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tellan\OneDrive\Personligt valv\SNQbu220910\Datalager\Datastore_LT32w\"/>
    </mc:Choice>
  </mc:AlternateContent>
  <xr:revisionPtr revIDLastSave="0" documentId="13_ncr:1_{0CD61798-6444-496B-B0E8-5A37E8E8DBB4}" xr6:coauthVersionLast="47" xr6:coauthVersionMax="47" xr10:uidLastSave="{00000000-0000-0000-0000-000000000000}"/>
  <workbookProtection workbookAlgorithmName="SHA-512" workbookHashValue="21BirSBYybLWkQW9Bt8tl4HjYuwyjgrjdECuMxSPLoKV6I8RCvf0OSF4OS5vXRK0gpQFoZmkWUAIO+NBcAbqFw==" workbookSaltValue="l0tC2iKw8dnVEQMiS7uFVA==" workbookSpinCount="100000" lockStructure="1"/>
  <bookViews>
    <workbookView xWindow="-108" yWindow="-108" windowWidth="30936" windowHeight="16896" tabRatio="599" xr2:uid="{00000000-000D-0000-FFFF-FFFF00000000}"/>
  </bookViews>
  <sheets>
    <sheet name="DataStore_LT32w" sheetId="2" r:id="rId1"/>
    <sheet name="Karta" sheetId="10" state="hidden" r:id="rId2"/>
    <sheet name="Instruktion (swe.)" sheetId="8" r:id="rId3"/>
    <sheet name="Tutorial (eng.)" sheetId="9" r:id="rId4"/>
    <sheet name="Data1" sheetId="1" state="hidden" r:id="rId5"/>
    <sheet name="Variabler" sheetId="11" state="hidden" r:id="rId6"/>
  </sheets>
  <definedNames>
    <definedName name="Utsnitt_BW_z_score">#N/A</definedName>
    <definedName name="Utsnitt_Discharge">#N/A</definedName>
    <definedName name="Utsnitt_GA_class">#N/A</definedName>
    <definedName name="Utsnitt_Inborn">#N/A</definedName>
    <definedName name="Utsnitt_Sex">#N/A</definedName>
  </definedNames>
  <calcPr calcId="191029"/>
  <pivotCaches>
    <pivotCache cacheId="146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C8" i="1"/>
  <c r="C1" i="1"/>
  <c r="BF99" i="2" l="1"/>
  <c r="BF98" i="2"/>
  <c r="BF97" i="2"/>
  <c r="BF96" i="2"/>
  <c r="BD99" i="2"/>
  <c r="BD98" i="2"/>
  <c r="BD97" i="2"/>
  <c r="BD96" i="2"/>
  <c r="AA42" i="2" l="1"/>
  <c r="AB42" i="2"/>
  <c r="AC42" i="2"/>
  <c r="AD42" i="2"/>
  <c r="AE42" i="2"/>
  <c r="AF42" i="2"/>
  <c r="AG42" i="2"/>
  <c r="AH42" i="2"/>
  <c r="AI42" i="2"/>
  <c r="AJ42" i="2"/>
  <c r="AK42" i="2"/>
  <c r="AL42" i="2"/>
  <c r="AM42" i="2"/>
  <c r="Z42" i="2"/>
  <c r="AM52" i="2" l="1"/>
  <c r="Q44" i="2" l="1"/>
  <c r="Q45" i="2"/>
  <c r="Q46" i="2"/>
  <c r="Q47" i="2"/>
  <c r="Q48" i="2"/>
  <c r="Q49" i="2"/>
  <c r="Q43" i="2"/>
  <c r="J44" i="2"/>
  <c r="K44" i="2"/>
  <c r="L44" i="2"/>
  <c r="M44" i="2"/>
  <c r="N44" i="2"/>
  <c r="O44" i="2"/>
  <c r="P44" i="2"/>
  <c r="J45" i="2"/>
  <c r="K45" i="2"/>
  <c r="L45" i="2"/>
  <c r="M45" i="2"/>
  <c r="N45" i="2"/>
  <c r="O45" i="2"/>
  <c r="P45" i="2"/>
  <c r="J46" i="2"/>
  <c r="K46" i="2"/>
  <c r="L46" i="2"/>
  <c r="M46" i="2"/>
  <c r="N46" i="2"/>
  <c r="O46" i="2"/>
  <c r="P46" i="2"/>
  <c r="J47" i="2"/>
  <c r="K47" i="2"/>
  <c r="L47" i="2"/>
  <c r="M47" i="2"/>
  <c r="N47" i="2"/>
  <c r="O47" i="2"/>
  <c r="P47" i="2"/>
  <c r="J48" i="2"/>
  <c r="K48" i="2"/>
  <c r="L48" i="2"/>
  <c r="M48" i="2"/>
  <c r="N48" i="2"/>
  <c r="O48" i="2"/>
  <c r="P48" i="2"/>
  <c r="J49" i="2"/>
  <c r="K49" i="2"/>
  <c r="L49" i="2"/>
  <c r="M49" i="2"/>
  <c r="N49" i="2"/>
  <c r="O49" i="2"/>
  <c r="P49" i="2"/>
  <c r="K43" i="2"/>
  <c r="L43" i="2"/>
  <c r="M43" i="2"/>
  <c r="N43" i="2"/>
  <c r="O43" i="2"/>
  <c r="P43" i="2"/>
  <c r="J43" i="2"/>
  <c r="C44" i="2"/>
  <c r="D44" i="2"/>
  <c r="E44" i="2"/>
  <c r="F44" i="2"/>
  <c r="G44" i="2"/>
  <c r="H44" i="2"/>
  <c r="I44" i="2"/>
  <c r="C45" i="2"/>
  <c r="D45" i="2"/>
  <c r="E45" i="2"/>
  <c r="F45" i="2"/>
  <c r="G45" i="2"/>
  <c r="H45" i="2"/>
  <c r="I45" i="2"/>
  <c r="C46" i="2"/>
  <c r="D46" i="2"/>
  <c r="E46" i="2"/>
  <c r="F46" i="2"/>
  <c r="G46" i="2"/>
  <c r="H46" i="2"/>
  <c r="I46" i="2"/>
  <c r="C47" i="2"/>
  <c r="D47" i="2"/>
  <c r="E47" i="2"/>
  <c r="F47" i="2"/>
  <c r="G47" i="2"/>
  <c r="H47" i="2"/>
  <c r="I47" i="2"/>
  <c r="C48" i="2"/>
  <c r="D48" i="2"/>
  <c r="E48" i="2"/>
  <c r="F48" i="2"/>
  <c r="G48" i="2"/>
  <c r="H48" i="2"/>
  <c r="I48" i="2"/>
  <c r="C49" i="2"/>
  <c r="D49" i="2"/>
  <c r="E49" i="2"/>
  <c r="F49" i="2"/>
  <c r="G49" i="2"/>
  <c r="H49" i="2"/>
  <c r="I49" i="2"/>
  <c r="D43" i="2"/>
  <c r="E43" i="2"/>
  <c r="F43" i="2"/>
  <c r="G43" i="2"/>
  <c r="H43" i="2"/>
  <c r="I43" i="2"/>
  <c r="C43" i="2"/>
  <c r="BF94" i="2" l="1"/>
  <c r="BF95" i="2"/>
  <c r="BD94" i="2"/>
  <c r="BD95" i="2"/>
  <c r="BF93" i="2"/>
  <c r="BD93" i="2"/>
  <c r="U54" i="2" s="1"/>
  <c r="U55" i="2" s="1"/>
  <c r="EE81" i="2" l="1"/>
  <c r="AF44" i="2"/>
  <c r="AG44" i="2"/>
  <c r="AH44" i="2"/>
  <c r="AI44" i="2"/>
  <c r="AJ44" i="2"/>
  <c r="AK44" i="2"/>
  <c r="AL44" i="2"/>
  <c r="AM44" i="2"/>
  <c r="AN44" i="2"/>
  <c r="AF45" i="2"/>
  <c r="AG45" i="2"/>
  <c r="AH45" i="2"/>
  <c r="AI45" i="2"/>
  <c r="AJ45" i="2"/>
  <c r="AK45" i="2"/>
  <c r="AL45" i="2"/>
  <c r="AM45" i="2"/>
  <c r="AN45" i="2"/>
  <c r="AF46" i="2"/>
  <c r="AG46" i="2"/>
  <c r="AH46" i="2"/>
  <c r="AI46" i="2"/>
  <c r="AJ46" i="2"/>
  <c r="AK46" i="2"/>
  <c r="AL46" i="2"/>
  <c r="AM46" i="2"/>
  <c r="AN46" i="2"/>
  <c r="AF47" i="2"/>
  <c r="AG47" i="2"/>
  <c r="AH47" i="2"/>
  <c r="AI47" i="2"/>
  <c r="AJ47" i="2"/>
  <c r="AK47" i="2"/>
  <c r="AL47" i="2"/>
  <c r="AM47" i="2"/>
  <c r="AN47" i="2"/>
  <c r="AF48" i="2"/>
  <c r="AG48" i="2"/>
  <c r="AH48" i="2"/>
  <c r="AI48" i="2"/>
  <c r="AJ48" i="2"/>
  <c r="AK48" i="2"/>
  <c r="AL48" i="2"/>
  <c r="AM48" i="2"/>
  <c r="AN48" i="2"/>
  <c r="AF49" i="2"/>
  <c r="AG49" i="2"/>
  <c r="AH49" i="2"/>
  <c r="AI49" i="2"/>
  <c r="AJ49" i="2"/>
  <c r="AK49" i="2"/>
  <c r="AL49" i="2"/>
  <c r="AM49" i="2"/>
  <c r="AN49" i="2"/>
  <c r="AG43" i="2"/>
  <c r="AH43" i="2"/>
  <c r="AI43" i="2"/>
  <c r="AJ43" i="2"/>
  <c r="AK43" i="2"/>
  <c r="AL43" i="2"/>
  <c r="AM43" i="2"/>
  <c r="AN43" i="2"/>
  <c r="Z44" i="2"/>
  <c r="AA44" i="2"/>
  <c r="AB44" i="2"/>
  <c r="AC44" i="2"/>
  <c r="AD44" i="2"/>
  <c r="AE44" i="2"/>
  <c r="Z45" i="2"/>
  <c r="AA45" i="2"/>
  <c r="AB45" i="2"/>
  <c r="AC45" i="2"/>
  <c r="AD45" i="2"/>
  <c r="AE45" i="2"/>
  <c r="Z46" i="2"/>
  <c r="AA46" i="2"/>
  <c r="AB46" i="2"/>
  <c r="AC46" i="2"/>
  <c r="AD46" i="2"/>
  <c r="AE46" i="2"/>
  <c r="Z47" i="2"/>
  <c r="AA47" i="2"/>
  <c r="AB47" i="2"/>
  <c r="AC47" i="2"/>
  <c r="AD47" i="2"/>
  <c r="AE47" i="2"/>
  <c r="Z48" i="2"/>
  <c r="AA48" i="2"/>
  <c r="AB48" i="2"/>
  <c r="AC48" i="2"/>
  <c r="AD48" i="2"/>
  <c r="AE48" i="2"/>
  <c r="Z49" i="2"/>
  <c r="AA49" i="2"/>
  <c r="AB49" i="2"/>
  <c r="AC49" i="2"/>
  <c r="AD49" i="2"/>
  <c r="AE49" i="2"/>
  <c r="AA43" i="2"/>
  <c r="AB43" i="2"/>
  <c r="AC43" i="2"/>
  <c r="AD43" i="2"/>
  <c r="AE43" i="2"/>
  <c r="AF43" i="2"/>
  <c r="Z43" i="2"/>
  <c r="C54" i="2" l="1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C53" i="2"/>
  <c r="BZ88" i="2" l="1"/>
  <c r="BZ89" i="2" s="1"/>
  <c r="CD88" i="2"/>
  <c r="CD89" i="2" s="1"/>
  <c r="CH88" i="2"/>
  <c r="CH89" i="2" s="1"/>
  <c r="EE82" i="2"/>
  <c r="AD54" i="2"/>
  <c r="CU82" i="2" s="1"/>
  <c r="AD55" i="2"/>
  <c r="DA82" i="2" s="1"/>
  <c r="AD56" i="2"/>
  <c r="DG82" i="2" s="1"/>
  <c r="AD57" i="2"/>
  <c r="DM82" i="2" s="1"/>
  <c r="AD58" i="2"/>
  <c r="DS82" i="2" s="1"/>
  <c r="AD59" i="2"/>
  <c r="DY82" i="2" s="1"/>
  <c r="AF54" i="2"/>
  <c r="AF55" i="2"/>
  <c r="AF56" i="2"/>
  <c r="AF57" i="2"/>
  <c r="AF58" i="2"/>
  <c r="AF59" i="2"/>
  <c r="AF53" i="2"/>
  <c r="AD53" i="2"/>
  <c r="CO82" i="2" s="1"/>
  <c r="AB54" i="2"/>
  <c r="AB55" i="2"/>
  <c r="AB56" i="2"/>
  <c r="AB57" i="2"/>
  <c r="AB58" i="2"/>
  <c r="AB59" i="2"/>
  <c r="AB53" i="2"/>
  <c r="Z54" i="2"/>
  <c r="CU81" i="2" s="1"/>
  <c r="Z55" i="2"/>
  <c r="DA81" i="2" s="1"/>
  <c r="Z56" i="2"/>
  <c r="DG81" i="2" s="1"/>
  <c r="Z57" i="2"/>
  <c r="DM81" i="2" s="1"/>
  <c r="Z58" i="2"/>
  <c r="DS81" i="2" s="1"/>
  <c r="Z59" i="2"/>
  <c r="DY81" i="2" s="1"/>
  <c r="Z53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C42" i="2"/>
  <c r="Q54" i="2"/>
  <c r="Q55" i="2"/>
  <c r="Q56" i="2"/>
  <c r="Q57" i="2"/>
  <c r="Q58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Q59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C52" i="2"/>
  <c r="CO81" i="2" l="1"/>
  <c r="CO84" i="2" s="1"/>
  <c r="DG84" i="2"/>
  <c r="DA84" i="2"/>
  <c r="DM84" i="2"/>
  <c r="CU84" i="2"/>
  <c r="EE84" i="2"/>
  <c r="DY84" i="2"/>
  <c r="DS84" i="2"/>
  <c r="BE98" i="2"/>
  <c r="BE99" i="2"/>
  <c r="BE94" i="2"/>
  <c r="BE95" i="2"/>
  <c r="BE97" i="2"/>
  <c r="BE96" i="2"/>
  <c r="BE93" i="2"/>
  <c r="V54" i="2" s="1"/>
  <c r="AC53" i="2"/>
  <c r="U43" i="2" s="1"/>
  <c r="CE88" i="2"/>
  <c r="CE89" i="2" s="1"/>
  <c r="BW88" i="2"/>
  <c r="BW89" i="2" s="1"/>
  <c r="CI88" i="2"/>
  <c r="CI89" i="2" s="1"/>
  <c r="CA88" i="2"/>
  <c r="CA89" i="2" s="1"/>
  <c r="CG88" i="2"/>
  <c r="CG89" i="2" s="1"/>
  <c r="BY88" i="2"/>
  <c r="BY89" i="2" s="1"/>
  <c r="CC88" i="2"/>
  <c r="CC89" i="2" s="1"/>
  <c r="CF88" i="2"/>
  <c r="CF89" i="2" s="1"/>
  <c r="BX88" i="2"/>
  <c r="BX89" i="2" s="1"/>
  <c r="CB88" i="2"/>
  <c r="CB89" i="2" s="1"/>
  <c r="T41" i="2"/>
  <c r="EF81" i="2" l="1"/>
  <c r="Y58" i="2"/>
  <c r="Y57" i="2"/>
  <c r="Y56" i="2"/>
  <c r="Y55" i="2"/>
  <c r="Y54" i="2"/>
  <c r="Y53" i="2"/>
  <c r="EH81" i="2" l="1"/>
  <c r="W54" i="2"/>
  <c r="BF77" i="2"/>
  <c r="AA57" i="2"/>
  <c r="AA54" i="2"/>
  <c r="AA58" i="2"/>
  <c r="AA55" i="2"/>
  <c r="AA53" i="2"/>
  <c r="AA59" i="2"/>
  <c r="AE57" i="2"/>
  <c r="DN82" i="2" s="1"/>
  <c r="AA56" i="2"/>
  <c r="AE56" i="2"/>
  <c r="DH82" i="2" s="1"/>
  <c r="AE55" i="2"/>
  <c r="DB82" i="2" s="1"/>
  <c r="AE54" i="2"/>
  <c r="CV82" i="2" s="1"/>
  <c r="AE59" i="2"/>
  <c r="DZ82" i="2" s="1"/>
  <c r="AE58" i="2"/>
  <c r="DT82" i="2" s="1"/>
  <c r="AC58" i="2"/>
  <c r="U48" i="2" s="1"/>
  <c r="AE53" i="2"/>
  <c r="CP82" i="2" s="1"/>
  <c r="V55" i="2" l="1"/>
  <c r="EF82" i="2" s="1"/>
  <c r="AM53" i="2"/>
  <c r="DN81" i="2"/>
  <c r="DP82" i="2" s="1"/>
  <c r="CP81" i="2"/>
  <c r="CR82" i="2" s="1"/>
  <c r="DT81" i="2"/>
  <c r="DT84" i="2" s="1"/>
  <c r="CV81" i="2"/>
  <c r="CV84" i="2" s="1"/>
  <c r="DH81" i="2"/>
  <c r="DJ82" i="2" s="1"/>
  <c r="DB81" i="2"/>
  <c r="DD82" i="2" s="1"/>
  <c r="DZ81" i="2"/>
  <c r="EB82" i="2" s="1"/>
  <c r="EB81" i="2"/>
  <c r="DJ81" i="2"/>
  <c r="DP81" i="2"/>
  <c r="CX81" i="2"/>
  <c r="DD81" i="2"/>
  <c r="CR81" i="2"/>
  <c r="DV81" i="2"/>
  <c r="AM55" i="2"/>
  <c r="AM57" i="2"/>
  <c r="AM58" i="2"/>
  <c r="AM56" i="2"/>
  <c r="AM54" i="2"/>
  <c r="AM59" i="2"/>
  <c r="AH53" i="2"/>
  <c r="T43" i="2" s="1"/>
  <c r="AH58" i="2"/>
  <c r="T48" i="2" s="1"/>
  <c r="AH57" i="2"/>
  <c r="T47" i="2" s="1"/>
  <c r="AH55" i="2"/>
  <c r="T45" i="2" s="1"/>
  <c r="AH59" i="2"/>
  <c r="T49" i="2" s="1"/>
  <c r="AH54" i="2"/>
  <c r="T44" i="2" s="1"/>
  <c r="AH56" i="2"/>
  <c r="T46" i="2" s="1"/>
  <c r="AG56" i="2"/>
  <c r="V46" i="2" s="1"/>
  <c r="AC55" i="2"/>
  <c r="U45" i="2" s="1"/>
  <c r="AC54" i="2"/>
  <c r="U44" i="2" s="1"/>
  <c r="AG55" i="2"/>
  <c r="V45" i="2" s="1"/>
  <c r="AC57" i="2"/>
  <c r="U47" i="2" s="1"/>
  <c r="AC56" i="2"/>
  <c r="U46" i="2" s="1"/>
  <c r="AC59" i="2"/>
  <c r="U49" i="2" s="1"/>
  <c r="AG58" i="2"/>
  <c r="V48" i="2" s="1"/>
  <c r="AG53" i="2"/>
  <c r="V43" i="2" s="1"/>
  <c r="AG54" i="2"/>
  <c r="V44" i="2" s="1"/>
  <c r="AG59" i="2"/>
  <c r="V49" i="2" s="1"/>
  <c r="AG57" i="2"/>
  <c r="V47" i="2" s="1"/>
  <c r="CP84" i="2" l="1"/>
  <c r="CO87" i="2" s="1"/>
  <c r="DN84" i="2"/>
  <c r="DM87" i="2" s="1"/>
  <c r="DB84" i="2"/>
  <c r="DA87" i="2" s="1"/>
  <c r="DH84" i="2"/>
  <c r="DG87" i="2" s="1"/>
  <c r="DP84" i="2"/>
  <c r="DZ84" i="2"/>
  <c r="DZ88" i="2" s="1"/>
  <c r="CX82" i="2"/>
  <c r="CX84" i="2" s="1"/>
  <c r="DV82" i="2"/>
  <c r="DT88" i="2" s="1"/>
  <c r="EB84" i="2"/>
  <c r="DD84" i="2"/>
  <c r="CR84" i="2"/>
  <c r="DJ84" i="2"/>
  <c r="EH82" i="2"/>
  <c r="EH84" i="2" s="1"/>
  <c r="EF84" i="2"/>
  <c r="U56" i="2"/>
  <c r="BE81" i="2" s="1"/>
  <c r="BC78" i="2"/>
  <c r="BD77" i="2" s="1"/>
  <c r="BE77" i="2" s="1"/>
  <c r="W55" i="2"/>
  <c r="BF78" i="2"/>
  <c r="BE82" i="2"/>
  <c r="BL97" i="2"/>
  <c r="BL85" i="2"/>
  <c r="BL82" i="2"/>
  <c r="BL94" i="2"/>
  <c r="BL88" i="2"/>
  <c r="BL91" i="2"/>
  <c r="BL79" i="2"/>
  <c r="DH88" i="2" l="1"/>
  <c r="DB88" i="2"/>
  <c r="DB87" i="2"/>
  <c r="DA88" i="2"/>
  <c r="CP87" i="2"/>
  <c r="CR87" i="2" s="1"/>
  <c r="DM88" i="2"/>
  <c r="DN95" i="2" s="1"/>
  <c r="CP88" i="2"/>
  <c r="DH87" i="2"/>
  <c r="DJ87" i="2" s="1"/>
  <c r="DN87" i="2"/>
  <c r="DP87" i="2" s="1"/>
  <c r="DN88" i="2"/>
  <c r="CO88" i="2"/>
  <c r="DY87" i="2"/>
  <c r="DY95" i="2" s="1"/>
  <c r="DG88" i="2"/>
  <c r="DG90" i="2" s="1"/>
  <c r="DV84" i="2"/>
  <c r="CV88" i="2"/>
  <c r="CV87" i="2"/>
  <c r="DZ87" i="2"/>
  <c r="DZ90" i="2" s="1"/>
  <c r="DY88" i="2"/>
  <c r="EB88" i="2" s="1"/>
  <c r="DT87" i="2"/>
  <c r="DT90" i="2" s="1"/>
  <c r="CU88" i="2"/>
  <c r="CU87" i="2"/>
  <c r="DS88" i="2"/>
  <c r="DT95" i="2" s="1"/>
  <c r="DS87" i="2"/>
  <c r="CO95" i="2"/>
  <c r="DA95" i="2"/>
  <c r="EF87" i="2"/>
  <c r="EE88" i="2"/>
  <c r="EF88" i="2"/>
  <c r="EE87" i="2"/>
  <c r="DG95" i="2"/>
  <c r="DM95" i="2"/>
  <c r="BD78" i="2"/>
  <c r="BE78" i="2" s="1"/>
  <c r="V58" i="2" s="1"/>
  <c r="BE84" i="2"/>
  <c r="BE86" i="2" s="1"/>
  <c r="V57" i="2" s="1"/>
  <c r="BE83" i="2"/>
  <c r="BE85" i="2" s="1"/>
  <c r="U57" i="2" s="1"/>
  <c r="BM94" i="2"/>
  <c r="BM79" i="2"/>
  <c r="BM91" i="2"/>
  <c r="BM85" i="2"/>
  <c r="BM97" i="2"/>
  <c r="BM88" i="2"/>
  <c r="BM82" i="2"/>
  <c r="DM90" i="2" l="1"/>
  <c r="DB90" i="2"/>
  <c r="DD88" i="2"/>
  <c r="DA90" i="2"/>
  <c r="DH90" i="2"/>
  <c r="DP88" i="2"/>
  <c r="DP90" i="2" s="1"/>
  <c r="DB95" i="2"/>
  <c r="DC95" i="2" s="1"/>
  <c r="DC92" i="2" s="1"/>
  <c r="DD87" i="2"/>
  <c r="CP90" i="2"/>
  <c r="DH95" i="2"/>
  <c r="DI95" i="2" s="1"/>
  <c r="CV90" i="2"/>
  <c r="CR88" i="2"/>
  <c r="CR90" i="2" s="1"/>
  <c r="CO90" i="2"/>
  <c r="CP95" i="2"/>
  <c r="CQ95" i="2" s="1"/>
  <c r="DJ88" i="2"/>
  <c r="DJ90" i="2" s="1"/>
  <c r="DN90" i="2"/>
  <c r="CX88" i="2"/>
  <c r="CU90" i="2"/>
  <c r="CX87" i="2"/>
  <c r="DS90" i="2"/>
  <c r="CU95" i="2"/>
  <c r="DV88" i="2"/>
  <c r="CV95" i="2"/>
  <c r="EB87" i="2"/>
  <c r="DY90" i="2"/>
  <c r="DZ95" i="2"/>
  <c r="EA95" i="2" s="1"/>
  <c r="DV87" i="2"/>
  <c r="DS95" i="2"/>
  <c r="DU95" i="2" s="1"/>
  <c r="DO95" i="2"/>
  <c r="DO92" i="2" s="1"/>
  <c r="EE95" i="2"/>
  <c r="EE90" i="2"/>
  <c r="EH87" i="2"/>
  <c r="EH88" i="2"/>
  <c r="EF95" i="2"/>
  <c r="EF90" i="2"/>
  <c r="BN85" i="2"/>
  <c r="BN91" i="2"/>
  <c r="BN97" i="2"/>
  <c r="BN94" i="2"/>
  <c r="BN82" i="2"/>
  <c r="BN88" i="2"/>
  <c r="BN79" i="2"/>
  <c r="BM83" i="2"/>
  <c r="BM84" i="2" s="1"/>
  <c r="BL83" i="2"/>
  <c r="BL84" i="2" s="1"/>
  <c r="BX80" i="2"/>
  <c r="BL80" i="2"/>
  <c r="BL81" i="2" s="1"/>
  <c r="DN400" i="2" l="1"/>
  <c r="DN387" i="2"/>
  <c r="DN416" i="2"/>
  <c r="DN576" i="2"/>
  <c r="DD90" i="2"/>
  <c r="DB98" i="2" s="1"/>
  <c r="DN526" i="2"/>
  <c r="DN503" i="2"/>
  <c r="DN565" i="2"/>
  <c r="DN516" i="2"/>
  <c r="DN569" i="2"/>
  <c r="DN510" i="2"/>
  <c r="DN395" i="2"/>
  <c r="DN397" i="2"/>
  <c r="DN469" i="2"/>
  <c r="DN544" i="2"/>
  <c r="DN401" i="2"/>
  <c r="DN285" i="2"/>
  <c r="CX90" i="2"/>
  <c r="DN551" i="2"/>
  <c r="DN588" i="2"/>
  <c r="DN537" i="2"/>
  <c r="DN444" i="2"/>
  <c r="DN366" i="2"/>
  <c r="DN487" i="2"/>
  <c r="DN443" i="2"/>
  <c r="DN336" i="2"/>
  <c r="DN482" i="2"/>
  <c r="DN479" i="2"/>
  <c r="DN415" i="2"/>
  <c r="DN242" i="2"/>
  <c r="DN497" i="2"/>
  <c r="DN533" i="2"/>
  <c r="DN437" i="2"/>
  <c r="DN430" i="2"/>
  <c r="DN342" i="2"/>
  <c r="DN587" i="2"/>
  <c r="DN558" i="2"/>
  <c r="DN453" i="2"/>
  <c r="DN462" i="2"/>
  <c r="DN359" i="2"/>
  <c r="CW95" i="2"/>
  <c r="CV552" i="2" s="1"/>
  <c r="DN365" i="2"/>
  <c r="DN581" i="2"/>
  <c r="DN568" i="2"/>
  <c r="DN543" i="2"/>
  <c r="DN478" i="2"/>
  <c r="DN502" i="2"/>
  <c r="DN428" i="2"/>
  <c r="DN411" i="2"/>
  <c r="DN468" i="2"/>
  <c r="DN389" i="2"/>
  <c r="DN326" i="2"/>
  <c r="DN351" i="2"/>
  <c r="DN490" i="2"/>
  <c r="DN561" i="2"/>
  <c r="DN536" i="2"/>
  <c r="DN445" i="2"/>
  <c r="DN495" i="2"/>
  <c r="DN412" i="2"/>
  <c r="DN442" i="2"/>
  <c r="DN375" i="2"/>
  <c r="DN360" i="2"/>
  <c r="DN325" i="2"/>
  <c r="DN584" i="2"/>
  <c r="DN486" i="2"/>
  <c r="DN557" i="2"/>
  <c r="DN529" i="2"/>
  <c r="DN513" i="2"/>
  <c r="DN496" i="2"/>
  <c r="DN460" i="2"/>
  <c r="DN426" i="2"/>
  <c r="DN388" i="2"/>
  <c r="DN348" i="2"/>
  <c r="DN230" i="2"/>
  <c r="DN346" i="2"/>
  <c r="DN583" i="2"/>
  <c r="DN449" i="2"/>
  <c r="DN550" i="2"/>
  <c r="DN525" i="2"/>
  <c r="DN506" i="2"/>
  <c r="DN456" i="2"/>
  <c r="DN439" i="2"/>
  <c r="DN396" i="2"/>
  <c r="DN362" i="2"/>
  <c r="DN319" i="2"/>
  <c r="DV90" i="2"/>
  <c r="DT219" i="2" s="1"/>
  <c r="DN329" i="2"/>
  <c r="DN249" i="2"/>
  <c r="DN276" i="2"/>
  <c r="DN307" i="2"/>
  <c r="DN272" i="2"/>
  <c r="DN332" i="2"/>
  <c r="DN281" i="2"/>
  <c r="DN244" i="2"/>
  <c r="DN299" i="2"/>
  <c r="DN353" i="2"/>
  <c r="DN227" i="2"/>
  <c r="DN275" i="2"/>
  <c r="DN237" i="2"/>
  <c r="DN271" i="2"/>
  <c r="DN274" i="2"/>
  <c r="DN270" i="2"/>
  <c r="EA92" i="2"/>
  <c r="EB90" i="2"/>
  <c r="DZ150" i="2" s="1"/>
  <c r="DU92" i="2"/>
  <c r="DT540" i="2"/>
  <c r="DT548" i="2"/>
  <c r="DT556" i="2"/>
  <c r="DT564" i="2"/>
  <c r="DT572" i="2"/>
  <c r="DT579" i="2"/>
  <c r="DT587" i="2"/>
  <c r="DT595" i="2"/>
  <c r="DT549" i="2"/>
  <c r="DT557" i="2"/>
  <c r="DT565" i="2"/>
  <c r="DT573" i="2"/>
  <c r="DT580" i="2"/>
  <c r="DT588" i="2"/>
  <c r="DT597" i="2"/>
  <c r="DT551" i="2"/>
  <c r="DT567" i="2"/>
  <c r="DT582" i="2"/>
  <c r="DT570" i="2"/>
  <c r="DT571" i="2"/>
  <c r="DT586" i="2"/>
  <c r="DT550" i="2"/>
  <c r="DT558" i="2"/>
  <c r="DT566" i="2"/>
  <c r="DT574" i="2"/>
  <c r="DT581" i="2"/>
  <c r="DT589" i="2"/>
  <c r="DT559" i="2"/>
  <c r="DT575" i="2"/>
  <c r="DT590" i="2"/>
  <c r="DT562" i="2"/>
  <c r="DT585" i="2"/>
  <c r="DT555" i="2"/>
  <c r="DT594" i="2"/>
  <c r="DT552" i="2"/>
  <c r="DT560" i="2"/>
  <c r="DT568" i="2"/>
  <c r="DT576" i="2"/>
  <c r="DT583" i="2"/>
  <c r="DT591" i="2"/>
  <c r="DT554" i="2"/>
  <c r="DT596" i="2"/>
  <c r="DT563" i="2"/>
  <c r="DT578" i="2"/>
  <c r="DT553" i="2"/>
  <c r="DT561" i="2"/>
  <c r="DT569" i="2"/>
  <c r="DT577" i="2"/>
  <c r="DT584" i="2"/>
  <c r="DT592" i="2"/>
  <c r="DT593" i="2"/>
  <c r="DT547" i="2"/>
  <c r="DB550" i="2"/>
  <c r="DB587" i="2"/>
  <c r="DH116" i="2"/>
  <c r="DN580" i="2"/>
  <c r="DN421" i="2"/>
  <c r="DN409" i="2"/>
  <c r="DN567" i="2"/>
  <c r="DN553" i="2"/>
  <c r="DN542" i="2"/>
  <c r="DN528" i="2"/>
  <c r="DN417" i="2"/>
  <c r="DN512" i="2"/>
  <c r="DN498" i="2"/>
  <c r="DN488" i="2"/>
  <c r="DN424" i="2"/>
  <c r="DN458" i="2"/>
  <c r="DN403" i="2"/>
  <c r="DN410" i="2"/>
  <c r="DN467" i="2"/>
  <c r="DN394" i="2"/>
  <c r="DN358" i="2"/>
  <c r="DN384" i="2"/>
  <c r="DN316" i="2"/>
  <c r="DN343" i="2"/>
  <c r="DN338" i="2"/>
  <c r="DN356" i="2"/>
  <c r="DN321" i="2"/>
  <c r="DN268" i="2"/>
  <c r="DN267" i="2"/>
  <c r="DN224" i="2"/>
  <c r="DN158" i="2"/>
  <c r="DN579" i="2"/>
  <c r="DN586" i="2"/>
  <c r="DN491" i="2"/>
  <c r="DN566" i="2"/>
  <c r="DN552" i="2"/>
  <c r="DN541" i="2"/>
  <c r="DN527" i="2"/>
  <c r="DN405" i="2"/>
  <c r="DN511" i="2"/>
  <c r="DN433" i="2"/>
  <c r="DN484" i="2"/>
  <c r="DN420" i="2"/>
  <c r="DN447" i="2"/>
  <c r="DN399" i="2"/>
  <c r="DN404" i="2"/>
  <c r="DN466" i="2"/>
  <c r="DN392" i="2"/>
  <c r="DN373" i="2"/>
  <c r="DN380" i="2"/>
  <c r="DN312" i="2"/>
  <c r="DN339" i="2"/>
  <c r="DN334" i="2"/>
  <c r="DN355" i="2"/>
  <c r="DN303" i="2"/>
  <c r="DN264" i="2"/>
  <c r="DN304" i="2"/>
  <c r="DN245" i="2"/>
  <c r="DN98" i="2"/>
  <c r="DN457" i="2"/>
  <c r="DN390" i="2"/>
  <c r="DN369" i="2"/>
  <c r="DN376" i="2"/>
  <c r="DN308" i="2"/>
  <c r="DN323" i="2"/>
  <c r="DN330" i="2"/>
  <c r="DN354" i="2"/>
  <c r="DN273" i="2"/>
  <c r="DN260" i="2"/>
  <c r="DN247" i="2"/>
  <c r="DN231" i="2"/>
  <c r="DN593" i="2"/>
  <c r="DN575" i="2"/>
  <c r="DN574" i="2"/>
  <c r="DN560" i="2"/>
  <c r="DN549" i="2"/>
  <c r="DN535" i="2"/>
  <c r="DN493" i="2"/>
  <c r="DN425" i="2"/>
  <c r="DN505" i="2"/>
  <c r="DN489" i="2"/>
  <c r="DN452" i="2"/>
  <c r="DN398" i="2"/>
  <c r="DN435" i="2"/>
  <c r="DN438" i="2"/>
  <c r="DN474" i="2"/>
  <c r="DN383" i="2"/>
  <c r="DN374" i="2"/>
  <c r="DN361" i="2"/>
  <c r="DN344" i="2"/>
  <c r="DN297" i="2"/>
  <c r="DN315" i="2"/>
  <c r="DN310" i="2"/>
  <c r="DN349" i="2"/>
  <c r="DN296" i="2"/>
  <c r="DN229" i="2"/>
  <c r="DN282" i="2"/>
  <c r="DN223" i="2"/>
  <c r="DN589" i="2"/>
  <c r="DN582" i="2"/>
  <c r="DN520" i="2"/>
  <c r="DN573" i="2"/>
  <c r="DN559" i="2"/>
  <c r="DN545" i="2"/>
  <c r="DN534" i="2"/>
  <c r="DN492" i="2"/>
  <c r="DN519" i="2"/>
  <c r="DN504" i="2"/>
  <c r="DN465" i="2"/>
  <c r="DN448" i="2"/>
  <c r="DN464" i="2"/>
  <c r="DN431" i="2"/>
  <c r="DN434" i="2"/>
  <c r="DN470" i="2"/>
  <c r="DN379" i="2"/>
  <c r="DN370" i="2"/>
  <c r="DN357" i="2"/>
  <c r="DN340" i="2"/>
  <c r="DN350" i="2"/>
  <c r="DN311" i="2"/>
  <c r="DN306" i="2"/>
  <c r="DN333" i="2"/>
  <c r="DN280" i="2"/>
  <c r="DN279" i="2"/>
  <c r="DN278" i="2"/>
  <c r="DN261" i="2"/>
  <c r="DH389" i="2"/>
  <c r="DH298" i="2"/>
  <c r="DH526" i="2"/>
  <c r="DB588" i="2"/>
  <c r="DB580" i="2"/>
  <c r="DB534" i="2"/>
  <c r="DN301" i="2"/>
  <c r="DN337" i="2"/>
  <c r="DN236" i="2"/>
  <c r="DN255" i="2"/>
  <c r="DN256" i="2"/>
  <c r="DN253" i="2"/>
  <c r="DN238" i="2"/>
  <c r="DN248" i="2"/>
  <c r="DN234" i="2"/>
  <c r="DH382" i="2"/>
  <c r="DH107" i="2"/>
  <c r="DH515" i="2"/>
  <c r="DH266" i="2"/>
  <c r="DH475" i="2"/>
  <c r="DH558" i="2"/>
  <c r="DH443" i="2"/>
  <c r="DH240" i="2"/>
  <c r="DH165" i="2"/>
  <c r="DN590" i="2"/>
  <c r="DN592" i="2"/>
  <c r="DN594" i="2"/>
  <c r="DN577" i="2"/>
  <c r="DN494" i="2"/>
  <c r="DN570" i="2"/>
  <c r="DN562" i="2"/>
  <c r="DN554" i="2"/>
  <c r="DN546" i="2"/>
  <c r="DN538" i="2"/>
  <c r="DN530" i="2"/>
  <c r="DN522" i="2"/>
  <c r="DN483" i="2"/>
  <c r="DN413" i="2"/>
  <c r="DN507" i="2"/>
  <c r="DN499" i="2"/>
  <c r="DN477" i="2"/>
  <c r="DN429" i="2"/>
  <c r="DN432" i="2"/>
  <c r="DN402" i="2"/>
  <c r="DN451" i="2"/>
  <c r="DN419" i="2"/>
  <c r="DN446" i="2"/>
  <c r="DN414" i="2"/>
  <c r="DN471" i="2"/>
  <c r="DN459" i="2"/>
  <c r="DN363" i="2"/>
  <c r="DN378" i="2"/>
  <c r="DN377" i="2"/>
  <c r="DN391" i="2"/>
  <c r="DN364" i="2"/>
  <c r="DN320" i="2"/>
  <c r="DN352" i="2"/>
  <c r="DN327" i="2"/>
  <c r="DN269" i="2"/>
  <c r="DN314" i="2"/>
  <c r="DN293" i="2"/>
  <c r="DN341" i="2"/>
  <c r="DN309" i="2"/>
  <c r="DN284" i="2"/>
  <c r="DN225" i="2"/>
  <c r="DN283" i="2"/>
  <c r="DN233" i="2"/>
  <c r="DN286" i="2"/>
  <c r="DN241" i="2"/>
  <c r="DN235" i="2"/>
  <c r="DN246" i="2"/>
  <c r="DN183" i="2"/>
  <c r="DH551" i="2"/>
  <c r="DH415" i="2"/>
  <c r="DH210" i="2"/>
  <c r="DH158" i="2"/>
  <c r="DH482" i="2"/>
  <c r="DH332" i="2"/>
  <c r="DN295" i="2"/>
  <c r="DN263" i="2"/>
  <c r="DN298" i="2"/>
  <c r="DN266" i="2"/>
  <c r="DN228" i="2"/>
  <c r="DN258" i="2"/>
  <c r="DN226" i="2"/>
  <c r="DH199" i="2"/>
  <c r="DH505" i="2"/>
  <c r="DH425" i="2"/>
  <c r="DH330" i="2"/>
  <c r="DH183" i="2"/>
  <c r="DN578" i="2"/>
  <c r="DN441" i="2"/>
  <c r="DN591" i="2"/>
  <c r="DN521" i="2"/>
  <c r="DN572" i="2"/>
  <c r="DN564" i="2"/>
  <c r="DN556" i="2"/>
  <c r="DN548" i="2"/>
  <c r="DN540" i="2"/>
  <c r="DN532" i="2"/>
  <c r="DN524" i="2"/>
  <c r="DN518" i="2"/>
  <c r="DN515" i="2"/>
  <c r="DN509" i="2"/>
  <c r="DN501" i="2"/>
  <c r="DN485" i="2"/>
  <c r="DN480" i="2"/>
  <c r="DN440" i="2"/>
  <c r="DN408" i="2"/>
  <c r="DN407" i="2"/>
  <c r="DN427" i="2"/>
  <c r="DN454" i="2"/>
  <c r="DN422" i="2"/>
  <c r="DN473" i="2"/>
  <c r="DN463" i="2"/>
  <c r="DN371" i="2"/>
  <c r="DN386" i="2"/>
  <c r="DN385" i="2"/>
  <c r="DN232" i="2"/>
  <c r="DN372" i="2"/>
  <c r="DN328" i="2"/>
  <c r="DN265" i="2"/>
  <c r="DN335" i="2"/>
  <c r="DN300" i="2"/>
  <c r="DN322" i="2"/>
  <c r="DN305" i="2"/>
  <c r="DN347" i="2"/>
  <c r="DN317" i="2"/>
  <c r="DN292" i="2"/>
  <c r="DN259" i="2"/>
  <c r="DN291" i="2"/>
  <c r="DN262" i="2"/>
  <c r="DN294" i="2"/>
  <c r="DN257" i="2"/>
  <c r="DN243" i="2"/>
  <c r="DN254" i="2"/>
  <c r="DN205" i="2"/>
  <c r="DH115" i="2"/>
  <c r="DH511" i="2"/>
  <c r="DH291" i="2"/>
  <c r="DH357" i="2"/>
  <c r="DH586" i="2"/>
  <c r="DH508" i="2"/>
  <c r="DH398" i="2"/>
  <c r="DH234" i="2"/>
  <c r="DH176" i="2"/>
  <c r="DN597" i="2"/>
  <c r="DN596" i="2"/>
  <c r="DN595" i="2"/>
  <c r="DN585" i="2"/>
  <c r="DN517" i="2"/>
  <c r="DN571" i="2"/>
  <c r="DN563" i="2"/>
  <c r="DN555" i="2"/>
  <c r="DN547" i="2"/>
  <c r="DN539" i="2"/>
  <c r="DN531" i="2"/>
  <c r="DN523" i="2"/>
  <c r="DN514" i="2"/>
  <c r="DN475" i="2"/>
  <c r="DN508" i="2"/>
  <c r="DN500" i="2"/>
  <c r="DN481" i="2"/>
  <c r="DN476" i="2"/>
  <c r="DN436" i="2"/>
  <c r="DN406" i="2"/>
  <c r="DN455" i="2"/>
  <c r="DN423" i="2"/>
  <c r="DN450" i="2"/>
  <c r="DN418" i="2"/>
  <c r="DN472" i="2"/>
  <c r="DN461" i="2"/>
  <c r="DN367" i="2"/>
  <c r="DN382" i="2"/>
  <c r="DN381" i="2"/>
  <c r="DN393" i="2"/>
  <c r="DN368" i="2"/>
  <c r="DN324" i="2"/>
  <c r="DN277" i="2"/>
  <c r="DN331" i="2"/>
  <c r="DN289" i="2"/>
  <c r="DN318" i="2"/>
  <c r="DN302" i="2"/>
  <c r="DN345" i="2"/>
  <c r="DN313" i="2"/>
  <c r="DN288" i="2"/>
  <c r="DN240" i="2"/>
  <c r="DN287" i="2"/>
  <c r="DN251" i="2"/>
  <c r="DN290" i="2"/>
  <c r="DN252" i="2"/>
  <c r="DN239" i="2"/>
  <c r="DN250" i="2"/>
  <c r="DN194" i="2"/>
  <c r="DN127" i="2"/>
  <c r="DN215" i="2"/>
  <c r="DN152" i="2"/>
  <c r="DN174" i="2"/>
  <c r="DN166" i="2"/>
  <c r="DN108" i="2"/>
  <c r="DN216" i="2"/>
  <c r="DN196" i="2"/>
  <c r="DN145" i="2"/>
  <c r="DN189" i="2"/>
  <c r="DN136" i="2"/>
  <c r="DN214" i="2"/>
  <c r="DN204" i="2"/>
  <c r="DN188" i="2"/>
  <c r="DN179" i="2"/>
  <c r="DN171" i="2"/>
  <c r="DN162" i="2"/>
  <c r="DN119" i="2"/>
  <c r="DN135" i="2"/>
  <c r="DN122" i="2"/>
  <c r="DN107" i="2"/>
  <c r="DN97" i="2"/>
  <c r="DN144" i="2"/>
  <c r="DN212" i="2"/>
  <c r="DN186" i="2"/>
  <c r="DN181" i="2"/>
  <c r="DN203" i="2"/>
  <c r="DN184" i="2"/>
  <c r="DN175" i="2"/>
  <c r="DN167" i="2"/>
  <c r="DN154" i="2"/>
  <c r="DN115" i="2"/>
  <c r="DN143" i="2"/>
  <c r="DN134" i="2"/>
  <c r="DN118" i="2"/>
  <c r="DN106" i="2"/>
  <c r="DN221" i="2"/>
  <c r="DN211" i="2"/>
  <c r="DN182" i="2"/>
  <c r="DN177" i="2"/>
  <c r="DN202" i="2"/>
  <c r="DN180" i="2"/>
  <c r="DN165" i="2"/>
  <c r="DN159" i="2"/>
  <c r="DN126" i="2"/>
  <c r="DN111" i="2"/>
  <c r="DN142" i="2"/>
  <c r="DN133" i="2"/>
  <c r="DN114" i="2"/>
  <c r="DN105" i="2"/>
  <c r="DP95" i="2"/>
  <c r="DN185" i="2"/>
  <c r="DN178" i="2"/>
  <c r="DN210" i="2"/>
  <c r="DN201" i="2"/>
  <c r="DN176" i="2"/>
  <c r="DN168" i="2"/>
  <c r="DN155" i="2"/>
  <c r="DN124" i="2"/>
  <c r="DN150" i="2"/>
  <c r="DN141" i="2"/>
  <c r="DN132" i="2"/>
  <c r="DN110" i="2"/>
  <c r="DN103" i="2"/>
  <c r="DN190" i="2"/>
  <c r="DN220" i="2"/>
  <c r="DN157" i="2"/>
  <c r="DN209" i="2"/>
  <c r="DN200" i="2"/>
  <c r="DN153" i="2"/>
  <c r="DN164" i="2"/>
  <c r="DN151" i="2"/>
  <c r="DN120" i="2"/>
  <c r="DN149" i="2"/>
  <c r="DN140" i="2"/>
  <c r="DN131" i="2"/>
  <c r="DN117" i="2"/>
  <c r="DN102" i="2"/>
  <c r="DN222" i="2"/>
  <c r="DN169" i="2"/>
  <c r="DN208" i="2"/>
  <c r="DN198" i="2"/>
  <c r="DN195" i="2"/>
  <c r="DN160" i="2"/>
  <c r="DN125" i="2"/>
  <c r="DN116" i="2"/>
  <c r="DN148" i="2"/>
  <c r="DN139" i="2"/>
  <c r="DN129" i="2"/>
  <c r="DN113" i="2"/>
  <c r="DN101" i="2"/>
  <c r="DN217" i="2"/>
  <c r="DN191" i="2"/>
  <c r="DN219" i="2"/>
  <c r="DN218" i="2"/>
  <c r="DN197" i="2"/>
  <c r="DN206" i="2"/>
  <c r="DN161" i="2"/>
  <c r="DN187" i="2"/>
  <c r="DN156" i="2"/>
  <c r="DN170" i="2"/>
  <c r="DN112" i="2"/>
  <c r="DN147" i="2"/>
  <c r="DN137" i="2"/>
  <c r="DN128" i="2"/>
  <c r="DN109" i="2"/>
  <c r="DN99" i="2"/>
  <c r="DB570" i="2"/>
  <c r="DB561" i="2"/>
  <c r="DB566" i="2"/>
  <c r="DB560" i="2"/>
  <c r="DB563" i="2"/>
  <c r="DB589" i="2"/>
  <c r="DB492" i="2"/>
  <c r="DB559" i="2"/>
  <c r="DB543" i="2"/>
  <c r="DB595" i="2"/>
  <c r="DB586" i="2"/>
  <c r="DB565" i="2"/>
  <c r="DB548" i="2"/>
  <c r="DB540" i="2"/>
  <c r="DB514" i="2"/>
  <c r="DB555" i="2"/>
  <c r="DB572" i="2"/>
  <c r="DB346" i="2"/>
  <c r="CP183" i="2"/>
  <c r="CP364" i="2"/>
  <c r="CR95" i="2"/>
  <c r="CP453" i="2"/>
  <c r="CP163" i="2"/>
  <c r="CP357" i="2"/>
  <c r="CP134" i="2"/>
  <c r="CP569" i="2"/>
  <c r="CP324" i="2"/>
  <c r="CP561" i="2"/>
  <c r="CP354" i="2"/>
  <c r="CP493" i="2"/>
  <c r="CP251" i="2"/>
  <c r="CP508" i="2"/>
  <c r="CP246" i="2"/>
  <c r="CP397" i="2"/>
  <c r="DH583" i="2"/>
  <c r="DH504" i="2"/>
  <c r="DH550" i="2"/>
  <c r="DH507" i="2"/>
  <c r="DH474" i="2"/>
  <c r="DH456" i="2"/>
  <c r="DH411" i="2"/>
  <c r="DH381" i="2"/>
  <c r="DH328" i="2"/>
  <c r="DH305" i="2"/>
  <c r="DH206" i="2"/>
  <c r="DH290" i="2"/>
  <c r="DH245" i="2"/>
  <c r="DH175" i="2"/>
  <c r="DH157" i="2"/>
  <c r="DH106" i="2"/>
  <c r="DH594" i="2"/>
  <c r="DH575" i="2"/>
  <c r="DH543" i="2"/>
  <c r="DH414" i="2"/>
  <c r="DH467" i="2"/>
  <c r="DH428" i="2"/>
  <c r="DH353" i="2"/>
  <c r="DH374" i="2"/>
  <c r="DH350" i="2"/>
  <c r="DH205" i="2"/>
  <c r="DH243" i="2"/>
  <c r="DH283" i="2"/>
  <c r="DH217" i="2"/>
  <c r="DH146" i="2"/>
  <c r="DH134" i="2"/>
  <c r="DH98" i="2"/>
  <c r="DH593" i="2"/>
  <c r="DH574" i="2"/>
  <c r="DH542" i="2"/>
  <c r="DH494" i="2"/>
  <c r="DH466" i="2"/>
  <c r="DH424" i="2"/>
  <c r="DH329" i="2"/>
  <c r="DH373" i="2"/>
  <c r="DH348" i="2"/>
  <c r="DH246" i="2"/>
  <c r="DH239" i="2"/>
  <c r="DH282" i="2"/>
  <c r="DH195" i="2"/>
  <c r="DH142" i="2"/>
  <c r="DH133" i="2"/>
  <c r="DH97" i="2"/>
  <c r="DH506" i="2"/>
  <c r="DH567" i="2"/>
  <c r="DH535" i="2"/>
  <c r="DH491" i="2"/>
  <c r="DH397" i="2"/>
  <c r="DH460" i="2"/>
  <c r="DH333" i="2"/>
  <c r="DH366" i="2"/>
  <c r="DH323" i="2"/>
  <c r="DH222" i="2"/>
  <c r="DH214" i="2"/>
  <c r="DH275" i="2"/>
  <c r="DH194" i="2"/>
  <c r="DH174" i="2"/>
  <c r="DH125" i="2"/>
  <c r="DH498" i="2"/>
  <c r="DH566" i="2"/>
  <c r="DH534" i="2"/>
  <c r="DH490" i="2"/>
  <c r="DH337" i="2"/>
  <c r="DH458" i="2"/>
  <c r="DH345" i="2"/>
  <c r="DH365" i="2"/>
  <c r="DH319" i="2"/>
  <c r="DH200" i="2"/>
  <c r="DH213" i="2"/>
  <c r="DH274" i="2"/>
  <c r="DH191" i="2"/>
  <c r="DH173" i="2"/>
  <c r="DH124" i="2"/>
  <c r="CV381" i="2"/>
  <c r="CV190" i="2"/>
  <c r="CV565" i="2"/>
  <c r="CV474" i="2"/>
  <c r="CV579" i="2"/>
  <c r="CV589" i="2"/>
  <c r="CV177" i="2"/>
  <c r="CV338" i="2"/>
  <c r="CV539" i="2"/>
  <c r="CV440" i="2"/>
  <c r="CV568" i="2"/>
  <c r="CV388" i="2"/>
  <c r="CV444" i="2"/>
  <c r="CV504" i="2"/>
  <c r="DH509" i="2"/>
  <c r="DH559" i="2"/>
  <c r="DH527" i="2"/>
  <c r="DH483" i="2"/>
  <c r="DH429" i="2"/>
  <c r="DH447" i="2"/>
  <c r="DH390" i="2"/>
  <c r="DH358" i="2"/>
  <c r="DH334" i="2"/>
  <c r="DH244" i="2"/>
  <c r="DH299" i="2"/>
  <c r="DH267" i="2"/>
  <c r="DH184" i="2"/>
  <c r="DH166" i="2"/>
  <c r="DI92" i="2"/>
  <c r="DH104" i="2"/>
  <c r="DH112" i="2"/>
  <c r="DH120" i="2"/>
  <c r="DH128" i="2"/>
  <c r="DJ95" i="2"/>
  <c r="DH99" i="2"/>
  <c r="DH108" i="2"/>
  <c r="DH117" i="2"/>
  <c r="DH126" i="2"/>
  <c r="DH151" i="2"/>
  <c r="DH159" i="2"/>
  <c r="DH167" i="2"/>
  <c r="DH137" i="2"/>
  <c r="DH139" i="2"/>
  <c r="DH177" i="2"/>
  <c r="DH185" i="2"/>
  <c r="DH135" i="2"/>
  <c r="DH221" i="2"/>
  <c r="DH203" i="2"/>
  <c r="DH268" i="2"/>
  <c r="DH276" i="2"/>
  <c r="DH284" i="2"/>
  <c r="DH292" i="2"/>
  <c r="DH300" i="2"/>
  <c r="DH215" i="2"/>
  <c r="DH247" i="2"/>
  <c r="DH216" i="2"/>
  <c r="DH248" i="2"/>
  <c r="DH262" i="2"/>
  <c r="DH242" i="2"/>
  <c r="DH306" i="2"/>
  <c r="DH338" i="2"/>
  <c r="DH327" i="2"/>
  <c r="DH352" i="2"/>
  <c r="DH336" i="2"/>
  <c r="DH359" i="2"/>
  <c r="DH367" i="2"/>
  <c r="DH375" i="2"/>
  <c r="DH383" i="2"/>
  <c r="DH391" i="2"/>
  <c r="DH351" i="2"/>
  <c r="DH304" i="2"/>
  <c r="DH419" i="2"/>
  <c r="DH451" i="2"/>
  <c r="DH462" i="2"/>
  <c r="DH432" i="2"/>
  <c r="DH402" i="2"/>
  <c r="DH433" i="2"/>
  <c r="DH401" i="2"/>
  <c r="DH468" i="2"/>
  <c r="DH476" i="2"/>
  <c r="DH484" i="2"/>
  <c r="DH492" i="2"/>
  <c r="DH446" i="2"/>
  <c r="DH514" i="2"/>
  <c r="DH528" i="2"/>
  <c r="DH536" i="2"/>
  <c r="DH544" i="2"/>
  <c r="DH552" i="2"/>
  <c r="DH560" i="2"/>
  <c r="DH568" i="2"/>
  <c r="DH576" i="2"/>
  <c r="DH512" i="2"/>
  <c r="DH513" i="2"/>
  <c r="DH578" i="2"/>
  <c r="DH595" i="2"/>
  <c r="DH587" i="2"/>
  <c r="DH100" i="2"/>
  <c r="DH109" i="2"/>
  <c r="DH118" i="2"/>
  <c r="DH127" i="2"/>
  <c r="DH152" i="2"/>
  <c r="DH160" i="2"/>
  <c r="DH168" i="2"/>
  <c r="DH141" i="2"/>
  <c r="DH144" i="2"/>
  <c r="DH178" i="2"/>
  <c r="DH186" i="2"/>
  <c r="DH193" i="2"/>
  <c r="DH225" i="2"/>
  <c r="DH207" i="2"/>
  <c r="DH269" i="2"/>
  <c r="DH277" i="2"/>
  <c r="DH285" i="2"/>
  <c r="DH293" i="2"/>
  <c r="DH301" i="2"/>
  <c r="DH219" i="2"/>
  <c r="DH251" i="2"/>
  <c r="DH220" i="2"/>
  <c r="DH252" i="2"/>
  <c r="DH204" i="2"/>
  <c r="DH250" i="2"/>
  <c r="DH310" i="2"/>
  <c r="DH342" i="2"/>
  <c r="DH331" i="2"/>
  <c r="DH308" i="2"/>
  <c r="DH340" i="2"/>
  <c r="DH360" i="2"/>
  <c r="DH368" i="2"/>
  <c r="DH376" i="2"/>
  <c r="DH384" i="2"/>
  <c r="DH392" i="2"/>
  <c r="DH258" i="2"/>
  <c r="DH317" i="2"/>
  <c r="DH423" i="2"/>
  <c r="DH455" i="2"/>
  <c r="DH464" i="2"/>
  <c r="DH436" i="2"/>
  <c r="DH406" i="2"/>
  <c r="DH437" i="2"/>
  <c r="DH405" i="2"/>
  <c r="DH469" i="2"/>
  <c r="DH477" i="2"/>
  <c r="DH485" i="2"/>
  <c r="DH410" i="2"/>
  <c r="DH422" i="2"/>
  <c r="DH518" i="2"/>
  <c r="DH529" i="2"/>
  <c r="DH537" i="2"/>
  <c r="DH545" i="2"/>
  <c r="DH553" i="2"/>
  <c r="DH561" i="2"/>
  <c r="DH569" i="2"/>
  <c r="DH577" i="2"/>
  <c r="DH517" i="2"/>
  <c r="DH516" i="2"/>
  <c r="DH581" i="2"/>
  <c r="DH596" i="2"/>
  <c r="DH588" i="2"/>
  <c r="DH101" i="2"/>
  <c r="DH110" i="2"/>
  <c r="DH119" i="2"/>
  <c r="DH129" i="2"/>
  <c r="DH153" i="2"/>
  <c r="DH161" i="2"/>
  <c r="DH169" i="2"/>
  <c r="DH145" i="2"/>
  <c r="DH143" i="2"/>
  <c r="DH179" i="2"/>
  <c r="DH187" i="2"/>
  <c r="DH197" i="2"/>
  <c r="DH229" i="2"/>
  <c r="DH261" i="2"/>
  <c r="DH270" i="2"/>
  <c r="DH278" i="2"/>
  <c r="DH286" i="2"/>
  <c r="DH294" i="2"/>
  <c r="DH302" i="2"/>
  <c r="DH223" i="2"/>
  <c r="DH255" i="2"/>
  <c r="DH224" i="2"/>
  <c r="DH256" i="2"/>
  <c r="DH218" i="2"/>
  <c r="DH209" i="2"/>
  <c r="DH314" i="2"/>
  <c r="DH253" i="2"/>
  <c r="DH335" i="2"/>
  <c r="DH312" i="2"/>
  <c r="DH344" i="2"/>
  <c r="DH361" i="2"/>
  <c r="DH369" i="2"/>
  <c r="DH377" i="2"/>
  <c r="DH385" i="2"/>
  <c r="DH393" i="2"/>
  <c r="DH321" i="2"/>
  <c r="DH349" i="2"/>
  <c r="DH427" i="2"/>
  <c r="DH395" i="2"/>
  <c r="DH408" i="2"/>
  <c r="DH440" i="2"/>
  <c r="DH409" i="2"/>
  <c r="DH441" i="2"/>
  <c r="DH457" i="2"/>
  <c r="DH470" i="2"/>
  <c r="DH478" i="2"/>
  <c r="DH486" i="2"/>
  <c r="DH442" i="2"/>
  <c r="DH434" i="2"/>
  <c r="DH522" i="2"/>
  <c r="DH530" i="2"/>
  <c r="DH538" i="2"/>
  <c r="DH546" i="2"/>
  <c r="DH554" i="2"/>
  <c r="DH562" i="2"/>
  <c r="DH570" i="2"/>
  <c r="DH426" i="2"/>
  <c r="DH521" i="2"/>
  <c r="DH520" i="2"/>
  <c r="DH584" i="2"/>
  <c r="DH597" i="2"/>
  <c r="DH589" i="2"/>
  <c r="DH102" i="2"/>
  <c r="DH111" i="2"/>
  <c r="DH121" i="2"/>
  <c r="DH130" i="2"/>
  <c r="DH154" i="2"/>
  <c r="DH162" i="2"/>
  <c r="DH170" i="2"/>
  <c r="DH148" i="2"/>
  <c r="DH149" i="2"/>
  <c r="DH180" i="2"/>
  <c r="DH188" i="2"/>
  <c r="DH192" i="2"/>
  <c r="DH233" i="2"/>
  <c r="DH263" i="2"/>
  <c r="DH271" i="2"/>
  <c r="DH279" i="2"/>
  <c r="DH287" i="2"/>
  <c r="DH295" i="2"/>
  <c r="DH303" i="2"/>
  <c r="DH227" i="2"/>
  <c r="DH259" i="2"/>
  <c r="DH228" i="2"/>
  <c r="DH230" i="2"/>
  <c r="DH260" i="2"/>
  <c r="DH238" i="2"/>
  <c r="DH318" i="2"/>
  <c r="DH307" i="2"/>
  <c r="DH339" i="2"/>
  <c r="DH316" i="2"/>
  <c r="DH354" i="2"/>
  <c r="DH362" i="2"/>
  <c r="DH370" i="2"/>
  <c r="DH378" i="2"/>
  <c r="DH386" i="2"/>
  <c r="DH394" i="2"/>
  <c r="DH309" i="2"/>
  <c r="DH396" i="2"/>
  <c r="DH431" i="2"/>
  <c r="DH399" i="2"/>
  <c r="DH412" i="2"/>
  <c r="DH444" i="2"/>
  <c r="DH413" i="2"/>
  <c r="DH445" i="2"/>
  <c r="DH459" i="2"/>
  <c r="DH471" i="2"/>
  <c r="DH479" i="2"/>
  <c r="DH487" i="2"/>
  <c r="DH495" i="2"/>
  <c r="DH454" i="2"/>
  <c r="DH523" i="2"/>
  <c r="DH531" i="2"/>
  <c r="DH539" i="2"/>
  <c r="DH547" i="2"/>
  <c r="DH555" i="2"/>
  <c r="DH563" i="2"/>
  <c r="DH571" i="2"/>
  <c r="DH465" i="2"/>
  <c r="DH438" i="2"/>
  <c r="DH430" i="2"/>
  <c r="DH585" i="2"/>
  <c r="DH579" i="2"/>
  <c r="DH590" i="2"/>
  <c r="DH103" i="2"/>
  <c r="DH113" i="2"/>
  <c r="DH122" i="2"/>
  <c r="DH131" i="2"/>
  <c r="DH155" i="2"/>
  <c r="DH163" i="2"/>
  <c r="DH171" i="2"/>
  <c r="DH150" i="2"/>
  <c r="DH147" i="2"/>
  <c r="DH181" i="2"/>
  <c r="DH189" i="2"/>
  <c r="DH196" i="2"/>
  <c r="DH237" i="2"/>
  <c r="DH264" i="2"/>
  <c r="DH272" i="2"/>
  <c r="DH280" i="2"/>
  <c r="DH288" i="2"/>
  <c r="DH296" i="2"/>
  <c r="DH211" i="2"/>
  <c r="DH231" i="2"/>
  <c r="DH198" i="2"/>
  <c r="DH232" i="2"/>
  <c r="DH257" i="2"/>
  <c r="DH201" i="2"/>
  <c r="DH249" i="2"/>
  <c r="DH322" i="2"/>
  <c r="DH311" i="2"/>
  <c r="DH343" i="2"/>
  <c r="DH320" i="2"/>
  <c r="DH355" i="2"/>
  <c r="DH363" i="2"/>
  <c r="DH371" i="2"/>
  <c r="DH379" i="2"/>
  <c r="DH387" i="2"/>
  <c r="DH325" i="2"/>
  <c r="DH341" i="2"/>
  <c r="DH400" i="2"/>
  <c r="DH435" i="2"/>
  <c r="DH403" i="2"/>
  <c r="DH416" i="2"/>
  <c r="DH448" i="2"/>
  <c r="DH417" i="2"/>
  <c r="DH449" i="2"/>
  <c r="DH461" i="2"/>
  <c r="DH472" i="2"/>
  <c r="DH480" i="2"/>
  <c r="DH488" i="2"/>
  <c r="DH418" i="2"/>
  <c r="DH499" i="2"/>
  <c r="DH524" i="2"/>
  <c r="DH532" i="2"/>
  <c r="DH540" i="2"/>
  <c r="DH548" i="2"/>
  <c r="DH556" i="2"/>
  <c r="DH564" i="2"/>
  <c r="DH572" i="2"/>
  <c r="DH493" i="2"/>
  <c r="DH496" i="2"/>
  <c r="DH497" i="2"/>
  <c r="DH591" i="2"/>
  <c r="DH580" i="2"/>
  <c r="DH502" i="2"/>
  <c r="DH105" i="2"/>
  <c r="DH114" i="2"/>
  <c r="DH123" i="2"/>
  <c r="DH132" i="2"/>
  <c r="DH156" i="2"/>
  <c r="DH164" i="2"/>
  <c r="DH172" i="2"/>
  <c r="DH138" i="2"/>
  <c r="DH136" i="2"/>
  <c r="DH182" i="2"/>
  <c r="DH190" i="2"/>
  <c r="DH140" i="2"/>
  <c r="DH241" i="2"/>
  <c r="DH265" i="2"/>
  <c r="DH273" i="2"/>
  <c r="DH281" i="2"/>
  <c r="DH289" i="2"/>
  <c r="DH297" i="2"/>
  <c r="DH212" i="2"/>
  <c r="DH235" i="2"/>
  <c r="DH202" i="2"/>
  <c r="DH236" i="2"/>
  <c r="DH226" i="2"/>
  <c r="DH208" i="2"/>
  <c r="DH254" i="2"/>
  <c r="DH326" i="2"/>
  <c r="DH315" i="2"/>
  <c r="DH346" i="2"/>
  <c r="DH324" i="2"/>
  <c r="DH356" i="2"/>
  <c r="DH364" i="2"/>
  <c r="DH372" i="2"/>
  <c r="DH380" i="2"/>
  <c r="DH388" i="2"/>
  <c r="DH313" i="2"/>
  <c r="DH347" i="2"/>
  <c r="DH404" i="2"/>
  <c r="DH439" i="2"/>
  <c r="DH407" i="2"/>
  <c r="DH420" i="2"/>
  <c r="DH452" i="2"/>
  <c r="DH421" i="2"/>
  <c r="DH453" i="2"/>
  <c r="DH463" i="2"/>
  <c r="DH473" i="2"/>
  <c r="DH481" i="2"/>
  <c r="DH489" i="2"/>
  <c r="DH450" i="2"/>
  <c r="DH503" i="2"/>
  <c r="DH525" i="2"/>
  <c r="DH533" i="2"/>
  <c r="DH541" i="2"/>
  <c r="DH549" i="2"/>
  <c r="DH557" i="2"/>
  <c r="DH565" i="2"/>
  <c r="DH573" i="2"/>
  <c r="DH500" i="2"/>
  <c r="DH501" i="2"/>
  <c r="DH510" i="2"/>
  <c r="DH592" i="2"/>
  <c r="DH582" i="2"/>
  <c r="DH519" i="2"/>
  <c r="CQ92" i="2"/>
  <c r="CP101" i="2"/>
  <c r="CP135" i="2"/>
  <c r="CP143" i="2"/>
  <c r="CP109" i="2"/>
  <c r="CP110" i="2"/>
  <c r="CP168" i="2"/>
  <c r="CP165" i="2"/>
  <c r="CP170" i="2"/>
  <c r="CP167" i="2"/>
  <c r="CP187" i="2"/>
  <c r="CP203" i="2"/>
  <c r="CP176" i="2"/>
  <c r="CP231" i="2"/>
  <c r="CP195" i="2"/>
  <c r="CP237" i="2"/>
  <c r="CP218" i="2"/>
  <c r="CP250" i="2"/>
  <c r="CP256" i="2"/>
  <c r="CP288" i="2"/>
  <c r="CP259" i="2"/>
  <c r="CP293" i="2"/>
  <c r="CP270" i="2"/>
  <c r="CP302" i="2"/>
  <c r="CP275" i="2"/>
  <c r="CP355" i="2"/>
  <c r="CP328" i="2"/>
  <c r="CP351" i="2"/>
  <c r="CP333" i="2"/>
  <c r="CP306" i="2"/>
  <c r="CP338" i="2"/>
  <c r="CP307" i="2"/>
  <c r="CP387" i="2"/>
  <c r="CP368" i="2"/>
  <c r="CP361" i="2"/>
  <c r="CP392" i="2"/>
  <c r="CP412" i="2"/>
  <c r="CP444" i="2"/>
  <c r="CP470" i="2"/>
  <c r="CP378" i="2"/>
  <c r="CP425" i="2"/>
  <c r="CP457" i="2"/>
  <c r="CP401" i="2"/>
  <c r="CP434" i="2"/>
  <c r="CP381" i="2"/>
  <c r="CP415" i="2"/>
  <c r="CP447" i="2"/>
  <c r="CP477" i="2"/>
  <c r="CP501" i="2"/>
  <c r="CP509" i="2"/>
  <c r="CP516" i="2"/>
  <c r="CP515" i="2"/>
  <c r="CP522" i="2"/>
  <c r="CP530" i="2"/>
  <c r="CP538" i="2"/>
  <c r="CP546" i="2"/>
  <c r="CP554" i="2"/>
  <c r="CP562" i="2"/>
  <c r="CP570" i="2"/>
  <c r="CP521" i="2"/>
  <c r="CP591" i="2"/>
  <c r="CP580" i="2"/>
  <c r="CP594" i="2"/>
  <c r="CP102" i="2"/>
  <c r="CP128" i="2"/>
  <c r="CP136" i="2"/>
  <c r="CP144" i="2"/>
  <c r="CP113" i="2"/>
  <c r="CP112" i="2"/>
  <c r="CP172" i="2"/>
  <c r="CP169" i="2"/>
  <c r="CP174" i="2"/>
  <c r="CP171" i="2"/>
  <c r="CP191" i="2"/>
  <c r="CP204" i="2"/>
  <c r="CP180" i="2"/>
  <c r="CP235" i="2"/>
  <c r="CP184" i="2"/>
  <c r="CP241" i="2"/>
  <c r="CP222" i="2"/>
  <c r="CP254" i="2"/>
  <c r="CP262" i="2"/>
  <c r="CP292" i="2"/>
  <c r="CP265" i="2"/>
  <c r="CP297" i="2"/>
  <c r="CP274" i="2"/>
  <c r="CP212" i="2"/>
  <c r="CP279" i="2"/>
  <c r="CP356" i="2"/>
  <c r="CP332" i="2"/>
  <c r="CP353" i="2"/>
  <c r="CP337" i="2"/>
  <c r="CP310" i="2"/>
  <c r="CP342" i="2"/>
  <c r="CP339" i="2"/>
  <c r="CP389" i="2"/>
  <c r="CP372" i="2"/>
  <c r="CP365" i="2"/>
  <c r="CP394" i="2"/>
  <c r="CP416" i="2"/>
  <c r="CP448" i="2"/>
  <c r="CP471" i="2"/>
  <c r="CP398" i="2"/>
  <c r="CP429" i="2"/>
  <c r="CP459" i="2"/>
  <c r="CP405" i="2"/>
  <c r="CP438" i="2"/>
  <c r="CP383" i="2"/>
  <c r="CP419" i="2"/>
  <c r="CP451" i="2"/>
  <c r="CP481" i="2"/>
  <c r="CP502" i="2"/>
  <c r="CP510" i="2"/>
  <c r="CP520" i="2"/>
  <c r="CP519" i="2"/>
  <c r="CP523" i="2"/>
  <c r="CP531" i="2"/>
  <c r="CP539" i="2"/>
  <c r="CP547" i="2"/>
  <c r="CP555" i="2"/>
  <c r="CP563" i="2"/>
  <c r="CP571" i="2"/>
  <c r="CP479" i="2"/>
  <c r="CP583" i="2"/>
  <c r="CP581" i="2"/>
  <c r="CP595" i="2"/>
  <c r="CP103" i="2"/>
  <c r="CP129" i="2"/>
  <c r="CP137" i="2"/>
  <c r="CP145" i="2"/>
  <c r="CP117" i="2"/>
  <c r="CP119" i="2"/>
  <c r="CP111" i="2"/>
  <c r="CP173" i="2"/>
  <c r="CP123" i="2"/>
  <c r="CP178" i="2"/>
  <c r="CP194" i="2"/>
  <c r="CP205" i="2"/>
  <c r="CP185" i="2"/>
  <c r="CP239" i="2"/>
  <c r="CP186" i="2"/>
  <c r="CP245" i="2"/>
  <c r="CP226" i="2"/>
  <c r="CP258" i="2"/>
  <c r="CP264" i="2"/>
  <c r="CP296" i="2"/>
  <c r="CP269" i="2"/>
  <c r="CP301" i="2"/>
  <c r="CP278" i="2"/>
  <c r="CP236" i="2"/>
  <c r="CP283" i="2"/>
  <c r="CP300" i="2"/>
  <c r="CP336" i="2"/>
  <c r="CP309" i="2"/>
  <c r="CP341" i="2"/>
  <c r="CP314" i="2"/>
  <c r="CP247" i="2"/>
  <c r="CP359" i="2"/>
  <c r="CP391" i="2"/>
  <c r="CP376" i="2"/>
  <c r="CP369" i="2"/>
  <c r="CP362" i="2"/>
  <c r="CP420" i="2"/>
  <c r="CP452" i="2"/>
  <c r="CP472" i="2"/>
  <c r="CP402" i="2"/>
  <c r="CP433" i="2"/>
  <c r="CP461" i="2"/>
  <c r="CP410" i="2"/>
  <c r="CP442" i="2"/>
  <c r="CP377" i="2"/>
  <c r="CP423" i="2"/>
  <c r="CP455" i="2"/>
  <c r="CP485" i="2"/>
  <c r="CP503" i="2"/>
  <c r="CP511" i="2"/>
  <c r="CP478" i="2"/>
  <c r="CP486" i="2"/>
  <c r="CP524" i="2"/>
  <c r="CP532" i="2"/>
  <c r="CP540" i="2"/>
  <c r="CP548" i="2"/>
  <c r="CP556" i="2"/>
  <c r="CP564" i="2"/>
  <c r="CP572" i="2"/>
  <c r="CP596" i="2"/>
  <c r="CP590" i="2"/>
  <c r="CP582" i="2"/>
  <c r="CP104" i="2"/>
  <c r="CP130" i="2"/>
  <c r="CP138" i="2"/>
  <c r="CP146" i="2"/>
  <c r="CP121" i="2"/>
  <c r="CP124" i="2"/>
  <c r="CP115" i="2"/>
  <c r="CP122" i="2"/>
  <c r="CP126" i="2"/>
  <c r="CP182" i="2"/>
  <c r="CP198" i="2"/>
  <c r="CP206" i="2"/>
  <c r="CP193" i="2"/>
  <c r="CP243" i="2"/>
  <c r="CP217" i="2"/>
  <c r="CP249" i="2"/>
  <c r="CP230" i="2"/>
  <c r="CP261" i="2"/>
  <c r="CP268" i="2"/>
  <c r="CP220" i="2"/>
  <c r="CP273" i="2"/>
  <c r="CP214" i="2"/>
  <c r="CP282" i="2"/>
  <c r="CP215" i="2"/>
  <c r="CP287" i="2"/>
  <c r="CP308" i="2"/>
  <c r="CP340" i="2"/>
  <c r="CP313" i="2"/>
  <c r="CP345" i="2"/>
  <c r="CP318" i="2"/>
  <c r="CP346" i="2"/>
  <c r="CP363" i="2"/>
  <c r="CP393" i="2"/>
  <c r="CP380" i="2"/>
  <c r="CP373" i="2"/>
  <c r="CP386" i="2"/>
  <c r="CP424" i="2"/>
  <c r="CP456" i="2"/>
  <c r="CP473" i="2"/>
  <c r="CP406" i="2"/>
  <c r="CP437" i="2"/>
  <c r="CP463" i="2"/>
  <c r="CP414" i="2"/>
  <c r="CP446" i="2"/>
  <c r="CP379" i="2"/>
  <c r="CP427" i="2"/>
  <c r="CP458" i="2"/>
  <c r="CP489" i="2"/>
  <c r="CP504" i="2"/>
  <c r="CP512" i="2"/>
  <c r="CP487" i="2"/>
  <c r="CP497" i="2"/>
  <c r="CP525" i="2"/>
  <c r="CP533" i="2"/>
  <c r="CP541" i="2"/>
  <c r="CP549" i="2"/>
  <c r="CP557" i="2"/>
  <c r="CP565" i="2"/>
  <c r="CP573" i="2"/>
  <c r="CP592" i="2"/>
  <c r="CP589" i="2"/>
  <c r="CP584" i="2"/>
  <c r="CP97" i="2"/>
  <c r="CP105" i="2"/>
  <c r="CP131" i="2"/>
  <c r="CP139" i="2"/>
  <c r="CP147" i="2"/>
  <c r="CP125" i="2"/>
  <c r="CP152" i="2"/>
  <c r="CP118" i="2"/>
  <c r="CP154" i="2"/>
  <c r="CP151" i="2"/>
  <c r="CP120" i="2"/>
  <c r="CP199" i="2"/>
  <c r="CP207" i="2"/>
  <c r="CP196" i="2"/>
  <c r="CP177" i="2"/>
  <c r="CP221" i="2"/>
  <c r="CP253" i="2"/>
  <c r="CP234" i="2"/>
  <c r="CP263" i="2"/>
  <c r="CP272" i="2"/>
  <c r="CP255" i="2"/>
  <c r="CP277" i="2"/>
  <c r="CP244" i="2"/>
  <c r="CP286" i="2"/>
  <c r="CP232" i="2"/>
  <c r="CP291" i="2"/>
  <c r="CP312" i="2"/>
  <c r="CP344" i="2"/>
  <c r="CP317" i="2"/>
  <c r="CP303" i="2"/>
  <c r="CP322" i="2"/>
  <c r="CP348" i="2"/>
  <c r="CP367" i="2"/>
  <c r="CP395" i="2"/>
  <c r="CP384" i="2"/>
  <c r="CP311" i="2"/>
  <c r="CP399" i="2"/>
  <c r="CP428" i="2"/>
  <c r="CP466" i="2"/>
  <c r="CP474" i="2"/>
  <c r="CP409" i="2"/>
  <c r="CP441" i="2"/>
  <c r="CP465" i="2"/>
  <c r="CP418" i="2"/>
  <c r="CP450" i="2"/>
  <c r="CP396" i="2"/>
  <c r="CP431" i="2"/>
  <c r="CP460" i="2"/>
  <c r="CP494" i="2"/>
  <c r="CP505" i="2"/>
  <c r="CP513" i="2"/>
  <c r="CP495" i="2"/>
  <c r="CP476" i="2"/>
  <c r="CP526" i="2"/>
  <c r="CP534" i="2"/>
  <c r="CP542" i="2"/>
  <c r="CP550" i="2"/>
  <c r="CP558" i="2"/>
  <c r="CP566" i="2"/>
  <c r="CP574" i="2"/>
  <c r="CP597" i="2"/>
  <c r="CP576" i="2"/>
  <c r="CP585" i="2"/>
  <c r="CP98" i="2"/>
  <c r="CP106" i="2"/>
  <c r="CP132" i="2"/>
  <c r="CP140" i="2"/>
  <c r="CP148" i="2"/>
  <c r="CP127" i="2"/>
  <c r="CP156" i="2"/>
  <c r="CP153" i="2"/>
  <c r="CP158" i="2"/>
  <c r="CP155" i="2"/>
  <c r="CP175" i="2"/>
  <c r="CP200" i="2"/>
  <c r="CP208" i="2"/>
  <c r="CP219" i="2"/>
  <c r="CP188" i="2"/>
  <c r="CP225" i="2"/>
  <c r="CP257" i="2"/>
  <c r="CP238" i="2"/>
  <c r="CP213" i="2"/>
  <c r="CP276" i="2"/>
  <c r="CP260" i="2"/>
  <c r="CP281" i="2"/>
  <c r="CP189" i="2"/>
  <c r="CP290" i="2"/>
  <c r="CP248" i="2"/>
  <c r="CP295" i="2"/>
  <c r="CP316" i="2"/>
  <c r="CP252" i="2"/>
  <c r="CP321" i="2"/>
  <c r="CP304" i="2"/>
  <c r="CP326" i="2"/>
  <c r="CP350" i="2"/>
  <c r="CP371" i="2"/>
  <c r="CP315" i="2"/>
  <c r="CP335" i="2"/>
  <c r="CP343" i="2"/>
  <c r="CP403" i="2"/>
  <c r="CP432" i="2"/>
  <c r="CP467" i="2"/>
  <c r="CP475" i="2"/>
  <c r="CP413" i="2"/>
  <c r="CP445" i="2"/>
  <c r="CP358" i="2"/>
  <c r="CP422" i="2"/>
  <c r="CP454" i="2"/>
  <c r="CP400" i="2"/>
  <c r="CP435" i="2"/>
  <c r="CP462" i="2"/>
  <c r="CP498" i="2"/>
  <c r="CP506" i="2"/>
  <c r="CP483" i="2"/>
  <c r="CP482" i="2"/>
  <c r="CP490" i="2"/>
  <c r="CP527" i="2"/>
  <c r="CP535" i="2"/>
  <c r="CP543" i="2"/>
  <c r="CP551" i="2"/>
  <c r="CP559" i="2"/>
  <c r="CP567" i="2"/>
  <c r="CP480" i="2"/>
  <c r="CP575" i="2"/>
  <c r="CP488" i="2"/>
  <c r="CP586" i="2"/>
  <c r="CP99" i="2"/>
  <c r="CP107" i="2"/>
  <c r="CP133" i="2"/>
  <c r="CP141" i="2"/>
  <c r="CP149" i="2"/>
  <c r="CP114" i="2"/>
  <c r="CP160" i="2"/>
  <c r="CP157" i="2"/>
  <c r="CP162" i="2"/>
  <c r="CP159" i="2"/>
  <c r="CP179" i="2"/>
  <c r="CP201" i="2"/>
  <c r="CP209" i="2"/>
  <c r="CP223" i="2"/>
  <c r="CP190" i="2"/>
  <c r="CP229" i="2"/>
  <c r="CP197" i="2"/>
  <c r="CP242" i="2"/>
  <c r="CP224" i="2"/>
  <c r="CP280" i="2"/>
  <c r="CP211" i="2"/>
  <c r="CP285" i="2"/>
  <c r="CP240" i="2"/>
  <c r="CP294" i="2"/>
  <c r="CP267" i="2"/>
  <c r="CP299" i="2"/>
  <c r="CP320" i="2"/>
  <c r="CP347" i="2"/>
  <c r="CP325" i="2"/>
  <c r="CP228" i="2"/>
  <c r="CP330" i="2"/>
  <c r="CP352" i="2"/>
  <c r="CP375" i="2"/>
  <c r="CP360" i="2"/>
  <c r="CP323" i="2"/>
  <c r="CP388" i="2"/>
  <c r="CP407" i="2"/>
  <c r="CP436" i="2"/>
  <c r="CP468" i="2"/>
  <c r="CP382" i="2"/>
  <c r="CP417" i="2"/>
  <c r="CP449" i="2"/>
  <c r="CP385" i="2"/>
  <c r="CP426" i="2"/>
  <c r="CP331" i="2"/>
  <c r="CP404" i="2"/>
  <c r="CP439" i="2"/>
  <c r="CP464" i="2"/>
  <c r="CP499" i="2"/>
  <c r="CP507" i="2"/>
  <c r="CP492" i="2"/>
  <c r="CP491" i="2"/>
  <c r="CP514" i="2"/>
  <c r="CP528" i="2"/>
  <c r="CP536" i="2"/>
  <c r="CP544" i="2"/>
  <c r="CP552" i="2"/>
  <c r="CP560" i="2"/>
  <c r="CP568" i="2"/>
  <c r="CP484" i="2"/>
  <c r="CP577" i="2"/>
  <c r="CP578" i="2"/>
  <c r="CP587" i="2"/>
  <c r="CP553" i="2"/>
  <c r="CP500" i="2"/>
  <c r="CP421" i="2"/>
  <c r="CP327" i="2"/>
  <c r="CP271" i="2"/>
  <c r="CP181" i="2"/>
  <c r="CP166" i="2"/>
  <c r="CP108" i="2"/>
  <c r="EH90" i="2"/>
  <c r="CP545" i="2"/>
  <c r="CP374" i="2"/>
  <c r="CP370" i="2"/>
  <c r="CP319" i="2"/>
  <c r="CP298" i="2"/>
  <c r="CP233" i="2"/>
  <c r="CP161" i="2"/>
  <c r="CP100" i="2"/>
  <c r="DB405" i="2"/>
  <c r="DB399" i="2"/>
  <c r="DB357" i="2"/>
  <c r="CP593" i="2"/>
  <c r="CP537" i="2"/>
  <c r="CP443" i="2"/>
  <c r="CP469" i="2"/>
  <c r="CP334" i="2"/>
  <c r="CP266" i="2"/>
  <c r="CP192" i="2"/>
  <c r="CP164" i="2"/>
  <c r="EG95" i="2"/>
  <c r="CP579" i="2"/>
  <c r="CP529" i="2"/>
  <c r="CP411" i="2"/>
  <c r="CP440" i="2"/>
  <c r="CP305" i="2"/>
  <c r="CP289" i="2"/>
  <c r="CP227" i="2"/>
  <c r="CP116" i="2"/>
  <c r="CP588" i="2"/>
  <c r="CP518" i="2"/>
  <c r="CP366" i="2"/>
  <c r="CP408" i="2"/>
  <c r="CP329" i="2"/>
  <c r="CP216" i="2"/>
  <c r="CP210" i="2"/>
  <c r="CP150" i="2"/>
  <c r="CP517" i="2"/>
  <c r="CP496" i="2"/>
  <c r="CP430" i="2"/>
  <c r="CP390" i="2"/>
  <c r="CP349" i="2"/>
  <c r="CP284" i="2"/>
  <c r="CP202" i="2"/>
  <c r="CP142" i="2"/>
  <c r="DN100" i="2"/>
  <c r="DN213" i="2"/>
  <c r="DN192" i="2"/>
  <c r="DN193" i="2"/>
  <c r="DN207" i="2"/>
  <c r="DN199" i="2"/>
  <c r="DN173" i="2"/>
  <c r="DN172" i="2"/>
  <c r="DN163" i="2"/>
  <c r="DN123" i="2"/>
  <c r="DN146" i="2"/>
  <c r="DN138" i="2"/>
  <c r="DN130" i="2"/>
  <c r="DN121" i="2"/>
  <c r="DN104" i="2"/>
  <c r="BV80" i="2"/>
  <c r="BW80" i="2" s="1"/>
  <c r="BN84" i="2"/>
  <c r="BO84" i="2" s="1"/>
  <c r="BN83" i="2"/>
  <c r="CV334" i="2" l="1"/>
  <c r="CV585" i="2"/>
  <c r="DB443" i="2"/>
  <c r="DB513" i="2"/>
  <c r="DB434" i="2"/>
  <c r="DB174" i="2"/>
  <c r="DB444" i="2"/>
  <c r="DB481" i="2"/>
  <c r="DB461" i="2"/>
  <c r="DB446" i="2"/>
  <c r="DB321" i="2"/>
  <c r="DB494" i="2"/>
  <c r="DB452" i="2"/>
  <c r="DB295" i="2"/>
  <c r="DB408" i="2"/>
  <c r="DB419" i="2"/>
  <c r="DB292" i="2"/>
  <c r="DB387" i="2"/>
  <c r="DB356" i="2"/>
  <c r="DB288" i="2"/>
  <c r="DB478" i="2"/>
  <c r="DB324" i="2"/>
  <c r="DB319" i="2"/>
  <c r="DB330" i="2"/>
  <c r="DB414" i="2"/>
  <c r="DB363" i="2"/>
  <c r="DB486" i="2"/>
  <c r="DB386" i="2"/>
  <c r="DB329" i="2"/>
  <c r="DB463" i="2"/>
  <c r="DB315" i="2"/>
  <c r="DB328" i="2"/>
  <c r="DB447" i="2"/>
  <c r="DB428" i="2"/>
  <c r="DB398" i="2"/>
  <c r="DB511" i="2"/>
  <c r="DB349" i="2"/>
  <c r="DB372" i="2"/>
  <c r="DB512" i="2"/>
  <c r="DB441" i="2"/>
  <c r="DB403" i="2"/>
  <c r="DB425" i="2"/>
  <c r="DB433" i="2"/>
  <c r="DB404" i="2"/>
  <c r="DB480" i="2"/>
  <c r="DB392" i="2"/>
  <c r="DB246" i="2"/>
  <c r="DB524" i="2"/>
  <c r="DB358" i="2"/>
  <c r="DB459" i="2"/>
  <c r="DB509" i="2"/>
  <c r="DB507" i="2"/>
  <c r="DB379" i="2"/>
  <c r="DB505" i="2"/>
  <c r="DB533" i="2"/>
  <c r="DB276" i="2"/>
  <c r="DB394" i="2"/>
  <c r="DB297" i="2"/>
  <c r="DB424" i="2"/>
  <c r="DB422" i="2"/>
  <c r="DB262" i="2"/>
  <c r="DB388" i="2"/>
  <c r="DB506" i="2"/>
  <c r="DB251" i="2"/>
  <c r="DB305" i="2"/>
  <c r="DB438" i="2"/>
  <c r="DB374" i="2"/>
  <c r="DB255" i="2"/>
  <c r="DB300" i="2"/>
  <c r="DB501" i="2"/>
  <c r="DB402" i="2"/>
  <c r="DB314" i="2"/>
  <c r="DB312" i="2"/>
  <c r="DB493" i="2"/>
  <c r="DB353" i="2"/>
  <c r="DB296" i="2"/>
  <c r="DB407" i="2"/>
  <c r="DB502" i="2"/>
  <c r="DB429" i="2"/>
  <c r="DB484" i="2"/>
  <c r="DT388" i="2"/>
  <c r="DT514" i="2"/>
  <c r="DT495" i="2"/>
  <c r="DT508" i="2"/>
  <c r="DT395" i="2"/>
  <c r="DT480" i="2"/>
  <c r="DT443" i="2"/>
  <c r="DT386" i="2"/>
  <c r="DB140" i="2"/>
  <c r="DT387" i="2"/>
  <c r="DT385" i="2"/>
  <c r="DT398" i="2"/>
  <c r="DB499" i="2"/>
  <c r="DT393" i="2"/>
  <c r="DB417" i="2"/>
  <c r="DT420" i="2"/>
  <c r="DB420" i="2"/>
  <c r="DB488" i="2"/>
  <c r="DT390" i="2"/>
  <c r="DB384" i="2"/>
  <c r="DT465" i="2"/>
  <c r="DT511" i="2"/>
  <c r="DT516" i="2"/>
  <c r="CV569" i="2"/>
  <c r="CV500" i="2"/>
  <c r="CV507" i="2"/>
  <c r="CV516" i="2"/>
  <c r="CV490" i="2"/>
  <c r="CV551" i="2"/>
  <c r="CV426" i="2"/>
  <c r="CV495" i="2"/>
  <c r="CV476" i="2"/>
  <c r="CV434" i="2"/>
  <c r="CV402" i="2"/>
  <c r="CV451" i="2"/>
  <c r="CV403" i="2"/>
  <c r="CV433" i="2"/>
  <c r="CV457" i="2"/>
  <c r="CV571" i="2"/>
  <c r="DT523" i="2"/>
  <c r="CV347" i="2"/>
  <c r="CV368" i="2"/>
  <c r="CV305" i="2"/>
  <c r="CV325" i="2"/>
  <c r="CV290" i="2"/>
  <c r="CV304" i="2"/>
  <c r="CV312" i="2"/>
  <c r="CV150" i="2"/>
  <c r="CV335" i="2"/>
  <c r="CV303" i="2"/>
  <c r="CV358" i="2"/>
  <c r="CV348" i="2"/>
  <c r="DT458" i="2"/>
  <c r="DT496" i="2"/>
  <c r="CV448" i="2"/>
  <c r="DB526" i="2"/>
  <c r="DT407" i="2"/>
  <c r="DT425" i="2"/>
  <c r="DT445" i="2"/>
  <c r="DT418" i="2"/>
  <c r="DT421" i="2"/>
  <c r="DT417" i="2"/>
  <c r="DT529" i="2"/>
  <c r="DT474" i="2"/>
  <c r="DT483" i="2"/>
  <c r="DT536" i="2"/>
  <c r="DT481" i="2"/>
  <c r="DT504" i="2"/>
  <c r="DT499" i="2"/>
  <c r="DT475" i="2"/>
  <c r="DT525" i="2"/>
  <c r="DT517" i="2"/>
  <c r="DT493" i="2"/>
  <c r="DB222" i="2"/>
  <c r="DB282" i="2"/>
  <c r="DB266" i="2"/>
  <c r="DT401" i="2"/>
  <c r="DT431" i="2"/>
  <c r="DT392" i="2"/>
  <c r="DT383" i="2"/>
  <c r="DT447" i="2"/>
  <c r="DT396" i="2"/>
  <c r="DT403" i="2"/>
  <c r="DT414" i="2"/>
  <c r="DB285" i="2"/>
  <c r="DB411" i="2"/>
  <c r="DB260" i="2"/>
  <c r="DB354" i="2"/>
  <c r="DB412" i="2"/>
  <c r="DB389" i="2"/>
  <c r="DB400" i="2"/>
  <c r="DB172" i="2"/>
  <c r="DB383" i="2"/>
  <c r="DB470" i="2"/>
  <c r="DB532" i="2"/>
  <c r="DB578" i="2"/>
  <c r="DB339" i="2"/>
  <c r="DB456" i="2"/>
  <c r="DB431" i="2"/>
  <c r="DB489" i="2"/>
  <c r="DB551" i="2"/>
  <c r="DB597" i="2"/>
  <c r="DB584" i="2"/>
  <c r="DB432" i="2"/>
  <c r="DB426" i="2"/>
  <c r="DB500" i="2"/>
  <c r="DB371" i="2"/>
  <c r="DB310" i="2"/>
  <c r="DB436" i="2"/>
  <c r="DB430" i="2"/>
  <c r="DB504" i="2"/>
  <c r="DB406" i="2"/>
  <c r="DB401" i="2"/>
  <c r="DB449" i="2"/>
  <c r="DB462" i="2"/>
  <c r="DB573" i="2"/>
  <c r="DT512" i="2"/>
  <c r="DT466" i="2"/>
  <c r="DT528" i="2"/>
  <c r="DT473" i="2"/>
  <c r="DT530" i="2"/>
  <c r="DT498" i="2"/>
  <c r="DT452" i="2"/>
  <c r="DT539" i="2"/>
  <c r="DT463" i="2"/>
  <c r="DT543" i="2"/>
  <c r="DT485" i="2"/>
  <c r="DT405" i="2"/>
  <c r="DT399" i="2"/>
  <c r="DT429" i="2"/>
  <c r="DT448" i="2"/>
  <c r="DT412" i="2"/>
  <c r="DT509" i="2"/>
  <c r="DB258" i="2"/>
  <c r="DB365" i="2"/>
  <c r="DT437" i="2"/>
  <c r="DT441" i="2"/>
  <c r="DT397" i="2"/>
  <c r="DT449" i="2"/>
  <c r="DT413" i="2"/>
  <c r="DT410" i="2"/>
  <c r="DT416" i="2"/>
  <c r="DT424" i="2"/>
  <c r="DB323" i="2"/>
  <c r="DB468" i="2"/>
  <c r="DB289" i="2"/>
  <c r="DB382" i="2"/>
  <c r="DB437" i="2"/>
  <c r="DB523" i="2"/>
  <c r="DB396" i="2"/>
  <c r="DB326" i="2"/>
  <c r="DB451" i="2"/>
  <c r="DB397" i="2"/>
  <c r="DB556" i="2"/>
  <c r="DB575" i="2"/>
  <c r="DB367" i="2"/>
  <c r="DB286" i="2"/>
  <c r="DB390" i="2"/>
  <c r="DB454" i="2"/>
  <c r="DB496" i="2"/>
  <c r="DB440" i="2"/>
  <c r="DB336" i="2"/>
  <c r="DB466" i="2"/>
  <c r="DB528" i="2"/>
  <c r="DB564" i="2"/>
  <c r="DB522" i="2"/>
  <c r="DB299" i="2"/>
  <c r="DB467" i="2"/>
  <c r="DB529" i="2"/>
  <c r="DB568" i="2"/>
  <c r="DB546" i="2"/>
  <c r="DT411" i="2"/>
  <c r="DB341" i="2"/>
  <c r="DB521" i="2"/>
  <c r="DB479" i="2"/>
  <c r="DB464" i="2"/>
  <c r="DB525" i="2"/>
  <c r="DB487" i="2"/>
  <c r="DB413" i="2"/>
  <c r="DT476" i="2"/>
  <c r="DT501" i="2"/>
  <c r="DT459" i="2"/>
  <c r="DT502" i="2"/>
  <c r="DT454" i="2"/>
  <c r="DT542" i="2"/>
  <c r="DT479" i="2"/>
  <c r="DT484" i="2"/>
  <c r="DT527" i="2"/>
  <c r="DT494" i="2"/>
  <c r="DT524" i="2"/>
  <c r="DB558" i="2"/>
  <c r="DT406" i="2"/>
  <c r="DT389" i="2"/>
  <c r="DT492" i="2"/>
  <c r="DT472" i="2"/>
  <c r="DT464" i="2"/>
  <c r="DB293" i="2"/>
  <c r="DB373" i="2"/>
  <c r="DT426" i="2"/>
  <c r="DT430" i="2"/>
  <c r="DT434" i="2"/>
  <c r="DT446" i="2"/>
  <c r="DT450" i="2"/>
  <c r="DT404" i="2"/>
  <c r="DT451" i="2"/>
  <c r="DT384" i="2"/>
  <c r="DB308" i="2"/>
  <c r="DB465" i="2"/>
  <c r="DB322" i="2"/>
  <c r="DB351" i="2"/>
  <c r="DB469" i="2"/>
  <c r="DB531" i="2"/>
  <c r="DB574" i="2"/>
  <c r="DB331" i="2"/>
  <c r="DB416" i="2"/>
  <c r="DB410" i="2"/>
  <c r="DB517" i="2"/>
  <c r="DB218" i="2"/>
  <c r="DB385" i="2"/>
  <c r="DB359" i="2"/>
  <c r="DB421" i="2"/>
  <c r="DB503" i="2"/>
  <c r="DB498" i="2"/>
  <c r="DB476" i="2"/>
  <c r="DB360" i="2"/>
  <c r="DB474" i="2"/>
  <c r="DB536" i="2"/>
  <c r="DB582" i="2"/>
  <c r="DB554" i="2"/>
  <c r="DB325" i="2"/>
  <c r="DB475" i="2"/>
  <c r="DB537" i="2"/>
  <c r="DB583" i="2"/>
  <c r="DB508" i="2"/>
  <c r="DT433" i="2"/>
  <c r="DT402" i="2"/>
  <c r="DB579" i="2"/>
  <c r="DB423" i="2"/>
  <c r="DB450" i="2"/>
  <c r="DB549" i="2"/>
  <c r="DB557" i="2"/>
  <c r="DB516" i="2"/>
  <c r="DB541" i="2"/>
  <c r="DT455" i="2"/>
  <c r="DT461" i="2"/>
  <c r="DT531" i="2"/>
  <c r="DT521" i="2"/>
  <c r="DT534" i="2"/>
  <c r="DT471" i="2"/>
  <c r="DT468" i="2"/>
  <c r="DT503" i="2"/>
  <c r="DT478" i="2"/>
  <c r="DT518" i="2"/>
  <c r="DB455" i="2"/>
  <c r="DT391" i="2"/>
  <c r="DB318" i="2"/>
  <c r="DB381" i="2"/>
  <c r="DT415" i="2"/>
  <c r="DT427" i="2"/>
  <c r="DT440" i="2"/>
  <c r="DT435" i="2"/>
  <c r="DT439" i="2"/>
  <c r="DT382" i="2"/>
  <c r="DT419" i="2"/>
  <c r="DT394" i="2"/>
  <c r="DB344" i="2"/>
  <c r="DB530" i="2"/>
  <c r="DB348" i="2"/>
  <c r="DB333" i="2"/>
  <c r="DB477" i="2"/>
  <c r="DB539" i="2"/>
  <c r="DB585" i="2"/>
  <c r="DB355" i="2"/>
  <c r="DB448" i="2"/>
  <c r="DB442" i="2"/>
  <c r="DB495" i="2"/>
  <c r="DB212" i="2"/>
  <c r="DB427" i="2"/>
  <c r="DB368" i="2"/>
  <c r="DB453" i="2"/>
  <c r="DB527" i="2"/>
  <c r="DB576" i="2"/>
  <c r="DB460" i="2"/>
  <c r="DB369" i="2"/>
  <c r="DB482" i="2"/>
  <c r="DB544" i="2"/>
  <c r="DB590" i="2"/>
  <c r="DB510" i="2"/>
  <c r="DB393" i="2"/>
  <c r="DB483" i="2"/>
  <c r="DB545" i="2"/>
  <c r="DB591" i="2"/>
  <c r="DB592" i="2"/>
  <c r="DB471" i="2"/>
  <c r="DB542" i="2"/>
  <c r="DB515" i="2"/>
  <c r="DB569" i="2"/>
  <c r="DB457" i="2"/>
  <c r="DB458" i="2"/>
  <c r="DT538" i="2"/>
  <c r="DT545" i="2"/>
  <c r="DT490" i="2"/>
  <c r="DT497" i="2"/>
  <c r="DT460" i="2"/>
  <c r="DT526" i="2"/>
  <c r="DT453" i="2"/>
  <c r="DT456" i="2"/>
  <c r="DT541" i="2"/>
  <c r="DT470" i="2"/>
  <c r="DT515" i="2"/>
  <c r="DB472" i="2"/>
  <c r="DT409" i="2"/>
  <c r="DT423" i="2"/>
  <c r="DT428" i="2"/>
  <c r="DT506" i="2"/>
  <c r="DT507" i="2"/>
  <c r="DT467" i="2"/>
  <c r="DT487" i="2"/>
  <c r="DT532" i="2"/>
  <c r="DB159" i="2"/>
  <c r="DB301" i="2"/>
  <c r="DB347" i="2"/>
  <c r="DT432" i="2"/>
  <c r="DT436" i="2"/>
  <c r="DT444" i="2"/>
  <c r="DT408" i="2"/>
  <c r="DT442" i="2"/>
  <c r="DT438" i="2"/>
  <c r="DT400" i="2"/>
  <c r="DB271" i="2"/>
  <c r="DB362" i="2"/>
  <c r="DB562" i="2"/>
  <c r="DB327" i="2"/>
  <c r="DB415" i="2"/>
  <c r="DB485" i="2"/>
  <c r="DB547" i="2"/>
  <c r="DB593" i="2"/>
  <c r="DB364" i="2"/>
  <c r="DB409" i="2"/>
  <c r="DB497" i="2"/>
  <c r="DB391" i="2"/>
  <c r="DB287" i="2"/>
  <c r="DB395" i="2"/>
  <c r="DB377" i="2"/>
  <c r="DB473" i="2"/>
  <c r="DB535" i="2"/>
  <c r="DB581" i="2"/>
  <c r="DB538" i="2"/>
  <c r="DB435" i="2"/>
  <c r="DB490" i="2"/>
  <c r="DB552" i="2"/>
  <c r="DB518" i="2"/>
  <c r="DB571" i="2"/>
  <c r="DB439" i="2"/>
  <c r="DB491" i="2"/>
  <c r="DB553" i="2"/>
  <c r="DB567" i="2"/>
  <c r="DB418" i="2"/>
  <c r="DB520" i="2"/>
  <c r="DB596" i="2"/>
  <c r="DB577" i="2"/>
  <c r="DB519" i="2"/>
  <c r="DB445" i="2"/>
  <c r="DT510" i="2"/>
  <c r="DT537" i="2"/>
  <c r="DT482" i="2"/>
  <c r="DT457" i="2"/>
  <c r="DT544" i="2"/>
  <c r="DT489" i="2"/>
  <c r="DT535" i="2"/>
  <c r="DT500" i="2"/>
  <c r="DT522" i="2"/>
  <c r="DT533" i="2"/>
  <c r="DT546" i="2"/>
  <c r="DT462" i="2"/>
  <c r="DB594" i="2"/>
  <c r="DB236" i="2"/>
  <c r="DB240" i="2"/>
  <c r="DB226" i="2"/>
  <c r="DB168" i="2"/>
  <c r="DB250" i="2"/>
  <c r="DB257" i="2"/>
  <c r="DB275" i="2"/>
  <c r="DB213" i="2"/>
  <c r="DB210" i="2"/>
  <c r="DB272" i="2"/>
  <c r="DB248" i="2"/>
  <c r="DB239" i="2"/>
  <c r="DB273" i="2"/>
  <c r="DB207" i="2"/>
  <c r="DB249" i="2"/>
  <c r="DB259" i="2"/>
  <c r="DB243" i="2"/>
  <c r="DB264" i="2"/>
  <c r="DB281" i="2"/>
  <c r="DB208" i="2"/>
  <c r="DB244" i="2"/>
  <c r="DB253" i="2"/>
  <c r="DB238" i="2"/>
  <c r="DB182" i="2"/>
  <c r="DB261" i="2"/>
  <c r="DB252" i="2"/>
  <c r="DB263" i="2"/>
  <c r="DB198" i="2"/>
  <c r="DB242" i="2"/>
  <c r="DB280" i="2"/>
  <c r="DB274" i="2"/>
  <c r="CV111" i="2"/>
  <c r="CV106" i="2"/>
  <c r="CV136" i="2"/>
  <c r="CV174" i="2"/>
  <c r="CV241" i="2"/>
  <c r="CV146" i="2"/>
  <c r="CV238" i="2"/>
  <c r="CV200" i="2"/>
  <c r="CV193" i="2"/>
  <c r="CV157" i="2"/>
  <c r="CV226" i="2"/>
  <c r="CV232" i="2"/>
  <c r="CV280" i="2"/>
  <c r="CV272" i="2"/>
  <c r="CV124" i="2"/>
  <c r="CV283" i="2"/>
  <c r="CV184" i="2"/>
  <c r="CV99" i="2"/>
  <c r="CV164" i="2"/>
  <c r="CV369" i="2"/>
  <c r="CV550" i="2"/>
  <c r="CV105" i="2"/>
  <c r="CV529" i="2"/>
  <c r="CV485" i="2"/>
  <c r="CV316" i="2"/>
  <c r="CV331" i="2"/>
  <c r="CV251" i="2"/>
  <c r="CV587" i="2"/>
  <c r="CV370" i="2"/>
  <c r="CV442" i="2"/>
  <c r="CV258" i="2"/>
  <c r="CV482" i="2"/>
  <c r="CV143" i="2"/>
  <c r="CV362" i="2"/>
  <c r="CV308" i="2"/>
  <c r="CV535" i="2"/>
  <c r="CV261" i="2"/>
  <c r="CV596" i="2"/>
  <c r="CV319" i="2"/>
  <c r="CV119" i="2"/>
  <c r="CV151" i="2"/>
  <c r="CV231" i="2"/>
  <c r="CV355" i="2"/>
  <c r="CV317" i="2"/>
  <c r="CV484" i="2"/>
  <c r="CV460" i="2"/>
  <c r="CV573" i="2"/>
  <c r="CV145" i="2"/>
  <c r="CV237" i="2"/>
  <c r="CV346" i="2"/>
  <c r="CV243" i="2"/>
  <c r="CV483" i="2"/>
  <c r="CV510" i="2"/>
  <c r="CV588" i="2"/>
  <c r="CV153" i="2"/>
  <c r="CV196" i="2"/>
  <c r="CV327" i="2"/>
  <c r="CV321" i="2"/>
  <c r="CV494" i="2"/>
  <c r="CV528" i="2"/>
  <c r="CV499" i="2"/>
  <c r="CV170" i="2"/>
  <c r="CV276" i="2"/>
  <c r="CV357" i="2"/>
  <c r="CV306" i="2"/>
  <c r="CV429" i="2"/>
  <c r="CV538" i="2"/>
  <c r="CV104" i="2"/>
  <c r="CV149" i="2"/>
  <c r="CV255" i="2"/>
  <c r="CV367" i="2"/>
  <c r="CV401" i="2"/>
  <c r="CV422" i="2"/>
  <c r="CV548" i="2"/>
  <c r="CV114" i="2"/>
  <c r="CV183" i="2"/>
  <c r="CV269" i="2"/>
  <c r="CV377" i="2"/>
  <c r="CV279" i="2"/>
  <c r="CV458" i="2"/>
  <c r="CV559" i="2"/>
  <c r="CV115" i="2"/>
  <c r="CV185" i="2"/>
  <c r="CV273" i="2"/>
  <c r="CV378" i="2"/>
  <c r="CV408" i="2"/>
  <c r="CV465" i="2"/>
  <c r="CV560" i="2"/>
  <c r="CV412" i="2"/>
  <c r="CV117" i="2"/>
  <c r="CV313" i="2"/>
  <c r="CV493" i="2"/>
  <c r="CV527" i="2"/>
  <c r="CV597" i="2"/>
  <c r="CV166" i="2"/>
  <c r="CV268" i="2"/>
  <c r="CV356" i="2"/>
  <c r="CV215" i="2"/>
  <c r="CV425" i="2"/>
  <c r="CV537" i="2"/>
  <c r="CV195" i="2"/>
  <c r="CV250" i="2"/>
  <c r="CV366" i="2"/>
  <c r="CV400" i="2"/>
  <c r="CV418" i="2"/>
  <c r="CV547" i="2"/>
  <c r="CV189" i="2"/>
  <c r="CV376" i="2"/>
  <c r="CV342" i="2"/>
  <c r="CV423" i="2"/>
  <c r="CV123" i="2"/>
  <c r="CV228" i="2"/>
  <c r="CV386" i="2"/>
  <c r="CV301" i="2"/>
  <c r="CV233" i="2"/>
  <c r="CV341" i="2"/>
  <c r="CV163" i="2"/>
  <c r="CV389" i="2"/>
  <c r="CV511" i="2"/>
  <c r="CV286" i="2"/>
  <c r="CV361" i="2"/>
  <c r="CV512" i="2"/>
  <c r="CV244" i="2"/>
  <c r="CV562" i="2"/>
  <c r="CV285" i="2"/>
  <c r="CV127" i="2"/>
  <c r="CV206" i="2"/>
  <c r="CV227" i="2"/>
  <c r="CV363" i="2"/>
  <c r="CV291" i="2"/>
  <c r="CV492" i="2"/>
  <c r="CV506" i="2"/>
  <c r="CV578" i="2"/>
  <c r="CV172" i="2"/>
  <c r="CV263" i="2"/>
  <c r="CV323" i="2"/>
  <c r="CV102" i="2"/>
  <c r="CV113" i="2"/>
  <c r="CV265" i="2"/>
  <c r="CV558" i="2"/>
  <c r="CV223" i="2"/>
  <c r="CV236" i="2"/>
  <c r="CV498" i="2"/>
  <c r="CV267" i="2"/>
  <c r="CV553" i="2"/>
  <c r="CV208" i="2"/>
  <c r="CV544" i="2"/>
  <c r="CV296" i="2"/>
  <c r="CV411" i="2"/>
  <c r="CV282" i="2"/>
  <c r="CV417" i="2"/>
  <c r="CV158" i="2"/>
  <c r="CV526" i="2"/>
  <c r="CV247" i="2"/>
  <c r="CV134" i="2"/>
  <c r="CV240" i="2"/>
  <c r="CV281" i="2"/>
  <c r="CV371" i="2"/>
  <c r="CV396" i="2"/>
  <c r="CV413" i="2"/>
  <c r="CV525" i="2"/>
  <c r="CV586" i="2"/>
  <c r="CV162" i="2"/>
  <c r="CV264" i="2"/>
  <c r="CV354" i="2"/>
  <c r="CV302" i="2"/>
  <c r="CV421" i="2"/>
  <c r="CV536" i="2"/>
  <c r="CV101" i="2"/>
  <c r="CV186" i="2"/>
  <c r="CV246" i="2"/>
  <c r="CV365" i="2"/>
  <c r="CV399" i="2"/>
  <c r="CV414" i="2"/>
  <c r="CV546" i="2"/>
  <c r="CV112" i="2"/>
  <c r="CV187" i="2"/>
  <c r="CV259" i="2"/>
  <c r="CV375" i="2"/>
  <c r="CV310" i="2"/>
  <c r="CV454" i="2"/>
  <c r="CV556" i="2"/>
  <c r="CV122" i="2"/>
  <c r="CV224" i="2"/>
  <c r="CV214" i="2"/>
  <c r="CV385" i="2"/>
  <c r="CV432" i="2"/>
  <c r="CV521" i="2"/>
  <c r="CV567" i="2"/>
  <c r="CV131" i="2"/>
  <c r="CV192" i="2"/>
  <c r="CV270" i="2"/>
  <c r="CV295" i="2"/>
  <c r="CV470" i="2"/>
  <c r="CV501" i="2"/>
  <c r="CV577" i="2"/>
  <c r="CV132" i="2"/>
  <c r="CV260" i="2"/>
  <c r="CV278" i="2"/>
  <c r="CV299" i="2"/>
  <c r="CV471" i="2"/>
  <c r="CV505" i="2"/>
  <c r="CV464" i="2"/>
  <c r="CV380" i="2"/>
  <c r="CV116" i="2"/>
  <c r="CV406" i="2"/>
  <c r="CV175" i="2"/>
  <c r="CV409" i="2"/>
  <c r="CV144" i="2"/>
  <c r="CV513" i="2"/>
  <c r="CV180" i="2"/>
  <c r="CV543" i="2"/>
  <c r="CV292" i="2"/>
  <c r="CV452" i="2"/>
  <c r="CV98" i="2"/>
  <c r="CV462" i="2"/>
  <c r="CV202" i="2"/>
  <c r="CV142" i="2"/>
  <c r="CV262" i="2"/>
  <c r="CV249" i="2"/>
  <c r="CV379" i="2"/>
  <c r="CV404" i="2"/>
  <c r="CV445" i="2"/>
  <c r="CV533" i="2"/>
  <c r="CV594" i="2"/>
  <c r="CV182" i="2"/>
  <c r="CV204" i="2"/>
  <c r="CV364" i="2"/>
  <c r="CV398" i="2"/>
  <c r="CV410" i="2"/>
  <c r="CV545" i="2"/>
  <c r="CV110" i="2"/>
  <c r="CV176" i="2"/>
  <c r="CV254" i="2"/>
  <c r="CV374" i="2"/>
  <c r="CV322" i="2"/>
  <c r="CV450" i="2"/>
  <c r="CV555" i="2"/>
  <c r="CV121" i="2"/>
  <c r="CV220" i="2"/>
  <c r="CV297" i="2"/>
  <c r="CV384" i="2"/>
  <c r="CV428" i="2"/>
  <c r="CV443" i="2"/>
  <c r="CV566" i="2"/>
  <c r="CV130" i="2"/>
  <c r="CV188" i="2"/>
  <c r="CV266" i="2"/>
  <c r="CV394" i="2"/>
  <c r="CV469" i="2"/>
  <c r="CV447" i="2"/>
  <c r="CV576" i="2"/>
  <c r="CV140" i="2"/>
  <c r="CV217" i="2"/>
  <c r="CV257" i="2"/>
  <c r="CV336" i="2"/>
  <c r="CV479" i="2"/>
  <c r="CV439" i="2"/>
  <c r="CV583" i="2"/>
  <c r="CV141" i="2"/>
  <c r="CV225" i="2"/>
  <c r="CV191" i="2"/>
  <c r="CV340" i="2"/>
  <c r="CV480" i="2"/>
  <c r="CV463" i="2"/>
  <c r="CV584" i="2"/>
  <c r="CV595" i="2"/>
  <c r="CV315" i="2"/>
  <c r="CV508" i="2"/>
  <c r="CV275" i="2"/>
  <c r="CV108" i="2"/>
  <c r="CV344" i="2"/>
  <c r="CV534" i="2"/>
  <c r="CV453" i="2"/>
  <c r="CV178" i="2"/>
  <c r="CV509" i="2"/>
  <c r="CV171" i="2"/>
  <c r="CV345" i="2"/>
  <c r="CV491" i="2"/>
  <c r="CV168" i="2"/>
  <c r="CV156" i="2"/>
  <c r="CV221" i="2"/>
  <c r="CV274" i="2"/>
  <c r="CV387" i="2"/>
  <c r="CV330" i="2"/>
  <c r="CV430" i="2"/>
  <c r="CV541" i="2"/>
  <c r="CV100" i="2"/>
  <c r="CV179" i="2"/>
  <c r="CV242" i="2"/>
  <c r="CV373" i="2"/>
  <c r="CV407" i="2"/>
  <c r="CV446" i="2"/>
  <c r="CV554" i="2"/>
  <c r="CV120" i="2"/>
  <c r="CV216" i="2"/>
  <c r="CV293" i="2"/>
  <c r="CV383" i="2"/>
  <c r="CV424" i="2"/>
  <c r="CV459" i="2"/>
  <c r="CV564" i="2"/>
  <c r="CV129" i="2"/>
  <c r="CV256" i="2"/>
  <c r="CV253" i="2"/>
  <c r="CV393" i="2"/>
  <c r="CV467" i="2"/>
  <c r="CV520" i="2"/>
  <c r="CV575" i="2"/>
  <c r="CV139" i="2"/>
  <c r="CV209" i="2"/>
  <c r="CV212" i="2"/>
  <c r="CV332" i="2"/>
  <c r="CV478" i="2"/>
  <c r="CV419" i="2"/>
  <c r="CV582" i="2"/>
  <c r="CV152" i="2"/>
  <c r="CV203" i="2"/>
  <c r="CV307" i="2"/>
  <c r="CV353" i="2"/>
  <c r="CV488" i="2"/>
  <c r="CV522" i="2"/>
  <c r="CV592" i="2"/>
  <c r="CV160" i="2"/>
  <c r="CV222" i="2"/>
  <c r="CV311" i="2"/>
  <c r="CV271" i="2"/>
  <c r="CV489" i="2"/>
  <c r="CV523" i="2"/>
  <c r="CV593" i="2"/>
  <c r="CV561" i="2"/>
  <c r="CV277" i="2"/>
  <c r="CV405" i="2"/>
  <c r="CV229" i="2"/>
  <c r="CV570" i="2"/>
  <c r="CV211" i="2"/>
  <c r="CV481" i="2"/>
  <c r="CV473" i="2"/>
  <c r="CV135" i="2"/>
  <c r="CV449" i="2"/>
  <c r="CV155" i="2"/>
  <c r="CV390" i="2"/>
  <c r="CV416" i="2"/>
  <c r="CW92" i="2"/>
  <c r="CV165" i="2"/>
  <c r="CV197" i="2"/>
  <c r="CV230" i="2"/>
  <c r="CV395" i="2"/>
  <c r="CV436" i="2"/>
  <c r="CV455" i="2"/>
  <c r="CV549" i="2"/>
  <c r="CV109" i="2"/>
  <c r="CV210" i="2"/>
  <c r="CV289" i="2"/>
  <c r="CV382" i="2"/>
  <c r="CV420" i="2"/>
  <c r="CV427" i="2"/>
  <c r="CV563" i="2"/>
  <c r="CV128" i="2"/>
  <c r="CV252" i="2"/>
  <c r="CV234" i="2"/>
  <c r="CV392" i="2"/>
  <c r="CV466" i="2"/>
  <c r="CV435" i="2"/>
  <c r="CV574" i="2"/>
  <c r="CV138" i="2"/>
  <c r="CV205" i="2"/>
  <c r="CV298" i="2"/>
  <c r="CV324" i="2"/>
  <c r="CV477" i="2"/>
  <c r="CV519" i="2"/>
  <c r="CV581" i="2"/>
  <c r="CV148" i="2"/>
  <c r="CV194" i="2"/>
  <c r="CV287" i="2"/>
  <c r="CV351" i="2"/>
  <c r="CV487" i="2"/>
  <c r="CV518" i="2"/>
  <c r="CV591" i="2"/>
  <c r="CV169" i="2"/>
  <c r="CV218" i="2"/>
  <c r="CV343" i="2"/>
  <c r="CV333" i="2"/>
  <c r="CV497" i="2"/>
  <c r="CV531" i="2"/>
  <c r="CV503" i="2"/>
  <c r="CV173" i="2"/>
  <c r="CV235" i="2"/>
  <c r="CV199" i="2"/>
  <c r="CV337" i="2"/>
  <c r="CV318" i="2"/>
  <c r="CV532" i="2"/>
  <c r="CV524" i="2"/>
  <c r="CV239" i="2"/>
  <c r="CV502" i="2"/>
  <c r="CV126" i="2"/>
  <c r="CV438" i="2"/>
  <c r="CV154" i="2"/>
  <c r="CV372" i="2"/>
  <c r="CV397" i="2"/>
  <c r="CV107" i="2"/>
  <c r="CV472" i="2"/>
  <c r="CV133" i="2"/>
  <c r="CV300" i="2"/>
  <c r="CV309" i="2"/>
  <c r="CV103" i="2"/>
  <c r="CV159" i="2"/>
  <c r="CV207" i="2"/>
  <c r="CV352" i="2"/>
  <c r="CV328" i="2"/>
  <c r="CV468" i="2"/>
  <c r="CV517" i="2"/>
  <c r="CV557" i="2"/>
  <c r="CV118" i="2"/>
  <c r="CV248" i="2"/>
  <c r="CV219" i="2"/>
  <c r="CV391" i="2"/>
  <c r="CV456" i="2"/>
  <c r="CV415" i="2"/>
  <c r="CV572" i="2"/>
  <c r="CV137" i="2"/>
  <c r="CV201" i="2"/>
  <c r="CV294" i="2"/>
  <c r="CV320" i="2"/>
  <c r="CV475" i="2"/>
  <c r="CV515" i="2"/>
  <c r="CV580" i="2"/>
  <c r="CV147" i="2"/>
  <c r="CV245" i="2"/>
  <c r="CV350" i="2"/>
  <c r="CV349" i="2"/>
  <c r="CV486" i="2"/>
  <c r="CV514" i="2"/>
  <c r="CV590" i="2"/>
  <c r="CV161" i="2"/>
  <c r="CV213" i="2"/>
  <c r="CV339" i="2"/>
  <c r="CV329" i="2"/>
  <c r="CV496" i="2"/>
  <c r="CV530" i="2"/>
  <c r="CV461" i="2"/>
  <c r="CV181" i="2"/>
  <c r="CV284" i="2"/>
  <c r="CV359" i="2"/>
  <c r="CV326" i="2"/>
  <c r="CV437" i="2"/>
  <c r="CV540" i="2"/>
  <c r="CV97" i="2"/>
  <c r="CV167" i="2"/>
  <c r="CV288" i="2"/>
  <c r="CV360" i="2"/>
  <c r="CV314" i="2"/>
  <c r="CV441" i="2"/>
  <c r="CV542" i="2"/>
  <c r="CV431" i="2"/>
  <c r="CV198" i="2"/>
  <c r="DB153" i="2"/>
  <c r="DT520" i="2"/>
  <c r="DT505" i="2"/>
  <c r="DT488" i="2"/>
  <c r="DT486" i="2"/>
  <c r="DT477" i="2"/>
  <c r="DT519" i="2"/>
  <c r="DT491" i="2"/>
  <c r="DT513" i="2"/>
  <c r="DB194" i="2"/>
  <c r="DB225" i="2"/>
  <c r="DB176" i="2"/>
  <c r="DB170" i="2"/>
  <c r="DB209" i="2"/>
  <c r="DB219" i="2"/>
  <c r="DB211" i="2"/>
  <c r="DB199" i="2"/>
  <c r="DB185" i="2"/>
  <c r="DB195" i="2"/>
  <c r="DB230" i="2"/>
  <c r="DB181" i="2"/>
  <c r="DB221" i="2"/>
  <c r="DB217" i="2"/>
  <c r="DB200" i="2"/>
  <c r="DB192" i="2"/>
  <c r="DB223" i="2"/>
  <c r="DB224" i="2"/>
  <c r="DB149" i="2"/>
  <c r="DB189" i="2"/>
  <c r="DT331" i="2"/>
  <c r="DB180" i="2"/>
  <c r="DB204" i="2"/>
  <c r="DB227" i="2"/>
  <c r="DB179" i="2"/>
  <c r="DB193" i="2"/>
  <c r="DB190" i="2"/>
  <c r="DB202" i="2"/>
  <c r="DB231" i="2"/>
  <c r="DB187" i="2"/>
  <c r="DB215" i="2"/>
  <c r="DB166" i="2"/>
  <c r="DB206" i="2"/>
  <c r="DB167" i="2"/>
  <c r="DB173" i="2"/>
  <c r="DB232" i="2"/>
  <c r="DB175" i="2"/>
  <c r="DT324" i="2"/>
  <c r="DT339" i="2"/>
  <c r="DT305" i="2"/>
  <c r="DT292" i="2"/>
  <c r="DT369" i="2"/>
  <c r="DT341" i="2"/>
  <c r="DT377" i="2"/>
  <c r="DT299" i="2"/>
  <c r="DT319" i="2"/>
  <c r="DT283" i="2"/>
  <c r="DT355" i="2"/>
  <c r="DT323" i="2"/>
  <c r="DT370" i="2"/>
  <c r="DT320" i="2"/>
  <c r="DT335" i="2"/>
  <c r="DT294" i="2"/>
  <c r="DT365" i="2"/>
  <c r="DT285" i="2"/>
  <c r="DT287" i="2"/>
  <c r="DT334" i="2"/>
  <c r="DT317" i="2"/>
  <c r="DT311" i="2"/>
  <c r="DT367" i="2"/>
  <c r="DT286" i="2"/>
  <c r="DT318" i="2"/>
  <c r="DT344" i="2"/>
  <c r="DT380" i="2"/>
  <c r="DT330" i="2"/>
  <c r="DT301" i="2"/>
  <c r="DT310" i="2"/>
  <c r="DT342" i="2"/>
  <c r="DT289" i="2"/>
  <c r="DT357" i="2"/>
  <c r="DT316" i="2"/>
  <c r="DT343" i="2"/>
  <c r="DT307" i="2"/>
  <c r="DT376" i="2"/>
  <c r="DT375" i="2"/>
  <c r="DT340" i="2"/>
  <c r="DT352" i="2"/>
  <c r="DT322" i="2"/>
  <c r="DT302" i="2"/>
  <c r="DT326" i="2"/>
  <c r="DT363" i="2"/>
  <c r="DT312" i="2"/>
  <c r="DT366" i="2"/>
  <c r="DT374" i="2"/>
  <c r="DT338" i="2"/>
  <c r="DT309" i="2"/>
  <c r="DT349" i="2"/>
  <c r="DT348" i="2"/>
  <c r="DT282" i="2"/>
  <c r="DT314" i="2"/>
  <c r="DT298" i="2"/>
  <c r="DT329" i="2"/>
  <c r="DT351" i="2"/>
  <c r="DT308" i="2"/>
  <c r="DT327" i="2"/>
  <c r="DT347" i="2"/>
  <c r="DT345" i="2"/>
  <c r="DT358" i="2"/>
  <c r="DT306" i="2"/>
  <c r="DT328" i="2"/>
  <c r="DT362" i="2"/>
  <c r="DT354" i="2"/>
  <c r="DT321" i="2"/>
  <c r="DT288" i="2"/>
  <c r="DT315" i="2"/>
  <c r="DT303" i="2"/>
  <c r="DT356" i="2"/>
  <c r="DT346" i="2"/>
  <c r="DT304" i="2"/>
  <c r="DT361" i="2"/>
  <c r="DT332" i="2"/>
  <c r="DT313" i="2"/>
  <c r="DT296" i="2"/>
  <c r="DT372" i="2"/>
  <c r="DT336" i="2"/>
  <c r="DT350" i="2"/>
  <c r="DT359" i="2"/>
  <c r="DT368" i="2"/>
  <c r="DT337" i="2"/>
  <c r="DT371" i="2"/>
  <c r="DT300" i="2"/>
  <c r="DT381" i="2"/>
  <c r="DT291" i="2"/>
  <c r="DT353" i="2"/>
  <c r="DT297" i="2"/>
  <c r="DT325" i="2"/>
  <c r="DT379" i="2"/>
  <c r="DT378" i="2"/>
  <c r="DT333" i="2"/>
  <c r="DT360" i="2"/>
  <c r="DT295" i="2"/>
  <c r="DT373" i="2"/>
  <c r="DT290" i="2"/>
  <c r="DT281" i="2"/>
  <c r="DT293" i="2"/>
  <c r="DT284" i="2"/>
  <c r="DT364" i="2"/>
  <c r="DT422" i="2"/>
  <c r="DI501" i="2"/>
  <c r="DI525" i="2"/>
  <c r="DI421" i="2"/>
  <c r="DI388" i="2"/>
  <c r="DI326" i="2"/>
  <c r="DI297" i="2"/>
  <c r="DI182" i="2"/>
  <c r="DI114" i="2"/>
  <c r="DI572" i="2"/>
  <c r="DI418" i="2"/>
  <c r="DI416" i="2"/>
  <c r="DI371" i="2"/>
  <c r="DI201" i="2"/>
  <c r="DI280" i="2"/>
  <c r="DI150" i="2"/>
  <c r="DI590" i="2"/>
  <c r="DI555" i="2"/>
  <c r="DI479" i="2"/>
  <c r="DI431" i="2"/>
  <c r="DI354" i="2"/>
  <c r="DI228" i="2"/>
  <c r="DI263" i="2"/>
  <c r="DI162" i="2"/>
  <c r="DI584" i="2"/>
  <c r="DI538" i="2"/>
  <c r="DI457" i="2"/>
  <c r="DI321" i="2"/>
  <c r="DI335" i="2"/>
  <c r="DI223" i="2"/>
  <c r="DT263" i="2"/>
  <c r="DT213" i="2"/>
  <c r="DT266" i="2"/>
  <c r="DT250" i="2"/>
  <c r="DT207" i="2"/>
  <c r="DT270" i="2"/>
  <c r="DT269" i="2"/>
  <c r="DT275" i="2"/>
  <c r="DT279" i="2"/>
  <c r="DT277" i="2"/>
  <c r="DT268" i="2"/>
  <c r="DB278" i="2"/>
  <c r="DB352" i="2"/>
  <c r="DB320" i="2"/>
  <c r="DT216" i="2"/>
  <c r="DT217" i="2"/>
  <c r="DT237" i="2"/>
  <c r="DT226" i="2"/>
  <c r="DT272" i="2"/>
  <c r="DB269" i="2"/>
  <c r="DB376" i="2"/>
  <c r="DB171" i="2"/>
  <c r="DB201" i="2"/>
  <c r="DB338" i="2"/>
  <c r="DB313" i="2"/>
  <c r="DB214" i="2"/>
  <c r="DB277" i="2"/>
  <c r="DB378" i="2"/>
  <c r="DB188" i="2"/>
  <c r="DB267" i="2"/>
  <c r="DB270" i="2"/>
  <c r="DB163" i="2"/>
  <c r="DB144" i="2"/>
  <c r="DT267" i="2"/>
  <c r="DT265" i="2"/>
  <c r="DT254" i="2"/>
  <c r="DT264" i="2"/>
  <c r="DT276" i="2"/>
  <c r="DB229" i="2"/>
  <c r="DB350" i="2"/>
  <c r="DB337" i="2"/>
  <c r="DB220" i="2"/>
  <c r="DB304" i="2"/>
  <c r="DB177" i="2"/>
  <c r="DB241" i="2"/>
  <c r="DB307" i="2"/>
  <c r="DB298" i="2"/>
  <c r="DB228" i="2"/>
  <c r="DB306" i="2"/>
  <c r="DB290" i="2"/>
  <c r="DB197" i="2"/>
  <c r="DB235" i="2"/>
  <c r="DB340" i="2"/>
  <c r="DB184" i="2"/>
  <c r="DB265" i="2"/>
  <c r="DB284" i="2"/>
  <c r="DB233" i="2"/>
  <c r="DB283" i="2"/>
  <c r="DT229" i="2"/>
  <c r="DT239" i="2"/>
  <c r="DT280" i="2"/>
  <c r="DT221" i="2"/>
  <c r="DB256" i="2"/>
  <c r="DB334" i="2"/>
  <c r="DB309" i="2"/>
  <c r="DB186" i="2"/>
  <c r="DB247" i="2"/>
  <c r="DB343" i="2"/>
  <c r="DB205" i="2"/>
  <c r="DB342" i="2"/>
  <c r="DB317" i="2"/>
  <c r="DB191" i="2"/>
  <c r="DB268" i="2"/>
  <c r="DB361" i="2"/>
  <c r="DB380" i="2"/>
  <c r="DB203" i="2"/>
  <c r="DB375" i="2"/>
  <c r="DB366" i="2"/>
  <c r="DB335" i="2"/>
  <c r="DB303" i="2"/>
  <c r="DT271" i="2"/>
  <c r="DT206" i="2"/>
  <c r="DT274" i="2"/>
  <c r="DT273" i="2"/>
  <c r="DT233" i="2"/>
  <c r="DB183" i="2"/>
  <c r="DB279" i="2"/>
  <c r="DB316" i="2"/>
  <c r="DB237" i="2"/>
  <c r="DB294" i="2"/>
  <c r="DB345" i="2"/>
  <c r="DB169" i="2"/>
  <c r="DB291" i="2"/>
  <c r="DB332" i="2"/>
  <c r="DB178" i="2"/>
  <c r="DB245" i="2"/>
  <c r="DB311" i="2"/>
  <c r="DB302" i="2"/>
  <c r="DB234" i="2"/>
  <c r="DB254" i="2"/>
  <c r="DB370" i="2"/>
  <c r="DB196" i="2"/>
  <c r="DB216" i="2"/>
  <c r="DT278" i="2"/>
  <c r="DZ242" i="2"/>
  <c r="DB113" i="2"/>
  <c r="DB129" i="2"/>
  <c r="DB151" i="2"/>
  <c r="DB157" i="2"/>
  <c r="DB138" i="2"/>
  <c r="DZ280" i="2"/>
  <c r="DB145" i="2"/>
  <c r="DB164" i="2"/>
  <c r="DB146" i="2"/>
  <c r="DB147" i="2"/>
  <c r="DB161" i="2"/>
  <c r="DZ117" i="2"/>
  <c r="DB154" i="2"/>
  <c r="DB143" i="2"/>
  <c r="DB156" i="2"/>
  <c r="DB135" i="2"/>
  <c r="DZ126" i="2"/>
  <c r="DB141" i="2"/>
  <c r="DB106" i="2"/>
  <c r="DB155" i="2"/>
  <c r="DB165" i="2"/>
  <c r="DB139" i="2"/>
  <c r="DB158" i="2"/>
  <c r="EB95" i="2"/>
  <c r="DB150" i="2"/>
  <c r="DB115" i="2"/>
  <c r="DB162" i="2"/>
  <c r="DB148" i="2"/>
  <c r="DB121" i="2"/>
  <c r="DB160" i="2"/>
  <c r="DB142" i="2"/>
  <c r="DB152" i="2"/>
  <c r="DZ101" i="2"/>
  <c r="DZ113" i="2"/>
  <c r="DZ158" i="2"/>
  <c r="DT469" i="2"/>
  <c r="DI197" i="2"/>
  <c r="DI517" i="2"/>
  <c r="DI129" i="2"/>
  <c r="DT211" i="2"/>
  <c r="DT259" i="2"/>
  <c r="DT210" i="2"/>
  <c r="DT240" i="2"/>
  <c r="DT255" i="2"/>
  <c r="DT194" i="2"/>
  <c r="DT215" i="2"/>
  <c r="DT220" i="2"/>
  <c r="DT262" i="2"/>
  <c r="DT232" i="2"/>
  <c r="DT243" i="2"/>
  <c r="DT238" i="2"/>
  <c r="DT257" i="2"/>
  <c r="DT235" i="2"/>
  <c r="DT246" i="2"/>
  <c r="DT203" i="2"/>
  <c r="DT222" i="2"/>
  <c r="DT202" i="2"/>
  <c r="DT253" i="2"/>
  <c r="DT241" i="2"/>
  <c r="DT247" i="2"/>
  <c r="DT212" i="2"/>
  <c r="DT228" i="2"/>
  <c r="DT224" i="2"/>
  <c r="DT201" i="2"/>
  <c r="DT204" i="2"/>
  <c r="DT198" i="2"/>
  <c r="DT227" i="2"/>
  <c r="DT225" i="2"/>
  <c r="DT218" i="2"/>
  <c r="DT252" i="2"/>
  <c r="DT196" i="2"/>
  <c r="DT244" i="2"/>
  <c r="DZ553" i="2"/>
  <c r="DT223" i="2"/>
  <c r="DT230" i="2"/>
  <c r="DT195" i="2"/>
  <c r="DT242" i="2"/>
  <c r="DT258" i="2"/>
  <c r="DZ561" i="2"/>
  <c r="DT249" i="2"/>
  <c r="DT248" i="2"/>
  <c r="DT236" i="2"/>
  <c r="DT260" i="2"/>
  <c r="DT199" i="2"/>
  <c r="DT200" i="2"/>
  <c r="DT261" i="2"/>
  <c r="DT214" i="2"/>
  <c r="DT209" i="2"/>
  <c r="DZ293" i="2"/>
  <c r="DZ533" i="2"/>
  <c r="DT245" i="2"/>
  <c r="DT234" i="2"/>
  <c r="DT256" i="2"/>
  <c r="DT197" i="2"/>
  <c r="DT205" i="2"/>
  <c r="DT231" i="2"/>
  <c r="DT251" i="2"/>
  <c r="DT208" i="2"/>
  <c r="DZ550" i="2"/>
  <c r="DZ399" i="2"/>
  <c r="DZ513" i="2"/>
  <c r="DZ557" i="2"/>
  <c r="DZ529" i="2"/>
  <c r="DZ570" i="2"/>
  <c r="DZ545" i="2"/>
  <c r="DZ467" i="2"/>
  <c r="DZ548" i="2"/>
  <c r="DZ384" i="2"/>
  <c r="DZ547" i="2"/>
  <c r="DZ564" i="2"/>
  <c r="DZ546" i="2"/>
  <c r="DT175" i="2"/>
  <c r="DZ521" i="2"/>
  <c r="DZ522" i="2"/>
  <c r="DT157" i="2"/>
  <c r="DZ515" i="2"/>
  <c r="DZ526" i="2"/>
  <c r="DZ409" i="2"/>
  <c r="DZ511" i="2"/>
  <c r="DZ523" i="2"/>
  <c r="DZ518" i="2"/>
  <c r="DZ109" i="2"/>
  <c r="DB137" i="2"/>
  <c r="DT128" i="2"/>
  <c r="DB107" i="2"/>
  <c r="DZ120" i="2"/>
  <c r="DZ153" i="2"/>
  <c r="DZ195" i="2"/>
  <c r="DZ133" i="2"/>
  <c r="DB103" i="2"/>
  <c r="DZ276" i="2"/>
  <c r="DZ235" i="2"/>
  <c r="DB105" i="2"/>
  <c r="DB111" i="2"/>
  <c r="DB112" i="2"/>
  <c r="DZ273" i="2"/>
  <c r="DZ294" i="2"/>
  <c r="DB119" i="2"/>
  <c r="DB120" i="2"/>
  <c r="DZ290" i="2"/>
  <c r="DB128" i="2"/>
  <c r="DZ111" i="2"/>
  <c r="DZ98" i="2"/>
  <c r="DZ453" i="2"/>
  <c r="CV125" i="2"/>
  <c r="DI293" i="2"/>
  <c r="DB123" i="2"/>
  <c r="DB136" i="2"/>
  <c r="DB101" i="2"/>
  <c r="DZ141" i="2"/>
  <c r="DZ112" i="2"/>
  <c r="DZ139" i="2"/>
  <c r="DZ249" i="2"/>
  <c r="DZ149" i="2"/>
  <c r="DZ134" i="2"/>
  <c r="DZ239" i="2"/>
  <c r="DB132" i="2"/>
  <c r="DB110" i="2"/>
  <c r="DB102" i="2"/>
  <c r="DB125" i="2"/>
  <c r="DZ108" i="2"/>
  <c r="DZ122" i="2"/>
  <c r="DZ148" i="2"/>
  <c r="DZ203" i="2"/>
  <c r="DZ246" i="2"/>
  <c r="DZ162" i="2"/>
  <c r="DZ170" i="2"/>
  <c r="DZ201" i="2"/>
  <c r="DB124" i="2"/>
  <c r="DB116" i="2"/>
  <c r="DB100" i="2"/>
  <c r="DB130" i="2"/>
  <c r="DB122" i="2"/>
  <c r="DZ104" i="2"/>
  <c r="DZ123" i="2"/>
  <c r="DZ178" i="2"/>
  <c r="DZ243" i="2"/>
  <c r="DB133" i="2"/>
  <c r="DB126" i="2"/>
  <c r="DB109" i="2"/>
  <c r="DB131" i="2"/>
  <c r="DB108" i="2"/>
  <c r="DZ114" i="2"/>
  <c r="DZ103" i="2"/>
  <c r="DZ186" i="2"/>
  <c r="DB104" i="2"/>
  <c r="DB134" i="2"/>
  <c r="DB118" i="2"/>
  <c r="DZ106" i="2"/>
  <c r="DZ118" i="2"/>
  <c r="DZ163" i="2"/>
  <c r="DZ220" i="2"/>
  <c r="DZ119" i="2"/>
  <c r="DZ136" i="2"/>
  <c r="DZ234" i="2"/>
  <c r="DB114" i="2"/>
  <c r="DB127" i="2"/>
  <c r="DB117" i="2"/>
  <c r="DZ107" i="2"/>
  <c r="DZ130" i="2"/>
  <c r="DZ217" i="2"/>
  <c r="DZ251" i="2"/>
  <c r="DZ140" i="2"/>
  <c r="DZ135" i="2"/>
  <c r="DZ230" i="2"/>
  <c r="DZ277" i="2"/>
  <c r="DZ165" i="2"/>
  <c r="DZ289" i="2"/>
  <c r="DZ175" i="2"/>
  <c r="DZ487" i="2"/>
  <c r="DZ441" i="2"/>
  <c r="DZ187" i="2"/>
  <c r="DZ255" i="2"/>
  <c r="DZ232" i="2"/>
  <c r="DZ160" i="2"/>
  <c r="DZ278" i="2"/>
  <c r="DZ401" i="2"/>
  <c r="DZ440" i="2"/>
  <c r="DZ167" i="2"/>
  <c r="DZ285" i="2"/>
  <c r="DZ174" i="2"/>
  <c r="DZ433" i="2"/>
  <c r="DZ356" i="2"/>
  <c r="DZ253" i="2"/>
  <c r="DZ252" i="2"/>
  <c r="DZ190" i="2"/>
  <c r="DZ443" i="2"/>
  <c r="DZ263" i="2"/>
  <c r="DZ394" i="2"/>
  <c r="DZ432" i="2"/>
  <c r="DZ207" i="2"/>
  <c r="DZ226" i="2"/>
  <c r="DZ105" i="2"/>
  <c r="DZ333" i="2"/>
  <c r="DZ161" i="2"/>
  <c r="DZ168" i="2"/>
  <c r="DZ172" i="2"/>
  <c r="DZ404" i="2"/>
  <c r="DZ362" i="2"/>
  <c r="DZ474" i="2"/>
  <c r="DZ347" i="2"/>
  <c r="DZ497" i="2"/>
  <c r="DZ473" i="2"/>
  <c r="DT155" i="2"/>
  <c r="DT156" i="2"/>
  <c r="DZ131" i="2"/>
  <c r="DZ221" i="2"/>
  <c r="DZ256" i="2"/>
  <c r="DZ156" i="2"/>
  <c r="DZ288" i="2"/>
  <c r="DZ144" i="2"/>
  <c r="DZ292" i="2"/>
  <c r="DZ296" i="2"/>
  <c r="DZ391" i="2"/>
  <c r="DZ265" i="2"/>
  <c r="DZ434" i="2"/>
  <c r="DZ209" i="2"/>
  <c r="DZ444" i="2"/>
  <c r="DZ427" i="2"/>
  <c r="DZ365" i="2"/>
  <c r="DZ492" i="2"/>
  <c r="DZ355" i="2"/>
  <c r="DT173" i="2"/>
  <c r="DT168" i="2"/>
  <c r="DZ157" i="2"/>
  <c r="DZ206" i="2"/>
  <c r="DZ189" i="2"/>
  <c r="DZ182" i="2"/>
  <c r="DZ274" i="2"/>
  <c r="DZ164" i="2"/>
  <c r="DB99" i="2"/>
  <c r="DZ231" i="2"/>
  <c r="DZ395" i="2"/>
  <c r="DZ369" i="2"/>
  <c r="DZ416" i="2"/>
  <c r="DZ269" i="2"/>
  <c r="DZ403" i="2"/>
  <c r="DZ380" i="2"/>
  <c r="DZ491" i="2"/>
  <c r="DZ320" i="2"/>
  <c r="DZ470" i="2"/>
  <c r="DZ377" i="2"/>
  <c r="DZ462" i="2"/>
  <c r="DZ299" i="2"/>
  <c r="DZ488" i="2"/>
  <c r="DZ342" i="2"/>
  <c r="DZ428" i="2"/>
  <c r="DZ398" i="2"/>
  <c r="DZ389" i="2"/>
  <c r="DZ179" i="2"/>
  <c r="DZ192" i="2"/>
  <c r="DZ229" i="2"/>
  <c r="DZ233" i="2"/>
  <c r="DZ151" i="2"/>
  <c r="DZ254" i="2"/>
  <c r="DZ486" i="2"/>
  <c r="DZ385" i="2"/>
  <c r="DZ337" i="2"/>
  <c r="DZ451" i="2"/>
  <c r="DZ417" i="2"/>
  <c r="DZ457" i="2"/>
  <c r="DZ124" i="2"/>
  <c r="DZ222" i="2"/>
  <c r="DZ262" i="2"/>
  <c r="DZ237" i="2"/>
  <c r="DZ360" i="2"/>
  <c r="DZ411" i="2"/>
  <c r="DZ393" i="2"/>
  <c r="DZ354" i="2"/>
  <c r="DZ446" i="2"/>
  <c r="DZ166" i="2"/>
  <c r="DI310" i="2"/>
  <c r="DI492" i="2"/>
  <c r="DI276" i="2"/>
  <c r="DZ102" i="2"/>
  <c r="DI384" i="2"/>
  <c r="DI568" i="2"/>
  <c r="DI262" i="2"/>
  <c r="DB97" i="2"/>
  <c r="DZ97" i="2"/>
  <c r="DZ99" i="2"/>
  <c r="DI406" i="2"/>
  <c r="DI109" i="2"/>
  <c r="DI367" i="2"/>
  <c r="DI518" i="2"/>
  <c r="DI178" i="2"/>
  <c r="DI462" i="2"/>
  <c r="DI137" i="2"/>
  <c r="DD95" i="2"/>
  <c r="DZ100" i="2"/>
  <c r="CX95" i="2"/>
  <c r="CQ354" i="2"/>
  <c r="CQ496" i="2"/>
  <c r="CQ518" i="2"/>
  <c r="CQ529" i="2"/>
  <c r="CQ443" i="2"/>
  <c r="CQ545" i="2"/>
  <c r="CQ421" i="2"/>
  <c r="CQ560" i="2"/>
  <c r="CQ507" i="2"/>
  <c r="CQ449" i="2"/>
  <c r="CQ360" i="2"/>
  <c r="CQ299" i="2"/>
  <c r="CQ242" i="2"/>
  <c r="CQ159" i="2"/>
  <c r="DZ155" i="2"/>
  <c r="DZ143" i="2"/>
  <c r="DZ260" i="2"/>
  <c r="DZ169" i="2"/>
  <c r="DZ258" i="2"/>
  <c r="DZ173" i="2"/>
  <c r="DZ264" i="2"/>
  <c r="DZ213" i="2"/>
  <c r="DZ326" i="2"/>
  <c r="DZ215" i="2"/>
  <c r="DZ315" i="2"/>
  <c r="DZ183" i="2"/>
  <c r="DZ248" i="2"/>
  <c r="DZ291" i="2"/>
  <c r="DZ238" i="2"/>
  <c r="DZ270" i="2"/>
  <c r="DZ142" i="2"/>
  <c r="DZ181" i="2"/>
  <c r="DZ224" i="2"/>
  <c r="DZ125" i="2"/>
  <c r="DZ191" i="2"/>
  <c r="DZ197" i="2"/>
  <c r="DZ127" i="2"/>
  <c r="DZ200" i="2"/>
  <c r="DZ211" i="2"/>
  <c r="DZ329" i="2"/>
  <c r="DZ261" i="2"/>
  <c r="DZ275" i="2"/>
  <c r="DZ145" i="2"/>
  <c r="DZ193" i="2"/>
  <c r="DZ214" i="2"/>
  <c r="DZ208" i="2"/>
  <c r="DZ295" i="2"/>
  <c r="DI510" i="2"/>
  <c r="DI533" i="2"/>
  <c r="DI453" i="2"/>
  <c r="DI313" i="2"/>
  <c r="DI315" i="2"/>
  <c r="DI212" i="2"/>
  <c r="DI190" i="2"/>
  <c r="DI123" i="2"/>
  <c r="DI493" i="2"/>
  <c r="DI499" i="2"/>
  <c r="DI448" i="2"/>
  <c r="DI379" i="2"/>
  <c r="DI249" i="2"/>
  <c r="DI288" i="2"/>
  <c r="DI147" i="2"/>
  <c r="DI103" i="2"/>
  <c r="DI563" i="2"/>
  <c r="DI487" i="2"/>
  <c r="DI399" i="2"/>
  <c r="DI362" i="2"/>
  <c r="DI230" i="2"/>
  <c r="DI271" i="2"/>
  <c r="DI170" i="2"/>
  <c r="DI519" i="2"/>
  <c r="DI557" i="2"/>
  <c r="DI481" i="2"/>
  <c r="DI439" i="2"/>
  <c r="DI356" i="2"/>
  <c r="DI236" i="2"/>
  <c r="DI265" i="2"/>
  <c r="DT153" i="2"/>
  <c r="DT148" i="2"/>
  <c r="DT178" i="2"/>
  <c r="DT163" i="2"/>
  <c r="DT159" i="2"/>
  <c r="DT137" i="2"/>
  <c r="DT170" i="2"/>
  <c r="DT164" i="2"/>
  <c r="DT109" i="2"/>
  <c r="DT180" i="2"/>
  <c r="DT154" i="2"/>
  <c r="DT171" i="2"/>
  <c r="DT160" i="2"/>
  <c r="DT183" i="2"/>
  <c r="DT151" i="2"/>
  <c r="DT185" i="2"/>
  <c r="DT172" i="2"/>
  <c r="DT124" i="2"/>
  <c r="DT186" i="2"/>
  <c r="DT192" i="2"/>
  <c r="DT179" i="2"/>
  <c r="DT177" i="2"/>
  <c r="DT187" i="2"/>
  <c r="DT158" i="2"/>
  <c r="DT191" i="2"/>
  <c r="DT166" i="2"/>
  <c r="DT161" i="2"/>
  <c r="DT162" i="2"/>
  <c r="DT169" i="2"/>
  <c r="DT189" i="2"/>
  <c r="DT190" i="2"/>
  <c r="DT181" i="2"/>
  <c r="DT136" i="2"/>
  <c r="DT174" i="2"/>
  <c r="DT143" i="2"/>
  <c r="DT167" i="2"/>
  <c r="DT176" i="2"/>
  <c r="DT188" i="2"/>
  <c r="DT184" i="2"/>
  <c r="DT165" i="2"/>
  <c r="DT182" i="2"/>
  <c r="DT193" i="2"/>
  <c r="DZ180" i="2"/>
  <c r="DZ132" i="2"/>
  <c r="DT106" i="2"/>
  <c r="DT139" i="2"/>
  <c r="DT120" i="2"/>
  <c r="DT127" i="2"/>
  <c r="DT121" i="2"/>
  <c r="DT126" i="2"/>
  <c r="DT149" i="2"/>
  <c r="DT101" i="2"/>
  <c r="DT140" i="2"/>
  <c r="DT150" i="2"/>
  <c r="DT118" i="2"/>
  <c r="DT104" i="2"/>
  <c r="DT142" i="2"/>
  <c r="DT131" i="2"/>
  <c r="DT133" i="2"/>
  <c r="DT132" i="2"/>
  <c r="DV95" i="2"/>
  <c r="DT138" i="2"/>
  <c r="DT152" i="2"/>
  <c r="DT102" i="2"/>
  <c r="DT116" i="2"/>
  <c r="DT97" i="2"/>
  <c r="DT115" i="2"/>
  <c r="DT112" i="2"/>
  <c r="DT114" i="2"/>
  <c r="DT105" i="2"/>
  <c r="DT108" i="2"/>
  <c r="DT113" i="2"/>
  <c r="DT107" i="2"/>
  <c r="DT122" i="2"/>
  <c r="DT146" i="2"/>
  <c r="DT141" i="2"/>
  <c r="DT100" i="2"/>
  <c r="DT123" i="2"/>
  <c r="DT103" i="2"/>
  <c r="DT119" i="2"/>
  <c r="DT110" i="2"/>
  <c r="DT99" i="2"/>
  <c r="DT134" i="2"/>
  <c r="DT125" i="2"/>
  <c r="DT135" i="2"/>
  <c r="DT129" i="2"/>
  <c r="DT130" i="2"/>
  <c r="DT98" i="2"/>
  <c r="DT111" i="2"/>
  <c r="DT144" i="2"/>
  <c r="DT117" i="2"/>
  <c r="DT147" i="2"/>
  <c r="DT145" i="2"/>
  <c r="DZ406" i="2"/>
  <c r="DZ297" i="2"/>
  <c r="DZ284" i="2"/>
  <c r="DZ298" i="2"/>
  <c r="DZ303" i="2"/>
  <c r="DZ336" i="2"/>
  <c r="DZ308" i="2"/>
  <c r="DZ314" i="2"/>
  <c r="DZ323" i="2"/>
  <c r="DZ555" i="2"/>
  <c r="DZ236" i="2"/>
  <c r="DZ466" i="2"/>
  <c r="DZ460" i="2"/>
  <c r="DZ357" i="2"/>
  <c r="DZ431" i="2"/>
  <c r="DZ527" i="2"/>
  <c r="DZ535" i="2"/>
  <c r="DZ576" i="2"/>
  <c r="DZ556" i="2"/>
  <c r="DZ508" i="2"/>
  <c r="DZ188" i="2"/>
  <c r="DZ506" i="2"/>
  <c r="DZ572" i="2"/>
  <c r="DZ419" i="2"/>
  <c r="DZ154" i="2"/>
  <c r="DZ310" i="2"/>
  <c r="DZ525" i="2"/>
  <c r="DZ301" i="2"/>
  <c r="DZ421" i="2"/>
  <c r="DZ558" i="2"/>
  <c r="DZ501" i="2"/>
  <c r="DZ566" i="2"/>
  <c r="DZ477" i="2"/>
  <c r="DZ577" i="2"/>
  <c r="DZ587" i="2"/>
  <c r="DZ565" i="2"/>
  <c r="DZ585" i="2"/>
  <c r="DZ571" i="2"/>
  <c r="DZ312" i="2"/>
  <c r="DZ228" i="2"/>
  <c r="DZ375" i="2"/>
  <c r="DZ341" i="2"/>
  <c r="DZ397" i="2"/>
  <c r="DZ300" i="2"/>
  <c r="DZ435" i="2"/>
  <c r="DZ306" i="2"/>
  <c r="DZ367" i="2"/>
  <c r="DZ422" i="2"/>
  <c r="DZ412" i="2"/>
  <c r="DZ311" i="2"/>
  <c r="DZ287" i="2"/>
  <c r="DZ247" i="2"/>
  <c r="DZ382" i="2"/>
  <c r="DZ121" i="2"/>
  <c r="DZ271" i="2"/>
  <c r="DZ245" i="2"/>
  <c r="DZ210" i="2"/>
  <c r="DI164" i="2"/>
  <c r="DI591" i="2"/>
  <c r="DI540" i="2"/>
  <c r="DI461" i="2"/>
  <c r="DI341" i="2"/>
  <c r="DI343" i="2"/>
  <c r="DI231" i="2"/>
  <c r="DI196" i="2"/>
  <c r="DI131" i="2"/>
  <c r="DI438" i="2"/>
  <c r="DI523" i="2"/>
  <c r="DI413" i="2"/>
  <c r="DI386" i="2"/>
  <c r="DI318" i="2"/>
  <c r="DI295" i="2"/>
  <c r="DI180" i="2"/>
  <c r="DI111" i="2"/>
  <c r="DI570" i="2"/>
  <c r="DI442" i="2"/>
  <c r="DI408" i="2"/>
  <c r="DI369" i="2"/>
  <c r="DI218" i="2"/>
  <c r="DI278" i="2"/>
  <c r="DI145" i="2"/>
  <c r="DI588" i="2"/>
  <c r="DI553" i="2"/>
  <c r="DI477" i="2"/>
  <c r="DI423" i="2"/>
  <c r="DI340" i="2"/>
  <c r="DI220" i="2"/>
  <c r="DI207" i="2"/>
  <c r="DI160" i="2"/>
  <c r="DZ316" i="2"/>
  <c r="DZ321" i="2"/>
  <c r="DZ494" i="2"/>
  <c r="DZ359" i="2"/>
  <c r="DI592" i="2"/>
  <c r="DI541" i="2"/>
  <c r="DI463" i="2"/>
  <c r="DI347" i="2"/>
  <c r="DI346" i="2"/>
  <c r="DI235" i="2"/>
  <c r="DI140" i="2"/>
  <c r="DO560" i="2"/>
  <c r="DZ574" i="2"/>
  <c r="DZ484" i="2"/>
  <c r="DI597" i="2"/>
  <c r="DI546" i="2"/>
  <c r="DI470" i="2"/>
  <c r="DI349" i="2"/>
  <c r="DI312" i="2"/>
  <c r="DI255" i="2"/>
  <c r="DI229" i="2"/>
  <c r="DI153" i="2"/>
  <c r="DI516" i="2"/>
  <c r="DI529" i="2"/>
  <c r="DI437" i="2"/>
  <c r="DI392" i="2"/>
  <c r="DI342" i="2"/>
  <c r="DI301" i="2"/>
  <c r="DI186" i="2"/>
  <c r="DI118" i="2"/>
  <c r="DI576" i="2"/>
  <c r="DI446" i="2"/>
  <c r="DI432" i="2"/>
  <c r="DI375" i="2"/>
  <c r="DI242" i="2"/>
  <c r="DZ199" i="2"/>
  <c r="DZ507" i="2"/>
  <c r="DO339" i="2"/>
  <c r="DZ581" i="2"/>
  <c r="DZ589" i="2"/>
  <c r="CQ246" i="2"/>
  <c r="DI578" i="2"/>
  <c r="DI536" i="2"/>
  <c r="DI401" i="2"/>
  <c r="DI351" i="2"/>
  <c r="DI327" i="2"/>
  <c r="CQ517" i="2"/>
  <c r="CQ579" i="2"/>
  <c r="CQ375" i="2"/>
  <c r="CQ588" i="2"/>
  <c r="CQ537" i="2"/>
  <c r="CQ500" i="2"/>
  <c r="CQ552" i="2"/>
  <c r="CQ267" i="2"/>
  <c r="CQ142" i="2"/>
  <c r="CQ161" i="2"/>
  <c r="CQ553" i="2"/>
  <c r="CQ544" i="2"/>
  <c r="CQ464" i="2"/>
  <c r="CQ229" i="2"/>
  <c r="CQ586" i="2"/>
  <c r="CQ535" i="2"/>
  <c r="CQ189" i="2"/>
  <c r="CQ396" i="2"/>
  <c r="CQ277" i="2"/>
  <c r="CQ386" i="2"/>
  <c r="CQ220" i="2"/>
  <c r="CQ146" i="2"/>
  <c r="CQ511" i="2"/>
  <c r="CQ461" i="2"/>
  <c r="CQ300" i="2"/>
  <c r="CQ178" i="2"/>
  <c r="CQ555" i="2"/>
  <c r="CQ502" i="2"/>
  <c r="CQ389" i="2"/>
  <c r="CQ174" i="2"/>
  <c r="CQ102" i="2"/>
  <c r="CQ477" i="2"/>
  <c r="CQ378" i="2"/>
  <c r="CQ307" i="2"/>
  <c r="CQ100" i="2"/>
  <c r="CQ499" i="2"/>
  <c r="CQ197" i="2"/>
  <c r="CQ116" i="2"/>
  <c r="CQ593" i="2"/>
  <c r="CQ352" i="2"/>
  <c r="CQ157" i="2"/>
  <c r="CQ326" i="2"/>
  <c r="CQ156" i="2"/>
  <c r="CQ526" i="2"/>
  <c r="CQ303" i="2"/>
  <c r="CQ125" i="2"/>
  <c r="CQ446" i="2"/>
  <c r="CQ313" i="2"/>
  <c r="CQ206" i="2"/>
  <c r="CQ564" i="2"/>
  <c r="CQ376" i="2"/>
  <c r="CQ258" i="2"/>
  <c r="CQ129" i="2"/>
  <c r="CQ429" i="2"/>
  <c r="CQ279" i="2"/>
  <c r="CQ222" i="2"/>
  <c r="CQ546" i="2"/>
  <c r="CQ134" i="2"/>
  <c r="CQ417" i="2"/>
  <c r="CQ162" i="2"/>
  <c r="CQ150" i="2"/>
  <c r="EF98" i="2"/>
  <c r="CQ382" i="2"/>
  <c r="CQ294" i="2"/>
  <c r="CQ435" i="2"/>
  <c r="CQ467" i="2"/>
  <c r="CQ188" i="2"/>
  <c r="CQ576" i="2"/>
  <c r="CQ428" i="2"/>
  <c r="CQ196" i="2"/>
  <c r="CQ592" i="2"/>
  <c r="CQ497" i="2"/>
  <c r="CQ165" i="2"/>
  <c r="CQ302" i="2"/>
  <c r="DI582" i="2"/>
  <c r="DI549" i="2"/>
  <c r="DI473" i="2"/>
  <c r="DI404" i="2"/>
  <c r="DI324" i="2"/>
  <c r="DI202" i="2"/>
  <c r="DI241" i="2"/>
  <c r="DI156" i="2"/>
  <c r="DI497" i="2"/>
  <c r="DI532" i="2"/>
  <c r="DI449" i="2"/>
  <c r="DI325" i="2"/>
  <c r="DI311" i="2"/>
  <c r="DI211" i="2"/>
  <c r="DI189" i="2"/>
  <c r="DI122" i="2"/>
  <c r="DI465" i="2"/>
  <c r="DI454" i="2"/>
  <c r="DI444" i="2"/>
  <c r="DI378" i="2"/>
  <c r="DI238" i="2"/>
  <c r="DI287" i="2"/>
  <c r="DI149" i="2"/>
  <c r="DI102" i="2"/>
  <c r="DI562" i="2"/>
  <c r="DI486" i="2"/>
  <c r="DI395" i="2"/>
  <c r="DI361" i="2"/>
  <c r="DZ110" i="2"/>
  <c r="DZ244" i="2"/>
  <c r="DZ368" i="2"/>
  <c r="DZ400" i="2"/>
  <c r="DZ343" i="2"/>
  <c r="DZ509" i="2"/>
  <c r="DZ184" i="2"/>
  <c r="DZ324" i="2"/>
  <c r="DZ330" i="2"/>
  <c r="DZ471" i="2"/>
  <c r="DZ530" i="2"/>
  <c r="DZ563" i="2"/>
  <c r="DZ194" i="2"/>
  <c r="DZ370" i="2"/>
  <c r="DZ386" i="2"/>
  <c r="DZ448" i="2"/>
  <c r="DZ516" i="2"/>
  <c r="DZ257" i="2"/>
  <c r="DZ313" i="2"/>
  <c r="DZ327" i="2"/>
  <c r="DZ482" i="2"/>
  <c r="DZ541" i="2"/>
  <c r="DZ115" i="2"/>
  <c r="DZ223" i="2"/>
  <c r="DZ373" i="2"/>
  <c r="DZ418" i="2"/>
  <c r="DZ456" i="2"/>
  <c r="DZ498" i="2"/>
  <c r="DZ218" i="2"/>
  <c r="DZ465" i="2"/>
  <c r="DZ582" i="2"/>
  <c r="DZ318" i="2"/>
  <c r="DZ505" i="2"/>
  <c r="DZ240" i="2"/>
  <c r="DZ407" i="2"/>
  <c r="DZ128" i="2"/>
  <c r="DZ413" i="2"/>
  <c r="DZ594" i="2"/>
  <c r="DZ358" i="2"/>
  <c r="DZ536" i="2"/>
  <c r="DZ410" i="2"/>
  <c r="DZ383" i="2"/>
  <c r="DZ309" i="2"/>
  <c r="DZ282" i="2"/>
  <c r="DZ339" i="2"/>
  <c r="DZ147" i="2"/>
  <c r="DZ512" i="2"/>
  <c r="CQ237" i="2"/>
  <c r="DI132" i="2"/>
  <c r="DI496" i="2"/>
  <c r="DI524" i="2"/>
  <c r="DI417" i="2"/>
  <c r="DI387" i="2"/>
  <c r="DI322" i="2"/>
  <c r="DI296" i="2"/>
  <c r="DI181" i="2"/>
  <c r="DI113" i="2"/>
  <c r="DI571" i="2"/>
  <c r="DI495" i="2"/>
  <c r="DI412" i="2"/>
  <c r="DI370" i="2"/>
  <c r="DI260" i="2"/>
  <c r="DI279" i="2"/>
  <c r="DI148" i="2"/>
  <c r="DI589" i="2"/>
  <c r="DI554" i="2"/>
  <c r="DI478" i="2"/>
  <c r="DI427" i="2"/>
  <c r="DI344" i="2"/>
  <c r="DI224" i="2"/>
  <c r="DI261" i="2"/>
  <c r="DI161" i="2"/>
  <c r="DI581" i="2"/>
  <c r="DI537" i="2"/>
  <c r="DI405" i="2"/>
  <c r="DI258" i="2"/>
  <c r="DI331" i="2"/>
  <c r="DI219" i="2"/>
  <c r="DI193" i="2"/>
  <c r="DI127" i="2"/>
  <c r="DI512" i="2"/>
  <c r="DI514" i="2"/>
  <c r="DI402" i="2"/>
  <c r="DI383" i="2"/>
  <c r="DI306" i="2"/>
  <c r="DZ129" i="2"/>
  <c r="DZ259" i="2"/>
  <c r="DZ376" i="2"/>
  <c r="DZ430" i="2"/>
  <c r="DZ452" i="2"/>
  <c r="DZ510" i="2"/>
  <c r="DZ225" i="2"/>
  <c r="DZ202" i="2"/>
  <c r="DZ350" i="2"/>
  <c r="DZ479" i="2"/>
  <c r="DZ538" i="2"/>
  <c r="DZ137" i="2"/>
  <c r="DZ267" i="2"/>
  <c r="DZ378" i="2"/>
  <c r="DZ438" i="2"/>
  <c r="DZ495" i="2"/>
  <c r="DZ519" i="2"/>
  <c r="DZ272" i="2"/>
  <c r="DZ345" i="2"/>
  <c r="DZ335" i="2"/>
  <c r="DZ490" i="2"/>
  <c r="DZ549" i="2"/>
  <c r="DZ146" i="2"/>
  <c r="DZ279" i="2"/>
  <c r="DZ381" i="2"/>
  <c r="DZ450" i="2"/>
  <c r="DZ458" i="2"/>
  <c r="DZ499" i="2"/>
  <c r="DZ302" i="2"/>
  <c r="DZ485" i="2"/>
  <c r="DZ590" i="2"/>
  <c r="DZ352" i="2"/>
  <c r="DZ493" i="2"/>
  <c r="DZ332" i="2"/>
  <c r="DZ463" i="2"/>
  <c r="DZ171" i="2"/>
  <c r="DZ426" i="2"/>
  <c r="DZ578" i="2"/>
  <c r="DZ379" i="2"/>
  <c r="DZ559" i="2"/>
  <c r="DZ455" i="2"/>
  <c r="DZ454" i="2"/>
  <c r="DZ322" i="2"/>
  <c r="DZ540" i="2"/>
  <c r="DZ469" i="2"/>
  <c r="DZ592" i="2"/>
  <c r="DZ445" i="2"/>
  <c r="DZ219" i="2"/>
  <c r="DZ402" i="2"/>
  <c r="DZ176" i="2"/>
  <c r="DZ396" i="2"/>
  <c r="DZ569" i="2"/>
  <c r="DZ351" i="2"/>
  <c r="DZ532" i="2"/>
  <c r="DZ281" i="2"/>
  <c r="DZ476" i="2"/>
  <c r="DZ586" i="2"/>
  <c r="DZ331" i="2"/>
  <c r="DZ408" i="2"/>
  <c r="DZ560" i="2"/>
  <c r="DZ459" i="2"/>
  <c r="DZ388" i="2"/>
  <c r="DZ573" i="2"/>
  <c r="DZ503" i="2"/>
  <c r="DZ349" i="2"/>
  <c r="DZ353" i="2"/>
  <c r="DZ405" i="2"/>
  <c r="DZ415" i="2"/>
  <c r="DZ554" i="2"/>
  <c r="DZ185" i="2"/>
  <c r="DZ328" i="2"/>
  <c r="DZ334" i="2"/>
  <c r="DZ472" i="2"/>
  <c r="DZ531" i="2"/>
  <c r="DZ504" i="2"/>
  <c r="DZ286" i="2"/>
  <c r="DZ364" i="2"/>
  <c r="DZ449" i="2"/>
  <c r="DZ392" i="2"/>
  <c r="DZ464" i="2"/>
  <c r="DZ159" i="2"/>
  <c r="DZ340" i="2"/>
  <c r="DZ212" i="2"/>
  <c r="DZ475" i="2"/>
  <c r="DZ534" i="2"/>
  <c r="DZ593" i="2"/>
  <c r="DZ325" i="2"/>
  <c r="DZ524" i="2"/>
  <c r="DZ268" i="2"/>
  <c r="DZ468" i="2"/>
  <c r="DZ583" i="2"/>
  <c r="DZ374" i="2"/>
  <c r="DZ552" i="2"/>
  <c r="DZ250" i="2"/>
  <c r="DZ423" i="2"/>
  <c r="DZ138" i="2"/>
  <c r="DZ425" i="2"/>
  <c r="DZ596" i="2"/>
  <c r="DZ575" i="2"/>
  <c r="DZ461" i="2"/>
  <c r="DZ496" i="2"/>
  <c r="DZ363" i="2"/>
  <c r="DZ584" i="2"/>
  <c r="DZ387" i="2"/>
  <c r="DZ304" i="2"/>
  <c r="DZ319" i="2"/>
  <c r="DZ478" i="2"/>
  <c r="DZ537" i="2"/>
  <c r="DZ266" i="2"/>
  <c r="DZ361" i="2"/>
  <c r="DZ437" i="2"/>
  <c r="DZ447" i="2"/>
  <c r="DZ562" i="2"/>
  <c r="DZ241" i="2"/>
  <c r="DZ305" i="2"/>
  <c r="DZ307" i="2"/>
  <c r="DZ480" i="2"/>
  <c r="DZ539" i="2"/>
  <c r="DZ116" i="2"/>
  <c r="DZ205" i="2"/>
  <c r="DZ372" i="2"/>
  <c r="DZ414" i="2"/>
  <c r="DZ424" i="2"/>
  <c r="DZ436" i="2"/>
  <c r="DZ196" i="2"/>
  <c r="DZ317" i="2"/>
  <c r="DZ346" i="2"/>
  <c r="DZ483" i="2"/>
  <c r="DZ542" i="2"/>
  <c r="DZ366" i="2"/>
  <c r="DZ544" i="2"/>
  <c r="DZ227" i="2"/>
  <c r="DZ489" i="2"/>
  <c r="DZ591" i="2"/>
  <c r="DZ338" i="2"/>
  <c r="DZ502" i="2"/>
  <c r="DZ344" i="2"/>
  <c r="DZ420" i="2"/>
  <c r="DZ204" i="2"/>
  <c r="DZ442" i="2"/>
  <c r="DZ579" i="2"/>
  <c r="DZ500" i="2"/>
  <c r="DZ580" i="2"/>
  <c r="DZ520" i="2"/>
  <c r="DZ543" i="2"/>
  <c r="DZ568" i="2"/>
  <c r="DZ481" i="2"/>
  <c r="CQ107" i="2"/>
  <c r="CQ551" i="2"/>
  <c r="CQ498" i="2"/>
  <c r="CQ413" i="2"/>
  <c r="CQ371" i="2"/>
  <c r="CQ248" i="2"/>
  <c r="CQ257" i="2"/>
  <c r="CQ158" i="2"/>
  <c r="CQ98" i="2"/>
  <c r="CQ542" i="2"/>
  <c r="CQ460" i="2"/>
  <c r="CQ474" i="2"/>
  <c r="CQ348" i="2"/>
  <c r="CQ286" i="2"/>
  <c r="CQ221" i="2"/>
  <c r="CQ118" i="2"/>
  <c r="CQ584" i="2"/>
  <c r="CQ533" i="2"/>
  <c r="CQ427" i="2"/>
  <c r="CQ456" i="2"/>
  <c r="CQ318" i="2"/>
  <c r="CQ214" i="2"/>
  <c r="CQ243" i="2"/>
  <c r="CQ124" i="2"/>
  <c r="CQ596" i="2"/>
  <c r="CQ486" i="2"/>
  <c r="CQ442" i="2"/>
  <c r="CQ362" i="2"/>
  <c r="CQ309" i="2"/>
  <c r="CQ296" i="2"/>
  <c r="CQ205" i="2"/>
  <c r="CQ145" i="2"/>
  <c r="CQ571" i="2"/>
  <c r="CQ520" i="2"/>
  <c r="CQ405" i="2"/>
  <c r="CQ365" i="2"/>
  <c r="CQ332" i="2"/>
  <c r="CQ262" i="2"/>
  <c r="CQ191" i="2"/>
  <c r="CQ136" i="2"/>
  <c r="CQ562" i="2"/>
  <c r="CQ509" i="2"/>
  <c r="CQ457" i="2"/>
  <c r="CQ368" i="2"/>
  <c r="CQ355" i="2"/>
  <c r="CQ250" i="2"/>
  <c r="CQ167" i="2"/>
  <c r="CQ101" i="2"/>
  <c r="CQ99" i="2"/>
  <c r="CQ543" i="2"/>
  <c r="CQ462" i="2"/>
  <c r="CQ475" i="2"/>
  <c r="CQ350" i="2"/>
  <c r="CQ290" i="2"/>
  <c r="CQ225" i="2"/>
  <c r="CQ153" i="2"/>
  <c r="CQ585" i="2"/>
  <c r="CQ534" i="2"/>
  <c r="CQ431" i="2"/>
  <c r="CQ466" i="2"/>
  <c r="CQ322" i="2"/>
  <c r="CQ244" i="2"/>
  <c r="CQ177" i="2"/>
  <c r="CQ152" i="2"/>
  <c r="CQ589" i="2"/>
  <c r="CQ525" i="2"/>
  <c r="CQ379" i="2"/>
  <c r="CQ424" i="2"/>
  <c r="CQ345" i="2"/>
  <c r="CQ273" i="2"/>
  <c r="CQ193" i="2"/>
  <c r="CQ121" i="2"/>
  <c r="CQ572" i="2"/>
  <c r="CQ478" i="2"/>
  <c r="CQ410" i="2"/>
  <c r="CQ369" i="2"/>
  <c r="CQ336" i="2"/>
  <c r="CQ264" i="2"/>
  <c r="CQ194" i="2"/>
  <c r="CQ137" i="2"/>
  <c r="CQ563" i="2"/>
  <c r="CQ510" i="2"/>
  <c r="CQ459" i="2"/>
  <c r="CQ372" i="2"/>
  <c r="CQ356" i="2"/>
  <c r="CQ254" i="2"/>
  <c r="CQ171" i="2"/>
  <c r="CQ128" i="2"/>
  <c r="CQ554" i="2"/>
  <c r="CQ501" i="2"/>
  <c r="CQ425" i="2"/>
  <c r="CQ387" i="2"/>
  <c r="CQ275" i="2"/>
  <c r="CQ218" i="2"/>
  <c r="CQ170" i="2"/>
  <c r="CQ210" i="2"/>
  <c r="CQ587" i="2"/>
  <c r="CQ468" i="2"/>
  <c r="CQ432" i="2"/>
  <c r="CQ399" i="2"/>
  <c r="CQ414" i="2"/>
  <c r="CQ138" i="2"/>
  <c r="CQ391" i="2"/>
  <c r="CQ283" i="2"/>
  <c r="CQ226" i="2"/>
  <c r="CQ123" i="2"/>
  <c r="CQ103" i="2"/>
  <c r="CQ547" i="2"/>
  <c r="CQ481" i="2"/>
  <c r="CQ398" i="2"/>
  <c r="CQ339" i="2"/>
  <c r="CQ212" i="2"/>
  <c r="CQ241" i="2"/>
  <c r="CQ169" i="2"/>
  <c r="CQ594" i="2"/>
  <c r="CQ538" i="2"/>
  <c r="CQ447" i="2"/>
  <c r="CQ470" i="2"/>
  <c r="CQ338" i="2"/>
  <c r="CQ270" i="2"/>
  <c r="CQ195" i="2"/>
  <c r="CQ168" i="2"/>
  <c r="CQ202" i="2"/>
  <c r="CQ108" i="2"/>
  <c r="CQ536" i="2"/>
  <c r="CQ190" i="2"/>
  <c r="CQ488" i="2"/>
  <c r="CQ281" i="2"/>
  <c r="CQ597" i="2"/>
  <c r="CQ207" i="2"/>
  <c r="CQ487" i="2"/>
  <c r="CQ198" i="2"/>
  <c r="CQ284" i="2"/>
  <c r="CQ216" i="2"/>
  <c r="CQ289" i="2"/>
  <c r="CQ192" i="2"/>
  <c r="CQ298" i="2"/>
  <c r="CQ166" i="2"/>
  <c r="CQ578" i="2"/>
  <c r="CQ528" i="2"/>
  <c r="CQ404" i="2"/>
  <c r="CQ436" i="2"/>
  <c r="CQ228" i="2"/>
  <c r="CQ285" i="2"/>
  <c r="CQ223" i="2"/>
  <c r="CQ114" i="2"/>
  <c r="CQ575" i="2"/>
  <c r="CQ490" i="2"/>
  <c r="CQ454" i="2"/>
  <c r="CQ403" i="2"/>
  <c r="CQ321" i="2"/>
  <c r="CQ260" i="2"/>
  <c r="CQ208" i="2"/>
  <c r="CQ148" i="2"/>
  <c r="CQ574" i="2"/>
  <c r="CQ495" i="2"/>
  <c r="CQ418" i="2"/>
  <c r="CQ311" i="2"/>
  <c r="CQ344" i="2"/>
  <c r="CQ272" i="2"/>
  <c r="CQ199" i="2"/>
  <c r="CQ139" i="2"/>
  <c r="CQ565" i="2"/>
  <c r="CQ512" i="2"/>
  <c r="CQ463" i="2"/>
  <c r="CQ380" i="2"/>
  <c r="CQ308" i="2"/>
  <c r="CQ261" i="2"/>
  <c r="CQ182" i="2"/>
  <c r="CQ130" i="2"/>
  <c r="CQ548" i="2"/>
  <c r="CQ485" i="2"/>
  <c r="CQ402" i="2"/>
  <c r="CQ359" i="2"/>
  <c r="CQ236" i="2"/>
  <c r="CQ245" i="2"/>
  <c r="CQ173" i="2"/>
  <c r="CQ595" i="2"/>
  <c r="CQ539" i="2"/>
  <c r="CQ451" i="2"/>
  <c r="CQ471" i="2"/>
  <c r="CQ342" i="2"/>
  <c r="CQ274" i="2"/>
  <c r="CQ184" i="2"/>
  <c r="CQ172" i="2"/>
  <c r="CQ580" i="2"/>
  <c r="CQ530" i="2"/>
  <c r="CQ415" i="2"/>
  <c r="CQ444" i="2"/>
  <c r="CQ306" i="2"/>
  <c r="CQ293" i="2"/>
  <c r="CQ231" i="2"/>
  <c r="CQ110" i="2"/>
  <c r="CQ324" i="2"/>
  <c r="CQ183" i="2"/>
  <c r="CQ227" i="2"/>
  <c r="CQ439" i="2"/>
  <c r="CQ160" i="2"/>
  <c r="CQ527" i="2"/>
  <c r="CQ219" i="2"/>
  <c r="CQ476" i="2"/>
  <c r="CQ255" i="2"/>
  <c r="CQ373" i="2"/>
  <c r="CQ433" i="2"/>
  <c r="CQ349" i="2"/>
  <c r="CQ329" i="2"/>
  <c r="CQ305" i="2"/>
  <c r="CQ266" i="2"/>
  <c r="CQ319" i="2"/>
  <c r="CQ181" i="2"/>
  <c r="CQ577" i="2"/>
  <c r="CQ514" i="2"/>
  <c r="CQ331" i="2"/>
  <c r="CQ407" i="2"/>
  <c r="CQ325" i="2"/>
  <c r="CQ211" i="2"/>
  <c r="CQ209" i="2"/>
  <c r="CQ149" i="2"/>
  <c r="CQ480" i="2"/>
  <c r="CQ482" i="2"/>
  <c r="CQ422" i="2"/>
  <c r="CQ343" i="2"/>
  <c r="CQ252" i="2"/>
  <c r="CQ276" i="2"/>
  <c r="CQ200" i="2"/>
  <c r="CQ140" i="2"/>
  <c r="CQ566" i="2"/>
  <c r="CQ513" i="2"/>
  <c r="CQ465" i="2"/>
  <c r="CQ384" i="2"/>
  <c r="CQ312" i="2"/>
  <c r="CQ263" i="2"/>
  <c r="CQ120" i="2"/>
  <c r="CQ131" i="2"/>
  <c r="CQ557" i="2"/>
  <c r="CQ504" i="2"/>
  <c r="CQ437" i="2"/>
  <c r="CQ393" i="2"/>
  <c r="CQ287" i="2"/>
  <c r="CQ230" i="2"/>
  <c r="CQ126" i="2"/>
  <c r="CQ104" i="2"/>
  <c r="CQ540" i="2"/>
  <c r="CQ455" i="2"/>
  <c r="CQ472" i="2"/>
  <c r="CQ247" i="2"/>
  <c r="CQ278" i="2"/>
  <c r="CQ186" i="2"/>
  <c r="CQ111" i="2"/>
  <c r="CQ581" i="2"/>
  <c r="CQ531" i="2"/>
  <c r="CQ419" i="2"/>
  <c r="CQ448" i="2"/>
  <c r="CQ310" i="2"/>
  <c r="CQ297" i="2"/>
  <c r="CQ235" i="2"/>
  <c r="CQ112" i="2"/>
  <c r="CQ591" i="2"/>
  <c r="CQ522" i="2"/>
  <c r="CQ381" i="2"/>
  <c r="CQ412" i="2"/>
  <c r="CQ333" i="2"/>
  <c r="CQ259" i="2"/>
  <c r="CQ176" i="2"/>
  <c r="CQ109" i="2"/>
  <c r="CQ164" i="2"/>
  <c r="CQ330" i="2"/>
  <c r="CQ400" i="2"/>
  <c r="CQ127" i="2"/>
  <c r="CQ317" i="2"/>
  <c r="CQ573" i="2"/>
  <c r="CQ268" i="2"/>
  <c r="CQ556" i="2"/>
  <c r="CQ390" i="2"/>
  <c r="CQ408" i="2"/>
  <c r="CQ440" i="2"/>
  <c r="CQ334" i="2"/>
  <c r="CQ370" i="2"/>
  <c r="CQ271" i="2"/>
  <c r="CQ484" i="2"/>
  <c r="CQ491" i="2"/>
  <c r="CQ426" i="2"/>
  <c r="CQ388" i="2"/>
  <c r="CQ347" i="2"/>
  <c r="CQ280" i="2"/>
  <c r="CQ201" i="2"/>
  <c r="CQ141" i="2"/>
  <c r="CQ567" i="2"/>
  <c r="CQ483" i="2"/>
  <c r="CQ358" i="2"/>
  <c r="CQ335" i="2"/>
  <c r="CQ316" i="2"/>
  <c r="CQ213" i="2"/>
  <c r="CQ175" i="2"/>
  <c r="CQ132" i="2"/>
  <c r="CQ558" i="2"/>
  <c r="CQ505" i="2"/>
  <c r="CQ441" i="2"/>
  <c r="CQ395" i="2"/>
  <c r="CQ291" i="2"/>
  <c r="CQ234" i="2"/>
  <c r="CQ151" i="2"/>
  <c r="CQ105" i="2"/>
  <c r="CQ549" i="2"/>
  <c r="CQ489" i="2"/>
  <c r="CQ406" i="2"/>
  <c r="CQ363" i="2"/>
  <c r="CQ215" i="2"/>
  <c r="CQ249" i="2"/>
  <c r="CQ122" i="2"/>
  <c r="CQ582" i="2"/>
  <c r="CQ532" i="2"/>
  <c r="CQ423" i="2"/>
  <c r="CQ452" i="2"/>
  <c r="CQ314" i="2"/>
  <c r="CQ301" i="2"/>
  <c r="CQ239" i="2"/>
  <c r="CQ119" i="2"/>
  <c r="CQ583" i="2"/>
  <c r="CQ523" i="2"/>
  <c r="CQ383" i="2"/>
  <c r="CQ416" i="2"/>
  <c r="CQ337" i="2"/>
  <c r="CQ265" i="2"/>
  <c r="CQ180" i="2"/>
  <c r="CQ113" i="2"/>
  <c r="CQ521" i="2"/>
  <c r="CQ515" i="2"/>
  <c r="CQ434" i="2"/>
  <c r="CQ392" i="2"/>
  <c r="CQ351" i="2"/>
  <c r="CQ288" i="2"/>
  <c r="CQ203" i="2"/>
  <c r="CQ143" i="2"/>
  <c r="CQ233" i="2"/>
  <c r="CQ240" i="2"/>
  <c r="CQ304" i="2"/>
  <c r="CQ450" i="2"/>
  <c r="CQ147" i="2"/>
  <c r="CQ340" i="2"/>
  <c r="CQ503" i="2"/>
  <c r="CQ430" i="2"/>
  <c r="CQ366" i="2"/>
  <c r="CQ411" i="2"/>
  <c r="CQ469" i="2"/>
  <c r="CQ374" i="2"/>
  <c r="CQ327" i="2"/>
  <c r="CQ568" i="2"/>
  <c r="CQ492" i="2"/>
  <c r="CQ385" i="2"/>
  <c r="CQ323" i="2"/>
  <c r="CQ320" i="2"/>
  <c r="CQ224" i="2"/>
  <c r="CQ179" i="2"/>
  <c r="CQ133" i="2"/>
  <c r="CQ559" i="2"/>
  <c r="CQ506" i="2"/>
  <c r="CQ445" i="2"/>
  <c r="CQ315" i="2"/>
  <c r="CQ295" i="2"/>
  <c r="CQ238" i="2"/>
  <c r="CQ155" i="2"/>
  <c r="CQ106" i="2"/>
  <c r="CQ550" i="2"/>
  <c r="CQ494" i="2"/>
  <c r="CQ409" i="2"/>
  <c r="CQ367" i="2"/>
  <c r="CQ232" i="2"/>
  <c r="CQ253" i="2"/>
  <c r="CQ154" i="2"/>
  <c r="CQ97" i="2"/>
  <c r="CQ541" i="2"/>
  <c r="CQ458" i="2"/>
  <c r="CQ473" i="2"/>
  <c r="CQ346" i="2"/>
  <c r="CQ282" i="2"/>
  <c r="CQ217" i="2"/>
  <c r="CQ115" i="2"/>
  <c r="CQ590" i="2"/>
  <c r="CQ524" i="2"/>
  <c r="CQ377" i="2"/>
  <c r="CQ420" i="2"/>
  <c r="CQ341" i="2"/>
  <c r="CQ269" i="2"/>
  <c r="CQ185" i="2"/>
  <c r="CQ117" i="2"/>
  <c r="CQ479" i="2"/>
  <c r="CQ519" i="2"/>
  <c r="CQ438" i="2"/>
  <c r="CQ394" i="2"/>
  <c r="CQ353" i="2"/>
  <c r="CQ292" i="2"/>
  <c r="CQ204" i="2"/>
  <c r="CQ144" i="2"/>
  <c r="CQ570" i="2"/>
  <c r="CQ516" i="2"/>
  <c r="CQ401" i="2"/>
  <c r="CQ361" i="2"/>
  <c r="CQ328" i="2"/>
  <c r="CQ256" i="2"/>
  <c r="CQ187" i="2"/>
  <c r="CQ135" i="2"/>
  <c r="DZ283" i="2"/>
  <c r="DZ528" i="2"/>
  <c r="DZ371" i="2"/>
  <c r="DI158" i="2"/>
  <c r="DO593" i="2"/>
  <c r="DZ216" i="2"/>
  <c r="DZ348" i="2"/>
  <c r="CQ251" i="2"/>
  <c r="DZ198" i="2"/>
  <c r="DZ597" i="2"/>
  <c r="DZ514" i="2"/>
  <c r="DZ595" i="2"/>
  <c r="EA595" i="2" s="1"/>
  <c r="DZ390" i="2"/>
  <c r="DZ567" i="2"/>
  <c r="DZ517" i="2"/>
  <c r="DZ429" i="2"/>
  <c r="DZ588" i="2"/>
  <c r="DZ551" i="2"/>
  <c r="DZ152" i="2"/>
  <c r="DZ439" i="2"/>
  <c r="EA439" i="2" s="1"/>
  <c r="DZ177" i="2"/>
  <c r="CQ493" i="2"/>
  <c r="CQ364" i="2"/>
  <c r="DI215" i="2"/>
  <c r="DI292" i="2"/>
  <c r="DI177" i="2"/>
  <c r="DO457" i="2"/>
  <c r="DO575" i="2"/>
  <c r="DO146" i="2"/>
  <c r="DO192" i="2"/>
  <c r="DO219" i="2"/>
  <c r="DO392" i="2"/>
  <c r="DO401" i="2"/>
  <c r="DO287" i="2"/>
  <c r="DO413" i="2"/>
  <c r="DO170" i="2"/>
  <c r="DO244" i="2"/>
  <c r="DO273" i="2"/>
  <c r="DO344" i="2"/>
  <c r="DO505" i="2"/>
  <c r="DO139" i="2"/>
  <c r="DI256" i="2"/>
  <c r="DI270" i="2"/>
  <c r="DI169" i="2"/>
  <c r="DI596" i="2"/>
  <c r="DI545" i="2"/>
  <c r="DI469" i="2"/>
  <c r="DI317" i="2"/>
  <c r="DI308" i="2"/>
  <c r="DI251" i="2"/>
  <c r="DI225" i="2"/>
  <c r="DI152" i="2"/>
  <c r="DI513" i="2"/>
  <c r="DI528" i="2"/>
  <c r="DI433" i="2"/>
  <c r="DI391" i="2"/>
  <c r="DI338" i="2"/>
  <c r="DI300" i="2"/>
  <c r="DI185" i="2"/>
  <c r="DI284" i="2"/>
  <c r="DI139" i="2"/>
  <c r="DI500" i="2"/>
  <c r="DI503" i="2"/>
  <c r="DI452" i="2"/>
  <c r="DI380" i="2"/>
  <c r="DI254" i="2"/>
  <c r="DI289" i="2"/>
  <c r="DI136" i="2"/>
  <c r="DI105" i="2"/>
  <c r="DI564" i="2"/>
  <c r="DI488" i="2"/>
  <c r="DI403" i="2"/>
  <c r="DI363" i="2"/>
  <c r="DI257" i="2"/>
  <c r="DI272" i="2"/>
  <c r="DI171" i="2"/>
  <c r="DI579" i="2"/>
  <c r="DI547" i="2"/>
  <c r="DI471" i="2"/>
  <c r="DI396" i="2"/>
  <c r="DI316" i="2"/>
  <c r="DI259" i="2"/>
  <c r="DI233" i="2"/>
  <c r="DI154" i="2"/>
  <c r="DI520" i="2"/>
  <c r="DI530" i="2"/>
  <c r="DI441" i="2"/>
  <c r="DI393" i="2"/>
  <c r="DI253" i="2"/>
  <c r="DI302" i="2"/>
  <c r="DI187" i="2"/>
  <c r="DI119" i="2"/>
  <c r="DI577" i="2"/>
  <c r="DI422" i="2"/>
  <c r="DI436" i="2"/>
  <c r="DI376" i="2"/>
  <c r="DI250" i="2"/>
  <c r="DI285" i="2"/>
  <c r="DI144" i="2"/>
  <c r="DI100" i="2"/>
  <c r="DI560" i="2"/>
  <c r="DI484" i="2"/>
  <c r="DI451" i="2"/>
  <c r="DI359" i="2"/>
  <c r="DI248" i="2"/>
  <c r="DI268" i="2"/>
  <c r="DI167" i="2"/>
  <c r="DI573" i="2"/>
  <c r="DI450" i="2"/>
  <c r="DI420" i="2"/>
  <c r="DI372" i="2"/>
  <c r="DI208" i="2"/>
  <c r="DI281" i="2"/>
  <c r="DI138" i="2"/>
  <c r="DI502" i="2"/>
  <c r="DI556" i="2"/>
  <c r="DI480" i="2"/>
  <c r="DI435" i="2"/>
  <c r="DI355" i="2"/>
  <c r="DI232" i="2"/>
  <c r="DI264" i="2"/>
  <c r="DI163" i="2"/>
  <c r="DI585" i="2"/>
  <c r="DI539" i="2"/>
  <c r="DI459" i="2"/>
  <c r="DI309" i="2"/>
  <c r="DI339" i="2"/>
  <c r="DI227" i="2"/>
  <c r="DI192" i="2"/>
  <c r="DI130" i="2"/>
  <c r="DI521" i="2"/>
  <c r="DI522" i="2"/>
  <c r="DI409" i="2"/>
  <c r="DI385" i="2"/>
  <c r="DI314" i="2"/>
  <c r="DI294" i="2"/>
  <c r="DI179" i="2"/>
  <c r="DI110" i="2"/>
  <c r="DI569" i="2"/>
  <c r="DI410" i="2"/>
  <c r="DI464" i="2"/>
  <c r="DI368" i="2"/>
  <c r="DI204" i="2"/>
  <c r="DI277" i="2"/>
  <c r="DI141" i="2"/>
  <c r="DI587" i="2"/>
  <c r="DI552" i="2"/>
  <c r="DI476" i="2"/>
  <c r="DI419" i="2"/>
  <c r="DI336" i="2"/>
  <c r="DI216" i="2"/>
  <c r="DI203" i="2"/>
  <c r="DI159" i="2"/>
  <c r="CQ508" i="2"/>
  <c r="CQ357" i="2"/>
  <c r="DI565" i="2"/>
  <c r="DI489" i="2"/>
  <c r="DI407" i="2"/>
  <c r="DI364" i="2"/>
  <c r="DI226" i="2"/>
  <c r="DI273" i="2"/>
  <c r="DI172" i="2"/>
  <c r="DI580" i="2"/>
  <c r="DI548" i="2"/>
  <c r="DI472" i="2"/>
  <c r="DI400" i="2"/>
  <c r="DI320" i="2"/>
  <c r="DI198" i="2"/>
  <c r="DI237" i="2"/>
  <c r="DI155" i="2"/>
  <c r="DI430" i="2"/>
  <c r="DI531" i="2"/>
  <c r="DI445" i="2"/>
  <c r="DI394" i="2"/>
  <c r="DI307" i="2"/>
  <c r="DI303" i="2"/>
  <c r="DI188" i="2"/>
  <c r="DI121" i="2"/>
  <c r="DI426" i="2"/>
  <c r="DI434" i="2"/>
  <c r="DI440" i="2"/>
  <c r="DI377" i="2"/>
  <c r="DI209" i="2"/>
  <c r="DI286" i="2"/>
  <c r="DI143" i="2"/>
  <c r="DI101" i="2"/>
  <c r="DI561" i="2"/>
  <c r="DI485" i="2"/>
  <c r="DI455" i="2"/>
  <c r="DI360" i="2"/>
  <c r="DI252" i="2"/>
  <c r="DI269" i="2"/>
  <c r="DI168" i="2"/>
  <c r="DI595" i="2"/>
  <c r="DI544" i="2"/>
  <c r="DI468" i="2"/>
  <c r="DI304" i="2"/>
  <c r="DI352" i="2"/>
  <c r="DI247" i="2"/>
  <c r="DI221" i="2"/>
  <c r="DI151" i="2"/>
  <c r="EF517" i="2"/>
  <c r="EF499" i="2"/>
  <c r="EF552" i="2"/>
  <c r="EF477" i="2"/>
  <c r="EF422" i="2"/>
  <c r="EF343" i="2"/>
  <c r="EF178" i="2"/>
  <c r="EF515" i="2"/>
  <c r="EF556" i="2"/>
  <c r="EF524" i="2"/>
  <c r="EF481" i="2"/>
  <c r="EF442" i="2"/>
  <c r="EF332" i="2"/>
  <c r="EF196" i="2"/>
  <c r="EF503" i="2"/>
  <c r="EF553" i="2"/>
  <c r="EF521" i="2"/>
  <c r="EF478" i="2"/>
  <c r="EF426" i="2"/>
  <c r="EF238" i="2"/>
  <c r="EF186" i="2"/>
  <c r="EF597" i="2"/>
  <c r="EF520" i="2"/>
  <c r="EF551" i="2"/>
  <c r="EF513" i="2"/>
  <c r="EF476" i="2"/>
  <c r="EF449" i="2"/>
  <c r="EF311" i="2"/>
  <c r="EF144" i="2"/>
  <c r="EF584" i="2"/>
  <c r="EF572" i="2"/>
  <c r="EF540" i="2"/>
  <c r="EF504" i="2"/>
  <c r="EF443" i="2"/>
  <c r="EF385" i="2"/>
  <c r="EF193" i="2"/>
  <c r="EF581" i="2"/>
  <c r="EF569" i="2"/>
  <c r="EF537" i="2"/>
  <c r="EF398" i="2"/>
  <c r="EF439" i="2"/>
  <c r="EF377" i="2"/>
  <c r="EF299" i="2"/>
  <c r="EF130" i="2"/>
  <c r="EF580" i="2"/>
  <c r="EF568" i="2"/>
  <c r="EF536" i="2"/>
  <c r="EF496" i="2"/>
  <c r="EF427" i="2"/>
  <c r="EF369" i="2"/>
  <c r="EF291" i="2"/>
  <c r="EF122" i="2"/>
  <c r="EH95" i="2"/>
  <c r="EF579" i="2"/>
  <c r="EF567" i="2"/>
  <c r="EF535" i="2"/>
  <c r="EF492" i="2"/>
  <c r="EF411" i="2"/>
  <c r="EF361" i="2"/>
  <c r="EF283" i="2"/>
  <c r="EF114" i="2"/>
  <c r="DO245" i="2"/>
  <c r="DO190" i="2"/>
  <c r="DO438" i="2"/>
  <c r="DO537" i="2"/>
  <c r="DO525" i="2"/>
  <c r="DO396" i="2"/>
  <c r="DO341" i="2"/>
  <c r="DO169" i="2"/>
  <c r="DO497" i="2"/>
  <c r="DO164" i="2"/>
  <c r="DO391" i="2"/>
  <c r="DO419" i="2"/>
  <c r="DO122" i="2"/>
  <c r="DO534" i="2"/>
  <c r="DO323" i="2"/>
  <c r="DO570" i="2"/>
  <c r="DO155" i="2"/>
  <c r="DO136" i="2"/>
  <c r="DO527" i="2"/>
  <c r="DO231" i="2"/>
  <c r="DO368" i="2"/>
  <c r="DO563" i="2"/>
  <c r="DO118" i="2"/>
  <c r="DO388" i="2"/>
  <c r="DO205" i="2"/>
  <c r="DO123" i="2"/>
  <c r="DO242" i="2"/>
  <c r="DO272" i="2"/>
  <c r="DO297" i="2"/>
  <c r="DO156" i="2"/>
  <c r="DO191" i="2"/>
  <c r="DO333" i="2"/>
  <c r="DO387" i="2"/>
  <c r="DO411" i="2"/>
  <c r="DO513" i="2"/>
  <c r="DO568" i="2"/>
  <c r="DO588" i="2"/>
  <c r="DO566" i="2"/>
  <c r="DO403" i="2"/>
  <c r="DO148" i="2"/>
  <c r="DO222" i="2"/>
  <c r="DO240" i="2"/>
  <c r="DO350" i="2"/>
  <c r="DO470" i="2"/>
  <c r="DO465" i="2"/>
  <c r="DO545" i="2"/>
  <c r="DO425" i="2"/>
  <c r="DO102" i="2"/>
  <c r="DO153" i="2"/>
  <c r="DO270" i="2"/>
  <c r="DO293" i="2"/>
  <c r="DO377" i="2"/>
  <c r="DO451" i="2"/>
  <c r="DO483" i="2"/>
  <c r="DO494" i="2"/>
  <c r="DO325" i="2"/>
  <c r="DO196" i="2"/>
  <c r="DO449" i="2"/>
  <c r="DO168" i="2"/>
  <c r="DO248" i="2"/>
  <c r="DO345" i="2"/>
  <c r="DO393" i="2"/>
  <c r="DO423" i="2"/>
  <c r="DO475" i="2"/>
  <c r="DO571" i="2"/>
  <c r="DO185" i="2"/>
  <c r="DO194" i="2"/>
  <c r="DO105" i="2"/>
  <c r="DO180" i="2"/>
  <c r="DO278" i="2"/>
  <c r="DO305" i="2"/>
  <c r="DO385" i="2"/>
  <c r="DO407" i="2"/>
  <c r="DO518" i="2"/>
  <c r="DO286" i="2"/>
  <c r="DO301" i="2"/>
  <c r="DO134" i="2"/>
  <c r="DO181" i="2"/>
  <c r="DO375" i="2"/>
  <c r="DO444" i="2"/>
  <c r="DO533" i="2"/>
  <c r="DO576" i="2"/>
  <c r="DO390" i="2"/>
  <c r="DO340" i="2"/>
  <c r="DO135" i="2"/>
  <c r="DO304" i="2"/>
  <c r="DO279" i="2"/>
  <c r="DO163" i="2"/>
  <c r="DO100" i="2"/>
  <c r="DO99" i="2"/>
  <c r="DO187" i="2"/>
  <c r="DO257" i="2"/>
  <c r="DO355" i="2"/>
  <c r="DO369" i="2"/>
  <c r="DO443" i="2"/>
  <c r="DO479" i="2"/>
  <c r="DO482" i="2"/>
  <c r="DO243" i="2"/>
  <c r="DO145" i="2"/>
  <c r="DO397" i="2"/>
  <c r="DO116" i="2"/>
  <c r="DO254" i="2"/>
  <c r="DO288" i="2"/>
  <c r="DO316" i="2"/>
  <c r="DO410" i="2"/>
  <c r="DO498" i="2"/>
  <c r="DO553" i="2"/>
  <c r="DO582" i="2"/>
  <c r="DO117" i="2"/>
  <c r="DO200" i="2"/>
  <c r="DO220" i="2"/>
  <c r="DO314" i="2"/>
  <c r="DO378" i="2"/>
  <c r="DO402" i="2"/>
  <c r="DO522" i="2"/>
  <c r="DO577" i="2"/>
  <c r="DO299" i="2"/>
  <c r="DO290" i="2"/>
  <c r="DO103" i="2"/>
  <c r="DO176" i="2"/>
  <c r="DO274" i="2"/>
  <c r="DO302" i="2"/>
  <c r="DO381" i="2"/>
  <c r="DO455" i="2"/>
  <c r="DO514" i="2"/>
  <c r="DO517" i="2"/>
  <c r="DO351" i="2"/>
  <c r="DO216" i="2"/>
  <c r="DO114" i="2"/>
  <c r="DO202" i="2"/>
  <c r="DO247" i="2"/>
  <c r="DO322" i="2"/>
  <c r="DO386" i="2"/>
  <c r="DO408" i="2"/>
  <c r="DO524" i="2"/>
  <c r="DO380" i="2"/>
  <c r="DO308" i="2"/>
  <c r="DO143" i="2"/>
  <c r="DO186" i="2"/>
  <c r="DO466" i="2"/>
  <c r="DO484" i="2"/>
  <c r="DO541" i="2"/>
  <c r="DO579" i="2"/>
  <c r="DO430" i="2"/>
  <c r="DO400" i="2"/>
  <c r="DO119" i="2"/>
  <c r="DO330" i="2"/>
  <c r="DO329" i="2"/>
  <c r="DO313" i="2"/>
  <c r="DO450" i="2"/>
  <c r="DO508" i="2"/>
  <c r="DO578" i="2"/>
  <c r="DO108" i="2"/>
  <c r="DO253" i="2"/>
  <c r="DO232" i="2"/>
  <c r="DO515" i="2"/>
  <c r="DO260" i="2"/>
  <c r="DO490" i="2"/>
  <c r="DO213" i="2"/>
  <c r="DO236" i="2"/>
  <c r="DO332" i="2"/>
  <c r="DO172" i="2"/>
  <c r="DO239" i="2"/>
  <c r="DO321" i="2"/>
  <c r="DO109" i="2"/>
  <c r="DO161" i="2"/>
  <c r="DO294" i="2"/>
  <c r="DO306" i="2"/>
  <c r="DO370" i="2"/>
  <c r="DO464" i="2"/>
  <c r="DO492" i="2"/>
  <c r="DO520" i="2"/>
  <c r="DO217" i="2"/>
  <c r="DO183" i="2"/>
  <c r="DO487" i="2"/>
  <c r="DO125" i="2"/>
  <c r="DO223" i="2"/>
  <c r="DO303" i="2"/>
  <c r="DO360" i="2"/>
  <c r="DO442" i="2"/>
  <c r="DO506" i="2"/>
  <c r="DO561" i="2"/>
  <c r="DO166" i="2"/>
  <c r="DO131" i="2"/>
  <c r="DO209" i="2"/>
  <c r="DO262" i="2"/>
  <c r="DO269" i="2"/>
  <c r="DO363" i="2"/>
  <c r="DO432" i="2"/>
  <c r="DO530" i="2"/>
  <c r="DO594" i="2"/>
  <c r="DO379" i="2"/>
  <c r="DO249" i="2"/>
  <c r="DO110" i="2"/>
  <c r="DO201" i="2"/>
  <c r="DO237" i="2"/>
  <c r="DO318" i="2"/>
  <c r="DO382" i="2"/>
  <c r="DO406" i="2"/>
  <c r="DO523" i="2"/>
  <c r="DO585" i="2"/>
  <c r="DO336" i="2"/>
  <c r="DO365" i="2"/>
  <c r="DO133" i="2"/>
  <c r="DO177" i="2"/>
  <c r="DO267" i="2"/>
  <c r="DO300" i="2"/>
  <c r="DO371" i="2"/>
  <c r="DO440" i="2"/>
  <c r="DO532" i="2"/>
  <c r="DO448" i="2"/>
  <c r="DO468" i="2"/>
  <c r="DO115" i="2"/>
  <c r="DO238" i="2"/>
  <c r="DO474" i="2"/>
  <c r="DO489" i="2"/>
  <c r="DO549" i="2"/>
  <c r="DO144" i="2"/>
  <c r="DO488" i="2"/>
  <c r="DO462" i="2"/>
  <c r="DO162" i="2"/>
  <c r="DO361" i="2"/>
  <c r="DO346" i="2"/>
  <c r="DO214" i="2"/>
  <c r="DO104" i="2"/>
  <c r="DO173" i="2"/>
  <c r="DO224" i="2"/>
  <c r="DO349" i="2"/>
  <c r="DO128" i="2"/>
  <c r="DO206" i="2"/>
  <c r="DO233" i="2"/>
  <c r="DO338" i="2"/>
  <c r="DO394" i="2"/>
  <c r="DO424" i="2"/>
  <c r="DO528" i="2"/>
  <c r="DO421" i="2"/>
  <c r="DO311" i="2"/>
  <c r="DO252" i="2"/>
  <c r="DO567" i="2"/>
  <c r="DO160" i="2"/>
  <c r="DO228" i="2"/>
  <c r="DO337" i="2"/>
  <c r="DO389" i="2"/>
  <c r="DO415" i="2"/>
  <c r="DO453" i="2"/>
  <c r="DO491" i="2"/>
  <c r="DO246" i="2"/>
  <c r="DO140" i="2"/>
  <c r="DO157" i="2"/>
  <c r="DO291" i="2"/>
  <c r="DO327" i="2"/>
  <c r="DO459" i="2"/>
  <c r="DO429" i="2"/>
  <c r="DO538" i="2"/>
  <c r="DO592" i="2"/>
  <c r="DO460" i="2"/>
  <c r="DO334" i="2"/>
  <c r="DO132" i="2"/>
  <c r="DO210" i="2"/>
  <c r="DO263" i="2"/>
  <c r="DO289" i="2"/>
  <c r="DO367" i="2"/>
  <c r="DO436" i="2"/>
  <c r="DO531" i="2"/>
  <c r="DO595" i="2"/>
  <c r="DO467" i="2"/>
  <c r="DO439" i="2"/>
  <c r="DO142" i="2"/>
  <c r="DO182" i="2"/>
  <c r="DO229" i="2"/>
  <c r="DO335" i="2"/>
  <c r="DO463" i="2"/>
  <c r="DO480" i="2"/>
  <c r="DO540" i="2"/>
  <c r="DO526" i="2"/>
  <c r="DO420" i="2"/>
  <c r="DO154" i="2"/>
  <c r="DO212" i="2"/>
  <c r="DO426" i="2"/>
  <c r="DO502" i="2"/>
  <c r="DO557" i="2"/>
  <c r="DO241" i="2"/>
  <c r="DO542" i="2"/>
  <c r="DO445" i="2"/>
  <c r="DO171" i="2"/>
  <c r="DO435" i="2"/>
  <c r="DO383" i="2"/>
  <c r="DO203" i="2"/>
  <c r="DO412" i="2"/>
  <c r="DO343" i="2"/>
  <c r="DO121" i="2"/>
  <c r="DO199" i="2"/>
  <c r="DO282" i="2"/>
  <c r="DO353" i="2"/>
  <c r="DO97" i="2"/>
  <c r="DO137" i="2"/>
  <c r="DO197" i="2"/>
  <c r="DO283" i="2"/>
  <c r="DO319" i="2"/>
  <c r="DO285" i="2"/>
  <c r="DO456" i="2"/>
  <c r="DO536" i="2"/>
  <c r="DO583" i="2"/>
  <c r="DO362" i="2"/>
  <c r="DO280" i="2"/>
  <c r="DO195" i="2"/>
  <c r="DO266" i="2"/>
  <c r="DO356" i="2"/>
  <c r="DO373" i="2"/>
  <c r="DO447" i="2"/>
  <c r="DO405" i="2"/>
  <c r="DO581" i="2"/>
  <c r="DO215" i="2"/>
  <c r="DO149" i="2"/>
  <c r="DO226" i="2"/>
  <c r="DO259" i="2"/>
  <c r="DO352" i="2"/>
  <c r="DO471" i="2"/>
  <c r="DO477" i="2"/>
  <c r="DO546" i="2"/>
  <c r="DO590" i="2"/>
  <c r="DO503" i="2"/>
  <c r="DO384" i="2"/>
  <c r="DO141" i="2"/>
  <c r="DO178" i="2"/>
  <c r="DO295" i="2"/>
  <c r="DO331" i="2"/>
  <c r="DO461" i="2"/>
  <c r="DO476" i="2"/>
  <c r="DO539" i="2"/>
  <c r="DO596" i="2"/>
  <c r="DO416" i="2"/>
  <c r="DO512" i="2"/>
  <c r="DO111" i="2"/>
  <c r="DO234" i="2"/>
  <c r="DO268" i="2"/>
  <c r="DO265" i="2"/>
  <c r="DO473" i="2"/>
  <c r="DO485" i="2"/>
  <c r="DO548" i="2"/>
  <c r="DO516" i="2"/>
  <c r="DO543" i="2"/>
  <c r="DO167" i="2"/>
  <c r="DO376" i="2"/>
  <c r="DO395" i="2"/>
  <c r="DO510" i="2"/>
  <c r="DO565" i="2"/>
  <c r="DO275" i="2"/>
  <c r="DO574" i="2"/>
  <c r="DO559" i="2"/>
  <c r="DO179" i="2"/>
  <c r="DO478" i="2"/>
  <c r="DO452" i="2"/>
  <c r="DO130" i="2"/>
  <c r="DO207" i="2"/>
  <c r="DO256" i="2"/>
  <c r="DO326" i="2"/>
  <c r="DO101" i="2"/>
  <c r="DO147" i="2"/>
  <c r="DO218" i="2"/>
  <c r="DO225" i="2"/>
  <c r="DO348" i="2"/>
  <c r="DO469" i="2"/>
  <c r="DO437" i="2"/>
  <c r="DO544" i="2"/>
  <c r="DO587" i="2"/>
  <c r="DO399" i="2"/>
  <c r="DO354" i="2"/>
  <c r="DO113" i="2"/>
  <c r="DO198" i="2"/>
  <c r="DO298" i="2"/>
  <c r="DO310" i="2"/>
  <c r="DO374" i="2"/>
  <c r="DO398" i="2"/>
  <c r="DO493" i="2"/>
  <c r="DO589" i="2"/>
  <c r="DO366" i="2"/>
  <c r="DO120" i="2"/>
  <c r="DO258" i="2"/>
  <c r="DO292" i="2"/>
  <c r="DO320" i="2"/>
  <c r="DO414" i="2"/>
  <c r="DO499" i="2"/>
  <c r="DO554" i="2"/>
  <c r="DO521" i="2"/>
  <c r="DO550" i="2"/>
  <c r="DO434" i="2"/>
  <c r="DO150" i="2"/>
  <c r="DO230" i="2"/>
  <c r="DO264" i="2"/>
  <c r="DO277" i="2"/>
  <c r="DO472" i="2"/>
  <c r="DO481" i="2"/>
  <c r="DO547" i="2"/>
  <c r="DO597" i="2"/>
  <c r="DO511" i="2"/>
  <c r="DO551" i="2"/>
  <c r="DO126" i="2"/>
  <c r="DO211" i="2"/>
  <c r="DO221" i="2"/>
  <c r="DO328" i="2"/>
  <c r="DO422" i="2"/>
  <c r="DO501" i="2"/>
  <c r="DO556" i="2"/>
  <c r="DO98" i="2"/>
  <c r="DO586" i="2"/>
  <c r="DO175" i="2"/>
  <c r="DO357" i="2"/>
  <c r="DO431" i="2"/>
  <c r="DO519" i="2"/>
  <c r="DO573" i="2"/>
  <c r="DO276" i="2"/>
  <c r="DO158" i="2"/>
  <c r="DO188" i="2"/>
  <c r="DO486" i="2"/>
  <c r="DO535" i="2"/>
  <c r="DO165" i="2"/>
  <c r="DO347" i="2"/>
  <c r="DO427" i="2"/>
  <c r="DO591" i="2"/>
  <c r="DO174" i="2"/>
  <c r="DO138" i="2"/>
  <c r="DO193" i="2"/>
  <c r="DO271" i="2"/>
  <c r="DO307" i="2"/>
  <c r="DO112" i="2"/>
  <c r="DO250" i="2"/>
  <c r="DO284" i="2"/>
  <c r="DO312" i="2"/>
  <c r="DO404" i="2"/>
  <c r="DO433" i="2"/>
  <c r="DO552" i="2"/>
  <c r="DO569" i="2"/>
  <c r="DO495" i="2"/>
  <c r="DO315" i="2"/>
  <c r="DO129" i="2"/>
  <c r="DO208" i="2"/>
  <c r="DO251" i="2"/>
  <c r="DO342" i="2"/>
  <c r="DO359" i="2"/>
  <c r="DO428" i="2"/>
  <c r="DO529" i="2"/>
  <c r="DO255" i="2"/>
  <c r="DO504" i="2"/>
  <c r="DO151" i="2"/>
  <c r="DO227" i="2"/>
  <c r="DO309" i="2"/>
  <c r="DO364" i="2"/>
  <c r="DO446" i="2"/>
  <c r="DO507" i="2"/>
  <c r="DO562" i="2"/>
  <c r="DO441" i="2"/>
  <c r="DO580" i="2"/>
  <c r="DO496" i="2"/>
  <c r="DO124" i="2"/>
  <c r="DO261" i="2"/>
  <c r="DO296" i="2"/>
  <c r="DO324" i="2"/>
  <c r="DO418" i="2"/>
  <c r="DO500" i="2"/>
  <c r="DO555" i="2"/>
  <c r="DO572" i="2"/>
  <c r="DO558" i="2"/>
  <c r="DO584" i="2"/>
  <c r="DO159" i="2"/>
  <c r="DO235" i="2"/>
  <c r="DO317" i="2"/>
  <c r="DO372" i="2"/>
  <c r="DO454" i="2"/>
  <c r="DO509" i="2"/>
  <c r="DO564" i="2"/>
  <c r="DO189" i="2"/>
  <c r="DO106" i="2"/>
  <c r="DO184" i="2"/>
  <c r="DO358" i="2"/>
  <c r="DO458" i="2"/>
  <c r="DO417" i="2"/>
  <c r="DO409" i="2"/>
  <c r="DO281" i="2"/>
  <c r="DO152" i="2"/>
  <c r="DO107" i="2"/>
  <c r="DO204" i="2"/>
  <c r="DO127" i="2"/>
  <c r="DI108" i="2"/>
  <c r="DI558" i="2"/>
  <c r="DI515" i="2"/>
  <c r="DI505" i="2"/>
  <c r="DI332" i="2"/>
  <c r="DI99" i="2"/>
  <c r="DI183" i="2"/>
  <c r="DI210" i="2"/>
  <c r="DI146" i="2"/>
  <c r="DI428" i="2"/>
  <c r="DI240" i="2"/>
  <c r="DI184" i="2"/>
  <c r="DI128" i="2"/>
  <c r="DI330" i="2"/>
  <c r="DI200" i="2"/>
  <c r="DI566" i="2"/>
  <c r="DI133" i="2"/>
  <c r="DI329" i="2"/>
  <c r="DI120" i="2"/>
  <c r="DI357" i="2"/>
  <c r="DI299" i="2"/>
  <c r="DI527" i="2"/>
  <c r="DI551" i="2"/>
  <c r="DI174" i="2"/>
  <c r="DI460" i="2"/>
  <c r="DI290" i="2"/>
  <c r="DI507" i="2"/>
  <c r="DI112" i="2"/>
  <c r="DI425" i="2"/>
  <c r="CQ397" i="2"/>
  <c r="CQ569" i="2"/>
  <c r="CQ163" i="2"/>
  <c r="CQ453" i="2"/>
  <c r="CQ561" i="2"/>
  <c r="EF595" i="2"/>
  <c r="EF589" i="2"/>
  <c r="EF506" i="2"/>
  <c r="EF564" i="2"/>
  <c r="EF548" i="2"/>
  <c r="EF532" i="2"/>
  <c r="EF501" i="2"/>
  <c r="EF489" i="2"/>
  <c r="EF473" i="2"/>
  <c r="EF407" i="2"/>
  <c r="EF417" i="2"/>
  <c r="EF353" i="2"/>
  <c r="EF247" i="2"/>
  <c r="EF275" i="2"/>
  <c r="EF173" i="2"/>
  <c r="EF106" i="2"/>
  <c r="EF594" i="2"/>
  <c r="EF586" i="2"/>
  <c r="EF406" i="2"/>
  <c r="EF561" i="2"/>
  <c r="EF545" i="2"/>
  <c r="EF529" i="2"/>
  <c r="EF495" i="2"/>
  <c r="EF486" i="2"/>
  <c r="EF469" i="2"/>
  <c r="EF395" i="2"/>
  <c r="EF460" i="2"/>
  <c r="EF314" i="2"/>
  <c r="EF253" i="2"/>
  <c r="EF267" i="2"/>
  <c r="EF165" i="2"/>
  <c r="EG92" i="2"/>
  <c r="EF99" i="2"/>
  <c r="EF107" i="2"/>
  <c r="EF115" i="2"/>
  <c r="EF123" i="2"/>
  <c r="EF131" i="2"/>
  <c r="EF150" i="2"/>
  <c r="EF158" i="2"/>
  <c r="EF166" i="2"/>
  <c r="EF147" i="2"/>
  <c r="EF139" i="2"/>
  <c r="EF179" i="2"/>
  <c r="EF187" i="2"/>
  <c r="EF198" i="2"/>
  <c r="EF216" i="2"/>
  <c r="EF248" i="2"/>
  <c r="EF268" i="2"/>
  <c r="EF276" i="2"/>
  <c r="EF284" i="2"/>
  <c r="EF292" i="2"/>
  <c r="EF300" i="2"/>
  <c r="EF217" i="2"/>
  <c r="EF199" i="2"/>
  <c r="EF259" i="2"/>
  <c r="EF222" i="2"/>
  <c r="EF201" i="2"/>
  <c r="EF315" i="2"/>
  <c r="EF194" i="2"/>
  <c r="EF261" i="2"/>
  <c r="EF336" i="2"/>
  <c r="EF313" i="2"/>
  <c r="EF255" i="2"/>
  <c r="EF318" i="2"/>
  <c r="EF354" i="2"/>
  <c r="EF362" i="2"/>
  <c r="EF370" i="2"/>
  <c r="EF378" i="2"/>
  <c r="EF386" i="2"/>
  <c r="EF394" i="2"/>
  <c r="EF436" i="2"/>
  <c r="EF462" i="2"/>
  <c r="EF421" i="2"/>
  <c r="EF453" i="2"/>
  <c r="EF100" i="2"/>
  <c r="EF108" i="2"/>
  <c r="EF116" i="2"/>
  <c r="EF124" i="2"/>
  <c r="EF132" i="2"/>
  <c r="EF151" i="2"/>
  <c r="EF159" i="2"/>
  <c r="EF167" i="2"/>
  <c r="EF149" i="2"/>
  <c r="EF143" i="2"/>
  <c r="EF180" i="2"/>
  <c r="EF188" i="2"/>
  <c r="EF202" i="2"/>
  <c r="EF220" i="2"/>
  <c r="EF252" i="2"/>
  <c r="EF269" i="2"/>
  <c r="EF277" i="2"/>
  <c r="EF285" i="2"/>
  <c r="EF293" i="2"/>
  <c r="EF301" i="2"/>
  <c r="EF221" i="2"/>
  <c r="EF203" i="2"/>
  <c r="EF215" i="2"/>
  <c r="EF239" i="2"/>
  <c r="EF227" i="2"/>
  <c r="EF319" i="2"/>
  <c r="EF250" i="2"/>
  <c r="EF308" i="2"/>
  <c r="EF340" i="2"/>
  <c r="EF317" i="2"/>
  <c r="EF345" i="2"/>
  <c r="EF322" i="2"/>
  <c r="EF355" i="2"/>
  <c r="EF363" i="2"/>
  <c r="EF371" i="2"/>
  <c r="EF379" i="2"/>
  <c r="EF387" i="2"/>
  <c r="EF408" i="2"/>
  <c r="EF440" i="2"/>
  <c r="EF464" i="2"/>
  <c r="EF425" i="2"/>
  <c r="EF396" i="2"/>
  <c r="EF430" i="2"/>
  <c r="EF459" i="2"/>
  <c r="EF415" i="2"/>
  <c r="EF447" i="2"/>
  <c r="EF470" i="2"/>
  <c r="EF101" i="2"/>
  <c r="EF109" i="2"/>
  <c r="EF117" i="2"/>
  <c r="EF125" i="2"/>
  <c r="EF133" i="2"/>
  <c r="EF152" i="2"/>
  <c r="EF160" i="2"/>
  <c r="EF168" i="2"/>
  <c r="EF136" i="2"/>
  <c r="EF148" i="2"/>
  <c r="EF181" i="2"/>
  <c r="EF189" i="2"/>
  <c r="EF206" i="2"/>
  <c r="EF224" i="2"/>
  <c r="EF256" i="2"/>
  <c r="EF270" i="2"/>
  <c r="EF278" i="2"/>
  <c r="EF286" i="2"/>
  <c r="EF294" i="2"/>
  <c r="EF302" i="2"/>
  <c r="EF225" i="2"/>
  <c r="EF207" i="2"/>
  <c r="EF230" i="2"/>
  <c r="EF257" i="2"/>
  <c r="EF242" i="2"/>
  <c r="EF323" i="2"/>
  <c r="EF260" i="2"/>
  <c r="EF312" i="2"/>
  <c r="EF344" i="2"/>
  <c r="EF321" i="2"/>
  <c r="EF347" i="2"/>
  <c r="EF326" i="2"/>
  <c r="EF356" i="2"/>
  <c r="EF364" i="2"/>
  <c r="EF372" i="2"/>
  <c r="EF380" i="2"/>
  <c r="EF388" i="2"/>
  <c r="EF412" i="2"/>
  <c r="EF444" i="2"/>
  <c r="EF397" i="2"/>
  <c r="EF429" i="2"/>
  <c r="EF400" i="2"/>
  <c r="EF434" i="2"/>
  <c r="EF461" i="2"/>
  <c r="EF419" i="2"/>
  <c r="EF451" i="2"/>
  <c r="EF471" i="2"/>
  <c r="EF479" i="2"/>
  <c r="EF487" i="2"/>
  <c r="EF494" i="2"/>
  <c r="EF402" i="2"/>
  <c r="EF522" i="2"/>
  <c r="EF530" i="2"/>
  <c r="EF538" i="2"/>
  <c r="EF546" i="2"/>
  <c r="EF554" i="2"/>
  <c r="EF562" i="2"/>
  <c r="EF570" i="2"/>
  <c r="EF498" i="2"/>
  <c r="EF507" i="2"/>
  <c r="EF587" i="2"/>
  <c r="EF583" i="2"/>
  <c r="EF596" i="2"/>
  <c r="EF102" i="2"/>
  <c r="EF110" i="2"/>
  <c r="EF118" i="2"/>
  <c r="EF126" i="2"/>
  <c r="EF134" i="2"/>
  <c r="EF153" i="2"/>
  <c r="EF161" i="2"/>
  <c r="EF169" i="2"/>
  <c r="EF141" i="2"/>
  <c r="EF174" i="2"/>
  <c r="EF182" i="2"/>
  <c r="EF190" i="2"/>
  <c r="EF210" i="2"/>
  <c r="EF228" i="2"/>
  <c r="EF263" i="2"/>
  <c r="EF271" i="2"/>
  <c r="EF279" i="2"/>
  <c r="EF287" i="2"/>
  <c r="EF295" i="2"/>
  <c r="EF303" i="2"/>
  <c r="EF229" i="2"/>
  <c r="EF195" i="2"/>
  <c r="EF249" i="2"/>
  <c r="EF218" i="2"/>
  <c r="EF246" i="2"/>
  <c r="EF327" i="2"/>
  <c r="EF346" i="2"/>
  <c r="EF316" i="2"/>
  <c r="EF223" i="2"/>
  <c r="EF325" i="2"/>
  <c r="EF349" i="2"/>
  <c r="EF330" i="2"/>
  <c r="EF357" i="2"/>
  <c r="EF365" i="2"/>
  <c r="EF373" i="2"/>
  <c r="EF381" i="2"/>
  <c r="EF389" i="2"/>
  <c r="EF416" i="2"/>
  <c r="EF448" i="2"/>
  <c r="EF401" i="2"/>
  <c r="EF433" i="2"/>
  <c r="EF404" i="2"/>
  <c r="EF438" i="2"/>
  <c r="EF463" i="2"/>
  <c r="EF423" i="2"/>
  <c r="EF455" i="2"/>
  <c r="EF472" i="2"/>
  <c r="EF480" i="2"/>
  <c r="EF488" i="2"/>
  <c r="EF500" i="2"/>
  <c r="EF497" i="2"/>
  <c r="EF523" i="2"/>
  <c r="EF531" i="2"/>
  <c r="EF539" i="2"/>
  <c r="EF547" i="2"/>
  <c r="EF555" i="2"/>
  <c r="EF563" i="2"/>
  <c r="EF571" i="2"/>
  <c r="EF502" i="2"/>
  <c r="EF511" i="2"/>
  <c r="EF588" i="2"/>
  <c r="EF103" i="2"/>
  <c r="EF111" i="2"/>
  <c r="EF119" i="2"/>
  <c r="EF127" i="2"/>
  <c r="EF154" i="2"/>
  <c r="EF162" i="2"/>
  <c r="EF170" i="2"/>
  <c r="EF140" i="2"/>
  <c r="EF175" i="2"/>
  <c r="EF183" i="2"/>
  <c r="EF191" i="2"/>
  <c r="EF211" i="2"/>
  <c r="EF232" i="2"/>
  <c r="EF264" i="2"/>
  <c r="EF272" i="2"/>
  <c r="EF280" i="2"/>
  <c r="EF288" i="2"/>
  <c r="EF296" i="2"/>
  <c r="EF200" i="2"/>
  <c r="EF233" i="2"/>
  <c r="EF209" i="2"/>
  <c r="EF258" i="2"/>
  <c r="EF235" i="2"/>
  <c r="EF251" i="2"/>
  <c r="EF331" i="2"/>
  <c r="EF348" i="2"/>
  <c r="EF320" i="2"/>
  <c r="EF304" i="2"/>
  <c r="EF329" i="2"/>
  <c r="EF351" i="2"/>
  <c r="EF334" i="2"/>
  <c r="EF358" i="2"/>
  <c r="EF366" i="2"/>
  <c r="EF374" i="2"/>
  <c r="EF382" i="2"/>
  <c r="EF390" i="2"/>
  <c r="EF420" i="2"/>
  <c r="EF452" i="2"/>
  <c r="EF405" i="2"/>
  <c r="EF437" i="2"/>
  <c r="EF410" i="2"/>
  <c r="EF104" i="2"/>
  <c r="EF112" i="2"/>
  <c r="EF120" i="2"/>
  <c r="EF128" i="2"/>
  <c r="EF138" i="2"/>
  <c r="EF155" i="2"/>
  <c r="EF163" i="2"/>
  <c r="EF171" i="2"/>
  <c r="EF145" i="2"/>
  <c r="EF176" i="2"/>
  <c r="EF184" i="2"/>
  <c r="EF137" i="2"/>
  <c r="EF212" i="2"/>
  <c r="EF236" i="2"/>
  <c r="EF265" i="2"/>
  <c r="EF273" i="2"/>
  <c r="EF281" i="2"/>
  <c r="EF289" i="2"/>
  <c r="EF297" i="2"/>
  <c r="EF204" i="2"/>
  <c r="EF237" i="2"/>
  <c r="EF219" i="2"/>
  <c r="EF226" i="2"/>
  <c r="EF197" i="2"/>
  <c r="EF262" i="2"/>
  <c r="EF335" i="2"/>
  <c r="EF350" i="2"/>
  <c r="EF324" i="2"/>
  <c r="EF205" i="2"/>
  <c r="EF333" i="2"/>
  <c r="EF306" i="2"/>
  <c r="EF338" i="2"/>
  <c r="EF359" i="2"/>
  <c r="EF367" i="2"/>
  <c r="EF375" i="2"/>
  <c r="EF383" i="2"/>
  <c r="EF391" i="2"/>
  <c r="EF424" i="2"/>
  <c r="EF456" i="2"/>
  <c r="EF409" i="2"/>
  <c r="EF441" i="2"/>
  <c r="EF414" i="2"/>
  <c r="EF446" i="2"/>
  <c r="EF399" i="2"/>
  <c r="EF431" i="2"/>
  <c r="EF466" i="2"/>
  <c r="EF474" i="2"/>
  <c r="EF482" i="2"/>
  <c r="EF490" i="2"/>
  <c r="EF508" i="2"/>
  <c r="EF505" i="2"/>
  <c r="EF525" i="2"/>
  <c r="EF533" i="2"/>
  <c r="EF541" i="2"/>
  <c r="EF549" i="2"/>
  <c r="EF557" i="2"/>
  <c r="EF565" i="2"/>
  <c r="EF573" i="2"/>
  <c r="EF510" i="2"/>
  <c r="EF519" i="2"/>
  <c r="EF577" i="2"/>
  <c r="EF591" i="2"/>
  <c r="EF97" i="2"/>
  <c r="EF105" i="2"/>
  <c r="EF113" i="2"/>
  <c r="EF121" i="2"/>
  <c r="EF129" i="2"/>
  <c r="EF142" i="2"/>
  <c r="EF156" i="2"/>
  <c r="EF164" i="2"/>
  <c r="EF172" i="2"/>
  <c r="EF135" i="2"/>
  <c r="EF177" i="2"/>
  <c r="EF185" i="2"/>
  <c r="EF192" i="2"/>
  <c r="EF213" i="2"/>
  <c r="EF240" i="2"/>
  <c r="EF266" i="2"/>
  <c r="EF274" i="2"/>
  <c r="EF282" i="2"/>
  <c r="EF290" i="2"/>
  <c r="EF298" i="2"/>
  <c r="EF208" i="2"/>
  <c r="EF241" i="2"/>
  <c r="EF234" i="2"/>
  <c r="EF243" i="2"/>
  <c r="EF231" i="2"/>
  <c r="EF307" i="2"/>
  <c r="EF339" i="2"/>
  <c r="EF352" i="2"/>
  <c r="EF328" i="2"/>
  <c r="EF305" i="2"/>
  <c r="EF337" i="2"/>
  <c r="EF310" i="2"/>
  <c r="EF342" i="2"/>
  <c r="EF360" i="2"/>
  <c r="EF368" i="2"/>
  <c r="EF376" i="2"/>
  <c r="EF384" i="2"/>
  <c r="EF392" i="2"/>
  <c r="EF428" i="2"/>
  <c r="EF458" i="2"/>
  <c r="EF413" i="2"/>
  <c r="EF445" i="2"/>
  <c r="EF418" i="2"/>
  <c r="EF450" i="2"/>
  <c r="EF403" i="2"/>
  <c r="EF435" i="2"/>
  <c r="EF467" i="2"/>
  <c r="EF475" i="2"/>
  <c r="EF483" i="2"/>
  <c r="EF491" i="2"/>
  <c r="EF512" i="2"/>
  <c r="EF509" i="2"/>
  <c r="EF526" i="2"/>
  <c r="EF534" i="2"/>
  <c r="EF542" i="2"/>
  <c r="EF550" i="2"/>
  <c r="EF558" i="2"/>
  <c r="EF566" i="2"/>
  <c r="EF574" i="2"/>
  <c r="EF516" i="2"/>
  <c r="EF493" i="2"/>
  <c r="EF578" i="2"/>
  <c r="EF592" i="2"/>
  <c r="EF593" i="2"/>
  <c r="EF585" i="2"/>
  <c r="EF576" i="2"/>
  <c r="EF560" i="2"/>
  <c r="EF544" i="2"/>
  <c r="EF528" i="2"/>
  <c r="EF518" i="2"/>
  <c r="EF485" i="2"/>
  <c r="EF468" i="2"/>
  <c r="EF457" i="2"/>
  <c r="EF432" i="2"/>
  <c r="EF341" i="2"/>
  <c r="EF254" i="2"/>
  <c r="EF244" i="2"/>
  <c r="EF157" i="2"/>
  <c r="EF590" i="2"/>
  <c r="EF582" i="2"/>
  <c r="EF575" i="2"/>
  <c r="EF559" i="2"/>
  <c r="EF543" i="2"/>
  <c r="EF527" i="2"/>
  <c r="EF514" i="2"/>
  <c r="EF484" i="2"/>
  <c r="EF465" i="2"/>
  <c r="EF454" i="2"/>
  <c r="EF393" i="2"/>
  <c r="EF309" i="2"/>
  <c r="EF245" i="2"/>
  <c r="EF214" i="2"/>
  <c r="EF146" i="2"/>
  <c r="DI135" i="2"/>
  <c r="DI126" i="2"/>
  <c r="DI104" i="2"/>
  <c r="DI115" i="2"/>
  <c r="DI389" i="2"/>
  <c r="DI244" i="2"/>
  <c r="DI559" i="2"/>
  <c r="DI475" i="2"/>
  <c r="DI319" i="2"/>
  <c r="DI498" i="2"/>
  <c r="DI194" i="2"/>
  <c r="DI397" i="2"/>
  <c r="DI586" i="2"/>
  <c r="DI142" i="2"/>
  <c r="DI424" i="2"/>
  <c r="DI217" i="2"/>
  <c r="DI467" i="2"/>
  <c r="DI206" i="2"/>
  <c r="DI550" i="2"/>
  <c r="DI117" i="2"/>
  <c r="DI165" i="2"/>
  <c r="DI443" i="2"/>
  <c r="DI334" i="2"/>
  <c r="DI509" i="2"/>
  <c r="DI511" i="2"/>
  <c r="DI365" i="2"/>
  <c r="DI275" i="2"/>
  <c r="DI491" i="2"/>
  <c r="DI195" i="2"/>
  <c r="DI466" i="2"/>
  <c r="DI283" i="2"/>
  <c r="DI414" i="2"/>
  <c r="DI199" i="2"/>
  <c r="DI305" i="2"/>
  <c r="DI504" i="2"/>
  <c r="DI358" i="2"/>
  <c r="DI508" i="2"/>
  <c r="DI124" i="2"/>
  <c r="DI345" i="2"/>
  <c r="DI214" i="2"/>
  <c r="DI535" i="2"/>
  <c r="DI282" i="2"/>
  <c r="DI494" i="2"/>
  <c r="DI176" i="2"/>
  <c r="DI243" i="2"/>
  <c r="DI543" i="2"/>
  <c r="DI415" i="2"/>
  <c r="DI328" i="2"/>
  <c r="DI583" i="2"/>
  <c r="DI266" i="2"/>
  <c r="DI482" i="2"/>
  <c r="DI390" i="2"/>
  <c r="DI173" i="2"/>
  <c r="DI458" i="2"/>
  <c r="DI222" i="2"/>
  <c r="DI567" i="2"/>
  <c r="DI239" i="2"/>
  <c r="DI542" i="2"/>
  <c r="DI398" i="2"/>
  <c r="DI205" i="2"/>
  <c r="DI575" i="2"/>
  <c r="DI106" i="2"/>
  <c r="DI381" i="2"/>
  <c r="DI298" i="2"/>
  <c r="DI526" i="2"/>
  <c r="DI166" i="2"/>
  <c r="DI447" i="2"/>
  <c r="DI191" i="2"/>
  <c r="DI337" i="2"/>
  <c r="DI323" i="2"/>
  <c r="DI506" i="2"/>
  <c r="DI246" i="2"/>
  <c r="DI574" i="2"/>
  <c r="DI350" i="2"/>
  <c r="DI594" i="2"/>
  <c r="DI157" i="2"/>
  <c r="DI411" i="2"/>
  <c r="DI291" i="2"/>
  <c r="DI116" i="2"/>
  <c r="DI429" i="2"/>
  <c r="DI274" i="2"/>
  <c r="DI490" i="2"/>
  <c r="DI107" i="2"/>
  <c r="DI366" i="2"/>
  <c r="DI348" i="2"/>
  <c r="DI593" i="2"/>
  <c r="DI98" i="2"/>
  <c r="DI374" i="2"/>
  <c r="DI175" i="2"/>
  <c r="DI456" i="2"/>
  <c r="DI382" i="2"/>
  <c r="DI267" i="2"/>
  <c r="DI483" i="2"/>
  <c r="DI213" i="2"/>
  <c r="DI534" i="2"/>
  <c r="DI234" i="2"/>
  <c r="DI125" i="2"/>
  <c r="DI333" i="2"/>
  <c r="DI97" i="2"/>
  <c r="DI373" i="2"/>
  <c r="DI134" i="2"/>
  <c r="DI353" i="2"/>
  <c r="DI245" i="2"/>
  <c r="DI474" i="2"/>
  <c r="CA80" i="2"/>
  <c r="CC80" i="2" s="1"/>
  <c r="AJ54" i="2" s="1"/>
  <c r="BZ80" i="2"/>
  <c r="BP82" i="2"/>
  <c r="BP83" i="2"/>
  <c r="BV88" i="2"/>
  <c r="BV89" i="2" s="1"/>
  <c r="DU530" i="2" l="1"/>
  <c r="CW269" i="2"/>
  <c r="CW450" i="2"/>
  <c r="EA344" i="2"/>
  <c r="EA372" i="2"/>
  <c r="EA268" i="2"/>
  <c r="EA472" i="2"/>
  <c r="EA402" i="2"/>
  <c r="EA381" i="2"/>
  <c r="EA129" i="2"/>
  <c r="EA147" i="2"/>
  <c r="EA370" i="2"/>
  <c r="EA287" i="2"/>
  <c r="EA556" i="2"/>
  <c r="EA127" i="2"/>
  <c r="EA562" i="2"/>
  <c r="EA349" i="2"/>
  <c r="EA519" i="2"/>
  <c r="EA509" i="2"/>
  <c r="EA321" i="2"/>
  <c r="EA525" i="2"/>
  <c r="EA214" i="2"/>
  <c r="EA543" i="2"/>
  <c r="EA542" i="2"/>
  <c r="EA425" i="2"/>
  <c r="EA159" i="2"/>
  <c r="EA586" i="2"/>
  <c r="EA493" i="2"/>
  <c r="EA350" i="2"/>
  <c r="EA594" i="2"/>
  <c r="EA541" i="2"/>
  <c r="EA587" i="2"/>
  <c r="EA284" i="2"/>
  <c r="EA238" i="2"/>
  <c r="EA304" i="2"/>
  <c r="EA455" i="2"/>
  <c r="EA465" i="2"/>
  <c r="EA397" i="2"/>
  <c r="EA236" i="2"/>
  <c r="EA264" i="2"/>
  <c r="EA231" i="2"/>
  <c r="EA278" i="2"/>
  <c r="EA434" i="2"/>
  <c r="EA130" i="2"/>
  <c r="EA398" i="2"/>
  <c r="EA226" i="2"/>
  <c r="EA103" i="2"/>
  <c r="EA262" i="2"/>
  <c r="EA256" i="2"/>
  <c r="EA474" i="2"/>
  <c r="EA220" i="2"/>
  <c r="EA320" i="2"/>
  <c r="EA289" i="2"/>
  <c r="EA97" i="2"/>
  <c r="EA486" i="2"/>
  <c r="EA253" i="2"/>
  <c r="EA178" i="2"/>
  <c r="EA201" i="2"/>
  <c r="EA139" i="2"/>
  <c r="EA453" i="2"/>
  <c r="EA273" i="2"/>
  <c r="EA523" i="2"/>
  <c r="EA570" i="2"/>
  <c r="EA195" i="2"/>
  <c r="DU210" i="2"/>
  <c r="EA136" i="2"/>
  <c r="EA293" i="2"/>
  <c r="EA288" i="2"/>
  <c r="EA126" i="2"/>
  <c r="EA206" i="2"/>
  <c r="EA113" i="2"/>
  <c r="EA550" i="2"/>
  <c r="EA158" i="2"/>
  <c r="EA553" i="2"/>
  <c r="EA545" i="2"/>
  <c r="EA179" i="2"/>
  <c r="EA122" i="2"/>
  <c r="EA150" i="2"/>
  <c r="EA337" i="2"/>
  <c r="EA242" i="2"/>
  <c r="EA502" i="2"/>
  <c r="EA138" i="2"/>
  <c r="EA334" i="2"/>
  <c r="EA219" i="2"/>
  <c r="EA202" i="2"/>
  <c r="EA194" i="2"/>
  <c r="EA311" i="2"/>
  <c r="EA310" i="2"/>
  <c r="EA193" i="2"/>
  <c r="EA291" i="2"/>
  <c r="EA166" i="2"/>
  <c r="EA222" i="2"/>
  <c r="EA123" i="2"/>
  <c r="EA98" i="2"/>
  <c r="EA117" i="2"/>
  <c r="EA514" i="2"/>
  <c r="EA447" i="2"/>
  <c r="EA352" i="2"/>
  <c r="EA413" i="2"/>
  <c r="EA197" i="2"/>
  <c r="EA101" i="2"/>
  <c r="EA152" i="2"/>
  <c r="EA483" i="2"/>
  <c r="EA464" i="2"/>
  <c r="EA559" i="2"/>
  <c r="EA482" i="2"/>
  <c r="EA316" i="2"/>
  <c r="EA173" i="2"/>
  <c r="EA520" i="2"/>
  <c r="EA387" i="2"/>
  <c r="EA503" i="2"/>
  <c r="EA279" i="2"/>
  <c r="EA218" i="2"/>
  <c r="EA341" i="2"/>
  <c r="EA576" i="2"/>
  <c r="EA297" i="2"/>
  <c r="EA112" i="2"/>
  <c r="EA371" i="2"/>
  <c r="EA205" i="2"/>
  <c r="EA524" i="2"/>
  <c r="EA476" i="2"/>
  <c r="EA495" i="2"/>
  <c r="EA339" i="2"/>
  <c r="EA343" i="2"/>
  <c r="EA577" i="2"/>
  <c r="EA555" i="2"/>
  <c r="EA254" i="2"/>
  <c r="EA428" i="2"/>
  <c r="EA491" i="2"/>
  <c r="EA265" i="2"/>
  <c r="EA221" i="2"/>
  <c r="EA362" i="2"/>
  <c r="EA207" i="2"/>
  <c r="EA356" i="2"/>
  <c r="EA160" i="2"/>
  <c r="EA165" i="2"/>
  <c r="EA107" i="2"/>
  <c r="EA163" i="2"/>
  <c r="EA114" i="2"/>
  <c r="EA153" i="2"/>
  <c r="EA511" i="2"/>
  <c r="EA546" i="2"/>
  <c r="EA529" i="2"/>
  <c r="EA561" i="2"/>
  <c r="EA551" i="2"/>
  <c r="EA597" i="2"/>
  <c r="EA528" i="2"/>
  <c r="EA580" i="2"/>
  <c r="EA338" i="2"/>
  <c r="EA346" i="2"/>
  <c r="EA116" i="2"/>
  <c r="EA437" i="2"/>
  <c r="EA584" i="2"/>
  <c r="EA423" i="2"/>
  <c r="EA325" i="2"/>
  <c r="EA392" i="2"/>
  <c r="EA328" i="2"/>
  <c r="EA573" i="2"/>
  <c r="EA281" i="2"/>
  <c r="EA445" i="2"/>
  <c r="EA379" i="2"/>
  <c r="EA590" i="2"/>
  <c r="EA146" i="2"/>
  <c r="EA438" i="2"/>
  <c r="EA225" i="2"/>
  <c r="EA282" i="2"/>
  <c r="EA128" i="2"/>
  <c r="EA498" i="2"/>
  <c r="EA327" i="2"/>
  <c r="EA563" i="2"/>
  <c r="EA400" i="2"/>
  <c r="EA589" i="2"/>
  <c r="EA210" i="2"/>
  <c r="EA412" i="2"/>
  <c r="EA375" i="2"/>
  <c r="EA477" i="2"/>
  <c r="EA154" i="2"/>
  <c r="EA535" i="2"/>
  <c r="EA323" i="2"/>
  <c r="EA406" i="2"/>
  <c r="EA145" i="2"/>
  <c r="EA191" i="2"/>
  <c r="EA248" i="2"/>
  <c r="EA258" i="2"/>
  <c r="EA446" i="2"/>
  <c r="EA124" i="2"/>
  <c r="EA151" i="2"/>
  <c r="EA342" i="2"/>
  <c r="EA380" i="2"/>
  <c r="EA164" i="2"/>
  <c r="EA355" i="2"/>
  <c r="EA391" i="2"/>
  <c r="EA131" i="2"/>
  <c r="EA404" i="2"/>
  <c r="EA432" i="2"/>
  <c r="EA433" i="2"/>
  <c r="EA232" i="2"/>
  <c r="EA277" i="2"/>
  <c r="EA118" i="2"/>
  <c r="EA104" i="2"/>
  <c r="EA162" i="2"/>
  <c r="EA141" i="2"/>
  <c r="EA111" i="2"/>
  <c r="EA120" i="2"/>
  <c r="EA409" i="2"/>
  <c r="EA564" i="2"/>
  <c r="EA557" i="2"/>
  <c r="EA280" i="2"/>
  <c r="EA588" i="2"/>
  <c r="EA198" i="2"/>
  <c r="EA283" i="2"/>
  <c r="EA500" i="2"/>
  <c r="EA591" i="2"/>
  <c r="EA317" i="2"/>
  <c r="EA539" i="2"/>
  <c r="EA361" i="2"/>
  <c r="EA363" i="2"/>
  <c r="EA250" i="2"/>
  <c r="EA593" i="2"/>
  <c r="EA449" i="2"/>
  <c r="EA185" i="2"/>
  <c r="EA388" i="2"/>
  <c r="EA532" i="2"/>
  <c r="EA592" i="2"/>
  <c r="EA578" i="2"/>
  <c r="EA485" i="2"/>
  <c r="EA549" i="2"/>
  <c r="EA378" i="2"/>
  <c r="EA510" i="2"/>
  <c r="EA309" i="2"/>
  <c r="EA407" i="2"/>
  <c r="EA456" i="2"/>
  <c r="EA313" i="2"/>
  <c r="EA530" i="2"/>
  <c r="EA368" i="2"/>
  <c r="EA581" i="2"/>
  <c r="EA245" i="2"/>
  <c r="EA422" i="2"/>
  <c r="EA228" i="2"/>
  <c r="EA566" i="2"/>
  <c r="EA419" i="2"/>
  <c r="EA527" i="2"/>
  <c r="EA314" i="2"/>
  <c r="EA275" i="2"/>
  <c r="EA125" i="2"/>
  <c r="EA183" i="2"/>
  <c r="EA169" i="2"/>
  <c r="EA354" i="2"/>
  <c r="EA457" i="2"/>
  <c r="EA233" i="2"/>
  <c r="EA488" i="2"/>
  <c r="EA403" i="2"/>
  <c r="EA274" i="2"/>
  <c r="EA492" i="2"/>
  <c r="EA296" i="2"/>
  <c r="EA172" i="2"/>
  <c r="EA394" i="2"/>
  <c r="EA174" i="2"/>
  <c r="EA255" i="2"/>
  <c r="EA230" i="2"/>
  <c r="EA106" i="2"/>
  <c r="EA246" i="2"/>
  <c r="EA526" i="2"/>
  <c r="EA547" i="2"/>
  <c r="EA513" i="2"/>
  <c r="EA429" i="2"/>
  <c r="EA579" i="2"/>
  <c r="EA489" i="2"/>
  <c r="EA196" i="2"/>
  <c r="EA480" i="2"/>
  <c r="EA266" i="2"/>
  <c r="EA496" i="2"/>
  <c r="EA552" i="2"/>
  <c r="EA534" i="2"/>
  <c r="EA364" i="2"/>
  <c r="EA554" i="2"/>
  <c r="EA459" i="2"/>
  <c r="EA351" i="2"/>
  <c r="EA469" i="2"/>
  <c r="EA426" i="2"/>
  <c r="EA302" i="2"/>
  <c r="EA490" i="2"/>
  <c r="EA267" i="2"/>
  <c r="EA452" i="2"/>
  <c r="EA383" i="2"/>
  <c r="EA240" i="2"/>
  <c r="EA418" i="2"/>
  <c r="EA257" i="2"/>
  <c r="EA471" i="2"/>
  <c r="EA244" i="2"/>
  <c r="EA484" i="2"/>
  <c r="EA271" i="2"/>
  <c r="EA367" i="2"/>
  <c r="EA312" i="2"/>
  <c r="EA501" i="2"/>
  <c r="EA572" i="2"/>
  <c r="EA431" i="2"/>
  <c r="EA308" i="2"/>
  <c r="EA132" i="2"/>
  <c r="EA261" i="2"/>
  <c r="EA224" i="2"/>
  <c r="EA315" i="2"/>
  <c r="EA260" i="2"/>
  <c r="EA393" i="2"/>
  <c r="EA417" i="2"/>
  <c r="EA229" i="2"/>
  <c r="EA299" i="2"/>
  <c r="EA269" i="2"/>
  <c r="EA182" i="2"/>
  <c r="EA365" i="2"/>
  <c r="EA292" i="2"/>
  <c r="EA168" i="2"/>
  <c r="EA263" i="2"/>
  <c r="EA285" i="2"/>
  <c r="EA187" i="2"/>
  <c r="EA135" i="2"/>
  <c r="EA203" i="2"/>
  <c r="EA239" i="2"/>
  <c r="EA290" i="2"/>
  <c r="EA235" i="2"/>
  <c r="EA515" i="2"/>
  <c r="EA384" i="2"/>
  <c r="EA399" i="2"/>
  <c r="EA517" i="2"/>
  <c r="EA348" i="2"/>
  <c r="EA442" i="2"/>
  <c r="EA227" i="2"/>
  <c r="EA436" i="2"/>
  <c r="EA307" i="2"/>
  <c r="EA537" i="2"/>
  <c r="EA461" i="2"/>
  <c r="EA374" i="2"/>
  <c r="EA475" i="2"/>
  <c r="EA286" i="2"/>
  <c r="EA415" i="2"/>
  <c r="EA560" i="2"/>
  <c r="EA569" i="2"/>
  <c r="EA540" i="2"/>
  <c r="EA171" i="2"/>
  <c r="EA499" i="2"/>
  <c r="EA335" i="2"/>
  <c r="EA137" i="2"/>
  <c r="EA430" i="2"/>
  <c r="EA410" i="2"/>
  <c r="EA505" i="2"/>
  <c r="EA373" i="2"/>
  <c r="EA516" i="2"/>
  <c r="EA330" i="2"/>
  <c r="EA110" i="2"/>
  <c r="EA507" i="2"/>
  <c r="EA574" i="2"/>
  <c r="EA121" i="2"/>
  <c r="EA306" i="2"/>
  <c r="EA571" i="2"/>
  <c r="EA558" i="2"/>
  <c r="EA506" i="2"/>
  <c r="EA357" i="2"/>
  <c r="EA336" i="2"/>
  <c r="EA180" i="2"/>
  <c r="EA329" i="2"/>
  <c r="EA181" i="2"/>
  <c r="EA215" i="2"/>
  <c r="EA143" i="2"/>
  <c r="EA102" i="2"/>
  <c r="EA411" i="2"/>
  <c r="EA451" i="2"/>
  <c r="EA192" i="2"/>
  <c r="EA462" i="2"/>
  <c r="EA416" i="2"/>
  <c r="EA189" i="2"/>
  <c r="EA427" i="2"/>
  <c r="EA144" i="2"/>
  <c r="EA473" i="2"/>
  <c r="EA161" i="2"/>
  <c r="EA443" i="2"/>
  <c r="EA167" i="2"/>
  <c r="EA441" i="2"/>
  <c r="EA140" i="2"/>
  <c r="EA234" i="2"/>
  <c r="EA148" i="2"/>
  <c r="EA134" i="2"/>
  <c r="EA276" i="2"/>
  <c r="EA548" i="2"/>
  <c r="EA170" i="2"/>
  <c r="EA567" i="2"/>
  <c r="EA216" i="2"/>
  <c r="EA481" i="2"/>
  <c r="EA204" i="2"/>
  <c r="EA544" i="2"/>
  <c r="EA424" i="2"/>
  <c r="EA305" i="2"/>
  <c r="EA478" i="2"/>
  <c r="EA575" i="2"/>
  <c r="EA583" i="2"/>
  <c r="EA212" i="2"/>
  <c r="EA504" i="2"/>
  <c r="EA405" i="2"/>
  <c r="EA408" i="2"/>
  <c r="EA396" i="2"/>
  <c r="EA322" i="2"/>
  <c r="EA463" i="2"/>
  <c r="EA458" i="2"/>
  <c r="EA345" i="2"/>
  <c r="EA538" i="2"/>
  <c r="EA376" i="2"/>
  <c r="EA536" i="2"/>
  <c r="EA318" i="2"/>
  <c r="EA223" i="2"/>
  <c r="EA448" i="2"/>
  <c r="EA324" i="2"/>
  <c r="EA199" i="2"/>
  <c r="EA359" i="2"/>
  <c r="EA382" i="2"/>
  <c r="EA435" i="2"/>
  <c r="EA585" i="2"/>
  <c r="EA421" i="2"/>
  <c r="EA188" i="2"/>
  <c r="EA460" i="2"/>
  <c r="EA303" i="2"/>
  <c r="EA295" i="2"/>
  <c r="EA211" i="2"/>
  <c r="EA142" i="2"/>
  <c r="EA326" i="2"/>
  <c r="EA155" i="2"/>
  <c r="EA100" i="2"/>
  <c r="EA360" i="2"/>
  <c r="EA377" i="2"/>
  <c r="EA369" i="2"/>
  <c r="EA444" i="2"/>
  <c r="EA497" i="2"/>
  <c r="EA333" i="2"/>
  <c r="EA190" i="2"/>
  <c r="EA440" i="2"/>
  <c r="EA487" i="2"/>
  <c r="EA251" i="2"/>
  <c r="EA149" i="2"/>
  <c r="EA109" i="2"/>
  <c r="EA522" i="2"/>
  <c r="EA467" i="2"/>
  <c r="EA533" i="2"/>
  <c r="EA177" i="2"/>
  <c r="EA390" i="2"/>
  <c r="EA568" i="2"/>
  <c r="EA420" i="2"/>
  <c r="EA366" i="2"/>
  <c r="EA414" i="2"/>
  <c r="EA241" i="2"/>
  <c r="EA319" i="2"/>
  <c r="EA596" i="2"/>
  <c r="EA468" i="2"/>
  <c r="EA340" i="2"/>
  <c r="EA531" i="2"/>
  <c r="EA353" i="2"/>
  <c r="EA331" i="2"/>
  <c r="EA176" i="2"/>
  <c r="EA454" i="2"/>
  <c r="EA332" i="2"/>
  <c r="EA450" i="2"/>
  <c r="EA272" i="2"/>
  <c r="EA479" i="2"/>
  <c r="EA259" i="2"/>
  <c r="EA512" i="2"/>
  <c r="EA358" i="2"/>
  <c r="EA582" i="2"/>
  <c r="EA115" i="2"/>
  <c r="EA386" i="2"/>
  <c r="EA184" i="2"/>
  <c r="EA494" i="2"/>
  <c r="EA247" i="2"/>
  <c r="EA300" i="2"/>
  <c r="EA565" i="2"/>
  <c r="EA301" i="2"/>
  <c r="EA508" i="2"/>
  <c r="EA466" i="2"/>
  <c r="EA298" i="2"/>
  <c r="EA208" i="2"/>
  <c r="EA200" i="2"/>
  <c r="EA270" i="2"/>
  <c r="EA213" i="2"/>
  <c r="DC164" i="2"/>
  <c r="EA99" i="2"/>
  <c r="EA237" i="2"/>
  <c r="EA385" i="2"/>
  <c r="EA389" i="2"/>
  <c r="EA470" i="2"/>
  <c r="EA395" i="2"/>
  <c r="EA157" i="2"/>
  <c r="EA209" i="2"/>
  <c r="EA156" i="2"/>
  <c r="EA347" i="2"/>
  <c r="EA105" i="2"/>
  <c r="EA252" i="2"/>
  <c r="EA401" i="2"/>
  <c r="EA175" i="2"/>
  <c r="EA217" i="2"/>
  <c r="EA119" i="2"/>
  <c r="EA186" i="2"/>
  <c r="EA243" i="2"/>
  <c r="EA108" i="2"/>
  <c r="EA249" i="2"/>
  <c r="EA294" i="2"/>
  <c r="EA133" i="2"/>
  <c r="EA518" i="2"/>
  <c r="EA521" i="2"/>
  <c r="DU302" i="2"/>
  <c r="DU448" i="2"/>
  <c r="DU229" i="2"/>
  <c r="DU400" i="2"/>
  <c r="DU453" i="2"/>
  <c r="DU346" i="2"/>
  <c r="DU455" i="2"/>
  <c r="DU255" i="2"/>
  <c r="DU467" i="2"/>
  <c r="DU488" i="2"/>
  <c r="DU359" i="2"/>
  <c r="DU457" i="2"/>
  <c r="DU334" i="2"/>
  <c r="DU287" i="2"/>
  <c r="DU355" i="2"/>
  <c r="DU429" i="2"/>
  <c r="DU501" i="2"/>
  <c r="DU135" i="2"/>
  <c r="DU114" i="2"/>
  <c r="DU237" i="2"/>
  <c r="DU349" i="2"/>
  <c r="DU545" i="2"/>
  <c r="DU436" i="2"/>
  <c r="DU578" i="2"/>
  <c r="DU288" i="2"/>
  <c r="DU294" i="2"/>
  <c r="DU523" i="2"/>
  <c r="DU145" i="2"/>
  <c r="DU100" i="2"/>
  <c r="DU382" i="2"/>
  <c r="DU343" i="2"/>
  <c r="DU285" i="2"/>
  <c r="DU263" i="2"/>
  <c r="DU207" i="2"/>
  <c r="DU126" i="2"/>
  <c r="DU531" i="2"/>
  <c r="DU125" i="2"/>
  <c r="DU112" i="2"/>
  <c r="CW416" i="2"/>
  <c r="CW274" i="2"/>
  <c r="CW348" i="2"/>
  <c r="CW361" i="2"/>
  <c r="CW552" i="2"/>
  <c r="CW516" i="2"/>
  <c r="CW253" i="2"/>
  <c r="CW488" i="2"/>
  <c r="CW398" i="2"/>
  <c r="CW512" i="2"/>
  <c r="CW136" i="2"/>
  <c r="CW586" i="2"/>
  <c r="CW261" i="2"/>
  <c r="CW545" i="2"/>
  <c r="CW579" i="2"/>
  <c r="CW426" i="2"/>
  <c r="CW155" i="2"/>
  <c r="CW375" i="2"/>
  <c r="CW264" i="2"/>
  <c r="CW312" i="2"/>
  <c r="CW365" i="2"/>
  <c r="CW344" i="2"/>
  <c r="CW536" i="2"/>
  <c r="CW308" i="2"/>
  <c r="CW156" i="2"/>
  <c r="CW151" i="2"/>
  <c r="DC223" i="2"/>
  <c r="DU116" i="2"/>
  <c r="DC540" i="2"/>
  <c r="DC252" i="2"/>
  <c r="DC544" i="2"/>
  <c r="DU178" i="2"/>
  <c r="DU136" i="2"/>
  <c r="DC385" i="2"/>
  <c r="DC483" i="2"/>
  <c r="DC504" i="2"/>
  <c r="DC528" i="2"/>
  <c r="DC501" i="2"/>
  <c r="DC435" i="2"/>
  <c r="DC370" i="2"/>
  <c r="DC438" i="2"/>
  <c r="DC243" i="2"/>
  <c r="DC198" i="2"/>
  <c r="CW206" i="2"/>
  <c r="CW370" i="2"/>
  <c r="CW330" i="2"/>
  <c r="CW544" i="2"/>
  <c r="CW499" i="2"/>
  <c r="CW487" i="2"/>
  <c r="CW432" i="2"/>
  <c r="CW167" i="2"/>
  <c r="CW408" i="2"/>
  <c r="CW566" i="2"/>
  <c r="CW561" i="2"/>
  <c r="CW455" i="2"/>
  <c r="CW363" i="2"/>
  <c r="CW491" i="2"/>
  <c r="CW262" i="2"/>
  <c r="CW179" i="2"/>
  <c r="CW109" i="2"/>
  <c r="CW159" i="2"/>
  <c r="CW133" i="2"/>
  <c r="CW526" i="2"/>
  <c r="CW531" i="2"/>
  <c r="CW501" i="2"/>
  <c r="CW226" i="2"/>
  <c r="CW278" i="2"/>
  <c r="CW140" i="2"/>
  <c r="CW498" i="2"/>
  <c r="CW373" i="2"/>
  <c r="CW158" i="2"/>
  <c r="CW563" i="2"/>
  <c r="CW557" i="2"/>
  <c r="CW285" i="2"/>
  <c r="CW435" i="2"/>
  <c r="CW580" i="2"/>
  <c r="CW486" i="2"/>
  <c r="CW225" i="2"/>
  <c r="CW578" i="2"/>
  <c r="CW251" i="2"/>
  <c r="CW292" i="2"/>
  <c r="CW248" i="2"/>
  <c r="CW581" i="2"/>
  <c r="CW335" i="2"/>
  <c r="CW530" i="2"/>
  <c r="CW502" i="2"/>
  <c r="CW318" i="2"/>
  <c r="CW414" i="2"/>
  <c r="CW201" i="2"/>
  <c r="CW379" i="2"/>
  <c r="CW236" i="2"/>
  <c r="CW263" i="2"/>
  <c r="CW240" i="2"/>
  <c r="CW445" i="2"/>
  <c r="CW446" i="2"/>
  <c r="CW313" i="2"/>
  <c r="CW570" i="2"/>
  <c r="CW413" i="2"/>
  <c r="CW204" i="2"/>
  <c r="CW126" i="2"/>
  <c r="CW128" i="2"/>
  <c r="CW111" i="2"/>
  <c r="CW216" i="2"/>
  <c r="CW338" i="2"/>
  <c r="CW124" i="2"/>
  <c r="CW532" i="2"/>
  <c r="CW277" i="2"/>
  <c r="CW191" i="2"/>
  <c r="CW217" i="2"/>
  <c r="CW130" i="2"/>
  <c r="CW555" i="2"/>
  <c r="CW299" i="2"/>
  <c r="CW465" i="2"/>
  <c r="CW403" i="2"/>
  <c r="CW288" i="2"/>
  <c r="CW377" i="2"/>
  <c r="CW461" i="2"/>
  <c r="CW514" i="2"/>
  <c r="CW577" i="2"/>
  <c r="CW521" i="2"/>
  <c r="CW310" i="2"/>
  <c r="CW401" i="2"/>
  <c r="CW550" i="2"/>
  <c r="CW433" i="2"/>
  <c r="CW325" i="2"/>
  <c r="CW147" i="2"/>
  <c r="CW503" i="2"/>
  <c r="CW518" i="2"/>
  <c r="CW522" i="2"/>
  <c r="CW478" i="2"/>
  <c r="CW393" i="2"/>
  <c r="CW293" i="2"/>
  <c r="CW148" i="2"/>
  <c r="CW574" i="2"/>
  <c r="CW247" i="2"/>
  <c r="CW170" i="2"/>
  <c r="CW597" i="2"/>
  <c r="CW346" i="2"/>
  <c r="CW231" i="2"/>
  <c r="CW137" i="2"/>
  <c r="CW565" i="2"/>
  <c r="CW472" i="2"/>
  <c r="CW252" i="2"/>
  <c r="CW118" i="2"/>
  <c r="CW103" i="2"/>
  <c r="CW448" i="2"/>
  <c r="CW438" i="2"/>
  <c r="CW296" i="2"/>
  <c r="CW120" i="2"/>
  <c r="CW549" i="2"/>
  <c r="CW381" i="2"/>
  <c r="CW417" i="2"/>
  <c r="CW242" i="2"/>
  <c r="CW221" i="2"/>
  <c r="CW508" i="2"/>
  <c r="CW399" i="2"/>
  <c r="CW364" i="2"/>
  <c r="CW249" i="2"/>
  <c r="CW405" i="2"/>
  <c r="CW535" i="2"/>
  <c r="CW525" i="2"/>
  <c r="CW168" i="2"/>
  <c r="CW172" i="2"/>
  <c r="CW127" i="2"/>
  <c r="CW275" i="2"/>
  <c r="CW337" i="2"/>
  <c r="CW593" i="2"/>
  <c r="CW315" i="2"/>
  <c r="CW141" i="2"/>
  <c r="CW576" i="2"/>
  <c r="CW443" i="2"/>
  <c r="CW322" i="2"/>
  <c r="CW378" i="2"/>
  <c r="CW198" i="2"/>
  <c r="CW97" i="2"/>
  <c r="CW260" i="2"/>
  <c r="CW183" i="2"/>
  <c r="CW496" i="2"/>
  <c r="CW349" i="2"/>
  <c r="CW470" i="2"/>
  <c r="CW385" i="2"/>
  <c r="CW259" i="2"/>
  <c r="CW255" i="2"/>
  <c r="CW402" i="2"/>
  <c r="CW358" i="2"/>
  <c r="CW200" i="2"/>
  <c r="CW515" i="2"/>
  <c r="CW497" i="2"/>
  <c r="CW351" i="2"/>
  <c r="CW353" i="2"/>
  <c r="CW212" i="2"/>
  <c r="CW256" i="2"/>
  <c r="CW481" i="2"/>
  <c r="CW519" i="2"/>
  <c r="CW466" i="2"/>
  <c r="CW104" i="2"/>
  <c r="CW528" i="2"/>
  <c r="CW241" i="2"/>
  <c r="CW145" i="2"/>
  <c r="CW119" i="2"/>
  <c r="CW457" i="2"/>
  <c r="CW476" i="2"/>
  <c r="CW562" i="2"/>
  <c r="CW345" i="2"/>
  <c r="CW572" i="2"/>
  <c r="CW517" i="2"/>
  <c r="CW449" i="2"/>
  <c r="CW427" i="2"/>
  <c r="CW436" i="2"/>
  <c r="CW100" i="2"/>
  <c r="CW309" i="2"/>
  <c r="CW543" i="2"/>
  <c r="CW246" i="2"/>
  <c r="CW182" i="2"/>
  <c r="CW142" i="2"/>
  <c r="CW534" i="2"/>
  <c r="CW421" i="2"/>
  <c r="CW396" i="2"/>
  <c r="CW304" i="2"/>
  <c r="CW506" i="2"/>
  <c r="CW267" i="2"/>
  <c r="CW208" i="2"/>
  <c r="CW347" i="2"/>
  <c r="CW468" i="2"/>
  <c r="CW420" i="2"/>
  <c r="CW395" i="2"/>
  <c r="CW154" i="2"/>
  <c r="CW286" i="2"/>
  <c r="CW110" i="2"/>
  <c r="CW541" i="2"/>
  <c r="CW594" i="2"/>
  <c r="CW282" i="2"/>
  <c r="CW371" i="2"/>
  <c r="CW571" i="2"/>
  <c r="CW107" i="2"/>
  <c r="CW527" i="2"/>
  <c r="CW202" i="2"/>
  <c r="CW300" i="2"/>
  <c r="CW291" i="2"/>
  <c r="CW473" i="2"/>
  <c r="CW290" i="2"/>
  <c r="CW596" i="2"/>
  <c r="CW143" i="2"/>
  <c r="CW197" i="2"/>
  <c r="CW171" i="2"/>
  <c r="CW211" i="2"/>
  <c r="CW199" i="2"/>
  <c r="CW523" i="2"/>
  <c r="CW595" i="2"/>
  <c r="CW583" i="2"/>
  <c r="CW447" i="2"/>
  <c r="CW428" i="2"/>
  <c r="CW374" i="2"/>
  <c r="CW273" i="2"/>
  <c r="CW372" i="2"/>
  <c r="CW431" i="2"/>
  <c r="CW540" i="2"/>
  <c r="CW132" i="2"/>
  <c r="CW437" i="2"/>
  <c r="CW329" i="2"/>
  <c r="CW350" i="2"/>
  <c r="CW295" i="2"/>
  <c r="CW214" i="2"/>
  <c r="CW187" i="2"/>
  <c r="CW149" i="2"/>
  <c r="CW368" i="2"/>
  <c r="CW280" i="2"/>
  <c r="CW157" i="2"/>
  <c r="CW475" i="2"/>
  <c r="CW333" i="2"/>
  <c r="CW287" i="2"/>
  <c r="CW307" i="2"/>
  <c r="CW209" i="2"/>
  <c r="CW129" i="2"/>
  <c r="CW144" i="2"/>
  <c r="CW477" i="2"/>
  <c r="CW392" i="2"/>
  <c r="CW538" i="2"/>
  <c r="CW494" i="2"/>
  <c r="CW146" i="2"/>
  <c r="CW573" i="2"/>
  <c r="CW474" i="2"/>
  <c r="CW585" i="2"/>
  <c r="CW415" i="2"/>
  <c r="CW98" i="2"/>
  <c r="CW108" i="2"/>
  <c r="CW186" i="2"/>
  <c r="CW302" i="2"/>
  <c r="CW492" i="2"/>
  <c r="CW135" i="2"/>
  <c r="CW533" i="2"/>
  <c r="CW411" i="2"/>
  <c r="CW354" i="2"/>
  <c r="CW493" i="2"/>
  <c r="CW391" i="2"/>
  <c r="CW289" i="2"/>
  <c r="CW587" i="2"/>
  <c r="CW489" i="2"/>
  <c r="CW584" i="2"/>
  <c r="CW439" i="2"/>
  <c r="CW469" i="2"/>
  <c r="CW384" i="2"/>
  <c r="CW254" i="2"/>
  <c r="CW380" i="2"/>
  <c r="CW482" i="2"/>
  <c r="CW301" i="2"/>
  <c r="CW185" i="2"/>
  <c r="CW164" i="2"/>
  <c r="CW542" i="2"/>
  <c r="CW115" i="2"/>
  <c r="CW326" i="2"/>
  <c r="CW339" i="2"/>
  <c r="CW245" i="2"/>
  <c r="CW270" i="2"/>
  <c r="CW224" i="2"/>
  <c r="CW112" i="2"/>
  <c r="CW369" i="2"/>
  <c r="CW305" i="2"/>
  <c r="CW177" i="2"/>
  <c r="CW589" i="2"/>
  <c r="CW320" i="2"/>
  <c r="CW343" i="2"/>
  <c r="CW194" i="2"/>
  <c r="CW203" i="2"/>
  <c r="CW139" i="2"/>
  <c r="CW564" i="2"/>
  <c r="CW175" i="2"/>
  <c r="CW324" i="2"/>
  <c r="CW234" i="2"/>
  <c r="CW429" i="2"/>
  <c r="CW321" i="2"/>
  <c r="CW588" i="2"/>
  <c r="CW460" i="2"/>
  <c r="CW316" i="2"/>
  <c r="CW331" i="2"/>
  <c r="CW456" i="2"/>
  <c r="CW328" i="2"/>
  <c r="CW319" i="2"/>
  <c r="CW452" i="2"/>
  <c r="CW382" i="2"/>
  <c r="CW230" i="2"/>
  <c r="CW409" i="2"/>
  <c r="CW511" i="2"/>
  <c r="CW554" i="2"/>
  <c r="CW430" i="2"/>
  <c r="CW244" i="2"/>
  <c r="CW101" i="2"/>
  <c r="CW281" i="2"/>
  <c r="CW397" i="2"/>
  <c r="CW462" i="2"/>
  <c r="CW272" i="2"/>
  <c r="CW180" i="2"/>
  <c r="CW352" i="2"/>
  <c r="CW356" i="2"/>
  <c r="CW463" i="2"/>
  <c r="CW479" i="2"/>
  <c r="CW394" i="2"/>
  <c r="CW297" i="2"/>
  <c r="CW176" i="2"/>
  <c r="CW464" i="2"/>
  <c r="CW442" i="2"/>
  <c r="CW117" i="2"/>
  <c r="CW490" i="2"/>
  <c r="CW441" i="2"/>
  <c r="CW559" i="2"/>
  <c r="CW359" i="2"/>
  <c r="CW213" i="2"/>
  <c r="CW271" i="2"/>
  <c r="CW192" i="2"/>
  <c r="CW122" i="2"/>
  <c r="CW114" i="2"/>
  <c r="CW193" i="2"/>
  <c r="CW174" i="2"/>
  <c r="CW507" i="2"/>
  <c r="CW451" i="2"/>
  <c r="CW294" i="2"/>
  <c r="CW218" i="2"/>
  <c r="CW390" i="2"/>
  <c r="CW152" i="2"/>
  <c r="CW575" i="2"/>
  <c r="CW459" i="2"/>
  <c r="CW406" i="2"/>
  <c r="CW298" i="2"/>
  <c r="CW389" i="2"/>
  <c r="CW306" i="2"/>
  <c r="CW327" i="2"/>
  <c r="CW510" i="2"/>
  <c r="CW484" i="2"/>
  <c r="CW239" i="2"/>
  <c r="CW116" i="2"/>
  <c r="CW480" i="2"/>
  <c r="CW336" i="2"/>
  <c r="CW266" i="2"/>
  <c r="CW220" i="2"/>
  <c r="CW553" i="2"/>
  <c r="CW505" i="2"/>
  <c r="CW412" i="2"/>
  <c r="CW551" i="2"/>
  <c r="CW314" i="2"/>
  <c r="CW458" i="2"/>
  <c r="CW284" i="2"/>
  <c r="CW161" i="2"/>
  <c r="CW311" i="2"/>
  <c r="CW131" i="2"/>
  <c r="CW556" i="2"/>
  <c r="CW548" i="2"/>
  <c r="CW150" i="2"/>
  <c r="CW105" i="2"/>
  <c r="CW529" i="2"/>
  <c r="CW485" i="2"/>
  <c r="CW235" i="2"/>
  <c r="CW169" i="2"/>
  <c r="CW160" i="2"/>
  <c r="CW582" i="2"/>
  <c r="CW520" i="2"/>
  <c r="CW424" i="2"/>
  <c r="CW99" i="2"/>
  <c r="CW205" i="2"/>
  <c r="CW178" i="2"/>
  <c r="CW357" i="2"/>
  <c r="CW196" i="2"/>
  <c r="CW483" i="2"/>
  <c r="CW317" i="2"/>
  <c r="CW184" i="2"/>
  <c r="CW190" i="2"/>
  <c r="CW341" i="2"/>
  <c r="CW229" i="2"/>
  <c r="CW513" i="2"/>
  <c r="CW219" i="2"/>
  <c r="CW207" i="2"/>
  <c r="CW210" i="2"/>
  <c r="CW165" i="2"/>
  <c r="CW509" i="2"/>
  <c r="CW407" i="2"/>
  <c r="CW387" i="2"/>
  <c r="CW163" i="2"/>
  <c r="CW362" i="2"/>
  <c r="CW546" i="2"/>
  <c r="CW410" i="2"/>
  <c r="CW404" i="2"/>
  <c r="CW162" i="2"/>
  <c r="CW134" i="2"/>
  <c r="CW258" i="2"/>
  <c r="CW323" i="2"/>
  <c r="CW227" i="2"/>
  <c r="CW181" i="2"/>
  <c r="CW590" i="2"/>
  <c r="CW567" i="2"/>
  <c r="CW422" i="2"/>
  <c r="CW495" i="2"/>
  <c r="CW173" i="2"/>
  <c r="CW592" i="2"/>
  <c r="CW383" i="2"/>
  <c r="CW138" i="2"/>
  <c r="CW243" i="2"/>
  <c r="CW524" i="2"/>
  <c r="CW233" i="2"/>
  <c r="CW340" i="2"/>
  <c r="CW257" i="2"/>
  <c r="CW188" i="2"/>
  <c r="CW121" i="2"/>
  <c r="CW471" i="2"/>
  <c r="CW560" i="2"/>
  <c r="CW434" i="2"/>
  <c r="CW360" i="2"/>
  <c r="CW279" i="2"/>
  <c r="CW222" i="2"/>
  <c r="CW454" i="2"/>
  <c r="CW106" i="2"/>
  <c r="CW539" i="2"/>
  <c r="CW283" i="2"/>
  <c r="CW591" i="2"/>
  <c r="CW419" i="2"/>
  <c r="CW467" i="2"/>
  <c r="CW334" i="2"/>
  <c r="CW453" i="2"/>
  <c r="CW276" i="2"/>
  <c r="CW153" i="2"/>
  <c r="CW355" i="2"/>
  <c r="CW237" i="2"/>
  <c r="CW332" i="2"/>
  <c r="CW367" i="2"/>
  <c r="DC574" i="2"/>
  <c r="DC429" i="2"/>
  <c r="DC176" i="2"/>
  <c r="DC564" i="2"/>
  <c r="DC505" i="2"/>
  <c r="DC547" i="2"/>
  <c r="DC430" i="2"/>
  <c r="DC408" i="2"/>
  <c r="DC348" i="2"/>
  <c r="DC387" i="2"/>
  <c r="DC229" i="2"/>
  <c r="DC514" i="2"/>
  <c r="DC475" i="2"/>
  <c r="DC414" i="2"/>
  <c r="DC204" i="2"/>
  <c r="DC311" i="2"/>
  <c r="DC392" i="2"/>
  <c r="DC285" i="2"/>
  <c r="DC454" i="2"/>
  <c r="DC406" i="2"/>
  <c r="DC404" i="2"/>
  <c r="DC523" i="2"/>
  <c r="DC440" i="2"/>
  <c r="DC493" i="2"/>
  <c r="DC194" i="2"/>
  <c r="DC199" i="2"/>
  <c r="DC203" i="2"/>
  <c r="DC597" i="2"/>
  <c r="DC237" i="2"/>
  <c r="DC584" i="2"/>
  <c r="DC367" i="2"/>
  <c r="DC337" i="2"/>
  <c r="DC424" i="2"/>
  <c r="DC437" i="2"/>
  <c r="DC249" i="2"/>
  <c r="DC338" i="2"/>
  <c r="DC215" i="2"/>
  <c r="DC439" i="2"/>
  <c r="DC531" i="2"/>
  <c r="DC251" i="2"/>
  <c r="DC402" i="2"/>
  <c r="DC393" i="2"/>
  <c r="DC273" i="2"/>
  <c r="DC271" i="2"/>
  <c r="DC391" i="2"/>
  <c r="DC512" i="2"/>
  <c r="DC458" i="2"/>
  <c r="DC346" i="2"/>
  <c r="DC180" i="2"/>
  <c r="DC318" i="2"/>
  <c r="DC236" i="2"/>
  <c r="DC191" i="2"/>
  <c r="DC255" i="2"/>
  <c r="DC291" i="2"/>
  <c r="DC298" i="2"/>
  <c r="DC230" i="2"/>
  <c r="DC466" i="2"/>
  <c r="DC139" i="2"/>
  <c r="DC494" i="2"/>
  <c r="DC330" i="2"/>
  <c r="DC492" i="2"/>
  <c r="DC580" i="2"/>
  <c r="DC341" i="2"/>
  <c r="DC469" i="2"/>
  <c r="DC166" i="2"/>
  <c r="DC279" i="2"/>
  <c r="DC447" i="2"/>
  <c r="DC461" i="2"/>
  <c r="DC535" i="2"/>
  <c r="DC518" i="2"/>
  <c r="DC422" i="2"/>
  <c r="DC490" i="2"/>
  <c r="DC388" i="2"/>
  <c r="DC567" i="2"/>
  <c r="DC201" i="2"/>
  <c r="DC573" i="2"/>
  <c r="DC267" i="2"/>
  <c r="DC261" i="2"/>
  <c r="DC335" i="2"/>
  <c r="DC532" i="2"/>
  <c r="DC248" i="2"/>
  <c r="DC498" i="2"/>
  <c r="DC552" i="2"/>
  <c r="DC426" i="2"/>
  <c r="DC482" i="2"/>
  <c r="DC376" i="2"/>
  <c r="DC361" i="2"/>
  <c r="DC219" i="2"/>
  <c r="DC581" i="2"/>
  <c r="DC184" i="2"/>
  <c r="DC499" i="2"/>
  <c r="DC549" i="2"/>
  <c r="DC379" i="2"/>
  <c r="DC186" i="2"/>
  <c r="DC250" i="2"/>
  <c r="DC307" i="2"/>
  <c r="DC288" i="2"/>
  <c r="DC160" i="2"/>
  <c r="DC479" i="2"/>
  <c r="DC477" i="2"/>
  <c r="DC317" i="2"/>
  <c r="DC179" i="2"/>
  <c r="DC168" i="2"/>
  <c r="DC381" i="2"/>
  <c r="DC103" i="2"/>
  <c r="DC420" i="2"/>
  <c r="DC409" i="2"/>
  <c r="DC478" i="2"/>
  <c r="DC315" i="2"/>
  <c r="DC119" i="2"/>
  <c r="DC413" i="2"/>
  <c r="DC276" i="2"/>
  <c r="DC120" i="2"/>
  <c r="DC448" i="2"/>
  <c r="DC449" i="2"/>
  <c r="DC428" i="2"/>
  <c r="DC480" i="2"/>
  <c r="DC138" i="2"/>
  <c r="DC462" i="2"/>
  <c r="DC489" i="2"/>
  <c r="DC106" i="2"/>
  <c r="DC521" i="2"/>
  <c r="DC593" i="2"/>
  <c r="DC122" i="2"/>
  <c r="DC225" i="2"/>
  <c r="DC566" i="2"/>
  <c r="DC401" i="2"/>
  <c r="DC382" i="2"/>
  <c r="DC171" i="2"/>
  <c r="DC589" i="2"/>
  <c r="DC551" i="2"/>
  <c r="DC375" i="2"/>
  <c r="DC107" i="2"/>
  <c r="DC491" i="2"/>
  <c r="DC141" i="2"/>
  <c r="DC351" i="2"/>
  <c r="DC561" i="2"/>
  <c r="DC465" i="2"/>
  <c r="DC323" i="2"/>
  <c r="DC434" i="2"/>
  <c r="DC235" i="2"/>
  <c r="DC503" i="2"/>
  <c r="DC460" i="2"/>
  <c r="DC264" i="2"/>
  <c r="DC272" i="2"/>
  <c r="DC116" i="2"/>
  <c r="DC185" i="2"/>
  <c r="DC340" i="2"/>
  <c r="DC183" i="2"/>
  <c r="DC553" i="2"/>
  <c r="DC443" i="2"/>
  <c r="DC334" i="2"/>
  <c r="DC260" i="2"/>
  <c r="DC100" i="2"/>
  <c r="DC459" i="2"/>
  <c r="DC327" i="2"/>
  <c r="DC350" i="2"/>
  <c r="DC109" i="2"/>
  <c r="DC270" i="2"/>
  <c r="DC507" i="2"/>
  <c r="DC509" i="2"/>
  <c r="DC312" i="2"/>
  <c r="DC331" i="2"/>
  <c r="DC336" i="2"/>
  <c r="DC278" i="2"/>
  <c r="DC427" i="2"/>
  <c r="DC324" i="2"/>
  <c r="DC190" i="2"/>
  <c r="DC332" i="2"/>
  <c r="DC534" i="2"/>
  <c r="DC135" i="2"/>
  <c r="DC328" i="2"/>
  <c r="DC423" i="2"/>
  <c r="DC357" i="2"/>
  <c r="DC209" i="2"/>
  <c r="DC159" i="2"/>
  <c r="DC143" i="2"/>
  <c r="DC232" i="2"/>
  <c r="DC245" i="2"/>
  <c r="DC244" i="2"/>
  <c r="DC134" i="2"/>
  <c r="DC169" i="2"/>
  <c r="DC113" i="2"/>
  <c r="DC136" i="2"/>
  <c r="DC155" i="2"/>
  <c r="DC321" i="2"/>
  <c r="DC208" i="2"/>
  <c r="DC129" i="2"/>
  <c r="DC363" i="2"/>
  <c r="DC322" i="2"/>
  <c r="DC287" i="2"/>
  <c r="DC541" i="2"/>
  <c r="DC453" i="2"/>
  <c r="DC596" i="2"/>
  <c r="DC265" i="2"/>
  <c r="DC172" i="2"/>
  <c r="DC296" i="2"/>
  <c r="DC170" i="2"/>
  <c r="DC197" i="2"/>
  <c r="DC468" i="2"/>
  <c r="DC212" i="2"/>
  <c r="DC374" i="2"/>
  <c r="DC572" i="2"/>
  <c r="DC126" i="2"/>
  <c r="DC496" i="2"/>
  <c r="DC457" i="2"/>
  <c r="DC254" i="2"/>
  <c r="DC163" i="2"/>
  <c r="DC570" i="2"/>
  <c r="DC562" i="2"/>
  <c r="DC329" i="2"/>
  <c r="DC508" i="2"/>
  <c r="DC352" i="2"/>
  <c r="DC384" i="2"/>
  <c r="DC433" i="2"/>
  <c r="DC353" i="2"/>
  <c r="DC485" i="2"/>
  <c r="DC305" i="2"/>
  <c r="DC292" i="2"/>
  <c r="DC568" i="2"/>
  <c r="DC297" i="2"/>
  <c r="DC358" i="2"/>
  <c r="DC456" i="2"/>
  <c r="DC419" i="2"/>
  <c r="DC399" i="2"/>
  <c r="DC280" i="2"/>
  <c r="DC195" i="2"/>
  <c r="DC405" i="2"/>
  <c r="DC339" i="2"/>
  <c r="DC210" i="2"/>
  <c r="DC206" i="2"/>
  <c r="DC310" i="2"/>
  <c r="DC320" i="2"/>
  <c r="DC293" i="2"/>
  <c r="DC303" i="2"/>
  <c r="DC189" i="2"/>
  <c r="DC262" i="2"/>
  <c r="DC354" i="2"/>
  <c r="DC174" i="2"/>
  <c r="DC444" i="2"/>
  <c r="DC349" i="2"/>
  <c r="DC519" i="2"/>
  <c r="DC529" i="2"/>
  <c r="DC403" i="2"/>
  <c r="DC173" i="2"/>
  <c r="DC313" i="2"/>
  <c r="DC165" i="2"/>
  <c r="DC284" i="2"/>
  <c r="DC306" i="2"/>
  <c r="DC455" i="2"/>
  <c r="DC258" i="2"/>
  <c r="DC441" i="2"/>
  <c r="DC299" i="2"/>
  <c r="DC416" i="2"/>
  <c r="DC373" i="2"/>
  <c r="DC247" i="2"/>
  <c r="DC371" i="2"/>
  <c r="DC253" i="2"/>
  <c r="DC156" i="2"/>
  <c r="DC343" i="2"/>
  <c r="DC355" i="2"/>
  <c r="DC290" i="2"/>
  <c r="DC295" i="2"/>
  <c r="DC316" i="2"/>
  <c r="DC142" i="2"/>
  <c r="DC395" i="2"/>
  <c r="DC300" i="2"/>
  <c r="DC569" i="2"/>
  <c r="DC98" i="2"/>
  <c r="DC472" i="2"/>
  <c r="DC473" i="2"/>
  <c r="DC557" i="2"/>
  <c r="DC542" i="2"/>
  <c r="DC418" i="2"/>
  <c r="DC446" i="2"/>
  <c r="DC520" i="2"/>
  <c r="DC130" i="2"/>
  <c r="DC585" i="2"/>
  <c r="DC548" i="2"/>
  <c r="DC256" i="2"/>
  <c r="DC167" i="2"/>
  <c r="DC537" i="2"/>
  <c r="DC344" i="2"/>
  <c r="DC325" i="2"/>
  <c r="DC545" i="2"/>
  <c r="DC484" i="2"/>
  <c r="DC200" i="2"/>
  <c r="DC192" i="2"/>
  <c r="DC326" i="2"/>
  <c r="DC554" i="2"/>
  <c r="DC389" i="2"/>
  <c r="DC442" i="2"/>
  <c r="DC425" i="2"/>
  <c r="DC228" i="2"/>
  <c r="DC497" i="2"/>
  <c r="DC224" i="2"/>
  <c r="DC565" i="2"/>
  <c r="DC277" i="2"/>
  <c r="DC234" i="2"/>
  <c r="DC400" i="2"/>
  <c r="DC578" i="2"/>
  <c r="DC502" i="2"/>
  <c r="DC360" i="2"/>
  <c r="DC500" i="2"/>
  <c r="DC510" i="2"/>
  <c r="DC333" i="2"/>
  <c r="DC586" i="2"/>
  <c r="DC543" i="2"/>
  <c r="DC590" i="2"/>
  <c r="DC595" i="2"/>
  <c r="DC148" i="2"/>
  <c r="DC583" i="2"/>
  <c r="DC476" i="2"/>
  <c r="DC450" i="2"/>
  <c r="DC152" i="2"/>
  <c r="DC591" i="2"/>
  <c r="DC394" i="2"/>
  <c r="DC410" i="2"/>
  <c r="DC304" i="2"/>
  <c r="DC383" i="2"/>
  <c r="DC571" i="2"/>
  <c r="DC495" i="2"/>
  <c r="DC582" i="2"/>
  <c r="DC445" i="2"/>
  <c r="DC281" i="2"/>
  <c r="DC364" i="2"/>
  <c r="DC372" i="2"/>
  <c r="DC118" i="2"/>
  <c r="DC104" i="2"/>
  <c r="DC365" i="2"/>
  <c r="DC218" i="2"/>
  <c r="DC125" i="2"/>
  <c r="DC240" i="2"/>
  <c r="DC105" i="2"/>
  <c r="DC274" i="2"/>
  <c r="DC470" i="2"/>
  <c r="DC301" i="2"/>
  <c r="DC283" i="2"/>
  <c r="DC452" i="2"/>
  <c r="DC217" i="2"/>
  <c r="DC486" i="2"/>
  <c r="DC282" i="2"/>
  <c r="DC451" i="2"/>
  <c r="DC202" i="2"/>
  <c r="DC386" i="2"/>
  <c r="DC369" i="2"/>
  <c r="DC390" i="2"/>
  <c r="DC359" i="2"/>
  <c r="DC533" i="2"/>
  <c r="DC213" i="2"/>
  <c r="DC577" i="2"/>
  <c r="DC407" i="2"/>
  <c r="DC114" i="2"/>
  <c r="DC516" i="2"/>
  <c r="DC530" i="2"/>
  <c r="DC207" i="2"/>
  <c r="DC220" i="2"/>
  <c r="DC157" i="2"/>
  <c r="DC546" i="2"/>
  <c r="DC233" i="2"/>
  <c r="DC396" i="2"/>
  <c r="DC115" i="2"/>
  <c r="DC231" i="2"/>
  <c r="DC412" i="2"/>
  <c r="DC471" i="2"/>
  <c r="DC196" i="2"/>
  <c r="DC158" i="2"/>
  <c r="DC587" i="2"/>
  <c r="DC241" i="2"/>
  <c r="DC242" i="2"/>
  <c r="DC314" i="2"/>
  <c r="DC181" i="2"/>
  <c r="DC150" i="2"/>
  <c r="DC144" i="2"/>
  <c r="DC347" i="2"/>
  <c r="DC309" i="2"/>
  <c r="DC121" i="2"/>
  <c r="DC178" i="2"/>
  <c r="DC188" i="2"/>
  <c r="DC266" i="2"/>
  <c r="DC294" i="2"/>
  <c r="DC289" i="2"/>
  <c r="DC378" i="2"/>
  <c r="DC268" i="2"/>
  <c r="DC526" i="2"/>
  <c r="DC488" i="2"/>
  <c r="DC579" i="2"/>
  <c r="DC467" i="2"/>
  <c r="DC319" i="2"/>
  <c r="DC308" i="2"/>
  <c r="DC226" i="2"/>
  <c r="DC216" i="2"/>
  <c r="DC417" i="2"/>
  <c r="DC421" i="2"/>
  <c r="DC133" i="2"/>
  <c r="DC286" i="2"/>
  <c r="DC269" i="2"/>
  <c r="DC432" i="2"/>
  <c r="DC538" i="2"/>
  <c r="DC154" i="2"/>
  <c r="DC397" i="2"/>
  <c r="DC175" i="2"/>
  <c r="DC398" i="2"/>
  <c r="DC592" i="2"/>
  <c r="DC513" i="2"/>
  <c r="DC517" i="2"/>
  <c r="DC214" i="2"/>
  <c r="DC559" i="2"/>
  <c r="DC377" i="2"/>
  <c r="DC153" i="2"/>
  <c r="DC140" i="2"/>
  <c r="DC474" i="2"/>
  <c r="DC123" i="2"/>
  <c r="DC436" i="2"/>
  <c r="DC560" i="2"/>
  <c r="DC515" i="2"/>
  <c r="DC594" i="2"/>
  <c r="DC147" i="2"/>
  <c r="DC128" i="2"/>
  <c r="DC263" i="2"/>
  <c r="DC362" i="2"/>
  <c r="DC342" i="2"/>
  <c r="DC211" i="2"/>
  <c r="DC464" i="2"/>
  <c r="DC481" i="2"/>
  <c r="DC588" i="2"/>
  <c r="DC345" i="2"/>
  <c r="DC193" i="2"/>
  <c r="DC239" i="2"/>
  <c r="DC205" i="2"/>
  <c r="DC145" i="2"/>
  <c r="DC539" i="2"/>
  <c r="DC368" i="2"/>
  <c r="DC257" i="2"/>
  <c r="DC575" i="2"/>
  <c r="DC146" i="2"/>
  <c r="DC555" i="2"/>
  <c r="DC366" i="2"/>
  <c r="DC182" i="2"/>
  <c r="DC431" i="2"/>
  <c r="DC525" i="2"/>
  <c r="DC162" i="2"/>
  <c r="DC221" i="2"/>
  <c r="DC259" i="2"/>
  <c r="DC151" i="2"/>
  <c r="DC222" i="2"/>
  <c r="DC246" i="2"/>
  <c r="DC522" i="2"/>
  <c r="DC506" i="2"/>
  <c r="DC536" i="2"/>
  <c r="DC524" i="2"/>
  <c r="DC238" i="2"/>
  <c r="DC149" i="2"/>
  <c r="DC227" i="2"/>
  <c r="DC563" i="2"/>
  <c r="DC177" i="2"/>
  <c r="DC124" i="2"/>
  <c r="DC511" i="2"/>
  <c r="DC527" i="2"/>
  <c r="DC576" i="2"/>
  <c r="DC463" i="2"/>
  <c r="DC275" i="2"/>
  <c r="DC411" i="2"/>
  <c r="DC161" i="2"/>
  <c r="DC556" i="2"/>
  <c r="DC415" i="2"/>
  <c r="DC558" i="2"/>
  <c r="DC302" i="2"/>
  <c r="DC550" i="2"/>
  <c r="DC356" i="2"/>
  <c r="DC187" i="2"/>
  <c r="DC487" i="2"/>
  <c r="DC380" i="2"/>
  <c r="DC137" i="2"/>
  <c r="DC112" i="2"/>
  <c r="DC108" i="2"/>
  <c r="DC111" i="2"/>
  <c r="DU108" i="2"/>
  <c r="DC102" i="2"/>
  <c r="DU156" i="2"/>
  <c r="DC127" i="2"/>
  <c r="DC131" i="2"/>
  <c r="DC132" i="2"/>
  <c r="DC101" i="2"/>
  <c r="DU296" i="2"/>
  <c r="DU225" i="2"/>
  <c r="DU419" i="2"/>
  <c r="DU295" i="2"/>
  <c r="DU351" i="2"/>
  <c r="DU347" i="2"/>
  <c r="DU425" i="2"/>
  <c r="DU434" i="2"/>
  <c r="DU280" i="2"/>
  <c r="DU442" i="2"/>
  <c r="DU247" i="2"/>
  <c r="DU398" i="2"/>
  <c r="DU232" i="2"/>
  <c r="DU310" i="2"/>
  <c r="DU131" i="2"/>
  <c r="DU215" i="2"/>
  <c r="DU341" i="2"/>
  <c r="DU362" i="2"/>
  <c r="DU374" i="2"/>
  <c r="DU248" i="2"/>
  <c r="DU104" i="2"/>
  <c r="DU383" i="2"/>
  <c r="DU199" i="2"/>
  <c r="DU181" i="2"/>
  <c r="DU438" i="2"/>
  <c r="DU385" i="2"/>
  <c r="DU525" i="2"/>
  <c r="DU542" i="2"/>
  <c r="DU580" i="2"/>
  <c r="DU469" i="2"/>
  <c r="DU485" i="2"/>
  <c r="DU520" i="2"/>
  <c r="DU567" i="2"/>
  <c r="DU258" i="2"/>
  <c r="DU512" i="2"/>
  <c r="DC99" i="2"/>
  <c r="DU173" i="2"/>
  <c r="DU128" i="2"/>
  <c r="DU261" i="2"/>
  <c r="DU399" i="2"/>
  <c r="DU267" i="2"/>
  <c r="DU365" i="2"/>
  <c r="DU218" i="2"/>
  <c r="DU315" i="2"/>
  <c r="DU394" i="2"/>
  <c r="DU212" i="2"/>
  <c r="DU304" i="2"/>
  <c r="DU379" i="2"/>
  <c r="DU384" i="2"/>
  <c r="DU124" i="2"/>
  <c r="DU162" i="2"/>
  <c r="DU293" i="2"/>
  <c r="DU331" i="2"/>
  <c r="DU149" i="2"/>
  <c r="DU164" i="2"/>
  <c r="DU147" i="2"/>
  <c r="DU380" i="2"/>
  <c r="DU443" i="2"/>
  <c r="DU154" i="2"/>
  <c r="DU200" i="2"/>
  <c r="DU405" i="2"/>
  <c r="DU141" i="2"/>
  <c r="DU253" i="2"/>
  <c r="DU589" i="2"/>
  <c r="DU573" i="2"/>
  <c r="DU514" i="2"/>
  <c r="DU219" i="2"/>
  <c r="DU553" i="2"/>
  <c r="DU584" i="2"/>
  <c r="DU475" i="2"/>
  <c r="DU483" i="2"/>
  <c r="DU464" i="2"/>
  <c r="DU150" i="2"/>
  <c r="DU137" i="2"/>
  <c r="DC117" i="2"/>
  <c r="DC110" i="2"/>
  <c r="DU276" i="2"/>
  <c r="DU168" i="2"/>
  <c r="DU292" i="2"/>
  <c r="DU222" i="2"/>
  <c r="DU201" i="2"/>
  <c r="DU196" i="2"/>
  <c r="DU274" i="2"/>
  <c r="DU262" i="2"/>
  <c r="DU216" i="2"/>
  <c r="DU191" i="2"/>
  <c r="DU309" i="2"/>
  <c r="DU391" i="2"/>
  <c r="DU387" i="2"/>
  <c r="DU228" i="2"/>
  <c r="DU427" i="2"/>
  <c r="DU251" i="2"/>
  <c r="DU233" i="2"/>
  <c r="DU195" i="2"/>
  <c r="DU249" i="2"/>
  <c r="DU305" i="2"/>
  <c r="DU289" i="2"/>
  <c r="DU230" i="2"/>
  <c r="DU316" i="2"/>
  <c r="DU418" i="2"/>
  <c r="DU444" i="2"/>
  <c r="DU440" i="2"/>
  <c r="DU401" i="2"/>
  <c r="DU471" i="2"/>
  <c r="DU577" i="2"/>
  <c r="DU586" i="2"/>
  <c r="DU594" i="2"/>
  <c r="DU539" i="2"/>
  <c r="DU596" i="2"/>
  <c r="DU568" i="2"/>
  <c r="DU226" i="2"/>
  <c r="DU99" i="2"/>
  <c r="DU342" i="2"/>
  <c r="DU242" i="2"/>
  <c r="DU449" i="2"/>
  <c r="DU445" i="2"/>
  <c r="DU496" i="2"/>
  <c r="DU479" i="2"/>
  <c r="DU386" i="2"/>
  <c r="DU587" i="2"/>
  <c r="DU560" i="2"/>
  <c r="DU490" i="2"/>
  <c r="DU537" i="2"/>
  <c r="DU244" i="2"/>
  <c r="DU450" i="2"/>
  <c r="DU113" i="2"/>
  <c r="DU378" i="2"/>
  <c r="DU245" i="2"/>
  <c r="DU306" i="2"/>
  <c r="DU397" i="2"/>
  <c r="DU416" i="2"/>
  <c r="DU213" i="2"/>
  <c r="DU327" i="2"/>
  <c r="DU174" i="2"/>
  <c r="DU205" i="2"/>
  <c r="DU286" i="2"/>
  <c r="DU240" i="2"/>
  <c r="DU279" i="2"/>
  <c r="DU163" i="2"/>
  <c r="DU356" i="2"/>
  <c r="DU175" i="2"/>
  <c r="DU371" i="2"/>
  <c r="DU360" i="2"/>
  <c r="DU415" i="2"/>
  <c r="DU597" i="2"/>
  <c r="DU209" i="2"/>
  <c r="DU470" i="2"/>
  <c r="DU478" i="2"/>
  <c r="DU348" i="2"/>
  <c r="DU494" i="2"/>
  <c r="DU297" i="2"/>
  <c r="DU338" i="2"/>
  <c r="DU407" i="2"/>
  <c r="DU392" i="2"/>
  <c r="DU361" i="2"/>
  <c r="DU337" i="2"/>
  <c r="DU254" i="2"/>
  <c r="DU119" i="2"/>
  <c r="DU158" i="2"/>
  <c r="DU277" i="2"/>
  <c r="DU165" i="2"/>
  <c r="DU127" i="2"/>
  <c r="DU375" i="2"/>
  <c r="DU172" i="2"/>
  <c r="DU413" i="2"/>
  <c r="DU142" i="2"/>
  <c r="DU313" i="2"/>
  <c r="DU144" i="2"/>
  <c r="DU308" i="2"/>
  <c r="DU236" i="2"/>
  <c r="DU282" i="2"/>
  <c r="DU224" i="2"/>
  <c r="DU185" i="2"/>
  <c r="DU268" i="2"/>
  <c r="DU265" i="2"/>
  <c r="DU266" i="2"/>
  <c r="DU350" i="2"/>
  <c r="DU558" i="2"/>
  <c r="DU477" i="2"/>
  <c r="DU203" i="2"/>
  <c r="DU284" i="2"/>
  <c r="DU454" i="2"/>
  <c r="DU502" i="2"/>
  <c r="DU491" i="2"/>
  <c r="DU320" i="2"/>
  <c r="DU220" i="2"/>
  <c r="DU272" i="2"/>
  <c r="DU300" i="2"/>
  <c r="DU435" i="2"/>
  <c r="DU431" i="2"/>
  <c r="DU299" i="2"/>
  <c r="DU317" i="2"/>
  <c r="DU217" i="2"/>
  <c r="DU234" i="2"/>
  <c r="DU388" i="2"/>
  <c r="DU439" i="2"/>
  <c r="DU121" i="2"/>
  <c r="DU414" i="2"/>
  <c r="DU250" i="2"/>
  <c r="DU368" i="2"/>
  <c r="DU410" i="2"/>
  <c r="DU148" i="2"/>
  <c r="DU115" i="2"/>
  <c r="DU381" i="2"/>
  <c r="DU549" i="2"/>
  <c r="DU499" i="2"/>
  <c r="DU484" i="2"/>
  <c r="DU581" i="2"/>
  <c r="DU574" i="2"/>
  <c r="DU402" i="2"/>
  <c r="DU495" i="2"/>
  <c r="DU498" i="2"/>
  <c r="DU534" i="2"/>
  <c r="CW268" i="2"/>
  <c r="DU129" i="2"/>
  <c r="DU123" i="2"/>
  <c r="DU105" i="2"/>
  <c r="DU138" i="2"/>
  <c r="DU118" i="2"/>
  <c r="DU120" i="2"/>
  <c r="DU184" i="2"/>
  <c r="DC97" i="2"/>
  <c r="DU190" i="2"/>
  <c r="DU187" i="2"/>
  <c r="DU151" i="2"/>
  <c r="DU170" i="2"/>
  <c r="DU592" i="2"/>
  <c r="DU550" i="2"/>
  <c r="DU561" i="2"/>
  <c r="DU575" i="2"/>
  <c r="DU506" i="2"/>
  <c r="DU500" i="2"/>
  <c r="DU474" i="2"/>
  <c r="DU311" i="2"/>
  <c r="DU529" i="2"/>
  <c r="DU466" i="2"/>
  <c r="DU324" i="2"/>
  <c r="DU576" i="2"/>
  <c r="DU528" i="2"/>
  <c r="DU507" i="2"/>
  <c r="DU541" i="2"/>
  <c r="DU204" i="2"/>
  <c r="DU489" i="2"/>
  <c r="DU533" i="2"/>
  <c r="DU492" i="2"/>
  <c r="DU526" i="2"/>
  <c r="DU420" i="2"/>
  <c r="DU264" i="2"/>
  <c r="DU157" i="2"/>
  <c r="DU241" i="2"/>
  <c r="DU421" i="2"/>
  <c r="DU437" i="2"/>
  <c r="DU441" i="2"/>
  <c r="DU197" i="2"/>
  <c r="DU390" i="2"/>
  <c r="DU417" i="2"/>
  <c r="DU367" i="2"/>
  <c r="DU430" i="2"/>
  <c r="DU363" i="2"/>
  <c r="DU330" i="2"/>
  <c r="DU101" i="2"/>
  <c r="DU377" i="2"/>
  <c r="DU161" i="2"/>
  <c r="DU260" i="2"/>
  <c r="DU134" i="2"/>
  <c r="DU335" i="2"/>
  <c r="DU252" i="2"/>
  <c r="DU186" i="2"/>
  <c r="DU107" i="2"/>
  <c r="DU152" i="2"/>
  <c r="DU221" i="2"/>
  <c r="DU109" i="2"/>
  <c r="DU314" i="2"/>
  <c r="DU318" i="2"/>
  <c r="DU451" i="2"/>
  <c r="DU307" i="2"/>
  <c r="DU323" i="2"/>
  <c r="DU319" i="2"/>
  <c r="DU243" i="2"/>
  <c r="DU301" i="2"/>
  <c r="DU389" i="2"/>
  <c r="DU557" i="2"/>
  <c r="DU202" i="2"/>
  <c r="DU345" i="2"/>
  <c r="DU424" i="2"/>
  <c r="DU153" i="2"/>
  <c r="DU227" i="2"/>
  <c r="DU373" i="2"/>
  <c r="DU432" i="2"/>
  <c r="DU110" i="2"/>
  <c r="DU283" i="2"/>
  <c r="DU235" i="2"/>
  <c r="DU412" i="2"/>
  <c r="DU426" i="2"/>
  <c r="DU303" i="2"/>
  <c r="DU322" i="2"/>
  <c r="DU326" i="2"/>
  <c r="DU238" i="2"/>
  <c r="DU257" i="2"/>
  <c r="DU270" i="2"/>
  <c r="DU192" i="2"/>
  <c r="DU513" i="2"/>
  <c r="DU103" i="2"/>
  <c r="DU555" i="2"/>
  <c r="DU503" i="2"/>
  <c r="DU547" i="2"/>
  <c r="DU452" i="2"/>
  <c r="DU376" i="2"/>
  <c r="DU591" i="2"/>
  <c r="DU559" i="2"/>
  <c r="DU583" i="2"/>
  <c r="DU552" i="2"/>
  <c r="DU551" i="2"/>
  <c r="DU540" i="2"/>
  <c r="DU515" i="2"/>
  <c r="DU476" i="2"/>
  <c r="DU481" i="2"/>
  <c r="DU462" i="2"/>
  <c r="DU468" i="2"/>
  <c r="DU524" i="2"/>
  <c r="DU588" i="2"/>
  <c r="DU211" i="2"/>
  <c r="DU370" i="2"/>
  <c r="DU447" i="2"/>
  <c r="DU256" i="2"/>
  <c r="DU369" i="2"/>
  <c r="DU395" i="2"/>
  <c r="DU473" i="2"/>
  <c r="DU563" i="2"/>
  <c r="DU582" i="2"/>
  <c r="DU595" i="2"/>
  <c r="DU472" i="2"/>
  <c r="DU460" i="2"/>
  <c r="DU565" i="2"/>
  <c r="DU465" i="2"/>
  <c r="DU556" i="2"/>
  <c r="DU456" i="2"/>
  <c r="DU579" i="2"/>
  <c r="DU532" i="2"/>
  <c r="DU208" i="2"/>
  <c r="DU259" i="2"/>
  <c r="DU554" i="2"/>
  <c r="DU354" i="2"/>
  <c r="DU518" i="2"/>
  <c r="DU546" i="2"/>
  <c r="DU278" i="2"/>
  <c r="DU571" i="2"/>
  <c r="DU364" i="2"/>
  <c r="DU198" i="2"/>
  <c r="DU340" i="2"/>
  <c r="DU155" i="2"/>
  <c r="DU193" i="2"/>
  <c r="DU223" i="2"/>
  <c r="DU329" i="2"/>
  <c r="DU446" i="2"/>
  <c r="DU423" i="2"/>
  <c r="DU291" i="2"/>
  <c r="DU239" i="2"/>
  <c r="DU344" i="2"/>
  <c r="DU393" i="2"/>
  <c r="DU117" i="2"/>
  <c r="DU298" i="2"/>
  <c r="DU275" i="2"/>
  <c r="DU146" i="2"/>
  <c r="DU357" i="2"/>
  <c r="DU171" i="2"/>
  <c r="DU98" i="2"/>
  <c r="DU312" i="2"/>
  <c r="DU133" i="2"/>
  <c r="DU132" i="2"/>
  <c r="DU372" i="2"/>
  <c r="DU194" i="2"/>
  <c r="DU271" i="2"/>
  <c r="DU408" i="2"/>
  <c r="DU180" i="2"/>
  <c r="DU143" i="2"/>
  <c r="DU328" i="2"/>
  <c r="DU206" i="2"/>
  <c r="DU409" i="2"/>
  <c r="DU167" i="2"/>
  <c r="DU366" i="2"/>
  <c r="DU231" i="2"/>
  <c r="DU463" i="2"/>
  <c r="DU352" i="2"/>
  <c r="DU273" i="2"/>
  <c r="DU396" i="2"/>
  <c r="DU325" i="2"/>
  <c r="DU102" i="2"/>
  <c r="DU246" i="2"/>
  <c r="DU214" i="2"/>
  <c r="DU269" i="2"/>
  <c r="DU403" i="2"/>
  <c r="DU290" i="2"/>
  <c r="DU281" i="2"/>
  <c r="DU333" i="2"/>
  <c r="DU339" i="2"/>
  <c r="DU358" i="2"/>
  <c r="DU590" i="2"/>
  <c r="DU509" i="2"/>
  <c r="DU504" i="2"/>
  <c r="DU585" i="2"/>
  <c r="DU411" i="2"/>
  <c r="DU428" i="2"/>
  <c r="DU516" i="2"/>
  <c r="DU486" i="2"/>
  <c r="DU570" i="2"/>
  <c r="DU353" i="2"/>
  <c r="DU321" i="2"/>
  <c r="DU562" i="2"/>
  <c r="DU461" i="2"/>
  <c r="DU497" i="2"/>
  <c r="DU511" i="2"/>
  <c r="DU536" i="2"/>
  <c r="DU166" i="2"/>
  <c r="DU458" i="2"/>
  <c r="DU517" i="2"/>
  <c r="DU459" i="2"/>
  <c r="DU519" i="2"/>
  <c r="DU336" i="2"/>
  <c r="DU182" i="2"/>
  <c r="DU406" i="2"/>
  <c r="DU332" i="2"/>
  <c r="DU111" i="2"/>
  <c r="DU404" i="2"/>
  <c r="DU527" i="2"/>
  <c r="DU593" i="2"/>
  <c r="DU480" i="2"/>
  <c r="DU522" i="2"/>
  <c r="DU422" i="2"/>
  <c r="DU572" i="2"/>
  <c r="DU569" i="2"/>
  <c r="DU482" i="2"/>
  <c r="DU510" i="2"/>
  <c r="DU544" i="2"/>
  <c r="DU508" i="2"/>
  <c r="DU505" i="2"/>
  <c r="DU487" i="2"/>
  <c r="DU564" i="2"/>
  <c r="DU521" i="2"/>
  <c r="DU543" i="2"/>
  <c r="DU548" i="2"/>
  <c r="DU433" i="2"/>
  <c r="DU535" i="2"/>
  <c r="DU538" i="2"/>
  <c r="DU493" i="2"/>
  <c r="DU566" i="2"/>
  <c r="DU139" i="2"/>
  <c r="DU188" i="2"/>
  <c r="DU189" i="2"/>
  <c r="DU177" i="2"/>
  <c r="DU183" i="2"/>
  <c r="CW400" i="2"/>
  <c r="CW102" i="2"/>
  <c r="CW123" i="2"/>
  <c r="CW232" i="2"/>
  <c r="CW166" i="2"/>
  <c r="CW215" i="2"/>
  <c r="CW366" i="2"/>
  <c r="CW125" i="2"/>
  <c r="CW113" i="2"/>
  <c r="CW228" i="2"/>
  <c r="CW238" i="2"/>
  <c r="CW425" i="2"/>
  <c r="CW537" i="2"/>
  <c r="CW189" i="2"/>
  <c r="CW223" i="2"/>
  <c r="CW388" i="2"/>
  <c r="CW195" i="2"/>
  <c r="CW265" i="2"/>
  <c r="CW386" i="2"/>
  <c r="CW444" i="2"/>
  <c r="CW376" i="2"/>
  <c r="CW440" i="2"/>
  <c r="CW504" i="2"/>
  <c r="CW250" i="2"/>
  <c r="CW342" i="2"/>
  <c r="CW500" i="2"/>
  <c r="CW569" i="2"/>
  <c r="CW547" i="2"/>
  <c r="CW423" i="2"/>
  <c r="CW568" i="2"/>
  <c r="CW303" i="2"/>
  <c r="CW418" i="2"/>
  <c r="CW558" i="2"/>
  <c r="DU176" i="2"/>
  <c r="DU179" i="2"/>
  <c r="DU130" i="2"/>
  <c r="DU122" i="2"/>
  <c r="DU97" i="2"/>
  <c r="DU140" i="2"/>
  <c r="DU106" i="2"/>
  <c r="DU169" i="2"/>
  <c r="DU160" i="2"/>
  <c r="DU159" i="2"/>
  <c r="EG484" i="2"/>
  <c r="EG432" i="2"/>
  <c r="EG576" i="2"/>
  <c r="EG516" i="2"/>
  <c r="EG509" i="2"/>
  <c r="EG450" i="2"/>
  <c r="EG376" i="2"/>
  <c r="EG352" i="2"/>
  <c r="EG298" i="2"/>
  <c r="EG185" i="2"/>
  <c r="EG121" i="2"/>
  <c r="EG573" i="2"/>
  <c r="EG508" i="2"/>
  <c r="EG414" i="2"/>
  <c r="EG367" i="2"/>
  <c r="EG335" i="2"/>
  <c r="EG289" i="2"/>
  <c r="EG176" i="2"/>
  <c r="EG112" i="2"/>
  <c r="EG382" i="2"/>
  <c r="EG320" i="2"/>
  <c r="EG200" i="2"/>
  <c r="EG191" i="2"/>
  <c r="EG119" i="2"/>
  <c r="EG555" i="2"/>
  <c r="EG480" i="2"/>
  <c r="EG401" i="2"/>
  <c r="EG330" i="2"/>
  <c r="EG218" i="2"/>
  <c r="EG271" i="2"/>
  <c r="EG169" i="2"/>
  <c r="EG596" i="2"/>
  <c r="EG546" i="2"/>
  <c r="EG471" i="2"/>
  <c r="EG444" i="2"/>
  <c r="EG347" i="2"/>
  <c r="EG230" i="2"/>
  <c r="EG256" i="2"/>
  <c r="EG160" i="2"/>
  <c r="EG447" i="2"/>
  <c r="EG408" i="2"/>
  <c r="EG317" i="2"/>
  <c r="EG203" i="2"/>
  <c r="EG220" i="2"/>
  <c r="EG151" i="2"/>
  <c r="EG462" i="2"/>
  <c r="EG318" i="2"/>
  <c r="EG222" i="2"/>
  <c r="EG268" i="2"/>
  <c r="EG166" i="2"/>
  <c r="EG460" i="2"/>
  <c r="EG406" i="2"/>
  <c r="EG275" i="2"/>
  <c r="EG532" i="2"/>
  <c r="EG114" i="2"/>
  <c r="EG214" i="2"/>
  <c r="EG527" i="2"/>
  <c r="EG468" i="2"/>
  <c r="EG593" i="2"/>
  <c r="EG566" i="2"/>
  <c r="EG491" i="2"/>
  <c r="EG445" i="2"/>
  <c r="EG360" i="2"/>
  <c r="EG307" i="2"/>
  <c r="EG282" i="2"/>
  <c r="EG135" i="2"/>
  <c r="EG105" i="2"/>
  <c r="EG557" i="2"/>
  <c r="EG482" i="2"/>
  <c r="EG409" i="2"/>
  <c r="EG338" i="2"/>
  <c r="EG197" i="2"/>
  <c r="EG273" i="2"/>
  <c r="EG171" i="2"/>
  <c r="EG410" i="2"/>
  <c r="EG366" i="2"/>
  <c r="EG331" i="2"/>
  <c r="EG288" i="2"/>
  <c r="EG175" i="2"/>
  <c r="EG103" i="2"/>
  <c r="EG539" i="2"/>
  <c r="EG455" i="2"/>
  <c r="EG416" i="2"/>
  <c r="EG325" i="2"/>
  <c r="EG195" i="2"/>
  <c r="EG228" i="2"/>
  <c r="EG153" i="2"/>
  <c r="EG587" i="2"/>
  <c r="EG530" i="2"/>
  <c r="EG419" i="2"/>
  <c r="EG388" i="2"/>
  <c r="EG344" i="2"/>
  <c r="EG225" i="2"/>
  <c r="EG206" i="2"/>
  <c r="EG133" i="2"/>
  <c r="EG459" i="2"/>
  <c r="EG379" i="2"/>
  <c r="EG308" i="2"/>
  <c r="EG301" i="2"/>
  <c r="EG188" i="2"/>
  <c r="EG124" i="2"/>
  <c r="EG394" i="2"/>
  <c r="EG313" i="2"/>
  <c r="EG199" i="2"/>
  <c r="EG216" i="2"/>
  <c r="EG150" i="2"/>
  <c r="EG469" i="2"/>
  <c r="EG594" i="2"/>
  <c r="EG353" i="2"/>
  <c r="EG564" i="2"/>
  <c r="EG552" i="2"/>
  <c r="CP77" i="2"/>
  <c r="AL53" i="2" s="1"/>
  <c r="EG146" i="2"/>
  <c r="EG514" i="2"/>
  <c r="EG457" i="2"/>
  <c r="EG585" i="2"/>
  <c r="EG574" i="2"/>
  <c r="EG512" i="2"/>
  <c r="EG418" i="2"/>
  <c r="EG368" i="2"/>
  <c r="EG339" i="2"/>
  <c r="EG290" i="2"/>
  <c r="EG177" i="2"/>
  <c r="EG113" i="2"/>
  <c r="EG565" i="2"/>
  <c r="EG490" i="2"/>
  <c r="EG441" i="2"/>
  <c r="EG359" i="2"/>
  <c r="EG262" i="2"/>
  <c r="EG281" i="2"/>
  <c r="EG145" i="2"/>
  <c r="EG104" i="2"/>
  <c r="EG374" i="2"/>
  <c r="EG348" i="2"/>
  <c r="EG296" i="2"/>
  <c r="EG183" i="2"/>
  <c r="EG111" i="2"/>
  <c r="EG547" i="2"/>
  <c r="EG472" i="2"/>
  <c r="EG448" i="2"/>
  <c r="EG349" i="2"/>
  <c r="EG249" i="2"/>
  <c r="EG263" i="2"/>
  <c r="EG161" i="2"/>
  <c r="EG583" i="2"/>
  <c r="EG538" i="2"/>
  <c r="EG451" i="2"/>
  <c r="EG412" i="2"/>
  <c r="EG321" i="2"/>
  <c r="EG207" i="2"/>
  <c r="EG224" i="2"/>
  <c r="EG152" i="2"/>
  <c r="EG415" i="2"/>
  <c r="EG387" i="2"/>
  <c r="EG340" i="2"/>
  <c r="EG221" i="2"/>
  <c r="EG202" i="2"/>
  <c r="EG132" i="2"/>
  <c r="EG436" i="2"/>
  <c r="EG255" i="2"/>
  <c r="EG259" i="2"/>
  <c r="EG248" i="2"/>
  <c r="EG158" i="2"/>
  <c r="EG395" i="2"/>
  <c r="EG586" i="2"/>
  <c r="EG245" i="2"/>
  <c r="EG543" i="2"/>
  <c r="EG485" i="2"/>
  <c r="EG558" i="2"/>
  <c r="EG483" i="2"/>
  <c r="EG413" i="2"/>
  <c r="EG342" i="2"/>
  <c r="EG231" i="2"/>
  <c r="EG274" i="2"/>
  <c r="EG172" i="2"/>
  <c r="EG97" i="2"/>
  <c r="EG549" i="2"/>
  <c r="EG474" i="2"/>
  <c r="EG456" i="2"/>
  <c r="EG306" i="2"/>
  <c r="EG226" i="2"/>
  <c r="EG265" i="2"/>
  <c r="EG163" i="2"/>
  <c r="EG437" i="2"/>
  <c r="EG358" i="2"/>
  <c r="EG251" i="2"/>
  <c r="EG280" i="2"/>
  <c r="EG140" i="2"/>
  <c r="EG588" i="2"/>
  <c r="EG531" i="2"/>
  <c r="EG423" i="2"/>
  <c r="EG389" i="2"/>
  <c r="EG223" i="2"/>
  <c r="EG229" i="2"/>
  <c r="EG210" i="2"/>
  <c r="EG134" i="2"/>
  <c r="EG507" i="2"/>
  <c r="EG522" i="2"/>
  <c r="EG461" i="2"/>
  <c r="EG380" i="2"/>
  <c r="EG312" i="2"/>
  <c r="EG302" i="2"/>
  <c r="EG189" i="2"/>
  <c r="EG125" i="2"/>
  <c r="EG430" i="2"/>
  <c r="EG371" i="2"/>
  <c r="EG250" i="2"/>
  <c r="EG293" i="2"/>
  <c r="EG180" i="2"/>
  <c r="EG116" i="2"/>
  <c r="EG386" i="2"/>
  <c r="EG336" i="2"/>
  <c r="EG217" i="2"/>
  <c r="EG198" i="2"/>
  <c r="EG131" i="2"/>
  <c r="EG309" i="2"/>
  <c r="EG559" i="2"/>
  <c r="EG157" i="2"/>
  <c r="EG518" i="2"/>
  <c r="EG550" i="2"/>
  <c r="EG475" i="2"/>
  <c r="EG458" i="2"/>
  <c r="EG310" i="2"/>
  <c r="EG243" i="2"/>
  <c r="EG266" i="2"/>
  <c r="EG164" i="2"/>
  <c r="EG591" i="2"/>
  <c r="EG541" i="2"/>
  <c r="EG466" i="2"/>
  <c r="EG424" i="2"/>
  <c r="EG333" i="2"/>
  <c r="EG219" i="2"/>
  <c r="EG236" i="2"/>
  <c r="EG155" i="2"/>
  <c r="EG405" i="2"/>
  <c r="EG334" i="2"/>
  <c r="EG235" i="2"/>
  <c r="EG272" i="2"/>
  <c r="EG170" i="2"/>
  <c r="EG511" i="2"/>
  <c r="EG523" i="2"/>
  <c r="EG463" i="2"/>
  <c r="EG381" i="2"/>
  <c r="EG316" i="2"/>
  <c r="EG303" i="2"/>
  <c r="EG190" i="2"/>
  <c r="EG126" i="2"/>
  <c r="EG498" i="2"/>
  <c r="EG402" i="2"/>
  <c r="EG434" i="2"/>
  <c r="EG372" i="2"/>
  <c r="EG260" i="2"/>
  <c r="EG294" i="2"/>
  <c r="EG181" i="2"/>
  <c r="EG117" i="2"/>
  <c r="EG396" i="2"/>
  <c r="EG363" i="2"/>
  <c r="EG319" i="2"/>
  <c r="EG285" i="2"/>
  <c r="EG143" i="2"/>
  <c r="EG108" i="2"/>
  <c r="EG378" i="2"/>
  <c r="EG261" i="2"/>
  <c r="EG300" i="2"/>
  <c r="EG187" i="2"/>
  <c r="EG123" i="2"/>
  <c r="EG165" i="2"/>
  <c r="EG495" i="2"/>
  <c r="EG407" i="2"/>
  <c r="EG589" i="2"/>
  <c r="EG575" i="2"/>
  <c r="EG592" i="2"/>
  <c r="EG428" i="2"/>
  <c r="EG234" i="2"/>
  <c r="EG577" i="2"/>
  <c r="EG431" i="2"/>
  <c r="EG205" i="2"/>
  <c r="EG212" i="2"/>
  <c r="EG138" i="2"/>
  <c r="EG452" i="2"/>
  <c r="EG258" i="2"/>
  <c r="EG264" i="2"/>
  <c r="EG162" i="2"/>
  <c r="EG502" i="2"/>
  <c r="EG497" i="2"/>
  <c r="EG438" i="2"/>
  <c r="EG373" i="2"/>
  <c r="EG346" i="2"/>
  <c r="EG295" i="2"/>
  <c r="EG182" i="2"/>
  <c r="EG118" i="2"/>
  <c r="EG570" i="2"/>
  <c r="EG494" i="2"/>
  <c r="EG400" i="2"/>
  <c r="EG364" i="2"/>
  <c r="EG323" i="2"/>
  <c r="EG286" i="2"/>
  <c r="EG148" i="2"/>
  <c r="EG109" i="2"/>
  <c r="EG425" i="2"/>
  <c r="EG355" i="2"/>
  <c r="EG227" i="2"/>
  <c r="EG277" i="2"/>
  <c r="EG149" i="2"/>
  <c r="EG100" i="2"/>
  <c r="EG370" i="2"/>
  <c r="EG194" i="2"/>
  <c r="EG292" i="2"/>
  <c r="EG179" i="2"/>
  <c r="EG115" i="2"/>
  <c r="EG267" i="2"/>
  <c r="EG529" i="2"/>
  <c r="EG244" i="2"/>
  <c r="EG542" i="2"/>
  <c r="EG337" i="2"/>
  <c r="EG240" i="2"/>
  <c r="EG533" i="2"/>
  <c r="EG391" i="2"/>
  <c r="EG237" i="2"/>
  <c r="EG351" i="2"/>
  <c r="EG454" i="2"/>
  <c r="EG582" i="2"/>
  <c r="EG254" i="2"/>
  <c r="EG544" i="2"/>
  <c r="EG578" i="2"/>
  <c r="EG534" i="2"/>
  <c r="EG435" i="2"/>
  <c r="EG392" i="2"/>
  <c r="EG305" i="2"/>
  <c r="EG241" i="2"/>
  <c r="EG213" i="2"/>
  <c r="EG142" i="2"/>
  <c r="EG519" i="2"/>
  <c r="EG525" i="2"/>
  <c r="EG399" i="2"/>
  <c r="EG383" i="2"/>
  <c r="EG324" i="2"/>
  <c r="EG204" i="2"/>
  <c r="EG137" i="2"/>
  <c r="EG128" i="2"/>
  <c r="EG420" i="2"/>
  <c r="EG329" i="2"/>
  <c r="EG209" i="2"/>
  <c r="EG232" i="2"/>
  <c r="EG154" i="2"/>
  <c r="EG571" i="2"/>
  <c r="EG500" i="2"/>
  <c r="EG404" i="2"/>
  <c r="EG365" i="2"/>
  <c r="EG327" i="2"/>
  <c r="EG287" i="2"/>
  <c r="EG174" i="2"/>
  <c r="EG110" i="2"/>
  <c r="EG562" i="2"/>
  <c r="EG487" i="2"/>
  <c r="EG429" i="2"/>
  <c r="EG356" i="2"/>
  <c r="EG242" i="2"/>
  <c r="EG278" i="2"/>
  <c r="EG136" i="2"/>
  <c r="EG101" i="2"/>
  <c r="EG464" i="2"/>
  <c r="EG322" i="2"/>
  <c r="EG239" i="2"/>
  <c r="EG269" i="2"/>
  <c r="EG167" i="2"/>
  <c r="EG453" i="2"/>
  <c r="EG362" i="2"/>
  <c r="EG315" i="2"/>
  <c r="EG284" i="2"/>
  <c r="EG139" i="2"/>
  <c r="EG107" i="2"/>
  <c r="EG253" i="2"/>
  <c r="EG545" i="2"/>
  <c r="EG106" i="2"/>
  <c r="EG489" i="2"/>
  <c r="EG393" i="2"/>
  <c r="EG528" i="2"/>
  <c r="EG467" i="2"/>
  <c r="EG156" i="2"/>
  <c r="EG465" i="2"/>
  <c r="EG590" i="2"/>
  <c r="EG341" i="2"/>
  <c r="EG560" i="2"/>
  <c r="EG493" i="2"/>
  <c r="EG526" i="2"/>
  <c r="EG403" i="2"/>
  <c r="EG384" i="2"/>
  <c r="EG328" i="2"/>
  <c r="EG208" i="2"/>
  <c r="EG192" i="2"/>
  <c r="EG129" i="2"/>
  <c r="EG510" i="2"/>
  <c r="EG505" i="2"/>
  <c r="EG446" i="2"/>
  <c r="EG375" i="2"/>
  <c r="EG350" i="2"/>
  <c r="EG297" i="2"/>
  <c r="EG184" i="2"/>
  <c r="EG120" i="2"/>
  <c r="EG390" i="2"/>
  <c r="EG304" i="2"/>
  <c r="EG233" i="2"/>
  <c r="EG211" i="2"/>
  <c r="EG127" i="2"/>
  <c r="EG563" i="2"/>
  <c r="EG488" i="2"/>
  <c r="EG433" i="2"/>
  <c r="EG357" i="2"/>
  <c r="EG246" i="2"/>
  <c r="EG279" i="2"/>
  <c r="EG141" i="2"/>
  <c r="EG102" i="2"/>
  <c r="EG554" i="2"/>
  <c r="EG479" i="2"/>
  <c r="EG397" i="2"/>
  <c r="EG326" i="2"/>
  <c r="EG257" i="2"/>
  <c r="EG270" i="2"/>
  <c r="EG168" i="2"/>
  <c r="EG470" i="2"/>
  <c r="EG440" i="2"/>
  <c r="EG345" i="2"/>
  <c r="EG215" i="2"/>
  <c r="EG252" i="2"/>
  <c r="EG159" i="2"/>
  <c r="EG421" i="2"/>
  <c r="EG354" i="2"/>
  <c r="EG201" i="2"/>
  <c r="EG276" i="2"/>
  <c r="EG147" i="2"/>
  <c r="EG99" i="2"/>
  <c r="EG314" i="2"/>
  <c r="EG439" i="2"/>
  <c r="EG561" i="2"/>
  <c r="EG173" i="2"/>
  <c r="EG501" i="2"/>
  <c r="EG535" i="2"/>
  <c r="EG496" i="2"/>
  <c r="EG567" i="2"/>
  <c r="EG332" i="2"/>
  <c r="EG486" i="2"/>
  <c r="EG417" i="2"/>
  <c r="EG506" i="2"/>
  <c r="EG238" i="2"/>
  <c r="EG361" i="2"/>
  <c r="EG449" i="2"/>
  <c r="EG443" i="2"/>
  <c r="EG247" i="2"/>
  <c r="EG548" i="2"/>
  <c r="EG579" i="2"/>
  <c r="EG536" i="2"/>
  <c r="EG398" i="2"/>
  <c r="EG504" i="2"/>
  <c r="EG476" i="2"/>
  <c r="EG426" i="2"/>
  <c r="EG442" i="2"/>
  <c r="EG568" i="2"/>
  <c r="EG537" i="2"/>
  <c r="EG540" i="2"/>
  <c r="EG513" i="2"/>
  <c r="EG478" i="2"/>
  <c r="EG481" i="2"/>
  <c r="EG283" i="2"/>
  <c r="EG178" i="2"/>
  <c r="EG580" i="2"/>
  <c r="EG569" i="2"/>
  <c r="EG572" i="2"/>
  <c r="EG551" i="2"/>
  <c r="EG521" i="2"/>
  <c r="EG524" i="2"/>
  <c r="EG122" i="2"/>
  <c r="EG422" i="2"/>
  <c r="EG581" i="2"/>
  <c r="EG584" i="2"/>
  <c r="EG520" i="2"/>
  <c r="EG553" i="2"/>
  <c r="EG556" i="2"/>
  <c r="EG473" i="2"/>
  <c r="EG595" i="2"/>
  <c r="EG411" i="2"/>
  <c r="EG291" i="2"/>
  <c r="EG130" i="2"/>
  <c r="EG499" i="2"/>
  <c r="EG477" i="2"/>
  <c r="EG597" i="2"/>
  <c r="EG503" i="2"/>
  <c r="EG515" i="2"/>
  <c r="EG492" i="2"/>
  <c r="EG369" i="2"/>
  <c r="EG299" i="2"/>
  <c r="EG193" i="2"/>
  <c r="EG144" i="2"/>
  <c r="EG343" i="2"/>
  <c r="EG517" i="2"/>
  <c r="EG98" i="2"/>
  <c r="EG427" i="2"/>
  <c r="EG377" i="2"/>
  <c r="EG385" i="2"/>
  <c r="EG311" i="2"/>
  <c r="EG186" i="2"/>
  <c r="EG196" i="2"/>
  <c r="DN77" i="2"/>
  <c r="AL57" i="2" s="1"/>
  <c r="DH77" i="2"/>
  <c r="AL56" i="2" s="1"/>
  <c r="BQ82" i="2"/>
  <c r="BP84" i="2"/>
  <c r="CB80" i="2"/>
  <c r="AI54" i="2" s="1"/>
  <c r="BQ83" i="2"/>
  <c r="BZ91" i="2"/>
  <c r="BZ93" i="2" s="1"/>
  <c r="BZ75" i="2" s="1"/>
  <c r="CH91" i="2"/>
  <c r="CH93" i="2" s="1"/>
  <c r="CH75" i="2" s="1"/>
  <c r="CI91" i="2"/>
  <c r="CI93" i="2" s="1"/>
  <c r="CI75" i="2" s="1"/>
  <c r="CD91" i="2"/>
  <c r="CD93" i="2" s="1"/>
  <c r="CD75" i="2" s="1"/>
  <c r="BW91" i="2"/>
  <c r="BW93" i="2" s="1"/>
  <c r="BW75" i="2" s="1"/>
  <c r="BV91" i="2"/>
  <c r="BV93" i="2" s="1"/>
  <c r="BV75" i="2" s="1"/>
  <c r="CB91" i="2"/>
  <c r="CB93" i="2" s="1"/>
  <c r="CB75" i="2" s="1"/>
  <c r="CA91" i="2"/>
  <c r="CA93" i="2" s="1"/>
  <c r="CA75" i="2" s="1"/>
  <c r="BY91" i="2"/>
  <c r="BY93" i="2" s="1"/>
  <c r="BY75" i="2" s="1"/>
  <c r="CF91" i="2"/>
  <c r="CF93" i="2" s="1"/>
  <c r="CF75" i="2" s="1"/>
  <c r="CC91" i="2"/>
  <c r="CC93" i="2" s="1"/>
  <c r="CC75" i="2" s="1"/>
  <c r="CG91" i="2"/>
  <c r="CG93" i="2" s="1"/>
  <c r="CG75" i="2" s="1"/>
  <c r="CE91" i="2"/>
  <c r="CE93" i="2" s="1"/>
  <c r="CE75" i="2" s="1"/>
  <c r="BX91" i="2"/>
  <c r="BX93" i="2" s="1"/>
  <c r="BX75" i="2" s="1"/>
  <c r="DZ77" i="2" l="1"/>
  <c r="AL59" i="2" s="1"/>
  <c r="DB77" i="2"/>
  <c r="AL55" i="2" s="1"/>
  <c r="CV77" i="2"/>
  <c r="AL54" i="2" s="1"/>
  <c r="DT77" i="2"/>
  <c r="AL58" i="2" s="1"/>
  <c r="EF77" i="2"/>
  <c r="V59" i="2" s="1"/>
  <c r="AK54" i="2"/>
  <c r="BR82" i="2"/>
  <c r="BQ84" i="2"/>
  <c r="CD80" i="2"/>
  <c r="BR83" i="2"/>
  <c r="BR84" i="2" l="1"/>
  <c r="BM89" i="2"/>
  <c r="BM90" i="2" s="1"/>
  <c r="BL89" i="2"/>
  <c r="BL90" i="2" s="1"/>
  <c r="BX82" i="2"/>
  <c r="BV82" i="2" l="1"/>
  <c r="BW82" i="2" s="1"/>
  <c r="BN90" i="2"/>
  <c r="BO90" i="2" s="1"/>
  <c r="BP88" i="2" s="1"/>
  <c r="BM86" i="2"/>
  <c r="BM87" i="2" s="1"/>
  <c r="BN89" i="2"/>
  <c r="BL86" i="2"/>
  <c r="BL87" i="2" s="1"/>
  <c r="BX81" i="2"/>
  <c r="BV81" i="2" l="1"/>
  <c r="BW81" i="2" s="1"/>
  <c r="BN87" i="2"/>
  <c r="BO87" i="2" s="1"/>
  <c r="BP85" i="2" s="1"/>
  <c r="BQ88" i="2"/>
  <c r="CA82" i="2"/>
  <c r="CC82" i="2" s="1"/>
  <c r="BZ82" i="2"/>
  <c r="CB82" i="2" s="1"/>
  <c r="AI56" i="2" s="1"/>
  <c r="BP89" i="2"/>
  <c r="BQ89" i="2" s="1"/>
  <c r="BN86" i="2"/>
  <c r="AK56" i="2" l="1"/>
  <c r="BP90" i="2"/>
  <c r="BR88" i="2"/>
  <c r="BQ90" i="2"/>
  <c r="BQ85" i="2"/>
  <c r="AJ56" i="2"/>
  <c r="CD82" i="2"/>
  <c r="CA81" i="2"/>
  <c r="CC81" i="2" s="1"/>
  <c r="BZ81" i="2"/>
  <c r="CB81" i="2" s="1"/>
  <c r="AI55" i="2" s="1"/>
  <c r="BR89" i="2"/>
  <c r="BP86" i="2"/>
  <c r="BQ86" i="2" s="1"/>
  <c r="AK55" i="2" l="1"/>
  <c r="BP87" i="2"/>
  <c r="BR90" i="2"/>
  <c r="BR85" i="2"/>
  <c r="BQ87" i="2"/>
  <c r="AJ55" i="2"/>
  <c r="CD81" i="2"/>
  <c r="BM95" i="2"/>
  <c r="BM96" i="2" s="1"/>
  <c r="BR86" i="2"/>
  <c r="BV84" i="2" l="1"/>
  <c r="BW84" i="2" s="1"/>
  <c r="BR87" i="2"/>
  <c r="BX84" i="2"/>
  <c r="BL95" i="2"/>
  <c r="BL96" i="2" l="1"/>
  <c r="BN96" i="2" s="1"/>
  <c r="BO96" i="2" s="1"/>
  <c r="BP94" i="2" s="1"/>
  <c r="BN95" i="2"/>
  <c r="BL92" i="2"/>
  <c r="BL93" i="2" s="1"/>
  <c r="BX83" i="2"/>
  <c r="BM92" i="2"/>
  <c r="BM93" i="2" s="1"/>
  <c r="BZ84" i="2"/>
  <c r="CB84" i="2" s="1"/>
  <c r="AI58" i="2" s="1"/>
  <c r="CA84" i="2"/>
  <c r="CC84" i="2" s="1"/>
  <c r="BV83" i="2" l="1"/>
  <c r="BW83" i="2" s="1"/>
  <c r="BP95" i="2"/>
  <c r="BQ95" i="2" s="1"/>
  <c r="BQ94" i="2"/>
  <c r="BN93" i="2"/>
  <c r="BO93" i="2" s="1"/>
  <c r="BP91" i="2" s="1"/>
  <c r="BN92" i="2"/>
  <c r="AJ58" i="2"/>
  <c r="CD84" i="2"/>
  <c r="AK58" i="2" l="1"/>
  <c r="BP96" i="2"/>
  <c r="BR95" i="2"/>
  <c r="BQ96" i="2"/>
  <c r="BR94" i="2"/>
  <c r="BQ91" i="2"/>
  <c r="BP92" i="2"/>
  <c r="BQ92" i="2" s="1"/>
  <c r="CA83" i="2"/>
  <c r="CC83" i="2" s="1"/>
  <c r="BZ83" i="2"/>
  <c r="AK57" i="2" l="1"/>
  <c r="BR96" i="2"/>
  <c r="BP93" i="2"/>
  <c r="BR91" i="2"/>
  <c r="BQ93" i="2"/>
  <c r="BR92" i="2"/>
  <c r="CB83" i="2"/>
  <c r="AI57" i="2" s="1"/>
  <c r="AJ57" i="2"/>
  <c r="BR93" i="2" l="1"/>
  <c r="CD83" i="2"/>
  <c r="BM98" i="2" l="1"/>
  <c r="BM99" i="2" s="1"/>
  <c r="BL98" i="2"/>
  <c r="BL99" i="2" s="1"/>
  <c r="BX85" i="2"/>
  <c r="BV85" i="2" l="1"/>
  <c r="BW85" i="2" s="1"/>
  <c r="BN99" i="2"/>
  <c r="BO99" i="2" s="1"/>
  <c r="BP97" i="2" s="1"/>
  <c r="BN98" i="2"/>
  <c r="BQ97" i="2" l="1"/>
  <c r="BZ85" i="2"/>
  <c r="CB85" i="2" s="1"/>
  <c r="AI59" i="2" s="1"/>
  <c r="CA85" i="2"/>
  <c r="CC85" i="2" s="1"/>
  <c r="BP98" i="2"/>
  <c r="BQ98" i="2" s="1"/>
  <c r="AK59" i="2" l="1"/>
  <c r="BP99" i="2"/>
  <c r="BR97" i="2"/>
  <c r="BQ99" i="2"/>
  <c r="BR98" i="2"/>
  <c r="CD85" i="2"/>
  <c r="AJ59" i="2"/>
  <c r="BR99" i="2" l="1"/>
  <c r="BV79" i="2" l="1"/>
  <c r="BW79" i="2" s="1"/>
  <c r="BX79" i="2"/>
  <c r="BM80" i="2"/>
  <c r="BM81" i="2" l="1"/>
  <c r="BN81" i="2" s="1"/>
  <c r="BO81" i="2" s="1"/>
  <c r="BP79" i="2" s="1"/>
  <c r="BN80" i="2"/>
  <c r="CA79" i="2"/>
  <c r="CC79" i="2" s="1"/>
  <c r="BZ79" i="2"/>
  <c r="CB79" i="2" s="1"/>
  <c r="AI53" i="2" s="1"/>
  <c r="AJ53" i="2" l="1"/>
  <c r="CD79" i="2"/>
  <c r="BP80" i="2"/>
  <c r="BQ80" i="2" s="1"/>
  <c r="BQ79" i="2"/>
  <c r="BR79" i="2" s="1"/>
  <c r="AK53" i="2" l="1"/>
  <c r="BP81" i="2"/>
  <c r="BQ81" i="2"/>
  <c r="BR80" i="2"/>
  <c r="BR81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Stellan</author>
  </authors>
  <commentList>
    <comment ref="D1" authorId="0" shapeId="0" xr:uid="{A5C8BEE0-CB2A-4015-93E9-462811F808A2}">
      <text>
        <r>
          <rPr>
            <sz val="11"/>
            <color indexed="81"/>
            <rFont val="Calibri Light"/>
            <family val="2"/>
            <scheme val="major"/>
          </rPr>
          <t xml:space="preserve">95% confidence interval only shown for Sweden. 
Select diagram presentation of hospital region:
1. Clic on diagram and on funnel icon to the right. 
2. Check/select hospital region.
3. Click </t>
        </r>
        <r>
          <rPr>
            <b/>
            <sz val="11"/>
            <color indexed="81"/>
            <rFont val="Calibri Light"/>
            <family val="2"/>
            <scheme val="major"/>
          </rPr>
          <t>Använd/Use</t>
        </r>
      </text>
    </comment>
    <comment ref="B6" authorId="0" shapeId="0" xr:uid="{522EB595-EBBC-4861-881E-31E7029E7E3B}">
      <text>
        <r>
          <rPr>
            <sz val="10"/>
            <color indexed="81"/>
            <rFont val="Arial"/>
            <family val="2"/>
          </rPr>
          <t>It is generally wise to select 1 variable at a time. If more than one is chosen, be aware that this will change the numerator accordingly with an "AND" operand. The denominator is not affected.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 shapeId="0" xr:uid="{A4A7D87B-4459-471B-B721-A69B25C034C5}">
      <text>
        <r>
          <rPr>
            <sz val="9"/>
            <color indexed="81"/>
            <rFont val="Tahoma"/>
            <family val="2"/>
          </rPr>
          <t xml:space="preserve">Any ANS given.
</t>
        </r>
      </text>
    </comment>
    <comment ref="A11" authorId="0" shapeId="0" xr:uid="{CBAA6D6D-22CA-467D-9D16-607F7E74689C}">
      <text>
        <r>
          <rPr>
            <sz val="9"/>
            <color indexed="81"/>
            <rFont val="Tahoma"/>
            <family val="2"/>
          </rPr>
          <t xml:space="preserve">Specialist in neonatology attending at  birth.
</t>
        </r>
      </text>
    </comment>
    <comment ref="A13" authorId="0" shapeId="0" xr:uid="{3916CC9A-EFCE-41F7-AA7F-D6458AADE2DA}">
      <text>
        <r>
          <rPr>
            <sz val="9"/>
            <color indexed="81"/>
            <rFont val="Tahoma"/>
            <family val="2"/>
          </rPr>
          <t xml:space="preserve">Surfactant given within 2 h after birth.
</t>
        </r>
      </text>
    </comment>
    <comment ref="A21" authorId="0" shapeId="0" xr:uid="{637543CA-7983-4F0F-B276-3D38ECF0EA6B}">
      <text>
        <r>
          <rPr>
            <sz val="9"/>
            <color indexed="81"/>
            <rFont val="Tahoma"/>
            <family val="2"/>
          </rPr>
          <t>Data imported from SwedROP still lagging för last 4-month-period.</t>
        </r>
      </text>
    </comment>
    <comment ref="A22" authorId="0" shapeId="0" xr:uid="{DF3DFD6A-4582-4483-ABEE-6E1D784F14C1}">
      <text>
        <r>
          <rPr>
            <sz val="9"/>
            <color indexed="81"/>
            <rFont val="Tahoma"/>
            <family val="2"/>
          </rPr>
          <t>Severe BPD: Supplementary oxygen &gt;=30% at 36w + 0d.</t>
        </r>
      </text>
    </comment>
    <comment ref="A26" authorId="0" shapeId="0" xr:uid="{40936DA8-8B85-4D7E-8533-7D45123671FB}">
      <text>
        <r>
          <rPr>
            <b/>
            <sz val="9"/>
            <color indexed="81"/>
            <rFont val="Tahoma"/>
            <family val="2"/>
          </rPr>
          <t>Survival at hospital discharge.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" authorId="0" shapeId="0" xr:uid="{FCD20A0C-4707-43A2-8B14-CC37FF63CFFC}">
      <text>
        <r>
          <rPr>
            <sz val="9"/>
            <color indexed="81"/>
            <rFont val="Tahoma"/>
            <family val="2"/>
          </rPr>
          <t xml:space="preserve">Breastfeeding at discharge:
Yes = Any breastfeeding (partial or complete) at discharge to home. </t>
        </r>
      </text>
    </comment>
  </commentList>
</comments>
</file>

<file path=xl/sharedStrings.xml><?xml version="1.0" encoding="utf-8"?>
<sst xmlns="http://schemas.openxmlformats.org/spreadsheetml/2006/main" count="135559" uniqueCount="194">
  <si>
    <t>BarnID</t>
  </si>
  <si>
    <t/>
  </si>
  <si>
    <t>Vkedja</t>
  </si>
  <si>
    <t>(Alla)</t>
  </si>
  <si>
    <t>Total</t>
  </si>
  <si>
    <t>p</t>
  </si>
  <si>
    <t>n</t>
  </si>
  <si>
    <t>k</t>
  </si>
  <si>
    <t>95CI+</t>
  </si>
  <si>
    <t>rot(p*q/n)</t>
  </si>
  <si>
    <t>OR</t>
  </si>
  <si>
    <t>ln(OR)</t>
  </si>
  <si>
    <t>ln(95%CI+)</t>
  </si>
  <si>
    <t>ln(95%CI-)</t>
  </si>
  <si>
    <t>95%CI+</t>
  </si>
  <si>
    <t>95%CI-</t>
  </si>
  <si>
    <t>%P1</t>
  </si>
  <si>
    <t>%P2</t>
  </si>
  <si>
    <t>%P1+</t>
  </si>
  <si>
    <t>%P2+</t>
  </si>
  <si>
    <t>SE(ln(OR))</t>
  </si>
  <si>
    <t>CI&lt;&gt;1</t>
  </si>
  <si>
    <t>95%CI</t>
  </si>
  <si>
    <t>Pos</t>
  </si>
  <si>
    <t>Neg</t>
  </si>
  <si>
    <t>Σ</t>
  </si>
  <si>
    <t>P-value:</t>
  </si>
  <si>
    <t>row totals</t>
  </si>
  <si>
    <t>column totals</t>
  </si>
  <si>
    <t>column 1</t>
  </si>
  <si>
    <t>column 2</t>
  </si>
  <si>
    <t>row 1</t>
  </si>
  <si>
    <t>row 2</t>
  </si>
  <si>
    <t>smaller column</t>
  </si>
  <si>
    <t>Period 1</t>
  </si>
  <si>
    <t>Period 2</t>
  </si>
  <si>
    <t>OBS</t>
  </si>
  <si>
    <t>EXP</t>
  </si>
  <si>
    <t>Hospital Region</t>
  </si>
  <si>
    <t>Sweden</t>
  </si>
  <si>
    <t>Period 1 (P1,%)</t>
  </si>
  <si>
    <t>Period 2 (P2,%)</t>
  </si>
  <si>
    <t>Survival</t>
  </si>
  <si>
    <t>P1&amp;P2</t>
  </si>
  <si>
    <t xml:space="preserve">Delivery </t>
  </si>
  <si>
    <t>Late onset sepsis</t>
  </si>
  <si>
    <t>IVH grade 3-4</t>
  </si>
  <si>
    <t>Severe BPD</t>
  </si>
  <si>
    <t>ROP_Treat</t>
  </si>
  <si>
    <t>BreastfeedDischarge</t>
  </si>
  <si>
    <t>Tertial</t>
  </si>
  <si>
    <t>FollolwUp24m</t>
  </si>
  <si>
    <t>PDA_Surgery</t>
  </si>
  <si>
    <t>PDA_Pharmacol</t>
  </si>
  <si>
    <t>ExtraO2_36w</t>
  </si>
  <si>
    <t>HospRegion</t>
  </si>
  <si>
    <t>AntenatSteroid</t>
  </si>
  <si>
    <t>PostnatSteroid (system)</t>
  </si>
  <si>
    <t>PostnatSteroid (inhal)</t>
  </si>
  <si>
    <t>InsulinAdmin</t>
  </si>
  <si>
    <t>InotropeAdmin</t>
  </si>
  <si>
    <t>Period 1 (P1)</t>
  </si>
  <si>
    <t>Period 2 (P2)</t>
  </si>
  <si>
    <t>q=(100-p)</t>
  </si>
  <si>
    <t>FisherX</t>
  </si>
  <si>
    <t>Inborn</t>
  </si>
  <si>
    <t>Sex</t>
  </si>
  <si>
    <t>Table1</t>
  </si>
  <si>
    <t>Table 2</t>
  </si>
  <si>
    <t>Table 3</t>
  </si>
  <si>
    <t>Table 4</t>
  </si>
  <si>
    <t>Löpnr</t>
  </si>
  <si>
    <t>49Haj=/26205</t>
  </si>
  <si>
    <t>Tot</t>
  </si>
  <si>
    <t>Reg A</t>
  </si>
  <si>
    <t>Reg B</t>
  </si>
  <si>
    <t>FisherX,    p =</t>
  </si>
  <si>
    <r>
      <t>CHI2,</t>
    </r>
    <r>
      <rPr>
        <sz val="9"/>
        <rFont val="Calibri"/>
        <family val="2"/>
      </rPr>
      <t xml:space="preserve">      </t>
    </r>
    <r>
      <rPr>
        <sz val="11"/>
        <rFont val="Calibri"/>
        <family val="2"/>
      </rPr>
      <t xml:space="preserve">    p =</t>
    </r>
  </si>
  <si>
    <t>Region A</t>
  </si>
  <si>
    <t>Region B</t>
  </si>
  <si>
    <t>CHI2</t>
  </si>
  <si>
    <t>BW z-score</t>
  </si>
  <si>
    <t>Rest of Sweden</t>
  </si>
  <si>
    <r>
      <rPr>
        <b/>
        <sz val="11"/>
        <color theme="3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</si>
  <si>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r>
      <rPr>
        <b/>
        <sz val="11"/>
        <color theme="4" tint="0.79998168889431442"/>
        <rFont val="Calibri"/>
        <family val="2"/>
      </rPr>
      <t xml:space="preserve"> </t>
    </r>
    <r>
      <rPr>
        <b/>
        <sz val="11"/>
        <rFont val="Calibri"/>
        <family val="2"/>
      </rPr>
      <t>Sweden</t>
    </r>
  </si>
  <si>
    <t>Lista, drop down</t>
  </si>
  <si>
    <t>Compare regions, 95%CI</t>
  </si>
  <si>
    <t>Compare regions, expected value for CHI2</t>
  </si>
  <si>
    <t>Leta rad matrix</t>
  </si>
  <si>
    <t>Compare regions</t>
  </si>
  <si>
    <t>P2</t>
  </si>
  <si>
    <t>P1</t>
  </si>
  <si>
    <t>Compare time periods, values for CHI2TEST</t>
  </si>
  <si>
    <t>Compare time periods, calculation of 95%CI for OR</t>
  </si>
  <si>
    <t>Compare time periods, calculation of 95%CI for percentage</t>
  </si>
  <si>
    <t>Column index</t>
  </si>
  <si>
    <t>Compare time periods, error bars för 95%CI of percentage (if hidden doesn't show)</t>
  </si>
  <si>
    <t>1. Yes</t>
  </si>
  <si>
    <t>2. No</t>
  </si>
  <si>
    <t>3. No data</t>
  </si>
  <si>
    <t>2. Sectio</t>
  </si>
  <si>
    <t>1. Vaginal</t>
  </si>
  <si>
    <t>Swe</t>
  </si>
  <si>
    <t>16_2</t>
  </si>
  <si>
    <t>16_1</t>
  </si>
  <si>
    <t>16_3</t>
  </si>
  <si>
    <t>17_1</t>
  </si>
  <si>
    <t>17_3</t>
  </si>
  <si>
    <t>17_2</t>
  </si>
  <si>
    <t>18_1</t>
  </si>
  <si>
    <t>18_2</t>
  </si>
  <si>
    <t>19_1</t>
  </si>
  <si>
    <t>18_3</t>
  </si>
  <si>
    <t>19_2</t>
  </si>
  <si>
    <t>Surfactant, any</t>
  </si>
  <si>
    <t>Surfactant &lt;2h</t>
  </si>
  <si>
    <t>Neonatologist present</t>
  </si>
  <si>
    <t>i</t>
  </si>
  <si>
    <t>Numerator (No. of infants per 4-month-period after variable and cohort selection)</t>
  </si>
  <si>
    <t>Denominator (No. of infants per 4-month-period after cohort selection)</t>
  </si>
  <si>
    <t xml:space="preserve"> ê</t>
  </si>
  <si>
    <t xml:space="preserve"> % Pos</t>
  </si>
  <si>
    <t xml:space="preserve">       Select variable</t>
  </si>
  <si>
    <t>BarnIDkoll</t>
  </si>
  <si>
    <t>Apgar5'&lt;7</t>
  </si>
  <si>
    <t>https://udel.edu/~mcdonald/statfishers.xls</t>
  </si>
  <si>
    <t>Discharge</t>
  </si>
  <si>
    <t>Frågor&amp;kommentarer:</t>
  </si>
  <si>
    <t>dataservice@snq.se</t>
  </si>
  <si>
    <t>Questions&amp;comments:</t>
  </si>
  <si>
    <t xml:space="preserve"> </t>
  </si>
  <si>
    <t>19_3</t>
  </si>
  <si>
    <t>2. ≥ -2SD</t>
  </si>
  <si>
    <t>1. &lt; -2SD</t>
  </si>
  <si>
    <t>1. Alive</t>
  </si>
  <si>
    <t>2. Dead</t>
  </si>
  <si>
    <t>2. Boy</t>
  </si>
  <si>
    <t>1. Girl</t>
  </si>
  <si>
    <t>1. &lt;25 w</t>
  </si>
  <si>
    <t>2. 25-27 w</t>
  </si>
  <si>
    <t>3. 28-31 w</t>
  </si>
  <si>
    <t>NEC_clinical</t>
  </si>
  <si>
    <t>NEC_surgery</t>
  </si>
  <si>
    <t>Pos/Σ</t>
  </si>
  <si>
    <t>1. North</t>
  </si>
  <si>
    <t>2. Mid</t>
  </si>
  <si>
    <t>3. East</t>
  </si>
  <si>
    <t>4. West</t>
  </si>
  <si>
    <t>5. Southeast</t>
  </si>
  <si>
    <t>6. South</t>
  </si>
  <si>
    <t>1.</t>
  </si>
  <si>
    <t>2.</t>
  </si>
  <si>
    <t>3.</t>
  </si>
  <si>
    <t>4.</t>
  </si>
  <si>
    <t>5.</t>
  </si>
  <si>
    <t>6.</t>
  </si>
  <si>
    <r>
      <t xml:space="preserve">              Compare regions, A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B  (P1&amp;P2)               </t>
    </r>
  </si>
  <si>
    <t>20_1</t>
  </si>
  <si>
    <t>20_2</t>
  </si>
  <si>
    <t>GA class</t>
  </si>
  <si>
    <t>Select cohort</t>
  </si>
  <si>
    <r>
      <rPr>
        <sz val="11"/>
        <rFont val="Wingdings"/>
        <charset val="2"/>
      </rPr>
      <t>ç</t>
    </r>
    <r>
      <rPr>
        <sz val="11"/>
        <rFont val="Calibri"/>
        <family val="2"/>
      </rPr>
      <t xml:space="preserve"> select</t>
    </r>
  </si>
  <si>
    <r>
      <t xml:space="preserve">             Change per region, P1 </t>
    </r>
    <r>
      <rPr>
        <b/>
        <i/>
        <sz val="14"/>
        <rFont val="Calibri"/>
        <family val="2"/>
      </rPr>
      <t>vs.</t>
    </r>
    <r>
      <rPr>
        <b/>
        <sz val="14"/>
        <rFont val="Calibri"/>
        <family val="2"/>
      </rPr>
      <t xml:space="preserve"> P2</t>
    </r>
  </si>
  <si>
    <t>1. &lt; -2 SD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</si>
  <si>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</si>
  <si>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19-1</t>
  </si>
  <si>
    <t>19-2</t>
  </si>
  <si>
    <t>19-3</t>
  </si>
  <si>
    <t>20-1</t>
  </si>
  <si>
    <t>20-2</t>
  </si>
  <si>
    <t>20-3</t>
  </si>
  <si>
    <t>21-1</t>
  </si>
  <si>
    <t>21-2</t>
  </si>
  <si>
    <t>FollowUp24m</t>
  </si>
  <si>
    <t>2. &gt;= -2 SD</t>
  </si>
  <si>
    <t>21-3</t>
  </si>
  <si>
    <t>22-1</t>
  </si>
  <si>
    <t>BarnID2</t>
  </si>
  <si>
    <t>22-2</t>
  </si>
  <si>
    <t>22-3</t>
  </si>
  <si>
    <t>Apgar5m&lt;7</t>
  </si>
  <si>
    <t>4 Utskr saknas</t>
  </si>
  <si>
    <t>3. Not given</t>
  </si>
  <si>
    <t>2 Bruten vårdked1. Yes</t>
  </si>
  <si>
    <t>1 Komplett vårdked1. Yes</t>
  </si>
  <si>
    <t>4. Not applic</t>
  </si>
  <si>
    <t>4. &gt;29w GA</t>
  </si>
  <si>
    <t>9 Graviditet som utkast</t>
  </si>
  <si>
    <t>8 Förlossning som utkast</t>
  </si>
  <si>
    <t>23-1</t>
  </si>
  <si>
    <t>23-2</t>
  </si>
  <si>
    <t>Vårdkedja</t>
  </si>
  <si>
    <t>Antal av Vårdkedja</t>
  </si>
  <si>
    <t xml:space="preserve">   Live births, discharged per 4-month-period. Change (%; 95%CI) over time, 01/01/2019 to 31/08/2023. Gestational age &lt;32 w, N=4499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</si>
</sst>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"/>
    <numFmt numFmtId="165" formatCode="0.000"/>
    <numFmt numFmtId="166" formatCode="[&gt;0.01]0.###;[&gt;0.00001]0.#####;0.00E-####"/>
    <numFmt numFmtId="167" formatCode="[&gt;0.01]0.#;[&gt;0.00001]0.###;0E-####"/>
  </numFmts>
  <fonts count="30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4"/>
      <color indexed="10"/>
      <name val="Arial"/>
      <family val="2"/>
    </font>
    <font>
      <b/>
      <sz val="11"/>
      <color theme="0" tint="-0.34998626667073579"/>
      <name val="Calibri"/>
      <family val="2"/>
    </font>
    <font>
      <b/>
      <sz val="12"/>
      <name val="Calibri"/>
      <family val="2"/>
    </font>
    <font>
      <sz val="11"/>
      <color rgb="FFFF0000"/>
      <name val="Calibri"/>
      <family val="2"/>
    </font>
    <font>
      <sz val="9"/>
      <name val="Calibri"/>
      <family val="2"/>
    </font>
    <font>
      <b/>
      <i/>
      <sz val="14"/>
      <name val="Calibri"/>
      <family val="2"/>
    </font>
    <font>
      <b/>
      <sz val="11"/>
      <color theme="3" tint="0.79998168889431442"/>
      <name val="Calibri"/>
      <family val="2"/>
    </font>
    <font>
      <b/>
      <sz val="11"/>
      <color theme="4" tint="0.79998168889431442"/>
      <name val="Calibri"/>
      <family val="2"/>
    </font>
    <font>
      <sz val="8"/>
      <name val="Calibri"/>
      <family val="2"/>
    </font>
    <font>
      <sz val="11"/>
      <name val="Wingdings"/>
      <charset val="2"/>
    </font>
    <font>
      <sz val="9"/>
      <color indexed="81"/>
      <name val="Tahoma"/>
      <family val="2"/>
    </font>
    <font>
      <b/>
      <sz val="16"/>
      <name val="Calibri"/>
      <family val="2"/>
    </font>
    <font>
      <sz val="10"/>
      <color indexed="81"/>
      <name val="Arial"/>
      <family val="2"/>
    </font>
    <font>
      <b/>
      <sz val="11"/>
      <color rgb="FFFF0000"/>
      <name val="Calibri"/>
      <family val="2"/>
    </font>
    <font>
      <sz val="14"/>
      <name val="Calibri"/>
      <family val="2"/>
    </font>
    <font>
      <sz val="16"/>
      <name val="Calibri"/>
      <family val="2"/>
    </font>
    <font>
      <sz val="11"/>
      <color indexed="81"/>
      <name val="Calibri Light"/>
      <family val="2"/>
      <scheme val="major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4"/>
      <name val="Wingdings"/>
      <charset val="2"/>
    </font>
    <font>
      <b/>
      <sz val="11"/>
      <color indexed="81"/>
      <name val="Calibri Light"/>
      <family val="2"/>
      <scheme val="major"/>
    </font>
    <font>
      <sz val="11"/>
      <name val="Calibri"/>
      <family val="2"/>
      <charset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217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2" fillId="0" borderId="0" xfId="0" applyNumberFormat="1" applyFont="1"/>
    <xf numFmtId="1" fontId="0" fillId="0" borderId="0" xfId="0" applyNumberFormat="1"/>
    <xf numFmtId="1" fontId="2" fillId="0" borderId="0" xfId="0" applyNumberFormat="1" applyFont="1"/>
    <xf numFmtId="0" fontId="2" fillId="0" borderId="0" xfId="0" applyFont="1"/>
    <xf numFmtId="14" fontId="2" fillId="0" borderId="0" xfId="0" applyNumberFormat="1" applyFont="1"/>
    <xf numFmtId="0" fontId="0" fillId="0" borderId="0" xfId="0" applyAlignment="1">
      <alignment horizontal="left"/>
    </xf>
    <xf numFmtId="0" fontId="0" fillId="2" borderId="0" xfId="0" applyFill="1"/>
    <xf numFmtId="0" fontId="0" fillId="2" borderId="0" xfId="0" applyFill="1" applyAlignment="1">
      <alignment horizontal="left"/>
    </xf>
    <xf numFmtId="0" fontId="1" fillId="4" borderId="0" xfId="0" applyFont="1" applyFill="1"/>
    <xf numFmtId="0" fontId="0" fillId="2" borderId="0" xfId="0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right"/>
    </xf>
    <xf numFmtId="1" fontId="1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right"/>
    </xf>
    <xf numFmtId="166" fontId="4" fillId="0" borderId="11" xfId="0" applyNumberFormat="1" applyFont="1" applyBorder="1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2" borderId="0" xfId="0" applyFont="1" applyFill="1" applyAlignment="1">
      <alignment horizontal="center"/>
    </xf>
    <xf numFmtId="0" fontId="1" fillId="3" borderId="0" xfId="0" applyFont="1" applyFill="1"/>
    <xf numFmtId="1" fontId="0" fillId="2" borderId="0" xfId="0" applyNumberFormat="1" applyFill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0" fillId="2" borderId="18" xfId="0" applyFill="1" applyBorder="1" applyAlignment="1">
      <alignment horizontal="center"/>
    </xf>
    <xf numFmtId="1" fontId="0" fillId="2" borderId="0" xfId="0" applyNumberFormat="1" applyFill="1" applyAlignment="1">
      <alignment horizontal="right" vertical="center"/>
    </xf>
    <xf numFmtId="0" fontId="1" fillId="4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0" fontId="0" fillId="2" borderId="21" xfId="0" applyFill="1" applyBorder="1"/>
    <xf numFmtId="0" fontId="0" fillId="2" borderId="18" xfId="0" applyFill="1" applyBorder="1" applyAlignment="1">
      <alignment horizontal="right"/>
    </xf>
    <xf numFmtId="0" fontId="1" fillId="3" borderId="19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2" borderId="0" xfId="0" applyFont="1" applyFill="1" applyAlignment="1">
      <alignment vertical="center"/>
    </xf>
    <xf numFmtId="2" fontId="1" fillId="4" borderId="17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" fontId="1" fillId="4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1" fontId="1" fillId="4" borderId="22" xfId="0" applyNumberFormat="1" applyFont="1" applyFill="1" applyBorder="1" applyAlignment="1">
      <alignment horizontal="center"/>
    </xf>
    <xf numFmtId="1" fontId="1" fillId="4" borderId="23" xfId="0" applyNumberFormat="1" applyFont="1" applyFill="1" applyBorder="1" applyAlignment="1">
      <alignment horizontal="center"/>
    </xf>
    <xf numFmtId="0" fontId="3" fillId="2" borderId="0" xfId="0" applyFont="1" applyFill="1"/>
    <xf numFmtId="1" fontId="1" fillId="4" borderId="21" xfId="0" applyNumberFormat="1" applyFont="1" applyFill="1" applyBorder="1" applyAlignment="1">
      <alignment horizontal="center"/>
    </xf>
    <xf numFmtId="1" fontId="1" fillId="4" borderId="5" xfId="0" applyNumberFormat="1" applyFont="1" applyFill="1" applyBorder="1" applyAlignment="1">
      <alignment horizontal="center"/>
    </xf>
    <xf numFmtId="1" fontId="1" fillId="4" borderId="6" xfId="0" applyNumberFormat="1" applyFont="1" applyFill="1" applyBorder="1" applyAlignment="1">
      <alignment horizontal="center"/>
    </xf>
    <xf numFmtId="0" fontId="1" fillId="4" borderId="0" xfId="0" applyFont="1" applyFill="1" applyAlignment="1">
      <alignment vertical="top"/>
    </xf>
    <xf numFmtId="0" fontId="1" fillId="3" borderId="0" xfId="0" applyFont="1" applyFill="1" applyAlignment="1">
      <alignment vertical="top"/>
    </xf>
    <xf numFmtId="0" fontId="3" fillId="2" borderId="0" xfId="0" applyFont="1" applyFill="1" applyAlignment="1">
      <alignment horizontal="center"/>
    </xf>
    <xf numFmtId="0" fontId="0" fillId="0" borderId="0" xfId="0" pivotButton="1"/>
    <xf numFmtId="165" fontId="0" fillId="2" borderId="0" xfId="0" applyNumberFormat="1" applyFill="1" applyAlignment="1">
      <alignment horizontal="center"/>
    </xf>
    <xf numFmtId="167" fontId="4" fillId="0" borderId="11" xfId="0" applyNumberFormat="1" applyFont="1" applyBorder="1"/>
    <xf numFmtId="0" fontId="2" fillId="6" borderId="24" xfId="0" applyFont="1" applyFill="1" applyBorder="1" applyAlignment="1">
      <alignment horizontal="center"/>
    </xf>
    <xf numFmtId="165" fontId="0" fillId="6" borderId="24" xfId="0" applyNumberFormat="1" applyFill="1" applyBorder="1" applyAlignment="1">
      <alignment horizontal="center"/>
    </xf>
    <xf numFmtId="165" fontId="2" fillId="2" borderId="0" xfId="0" applyNumberFormat="1" applyFont="1" applyFill="1"/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vertical="center"/>
    </xf>
    <xf numFmtId="0" fontId="1" fillId="6" borderId="24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 vertical="center"/>
    </xf>
    <xf numFmtId="2" fontId="0" fillId="0" borderId="0" xfId="0" applyNumberFormat="1"/>
    <xf numFmtId="2" fontId="2" fillId="0" borderId="0" xfId="0" applyNumberFormat="1" applyFont="1"/>
    <xf numFmtId="0" fontId="0" fillId="8" borderId="24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1" fillId="4" borderId="0" xfId="0" applyFont="1" applyFill="1" applyAlignment="1">
      <alignment vertic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4" fillId="0" borderId="1" xfId="0" applyFont="1" applyBorder="1"/>
    <xf numFmtId="0" fontId="0" fillId="4" borderId="0" xfId="0" applyFill="1"/>
    <xf numFmtId="0" fontId="0" fillId="2" borderId="0" xfId="0" applyFill="1" applyAlignment="1">
      <alignment horizontal="center" vertical="center"/>
    </xf>
    <xf numFmtId="0" fontId="16" fillId="2" borderId="0" xfId="0" applyFont="1" applyFill="1" applyAlignment="1">
      <alignment horizontal="right"/>
    </xf>
    <xf numFmtId="0" fontId="3" fillId="2" borderId="0" xfId="0" applyFont="1" applyFill="1" applyAlignment="1">
      <alignment horizontal="right" vertical="top"/>
    </xf>
    <xf numFmtId="0" fontId="22" fillId="0" borderId="0" xfId="0" applyFont="1"/>
    <xf numFmtId="0" fontId="22" fillId="2" borderId="0" xfId="0" applyFont="1" applyFill="1"/>
    <xf numFmtId="0" fontId="1" fillId="4" borderId="19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20" fillId="2" borderId="0" xfId="0" applyFont="1" applyFill="1" applyAlignment="1">
      <alignment horizontal="left"/>
    </xf>
    <xf numFmtId="1" fontId="24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left"/>
    </xf>
    <xf numFmtId="1" fontId="0" fillId="2" borderId="0" xfId="0" applyNumberFormat="1" applyFill="1" applyAlignment="1">
      <alignment horizontal="center"/>
    </xf>
    <xf numFmtId="0" fontId="22" fillId="2" borderId="0" xfId="0" applyFont="1" applyFill="1" applyAlignment="1">
      <alignment horizontal="center"/>
    </xf>
    <xf numFmtId="1" fontId="0" fillId="2" borderId="0" xfId="0" applyNumberFormat="1" applyFill="1"/>
    <xf numFmtId="0" fontId="0" fillId="2" borderId="5" xfId="0" applyFill="1" applyBorder="1" applyAlignment="1">
      <alignment horizontal="center"/>
    </xf>
    <xf numFmtId="0" fontId="1" fillId="2" borderId="5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left"/>
    </xf>
    <xf numFmtId="0" fontId="1" fillId="2" borderId="5" xfId="0" applyFont="1" applyFill="1" applyBorder="1"/>
    <xf numFmtId="0" fontId="21" fillId="2" borderId="5" xfId="0" applyFont="1" applyFill="1" applyBorder="1"/>
    <xf numFmtId="0" fontId="0" fillId="0" borderId="0" xfId="0" applyAlignment="1">
      <alignment horizontal="right"/>
    </xf>
    <xf numFmtId="0" fontId="25" fillId="0" borderId="0" xfId="1"/>
    <xf numFmtId="0" fontId="1" fillId="3" borderId="20" xfId="0" applyFont="1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0" xfId="0" applyFill="1" applyAlignment="1">
      <alignment horizontal="center"/>
    </xf>
    <xf numFmtId="1" fontId="0" fillId="2" borderId="5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center"/>
    </xf>
    <xf numFmtId="0" fontId="2" fillId="6" borderId="5" xfId="0" applyFont="1" applyFill="1" applyBorder="1" applyAlignment="1">
      <alignment horizontal="center"/>
    </xf>
    <xf numFmtId="165" fontId="2" fillId="6" borderId="0" xfId="0" applyNumberFormat="1" applyFont="1" applyFill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2" fontId="2" fillId="6" borderId="5" xfId="0" applyNumberFormat="1" applyFont="1" applyFill="1" applyBorder="1" applyAlignment="1">
      <alignment horizontal="center"/>
    </xf>
    <xf numFmtId="0" fontId="1" fillId="4" borderId="0" xfId="0" applyFont="1" applyFill="1" applyAlignment="1">
      <alignment horizontal="center" vertical="top"/>
    </xf>
    <xf numFmtId="165" fontId="1" fillId="4" borderId="0" xfId="0" applyNumberFormat="1" applyFont="1" applyFill="1" applyAlignment="1">
      <alignment horizontal="center"/>
    </xf>
    <xf numFmtId="0" fontId="0" fillId="2" borderId="6" xfId="0" applyFill="1" applyBorder="1"/>
    <xf numFmtId="0" fontId="0" fillId="6" borderId="6" xfId="0" applyFill="1" applyBorder="1"/>
    <xf numFmtId="49" fontId="1" fillId="9" borderId="0" xfId="0" applyNumberFormat="1" applyFont="1" applyFill="1"/>
    <xf numFmtId="2" fontId="1" fillId="2" borderId="26" xfId="0" applyNumberFormat="1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2" fontId="2" fillId="3" borderId="16" xfId="0" applyNumberFormat="1" applyFont="1" applyFill="1" applyBorder="1" applyAlignment="1">
      <alignment horizontal="center"/>
    </xf>
    <xf numFmtId="164" fontId="2" fillId="5" borderId="16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2" fontId="2" fillId="3" borderId="15" xfId="0" applyNumberFormat="1" applyFont="1" applyFill="1" applyBorder="1" applyAlignment="1">
      <alignment horizontal="center"/>
    </xf>
    <xf numFmtId="164" fontId="2" fillId="5" borderId="15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7" xfId="0" applyFont="1" applyFill="1" applyBorder="1" applyAlignment="1">
      <alignment horizontal="left"/>
    </xf>
    <xf numFmtId="1" fontId="2" fillId="2" borderId="0" xfId="0" applyNumberFormat="1" applyFont="1" applyFill="1" applyAlignment="1">
      <alignment horizontal="center"/>
    </xf>
    <xf numFmtId="0" fontId="2" fillId="2" borderId="6" xfId="0" applyFont="1" applyFill="1" applyBorder="1"/>
    <xf numFmtId="0" fontId="2" fillId="6" borderId="6" xfId="0" applyFont="1" applyFill="1" applyBorder="1"/>
    <xf numFmtId="2" fontId="2" fillId="2" borderId="26" xfId="0" applyNumberFormat="1" applyFont="1" applyFill="1" applyBorder="1" applyAlignment="1">
      <alignment horizontal="center"/>
    </xf>
    <xf numFmtId="1" fontId="2" fillId="2" borderId="25" xfId="0" applyNumberFormat="1" applyFont="1" applyFill="1" applyBorder="1" applyAlignment="1">
      <alignment horizontal="center"/>
    </xf>
    <xf numFmtId="2" fontId="2" fillId="6" borderId="26" xfId="0" applyNumberFormat="1" applyFont="1" applyFill="1" applyBorder="1" applyAlignment="1">
      <alignment horizontal="center"/>
    </xf>
    <xf numFmtId="1" fontId="2" fillId="6" borderId="25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 applyProtection="1">
      <alignment horizontal="center" vertical="center"/>
      <protection locked="0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" fontId="0" fillId="8" borderId="24" xfId="0" applyNumberFormat="1" applyFill="1" applyBorder="1" applyAlignment="1">
      <alignment horizontal="center"/>
    </xf>
    <xf numFmtId="1" fontId="0" fillId="7" borderId="24" xfId="0" applyNumberFormat="1" applyFill="1" applyBorder="1" applyAlignment="1">
      <alignment horizontal="center"/>
    </xf>
    <xf numFmtId="0" fontId="16" fillId="2" borderId="0" xfId="0" applyFont="1" applyFill="1"/>
    <xf numFmtId="0" fontId="26" fillId="2" borderId="0" xfId="0" applyFont="1" applyFill="1" applyAlignment="1">
      <alignment horizontal="center"/>
    </xf>
    <xf numFmtId="0" fontId="16" fillId="0" borderId="0" xfId="0" applyFont="1"/>
    <xf numFmtId="0" fontId="0" fillId="2" borderId="17" xfId="0" applyFill="1" applyBorder="1" applyAlignment="1">
      <alignment horizontal="right"/>
    </xf>
    <xf numFmtId="0" fontId="0" fillId="2" borderId="17" xfId="0" applyFill="1" applyBorder="1" applyAlignment="1">
      <alignment horizontal="center"/>
    </xf>
    <xf numFmtId="2" fontId="0" fillId="2" borderId="36" xfId="0" applyNumberFormat="1" applyFill="1" applyBorder="1" applyAlignment="1">
      <alignment horizontal="center"/>
    </xf>
    <xf numFmtId="2" fontId="0" fillId="2" borderId="37" xfId="0" applyNumberFormat="1" applyFill="1" applyBorder="1" applyAlignment="1">
      <alignment horizontal="center"/>
    </xf>
    <xf numFmtId="2" fontId="0" fillId="6" borderId="38" xfId="0" applyNumberFormat="1" applyFill="1" applyBorder="1" applyAlignment="1">
      <alignment horizontal="center"/>
    </xf>
    <xf numFmtId="2" fontId="0" fillId="6" borderId="39" xfId="0" applyNumberFormat="1" applyFill="1" applyBorder="1" applyAlignment="1">
      <alignment horizontal="center"/>
    </xf>
    <xf numFmtId="2" fontId="0" fillId="2" borderId="38" xfId="0" applyNumberFormat="1" applyFill="1" applyBorder="1" applyAlignment="1">
      <alignment horizontal="center"/>
    </xf>
    <xf numFmtId="2" fontId="0" fillId="2" borderId="39" xfId="0" applyNumberFormat="1" applyFill="1" applyBorder="1" applyAlignment="1">
      <alignment horizontal="center"/>
    </xf>
    <xf numFmtId="2" fontId="1" fillId="4" borderId="40" xfId="0" applyNumberFormat="1" applyFont="1" applyFill="1" applyBorder="1" applyAlignment="1">
      <alignment horizontal="center"/>
    </xf>
    <xf numFmtId="2" fontId="1" fillId="4" borderId="41" xfId="0" applyNumberFormat="1" applyFont="1" applyFill="1" applyBorder="1" applyAlignment="1">
      <alignment horizontal="center"/>
    </xf>
    <xf numFmtId="2" fontId="0" fillId="6" borderId="26" xfId="0" applyNumberFormat="1" applyFill="1" applyBorder="1" applyAlignment="1">
      <alignment horizontal="center"/>
    </xf>
    <xf numFmtId="2" fontId="0" fillId="6" borderId="25" xfId="0" applyNumberFormat="1" applyFill="1" applyBorder="1" applyAlignment="1">
      <alignment horizontal="center"/>
    </xf>
    <xf numFmtId="49" fontId="1" fillId="10" borderId="0" xfId="0" applyNumberFormat="1" applyFont="1" applyFill="1"/>
    <xf numFmtId="0" fontId="0" fillId="10" borderId="0" xfId="0" quotePrefix="1" applyFill="1"/>
    <xf numFmtId="49" fontId="0" fillId="10" borderId="0" xfId="0" applyNumberFormat="1" applyFill="1"/>
    <xf numFmtId="49" fontId="2" fillId="10" borderId="0" xfId="0" applyNumberFormat="1" applyFont="1" applyFill="1"/>
    <xf numFmtId="0" fontId="0" fillId="11" borderId="0" xfId="0" applyFill="1"/>
    <xf numFmtId="0" fontId="2" fillId="6" borderId="24" xfId="0" applyFon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2" fontId="0" fillId="6" borderId="24" xfId="0" applyNumberFormat="1" applyFill="1" applyBorder="1" applyAlignment="1">
      <alignment horizontal="center"/>
    </xf>
    <xf numFmtId="0" fontId="3" fillId="6" borderId="28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8" fillId="2" borderId="42" xfId="0" applyFont="1" applyFill="1" applyBorder="1" applyAlignment="1">
      <alignment horizontal="center" vertical="center"/>
    </xf>
    <xf numFmtId="0" fontId="28" fillId="2" borderId="3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" fillId="8" borderId="28" xfId="0" applyFont="1" applyFill="1" applyBorder="1" applyAlignment="1" applyProtection="1">
      <alignment horizontal="center" vertical="center"/>
      <protection locked="0"/>
    </xf>
    <xf numFmtId="0" fontId="1" fillId="8" borderId="29" xfId="0" applyFont="1" applyFill="1" applyBorder="1" applyAlignment="1" applyProtection="1">
      <alignment horizontal="center" vertical="center"/>
      <protection locked="0"/>
    </xf>
    <xf numFmtId="0" fontId="1" fillId="7" borderId="30" xfId="0" applyFont="1" applyFill="1" applyBorder="1" applyAlignment="1" applyProtection="1">
      <alignment horizontal="center" vertical="center"/>
      <protection locked="0"/>
    </xf>
    <xf numFmtId="0" fontId="1" fillId="7" borderId="27" xfId="0" applyFont="1" applyFill="1" applyBorder="1" applyAlignment="1" applyProtection="1">
      <alignment horizontal="center" vertical="center"/>
      <protection locked="0"/>
    </xf>
    <xf numFmtId="0" fontId="3" fillId="6" borderId="0" xfId="0" applyFont="1" applyFill="1" applyAlignment="1">
      <alignment horizontal="center" vertical="center"/>
    </xf>
    <xf numFmtId="0" fontId="3" fillId="6" borderId="29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3" fillId="0" borderId="0" xfId="0" applyFont="1"/>
    <xf numFmtId="0" fontId="9" fillId="3" borderId="0" xfId="0" applyFont="1" applyFill="1" applyAlignment="1">
      <alignment horizontal="center"/>
    </xf>
    <xf numFmtId="0" fontId="9" fillId="3" borderId="21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0" fillId="0" borderId="0" xfId="0" applyNumberFormat="1"/>
  </cellXfs>
  <cellStyles count="2">
    <cellStyle name="Hyperlänk" xfId="1" builtinId="8"/>
    <cellStyle name="Normal" xfId="0" builtinId="0"/>
  </cellStyles>
  <dxfs count="67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numFmt numFmtId="19" formatCode="yyyy/mm/dd"/>
    </dxf>
    <dxf>
      <numFmt numFmtId="0" formatCode="General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2" formatCode="0.00"/>
    </dxf>
    <dxf>
      <numFmt numFmtId="30" formatCode="@"/>
    </dxf>
    <dxf>
      <numFmt numFmtId="0" formatCode="General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0" formatCode="General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4"/>
        </patternFill>
      </fill>
    </dxf>
  </dxfs>
  <tableStyles count="1" defaultTableStyle="TableStyleMedium2" defaultPivotStyle="PivotStyleLight16">
    <tableStyle name="Invisible" pivot="0" table="0" count="0" xr9:uid="{DFCB2A07-5056-489F-9E45-D629008187F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83944777987089E-2"/>
          <c:y val="4.8456719135530624E-2"/>
          <c:w val="0.95613530236431288"/>
          <c:h val="0.79810393448931105"/>
        </c:manualLayout>
      </c:layout>
      <c:lineChart>
        <c:grouping val="standard"/>
        <c:varyColors val="0"/>
        <c:ser>
          <c:idx val="6"/>
          <c:order val="6"/>
          <c:tx>
            <c:strRef>
              <c:f>DataStore_LT32w!$Y$49</c:f>
              <c:strCache>
                <c:ptCount val="1"/>
                <c:pt idx="0">
                  <c:v> Sweden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errBars>
            <c:errDir val="y"/>
            <c:errBarType val="both"/>
            <c:errValType val="cust"/>
            <c:noEndCap val="0"/>
            <c:pl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plus>
            <c:minus>
              <c:numRef>
                <c:f>DataStore_LT32w!$BV$75:$CI$75</c:f>
                <c:numCache>
                  <c:formatCode>General</c:formatCode>
                  <c:ptCount val="1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DataStore_LT32w!$Z$42:$AM$42</c:f>
              <c:strCache>
                <c:ptCount val="14"/>
                <c:pt idx="0">
                  <c:v>19-1</c:v>
                </c:pt>
                <c:pt idx="1">
                  <c:v>19-2</c:v>
                </c:pt>
                <c:pt idx="2">
                  <c:v>19-3</c:v>
                </c:pt>
                <c:pt idx="3">
                  <c:v>20-1</c:v>
                </c:pt>
                <c:pt idx="4">
                  <c:v>20-2</c:v>
                </c:pt>
                <c:pt idx="5">
                  <c:v>20-3</c:v>
                </c:pt>
                <c:pt idx="6">
                  <c:v>21-1</c:v>
                </c:pt>
                <c:pt idx="7">
                  <c:v>21-2</c:v>
                </c:pt>
                <c:pt idx="8">
                  <c:v>21-3</c:v>
                </c:pt>
                <c:pt idx="9">
                  <c:v>22-1</c:v>
                </c:pt>
                <c:pt idx="10">
                  <c:v>22-2</c:v>
                </c:pt>
                <c:pt idx="11">
                  <c:v>22-3</c:v>
                </c:pt>
                <c:pt idx="12">
                  <c:v>23-1</c:v>
                </c:pt>
                <c:pt idx="13">
                  <c:v>23-2</c:v>
                </c:pt>
              </c:strCache>
            </c:strRef>
          </c:cat>
          <c:val>
            <c:numRef>
              <c:f>DataStore_LT32w!$Z$49:$AM$49</c:f>
              <c:numCache>
                <c:formatCode>0</c:formatCode>
                <c:ptCount val="1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CC-4C20-9F40-29D66F99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571327"/>
        <c:axId val="618403295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DataStore_LT32w!$Y$43</c15:sqref>
                        </c15:formulaRef>
                      </c:ext>
                    </c:extLst>
                    <c:strCache>
                      <c:ptCount val="1"/>
                      <c:pt idx="0">
                        <c:v>1. North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DataStore_LT32w!$Z$43:$AM$43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BCC-4C20-9F40-29D66F99F9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DataStore_LT32w!$Y$44</c15:sqref>
                        </c15:formulaRef>
                      </c:ext>
                    </c:extLst>
                    <c:strCache>
                      <c:ptCount val="1"/>
                      <c:pt idx="0">
                        <c:v>2. Mid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DataStore_LT32w!$Z$44:$AM$44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BCC-4C20-9F40-29D66F99F9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DataStore_LT32w!$Y$45</c15:sqref>
                        </c15:formulaRef>
                      </c:ext>
                    </c:extLst>
                    <c:strCache>
                      <c:ptCount val="1"/>
                      <c:pt idx="0">
                        <c:v>3. East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trendline>
                  <c:spPr>
                    <a:ln w="3810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DataStore_LT32w!$Z$45:$AM$45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EBCC-4C20-9F40-29D66F99F9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DataStore_LT32w!$Y$46</c15:sqref>
                        </c15:formulaRef>
                      </c:ext>
                    </c:extLst>
                    <c:strCache>
                      <c:ptCount val="1"/>
                      <c:pt idx="0">
                        <c:v>4. West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DataStore_LT32w!$Z$46:$AM$46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BCC-4C20-9F40-29D66F99F9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DataStore_LT32w!$Y$47</c15:sqref>
                        </c15:formulaRef>
                      </c:ext>
                    </c:extLst>
                    <c:strCache>
                      <c:ptCount val="1"/>
                      <c:pt idx="0">
                        <c:v>5. Southeast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5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DataStore_LT32w!$Z$47:$AM$47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BCC-4C20-9F40-29D66F99F9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DataStore_LT32w!$Y$48</c15:sqref>
                        </c15:formulaRef>
                      </c:ext>
                    </c:extLst>
                    <c:strCache>
                      <c:ptCount val="1"/>
                      <c:pt idx="0">
                        <c:v>6. South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trendline>
                  <c:spPr>
                    <a:ln w="38100" cap="rnd">
                      <a:solidFill>
                        <a:schemeClr val="accent6"/>
                      </a:solidFill>
                      <a:prstDash val="sysDot"/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DataStore_LT32w!$Z$42:$AM$42</c15:sqref>
                        </c15:formulaRef>
                      </c:ext>
                    </c:extLst>
                    <c:strCache>
                      <c:ptCount val="14"/>
                      <c:pt idx="0">
                        <c:v>19-1</c:v>
                      </c:pt>
                      <c:pt idx="1">
                        <c:v>19-2</c:v>
                      </c:pt>
                      <c:pt idx="2">
                        <c:v>19-3</c:v>
                      </c:pt>
                      <c:pt idx="3">
                        <c:v>20-1</c:v>
                      </c:pt>
                      <c:pt idx="4">
                        <c:v>20-2</c:v>
                      </c:pt>
                      <c:pt idx="5">
                        <c:v>20-3</c:v>
                      </c:pt>
                      <c:pt idx="6">
                        <c:v>21-1</c:v>
                      </c:pt>
                      <c:pt idx="7">
                        <c:v>21-2</c:v>
                      </c:pt>
                      <c:pt idx="8">
                        <c:v>21-3</c:v>
                      </c:pt>
                      <c:pt idx="9">
                        <c:v>22-1</c:v>
                      </c:pt>
                      <c:pt idx="10">
                        <c:v>22-2</c:v>
                      </c:pt>
                      <c:pt idx="11">
                        <c:v>22-3</c:v>
                      </c:pt>
                      <c:pt idx="12">
                        <c:v>23-1</c:v>
                      </c:pt>
                      <c:pt idx="13">
                        <c:v>23-2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DataStore_LT32w!$Z$48:$AM$48</c15:sqref>
                        </c15:formulaRef>
                      </c:ext>
                    </c:extLst>
                    <c:numCache>
                      <c:formatCode>0</c:formatCode>
                      <c:ptCount val="14"/>
                      <c:pt idx="0">
                        <c:v>100</c:v>
                      </c:pt>
                      <c:pt idx="1">
                        <c:v>100</c:v>
                      </c:pt>
                      <c:pt idx="2">
                        <c:v>100</c:v>
                      </c:pt>
                      <c:pt idx="3">
                        <c:v>100</c:v>
                      </c:pt>
                      <c:pt idx="4">
                        <c:v>100</c:v>
                      </c:pt>
                      <c:pt idx="5">
                        <c:v>100</c:v>
                      </c:pt>
                      <c:pt idx="6">
                        <c:v>100</c:v>
                      </c:pt>
                      <c:pt idx="7">
                        <c:v>100</c:v>
                      </c:pt>
                      <c:pt idx="8">
                        <c:v>100</c:v>
                      </c:pt>
                      <c:pt idx="9">
                        <c:v>100</c:v>
                      </c:pt>
                      <c:pt idx="10">
                        <c:v>100</c:v>
                      </c:pt>
                      <c:pt idx="11">
                        <c:v>100</c:v>
                      </c:pt>
                      <c:pt idx="12">
                        <c:v>100</c:v>
                      </c:pt>
                      <c:pt idx="13">
                        <c:v>100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BCC-4C20-9F40-29D66F99F9B7}"/>
                  </c:ext>
                </c:extLst>
              </c15:ser>
            </c15:filteredLineSeries>
          </c:ext>
        </c:extLst>
      </c:lineChart>
      <c:catAx>
        <c:axId val="509571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18403295"/>
        <c:crosses val="autoZero"/>
        <c:auto val="1"/>
        <c:lblAlgn val="ctr"/>
        <c:lblOffset val="100"/>
        <c:noMultiLvlLbl val="0"/>
      </c:catAx>
      <c:valAx>
        <c:axId val="618403295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09571327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226248827330318E-2"/>
          <c:y val="0.95913197117022797"/>
          <c:w val="0.93187528441606793"/>
          <c:h val="3.556268351511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167640</xdr:colOff>
      <xdr:row>1</xdr:row>
      <xdr:rowOff>154094</xdr:rowOff>
    </xdr:from>
    <xdr:to>
      <xdr:col>36</xdr:col>
      <xdr:colOff>251460</xdr:colOff>
      <xdr:row>27</xdr:row>
      <xdr:rowOff>137160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6581D21-6F30-4B3E-99E1-42A5542E64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37</xdr:col>
      <xdr:colOff>64346</xdr:colOff>
      <xdr:row>18</xdr:row>
      <xdr:rowOff>46492</xdr:rowOff>
    </xdr:from>
    <xdr:to>
      <xdr:col>40</xdr:col>
      <xdr:colOff>68366</xdr:colOff>
      <xdr:row>23</xdr:row>
      <xdr:rowOff>32092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Inborn">
              <a:extLst>
                <a:ext uri="{FF2B5EF4-FFF2-40B4-BE49-F238E27FC236}">
                  <a16:creationId xmlns:a16="http://schemas.microsoft.com/office/drawing/2014/main" id="{AA67B2E9-6DFD-4F5E-B752-E44F6C5536E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bor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3445012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64346</xdr:colOff>
      <xdr:row>13</xdr:row>
      <xdr:rowOff>26095</xdr:rowOff>
    </xdr:from>
    <xdr:to>
      <xdr:col>40</xdr:col>
      <xdr:colOff>68366</xdr:colOff>
      <xdr:row>18</xdr:row>
      <xdr:rowOff>11695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x">
              <a:extLst>
                <a:ext uri="{FF2B5EF4-FFF2-40B4-BE49-F238E27FC236}">
                  <a16:creationId xmlns:a16="http://schemas.microsoft.com/office/drawing/2014/main" id="{5C918139-9957-40DF-A02D-939E988CE153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x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2510215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absolute">
    <xdr:from>
      <xdr:col>37</xdr:col>
      <xdr:colOff>64346</xdr:colOff>
      <xdr:row>8</xdr:row>
      <xdr:rowOff>5698</xdr:rowOff>
    </xdr:from>
    <xdr:to>
      <xdr:col>40</xdr:col>
      <xdr:colOff>68366</xdr:colOff>
      <xdr:row>12</xdr:row>
      <xdr:rowOff>174178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BW z-score">
              <a:extLst>
                <a:ext uri="{FF2B5EF4-FFF2-40B4-BE49-F238E27FC236}">
                  <a16:creationId xmlns:a16="http://schemas.microsoft.com/office/drawing/2014/main" id="{F0432530-DA64-4FDD-B124-F50214967441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W z-sco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1575418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 editAs="oneCell">
    <xdr:from>
      <xdr:col>37</xdr:col>
      <xdr:colOff>64346</xdr:colOff>
      <xdr:row>23</xdr:row>
      <xdr:rowOff>66887</xdr:rowOff>
    </xdr:from>
    <xdr:to>
      <xdr:col>40</xdr:col>
      <xdr:colOff>68366</xdr:colOff>
      <xdr:row>39</xdr:row>
      <xdr:rowOff>52487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ischarge">
              <a:extLst>
                <a:ext uri="{FF2B5EF4-FFF2-40B4-BE49-F238E27FC236}">
                  <a16:creationId xmlns:a16="http://schemas.microsoft.com/office/drawing/2014/main" id="{92247846-9425-402C-BB3A-7CF85C1084A7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char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4379807"/>
              <a:ext cx="1368000" cy="90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22860</xdr:colOff>
      <xdr:row>23</xdr:row>
      <xdr:rowOff>175260</xdr:rowOff>
    </xdr:from>
    <xdr:to>
      <xdr:col>21</xdr:col>
      <xdr:colOff>99060</xdr:colOff>
      <xdr:row>25</xdr:row>
      <xdr:rowOff>167640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9F10C433-8934-4637-8D59-86C53FC005A7}"/>
            </a:ext>
          </a:extLst>
        </xdr:cNvPr>
        <xdr:cNvSpPr txBox="1"/>
      </xdr:nvSpPr>
      <xdr:spPr>
        <a:xfrm>
          <a:off x="3101340" y="4488180"/>
          <a:ext cx="6126480" cy="3581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21</xdr:col>
      <xdr:colOff>304800</xdr:colOff>
      <xdr:row>23</xdr:row>
      <xdr:rowOff>175260</xdr:rowOff>
    </xdr:from>
    <xdr:to>
      <xdr:col>36</xdr:col>
      <xdr:colOff>68580</xdr:colOff>
      <xdr:row>25</xdr:row>
      <xdr:rowOff>167640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96B55DF8-9234-4060-89AD-E326459289A7}"/>
            </a:ext>
          </a:extLst>
        </xdr:cNvPr>
        <xdr:cNvSpPr txBox="1"/>
      </xdr:nvSpPr>
      <xdr:spPr>
        <a:xfrm>
          <a:off x="9433560" y="4488180"/>
          <a:ext cx="6164580" cy="3581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12</xdr:col>
      <xdr:colOff>76200</xdr:colOff>
      <xdr:row>25</xdr:row>
      <xdr:rowOff>91440</xdr:rowOff>
    </xdr:from>
    <xdr:to>
      <xdr:col>14</xdr:col>
      <xdr:colOff>236220</xdr:colOff>
      <xdr:row>26</xdr:row>
      <xdr:rowOff>60960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64BA41E2-989F-435A-A9EB-C027155BD653}"/>
            </a:ext>
          </a:extLst>
        </xdr:cNvPr>
        <xdr:cNvSpPr txBox="1"/>
      </xdr:nvSpPr>
      <xdr:spPr>
        <a:xfrm>
          <a:off x="5768340" y="4770120"/>
          <a:ext cx="906780" cy="152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1 (P1)</a:t>
          </a:r>
        </a:p>
      </xdr:txBody>
    </xdr:sp>
    <xdr:clientData/>
  </xdr:twoCellAnchor>
  <xdr:twoCellAnchor>
    <xdr:from>
      <xdr:col>27</xdr:col>
      <xdr:colOff>114300</xdr:colOff>
      <xdr:row>25</xdr:row>
      <xdr:rowOff>76200</xdr:rowOff>
    </xdr:from>
    <xdr:to>
      <xdr:col>29</xdr:col>
      <xdr:colOff>220980</xdr:colOff>
      <xdr:row>26</xdr:row>
      <xdr:rowOff>60960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0B083C66-E2BE-4949-9EB9-D2D263A3C9F0}"/>
            </a:ext>
          </a:extLst>
        </xdr:cNvPr>
        <xdr:cNvSpPr txBox="1"/>
      </xdr:nvSpPr>
      <xdr:spPr>
        <a:xfrm>
          <a:off x="12169140" y="4754880"/>
          <a:ext cx="853440" cy="1676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000"/>
            <a:t>Period 2 (P2)</a:t>
          </a:r>
        </a:p>
      </xdr:txBody>
    </xdr:sp>
    <xdr:clientData/>
  </xdr:twoCellAnchor>
  <xdr:twoCellAnchor editAs="oneCell">
    <xdr:from>
      <xdr:col>37</xdr:col>
      <xdr:colOff>64346</xdr:colOff>
      <xdr:row>1</xdr:row>
      <xdr:rowOff>144781</xdr:rowOff>
    </xdr:from>
    <xdr:to>
      <xdr:col>40</xdr:col>
      <xdr:colOff>68366</xdr:colOff>
      <xdr:row>7</xdr:row>
      <xdr:rowOff>153781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GA class">
              <a:extLst>
                <a:ext uri="{FF2B5EF4-FFF2-40B4-BE49-F238E27FC236}">
                  <a16:creationId xmlns:a16="http://schemas.microsoft.com/office/drawing/2014/main" id="{069F8FF9-BF27-4401-9CED-F7B28E5033D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A clas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3006" y="388621"/>
              <a:ext cx="1368000" cy="115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213360</xdr:colOff>
      <xdr:row>0</xdr:row>
      <xdr:rowOff>131560</xdr:rowOff>
    </xdr:from>
    <xdr:to>
      <xdr:col>2</xdr:col>
      <xdr:colOff>91440</xdr:colOff>
      <xdr:row>4</xdr:row>
      <xdr:rowOff>99060</xdr:rowOff>
    </xdr:to>
    <xdr:pic>
      <xdr:nvPicPr>
        <xdr:cNvPr id="14" name="Bildobjekt 13" descr="SNQ">
          <a:extLst>
            <a:ext uri="{FF2B5EF4-FFF2-40B4-BE49-F238E27FC236}">
              <a16:creationId xmlns:a16="http://schemas.microsoft.com/office/drawing/2014/main" id="{6ED7F7EC-D328-4FC9-9A16-5D5A8B6F3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31560"/>
          <a:ext cx="1394460" cy="75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</xdr:row>
      <xdr:rowOff>144780</xdr:rowOff>
    </xdr:from>
    <xdr:to>
      <xdr:col>6</xdr:col>
      <xdr:colOff>243840</xdr:colOff>
      <xdr:row>3</xdr:row>
      <xdr:rowOff>137160</xdr:rowOff>
    </xdr:to>
    <xdr:sp macro="" textlink="">
      <xdr:nvSpPr>
        <xdr:cNvPr id="58" name="textruta 57">
          <a:extLst>
            <a:ext uri="{FF2B5EF4-FFF2-40B4-BE49-F238E27FC236}">
              <a16:creationId xmlns:a16="http://schemas.microsoft.com/office/drawing/2014/main" id="{33AD064B-C63D-4145-B7CC-9EBC0B300C64}"/>
            </a:ext>
          </a:extLst>
        </xdr:cNvPr>
        <xdr:cNvSpPr txBox="1"/>
      </xdr:nvSpPr>
      <xdr:spPr>
        <a:xfrm>
          <a:off x="3276600" y="327660"/>
          <a:ext cx="624840" cy="3581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400"/>
            <a:t>67° N</a:t>
          </a:r>
        </a:p>
      </xdr:txBody>
    </xdr:sp>
    <xdr:clientData/>
  </xdr:twoCellAnchor>
  <xdr:twoCellAnchor>
    <xdr:from>
      <xdr:col>4</xdr:col>
      <xdr:colOff>121804</xdr:colOff>
      <xdr:row>27</xdr:row>
      <xdr:rowOff>82952</xdr:rowOff>
    </xdr:from>
    <xdr:to>
      <xdr:col>5</xdr:col>
      <xdr:colOff>389482</xdr:colOff>
      <xdr:row>32</xdr:row>
      <xdr:rowOff>148513</xdr:rowOff>
    </xdr:to>
    <xdr:grpSp>
      <xdr:nvGrpSpPr>
        <xdr:cNvPr id="3" name="Grupp 2">
          <a:extLst>
            <a:ext uri="{FF2B5EF4-FFF2-40B4-BE49-F238E27FC236}">
              <a16:creationId xmlns:a16="http://schemas.microsoft.com/office/drawing/2014/main" id="{C19FB750-820C-47F4-99CD-F76105C12667}"/>
            </a:ext>
          </a:extLst>
        </xdr:cNvPr>
        <xdr:cNvGrpSpPr/>
      </xdr:nvGrpSpPr>
      <xdr:grpSpPr>
        <a:xfrm>
          <a:off x="2560204" y="5020712"/>
          <a:ext cx="877278" cy="979961"/>
          <a:chOff x="1950744" y="4298851"/>
          <a:chExt cx="877341" cy="870783"/>
        </a:xfrm>
        <a:solidFill>
          <a:schemeClr val="accent3">
            <a:lumMod val="60000"/>
            <a:lumOff val="40000"/>
          </a:schemeClr>
        </a:solidFill>
      </xdr:grpSpPr>
      <xdr:sp macro="" textlink="">
        <xdr:nvSpPr>
          <xdr:cNvPr id="43" name="Freeform 21">
            <a:extLst>
              <a:ext uri="{FF2B5EF4-FFF2-40B4-BE49-F238E27FC236}">
                <a16:creationId xmlns:a16="http://schemas.microsoft.com/office/drawing/2014/main" id="{5883F423-CDAE-46CD-899A-469BAFE4F4B1}"/>
              </a:ext>
            </a:extLst>
          </xdr:cNvPr>
          <xdr:cNvSpPr>
            <a:spLocks/>
          </xdr:cNvSpPr>
        </xdr:nvSpPr>
        <xdr:spPr bwMode="auto">
          <a:xfrm rot="21588474">
            <a:off x="2258233" y="4358690"/>
            <a:ext cx="569852" cy="515305"/>
          </a:xfrm>
          <a:custGeom>
            <a:avLst/>
            <a:gdLst>
              <a:gd name="T0" fmla="*/ 15 w 356"/>
              <a:gd name="T1" fmla="*/ 217 h 354"/>
              <a:gd name="T2" fmla="*/ 43 w 356"/>
              <a:gd name="T3" fmla="*/ 252 h 354"/>
              <a:gd name="T4" fmla="*/ 120 w 356"/>
              <a:gd name="T5" fmla="*/ 267 h 354"/>
              <a:gd name="T6" fmla="*/ 141 w 356"/>
              <a:gd name="T7" fmla="*/ 309 h 354"/>
              <a:gd name="T8" fmla="*/ 177 w 356"/>
              <a:gd name="T9" fmla="*/ 313 h 354"/>
              <a:gd name="T10" fmla="*/ 206 w 356"/>
              <a:gd name="T11" fmla="*/ 325 h 354"/>
              <a:gd name="T12" fmla="*/ 228 w 356"/>
              <a:gd name="T13" fmla="*/ 354 h 354"/>
              <a:gd name="T14" fmla="*/ 263 w 356"/>
              <a:gd name="T15" fmla="*/ 345 h 354"/>
              <a:gd name="T16" fmla="*/ 265 w 356"/>
              <a:gd name="T17" fmla="*/ 316 h 354"/>
              <a:gd name="T18" fmla="*/ 277 w 356"/>
              <a:gd name="T19" fmla="*/ 271 h 354"/>
              <a:gd name="T20" fmla="*/ 290 w 356"/>
              <a:gd name="T21" fmla="*/ 228 h 354"/>
              <a:gd name="T22" fmla="*/ 309 w 356"/>
              <a:gd name="T23" fmla="*/ 181 h 354"/>
              <a:gd name="T24" fmla="*/ 317 w 356"/>
              <a:gd name="T25" fmla="*/ 169 h 354"/>
              <a:gd name="T26" fmla="*/ 326 w 356"/>
              <a:gd name="T27" fmla="*/ 159 h 354"/>
              <a:gd name="T28" fmla="*/ 332 w 356"/>
              <a:gd name="T29" fmla="*/ 135 h 354"/>
              <a:gd name="T30" fmla="*/ 339 w 356"/>
              <a:gd name="T31" fmla="*/ 120 h 354"/>
              <a:gd name="T32" fmla="*/ 330 w 356"/>
              <a:gd name="T33" fmla="*/ 93 h 354"/>
              <a:gd name="T34" fmla="*/ 320 w 356"/>
              <a:gd name="T35" fmla="*/ 78 h 354"/>
              <a:gd name="T36" fmla="*/ 309 w 356"/>
              <a:gd name="T37" fmla="*/ 45 h 354"/>
              <a:gd name="T38" fmla="*/ 293 w 356"/>
              <a:gd name="T39" fmla="*/ 8 h 354"/>
              <a:gd name="T40" fmla="*/ 263 w 356"/>
              <a:gd name="T41" fmla="*/ 0 h 354"/>
              <a:gd name="T42" fmla="*/ 249 w 356"/>
              <a:gd name="T43" fmla="*/ 9 h 354"/>
              <a:gd name="T44" fmla="*/ 253 w 356"/>
              <a:gd name="T45" fmla="*/ 27 h 354"/>
              <a:gd name="T46" fmla="*/ 241 w 356"/>
              <a:gd name="T47" fmla="*/ 58 h 354"/>
              <a:gd name="T48" fmla="*/ 233 w 356"/>
              <a:gd name="T49" fmla="*/ 67 h 354"/>
              <a:gd name="T50" fmla="*/ 231 w 356"/>
              <a:gd name="T51" fmla="*/ 76 h 354"/>
              <a:gd name="T52" fmla="*/ 224 w 356"/>
              <a:gd name="T53" fmla="*/ 88 h 354"/>
              <a:gd name="T54" fmla="*/ 198 w 356"/>
              <a:gd name="T55" fmla="*/ 109 h 354"/>
              <a:gd name="T56" fmla="*/ 198 w 356"/>
              <a:gd name="T57" fmla="*/ 85 h 354"/>
              <a:gd name="T58" fmla="*/ 177 w 356"/>
              <a:gd name="T59" fmla="*/ 117 h 354"/>
              <a:gd name="T60" fmla="*/ 163 w 356"/>
              <a:gd name="T61" fmla="*/ 116 h 354"/>
              <a:gd name="T62" fmla="*/ 149 w 356"/>
              <a:gd name="T63" fmla="*/ 126 h 354"/>
              <a:gd name="T64" fmla="*/ 126 w 356"/>
              <a:gd name="T65" fmla="*/ 162 h 354"/>
              <a:gd name="T66" fmla="*/ 121 w 356"/>
              <a:gd name="T67" fmla="*/ 127 h 354"/>
              <a:gd name="T68" fmla="*/ 96 w 356"/>
              <a:gd name="T69" fmla="*/ 127 h 354"/>
              <a:gd name="T70" fmla="*/ 80 w 356"/>
              <a:gd name="T71" fmla="*/ 138 h 354"/>
              <a:gd name="T72" fmla="*/ 79 w 356"/>
              <a:gd name="T73" fmla="*/ 158 h 354"/>
              <a:gd name="T74" fmla="*/ 39 w 356"/>
              <a:gd name="T75" fmla="*/ 172 h 354"/>
              <a:gd name="T76" fmla="*/ 37 w 356"/>
              <a:gd name="T77" fmla="*/ 193 h 354"/>
              <a:gd name="T78" fmla="*/ 0 w 356"/>
              <a:gd name="T79" fmla="*/ 205 h 3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356" h="354">
                <a:moveTo>
                  <a:pt x="0" y="205"/>
                </a:moveTo>
                <a:lnTo>
                  <a:pt x="15" y="217"/>
                </a:lnTo>
                <a:lnTo>
                  <a:pt x="17" y="243"/>
                </a:lnTo>
                <a:lnTo>
                  <a:pt x="43" y="252"/>
                </a:lnTo>
                <a:lnTo>
                  <a:pt x="48" y="273"/>
                </a:lnTo>
                <a:lnTo>
                  <a:pt x="120" y="267"/>
                </a:lnTo>
                <a:lnTo>
                  <a:pt x="133" y="278"/>
                </a:lnTo>
                <a:lnTo>
                  <a:pt x="141" y="309"/>
                </a:lnTo>
                <a:lnTo>
                  <a:pt x="155" y="320"/>
                </a:lnTo>
                <a:lnTo>
                  <a:pt x="177" y="313"/>
                </a:lnTo>
                <a:lnTo>
                  <a:pt x="182" y="327"/>
                </a:lnTo>
                <a:lnTo>
                  <a:pt x="206" y="325"/>
                </a:lnTo>
                <a:lnTo>
                  <a:pt x="201" y="354"/>
                </a:lnTo>
                <a:lnTo>
                  <a:pt x="228" y="354"/>
                </a:lnTo>
                <a:lnTo>
                  <a:pt x="239" y="354"/>
                </a:lnTo>
                <a:lnTo>
                  <a:pt x="263" y="345"/>
                </a:lnTo>
                <a:lnTo>
                  <a:pt x="260" y="333"/>
                </a:lnTo>
                <a:lnTo>
                  <a:pt x="265" y="316"/>
                </a:lnTo>
                <a:lnTo>
                  <a:pt x="271" y="298"/>
                </a:lnTo>
                <a:lnTo>
                  <a:pt x="277" y="271"/>
                </a:lnTo>
                <a:lnTo>
                  <a:pt x="283" y="248"/>
                </a:lnTo>
                <a:lnTo>
                  <a:pt x="290" y="228"/>
                </a:lnTo>
                <a:lnTo>
                  <a:pt x="302" y="206"/>
                </a:lnTo>
                <a:lnTo>
                  <a:pt x="309" y="181"/>
                </a:lnTo>
                <a:lnTo>
                  <a:pt x="318" y="176"/>
                </a:lnTo>
                <a:lnTo>
                  <a:pt x="317" y="169"/>
                </a:lnTo>
                <a:lnTo>
                  <a:pt x="321" y="168"/>
                </a:lnTo>
                <a:lnTo>
                  <a:pt x="326" y="159"/>
                </a:lnTo>
                <a:lnTo>
                  <a:pt x="326" y="145"/>
                </a:lnTo>
                <a:lnTo>
                  <a:pt x="332" y="135"/>
                </a:lnTo>
                <a:lnTo>
                  <a:pt x="330" y="126"/>
                </a:lnTo>
                <a:lnTo>
                  <a:pt x="339" y="120"/>
                </a:lnTo>
                <a:lnTo>
                  <a:pt x="356" y="104"/>
                </a:lnTo>
                <a:lnTo>
                  <a:pt x="330" y="93"/>
                </a:lnTo>
                <a:lnTo>
                  <a:pt x="323" y="94"/>
                </a:lnTo>
                <a:lnTo>
                  <a:pt x="320" y="78"/>
                </a:lnTo>
                <a:lnTo>
                  <a:pt x="302" y="55"/>
                </a:lnTo>
                <a:lnTo>
                  <a:pt x="309" y="45"/>
                </a:lnTo>
                <a:lnTo>
                  <a:pt x="293" y="21"/>
                </a:lnTo>
                <a:lnTo>
                  <a:pt x="293" y="8"/>
                </a:lnTo>
                <a:lnTo>
                  <a:pt x="284" y="0"/>
                </a:lnTo>
                <a:lnTo>
                  <a:pt x="263" y="0"/>
                </a:lnTo>
                <a:lnTo>
                  <a:pt x="254" y="9"/>
                </a:lnTo>
                <a:lnTo>
                  <a:pt x="249" y="9"/>
                </a:lnTo>
                <a:lnTo>
                  <a:pt x="247" y="14"/>
                </a:lnTo>
                <a:lnTo>
                  <a:pt x="253" y="27"/>
                </a:lnTo>
                <a:lnTo>
                  <a:pt x="248" y="43"/>
                </a:lnTo>
                <a:lnTo>
                  <a:pt x="241" y="58"/>
                </a:lnTo>
                <a:lnTo>
                  <a:pt x="239" y="67"/>
                </a:lnTo>
                <a:lnTo>
                  <a:pt x="233" y="67"/>
                </a:lnTo>
                <a:lnTo>
                  <a:pt x="228" y="75"/>
                </a:lnTo>
                <a:lnTo>
                  <a:pt x="231" y="76"/>
                </a:lnTo>
                <a:lnTo>
                  <a:pt x="231" y="82"/>
                </a:lnTo>
                <a:lnTo>
                  <a:pt x="224" y="88"/>
                </a:lnTo>
                <a:lnTo>
                  <a:pt x="205" y="108"/>
                </a:lnTo>
                <a:lnTo>
                  <a:pt x="198" y="109"/>
                </a:lnTo>
                <a:lnTo>
                  <a:pt x="201" y="87"/>
                </a:lnTo>
                <a:lnTo>
                  <a:pt x="198" y="85"/>
                </a:lnTo>
                <a:lnTo>
                  <a:pt x="195" y="102"/>
                </a:lnTo>
                <a:lnTo>
                  <a:pt x="177" y="117"/>
                </a:lnTo>
                <a:lnTo>
                  <a:pt x="171" y="112"/>
                </a:lnTo>
                <a:lnTo>
                  <a:pt x="163" y="116"/>
                </a:lnTo>
                <a:lnTo>
                  <a:pt x="164" y="121"/>
                </a:lnTo>
                <a:lnTo>
                  <a:pt x="149" y="126"/>
                </a:lnTo>
                <a:lnTo>
                  <a:pt x="144" y="138"/>
                </a:lnTo>
                <a:lnTo>
                  <a:pt x="126" y="162"/>
                </a:lnTo>
                <a:lnTo>
                  <a:pt x="111" y="150"/>
                </a:lnTo>
                <a:lnTo>
                  <a:pt x="121" y="127"/>
                </a:lnTo>
                <a:lnTo>
                  <a:pt x="113" y="124"/>
                </a:lnTo>
                <a:lnTo>
                  <a:pt x="96" y="127"/>
                </a:lnTo>
                <a:lnTo>
                  <a:pt x="89" y="138"/>
                </a:lnTo>
                <a:lnTo>
                  <a:pt x="80" y="138"/>
                </a:lnTo>
                <a:lnTo>
                  <a:pt x="85" y="145"/>
                </a:lnTo>
                <a:lnTo>
                  <a:pt x="79" y="158"/>
                </a:lnTo>
                <a:lnTo>
                  <a:pt x="56" y="164"/>
                </a:lnTo>
                <a:lnTo>
                  <a:pt x="39" y="172"/>
                </a:lnTo>
                <a:lnTo>
                  <a:pt x="44" y="177"/>
                </a:lnTo>
                <a:lnTo>
                  <a:pt x="37" y="193"/>
                </a:lnTo>
                <a:lnTo>
                  <a:pt x="20" y="196"/>
                </a:lnTo>
                <a:lnTo>
                  <a:pt x="0" y="20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4" name="Freeform 23">
            <a:extLst>
              <a:ext uri="{FF2B5EF4-FFF2-40B4-BE49-F238E27FC236}">
                <a16:creationId xmlns:a16="http://schemas.microsoft.com/office/drawing/2014/main" id="{EBAADA14-EB1F-4E5D-BDC1-AAA99D5FFBF4}"/>
              </a:ext>
            </a:extLst>
          </xdr:cNvPr>
          <xdr:cNvSpPr>
            <a:spLocks/>
          </xdr:cNvSpPr>
        </xdr:nvSpPr>
        <xdr:spPr bwMode="auto">
          <a:xfrm rot="21588474">
            <a:off x="2080507" y="4298851"/>
            <a:ext cx="508334" cy="870783"/>
          </a:xfrm>
          <a:custGeom>
            <a:avLst/>
            <a:gdLst>
              <a:gd name="T0" fmla="*/ 13 w 319"/>
              <a:gd name="T1" fmla="*/ 36 h 599"/>
              <a:gd name="T2" fmla="*/ 28 w 319"/>
              <a:gd name="T3" fmla="*/ 0 h 599"/>
              <a:gd name="T4" fmla="*/ 92 w 319"/>
              <a:gd name="T5" fmla="*/ 20 h 599"/>
              <a:gd name="T6" fmla="*/ 109 w 319"/>
              <a:gd name="T7" fmla="*/ 9 h 599"/>
              <a:gd name="T8" fmla="*/ 132 w 319"/>
              <a:gd name="T9" fmla="*/ 30 h 599"/>
              <a:gd name="T10" fmla="*/ 149 w 319"/>
              <a:gd name="T11" fmla="*/ 23 h 599"/>
              <a:gd name="T12" fmla="*/ 157 w 319"/>
              <a:gd name="T13" fmla="*/ 39 h 599"/>
              <a:gd name="T14" fmla="*/ 167 w 319"/>
              <a:gd name="T15" fmla="*/ 32 h 599"/>
              <a:gd name="T16" fmla="*/ 162 w 319"/>
              <a:gd name="T17" fmla="*/ 54 h 599"/>
              <a:gd name="T18" fmla="*/ 151 w 319"/>
              <a:gd name="T19" fmla="*/ 85 h 599"/>
              <a:gd name="T20" fmla="*/ 145 w 319"/>
              <a:gd name="T21" fmla="*/ 104 h 599"/>
              <a:gd name="T22" fmla="*/ 127 w 319"/>
              <a:gd name="T23" fmla="*/ 134 h 599"/>
              <a:gd name="T24" fmla="*/ 151 w 319"/>
              <a:gd name="T25" fmla="*/ 153 h 599"/>
              <a:gd name="T26" fmla="*/ 145 w 319"/>
              <a:gd name="T27" fmla="*/ 170 h 599"/>
              <a:gd name="T28" fmla="*/ 121 w 319"/>
              <a:gd name="T29" fmla="*/ 201 h 599"/>
              <a:gd name="T30" fmla="*/ 101 w 319"/>
              <a:gd name="T31" fmla="*/ 221 h 599"/>
              <a:gd name="T32" fmla="*/ 104 w 319"/>
              <a:gd name="T33" fmla="*/ 233 h 599"/>
              <a:gd name="T34" fmla="*/ 132 w 319"/>
              <a:gd name="T35" fmla="*/ 219 h 599"/>
              <a:gd name="T36" fmla="*/ 143 w 319"/>
              <a:gd name="T37" fmla="*/ 223 h 599"/>
              <a:gd name="T38" fmla="*/ 133 w 319"/>
              <a:gd name="T39" fmla="*/ 237 h 599"/>
              <a:gd name="T40" fmla="*/ 128 w 319"/>
              <a:gd name="T41" fmla="*/ 258 h 599"/>
              <a:gd name="T42" fmla="*/ 156 w 319"/>
              <a:gd name="T43" fmla="*/ 293 h 599"/>
              <a:gd name="T44" fmla="*/ 233 w 319"/>
              <a:gd name="T45" fmla="*/ 308 h 599"/>
              <a:gd name="T46" fmla="*/ 254 w 319"/>
              <a:gd name="T47" fmla="*/ 350 h 599"/>
              <a:gd name="T48" fmla="*/ 290 w 319"/>
              <a:gd name="T49" fmla="*/ 354 h 599"/>
              <a:gd name="T50" fmla="*/ 319 w 319"/>
              <a:gd name="T51" fmla="*/ 366 h 599"/>
              <a:gd name="T52" fmla="*/ 311 w 319"/>
              <a:gd name="T53" fmla="*/ 450 h 599"/>
              <a:gd name="T54" fmla="*/ 241 w 319"/>
              <a:gd name="T55" fmla="*/ 551 h 599"/>
              <a:gd name="T56" fmla="*/ 226 w 319"/>
              <a:gd name="T57" fmla="*/ 566 h 599"/>
              <a:gd name="T58" fmla="*/ 181 w 319"/>
              <a:gd name="T59" fmla="*/ 587 h 599"/>
              <a:gd name="T60" fmla="*/ 162 w 319"/>
              <a:gd name="T61" fmla="*/ 549 h 599"/>
              <a:gd name="T62" fmla="*/ 130 w 319"/>
              <a:gd name="T63" fmla="*/ 537 h 599"/>
              <a:gd name="T64" fmla="*/ 98 w 319"/>
              <a:gd name="T65" fmla="*/ 536 h 599"/>
              <a:gd name="T66" fmla="*/ 82 w 319"/>
              <a:gd name="T67" fmla="*/ 489 h 599"/>
              <a:gd name="T68" fmla="*/ 82 w 319"/>
              <a:gd name="T69" fmla="*/ 459 h 599"/>
              <a:gd name="T70" fmla="*/ 112 w 319"/>
              <a:gd name="T71" fmla="*/ 461 h 599"/>
              <a:gd name="T72" fmla="*/ 122 w 319"/>
              <a:gd name="T73" fmla="*/ 445 h 599"/>
              <a:gd name="T74" fmla="*/ 77 w 319"/>
              <a:gd name="T75" fmla="*/ 417 h 599"/>
              <a:gd name="T76" fmla="*/ 73 w 319"/>
              <a:gd name="T77" fmla="*/ 391 h 599"/>
              <a:gd name="T78" fmla="*/ 54 w 319"/>
              <a:gd name="T79" fmla="*/ 383 h 599"/>
              <a:gd name="T80" fmla="*/ 65 w 319"/>
              <a:gd name="T81" fmla="*/ 337 h 599"/>
              <a:gd name="T82" fmla="*/ 56 w 319"/>
              <a:gd name="T83" fmla="*/ 264 h 599"/>
              <a:gd name="T84" fmla="*/ 52 w 319"/>
              <a:gd name="T85" fmla="*/ 205 h 599"/>
              <a:gd name="T86" fmla="*/ 32 w 319"/>
              <a:gd name="T87" fmla="*/ 193 h 599"/>
              <a:gd name="T88" fmla="*/ 38 w 319"/>
              <a:gd name="T89" fmla="*/ 151 h 599"/>
              <a:gd name="T90" fmla="*/ 28 w 319"/>
              <a:gd name="T91" fmla="*/ 126 h 599"/>
              <a:gd name="T92" fmla="*/ 20 w 319"/>
              <a:gd name="T93" fmla="*/ 117 h 599"/>
              <a:gd name="T94" fmla="*/ 10 w 319"/>
              <a:gd name="T95" fmla="*/ 102 h 5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9" h="599">
                <a:moveTo>
                  <a:pt x="0" y="67"/>
                </a:moveTo>
                <a:lnTo>
                  <a:pt x="13" y="36"/>
                </a:lnTo>
                <a:lnTo>
                  <a:pt x="26" y="6"/>
                </a:lnTo>
                <a:lnTo>
                  <a:pt x="28" y="0"/>
                </a:lnTo>
                <a:lnTo>
                  <a:pt x="89" y="26"/>
                </a:lnTo>
                <a:lnTo>
                  <a:pt x="92" y="20"/>
                </a:lnTo>
                <a:lnTo>
                  <a:pt x="89" y="7"/>
                </a:lnTo>
                <a:lnTo>
                  <a:pt x="109" y="9"/>
                </a:lnTo>
                <a:lnTo>
                  <a:pt x="118" y="24"/>
                </a:lnTo>
                <a:lnTo>
                  <a:pt x="132" y="30"/>
                </a:lnTo>
                <a:lnTo>
                  <a:pt x="138" y="21"/>
                </a:lnTo>
                <a:lnTo>
                  <a:pt x="149" y="23"/>
                </a:lnTo>
                <a:lnTo>
                  <a:pt x="148" y="33"/>
                </a:lnTo>
                <a:lnTo>
                  <a:pt x="157" y="39"/>
                </a:lnTo>
                <a:lnTo>
                  <a:pt x="161" y="33"/>
                </a:lnTo>
                <a:lnTo>
                  <a:pt x="167" y="32"/>
                </a:lnTo>
                <a:lnTo>
                  <a:pt x="175" y="42"/>
                </a:lnTo>
                <a:lnTo>
                  <a:pt x="162" y="54"/>
                </a:lnTo>
                <a:lnTo>
                  <a:pt x="157" y="69"/>
                </a:lnTo>
                <a:lnTo>
                  <a:pt x="151" y="85"/>
                </a:lnTo>
                <a:lnTo>
                  <a:pt x="155" y="92"/>
                </a:lnTo>
                <a:lnTo>
                  <a:pt x="145" y="104"/>
                </a:lnTo>
                <a:lnTo>
                  <a:pt x="136" y="104"/>
                </a:lnTo>
                <a:lnTo>
                  <a:pt x="127" y="134"/>
                </a:lnTo>
                <a:lnTo>
                  <a:pt x="140" y="156"/>
                </a:lnTo>
                <a:lnTo>
                  <a:pt x="151" y="153"/>
                </a:lnTo>
                <a:lnTo>
                  <a:pt x="155" y="158"/>
                </a:lnTo>
                <a:lnTo>
                  <a:pt x="145" y="170"/>
                </a:lnTo>
                <a:lnTo>
                  <a:pt x="134" y="183"/>
                </a:lnTo>
                <a:lnTo>
                  <a:pt x="121" y="201"/>
                </a:lnTo>
                <a:lnTo>
                  <a:pt x="104" y="212"/>
                </a:lnTo>
                <a:lnTo>
                  <a:pt x="101" y="221"/>
                </a:lnTo>
                <a:lnTo>
                  <a:pt x="97" y="229"/>
                </a:lnTo>
                <a:lnTo>
                  <a:pt x="104" y="233"/>
                </a:lnTo>
                <a:lnTo>
                  <a:pt x="121" y="227"/>
                </a:lnTo>
                <a:lnTo>
                  <a:pt x="132" y="219"/>
                </a:lnTo>
                <a:lnTo>
                  <a:pt x="146" y="205"/>
                </a:lnTo>
                <a:lnTo>
                  <a:pt x="143" y="223"/>
                </a:lnTo>
                <a:lnTo>
                  <a:pt x="130" y="233"/>
                </a:lnTo>
                <a:lnTo>
                  <a:pt x="133" y="237"/>
                </a:lnTo>
                <a:lnTo>
                  <a:pt x="113" y="246"/>
                </a:lnTo>
                <a:lnTo>
                  <a:pt x="128" y="258"/>
                </a:lnTo>
                <a:lnTo>
                  <a:pt x="130" y="284"/>
                </a:lnTo>
                <a:lnTo>
                  <a:pt x="156" y="293"/>
                </a:lnTo>
                <a:lnTo>
                  <a:pt x="161" y="314"/>
                </a:lnTo>
                <a:lnTo>
                  <a:pt x="233" y="308"/>
                </a:lnTo>
                <a:lnTo>
                  <a:pt x="246" y="319"/>
                </a:lnTo>
                <a:lnTo>
                  <a:pt x="254" y="350"/>
                </a:lnTo>
                <a:lnTo>
                  <a:pt x="268" y="361"/>
                </a:lnTo>
                <a:lnTo>
                  <a:pt x="290" y="354"/>
                </a:lnTo>
                <a:lnTo>
                  <a:pt x="295" y="368"/>
                </a:lnTo>
                <a:lnTo>
                  <a:pt x="319" y="366"/>
                </a:lnTo>
                <a:lnTo>
                  <a:pt x="314" y="395"/>
                </a:lnTo>
                <a:lnTo>
                  <a:pt x="311" y="450"/>
                </a:lnTo>
                <a:lnTo>
                  <a:pt x="259" y="542"/>
                </a:lnTo>
                <a:lnTo>
                  <a:pt x="241" y="551"/>
                </a:lnTo>
                <a:lnTo>
                  <a:pt x="236" y="566"/>
                </a:lnTo>
                <a:lnTo>
                  <a:pt x="226" y="566"/>
                </a:lnTo>
                <a:lnTo>
                  <a:pt x="206" y="599"/>
                </a:lnTo>
                <a:lnTo>
                  <a:pt x="181" y="587"/>
                </a:lnTo>
                <a:lnTo>
                  <a:pt x="184" y="570"/>
                </a:lnTo>
                <a:lnTo>
                  <a:pt x="162" y="549"/>
                </a:lnTo>
                <a:lnTo>
                  <a:pt x="154" y="557"/>
                </a:lnTo>
                <a:lnTo>
                  <a:pt x="130" y="537"/>
                </a:lnTo>
                <a:lnTo>
                  <a:pt x="110" y="553"/>
                </a:lnTo>
                <a:lnTo>
                  <a:pt x="98" y="536"/>
                </a:lnTo>
                <a:lnTo>
                  <a:pt x="103" y="512"/>
                </a:lnTo>
                <a:lnTo>
                  <a:pt x="82" y="489"/>
                </a:lnTo>
                <a:lnTo>
                  <a:pt x="91" y="469"/>
                </a:lnTo>
                <a:lnTo>
                  <a:pt x="82" y="459"/>
                </a:lnTo>
                <a:lnTo>
                  <a:pt x="104" y="452"/>
                </a:lnTo>
                <a:lnTo>
                  <a:pt x="112" y="461"/>
                </a:lnTo>
                <a:lnTo>
                  <a:pt x="128" y="450"/>
                </a:lnTo>
                <a:lnTo>
                  <a:pt x="122" y="445"/>
                </a:lnTo>
                <a:lnTo>
                  <a:pt x="118" y="425"/>
                </a:lnTo>
                <a:lnTo>
                  <a:pt x="77" y="417"/>
                </a:lnTo>
                <a:lnTo>
                  <a:pt x="68" y="398"/>
                </a:lnTo>
                <a:lnTo>
                  <a:pt x="73" y="391"/>
                </a:lnTo>
                <a:lnTo>
                  <a:pt x="59" y="377"/>
                </a:lnTo>
                <a:lnTo>
                  <a:pt x="54" y="383"/>
                </a:lnTo>
                <a:lnTo>
                  <a:pt x="42" y="381"/>
                </a:lnTo>
                <a:lnTo>
                  <a:pt x="65" y="337"/>
                </a:lnTo>
                <a:lnTo>
                  <a:pt x="52" y="329"/>
                </a:lnTo>
                <a:lnTo>
                  <a:pt x="56" y="264"/>
                </a:lnTo>
                <a:lnTo>
                  <a:pt x="71" y="217"/>
                </a:lnTo>
                <a:lnTo>
                  <a:pt x="52" y="205"/>
                </a:lnTo>
                <a:lnTo>
                  <a:pt x="30" y="210"/>
                </a:lnTo>
                <a:lnTo>
                  <a:pt x="32" y="193"/>
                </a:lnTo>
                <a:lnTo>
                  <a:pt x="26" y="164"/>
                </a:lnTo>
                <a:lnTo>
                  <a:pt x="38" y="151"/>
                </a:lnTo>
                <a:lnTo>
                  <a:pt x="37" y="134"/>
                </a:lnTo>
                <a:lnTo>
                  <a:pt x="28" y="126"/>
                </a:lnTo>
                <a:lnTo>
                  <a:pt x="28" y="119"/>
                </a:lnTo>
                <a:lnTo>
                  <a:pt x="20" y="117"/>
                </a:lnTo>
                <a:lnTo>
                  <a:pt x="18" y="104"/>
                </a:lnTo>
                <a:lnTo>
                  <a:pt x="10" y="102"/>
                </a:lnTo>
                <a:lnTo>
                  <a:pt x="0" y="6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45" name="Freeform 26">
            <a:extLst>
              <a:ext uri="{FF2B5EF4-FFF2-40B4-BE49-F238E27FC236}">
                <a16:creationId xmlns:a16="http://schemas.microsoft.com/office/drawing/2014/main" id="{48232659-0B51-40C7-B0F2-6F5AC9B275C7}"/>
              </a:ext>
            </a:extLst>
          </xdr:cNvPr>
          <xdr:cNvSpPr>
            <a:spLocks/>
          </xdr:cNvSpPr>
        </xdr:nvSpPr>
        <xdr:spPr bwMode="auto">
          <a:xfrm rot="21588474">
            <a:off x="1950744" y="4313445"/>
            <a:ext cx="333493" cy="675133"/>
          </a:xfrm>
          <a:custGeom>
            <a:avLst/>
            <a:gdLst>
              <a:gd name="T0" fmla="*/ 10 w 210"/>
              <a:gd name="T1" fmla="*/ 52 h 465"/>
              <a:gd name="T2" fmla="*/ 9 w 210"/>
              <a:gd name="T3" fmla="*/ 92 h 465"/>
              <a:gd name="T4" fmla="*/ 14 w 210"/>
              <a:gd name="T5" fmla="*/ 119 h 465"/>
              <a:gd name="T6" fmla="*/ 24 w 210"/>
              <a:gd name="T7" fmla="*/ 158 h 465"/>
              <a:gd name="T8" fmla="*/ 16 w 210"/>
              <a:gd name="T9" fmla="*/ 173 h 465"/>
              <a:gd name="T10" fmla="*/ 32 w 210"/>
              <a:gd name="T11" fmla="*/ 186 h 465"/>
              <a:gd name="T12" fmla="*/ 9 w 210"/>
              <a:gd name="T13" fmla="*/ 222 h 465"/>
              <a:gd name="T14" fmla="*/ 36 w 210"/>
              <a:gd name="T15" fmla="*/ 210 h 465"/>
              <a:gd name="T16" fmla="*/ 44 w 210"/>
              <a:gd name="T17" fmla="*/ 213 h 465"/>
              <a:gd name="T18" fmla="*/ 47 w 210"/>
              <a:gd name="T19" fmla="*/ 238 h 465"/>
              <a:gd name="T20" fmla="*/ 65 w 210"/>
              <a:gd name="T21" fmla="*/ 189 h 465"/>
              <a:gd name="T22" fmla="*/ 81 w 210"/>
              <a:gd name="T23" fmla="*/ 202 h 465"/>
              <a:gd name="T24" fmla="*/ 53 w 210"/>
              <a:gd name="T25" fmla="*/ 254 h 465"/>
              <a:gd name="T26" fmla="*/ 72 w 210"/>
              <a:gd name="T27" fmla="*/ 248 h 465"/>
              <a:gd name="T28" fmla="*/ 100 w 210"/>
              <a:gd name="T29" fmla="*/ 234 h 465"/>
              <a:gd name="T30" fmla="*/ 104 w 210"/>
              <a:gd name="T31" fmla="*/ 237 h 465"/>
              <a:gd name="T32" fmla="*/ 106 w 210"/>
              <a:gd name="T33" fmla="*/ 249 h 465"/>
              <a:gd name="T34" fmla="*/ 106 w 210"/>
              <a:gd name="T35" fmla="*/ 275 h 465"/>
              <a:gd name="T36" fmla="*/ 98 w 210"/>
              <a:gd name="T37" fmla="*/ 308 h 465"/>
              <a:gd name="T38" fmla="*/ 83 w 210"/>
              <a:gd name="T39" fmla="*/ 347 h 465"/>
              <a:gd name="T40" fmla="*/ 88 w 210"/>
              <a:gd name="T41" fmla="*/ 356 h 465"/>
              <a:gd name="T42" fmla="*/ 77 w 210"/>
              <a:gd name="T43" fmla="*/ 363 h 465"/>
              <a:gd name="T44" fmla="*/ 77 w 210"/>
              <a:gd name="T45" fmla="*/ 378 h 465"/>
              <a:gd name="T46" fmla="*/ 98 w 210"/>
              <a:gd name="T47" fmla="*/ 388 h 465"/>
              <a:gd name="T48" fmla="*/ 80 w 210"/>
              <a:gd name="T49" fmla="*/ 400 h 465"/>
              <a:gd name="T50" fmla="*/ 90 w 210"/>
              <a:gd name="T51" fmla="*/ 414 h 465"/>
              <a:gd name="T52" fmla="*/ 117 w 210"/>
              <a:gd name="T53" fmla="*/ 412 h 465"/>
              <a:gd name="T54" fmla="*/ 94 w 210"/>
              <a:gd name="T55" fmla="*/ 431 h 465"/>
              <a:gd name="T56" fmla="*/ 101 w 210"/>
              <a:gd name="T57" fmla="*/ 444 h 465"/>
              <a:gd name="T58" fmla="*/ 108 w 210"/>
              <a:gd name="T59" fmla="*/ 441 h 465"/>
              <a:gd name="T60" fmla="*/ 123 w 210"/>
              <a:gd name="T61" fmla="*/ 465 h 465"/>
              <a:gd name="T62" fmla="*/ 164 w 210"/>
              <a:gd name="T63" fmla="*/ 450 h 465"/>
              <a:gd name="T64" fmla="*/ 194 w 210"/>
              <a:gd name="T65" fmla="*/ 452 h 465"/>
              <a:gd name="T66" fmla="*/ 204 w 210"/>
              <a:gd name="T67" fmla="*/ 436 h 465"/>
              <a:gd name="T68" fmla="*/ 159 w 210"/>
              <a:gd name="T69" fmla="*/ 408 h 465"/>
              <a:gd name="T70" fmla="*/ 155 w 210"/>
              <a:gd name="T71" fmla="*/ 382 h 465"/>
              <a:gd name="T72" fmla="*/ 136 w 210"/>
              <a:gd name="T73" fmla="*/ 374 h 465"/>
              <a:gd name="T74" fmla="*/ 147 w 210"/>
              <a:gd name="T75" fmla="*/ 328 h 465"/>
              <a:gd name="T76" fmla="*/ 138 w 210"/>
              <a:gd name="T77" fmla="*/ 255 h 465"/>
              <a:gd name="T78" fmla="*/ 134 w 210"/>
              <a:gd name="T79" fmla="*/ 196 h 465"/>
              <a:gd name="T80" fmla="*/ 114 w 210"/>
              <a:gd name="T81" fmla="*/ 184 h 465"/>
              <a:gd name="T82" fmla="*/ 120 w 210"/>
              <a:gd name="T83" fmla="*/ 142 h 465"/>
              <a:gd name="T84" fmla="*/ 110 w 210"/>
              <a:gd name="T85" fmla="*/ 117 h 465"/>
              <a:gd name="T86" fmla="*/ 102 w 210"/>
              <a:gd name="T87" fmla="*/ 108 h 465"/>
              <a:gd name="T88" fmla="*/ 92 w 210"/>
              <a:gd name="T89" fmla="*/ 93 h 465"/>
              <a:gd name="T90" fmla="*/ 68 w 210"/>
              <a:gd name="T91" fmla="*/ 69 h 465"/>
              <a:gd name="T92" fmla="*/ 56 w 210"/>
              <a:gd name="T93" fmla="*/ 56 h 465"/>
              <a:gd name="T94" fmla="*/ 38 w 210"/>
              <a:gd name="T95" fmla="*/ 0 h 465"/>
              <a:gd name="T96" fmla="*/ 3 w 210"/>
              <a:gd name="T97" fmla="*/ 30 h 4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210" h="465">
                <a:moveTo>
                  <a:pt x="0" y="45"/>
                </a:moveTo>
                <a:lnTo>
                  <a:pt x="10" y="52"/>
                </a:lnTo>
                <a:lnTo>
                  <a:pt x="14" y="70"/>
                </a:lnTo>
                <a:lnTo>
                  <a:pt x="9" y="92"/>
                </a:lnTo>
                <a:lnTo>
                  <a:pt x="4" y="113"/>
                </a:lnTo>
                <a:lnTo>
                  <a:pt x="14" y="119"/>
                </a:lnTo>
                <a:lnTo>
                  <a:pt x="20" y="134"/>
                </a:lnTo>
                <a:lnTo>
                  <a:pt x="24" y="158"/>
                </a:lnTo>
                <a:lnTo>
                  <a:pt x="17" y="162"/>
                </a:lnTo>
                <a:lnTo>
                  <a:pt x="16" y="173"/>
                </a:lnTo>
                <a:lnTo>
                  <a:pt x="24" y="186"/>
                </a:lnTo>
                <a:lnTo>
                  <a:pt x="32" y="186"/>
                </a:lnTo>
                <a:lnTo>
                  <a:pt x="11" y="197"/>
                </a:lnTo>
                <a:lnTo>
                  <a:pt x="9" y="222"/>
                </a:lnTo>
                <a:lnTo>
                  <a:pt x="27" y="219"/>
                </a:lnTo>
                <a:lnTo>
                  <a:pt x="36" y="210"/>
                </a:lnTo>
                <a:lnTo>
                  <a:pt x="29" y="225"/>
                </a:lnTo>
                <a:lnTo>
                  <a:pt x="44" y="213"/>
                </a:lnTo>
                <a:lnTo>
                  <a:pt x="35" y="236"/>
                </a:lnTo>
                <a:lnTo>
                  <a:pt x="47" y="238"/>
                </a:lnTo>
                <a:lnTo>
                  <a:pt x="59" y="227"/>
                </a:lnTo>
                <a:lnTo>
                  <a:pt x="65" y="189"/>
                </a:lnTo>
                <a:lnTo>
                  <a:pt x="70" y="208"/>
                </a:lnTo>
                <a:lnTo>
                  <a:pt x="81" y="202"/>
                </a:lnTo>
                <a:lnTo>
                  <a:pt x="63" y="226"/>
                </a:lnTo>
                <a:lnTo>
                  <a:pt x="53" y="254"/>
                </a:lnTo>
                <a:lnTo>
                  <a:pt x="59" y="254"/>
                </a:lnTo>
                <a:lnTo>
                  <a:pt x="72" y="248"/>
                </a:lnTo>
                <a:lnTo>
                  <a:pt x="83" y="231"/>
                </a:lnTo>
                <a:lnTo>
                  <a:pt x="100" y="234"/>
                </a:lnTo>
                <a:lnTo>
                  <a:pt x="118" y="228"/>
                </a:lnTo>
                <a:lnTo>
                  <a:pt x="104" y="237"/>
                </a:lnTo>
                <a:lnTo>
                  <a:pt x="100" y="245"/>
                </a:lnTo>
                <a:lnTo>
                  <a:pt x="106" y="249"/>
                </a:lnTo>
                <a:lnTo>
                  <a:pt x="107" y="260"/>
                </a:lnTo>
                <a:lnTo>
                  <a:pt x="106" y="275"/>
                </a:lnTo>
                <a:lnTo>
                  <a:pt x="101" y="290"/>
                </a:lnTo>
                <a:lnTo>
                  <a:pt x="98" y="308"/>
                </a:lnTo>
                <a:lnTo>
                  <a:pt x="95" y="327"/>
                </a:lnTo>
                <a:lnTo>
                  <a:pt x="83" y="347"/>
                </a:lnTo>
                <a:lnTo>
                  <a:pt x="89" y="348"/>
                </a:lnTo>
                <a:lnTo>
                  <a:pt x="88" y="356"/>
                </a:lnTo>
                <a:lnTo>
                  <a:pt x="78" y="358"/>
                </a:lnTo>
                <a:lnTo>
                  <a:pt x="77" y="363"/>
                </a:lnTo>
                <a:lnTo>
                  <a:pt x="75" y="375"/>
                </a:lnTo>
                <a:lnTo>
                  <a:pt x="77" y="378"/>
                </a:lnTo>
                <a:lnTo>
                  <a:pt x="80" y="390"/>
                </a:lnTo>
                <a:lnTo>
                  <a:pt x="98" y="388"/>
                </a:lnTo>
                <a:lnTo>
                  <a:pt x="92" y="398"/>
                </a:lnTo>
                <a:lnTo>
                  <a:pt x="80" y="400"/>
                </a:lnTo>
                <a:lnTo>
                  <a:pt x="74" y="414"/>
                </a:lnTo>
                <a:lnTo>
                  <a:pt x="90" y="414"/>
                </a:lnTo>
                <a:lnTo>
                  <a:pt x="99" y="419"/>
                </a:lnTo>
                <a:lnTo>
                  <a:pt x="117" y="412"/>
                </a:lnTo>
                <a:lnTo>
                  <a:pt x="95" y="423"/>
                </a:lnTo>
                <a:lnTo>
                  <a:pt x="94" y="431"/>
                </a:lnTo>
                <a:lnTo>
                  <a:pt x="99" y="434"/>
                </a:lnTo>
                <a:lnTo>
                  <a:pt x="101" y="444"/>
                </a:lnTo>
                <a:lnTo>
                  <a:pt x="106" y="436"/>
                </a:lnTo>
                <a:lnTo>
                  <a:pt x="108" y="441"/>
                </a:lnTo>
                <a:lnTo>
                  <a:pt x="108" y="460"/>
                </a:lnTo>
                <a:lnTo>
                  <a:pt x="123" y="465"/>
                </a:lnTo>
                <a:lnTo>
                  <a:pt x="140" y="461"/>
                </a:lnTo>
                <a:lnTo>
                  <a:pt x="164" y="450"/>
                </a:lnTo>
                <a:lnTo>
                  <a:pt x="186" y="443"/>
                </a:lnTo>
                <a:lnTo>
                  <a:pt x="194" y="452"/>
                </a:lnTo>
                <a:lnTo>
                  <a:pt x="210" y="441"/>
                </a:lnTo>
                <a:lnTo>
                  <a:pt x="204" y="436"/>
                </a:lnTo>
                <a:lnTo>
                  <a:pt x="200" y="416"/>
                </a:lnTo>
                <a:lnTo>
                  <a:pt x="159" y="408"/>
                </a:lnTo>
                <a:lnTo>
                  <a:pt x="150" y="389"/>
                </a:lnTo>
                <a:lnTo>
                  <a:pt x="155" y="382"/>
                </a:lnTo>
                <a:lnTo>
                  <a:pt x="141" y="368"/>
                </a:lnTo>
                <a:lnTo>
                  <a:pt x="136" y="374"/>
                </a:lnTo>
                <a:lnTo>
                  <a:pt x="124" y="372"/>
                </a:lnTo>
                <a:lnTo>
                  <a:pt x="147" y="328"/>
                </a:lnTo>
                <a:lnTo>
                  <a:pt x="134" y="320"/>
                </a:lnTo>
                <a:lnTo>
                  <a:pt x="138" y="255"/>
                </a:lnTo>
                <a:lnTo>
                  <a:pt x="153" y="208"/>
                </a:lnTo>
                <a:lnTo>
                  <a:pt x="134" y="196"/>
                </a:lnTo>
                <a:lnTo>
                  <a:pt x="112" y="201"/>
                </a:lnTo>
                <a:lnTo>
                  <a:pt x="114" y="184"/>
                </a:lnTo>
                <a:lnTo>
                  <a:pt x="108" y="155"/>
                </a:lnTo>
                <a:lnTo>
                  <a:pt x="120" y="142"/>
                </a:lnTo>
                <a:lnTo>
                  <a:pt x="119" y="125"/>
                </a:lnTo>
                <a:lnTo>
                  <a:pt x="110" y="117"/>
                </a:lnTo>
                <a:lnTo>
                  <a:pt x="110" y="110"/>
                </a:lnTo>
                <a:lnTo>
                  <a:pt x="102" y="108"/>
                </a:lnTo>
                <a:lnTo>
                  <a:pt x="100" y="95"/>
                </a:lnTo>
                <a:lnTo>
                  <a:pt x="92" y="93"/>
                </a:lnTo>
                <a:lnTo>
                  <a:pt x="82" y="58"/>
                </a:lnTo>
                <a:lnTo>
                  <a:pt x="68" y="69"/>
                </a:lnTo>
                <a:lnTo>
                  <a:pt x="57" y="66"/>
                </a:lnTo>
                <a:lnTo>
                  <a:pt x="56" y="56"/>
                </a:lnTo>
                <a:lnTo>
                  <a:pt x="47" y="18"/>
                </a:lnTo>
                <a:lnTo>
                  <a:pt x="38" y="0"/>
                </a:lnTo>
                <a:lnTo>
                  <a:pt x="9" y="15"/>
                </a:lnTo>
                <a:lnTo>
                  <a:pt x="3" y="30"/>
                </a:lnTo>
                <a:lnTo>
                  <a:pt x="0" y="4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4</xdr:col>
      <xdr:colOff>534923</xdr:colOff>
      <xdr:row>34</xdr:row>
      <xdr:rowOff>42575</xdr:rowOff>
    </xdr:from>
    <xdr:to>
      <xdr:col>5</xdr:col>
      <xdr:colOff>25379</xdr:colOff>
      <xdr:row>35</xdr:row>
      <xdr:rowOff>46853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649CFF51-8A42-4006-A907-461D73D3440E}"/>
            </a:ext>
          </a:extLst>
        </xdr:cNvPr>
        <xdr:cNvSpPr/>
      </xdr:nvSpPr>
      <xdr:spPr>
        <a:xfrm rot="16545902">
          <a:off x="2929772" y="6304046"/>
          <a:ext cx="187158" cy="100056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286806</xdr:colOff>
      <xdr:row>31</xdr:row>
      <xdr:rowOff>101043</xdr:rowOff>
    </xdr:from>
    <xdr:to>
      <xdr:col>5</xdr:col>
      <xdr:colOff>130467</xdr:colOff>
      <xdr:row>34</xdr:row>
      <xdr:rowOff>181933</xdr:rowOff>
    </xdr:to>
    <xdr:sp macro="" textlink="">
      <xdr:nvSpPr>
        <xdr:cNvPr id="5" name="Freeform 27">
          <a:extLst>
            <a:ext uri="{FF2B5EF4-FFF2-40B4-BE49-F238E27FC236}">
              <a16:creationId xmlns:a16="http://schemas.microsoft.com/office/drawing/2014/main" id="{0E694D5E-00A1-445E-AF4E-8EF47F8301D9}"/>
            </a:ext>
          </a:extLst>
        </xdr:cNvPr>
        <xdr:cNvSpPr>
          <a:spLocks/>
        </xdr:cNvSpPr>
      </xdr:nvSpPr>
      <xdr:spPr bwMode="auto">
        <a:xfrm rot="21588474">
          <a:off x="2725206" y="5770323"/>
          <a:ext cx="453261" cy="629530"/>
        </a:xfrm>
        <a:custGeom>
          <a:avLst/>
          <a:gdLst>
            <a:gd name="T0" fmla="*/ 2 w 284"/>
            <a:gd name="T1" fmla="*/ 60 h 384"/>
            <a:gd name="T2" fmla="*/ 7 w 284"/>
            <a:gd name="T3" fmla="*/ 70 h 384"/>
            <a:gd name="T4" fmla="*/ 19 w 284"/>
            <a:gd name="T5" fmla="*/ 71 h 384"/>
            <a:gd name="T6" fmla="*/ 22 w 284"/>
            <a:gd name="T7" fmla="*/ 54 h 384"/>
            <a:gd name="T8" fmla="*/ 31 w 284"/>
            <a:gd name="T9" fmla="*/ 56 h 384"/>
            <a:gd name="T10" fmla="*/ 35 w 284"/>
            <a:gd name="T11" fmla="*/ 59 h 384"/>
            <a:gd name="T12" fmla="*/ 26 w 284"/>
            <a:gd name="T13" fmla="*/ 77 h 384"/>
            <a:gd name="T14" fmla="*/ 40 w 284"/>
            <a:gd name="T15" fmla="*/ 93 h 384"/>
            <a:gd name="T16" fmla="*/ 30 w 284"/>
            <a:gd name="T17" fmla="*/ 101 h 384"/>
            <a:gd name="T18" fmla="*/ 42 w 284"/>
            <a:gd name="T19" fmla="*/ 113 h 384"/>
            <a:gd name="T20" fmla="*/ 44 w 284"/>
            <a:gd name="T21" fmla="*/ 144 h 384"/>
            <a:gd name="T22" fmla="*/ 55 w 284"/>
            <a:gd name="T23" fmla="*/ 159 h 384"/>
            <a:gd name="T24" fmla="*/ 68 w 284"/>
            <a:gd name="T25" fmla="*/ 184 h 384"/>
            <a:gd name="T26" fmla="*/ 80 w 284"/>
            <a:gd name="T27" fmla="*/ 209 h 384"/>
            <a:gd name="T28" fmla="*/ 98 w 284"/>
            <a:gd name="T29" fmla="*/ 227 h 384"/>
            <a:gd name="T30" fmla="*/ 108 w 284"/>
            <a:gd name="T31" fmla="*/ 237 h 384"/>
            <a:gd name="T32" fmla="*/ 110 w 284"/>
            <a:gd name="T33" fmla="*/ 252 h 384"/>
            <a:gd name="T34" fmla="*/ 118 w 284"/>
            <a:gd name="T35" fmla="*/ 267 h 384"/>
            <a:gd name="T36" fmla="*/ 124 w 284"/>
            <a:gd name="T37" fmla="*/ 275 h 384"/>
            <a:gd name="T38" fmla="*/ 133 w 284"/>
            <a:gd name="T39" fmla="*/ 286 h 384"/>
            <a:gd name="T40" fmla="*/ 150 w 284"/>
            <a:gd name="T41" fmla="*/ 285 h 384"/>
            <a:gd name="T42" fmla="*/ 158 w 284"/>
            <a:gd name="T43" fmla="*/ 309 h 384"/>
            <a:gd name="T44" fmla="*/ 151 w 284"/>
            <a:gd name="T45" fmla="*/ 342 h 384"/>
            <a:gd name="T46" fmla="*/ 162 w 284"/>
            <a:gd name="T47" fmla="*/ 369 h 384"/>
            <a:gd name="T48" fmla="*/ 214 w 284"/>
            <a:gd name="T49" fmla="*/ 369 h 384"/>
            <a:gd name="T50" fmla="*/ 245 w 284"/>
            <a:gd name="T51" fmla="*/ 315 h 384"/>
            <a:gd name="T52" fmla="*/ 228 w 284"/>
            <a:gd name="T53" fmla="*/ 279 h 384"/>
            <a:gd name="T54" fmla="*/ 223 w 284"/>
            <a:gd name="T55" fmla="*/ 262 h 384"/>
            <a:gd name="T56" fmla="*/ 223 w 284"/>
            <a:gd name="T57" fmla="*/ 232 h 384"/>
            <a:gd name="T58" fmla="*/ 284 w 284"/>
            <a:gd name="T59" fmla="*/ 203 h 384"/>
            <a:gd name="T60" fmla="*/ 271 w 284"/>
            <a:gd name="T61" fmla="*/ 168 h 384"/>
            <a:gd name="T62" fmla="*/ 209 w 284"/>
            <a:gd name="T63" fmla="*/ 155 h 384"/>
            <a:gd name="T64" fmla="*/ 188 w 284"/>
            <a:gd name="T65" fmla="*/ 140 h 384"/>
            <a:gd name="T66" fmla="*/ 166 w 284"/>
            <a:gd name="T67" fmla="*/ 111 h 384"/>
            <a:gd name="T68" fmla="*/ 136 w 284"/>
            <a:gd name="T69" fmla="*/ 98 h 384"/>
            <a:gd name="T70" fmla="*/ 92 w 284"/>
            <a:gd name="T71" fmla="*/ 94 h 384"/>
            <a:gd name="T72" fmla="*/ 85 w 284"/>
            <a:gd name="T73" fmla="*/ 53 h 384"/>
            <a:gd name="T74" fmla="*/ 73 w 284"/>
            <a:gd name="T75" fmla="*/ 10 h 384"/>
            <a:gd name="T76" fmla="*/ 40 w 284"/>
            <a:gd name="T77" fmla="*/ 11 h 384"/>
            <a:gd name="T78" fmla="*/ 8 w 284"/>
            <a:gd name="T79" fmla="*/ 10 h 384"/>
            <a:gd name="T80" fmla="*/ 0 w 284"/>
            <a:gd name="T81" fmla="*/ 42 h 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</a:cxnLst>
          <a:rect l="0" t="0" r="r" b="b"/>
          <a:pathLst>
            <a:path w="284" h="384">
              <a:moveTo>
                <a:pt x="0" y="42"/>
              </a:moveTo>
              <a:lnTo>
                <a:pt x="2" y="60"/>
              </a:lnTo>
              <a:lnTo>
                <a:pt x="7" y="58"/>
              </a:lnTo>
              <a:lnTo>
                <a:pt x="7" y="70"/>
              </a:lnTo>
              <a:lnTo>
                <a:pt x="12" y="66"/>
              </a:lnTo>
              <a:lnTo>
                <a:pt x="19" y="71"/>
              </a:lnTo>
              <a:lnTo>
                <a:pt x="19" y="59"/>
              </a:lnTo>
              <a:lnTo>
                <a:pt x="22" y="54"/>
              </a:lnTo>
              <a:lnTo>
                <a:pt x="29" y="41"/>
              </a:lnTo>
              <a:lnTo>
                <a:pt x="31" y="56"/>
              </a:lnTo>
              <a:lnTo>
                <a:pt x="30" y="59"/>
              </a:lnTo>
              <a:lnTo>
                <a:pt x="35" y="59"/>
              </a:lnTo>
              <a:lnTo>
                <a:pt x="32" y="68"/>
              </a:lnTo>
              <a:lnTo>
                <a:pt x="26" y="77"/>
              </a:lnTo>
              <a:lnTo>
                <a:pt x="41" y="77"/>
              </a:lnTo>
              <a:lnTo>
                <a:pt x="40" y="93"/>
              </a:lnTo>
              <a:lnTo>
                <a:pt x="36" y="93"/>
              </a:lnTo>
              <a:lnTo>
                <a:pt x="30" y="101"/>
              </a:lnTo>
              <a:lnTo>
                <a:pt x="29" y="106"/>
              </a:lnTo>
              <a:lnTo>
                <a:pt x="42" y="113"/>
              </a:lnTo>
              <a:lnTo>
                <a:pt x="48" y="138"/>
              </a:lnTo>
              <a:lnTo>
                <a:pt x="44" y="144"/>
              </a:lnTo>
              <a:lnTo>
                <a:pt x="52" y="147"/>
              </a:lnTo>
              <a:lnTo>
                <a:pt x="55" y="159"/>
              </a:lnTo>
              <a:lnTo>
                <a:pt x="67" y="176"/>
              </a:lnTo>
              <a:lnTo>
                <a:pt x="68" y="184"/>
              </a:lnTo>
              <a:lnTo>
                <a:pt x="68" y="203"/>
              </a:lnTo>
              <a:lnTo>
                <a:pt x="80" y="209"/>
              </a:lnTo>
              <a:lnTo>
                <a:pt x="89" y="212"/>
              </a:lnTo>
              <a:lnTo>
                <a:pt x="98" y="227"/>
              </a:lnTo>
              <a:lnTo>
                <a:pt x="103" y="226"/>
              </a:lnTo>
              <a:lnTo>
                <a:pt x="108" y="237"/>
              </a:lnTo>
              <a:lnTo>
                <a:pt x="107" y="240"/>
              </a:lnTo>
              <a:lnTo>
                <a:pt x="110" y="252"/>
              </a:lnTo>
              <a:lnTo>
                <a:pt x="114" y="262"/>
              </a:lnTo>
              <a:lnTo>
                <a:pt x="118" y="267"/>
              </a:lnTo>
              <a:lnTo>
                <a:pt x="116" y="274"/>
              </a:lnTo>
              <a:lnTo>
                <a:pt x="124" y="275"/>
              </a:lnTo>
              <a:lnTo>
                <a:pt x="127" y="287"/>
              </a:lnTo>
              <a:lnTo>
                <a:pt x="133" y="286"/>
              </a:lnTo>
              <a:lnTo>
                <a:pt x="144" y="281"/>
              </a:lnTo>
              <a:lnTo>
                <a:pt x="150" y="285"/>
              </a:lnTo>
              <a:lnTo>
                <a:pt x="157" y="304"/>
              </a:lnTo>
              <a:lnTo>
                <a:pt x="158" y="309"/>
              </a:lnTo>
              <a:lnTo>
                <a:pt x="156" y="335"/>
              </a:lnTo>
              <a:lnTo>
                <a:pt x="151" y="342"/>
              </a:lnTo>
              <a:lnTo>
                <a:pt x="168" y="352"/>
              </a:lnTo>
              <a:lnTo>
                <a:pt x="162" y="369"/>
              </a:lnTo>
              <a:lnTo>
                <a:pt x="205" y="384"/>
              </a:lnTo>
              <a:lnTo>
                <a:pt x="214" y="369"/>
              </a:lnTo>
              <a:lnTo>
                <a:pt x="246" y="354"/>
              </a:lnTo>
              <a:lnTo>
                <a:pt x="245" y="315"/>
              </a:lnTo>
              <a:lnTo>
                <a:pt x="239" y="311"/>
              </a:lnTo>
              <a:lnTo>
                <a:pt x="228" y="279"/>
              </a:lnTo>
              <a:lnTo>
                <a:pt x="221" y="274"/>
              </a:lnTo>
              <a:lnTo>
                <a:pt x="223" y="262"/>
              </a:lnTo>
              <a:lnTo>
                <a:pt x="221" y="244"/>
              </a:lnTo>
              <a:lnTo>
                <a:pt x="223" y="232"/>
              </a:lnTo>
              <a:lnTo>
                <a:pt x="278" y="210"/>
              </a:lnTo>
              <a:lnTo>
                <a:pt x="284" y="203"/>
              </a:lnTo>
              <a:lnTo>
                <a:pt x="283" y="194"/>
              </a:lnTo>
              <a:lnTo>
                <a:pt x="271" y="168"/>
              </a:lnTo>
              <a:lnTo>
                <a:pt x="240" y="148"/>
              </a:lnTo>
              <a:lnTo>
                <a:pt x="209" y="155"/>
              </a:lnTo>
              <a:lnTo>
                <a:pt x="192" y="164"/>
              </a:lnTo>
              <a:lnTo>
                <a:pt x="188" y="140"/>
              </a:lnTo>
              <a:lnTo>
                <a:pt x="163" y="128"/>
              </a:lnTo>
              <a:lnTo>
                <a:pt x="166" y="111"/>
              </a:lnTo>
              <a:lnTo>
                <a:pt x="144" y="90"/>
              </a:lnTo>
              <a:lnTo>
                <a:pt x="136" y="98"/>
              </a:lnTo>
              <a:lnTo>
                <a:pt x="112" y="78"/>
              </a:lnTo>
              <a:lnTo>
                <a:pt x="92" y="94"/>
              </a:lnTo>
              <a:lnTo>
                <a:pt x="80" y="77"/>
              </a:lnTo>
              <a:lnTo>
                <a:pt x="85" y="53"/>
              </a:lnTo>
              <a:lnTo>
                <a:pt x="64" y="30"/>
              </a:lnTo>
              <a:lnTo>
                <a:pt x="73" y="10"/>
              </a:lnTo>
              <a:lnTo>
                <a:pt x="64" y="0"/>
              </a:lnTo>
              <a:lnTo>
                <a:pt x="40" y="11"/>
              </a:lnTo>
              <a:lnTo>
                <a:pt x="23" y="15"/>
              </a:lnTo>
              <a:lnTo>
                <a:pt x="8" y="10"/>
              </a:lnTo>
              <a:lnTo>
                <a:pt x="7" y="20"/>
              </a:lnTo>
              <a:lnTo>
                <a:pt x="0" y="42"/>
              </a:lnTo>
              <a:close/>
            </a:path>
          </a:pathLst>
        </a:custGeom>
        <a:gradFill>
          <a:gsLst>
            <a:gs pos="53000">
              <a:schemeClr val="tx2">
                <a:lumMod val="60000"/>
                <a:lumOff val="40000"/>
              </a:schemeClr>
            </a:gs>
            <a:gs pos="77000">
              <a:srgbClr val="95C7FA"/>
            </a:gs>
            <a:gs pos="38000">
              <a:schemeClr val="accent3">
                <a:lumMod val="60000"/>
                <a:lumOff val="40000"/>
              </a:schemeClr>
            </a:gs>
            <a:gs pos="56000">
              <a:srgbClr val="85C2FF"/>
            </a:gs>
            <a:gs pos="99000">
              <a:srgbClr val="C4D6EB"/>
            </a:gs>
            <a:gs pos="100000">
              <a:srgbClr val="FFEBFA"/>
            </a:gs>
          </a:gsLst>
          <a:lin ang="3600000" scaled="0"/>
        </a:gra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393644</xdr:colOff>
      <xdr:row>24</xdr:row>
      <xdr:rowOff>132895</xdr:rowOff>
    </xdr:from>
    <xdr:to>
      <xdr:col>7</xdr:col>
      <xdr:colOff>221115</xdr:colOff>
      <xdr:row>28</xdr:row>
      <xdr:rowOff>71222</xdr:rowOff>
    </xdr:to>
    <xdr:sp macro="" textlink="">
      <xdr:nvSpPr>
        <xdr:cNvPr id="6" name="Freeform 11">
          <a:extLst>
            <a:ext uri="{FF2B5EF4-FFF2-40B4-BE49-F238E27FC236}">
              <a16:creationId xmlns:a16="http://schemas.microsoft.com/office/drawing/2014/main" id="{F74CA2ED-56E5-479D-AFF8-0587449D84AC}"/>
            </a:ext>
          </a:extLst>
        </xdr:cNvPr>
        <xdr:cNvSpPr>
          <a:spLocks/>
        </xdr:cNvSpPr>
      </xdr:nvSpPr>
      <xdr:spPr bwMode="auto">
        <a:xfrm rot="21588474">
          <a:off x="4051244" y="4522015"/>
          <a:ext cx="437071" cy="669847"/>
        </a:xfrm>
        <a:custGeom>
          <a:avLst/>
          <a:gdLst>
            <a:gd name="T0" fmla="*/ 9 w 276"/>
            <a:gd name="T1" fmla="*/ 327 h 410"/>
            <a:gd name="T2" fmla="*/ 27 w 276"/>
            <a:gd name="T3" fmla="*/ 358 h 410"/>
            <a:gd name="T4" fmla="*/ 56 w 276"/>
            <a:gd name="T5" fmla="*/ 358 h 410"/>
            <a:gd name="T6" fmla="*/ 61 w 276"/>
            <a:gd name="T7" fmla="*/ 324 h 410"/>
            <a:gd name="T8" fmla="*/ 68 w 276"/>
            <a:gd name="T9" fmla="*/ 316 h 410"/>
            <a:gd name="T10" fmla="*/ 75 w 276"/>
            <a:gd name="T11" fmla="*/ 330 h 410"/>
            <a:gd name="T12" fmla="*/ 81 w 276"/>
            <a:gd name="T13" fmla="*/ 315 h 410"/>
            <a:gd name="T14" fmla="*/ 76 w 276"/>
            <a:gd name="T15" fmla="*/ 330 h 410"/>
            <a:gd name="T16" fmla="*/ 76 w 276"/>
            <a:gd name="T17" fmla="*/ 359 h 410"/>
            <a:gd name="T18" fmla="*/ 84 w 276"/>
            <a:gd name="T19" fmla="*/ 375 h 410"/>
            <a:gd name="T20" fmla="*/ 90 w 276"/>
            <a:gd name="T21" fmla="*/ 398 h 410"/>
            <a:gd name="T22" fmla="*/ 112 w 276"/>
            <a:gd name="T23" fmla="*/ 402 h 410"/>
            <a:gd name="T24" fmla="*/ 120 w 276"/>
            <a:gd name="T25" fmla="*/ 368 h 410"/>
            <a:gd name="T26" fmla="*/ 120 w 276"/>
            <a:gd name="T27" fmla="*/ 345 h 410"/>
            <a:gd name="T28" fmla="*/ 134 w 276"/>
            <a:gd name="T29" fmla="*/ 328 h 410"/>
            <a:gd name="T30" fmla="*/ 151 w 276"/>
            <a:gd name="T31" fmla="*/ 312 h 410"/>
            <a:gd name="T32" fmla="*/ 159 w 276"/>
            <a:gd name="T33" fmla="*/ 322 h 410"/>
            <a:gd name="T34" fmla="*/ 177 w 276"/>
            <a:gd name="T35" fmla="*/ 310 h 410"/>
            <a:gd name="T36" fmla="*/ 166 w 276"/>
            <a:gd name="T37" fmla="*/ 310 h 410"/>
            <a:gd name="T38" fmla="*/ 182 w 276"/>
            <a:gd name="T39" fmla="*/ 287 h 410"/>
            <a:gd name="T40" fmla="*/ 171 w 276"/>
            <a:gd name="T41" fmla="*/ 263 h 410"/>
            <a:gd name="T42" fmla="*/ 195 w 276"/>
            <a:gd name="T43" fmla="*/ 278 h 410"/>
            <a:gd name="T44" fmla="*/ 216 w 276"/>
            <a:gd name="T45" fmla="*/ 268 h 410"/>
            <a:gd name="T46" fmla="*/ 238 w 276"/>
            <a:gd name="T47" fmla="*/ 258 h 410"/>
            <a:gd name="T48" fmla="*/ 222 w 276"/>
            <a:gd name="T49" fmla="*/ 258 h 410"/>
            <a:gd name="T50" fmla="*/ 219 w 276"/>
            <a:gd name="T51" fmla="*/ 251 h 410"/>
            <a:gd name="T52" fmla="*/ 224 w 276"/>
            <a:gd name="T53" fmla="*/ 231 h 410"/>
            <a:gd name="T54" fmla="*/ 200 w 276"/>
            <a:gd name="T55" fmla="*/ 228 h 410"/>
            <a:gd name="T56" fmla="*/ 180 w 276"/>
            <a:gd name="T57" fmla="*/ 218 h 410"/>
            <a:gd name="T58" fmla="*/ 170 w 276"/>
            <a:gd name="T59" fmla="*/ 227 h 410"/>
            <a:gd name="T60" fmla="*/ 159 w 276"/>
            <a:gd name="T61" fmla="*/ 216 h 410"/>
            <a:gd name="T62" fmla="*/ 163 w 276"/>
            <a:gd name="T63" fmla="*/ 209 h 410"/>
            <a:gd name="T64" fmla="*/ 187 w 276"/>
            <a:gd name="T65" fmla="*/ 191 h 410"/>
            <a:gd name="T66" fmla="*/ 219 w 276"/>
            <a:gd name="T67" fmla="*/ 166 h 410"/>
            <a:gd name="T68" fmla="*/ 228 w 276"/>
            <a:gd name="T69" fmla="*/ 141 h 410"/>
            <a:gd name="T70" fmla="*/ 256 w 276"/>
            <a:gd name="T71" fmla="*/ 131 h 410"/>
            <a:gd name="T72" fmla="*/ 271 w 276"/>
            <a:gd name="T73" fmla="*/ 114 h 410"/>
            <a:gd name="T74" fmla="*/ 265 w 276"/>
            <a:gd name="T75" fmla="*/ 101 h 410"/>
            <a:gd name="T76" fmla="*/ 276 w 276"/>
            <a:gd name="T77" fmla="*/ 84 h 410"/>
            <a:gd name="T78" fmla="*/ 262 w 276"/>
            <a:gd name="T79" fmla="*/ 78 h 410"/>
            <a:gd name="T80" fmla="*/ 244 w 276"/>
            <a:gd name="T81" fmla="*/ 69 h 410"/>
            <a:gd name="T82" fmla="*/ 235 w 276"/>
            <a:gd name="T83" fmla="*/ 45 h 410"/>
            <a:gd name="T84" fmla="*/ 226 w 276"/>
            <a:gd name="T85" fmla="*/ 15 h 410"/>
            <a:gd name="T86" fmla="*/ 205 w 276"/>
            <a:gd name="T87" fmla="*/ 10 h 410"/>
            <a:gd name="T88" fmla="*/ 186 w 276"/>
            <a:gd name="T89" fmla="*/ 4 h 410"/>
            <a:gd name="T90" fmla="*/ 165 w 276"/>
            <a:gd name="T91" fmla="*/ 40 h 410"/>
            <a:gd name="T92" fmla="*/ 174 w 276"/>
            <a:gd name="T93" fmla="*/ 57 h 410"/>
            <a:gd name="T94" fmla="*/ 159 w 276"/>
            <a:gd name="T95" fmla="*/ 89 h 410"/>
            <a:gd name="T96" fmla="*/ 133 w 276"/>
            <a:gd name="T97" fmla="*/ 102 h 410"/>
            <a:gd name="T98" fmla="*/ 102 w 276"/>
            <a:gd name="T99" fmla="*/ 138 h 410"/>
            <a:gd name="T100" fmla="*/ 68 w 276"/>
            <a:gd name="T101" fmla="*/ 161 h 410"/>
            <a:gd name="T102" fmla="*/ 43 w 276"/>
            <a:gd name="T103" fmla="*/ 166 h 410"/>
            <a:gd name="T104" fmla="*/ 38 w 276"/>
            <a:gd name="T105" fmla="*/ 198 h 410"/>
            <a:gd name="T106" fmla="*/ 33 w 276"/>
            <a:gd name="T107" fmla="*/ 221 h 410"/>
            <a:gd name="T108" fmla="*/ 27 w 276"/>
            <a:gd name="T109" fmla="*/ 242 h 410"/>
            <a:gd name="T110" fmla="*/ 12 w 276"/>
            <a:gd name="T111" fmla="*/ 255 h 41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</a:cxnLst>
          <a:rect l="0" t="0" r="r" b="b"/>
          <a:pathLst>
            <a:path w="276" h="410">
              <a:moveTo>
                <a:pt x="0" y="299"/>
              </a:moveTo>
              <a:lnTo>
                <a:pt x="10" y="317"/>
              </a:lnTo>
              <a:lnTo>
                <a:pt x="9" y="327"/>
              </a:lnTo>
              <a:lnTo>
                <a:pt x="14" y="338"/>
              </a:lnTo>
              <a:lnTo>
                <a:pt x="21" y="360"/>
              </a:lnTo>
              <a:lnTo>
                <a:pt x="27" y="358"/>
              </a:lnTo>
              <a:lnTo>
                <a:pt x="31" y="352"/>
              </a:lnTo>
              <a:lnTo>
                <a:pt x="56" y="362"/>
              </a:lnTo>
              <a:lnTo>
                <a:pt x="56" y="358"/>
              </a:lnTo>
              <a:lnTo>
                <a:pt x="60" y="345"/>
              </a:lnTo>
              <a:lnTo>
                <a:pt x="58" y="335"/>
              </a:lnTo>
              <a:lnTo>
                <a:pt x="61" y="324"/>
              </a:lnTo>
              <a:lnTo>
                <a:pt x="62" y="312"/>
              </a:lnTo>
              <a:lnTo>
                <a:pt x="63" y="305"/>
              </a:lnTo>
              <a:lnTo>
                <a:pt x="68" y="316"/>
              </a:lnTo>
              <a:lnTo>
                <a:pt x="67" y="324"/>
              </a:lnTo>
              <a:lnTo>
                <a:pt x="70" y="334"/>
              </a:lnTo>
              <a:lnTo>
                <a:pt x="75" y="330"/>
              </a:lnTo>
              <a:lnTo>
                <a:pt x="75" y="324"/>
              </a:lnTo>
              <a:lnTo>
                <a:pt x="79" y="315"/>
              </a:lnTo>
              <a:lnTo>
                <a:pt x="81" y="315"/>
              </a:lnTo>
              <a:lnTo>
                <a:pt x="81" y="317"/>
              </a:lnTo>
              <a:lnTo>
                <a:pt x="80" y="320"/>
              </a:lnTo>
              <a:lnTo>
                <a:pt x="76" y="330"/>
              </a:lnTo>
              <a:lnTo>
                <a:pt x="76" y="339"/>
              </a:lnTo>
              <a:lnTo>
                <a:pt x="78" y="348"/>
              </a:lnTo>
              <a:lnTo>
                <a:pt x="76" y="359"/>
              </a:lnTo>
              <a:lnTo>
                <a:pt x="76" y="364"/>
              </a:lnTo>
              <a:lnTo>
                <a:pt x="79" y="369"/>
              </a:lnTo>
              <a:lnTo>
                <a:pt x="84" y="375"/>
              </a:lnTo>
              <a:lnTo>
                <a:pt x="88" y="384"/>
              </a:lnTo>
              <a:lnTo>
                <a:pt x="88" y="390"/>
              </a:lnTo>
              <a:lnTo>
                <a:pt x="90" y="398"/>
              </a:lnTo>
              <a:lnTo>
                <a:pt x="96" y="406"/>
              </a:lnTo>
              <a:lnTo>
                <a:pt x="105" y="410"/>
              </a:lnTo>
              <a:lnTo>
                <a:pt x="112" y="402"/>
              </a:lnTo>
              <a:lnTo>
                <a:pt x="109" y="390"/>
              </a:lnTo>
              <a:lnTo>
                <a:pt x="111" y="378"/>
              </a:lnTo>
              <a:lnTo>
                <a:pt x="120" y="368"/>
              </a:lnTo>
              <a:lnTo>
                <a:pt x="118" y="360"/>
              </a:lnTo>
              <a:lnTo>
                <a:pt x="115" y="353"/>
              </a:lnTo>
              <a:lnTo>
                <a:pt x="120" y="345"/>
              </a:lnTo>
              <a:lnTo>
                <a:pt x="123" y="339"/>
              </a:lnTo>
              <a:lnTo>
                <a:pt x="129" y="333"/>
              </a:lnTo>
              <a:lnTo>
                <a:pt x="134" y="328"/>
              </a:lnTo>
              <a:lnTo>
                <a:pt x="144" y="318"/>
              </a:lnTo>
              <a:lnTo>
                <a:pt x="148" y="311"/>
              </a:lnTo>
              <a:lnTo>
                <a:pt x="151" y="312"/>
              </a:lnTo>
              <a:lnTo>
                <a:pt x="151" y="322"/>
              </a:lnTo>
              <a:lnTo>
                <a:pt x="146" y="328"/>
              </a:lnTo>
              <a:lnTo>
                <a:pt x="159" y="322"/>
              </a:lnTo>
              <a:lnTo>
                <a:pt x="169" y="317"/>
              </a:lnTo>
              <a:lnTo>
                <a:pt x="171" y="314"/>
              </a:lnTo>
              <a:lnTo>
                <a:pt x="177" y="310"/>
              </a:lnTo>
              <a:lnTo>
                <a:pt x="168" y="310"/>
              </a:lnTo>
              <a:lnTo>
                <a:pt x="160" y="312"/>
              </a:lnTo>
              <a:lnTo>
                <a:pt x="166" y="310"/>
              </a:lnTo>
              <a:lnTo>
                <a:pt x="174" y="305"/>
              </a:lnTo>
              <a:lnTo>
                <a:pt x="186" y="296"/>
              </a:lnTo>
              <a:lnTo>
                <a:pt x="182" y="287"/>
              </a:lnTo>
              <a:lnTo>
                <a:pt x="175" y="278"/>
              </a:lnTo>
              <a:lnTo>
                <a:pt x="163" y="274"/>
              </a:lnTo>
              <a:lnTo>
                <a:pt x="171" y="263"/>
              </a:lnTo>
              <a:lnTo>
                <a:pt x="178" y="264"/>
              </a:lnTo>
              <a:lnTo>
                <a:pt x="187" y="274"/>
              </a:lnTo>
              <a:lnTo>
                <a:pt x="195" y="278"/>
              </a:lnTo>
              <a:lnTo>
                <a:pt x="205" y="274"/>
              </a:lnTo>
              <a:lnTo>
                <a:pt x="212" y="268"/>
              </a:lnTo>
              <a:lnTo>
                <a:pt x="216" y="268"/>
              </a:lnTo>
              <a:lnTo>
                <a:pt x="225" y="266"/>
              </a:lnTo>
              <a:lnTo>
                <a:pt x="234" y="262"/>
              </a:lnTo>
              <a:lnTo>
                <a:pt x="238" y="258"/>
              </a:lnTo>
              <a:lnTo>
                <a:pt x="236" y="251"/>
              </a:lnTo>
              <a:lnTo>
                <a:pt x="229" y="252"/>
              </a:lnTo>
              <a:lnTo>
                <a:pt x="222" y="258"/>
              </a:lnTo>
              <a:lnTo>
                <a:pt x="218" y="256"/>
              </a:lnTo>
              <a:lnTo>
                <a:pt x="213" y="254"/>
              </a:lnTo>
              <a:lnTo>
                <a:pt x="219" y="251"/>
              </a:lnTo>
              <a:lnTo>
                <a:pt x="225" y="249"/>
              </a:lnTo>
              <a:lnTo>
                <a:pt x="226" y="240"/>
              </a:lnTo>
              <a:lnTo>
                <a:pt x="224" y="231"/>
              </a:lnTo>
              <a:lnTo>
                <a:pt x="216" y="231"/>
              </a:lnTo>
              <a:lnTo>
                <a:pt x="205" y="232"/>
              </a:lnTo>
              <a:lnTo>
                <a:pt x="200" y="228"/>
              </a:lnTo>
              <a:lnTo>
                <a:pt x="195" y="224"/>
              </a:lnTo>
              <a:lnTo>
                <a:pt x="187" y="219"/>
              </a:lnTo>
              <a:lnTo>
                <a:pt x="180" y="218"/>
              </a:lnTo>
              <a:lnTo>
                <a:pt x="176" y="222"/>
              </a:lnTo>
              <a:lnTo>
                <a:pt x="178" y="228"/>
              </a:lnTo>
              <a:lnTo>
                <a:pt x="170" y="227"/>
              </a:lnTo>
              <a:lnTo>
                <a:pt x="163" y="226"/>
              </a:lnTo>
              <a:lnTo>
                <a:pt x="159" y="220"/>
              </a:lnTo>
              <a:lnTo>
                <a:pt x="159" y="216"/>
              </a:lnTo>
              <a:lnTo>
                <a:pt x="157" y="210"/>
              </a:lnTo>
              <a:lnTo>
                <a:pt x="158" y="204"/>
              </a:lnTo>
              <a:lnTo>
                <a:pt x="163" y="209"/>
              </a:lnTo>
              <a:lnTo>
                <a:pt x="170" y="207"/>
              </a:lnTo>
              <a:lnTo>
                <a:pt x="177" y="200"/>
              </a:lnTo>
              <a:lnTo>
                <a:pt x="187" y="191"/>
              </a:lnTo>
              <a:lnTo>
                <a:pt x="195" y="186"/>
              </a:lnTo>
              <a:lnTo>
                <a:pt x="207" y="176"/>
              </a:lnTo>
              <a:lnTo>
                <a:pt x="219" y="166"/>
              </a:lnTo>
              <a:lnTo>
                <a:pt x="226" y="162"/>
              </a:lnTo>
              <a:lnTo>
                <a:pt x="217" y="153"/>
              </a:lnTo>
              <a:lnTo>
                <a:pt x="228" y="141"/>
              </a:lnTo>
              <a:lnTo>
                <a:pt x="237" y="137"/>
              </a:lnTo>
              <a:lnTo>
                <a:pt x="248" y="131"/>
              </a:lnTo>
              <a:lnTo>
                <a:pt x="256" y="131"/>
              </a:lnTo>
              <a:lnTo>
                <a:pt x="265" y="125"/>
              </a:lnTo>
              <a:lnTo>
                <a:pt x="272" y="120"/>
              </a:lnTo>
              <a:lnTo>
                <a:pt x="271" y="114"/>
              </a:lnTo>
              <a:lnTo>
                <a:pt x="262" y="111"/>
              </a:lnTo>
              <a:lnTo>
                <a:pt x="260" y="105"/>
              </a:lnTo>
              <a:lnTo>
                <a:pt x="265" y="101"/>
              </a:lnTo>
              <a:lnTo>
                <a:pt x="270" y="96"/>
              </a:lnTo>
              <a:lnTo>
                <a:pt x="274" y="92"/>
              </a:lnTo>
              <a:lnTo>
                <a:pt x="276" y="84"/>
              </a:lnTo>
              <a:lnTo>
                <a:pt x="273" y="81"/>
              </a:lnTo>
              <a:lnTo>
                <a:pt x="268" y="78"/>
              </a:lnTo>
              <a:lnTo>
                <a:pt x="262" y="78"/>
              </a:lnTo>
              <a:lnTo>
                <a:pt x="259" y="77"/>
              </a:lnTo>
              <a:lnTo>
                <a:pt x="253" y="70"/>
              </a:lnTo>
              <a:lnTo>
                <a:pt x="244" y="69"/>
              </a:lnTo>
              <a:lnTo>
                <a:pt x="243" y="63"/>
              </a:lnTo>
              <a:lnTo>
                <a:pt x="240" y="56"/>
              </a:lnTo>
              <a:lnTo>
                <a:pt x="235" y="45"/>
              </a:lnTo>
              <a:lnTo>
                <a:pt x="230" y="34"/>
              </a:lnTo>
              <a:lnTo>
                <a:pt x="230" y="22"/>
              </a:lnTo>
              <a:lnTo>
                <a:pt x="226" y="15"/>
              </a:lnTo>
              <a:lnTo>
                <a:pt x="219" y="16"/>
              </a:lnTo>
              <a:lnTo>
                <a:pt x="211" y="15"/>
              </a:lnTo>
              <a:lnTo>
                <a:pt x="205" y="10"/>
              </a:lnTo>
              <a:lnTo>
                <a:pt x="199" y="9"/>
              </a:lnTo>
              <a:lnTo>
                <a:pt x="193" y="6"/>
              </a:lnTo>
              <a:lnTo>
                <a:pt x="186" y="4"/>
              </a:lnTo>
              <a:lnTo>
                <a:pt x="181" y="0"/>
              </a:lnTo>
              <a:lnTo>
                <a:pt x="177" y="17"/>
              </a:lnTo>
              <a:lnTo>
                <a:pt x="165" y="40"/>
              </a:lnTo>
              <a:lnTo>
                <a:pt x="171" y="44"/>
              </a:lnTo>
              <a:lnTo>
                <a:pt x="175" y="50"/>
              </a:lnTo>
              <a:lnTo>
                <a:pt x="174" y="57"/>
              </a:lnTo>
              <a:lnTo>
                <a:pt x="165" y="69"/>
              </a:lnTo>
              <a:lnTo>
                <a:pt x="165" y="81"/>
              </a:lnTo>
              <a:lnTo>
                <a:pt x="159" y="89"/>
              </a:lnTo>
              <a:lnTo>
                <a:pt x="147" y="95"/>
              </a:lnTo>
              <a:lnTo>
                <a:pt x="144" y="100"/>
              </a:lnTo>
              <a:lnTo>
                <a:pt x="133" y="102"/>
              </a:lnTo>
              <a:lnTo>
                <a:pt x="128" y="107"/>
              </a:lnTo>
              <a:lnTo>
                <a:pt x="123" y="119"/>
              </a:lnTo>
              <a:lnTo>
                <a:pt x="102" y="138"/>
              </a:lnTo>
              <a:lnTo>
                <a:pt x="73" y="153"/>
              </a:lnTo>
              <a:lnTo>
                <a:pt x="72" y="156"/>
              </a:lnTo>
              <a:lnTo>
                <a:pt x="68" y="161"/>
              </a:lnTo>
              <a:lnTo>
                <a:pt x="58" y="147"/>
              </a:lnTo>
              <a:lnTo>
                <a:pt x="48" y="158"/>
              </a:lnTo>
              <a:lnTo>
                <a:pt x="43" y="166"/>
              </a:lnTo>
              <a:lnTo>
                <a:pt x="42" y="176"/>
              </a:lnTo>
              <a:lnTo>
                <a:pt x="42" y="191"/>
              </a:lnTo>
              <a:lnTo>
                <a:pt x="38" y="198"/>
              </a:lnTo>
              <a:lnTo>
                <a:pt x="34" y="201"/>
              </a:lnTo>
              <a:lnTo>
                <a:pt x="32" y="206"/>
              </a:lnTo>
              <a:lnTo>
                <a:pt x="33" y="221"/>
              </a:lnTo>
              <a:lnTo>
                <a:pt x="32" y="225"/>
              </a:lnTo>
              <a:lnTo>
                <a:pt x="26" y="225"/>
              </a:lnTo>
              <a:lnTo>
                <a:pt x="27" y="242"/>
              </a:lnTo>
              <a:lnTo>
                <a:pt x="25" y="250"/>
              </a:lnTo>
              <a:lnTo>
                <a:pt x="24" y="250"/>
              </a:lnTo>
              <a:lnTo>
                <a:pt x="12" y="255"/>
              </a:lnTo>
              <a:lnTo>
                <a:pt x="19" y="287"/>
              </a:lnTo>
              <a:lnTo>
                <a:pt x="0" y="299"/>
              </a:lnTo>
              <a:close/>
            </a:path>
          </a:pathLst>
        </a:custGeom>
        <a:solidFill>
          <a:schemeClr val="tx2">
            <a:lumMod val="60000"/>
            <a:lumOff val="4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422972</xdr:colOff>
      <xdr:row>11</xdr:row>
      <xdr:rowOff>119943</xdr:rowOff>
    </xdr:from>
    <xdr:to>
      <xdr:col>6</xdr:col>
      <xdr:colOff>275406</xdr:colOff>
      <xdr:row>21</xdr:row>
      <xdr:rowOff>37084</xdr:rowOff>
    </xdr:to>
    <xdr:sp macro="" textlink="">
      <xdr:nvSpPr>
        <xdr:cNvPr id="39" name="Freeform 16">
          <a:extLst>
            <a:ext uri="{FF2B5EF4-FFF2-40B4-BE49-F238E27FC236}">
              <a16:creationId xmlns:a16="http://schemas.microsoft.com/office/drawing/2014/main" id="{BF743AC9-2E03-4755-879A-87BD07B671EF}"/>
            </a:ext>
          </a:extLst>
        </xdr:cNvPr>
        <xdr:cNvSpPr>
          <a:spLocks/>
        </xdr:cNvSpPr>
      </xdr:nvSpPr>
      <xdr:spPr bwMode="auto">
        <a:xfrm rot="21588474">
          <a:off x="2861372" y="2131623"/>
          <a:ext cx="1071634" cy="1745941"/>
        </a:xfrm>
        <a:custGeom>
          <a:avLst/>
          <a:gdLst>
            <a:gd name="T0" fmla="*/ 18 w 674"/>
            <a:gd name="T1" fmla="*/ 519 h 1067"/>
            <a:gd name="T2" fmla="*/ 24 w 674"/>
            <a:gd name="T3" fmla="*/ 455 h 1067"/>
            <a:gd name="T4" fmla="*/ 52 w 674"/>
            <a:gd name="T5" fmla="*/ 418 h 1067"/>
            <a:gd name="T6" fmla="*/ 100 w 674"/>
            <a:gd name="T7" fmla="*/ 342 h 1067"/>
            <a:gd name="T8" fmla="*/ 177 w 674"/>
            <a:gd name="T9" fmla="*/ 306 h 1067"/>
            <a:gd name="T10" fmla="*/ 294 w 674"/>
            <a:gd name="T11" fmla="*/ 280 h 1067"/>
            <a:gd name="T12" fmla="*/ 231 w 674"/>
            <a:gd name="T13" fmla="*/ 159 h 1067"/>
            <a:gd name="T14" fmla="*/ 352 w 674"/>
            <a:gd name="T15" fmla="*/ 34 h 1067"/>
            <a:gd name="T16" fmla="*/ 375 w 674"/>
            <a:gd name="T17" fmla="*/ 58 h 1067"/>
            <a:gd name="T18" fmla="*/ 399 w 674"/>
            <a:gd name="T19" fmla="*/ 81 h 1067"/>
            <a:gd name="T20" fmla="*/ 426 w 674"/>
            <a:gd name="T21" fmla="*/ 114 h 1067"/>
            <a:gd name="T22" fmla="*/ 445 w 674"/>
            <a:gd name="T23" fmla="*/ 141 h 1067"/>
            <a:gd name="T24" fmla="*/ 450 w 674"/>
            <a:gd name="T25" fmla="*/ 161 h 1067"/>
            <a:gd name="T26" fmla="*/ 471 w 674"/>
            <a:gd name="T27" fmla="*/ 178 h 1067"/>
            <a:gd name="T28" fmla="*/ 488 w 674"/>
            <a:gd name="T29" fmla="*/ 206 h 1067"/>
            <a:gd name="T30" fmla="*/ 493 w 674"/>
            <a:gd name="T31" fmla="*/ 178 h 1067"/>
            <a:gd name="T32" fmla="*/ 532 w 674"/>
            <a:gd name="T33" fmla="*/ 236 h 1067"/>
            <a:gd name="T34" fmla="*/ 559 w 674"/>
            <a:gd name="T35" fmla="*/ 258 h 1067"/>
            <a:gd name="T36" fmla="*/ 609 w 674"/>
            <a:gd name="T37" fmla="*/ 380 h 1067"/>
            <a:gd name="T38" fmla="*/ 578 w 674"/>
            <a:gd name="T39" fmla="*/ 429 h 1067"/>
            <a:gd name="T40" fmla="*/ 546 w 674"/>
            <a:gd name="T41" fmla="*/ 428 h 1067"/>
            <a:gd name="T42" fmla="*/ 524 w 674"/>
            <a:gd name="T43" fmla="*/ 434 h 1067"/>
            <a:gd name="T44" fmla="*/ 535 w 674"/>
            <a:gd name="T45" fmla="*/ 470 h 1067"/>
            <a:gd name="T46" fmla="*/ 554 w 674"/>
            <a:gd name="T47" fmla="*/ 508 h 1067"/>
            <a:gd name="T48" fmla="*/ 552 w 674"/>
            <a:gd name="T49" fmla="*/ 527 h 1067"/>
            <a:gd name="T50" fmla="*/ 567 w 674"/>
            <a:gd name="T51" fmla="*/ 540 h 1067"/>
            <a:gd name="T52" fmla="*/ 674 w 674"/>
            <a:gd name="T53" fmla="*/ 650 h 1067"/>
            <a:gd name="T54" fmla="*/ 597 w 674"/>
            <a:gd name="T55" fmla="*/ 704 h 1067"/>
            <a:gd name="T56" fmla="*/ 589 w 674"/>
            <a:gd name="T57" fmla="*/ 724 h 1067"/>
            <a:gd name="T58" fmla="*/ 560 w 674"/>
            <a:gd name="T59" fmla="*/ 728 h 1067"/>
            <a:gd name="T60" fmla="*/ 489 w 674"/>
            <a:gd name="T61" fmla="*/ 746 h 1067"/>
            <a:gd name="T62" fmla="*/ 424 w 674"/>
            <a:gd name="T63" fmla="*/ 770 h 1067"/>
            <a:gd name="T64" fmla="*/ 375 w 674"/>
            <a:gd name="T65" fmla="*/ 759 h 1067"/>
            <a:gd name="T66" fmla="*/ 381 w 674"/>
            <a:gd name="T67" fmla="*/ 791 h 1067"/>
            <a:gd name="T68" fmla="*/ 387 w 674"/>
            <a:gd name="T69" fmla="*/ 814 h 1067"/>
            <a:gd name="T70" fmla="*/ 424 w 674"/>
            <a:gd name="T71" fmla="*/ 861 h 1067"/>
            <a:gd name="T72" fmla="*/ 465 w 674"/>
            <a:gd name="T73" fmla="*/ 894 h 1067"/>
            <a:gd name="T74" fmla="*/ 422 w 674"/>
            <a:gd name="T75" fmla="*/ 935 h 1067"/>
            <a:gd name="T76" fmla="*/ 418 w 674"/>
            <a:gd name="T77" fmla="*/ 990 h 1067"/>
            <a:gd name="T78" fmla="*/ 411 w 674"/>
            <a:gd name="T79" fmla="*/ 978 h 1067"/>
            <a:gd name="T80" fmla="*/ 393 w 674"/>
            <a:gd name="T81" fmla="*/ 989 h 1067"/>
            <a:gd name="T82" fmla="*/ 378 w 674"/>
            <a:gd name="T83" fmla="*/ 972 h 1067"/>
            <a:gd name="T84" fmla="*/ 382 w 674"/>
            <a:gd name="T85" fmla="*/ 996 h 1067"/>
            <a:gd name="T86" fmla="*/ 360 w 674"/>
            <a:gd name="T87" fmla="*/ 971 h 1067"/>
            <a:gd name="T88" fmla="*/ 327 w 674"/>
            <a:gd name="T89" fmla="*/ 1059 h 1067"/>
            <a:gd name="T90" fmla="*/ 301 w 674"/>
            <a:gd name="T91" fmla="*/ 1053 h 1067"/>
            <a:gd name="T92" fmla="*/ 152 w 674"/>
            <a:gd name="T93" fmla="*/ 952 h 1067"/>
            <a:gd name="T94" fmla="*/ 164 w 674"/>
            <a:gd name="T95" fmla="*/ 926 h 1067"/>
            <a:gd name="T96" fmla="*/ 144 w 674"/>
            <a:gd name="T97" fmla="*/ 924 h 1067"/>
            <a:gd name="T98" fmla="*/ 122 w 674"/>
            <a:gd name="T99" fmla="*/ 890 h 1067"/>
            <a:gd name="T100" fmla="*/ 69 w 674"/>
            <a:gd name="T101" fmla="*/ 864 h 1067"/>
            <a:gd name="T102" fmla="*/ 21 w 674"/>
            <a:gd name="T103" fmla="*/ 826 h 1067"/>
            <a:gd name="T104" fmla="*/ 14 w 674"/>
            <a:gd name="T105" fmla="*/ 797 h 1067"/>
            <a:gd name="T106" fmla="*/ 0 w 674"/>
            <a:gd name="T107" fmla="*/ 743 h 1067"/>
            <a:gd name="T108" fmla="*/ 8 w 674"/>
            <a:gd name="T109" fmla="*/ 657 h 1067"/>
            <a:gd name="T110" fmla="*/ 28 w 674"/>
            <a:gd name="T111" fmla="*/ 617 h 1067"/>
            <a:gd name="T112" fmla="*/ 9 w 674"/>
            <a:gd name="T113" fmla="*/ 575 h 1067"/>
            <a:gd name="T114" fmla="*/ 0 w 674"/>
            <a:gd name="T115" fmla="*/ 546 h 106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</a:cxnLst>
          <a:rect l="0" t="0" r="r" b="b"/>
          <a:pathLst>
            <a:path w="674" h="1067">
              <a:moveTo>
                <a:pt x="0" y="546"/>
              </a:moveTo>
              <a:lnTo>
                <a:pt x="18" y="519"/>
              </a:lnTo>
              <a:lnTo>
                <a:pt x="33" y="489"/>
              </a:lnTo>
              <a:lnTo>
                <a:pt x="24" y="455"/>
              </a:lnTo>
              <a:lnTo>
                <a:pt x="40" y="438"/>
              </a:lnTo>
              <a:lnTo>
                <a:pt x="52" y="418"/>
              </a:lnTo>
              <a:lnTo>
                <a:pt x="74" y="383"/>
              </a:lnTo>
              <a:lnTo>
                <a:pt x="100" y="342"/>
              </a:lnTo>
              <a:lnTo>
                <a:pt x="133" y="318"/>
              </a:lnTo>
              <a:lnTo>
                <a:pt x="177" y="306"/>
              </a:lnTo>
              <a:lnTo>
                <a:pt x="265" y="333"/>
              </a:lnTo>
              <a:lnTo>
                <a:pt x="294" y="280"/>
              </a:lnTo>
              <a:lnTo>
                <a:pt x="289" y="203"/>
              </a:lnTo>
              <a:lnTo>
                <a:pt x="231" y="159"/>
              </a:lnTo>
              <a:lnTo>
                <a:pt x="318" y="0"/>
              </a:lnTo>
              <a:lnTo>
                <a:pt x="352" y="34"/>
              </a:lnTo>
              <a:lnTo>
                <a:pt x="363" y="40"/>
              </a:lnTo>
              <a:lnTo>
                <a:pt x="375" y="58"/>
              </a:lnTo>
              <a:lnTo>
                <a:pt x="388" y="77"/>
              </a:lnTo>
              <a:lnTo>
                <a:pt x="399" y="81"/>
              </a:lnTo>
              <a:lnTo>
                <a:pt x="409" y="107"/>
              </a:lnTo>
              <a:lnTo>
                <a:pt x="426" y="114"/>
              </a:lnTo>
              <a:lnTo>
                <a:pt x="446" y="135"/>
              </a:lnTo>
              <a:lnTo>
                <a:pt x="445" y="141"/>
              </a:lnTo>
              <a:lnTo>
                <a:pt x="436" y="144"/>
              </a:lnTo>
              <a:lnTo>
                <a:pt x="450" y="161"/>
              </a:lnTo>
              <a:lnTo>
                <a:pt x="459" y="160"/>
              </a:lnTo>
              <a:lnTo>
                <a:pt x="471" y="178"/>
              </a:lnTo>
              <a:lnTo>
                <a:pt x="478" y="207"/>
              </a:lnTo>
              <a:lnTo>
                <a:pt x="488" y="206"/>
              </a:lnTo>
              <a:lnTo>
                <a:pt x="486" y="180"/>
              </a:lnTo>
              <a:lnTo>
                <a:pt x="493" y="178"/>
              </a:lnTo>
              <a:lnTo>
                <a:pt x="499" y="213"/>
              </a:lnTo>
              <a:lnTo>
                <a:pt x="532" y="236"/>
              </a:lnTo>
              <a:lnTo>
                <a:pt x="536" y="262"/>
              </a:lnTo>
              <a:lnTo>
                <a:pt x="559" y="258"/>
              </a:lnTo>
              <a:lnTo>
                <a:pt x="626" y="328"/>
              </a:lnTo>
              <a:lnTo>
                <a:pt x="609" y="380"/>
              </a:lnTo>
              <a:lnTo>
                <a:pt x="618" y="420"/>
              </a:lnTo>
              <a:lnTo>
                <a:pt x="578" y="429"/>
              </a:lnTo>
              <a:lnTo>
                <a:pt x="565" y="438"/>
              </a:lnTo>
              <a:lnTo>
                <a:pt x="546" y="428"/>
              </a:lnTo>
              <a:lnTo>
                <a:pt x="532" y="441"/>
              </a:lnTo>
              <a:lnTo>
                <a:pt x="524" y="434"/>
              </a:lnTo>
              <a:lnTo>
                <a:pt x="508" y="440"/>
              </a:lnTo>
              <a:lnTo>
                <a:pt x="535" y="470"/>
              </a:lnTo>
              <a:lnTo>
                <a:pt x="531" y="502"/>
              </a:lnTo>
              <a:lnTo>
                <a:pt x="554" y="508"/>
              </a:lnTo>
              <a:lnTo>
                <a:pt x="555" y="516"/>
              </a:lnTo>
              <a:lnTo>
                <a:pt x="552" y="527"/>
              </a:lnTo>
              <a:lnTo>
                <a:pt x="566" y="534"/>
              </a:lnTo>
              <a:lnTo>
                <a:pt x="567" y="540"/>
              </a:lnTo>
              <a:lnTo>
                <a:pt x="577" y="542"/>
              </a:lnTo>
              <a:lnTo>
                <a:pt x="674" y="650"/>
              </a:lnTo>
              <a:lnTo>
                <a:pt x="631" y="657"/>
              </a:lnTo>
              <a:lnTo>
                <a:pt x="597" y="704"/>
              </a:lnTo>
              <a:lnTo>
                <a:pt x="596" y="713"/>
              </a:lnTo>
              <a:lnTo>
                <a:pt x="589" y="724"/>
              </a:lnTo>
              <a:lnTo>
                <a:pt x="571" y="722"/>
              </a:lnTo>
              <a:lnTo>
                <a:pt x="560" y="728"/>
              </a:lnTo>
              <a:lnTo>
                <a:pt x="536" y="720"/>
              </a:lnTo>
              <a:lnTo>
                <a:pt x="489" y="746"/>
              </a:lnTo>
              <a:lnTo>
                <a:pt x="438" y="756"/>
              </a:lnTo>
              <a:lnTo>
                <a:pt x="424" y="770"/>
              </a:lnTo>
              <a:lnTo>
                <a:pt x="417" y="761"/>
              </a:lnTo>
              <a:lnTo>
                <a:pt x="375" y="759"/>
              </a:lnTo>
              <a:lnTo>
                <a:pt x="376" y="778"/>
              </a:lnTo>
              <a:lnTo>
                <a:pt x="381" y="791"/>
              </a:lnTo>
              <a:lnTo>
                <a:pt x="381" y="812"/>
              </a:lnTo>
              <a:lnTo>
                <a:pt x="387" y="814"/>
              </a:lnTo>
              <a:lnTo>
                <a:pt x="398" y="839"/>
              </a:lnTo>
              <a:lnTo>
                <a:pt x="424" y="861"/>
              </a:lnTo>
              <a:lnTo>
                <a:pt x="452" y="851"/>
              </a:lnTo>
              <a:lnTo>
                <a:pt x="465" y="894"/>
              </a:lnTo>
              <a:lnTo>
                <a:pt x="453" y="912"/>
              </a:lnTo>
              <a:lnTo>
                <a:pt x="422" y="935"/>
              </a:lnTo>
              <a:lnTo>
                <a:pt x="423" y="966"/>
              </a:lnTo>
              <a:lnTo>
                <a:pt x="418" y="990"/>
              </a:lnTo>
              <a:lnTo>
                <a:pt x="412" y="989"/>
              </a:lnTo>
              <a:lnTo>
                <a:pt x="411" y="978"/>
              </a:lnTo>
              <a:lnTo>
                <a:pt x="394" y="974"/>
              </a:lnTo>
              <a:lnTo>
                <a:pt x="393" y="989"/>
              </a:lnTo>
              <a:lnTo>
                <a:pt x="386" y="993"/>
              </a:lnTo>
              <a:lnTo>
                <a:pt x="378" y="972"/>
              </a:lnTo>
              <a:lnTo>
                <a:pt x="372" y="980"/>
              </a:lnTo>
              <a:lnTo>
                <a:pt x="382" y="996"/>
              </a:lnTo>
              <a:lnTo>
                <a:pt x="374" y="995"/>
              </a:lnTo>
              <a:lnTo>
                <a:pt x="360" y="971"/>
              </a:lnTo>
              <a:lnTo>
                <a:pt x="338" y="1006"/>
              </a:lnTo>
              <a:lnTo>
                <a:pt x="327" y="1059"/>
              </a:lnTo>
              <a:lnTo>
                <a:pt x="318" y="1067"/>
              </a:lnTo>
              <a:lnTo>
                <a:pt x="301" y="1053"/>
              </a:lnTo>
              <a:lnTo>
                <a:pt x="199" y="1041"/>
              </a:lnTo>
              <a:lnTo>
                <a:pt x="152" y="952"/>
              </a:lnTo>
              <a:lnTo>
                <a:pt x="176" y="932"/>
              </a:lnTo>
              <a:lnTo>
                <a:pt x="164" y="926"/>
              </a:lnTo>
              <a:lnTo>
                <a:pt x="164" y="917"/>
              </a:lnTo>
              <a:lnTo>
                <a:pt x="144" y="924"/>
              </a:lnTo>
              <a:lnTo>
                <a:pt x="126" y="910"/>
              </a:lnTo>
              <a:lnTo>
                <a:pt x="122" y="890"/>
              </a:lnTo>
              <a:lnTo>
                <a:pt x="97" y="862"/>
              </a:lnTo>
              <a:lnTo>
                <a:pt x="69" y="864"/>
              </a:lnTo>
              <a:lnTo>
                <a:pt x="25" y="843"/>
              </a:lnTo>
              <a:lnTo>
                <a:pt x="21" y="826"/>
              </a:lnTo>
              <a:lnTo>
                <a:pt x="21" y="815"/>
              </a:lnTo>
              <a:lnTo>
                <a:pt x="14" y="797"/>
              </a:lnTo>
              <a:lnTo>
                <a:pt x="9" y="780"/>
              </a:lnTo>
              <a:lnTo>
                <a:pt x="0" y="743"/>
              </a:lnTo>
              <a:lnTo>
                <a:pt x="12" y="702"/>
              </a:lnTo>
              <a:lnTo>
                <a:pt x="8" y="657"/>
              </a:lnTo>
              <a:lnTo>
                <a:pt x="30" y="628"/>
              </a:lnTo>
              <a:lnTo>
                <a:pt x="28" y="617"/>
              </a:lnTo>
              <a:lnTo>
                <a:pt x="25" y="611"/>
              </a:lnTo>
              <a:lnTo>
                <a:pt x="9" y="575"/>
              </a:lnTo>
              <a:lnTo>
                <a:pt x="2" y="555"/>
              </a:lnTo>
              <a:lnTo>
                <a:pt x="0" y="546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517448</xdr:colOff>
      <xdr:row>1</xdr:row>
      <xdr:rowOff>1</xdr:rowOff>
    </xdr:from>
    <xdr:to>
      <xdr:col>8</xdr:col>
      <xdr:colOff>391607</xdr:colOff>
      <xdr:row>11</xdr:row>
      <xdr:rowOff>81502</xdr:rowOff>
    </xdr:to>
    <xdr:sp macro="" textlink="">
      <xdr:nvSpPr>
        <xdr:cNvPr id="40" name="Freeform 18">
          <a:extLst>
            <a:ext uri="{FF2B5EF4-FFF2-40B4-BE49-F238E27FC236}">
              <a16:creationId xmlns:a16="http://schemas.microsoft.com/office/drawing/2014/main" id="{6216C006-42AB-4DFE-B596-3EE12CC913DA}"/>
            </a:ext>
          </a:extLst>
        </xdr:cNvPr>
        <xdr:cNvSpPr>
          <a:spLocks/>
        </xdr:cNvSpPr>
      </xdr:nvSpPr>
      <xdr:spPr bwMode="auto">
        <a:xfrm rot="21588474">
          <a:off x="3565448" y="182881"/>
          <a:ext cx="1702959" cy="1910301"/>
        </a:xfrm>
        <a:custGeom>
          <a:avLst/>
          <a:gdLst>
            <a:gd name="T0" fmla="*/ 119 w 1070"/>
            <a:gd name="T1" fmla="*/ 619 h 1169"/>
            <a:gd name="T2" fmla="*/ 119 w 1070"/>
            <a:gd name="T3" fmla="*/ 475 h 1169"/>
            <a:gd name="T4" fmla="*/ 208 w 1070"/>
            <a:gd name="T5" fmla="*/ 304 h 1169"/>
            <a:gd name="T6" fmla="*/ 298 w 1070"/>
            <a:gd name="T7" fmla="*/ 180 h 1169"/>
            <a:gd name="T8" fmla="*/ 389 w 1070"/>
            <a:gd name="T9" fmla="*/ 177 h 1169"/>
            <a:gd name="T10" fmla="*/ 520 w 1070"/>
            <a:gd name="T11" fmla="*/ 123 h 1169"/>
            <a:gd name="T12" fmla="*/ 569 w 1070"/>
            <a:gd name="T13" fmla="*/ 4 h 1169"/>
            <a:gd name="T14" fmla="*/ 626 w 1070"/>
            <a:gd name="T15" fmla="*/ 71 h 1169"/>
            <a:gd name="T16" fmla="*/ 658 w 1070"/>
            <a:gd name="T17" fmla="*/ 109 h 1169"/>
            <a:gd name="T18" fmla="*/ 702 w 1070"/>
            <a:gd name="T19" fmla="*/ 131 h 1169"/>
            <a:gd name="T20" fmla="*/ 751 w 1070"/>
            <a:gd name="T21" fmla="*/ 155 h 1169"/>
            <a:gd name="T22" fmla="*/ 833 w 1070"/>
            <a:gd name="T23" fmla="*/ 189 h 1169"/>
            <a:gd name="T24" fmla="*/ 874 w 1070"/>
            <a:gd name="T25" fmla="*/ 237 h 1169"/>
            <a:gd name="T26" fmla="*/ 922 w 1070"/>
            <a:gd name="T27" fmla="*/ 285 h 1169"/>
            <a:gd name="T28" fmla="*/ 913 w 1070"/>
            <a:gd name="T29" fmla="*/ 366 h 1169"/>
            <a:gd name="T30" fmla="*/ 917 w 1070"/>
            <a:gd name="T31" fmla="*/ 407 h 1169"/>
            <a:gd name="T32" fmla="*/ 935 w 1070"/>
            <a:gd name="T33" fmla="*/ 435 h 1169"/>
            <a:gd name="T34" fmla="*/ 961 w 1070"/>
            <a:gd name="T35" fmla="*/ 475 h 1169"/>
            <a:gd name="T36" fmla="*/ 948 w 1070"/>
            <a:gd name="T37" fmla="*/ 509 h 1169"/>
            <a:gd name="T38" fmla="*/ 991 w 1070"/>
            <a:gd name="T39" fmla="*/ 582 h 1169"/>
            <a:gd name="T40" fmla="*/ 1001 w 1070"/>
            <a:gd name="T41" fmla="*/ 635 h 1169"/>
            <a:gd name="T42" fmla="*/ 994 w 1070"/>
            <a:gd name="T43" fmla="*/ 714 h 1169"/>
            <a:gd name="T44" fmla="*/ 1007 w 1070"/>
            <a:gd name="T45" fmla="*/ 799 h 1169"/>
            <a:gd name="T46" fmla="*/ 1056 w 1070"/>
            <a:gd name="T47" fmla="*/ 867 h 1169"/>
            <a:gd name="T48" fmla="*/ 1060 w 1070"/>
            <a:gd name="T49" fmla="*/ 916 h 1169"/>
            <a:gd name="T50" fmla="*/ 1034 w 1070"/>
            <a:gd name="T51" fmla="*/ 919 h 1169"/>
            <a:gd name="T52" fmla="*/ 1012 w 1070"/>
            <a:gd name="T53" fmla="*/ 915 h 1169"/>
            <a:gd name="T54" fmla="*/ 988 w 1070"/>
            <a:gd name="T55" fmla="*/ 913 h 1169"/>
            <a:gd name="T56" fmla="*/ 970 w 1070"/>
            <a:gd name="T57" fmla="*/ 923 h 1169"/>
            <a:gd name="T58" fmla="*/ 948 w 1070"/>
            <a:gd name="T59" fmla="*/ 943 h 1169"/>
            <a:gd name="T60" fmla="*/ 926 w 1070"/>
            <a:gd name="T61" fmla="*/ 945 h 1169"/>
            <a:gd name="T62" fmla="*/ 887 w 1070"/>
            <a:gd name="T63" fmla="*/ 912 h 1169"/>
            <a:gd name="T64" fmla="*/ 893 w 1070"/>
            <a:gd name="T65" fmla="*/ 948 h 1169"/>
            <a:gd name="T66" fmla="*/ 871 w 1070"/>
            <a:gd name="T67" fmla="*/ 946 h 1169"/>
            <a:gd name="T68" fmla="*/ 852 w 1070"/>
            <a:gd name="T69" fmla="*/ 927 h 1169"/>
            <a:gd name="T70" fmla="*/ 848 w 1070"/>
            <a:gd name="T71" fmla="*/ 967 h 1169"/>
            <a:gd name="T72" fmla="*/ 841 w 1070"/>
            <a:gd name="T73" fmla="*/ 984 h 1169"/>
            <a:gd name="T74" fmla="*/ 851 w 1070"/>
            <a:gd name="T75" fmla="*/ 985 h 1169"/>
            <a:gd name="T76" fmla="*/ 865 w 1070"/>
            <a:gd name="T77" fmla="*/ 1011 h 1169"/>
            <a:gd name="T78" fmla="*/ 852 w 1070"/>
            <a:gd name="T79" fmla="*/ 1030 h 1169"/>
            <a:gd name="T80" fmla="*/ 833 w 1070"/>
            <a:gd name="T81" fmla="*/ 1032 h 1169"/>
            <a:gd name="T82" fmla="*/ 803 w 1070"/>
            <a:gd name="T83" fmla="*/ 1031 h 1169"/>
            <a:gd name="T84" fmla="*/ 823 w 1070"/>
            <a:gd name="T85" fmla="*/ 1045 h 1169"/>
            <a:gd name="T86" fmla="*/ 809 w 1070"/>
            <a:gd name="T87" fmla="*/ 1057 h 1169"/>
            <a:gd name="T88" fmla="*/ 784 w 1070"/>
            <a:gd name="T89" fmla="*/ 1067 h 1169"/>
            <a:gd name="T90" fmla="*/ 780 w 1070"/>
            <a:gd name="T91" fmla="*/ 1089 h 1169"/>
            <a:gd name="T92" fmla="*/ 776 w 1070"/>
            <a:gd name="T93" fmla="*/ 1090 h 1169"/>
            <a:gd name="T94" fmla="*/ 794 w 1070"/>
            <a:gd name="T95" fmla="*/ 1121 h 1169"/>
            <a:gd name="T96" fmla="*/ 780 w 1070"/>
            <a:gd name="T97" fmla="*/ 1149 h 1169"/>
            <a:gd name="T98" fmla="*/ 674 w 1070"/>
            <a:gd name="T99" fmla="*/ 1137 h 1169"/>
            <a:gd name="T100" fmla="*/ 486 w 1070"/>
            <a:gd name="T101" fmla="*/ 1150 h 1169"/>
            <a:gd name="T102" fmla="*/ 395 w 1070"/>
            <a:gd name="T103" fmla="*/ 1091 h 1169"/>
            <a:gd name="T104" fmla="*/ 173 w 1070"/>
            <a:gd name="T105" fmla="*/ 918 h 116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</a:cxnLst>
          <a:rect l="0" t="0" r="r" b="b"/>
          <a:pathLst>
            <a:path w="1070" h="1169">
              <a:moveTo>
                <a:pt x="0" y="787"/>
              </a:moveTo>
              <a:lnTo>
                <a:pt x="35" y="750"/>
              </a:lnTo>
              <a:lnTo>
                <a:pt x="76" y="661"/>
              </a:lnTo>
              <a:lnTo>
                <a:pt x="102" y="634"/>
              </a:lnTo>
              <a:lnTo>
                <a:pt x="119" y="619"/>
              </a:lnTo>
              <a:lnTo>
                <a:pt x="119" y="575"/>
              </a:lnTo>
              <a:lnTo>
                <a:pt x="101" y="540"/>
              </a:lnTo>
              <a:lnTo>
                <a:pt x="82" y="504"/>
              </a:lnTo>
              <a:lnTo>
                <a:pt x="89" y="484"/>
              </a:lnTo>
              <a:lnTo>
                <a:pt x="119" y="475"/>
              </a:lnTo>
              <a:lnTo>
                <a:pt x="132" y="448"/>
              </a:lnTo>
              <a:lnTo>
                <a:pt x="146" y="387"/>
              </a:lnTo>
              <a:lnTo>
                <a:pt x="152" y="363"/>
              </a:lnTo>
              <a:lnTo>
                <a:pt x="202" y="319"/>
              </a:lnTo>
              <a:lnTo>
                <a:pt x="208" y="304"/>
              </a:lnTo>
              <a:lnTo>
                <a:pt x="258" y="328"/>
              </a:lnTo>
              <a:lnTo>
                <a:pt x="281" y="343"/>
              </a:lnTo>
              <a:lnTo>
                <a:pt x="306" y="273"/>
              </a:lnTo>
              <a:lnTo>
                <a:pt x="298" y="213"/>
              </a:lnTo>
              <a:lnTo>
                <a:pt x="298" y="180"/>
              </a:lnTo>
              <a:lnTo>
                <a:pt x="298" y="175"/>
              </a:lnTo>
              <a:lnTo>
                <a:pt x="322" y="163"/>
              </a:lnTo>
              <a:lnTo>
                <a:pt x="335" y="167"/>
              </a:lnTo>
              <a:lnTo>
                <a:pt x="352" y="180"/>
              </a:lnTo>
              <a:lnTo>
                <a:pt x="389" y="177"/>
              </a:lnTo>
              <a:lnTo>
                <a:pt x="497" y="215"/>
              </a:lnTo>
              <a:lnTo>
                <a:pt x="522" y="167"/>
              </a:lnTo>
              <a:lnTo>
                <a:pt x="504" y="165"/>
              </a:lnTo>
              <a:lnTo>
                <a:pt x="491" y="156"/>
              </a:lnTo>
              <a:lnTo>
                <a:pt x="520" y="123"/>
              </a:lnTo>
              <a:lnTo>
                <a:pt x="529" y="75"/>
              </a:lnTo>
              <a:lnTo>
                <a:pt x="524" y="42"/>
              </a:lnTo>
              <a:lnTo>
                <a:pt x="496" y="9"/>
              </a:lnTo>
              <a:lnTo>
                <a:pt x="547" y="0"/>
              </a:lnTo>
              <a:lnTo>
                <a:pt x="569" y="4"/>
              </a:lnTo>
              <a:lnTo>
                <a:pt x="584" y="18"/>
              </a:lnTo>
              <a:lnTo>
                <a:pt x="587" y="22"/>
              </a:lnTo>
              <a:lnTo>
                <a:pt x="584" y="35"/>
              </a:lnTo>
              <a:lnTo>
                <a:pt x="605" y="51"/>
              </a:lnTo>
              <a:lnTo>
                <a:pt x="626" y="71"/>
              </a:lnTo>
              <a:lnTo>
                <a:pt x="631" y="82"/>
              </a:lnTo>
              <a:lnTo>
                <a:pt x="641" y="84"/>
              </a:lnTo>
              <a:lnTo>
                <a:pt x="644" y="96"/>
              </a:lnTo>
              <a:lnTo>
                <a:pt x="649" y="105"/>
              </a:lnTo>
              <a:lnTo>
                <a:pt x="658" y="109"/>
              </a:lnTo>
              <a:lnTo>
                <a:pt x="674" y="112"/>
              </a:lnTo>
              <a:lnTo>
                <a:pt x="678" y="119"/>
              </a:lnTo>
              <a:lnTo>
                <a:pt x="680" y="129"/>
              </a:lnTo>
              <a:lnTo>
                <a:pt x="688" y="131"/>
              </a:lnTo>
              <a:lnTo>
                <a:pt x="702" y="131"/>
              </a:lnTo>
              <a:lnTo>
                <a:pt x="709" y="136"/>
              </a:lnTo>
              <a:lnTo>
                <a:pt x="714" y="148"/>
              </a:lnTo>
              <a:lnTo>
                <a:pt x="724" y="159"/>
              </a:lnTo>
              <a:lnTo>
                <a:pt x="736" y="160"/>
              </a:lnTo>
              <a:lnTo>
                <a:pt x="751" y="155"/>
              </a:lnTo>
              <a:lnTo>
                <a:pt x="766" y="157"/>
              </a:lnTo>
              <a:lnTo>
                <a:pt x="784" y="161"/>
              </a:lnTo>
              <a:lnTo>
                <a:pt x="798" y="167"/>
              </a:lnTo>
              <a:lnTo>
                <a:pt x="811" y="175"/>
              </a:lnTo>
              <a:lnTo>
                <a:pt x="833" y="189"/>
              </a:lnTo>
              <a:lnTo>
                <a:pt x="850" y="205"/>
              </a:lnTo>
              <a:lnTo>
                <a:pt x="857" y="215"/>
              </a:lnTo>
              <a:lnTo>
                <a:pt x="858" y="234"/>
              </a:lnTo>
              <a:lnTo>
                <a:pt x="863" y="240"/>
              </a:lnTo>
              <a:lnTo>
                <a:pt x="874" y="237"/>
              </a:lnTo>
              <a:lnTo>
                <a:pt x="882" y="252"/>
              </a:lnTo>
              <a:lnTo>
                <a:pt x="890" y="265"/>
              </a:lnTo>
              <a:lnTo>
                <a:pt x="904" y="271"/>
              </a:lnTo>
              <a:lnTo>
                <a:pt x="912" y="280"/>
              </a:lnTo>
              <a:lnTo>
                <a:pt x="922" y="285"/>
              </a:lnTo>
              <a:lnTo>
                <a:pt x="923" y="294"/>
              </a:lnTo>
              <a:lnTo>
                <a:pt x="913" y="307"/>
              </a:lnTo>
              <a:lnTo>
                <a:pt x="908" y="324"/>
              </a:lnTo>
              <a:lnTo>
                <a:pt x="912" y="351"/>
              </a:lnTo>
              <a:lnTo>
                <a:pt x="913" y="366"/>
              </a:lnTo>
              <a:lnTo>
                <a:pt x="918" y="378"/>
              </a:lnTo>
              <a:lnTo>
                <a:pt x="924" y="387"/>
              </a:lnTo>
              <a:lnTo>
                <a:pt x="925" y="397"/>
              </a:lnTo>
              <a:lnTo>
                <a:pt x="919" y="405"/>
              </a:lnTo>
              <a:lnTo>
                <a:pt x="917" y="407"/>
              </a:lnTo>
              <a:lnTo>
                <a:pt x="917" y="414"/>
              </a:lnTo>
              <a:lnTo>
                <a:pt x="913" y="425"/>
              </a:lnTo>
              <a:lnTo>
                <a:pt x="914" y="435"/>
              </a:lnTo>
              <a:lnTo>
                <a:pt x="926" y="438"/>
              </a:lnTo>
              <a:lnTo>
                <a:pt x="935" y="435"/>
              </a:lnTo>
              <a:lnTo>
                <a:pt x="950" y="437"/>
              </a:lnTo>
              <a:lnTo>
                <a:pt x="958" y="441"/>
              </a:lnTo>
              <a:lnTo>
                <a:pt x="956" y="451"/>
              </a:lnTo>
              <a:lnTo>
                <a:pt x="961" y="465"/>
              </a:lnTo>
              <a:lnTo>
                <a:pt x="961" y="475"/>
              </a:lnTo>
              <a:lnTo>
                <a:pt x="958" y="484"/>
              </a:lnTo>
              <a:lnTo>
                <a:pt x="948" y="489"/>
              </a:lnTo>
              <a:lnTo>
                <a:pt x="942" y="492"/>
              </a:lnTo>
              <a:lnTo>
                <a:pt x="944" y="504"/>
              </a:lnTo>
              <a:lnTo>
                <a:pt x="948" y="509"/>
              </a:lnTo>
              <a:lnTo>
                <a:pt x="947" y="519"/>
              </a:lnTo>
              <a:lnTo>
                <a:pt x="952" y="529"/>
              </a:lnTo>
              <a:lnTo>
                <a:pt x="960" y="544"/>
              </a:lnTo>
              <a:lnTo>
                <a:pt x="976" y="564"/>
              </a:lnTo>
              <a:lnTo>
                <a:pt x="991" y="582"/>
              </a:lnTo>
              <a:lnTo>
                <a:pt x="1003" y="600"/>
              </a:lnTo>
              <a:lnTo>
                <a:pt x="1010" y="615"/>
              </a:lnTo>
              <a:lnTo>
                <a:pt x="1012" y="622"/>
              </a:lnTo>
              <a:lnTo>
                <a:pt x="1004" y="624"/>
              </a:lnTo>
              <a:lnTo>
                <a:pt x="1001" y="635"/>
              </a:lnTo>
              <a:lnTo>
                <a:pt x="1003" y="654"/>
              </a:lnTo>
              <a:lnTo>
                <a:pt x="1004" y="675"/>
              </a:lnTo>
              <a:lnTo>
                <a:pt x="1004" y="688"/>
              </a:lnTo>
              <a:lnTo>
                <a:pt x="1001" y="701"/>
              </a:lnTo>
              <a:lnTo>
                <a:pt x="994" y="714"/>
              </a:lnTo>
              <a:lnTo>
                <a:pt x="985" y="730"/>
              </a:lnTo>
              <a:lnTo>
                <a:pt x="991" y="745"/>
              </a:lnTo>
              <a:lnTo>
                <a:pt x="990" y="767"/>
              </a:lnTo>
              <a:lnTo>
                <a:pt x="997" y="785"/>
              </a:lnTo>
              <a:lnTo>
                <a:pt x="1007" y="799"/>
              </a:lnTo>
              <a:lnTo>
                <a:pt x="1026" y="808"/>
              </a:lnTo>
              <a:lnTo>
                <a:pt x="1033" y="821"/>
              </a:lnTo>
              <a:lnTo>
                <a:pt x="1042" y="840"/>
              </a:lnTo>
              <a:lnTo>
                <a:pt x="1051" y="853"/>
              </a:lnTo>
              <a:lnTo>
                <a:pt x="1056" y="867"/>
              </a:lnTo>
              <a:lnTo>
                <a:pt x="1062" y="874"/>
              </a:lnTo>
              <a:lnTo>
                <a:pt x="1066" y="885"/>
              </a:lnTo>
              <a:lnTo>
                <a:pt x="1070" y="893"/>
              </a:lnTo>
              <a:lnTo>
                <a:pt x="1062" y="912"/>
              </a:lnTo>
              <a:lnTo>
                <a:pt x="1060" y="916"/>
              </a:lnTo>
              <a:lnTo>
                <a:pt x="1055" y="915"/>
              </a:lnTo>
              <a:lnTo>
                <a:pt x="1048" y="917"/>
              </a:lnTo>
              <a:lnTo>
                <a:pt x="1049" y="924"/>
              </a:lnTo>
              <a:lnTo>
                <a:pt x="1040" y="925"/>
              </a:lnTo>
              <a:lnTo>
                <a:pt x="1034" y="919"/>
              </a:lnTo>
              <a:lnTo>
                <a:pt x="1032" y="925"/>
              </a:lnTo>
              <a:lnTo>
                <a:pt x="1025" y="928"/>
              </a:lnTo>
              <a:lnTo>
                <a:pt x="1024" y="922"/>
              </a:lnTo>
              <a:lnTo>
                <a:pt x="1018" y="913"/>
              </a:lnTo>
              <a:lnTo>
                <a:pt x="1012" y="915"/>
              </a:lnTo>
              <a:lnTo>
                <a:pt x="1007" y="922"/>
              </a:lnTo>
              <a:lnTo>
                <a:pt x="1003" y="928"/>
              </a:lnTo>
              <a:lnTo>
                <a:pt x="997" y="925"/>
              </a:lnTo>
              <a:lnTo>
                <a:pt x="991" y="922"/>
              </a:lnTo>
              <a:lnTo>
                <a:pt x="988" y="913"/>
              </a:lnTo>
              <a:lnTo>
                <a:pt x="986" y="922"/>
              </a:lnTo>
              <a:lnTo>
                <a:pt x="982" y="923"/>
              </a:lnTo>
              <a:lnTo>
                <a:pt x="979" y="934"/>
              </a:lnTo>
              <a:lnTo>
                <a:pt x="972" y="929"/>
              </a:lnTo>
              <a:lnTo>
                <a:pt x="970" y="923"/>
              </a:lnTo>
              <a:lnTo>
                <a:pt x="962" y="931"/>
              </a:lnTo>
              <a:lnTo>
                <a:pt x="960" y="925"/>
              </a:lnTo>
              <a:lnTo>
                <a:pt x="948" y="923"/>
              </a:lnTo>
              <a:lnTo>
                <a:pt x="956" y="939"/>
              </a:lnTo>
              <a:lnTo>
                <a:pt x="948" y="943"/>
              </a:lnTo>
              <a:lnTo>
                <a:pt x="947" y="954"/>
              </a:lnTo>
              <a:lnTo>
                <a:pt x="944" y="957"/>
              </a:lnTo>
              <a:lnTo>
                <a:pt x="941" y="949"/>
              </a:lnTo>
              <a:lnTo>
                <a:pt x="934" y="946"/>
              </a:lnTo>
              <a:lnTo>
                <a:pt x="926" y="945"/>
              </a:lnTo>
              <a:lnTo>
                <a:pt x="922" y="939"/>
              </a:lnTo>
              <a:lnTo>
                <a:pt x="910" y="931"/>
              </a:lnTo>
              <a:lnTo>
                <a:pt x="904" y="924"/>
              </a:lnTo>
              <a:lnTo>
                <a:pt x="895" y="919"/>
              </a:lnTo>
              <a:lnTo>
                <a:pt x="887" y="912"/>
              </a:lnTo>
              <a:lnTo>
                <a:pt x="889" y="919"/>
              </a:lnTo>
              <a:lnTo>
                <a:pt x="895" y="931"/>
              </a:lnTo>
              <a:lnTo>
                <a:pt x="896" y="940"/>
              </a:lnTo>
              <a:lnTo>
                <a:pt x="893" y="945"/>
              </a:lnTo>
              <a:lnTo>
                <a:pt x="893" y="948"/>
              </a:lnTo>
              <a:lnTo>
                <a:pt x="890" y="952"/>
              </a:lnTo>
              <a:lnTo>
                <a:pt x="887" y="949"/>
              </a:lnTo>
              <a:lnTo>
                <a:pt x="888" y="943"/>
              </a:lnTo>
              <a:lnTo>
                <a:pt x="881" y="940"/>
              </a:lnTo>
              <a:lnTo>
                <a:pt x="871" y="946"/>
              </a:lnTo>
              <a:lnTo>
                <a:pt x="868" y="942"/>
              </a:lnTo>
              <a:lnTo>
                <a:pt x="870" y="937"/>
              </a:lnTo>
              <a:lnTo>
                <a:pt x="865" y="930"/>
              </a:lnTo>
              <a:lnTo>
                <a:pt x="858" y="924"/>
              </a:lnTo>
              <a:lnTo>
                <a:pt x="852" y="927"/>
              </a:lnTo>
              <a:lnTo>
                <a:pt x="848" y="931"/>
              </a:lnTo>
              <a:lnTo>
                <a:pt x="852" y="942"/>
              </a:lnTo>
              <a:lnTo>
                <a:pt x="846" y="952"/>
              </a:lnTo>
              <a:lnTo>
                <a:pt x="852" y="961"/>
              </a:lnTo>
              <a:lnTo>
                <a:pt x="848" y="967"/>
              </a:lnTo>
              <a:lnTo>
                <a:pt x="856" y="971"/>
              </a:lnTo>
              <a:lnTo>
                <a:pt x="856" y="979"/>
              </a:lnTo>
              <a:lnTo>
                <a:pt x="852" y="979"/>
              </a:lnTo>
              <a:lnTo>
                <a:pt x="845" y="975"/>
              </a:lnTo>
              <a:lnTo>
                <a:pt x="841" y="984"/>
              </a:lnTo>
              <a:lnTo>
                <a:pt x="845" y="999"/>
              </a:lnTo>
              <a:lnTo>
                <a:pt x="846" y="993"/>
              </a:lnTo>
              <a:lnTo>
                <a:pt x="845" y="989"/>
              </a:lnTo>
              <a:lnTo>
                <a:pt x="846" y="984"/>
              </a:lnTo>
              <a:lnTo>
                <a:pt x="851" y="985"/>
              </a:lnTo>
              <a:lnTo>
                <a:pt x="851" y="991"/>
              </a:lnTo>
              <a:lnTo>
                <a:pt x="858" y="989"/>
              </a:lnTo>
              <a:lnTo>
                <a:pt x="862" y="994"/>
              </a:lnTo>
              <a:lnTo>
                <a:pt x="859" y="1003"/>
              </a:lnTo>
              <a:lnTo>
                <a:pt x="865" y="1011"/>
              </a:lnTo>
              <a:lnTo>
                <a:pt x="865" y="1021"/>
              </a:lnTo>
              <a:lnTo>
                <a:pt x="858" y="1026"/>
              </a:lnTo>
              <a:lnTo>
                <a:pt x="863" y="1031"/>
              </a:lnTo>
              <a:lnTo>
                <a:pt x="859" y="1033"/>
              </a:lnTo>
              <a:lnTo>
                <a:pt x="852" y="1030"/>
              </a:lnTo>
              <a:lnTo>
                <a:pt x="852" y="1036"/>
              </a:lnTo>
              <a:lnTo>
                <a:pt x="850" y="1038"/>
              </a:lnTo>
              <a:lnTo>
                <a:pt x="846" y="1035"/>
              </a:lnTo>
              <a:lnTo>
                <a:pt x="838" y="1027"/>
              </a:lnTo>
              <a:lnTo>
                <a:pt x="833" y="1032"/>
              </a:lnTo>
              <a:lnTo>
                <a:pt x="828" y="1038"/>
              </a:lnTo>
              <a:lnTo>
                <a:pt x="826" y="1037"/>
              </a:lnTo>
              <a:lnTo>
                <a:pt x="828" y="1031"/>
              </a:lnTo>
              <a:lnTo>
                <a:pt x="821" y="1031"/>
              </a:lnTo>
              <a:lnTo>
                <a:pt x="803" y="1031"/>
              </a:lnTo>
              <a:lnTo>
                <a:pt x="799" y="1033"/>
              </a:lnTo>
              <a:lnTo>
                <a:pt x="806" y="1042"/>
              </a:lnTo>
              <a:lnTo>
                <a:pt x="809" y="1035"/>
              </a:lnTo>
              <a:lnTo>
                <a:pt x="818" y="1045"/>
              </a:lnTo>
              <a:lnTo>
                <a:pt x="823" y="1045"/>
              </a:lnTo>
              <a:lnTo>
                <a:pt x="822" y="1050"/>
              </a:lnTo>
              <a:lnTo>
                <a:pt x="821" y="1062"/>
              </a:lnTo>
              <a:lnTo>
                <a:pt x="817" y="1060"/>
              </a:lnTo>
              <a:lnTo>
                <a:pt x="811" y="1053"/>
              </a:lnTo>
              <a:lnTo>
                <a:pt x="809" y="1057"/>
              </a:lnTo>
              <a:lnTo>
                <a:pt x="811" y="1068"/>
              </a:lnTo>
              <a:lnTo>
                <a:pt x="802" y="1066"/>
              </a:lnTo>
              <a:lnTo>
                <a:pt x="802" y="1069"/>
              </a:lnTo>
              <a:lnTo>
                <a:pt x="793" y="1071"/>
              </a:lnTo>
              <a:lnTo>
                <a:pt x="784" y="1067"/>
              </a:lnTo>
              <a:lnTo>
                <a:pt x="778" y="1071"/>
              </a:lnTo>
              <a:lnTo>
                <a:pt x="772" y="1074"/>
              </a:lnTo>
              <a:lnTo>
                <a:pt x="776" y="1077"/>
              </a:lnTo>
              <a:lnTo>
                <a:pt x="786" y="1085"/>
              </a:lnTo>
              <a:lnTo>
                <a:pt x="780" y="1089"/>
              </a:lnTo>
              <a:lnTo>
                <a:pt x="770" y="1081"/>
              </a:lnTo>
              <a:lnTo>
                <a:pt x="764" y="1084"/>
              </a:lnTo>
              <a:lnTo>
                <a:pt x="763" y="1092"/>
              </a:lnTo>
              <a:lnTo>
                <a:pt x="768" y="1091"/>
              </a:lnTo>
              <a:lnTo>
                <a:pt x="776" y="1090"/>
              </a:lnTo>
              <a:lnTo>
                <a:pt x="788" y="1096"/>
              </a:lnTo>
              <a:lnTo>
                <a:pt x="787" y="1102"/>
              </a:lnTo>
              <a:lnTo>
                <a:pt x="784" y="1114"/>
              </a:lnTo>
              <a:lnTo>
                <a:pt x="786" y="1117"/>
              </a:lnTo>
              <a:lnTo>
                <a:pt x="794" y="1121"/>
              </a:lnTo>
              <a:lnTo>
                <a:pt x="796" y="1131"/>
              </a:lnTo>
              <a:lnTo>
                <a:pt x="774" y="1120"/>
              </a:lnTo>
              <a:lnTo>
                <a:pt x="770" y="1126"/>
              </a:lnTo>
              <a:lnTo>
                <a:pt x="774" y="1133"/>
              </a:lnTo>
              <a:lnTo>
                <a:pt x="780" y="1149"/>
              </a:lnTo>
              <a:lnTo>
                <a:pt x="772" y="1151"/>
              </a:lnTo>
              <a:lnTo>
                <a:pt x="775" y="1161"/>
              </a:lnTo>
              <a:lnTo>
                <a:pt x="776" y="1169"/>
              </a:lnTo>
              <a:lnTo>
                <a:pt x="737" y="1141"/>
              </a:lnTo>
              <a:lnTo>
                <a:pt x="674" y="1137"/>
              </a:lnTo>
              <a:lnTo>
                <a:pt x="562" y="1096"/>
              </a:lnTo>
              <a:lnTo>
                <a:pt x="532" y="1152"/>
              </a:lnTo>
              <a:lnTo>
                <a:pt x="506" y="1169"/>
              </a:lnTo>
              <a:lnTo>
                <a:pt x="496" y="1156"/>
              </a:lnTo>
              <a:lnTo>
                <a:pt x="486" y="1150"/>
              </a:lnTo>
              <a:lnTo>
                <a:pt x="487" y="1143"/>
              </a:lnTo>
              <a:lnTo>
                <a:pt x="451" y="1116"/>
              </a:lnTo>
              <a:lnTo>
                <a:pt x="424" y="1102"/>
              </a:lnTo>
              <a:lnTo>
                <a:pt x="415" y="1086"/>
              </a:lnTo>
              <a:lnTo>
                <a:pt x="395" y="1091"/>
              </a:lnTo>
              <a:lnTo>
                <a:pt x="384" y="1078"/>
              </a:lnTo>
              <a:lnTo>
                <a:pt x="367" y="1075"/>
              </a:lnTo>
              <a:lnTo>
                <a:pt x="332" y="1050"/>
              </a:lnTo>
              <a:lnTo>
                <a:pt x="286" y="1032"/>
              </a:lnTo>
              <a:lnTo>
                <a:pt x="173" y="918"/>
              </a:lnTo>
              <a:lnTo>
                <a:pt x="139" y="909"/>
              </a:lnTo>
              <a:lnTo>
                <a:pt x="55" y="849"/>
              </a:lnTo>
              <a:lnTo>
                <a:pt x="12" y="828"/>
              </a:lnTo>
              <a:lnTo>
                <a:pt x="0" y="787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319640</xdr:colOff>
      <xdr:row>8</xdr:row>
      <xdr:rowOff>76354</xdr:rowOff>
    </xdr:from>
    <xdr:to>
      <xdr:col>7</xdr:col>
      <xdr:colOff>580008</xdr:colOff>
      <xdr:row>16</xdr:row>
      <xdr:rowOff>11927</xdr:rowOff>
    </xdr:to>
    <xdr:sp macro="" textlink="">
      <xdr:nvSpPr>
        <xdr:cNvPr id="41" name="Freeform 19">
          <a:extLst>
            <a:ext uri="{FF2B5EF4-FFF2-40B4-BE49-F238E27FC236}">
              <a16:creationId xmlns:a16="http://schemas.microsoft.com/office/drawing/2014/main" id="{819A00A4-9657-413C-937A-01FF2E623579}"/>
            </a:ext>
          </a:extLst>
        </xdr:cNvPr>
        <xdr:cNvSpPr>
          <a:spLocks/>
        </xdr:cNvSpPr>
      </xdr:nvSpPr>
      <xdr:spPr bwMode="auto">
        <a:xfrm rot="21588474">
          <a:off x="3367640" y="1539394"/>
          <a:ext cx="1479568" cy="1398613"/>
        </a:xfrm>
        <a:custGeom>
          <a:avLst/>
          <a:gdLst>
            <a:gd name="T0" fmla="*/ 26 w 932"/>
            <a:gd name="T1" fmla="*/ 187 h 857"/>
            <a:gd name="T2" fmla="*/ 144 w 932"/>
            <a:gd name="T3" fmla="*/ 16 h 857"/>
            <a:gd name="T4" fmla="*/ 301 w 932"/>
            <a:gd name="T5" fmla="*/ 90 h 857"/>
            <a:gd name="T6" fmla="*/ 512 w 932"/>
            <a:gd name="T7" fmla="*/ 250 h 857"/>
            <a:gd name="T8" fmla="*/ 579 w 932"/>
            <a:gd name="T9" fmla="*/ 288 h 857"/>
            <a:gd name="T10" fmla="*/ 634 w 932"/>
            <a:gd name="T11" fmla="*/ 341 h 857"/>
            <a:gd name="T12" fmla="*/ 865 w 932"/>
            <a:gd name="T13" fmla="*/ 313 h 857"/>
            <a:gd name="T14" fmla="*/ 891 w 932"/>
            <a:gd name="T15" fmla="*/ 355 h 857"/>
            <a:gd name="T16" fmla="*/ 886 w 932"/>
            <a:gd name="T17" fmla="*/ 372 h 857"/>
            <a:gd name="T18" fmla="*/ 874 w 932"/>
            <a:gd name="T19" fmla="*/ 388 h 857"/>
            <a:gd name="T20" fmla="*/ 867 w 932"/>
            <a:gd name="T21" fmla="*/ 407 h 857"/>
            <a:gd name="T22" fmla="*/ 862 w 932"/>
            <a:gd name="T23" fmla="*/ 427 h 857"/>
            <a:gd name="T24" fmla="*/ 846 w 932"/>
            <a:gd name="T25" fmla="*/ 420 h 857"/>
            <a:gd name="T26" fmla="*/ 864 w 932"/>
            <a:gd name="T27" fmla="*/ 442 h 857"/>
            <a:gd name="T28" fmla="*/ 877 w 932"/>
            <a:gd name="T29" fmla="*/ 450 h 857"/>
            <a:gd name="T30" fmla="*/ 874 w 932"/>
            <a:gd name="T31" fmla="*/ 465 h 857"/>
            <a:gd name="T32" fmla="*/ 885 w 932"/>
            <a:gd name="T33" fmla="*/ 481 h 857"/>
            <a:gd name="T34" fmla="*/ 902 w 932"/>
            <a:gd name="T35" fmla="*/ 498 h 857"/>
            <a:gd name="T36" fmla="*/ 914 w 932"/>
            <a:gd name="T37" fmla="*/ 504 h 857"/>
            <a:gd name="T38" fmla="*/ 912 w 932"/>
            <a:gd name="T39" fmla="*/ 510 h 857"/>
            <a:gd name="T40" fmla="*/ 914 w 932"/>
            <a:gd name="T41" fmla="*/ 527 h 857"/>
            <a:gd name="T42" fmla="*/ 930 w 932"/>
            <a:gd name="T43" fmla="*/ 534 h 857"/>
            <a:gd name="T44" fmla="*/ 913 w 932"/>
            <a:gd name="T45" fmla="*/ 558 h 857"/>
            <a:gd name="T46" fmla="*/ 900 w 932"/>
            <a:gd name="T47" fmla="*/ 580 h 857"/>
            <a:gd name="T48" fmla="*/ 880 w 932"/>
            <a:gd name="T49" fmla="*/ 594 h 857"/>
            <a:gd name="T50" fmla="*/ 868 w 932"/>
            <a:gd name="T51" fmla="*/ 615 h 857"/>
            <a:gd name="T52" fmla="*/ 858 w 932"/>
            <a:gd name="T53" fmla="*/ 636 h 857"/>
            <a:gd name="T54" fmla="*/ 853 w 932"/>
            <a:gd name="T55" fmla="*/ 658 h 857"/>
            <a:gd name="T56" fmla="*/ 849 w 932"/>
            <a:gd name="T57" fmla="*/ 685 h 857"/>
            <a:gd name="T58" fmla="*/ 841 w 932"/>
            <a:gd name="T59" fmla="*/ 703 h 857"/>
            <a:gd name="T60" fmla="*/ 828 w 932"/>
            <a:gd name="T61" fmla="*/ 718 h 857"/>
            <a:gd name="T62" fmla="*/ 819 w 932"/>
            <a:gd name="T63" fmla="*/ 731 h 857"/>
            <a:gd name="T64" fmla="*/ 777 w 932"/>
            <a:gd name="T65" fmla="*/ 778 h 857"/>
            <a:gd name="T66" fmla="*/ 746 w 932"/>
            <a:gd name="T67" fmla="*/ 792 h 857"/>
            <a:gd name="T68" fmla="*/ 717 w 932"/>
            <a:gd name="T69" fmla="*/ 837 h 857"/>
            <a:gd name="T70" fmla="*/ 679 w 932"/>
            <a:gd name="T71" fmla="*/ 813 h 857"/>
            <a:gd name="T72" fmla="*/ 680 w 932"/>
            <a:gd name="T73" fmla="*/ 835 h 857"/>
            <a:gd name="T74" fmla="*/ 687 w 932"/>
            <a:gd name="T75" fmla="*/ 857 h 857"/>
            <a:gd name="T76" fmla="*/ 662 w 932"/>
            <a:gd name="T77" fmla="*/ 832 h 857"/>
            <a:gd name="T78" fmla="*/ 644 w 932"/>
            <a:gd name="T79" fmla="*/ 816 h 857"/>
            <a:gd name="T80" fmla="*/ 579 w 932"/>
            <a:gd name="T81" fmla="*/ 749 h 857"/>
            <a:gd name="T82" fmla="*/ 538 w 932"/>
            <a:gd name="T83" fmla="*/ 703 h 857"/>
            <a:gd name="T84" fmla="*/ 364 w 932"/>
            <a:gd name="T85" fmla="*/ 725 h 857"/>
            <a:gd name="T86" fmla="*/ 218 w 932"/>
            <a:gd name="T87" fmla="*/ 623 h 857"/>
            <a:gd name="T88" fmla="*/ 168 w 932"/>
            <a:gd name="T89" fmla="*/ 541 h 857"/>
            <a:gd name="T90" fmla="*/ 141 w 932"/>
            <a:gd name="T91" fmla="*/ 521 h 857"/>
            <a:gd name="T92" fmla="*/ 128 w 932"/>
            <a:gd name="T93" fmla="*/ 496 h 857"/>
            <a:gd name="T94" fmla="*/ 70 w 932"/>
            <a:gd name="T95" fmla="*/ 438 h 857"/>
            <a:gd name="T96" fmla="*/ 0 w 932"/>
            <a:gd name="T97" fmla="*/ 361 h 85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</a:cxnLst>
          <a:rect l="0" t="0" r="r" b="b"/>
          <a:pathLst>
            <a:path w="932" h="857">
              <a:moveTo>
                <a:pt x="0" y="361"/>
              </a:moveTo>
              <a:lnTo>
                <a:pt x="6" y="323"/>
              </a:lnTo>
              <a:lnTo>
                <a:pt x="22" y="306"/>
              </a:lnTo>
              <a:lnTo>
                <a:pt x="26" y="187"/>
              </a:lnTo>
              <a:lnTo>
                <a:pt x="38" y="161"/>
              </a:lnTo>
              <a:lnTo>
                <a:pt x="25" y="65"/>
              </a:lnTo>
              <a:lnTo>
                <a:pt x="86" y="59"/>
              </a:lnTo>
              <a:lnTo>
                <a:pt x="144" y="16"/>
              </a:lnTo>
              <a:lnTo>
                <a:pt x="140" y="0"/>
              </a:lnTo>
              <a:lnTo>
                <a:pt x="183" y="21"/>
              </a:lnTo>
              <a:lnTo>
                <a:pt x="267" y="81"/>
              </a:lnTo>
              <a:lnTo>
                <a:pt x="301" y="90"/>
              </a:lnTo>
              <a:lnTo>
                <a:pt x="414" y="204"/>
              </a:lnTo>
              <a:lnTo>
                <a:pt x="460" y="222"/>
              </a:lnTo>
              <a:lnTo>
                <a:pt x="495" y="247"/>
              </a:lnTo>
              <a:lnTo>
                <a:pt x="512" y="250"/>
              </a:lnTo>
              <a:lnTo>
                <a:pt x="523" y="263"/>
              </a:lnTo>
              <a:lnTo>
                <a:pt x="543" y="258"/>
              </a:lnTo>
              <a:lnTo>
                <a:pt x="552" y="274"/>
              </a:lnTo>
              <a:lnTo>
                <a:pt x="579" y="288"/>
              </a:lnTo>
              <a:lnTo>
                <a:pt x="615" y="315"/>
              </a:lnTo>
              <a:lnTo>
                <a:pt x="614" y="322"/>
              </a:lnTo>
              <a:lnTo>
                <a:pt x="624" y="328"/>
              </a:lnTo>
              <a:lnTo>
                <a:pt x="634" y="341"/>
              </a:lnTo>
              <a:lnTo>
                <a:pt x="660" y="324"/>
              </a:lnTo>
              <a:lnTo>
                <a:pt x="690" y="268"/>
              </a:lnTo>
              <a:lnTo>
                <a:pt x="802" y="309"/>
              </a:lnTo>
              <a:lnTo>
                <a:pt x="865" y="313"/>
              </a:lnTo>
              <a:lnTo>
                <a:pt x="904" y="341"/>
              </a:lnTo>
              <a:lnTo>
                <a:pt x="897" y="354"/>
              </a:lnTo>
              <a:lnTo>
                <a:pt x="894" y="351"/>
              </a:lnTo>
              <a:lnTo>
                <a:pt x="891" y="355"/>
              </a:lnTo>
              <a:lnTo>
                <a:pt x="895" y="355"/>
              </a:lnTo>
              <a:lnTo>
                <a:pt x="895" y="364"/>
              </a:lnTo>
              <a:lnTo>
                <a:pt x="891" y="366"/>
              </a:lnTo>
              <a:lnTo>
                <a:pt x="886" y="372"/>
              </a:lnTo>
              <a:lnTo>
                <a:pt x="884" y="377"/>
              </a:lnTo>
              <a:lnTo>
                <a:pt x="888" y="382"/>
              </a:lnTo>
              <a:lnTo>
                <a:pt x="880" y="383"/>
              </a:lnTo>
              <a:lnTo>
                <a:pt x="874" y="388"/>
              </a:lnTo>
              <a:lnTo>
                <a:pt x="870" y="391"/>
              </a:lnTo>
              <a:lnTo>
                <a:pt x="872" y="396"/>
              </a:lnTo>
              <a:lnTo>
                <a:pt x="871" y="402"/>
              </a:lnTo>
              <a:lnTo>
                <a:pt x="867" y="407"/>
              </a:lnTo>
              <a:lnTo>
                <a:pt x="870" y="414"/>
              </a:lnTo>
              <a:lnTo>
                <a:pt x="864" y="414"/>
              </a:lnTo>
              <a:lnTo>
                <a:pt x="865" y="421"/>
              </a:lnTo>
              <a:lnTo>
                <a:pt x="862" y="427"/>
              </a:lnTo>
              <a:lnTo>
                <a:pt x="858" y="425"/>
              </a:lnTo>
              <a:lnTo>
                <a:pt x="853" y="423"/>
              </a:lnTo>
              <a:lnTo>
                <a:pt x="849" y="417"/>
              </a:lnTo>
              <a:lnTo>
                <a:pt x="846" y="420"/>
              </a:lnTo>
              <a:lnTo>
                <a:pt x="848" y="426"/>
              </a:lnTo>
              <a:lnTo>
                <a:pt x="854" y="429"/>
              </a:lnTo>
              <a:lnTo>
                <a:pt x="859" y="435"/>
              </a:lnTo>
              <a:lnTo>
                <a:pt x="864" y="442"/>
              </a:lnTo>
              <a:lnTo>
                <a:pt x="876" y="441"/>
              </a:lnTo>
              <a:lnTo>
                <a:pt x="880" y="442"/>
              </a:lnTo>
              <a:lnTo>
                <a:pt x="883" y="445"/>
              </a:lnTo>
              <a:lnTo>
                <a:pt x="877" y="450"/>
              </a:lnTo>
              <a:lnTo>
                <a:pt x="876" y="455"/>
              </a:lnTo>
              <a:lnTo>
                <a:pt x="886" y="465"/>
              </a:lnTo>
              <a:lnTo>
                <a:pt x="883" y="469"/>
              </a:lnTo>
              <a:lnTo>
                <a:pt x="874" y="465"/>
              </a:lnTo>
              <a:lnTo>
                <a:pt x="872" y="473"/>
              </a:lnTo>
              <a:lnTo>
                <a:pt x="877" y="477"/>
              </a:lnTo>
              <a:lnTo>
                <a:pt x="879" y="483"/>
              </a:lnTo>
              <a:lnTo>
                <a:pt x="885" y="481"/>
              </a:lnTo>
              <a:lnTo>
                <a:pt x="888" y="487"/>
              </a:lnTo>
              <a:lnTo>
                <a:pt x="891" y="491"/>
              </a:lnTo>
              <a:lnTo>
                <a:pt x="897" y="487"/>
              </a:lnTo>
              <a:lnTo>
                <a:pt x="902" y="498"/>
              </a:lnTo>
              <a:lnTo>
                <a:pt x="904" y="492"/>
              </a:lnTo>
              <a:lnTo>
                <a:pt x="910" y="496"/>
              </a:lnTo>
              <a:lnTo>
                <a:pt x="912" y="501"/>
              </a:lnTo>
              <a:lnTo>
                <a:pt x="914" y="504"/>
              </a:lnTo>
              <a:lnTo>
                <a:pt x="919" y="504"/>
              </a:lnTo>
              <a:lnTo>
                <a:pt x="921" y="509"/>
              </a:lnTo>
              <a:lnTo>
                <a:pt x="916" y="511"/>
              </a:lnTo>
              <a:lnTo>
                <a:pt x="912" y="510"/>
              </a:lnTo>
              <a:lnTo>
                <a:pt x="904" y="511"/>
              </a:lnTo>
              <a:lnTo>
                <a:pt x="908" y="516"/>
              </a:lnTo>
              <a:lnTo>
                <a:pt x="912" y="522"/>
              </a:lnTo>
              <a:lnTo>
                <a:pt x="914" y="527"/>
              </a:lnTo>
              <a:lnTo>
                <a:pt x="919" y="526"/>
              </a:lnTo>
              <a:lnTo>
                <a:pt x="925" y="521"/>
              </a:lnTo>
              <a:lnTo>
                <a:pt x="932" y="529"/>
              </a:lnTo>
              <a:lnTo>
                <a:pt x="930" y="534"/>
              </a:lnTo>
              <a:lnTo>
                <a:pt x="924" y="541"/>
              </a:lnTo>
              <a:lnTo>
                <a:pt x="919" y="546"/>
              </a:lnTo>
              <a:lnTo>
                <a:pt x="916" y="553"/>
              </a:lnTo>
              <a:lnTo>
                <a:pt x="913" y="558"/>
              </a:lnTo>
              <a:lnTo>
                <a:pt x="909" y="565"/>
              </a:lnTo>
              <a:lnTo>
                <a:pt x="906" y="570"/>
              </a:lnTo>
              <a:lnTo>
                <a:pt x="903" y="575"/>
              </a:lnTo>
              <a:lnTo>
                <a:pt x="900" y="580"/>
              </a:lnTo>
              <a:lnTo>
                <a:pt x="894" y="582"/>
              </a:lnTo>
              <a:lnTo>
                <a:pt x="888" y="579"/>
              </a:lnTo>
              <a:lnTo>
                <a:pt x="886" y="583"/>
              </a:lnTo>
              <a:lnTo>
                <a:pt x="880" y="594"/>
              </a:lnTo>
              <a:lnTo>
                <a:pt x="878" y="601"/>
              </a:lnTo>
              <a:lnTo>
                <a:pt x="879" y="607"/>
              </a:lnTo>
              <a:lnTo>
                <a:pt x="870" y="604"/>
              </a:lnTo>
              <a:lnTo>
                <a:pt x="868" y="615"/>
              </a:lnTo>
              <a:lnTo>
                <a:pt x="865" y="621"/>
              </a:lnTo>
              <a:lnTo>
                <a:pt x="861" y="624"/>
              </a:lnTo>
              <a:lnTo>
                <a:pt x="859" y="629"/>
              </a:lnTo>
              <a:lnTo>
                <a:pt x="858" y="636"/>
              </a:lnTo>
              <a:lnTo>
                <a:pt x="858" y="642"/>
              </a:lnTo>
              <a:lnTo>
                <a:pt x="856" y="647"/>
              </a:lnTo>
              <a:lnTo>
                <a:pt x="855" y="653"/>
              </a:lnTo>
              <a:lnTo>
                <a:pt x="853" y="658"/>
              </a:lnTo>
              <a:lnTo>
                <a:pt x="855" y="666"/>
              </a:lnTo>
              <a:lnTo>
                <a:pt x="853" y="676"/>
              </a:lnTo>
              <a:lnTo>
                <a:pt x="848" y="679"/>
              </a:lnTo>
              <a:lnTo>
                <a:pt x="849" y="685"/>
              </a:lnTo>
              <a:lnTo>
                <a:pt x="846" y="688"/>
              </a:lnTo>
              <a:lnTo>
                <a:pt x="842" y="690"/>
              </a:lnTo>
              <a:lnTo>
                <a:pt x="842" y="696"/>
              </a:lnTo>
              <a:lnTo>
                <a:pt x="841" y="703"/>
              </a:lnTo>
              <a:lnTo>
                <a:pt x="837" y="709"/>
              </a:lnTo>
              <a:lnTo>
                <a:pt x="834" y="711"/>
              </a:lnTo>
              <a:lnTo>
                <a:pt x="834" y="719"/>
              </a:lnTo>
              <a:lnTo>
                <a:pt x="828" y="718"/>
              </a:lnTo>
              <a:lnTo>
                <a:pt x="829" y="723"/>
              </a:lnTo>
              <a:lnTo>
                <a:pt x="828" y="732"/>
              </a:lnTo>
              <a:lnTo>
                <a:pt x="822" y="729"/>
              </a:lnTo>
              <a:lnTo>
                <a:pt x="819" y="731"/>
              </a:lnTo>
              <a:lnTo>
                <a:pt x="817" y="736"/>
              </a:lnTo>
              <a:lnTo>
                <a:pt x="814" y="753"/>
              </a:lnTo>
              <a:lnTo>
                <a:pt x="794" y="768"/>
              </a:lnTo>
              <a:lnTo>
                <a:pt x="777" y="778"/>
              </a:lnTo>
              <a:lnTo>
                <a:pt x="762" y="783"/>
              </a:lnTo>
              <a:lnTo>
                <a:pt x="751" y="773"/>
              </a:lnTo>
              <a:lnTo>
                <a:pt x="745" y="780"/>
              </a:lnTo>
              <a:lnTo>
                <a:pt x="746" y="792"/>
              </a:lnTo>
              <a:lnTo>
                <a:pt x="736" y="791"/>
              </a:lnTo>
              <a:lnTo>
                <a:pt x="723" y="811"/>
              </a:lnTo>
              <a:lnTo>
                <a:pt x="714" y="823"/>
              </a:lnTo>
              <a:lnTo>
                <a:pt x="717" y="837"/>
              </a:lnTo>
              <a:lnTo>
                <a:pt x="708" y="849"/>
              </a:lnTo>
              <a:lnTo>
                <a:pt x="697" y="833"/>
              </a:lnTo>
              <a:lnTo>
                <a:pt x="690" y="821"/>
              </a:lnTo>
              <a:lnTo>
                <a:pt x="679" y="813"/>
              </a:lnTo>
              <a:lnTo>
                <a:pt x="674" y="813"/>
              </a:lnTo>
              <a:lnTo>
                <a:pt x="675" y="821"/>
              </a:lnTo>
              <a:lnTo>
                <a:pt x="674" y="828"/>
              </a:lnTo>
              <a:lnTo>
                <a:pt x="680" y="835"/>
              </a:lnTo>
              <a:lnTo>
                <a:pt x="685" y="843"/>
              </a:lnTo>
              <a:lnTo>
                <a:pt x="688" y="849"/>
              </a:lnTo>
              <a:lnTo>
                <a:pt x="685" y="851"/>
              </a:lnTo>
              <a:lnTo>
                <a:pt x="687" y="857"/>
              </a:lnTo>
              <a:lnTo>
                <a:pt x="679" y="855"/>
              </a:lnTo>
              <a:lnTo>
                <a:pt x="675" y="847"/>
              </a:lnTo>
              <a:lnTo>
                <a:pt x="669" y="843"/>
              </a:lnTo>
              <a:lnTo>
                <a:pt x="662" y="832"/>
              </a:lnTo>
              <a:lnTo>
                <a:pt x="667" y="849"/>
              </a:lnTo>
              <a:lnTo>
                <a:pt x="660" y="849"/>
              </a:lnTo>
              <a:lnTo>
                <a:pt x="655" y="841"/>
              </a:lnTo>
              <a:lnTo>
                <a:pt x="644" y="816"/>
              </a:lnTo>
              <a:lnTo>
                <a:pt x="630" y="793"/>
              </a:lnTo>
              <a:lnTo>
                <a:pt x="597" y="756"/>
              </a:lnTo>
              <a:lnTo>
                <a:pt x="585" y="759"/>
              </a:lnTo>
              <a:lnTo>
                <a:pt x="579" y="749"/>
              </a:lnTo>
              <a:lnTo>
                <a:pt x="564" y="742"/>
              </a:lnTo>
              <a:lnTo>
                <a:pt x="547" y="743"/>
              </a:lnTo>
              <a:lnTo>
                <a:pt x="531" y="713"/>
              </a:lnTo>
              <a:lnTo>
                <a:pt x="538" y="703"/>
              </a:lnTo>
              <a:lnTo>
                <a:pt x="530" y="695"/>
              </a:lnTo>
              <a:lnTo>
                <a:pt x="448" y="731"/>
              </a:lnTo>
              <a:lnTo>
                <a:pt x="414" y="724"/>
              </a:lnTo>
              <a:lnTo>
                <a:pt x="364" y="725"/>
              </a:lnTo>
              <a:lnTo>
                <a:pt x="324" y="706"/>
              </a:lnTo>
              <a:lnTo>
                <a:pt x="308" y="689"/>
              </a:lnTo>
              <a:lnTo>
                <a:pt x="241" y="619"/>
              </a:lnTo>
              <a:lnTo>
                <a:pt x="218" y="623"/>
              </a:lnTo>
              <a:lnTo>
                <a:pt x="214" y="597"/>
              </a:lnTo>
              <a:lnTo>
                <a:pt x="181" y="574"/>
              </a:lnTo>
              <a:lnTo>
                <a:pt x="175" y="539"/>
              </a:lnTo>
              <a:lnTo>
                <a:pt x="168" y="541"/>
              </a:lnTo>
              <a:lnTo>
                <a:pt x="170" y="567"/>
              </a:lnTo>
              <a:lnTo>
                <a:pt x="160" y="568"/>
              </a:lnTo>
              <a:lnTo>
                <a:pt x="153" y="539"/>
              </a:lnTo>
              <a:lnTo>
                <a:pt x="141" y="521"/>
              </a:lnTo>
              <a:lnTo>
                <a:pt x="132" y="522"/>
              </a:lnTo>
              <a:lnTo>
                <a:pt x="118" y="505"/>
              </a:lnTo>
              <a:lnTo>
                <a:pt x="127" y="502"/>
              </a:lnTo>
              <a:lnTo>
                <a:pt x="128" y="496"/>
              </a:lnTo>
              <a:lnTo>
                <a:pt x="108" y="475"/>
              </a:lnTo>
              <a:lnTo>
                <a:pt x="91" y="468"/>
              </a:lnTo>
              <a:lnTo>
                <a:pt x="81" y="442"/>
              </a:lnTo>
              <a:lnTo>
                <a:pt x="70" y="438"/>
              </a:lnTo>
              <a:lnTo>
                <a:pt x="57" y="419"/>
              </a:lnTo>
              <a:lnTo>
                <a:pt x="45" y="401"/>
              </a:lnTo>
              <a:lnTo>
                <a:pt x="34" y="395"/>
              </a:lnTo>
              <a:lnTo>
                <a:pt x="0" y="36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412635</xdr:colOff>
      <xdr:row>14</xdr:row>
      <xdr:rowOff>102422</xdr:rowOff>
    </xdr:from>
    <xdr:to>
      <xdr:col>7</xdr:col>
      <xdr:colOff>142041</xdr:colOff>
      <xdr:row>19</xdr:row>
      <xdr:rowOff>105958</xdr:rowOff>
    </xdr:to>
    <xdr:sp macro="" textlink="">
      <xdr:nvSpPr>
        <xdr:cNvPr id="42" name="Freeform 20">
          <a:extLst>
            <a:ext uri="{FF2B5EF4-FFF2-40B4-BE49-F238E27FC236}">
              <a16:creationId xmlns:a16="http://schemas.microsoft.com/office/drawing/2014/main" id="{0699B932-94D2-4895-AAE3-827764D7C0CE}"/>
            </a:ext>
          </a:extLst>
        </xdr:cNvPr>
        <xdr:cNvSpPr>
          <a:spLocks/>
        </xdr:cNvSpPr>
      </xdr:nvSpPr>
      <xdr:spPr bwMode="auto">
        <a:xfrm rot="21588474">
          <a:off x="3460635" y="2662742"/>
          <a:ext cx="948606" cy="917936"/>
        </a:xfrm>
        <a:custGeom>
          <a:avLst/>
          <a:gdLst>
            <a:gd name="T0" fmla="*/ 63 w 598"/>
            <a:gd name="T1" fmla="*/ 428 h 560"/>
            <a:gd name="T2" fmla="*/ 196 w 598"/>
            <a:gd name="T3" fmla="*/ 394 h 560"/>
            <a:gd name="T4" fmla="*/ 256 w 598"/>
            <a:gd name="T5" fmla="*/ 329 h 560"/>
            <a:gd name="T6" fmla="*/ 191 w 598"/>
            <a:gd name="T7" fmla="*/ 206 h 560"/>
            <a:gd name="T8" fmla="*/ 156 w 598"/>
            <a:gd name="T9" fmla="*/ 174 h 560"/>
            <a:gd name="T10" fmla="*/ 157 w 598"/>
            <a:gd name="T11" fmla="*/ 113 h 560"/>
            <a:gd name="T12" fmla="*/ 243 w 598"/>
            <a:gd name="T13" fmla="*/ 92 h 560"/>
            <a:gd name="T14" fmla="*/ 307 w 598"/>
            <a:gd name="T15" fmla="*/ 36 h 560"/>
            <a:gd name="T16" fmla="*/ 481 w 598"/>
            <a:gd name="T17" fmla="*/ 14 h 560"/>
            <a:gd name="T18" fmla="*/ 522 w 598"/>
            <a:gd name="T19" fmla="*/ 60 h 560"/>
            <a:gd name="T20" fmla="*/ 587 w 598"/>
            <a:gd name="T21" fmla="*/ 127 h 560"/>
            <a:gd name="T22" fmla="*/ 595 w 598"/>
            <a:gd name="T23" fmla="*/ 182 h 560"/>
            <a:gd name="T24" fmla="*/ 580 w 598"/>
            <a:gd name="T25" fmla="*/ 194 h 560"/>
            <a:gd name="T26" fmla="*/ 580 w 598"/>
            <a:gd name="T27" fmla="*/ 210 h 560"/>
            <a:gd name="T28" fmla="*/ 562 w 598"/>
            <a:gd name="T29" fmla="*/ 209 h 560"/>
            <a:gd name="T30" fmla="*/ 576 w 598"/>
            <a:gd name="T31" fmla="*/ 226 h 560"/>
            <a:gd name="T32" fmla="*/ 567 w 598"/>
            <a:gd name="T33" fmla="*/ 239 h 560"/>
            <a:gd name="T34" fmla="*/ 550 w 598"/>
            <a:gd name="T35" fmla="*/ 234 h 560"/>
            <a:gd name="T36" fmla="*/ 528 w 598"/>
            <a:gd name="T37" fmla="*/ 242 h 560"/>
            <a:gd name="T38" fmla="*/ 522 w 598"/>
            <a:gd name="T39" fmla="*/ 221 h 560"/>
            <a:gd name="T40" fmla="*/ 525 w 598"/>
            <a:gd name="T41" fmla="*/ 246 h 560"/>
            <a:gd name="T42" fmla="*/ 510 w 598"/>
            <a:gd name="T43" fmla="*/ 262 h 560"/>
            <a:gd name="T44" fmla="*/ 493 w 598"/>
            <a:gd name="T45" fmla="*/ 290 h 560"/>
            <a:gd name="T46" fmla="*/ 484 w 598"/>
            <a:gd name="T47" fmla="*/ 292 h 560"/>
            <a:gd name="T48" fmla="*/ 477 w 598"/>
            <a:gd name="T49" fmla="*/ 294 h 560"/>
            <a:gd name="T50" fmla="*/ 487 w 598"/>
            <a:gd name="T51" fmla="*/ 296 h 560"/>
            <a:gd name="T52" fmla="*/ 508 w 598"/>
            <a:gd name="T53" fmla="*/ 302 h 560"/>
            <a:gd name="T54" fmla="*/ 495 w 598"/>
            <a:gd name="T55" fmla="*/ 334 h 560"/>
            <a:gd name="T56" fmla="*/ 475 w 598"/>
            <a:gd name="T57" fmla="*/ 356 h 560"/>
            <a:gd name="T58" fmla="*/ 461 w 598"/>
            <a:gd name="T59" fmla="*/ 385 h 560"/>
            <a:gd name="T60" fmla="*/ 451 w 598"/>
            <a:gd name="T61" fmla="*/ 414 h 560"/>
            <a:gd name="T62" fmla="*/ 432 w 598"/>
            <a:gd name="T63" fmla="*/ 437 h 560"/>
            <a:gd name="T64" fmla="*/ 408 w 598"/>
            <a:gd name="T65" fmla="*/ 452 h 560"/>
            <a:gd name="T66" fmla="*/ 401 w 598"/>
            <a:gd name="T67" fmla="*/ 469 h 560"/>
            <a:gd name="T68" fmla="*/ 376 w 598"/>
            <a:gd name="T69" fmla="*/ 460 h 560"/>
            <a:gd name="T70" fmla="*/ 360 w 598"/>
            <a:gd name="T71" fmla="*/ 439 h 560"/>
            <a:gd name="T72" fmla="*/ 361 w 598"/>
            <a:gd name="T73" fmla="*/ 461 h 560"/>
            <a:gd name="T74" fmla="*/ 378 w 598"/>
            <a:gd name="T75" fmla="*/ 486 h 560"/>
            <a:gd name="T76" fmla="*/ 357 w 598"/>
            <a:gd name="T77" fmla="*/ 502 h 560"/>
            <a:gd name="T78" fmla="*/ 370 w 598"/>
            <a:gd name="T79" fmla="*/ 512 h 560"/>
            <a:gd name="T80" fmla="*/ 382 w 598"/>
            <a:gd name="T81" fmla="*/ 527 h 560"/>
            <a:gd name="T82" fmla="*/ 382 w 598"/>
            <a:gd name="T83" fmla="*/ 544 h 560"/>
            <a:gd name="T84" fmla="*/ 375 w 598"/>
            <a:gd name="T85" fmla="*/ 535 h 560"/>
            <a:gd name="T86" fmla="*/ 378 w 598"/>
            <a:gd name="T87" fmla="*/ 553 h 560"/>
            <a:gd name="T88" fmla="*/ 336 w 598"/>
            <a:gd name="T89" fmla="*/ 556 h 560"/>
            <a:gd name="T90" fmla="*/ 201 w 598"/>
            <a:gd name="T91" fmla="*/ 536 h 560"/>
            <a:gd name="T92" fmla="*/ 77 w 598"/>
            <a:gd name="T93" fmla="*/ 523 h 560"/>
            <a:gd name="T94" fmla="*/ 6 w 598"/>
            <a:gd name="T95" fmla="*/ 484 h 56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</a:cxnLst>
          <a:rect l="0" t="0" r="r" b="b"/>
          <a:pathLst>
            <a:path w="598" h="560">
              <a:moveTo>
                <a:pt x="0" y="431"/>
              </a:moveTo>
              <a:lnTo>
                <a:pt x="42" y="433"/>
              </a:lnTo>
              <a:lnTo>
                <a:pt x="49" y="442"/>
              </a:lnTo>
              <a:lnTo>
                <a:pt x="63" y="428"/>
              </a:lnTo>
              <a:lnTo>
                <a:pt x="114" y="418"/>
              </a:lnTo>
              <a:lnTo>
                <a:pt x="161" y="392"/>
              </a:lnTo>
              <a:lnTo>
                <a:pt x="185" y="400"/>
              </a:lnTo>
              <a:lnTo>
                <a:pt x="196" y="394"/>
              </a:lnTo>
              <a:lnTo>
                <a:pt x="214" y="396"/>
              </a:lnTo>
              <a:lnTo>
                <a:pt x="221" y="385"/>
              </a:lnTo>
              <a:lnTo>
                <a:pt x="222" y="376"/>
              </a:lnTo>
              <a:lnTo>
                <a:pt x="256" y="329"/>
              </a:lnTo>
              <a:lnTo>
                <a:pt x="299" y="322"/>
              </a:lnTo>
              <a:lnTo>
                <a:pt x="202" y="214"/>
              </a:lnTo>
              <a:lnTo>
                <a:pt x="192" y="212"/>
              </a:lnTo>
              <a:lnTo>
                <a:pt x="191" y="206"/>
              </a:lnTo>
              <a:lnTo>
                <a:pt x="177" y="199"/>
              </a:lnTo>
              <a:lnTo>
                <a:pt x="180" y="188"/>
              </a:lnTo>
              <a:lnTo>
                <a:pt x="179" y="180"/>
              </a:lnTo>
              <a:lnTo>
                <a:pt x="156" y="174"/>
              </a:lnTo>
              <a:lnTo>
                <a:pt x="160" y="142"/>
              </a:lnTo>
              <a:lnTo>
                <a:pt x="133" y="112"/>
              </a:lnTo>
              <a:lnTo>
                <a:pt x="149" y="106"/>
              </a:lnTo>
              <a:lnTo>
                <a:pt x="157" y="113"/>
              </a:lnTo>
              <a:lnTo>
                <a:pt x="171" y="100"/>
              </a:lnTo>
              <a:lnTo>
                <a:pt x="190" y="110"/>
              </a:lnTo>
              <a:lnTo>
                <a:pt x="203" y="101"/>
              </a:lnTo>
              <a:lnTo>
                <a:pt x="243" y="92"/>
              </a:lnTo>
              <a:lnTo>
                <a:pt x="234" y="52"/>
              </a:lnTo>
              <a:lnTo>
                <a:pt x="251" y="0"/>
              </a:lnTo>
              <a:lnTo>
                <a:pt x="267" y="17"/>
              </a:lnTo>
              <a:lnTo>
                <a:pt x="307" y="36"/>
              </a:lnTo>
              <a:lnTo>
                <a:pt x="357" y="35"/>
              </a:lnTo>
              <a:lnTo>
                <a:pt x="391" y="42"/>
              </a:lnTo>
              <a:lnTo>
                <a:pt x="473" y="6"/>
              </a:lnTo>
              <a:lnTo>
                <a:pt x="481" y="14"/>
              </a:lnTo>
              <a:lnTo>
                <a:pt x="474" y="24"/>
              </a:lnTo>
              <a:lnTo>
                <a:pt x="490" y="54"/>
              </a:lnTo>
              <a:lnTo>
                <a:pt x="507" y="53"/>
              </a:lnTo>
              <a:lnTo>
                <a:pt x="522" y="60"/>
              </a:lnTo>
              <a:lnTo>
                <a:pt x="528" y="70"/>
              </a:lnTo>
              <a:lnTo>
                <a:pt x="540" y="67"/>
              </a:lnTo>
              <a:lnTo>
                <a:pt x="573" y="104"/>
              </a:lnTo>
              <a:lnTo>
                <a:pt x="587" y="127"/>
              </a:lnTo>
              <a:lnTo>
                <a:pt x="598" y="152"/>
              </a:lnTo>
              <a:lnTo>
                <a:pt x="594" y="163"/>
              </a:lnTo>
              <a:lnTo>
                <a:pt x="595" y="172"/>
              </a:lnTo>
              <a:lnTo>
                <a:pt x="595" y="182"/>
              </a:lnTo>
              <a:lnTo>
                <a:pt x="598" y="193"/>
              </a:lnTo>
              <a:lnTo>
                <a:pt x="592" y="196"/>
              </a:lnTo>
              <a:lnTo>
                <a:pt x="586" y="196"/>
              </a:lnTo>
              <a:lnTo>
                <a:pt x="580" y="194"/>
              </a:lnTo>
              <a:lnTo>
                <a:pt x="579" y="194"/>
              </a:lnTo>
              <a:lnTo>
                <a:pt x="580" y="205"/>
              </a:lnTo>
              <a:lnTo>
                <a:pt x="581" y="204"/>
              </a:lnTo>
              <a:lnTo>
                <a:pt x="580" y="210"/>
              </a:lnTo>
              <a:lnTo>
                <a:pt x="576" y="212"/>
              </a:lnTo>
              <a:lnTo>
                <a:pt x="573" y="214"/>
              </a:lnTo>
              <a:lnTo>
                <a:pt x="568" y="211"/>
              </a:lnTo>
              <a:lnTo>
                <a:pt x="562" y="209"/>
              </a:lnTo>
              <a:lnTo>
                <a:pt x="558" y="214"/>
              </a:lnTo>
              <a:lnTo>
                <a:pt x="562" y="221"/>
              </a:lnTo>
              <a:lnTo>
                <a:pt x="570" y="222"/>
              </a:lnTo>
              <a:lnTo>
                <a:pt x="576" y="226"/>
              </a:lnTo>
              <a:lnTo>
                <a:pt x="571" y="230"/>
              </a:lnTo>
              <a:lnTo>
                <a:pt x="568" y="233"/>
              </a:lnTo>
              <a:lnTo>
                <a:pt x="569" y="236"/>
              </a:lnTo>
              <a:lnTo>
                <a:pt x="567" y="239"/>
              </a:lnTo>
              <a:lnTo>
                <a:pt x="564" y="238"/>
              </a:lnTo>
              <a:lnTo>
                <a:pt x="559" y="234"/>
              </a:lnTo>
              <a:lnTo>
                <a:pt x="555" y="232"/>
              </a:lnTo>
              <a:lnTo>
                <a:pt x="550" y="234"/>
              </a:lnTo>
              <a:lnTo>
                <a:pt x="544" y="234"/>
              </a:lnTo>
              <a:lnTo>
                <a:pt x="538" y="235"/>
              </a:lnTo>
              <a:lnTo>
                <a:pt x="533" y="239"/>
              </a:lnTo>
              <a:lnTo>
                <a:pt x="528" y="242"/>
              </a:lnTo>
              <a:lnTo>
                <a:pt x="527" y="236"/>
              </a:lnTo>
              <a:lnTo>
                <a:pt x="531" y="233"/>
              </a:lnTo>
              <a:lnTo>
                <a:pt x="533" y="228"/>
              </a:lnTo>
              <a:lnTo>
                <a:pt x="522" y="221"/>
              </a:lnTo>
              <a:lnTo>
                <a:pt x="519" y="228"/>
              </a:lnTo>
              <a:lnTo>
                <a:pt x="522" y="229"/>
              </a:lnTo>
              <a:lnTo>
                <a:pt x="523" y="236"/>
              </a:lnTo>
              <a:lnTo>
                <a:pt x="525" y="246"/>
              </a:lnTo>
              <a:lnTo>
                <a:pt x="522" y="248"/>
              </a:lnTo>
              <a:lnTo>
                <a:pt x="515" y="241"/>
              </a:lnTo>
              <a:lnTo>
                <a:pt x="511" y="244"/>
              </a:lnTo>
              <a:lnTo>
                <a:pt x="510" y="262"/>
              </a:lnTo>
              <a:lnTo>
                <a:pt x="503" y="253"/>
              </a:lnTo>
              <a:lnTo>
                <a:pt x="503" y="264"/>
              </a:lnTo>
              <a:lnTo>
                <a:pt x="503" y="275"/>
              </a:lnTo>
              <a:lnTo>
                <a:pt x="493" y="290"/>
              </a:lnTo>
              <a:lnTo>
                <a:pt x="489" y="280"/>
              </a:lnTo>
              <a:lnTo>
                <a:pt x="484" y="282"/>
              </a:lnTo>
              <a:lnTo>
                <a:pt x="489" y="290"/>
              </a:lnTo>
              <a:lnTo>
                <a:pt x="484" y="292"/>
              </a:lnTo>
              <a:lnTo>
                <a:pt x="480" y="288"/>
              </a:lnTo>
              <a:lnTo>
                <a:pt x="477" y="282"/>
              </a:lnTo>
              <a:lnTo>
                <a:pt x="475" y="283"/>
              </a:lnTo>
              <a:lnTo>
                <a:pt x="477" y="294"/>
              </a:lnTo>
              <a:lnTo>
                <a:pt x="474" y="298"/>
              </a:lnTo>
              <a:lnTo>
                <a:pt x="472" y="300"/>
              </a:lnTo>
              <a:lnTo>
                <a:pt x="473" y="304"/>
              </a:lnTo>
              <a:lnTo>
                <a:pt x="487" y="296"/>
              </a:lnTo>
              <a:lnTo>
                <a:pt x="497" y="293"/>
              </a:lnTo>
              <a:lnTo>
                <a:pt x="501" y="294"/>
              </a:lnTo>
              <a:lnTo>
                <a:pt x="505" y="300"/>
              </a:lnTo>
              <a:lnTo>
                <a:pt x="508" y="302"/>
              </a:lnTo>
              <a:lnTo>
                <a:pt x="508" y="310"/>
              </a:lnTo>
              <a:lnTo>
                <a:pt x="502" y="318"/>
              </a:lnTo>
              <a:lnTo>
                <a:pt x="498" y="329"/>
              </a:lnTo>
              <a:lnTo>
                <a:pt x="495" y="334"/>
              </a:lnTo>
              <a:lnTo>
                <a:pt x="491" y="340"/>
              </a:lnTo>
              <a:lnTo>
                <a:pt x="485" y="344"/>
              </a:lnTo>
              <a:lnTo>
                <a:pt x="479" y="350"/>
              </a:lnTo>
              <a:lnTo>
                <a:pt x="475" y="356"/>
              </a:lnTo>
              <a:lnTo>
                <a:pt x="472" y="364"/>
              </a:lnTo>
              <a:lnTo>
                <a:pt x="468" y="370"/>
              </a:lnTo>
              <a:lnTo>
                <a:pt x="465" y="377"/>
              </a:lnTo>
              <a:lnTo>
                <a:pt x="461" y="385"/>
              </a:lnTo>
              <a:lnTo>
                <a:pt x="459" y="394"/>
              </a:lnTo>
              <a:lnTo>
                <a:pt x="455" y="403"/>
              </a:lnTo>
              <a:lnTo>
                <a:pt x="454" y="409"/>
              </a:lnTo>
              <a:lnTo>
                <a:pt x="451" y="414"/>
              </a:lnTo>
              <a:lnTo>
                <a:pt x="448" y="421"/>
              </a:lnTo>
              <a:lnTo>
                <a:pt x="442" y="427"/>
              </a:lnTo>
              <a:lnTo>
                <a:pt x="438" y="432"/>
              </a:lnTo>
              <a:lnTo>
                <a:pt x="432" y="437"/>
              </a:lnTo>
              <a:lnTo>
                <a:pt x="427" y="444"/>
              </a:lnTo>
              <a:lnTo>
                <a:pt x="423" y="449"/>
              </a:lnTo>
              <a:lnTo>
                <a:pt x="412" y="456"/>
              </a:lnTo>
              <a:lnTo>
                <a:pt x="408" y="452"/>
              </a:lnTo>
              <a:lnTo>
                <a:pt x="403" y="452"/>
              </a:lnTo>
              <a:lnTo>
                <a:pt x="400" y="458"/>
              </a:lnTo>
              <a:lnTo>
                <a:pt x="397" y="463"/>
              </a:lnTo>
              <a:lnTo>
                <a:pt x="401" y="469"/>
              </a:lnTo>
              <a:lnTo>
                <a:pt x="395" y="469"/>
              </a:lnTo>
              <a:lnTo>
                <a:pt x="388" y="468"/>
              </a:lnTo>
              <a:lnTo>
                <a:pt x="378" y="469"/>
              </a:lnTo>
              <a:lnTo>
                <a:pt x="376" y="460"/>
              </a:lnTo>
              <a:lnTo>
                <a:pt x="373" y="455"/>
              </a:lnTo>
              <a:lnTo>
                <a:pt x="370" y="449"/>
              </a:lnTo>
              <a:lnTo>
                <a:pt x="364" y="439"/>
              </a:lnTo>
              <a:lnTo>
                <a:pt x="360" y="439"/>
              </a:lnTo>
              <a:lnTo>
                <a:pt x="358" y="444"/>
              </a:lnTo>
              <a:lnTo>
                <a:pt x="360" y="451"/>
              </a:lnTo>
              <a:lnTo>
                <a:pt x="357" y="460"/>
              </a:lnTo>
              <a:lnTo>
                <a:pt x="361" y="461"/>
              </a:lnTo>
              <a:lnTo>
                <a:pt x="371" y="464"/>
              </a:lnTo>
              <a:lnTo>
                <a:pt x="372" y="470"/>
              </a:lnTo>
              <a:lnTo>
                <a:pt x="376" y="479"/>
              </a:lnTo>
              <a:lnTo>
                <a:pt x="378" y="486"/>
              </a:lnTo>
              <a:lnTo>
                <a:pt x="376" y="494"/>
              </a:lnTo>
              <a:lnTo>
                <a:pt x="367" y="497"/>
              </a:lnTo>
              <a:lnTo>
                <a:pt x="359" y="494"/>
              </a:lnTo>
              <a:lnTo>
                <a:pt x="357" y="502"/>
              </a:lnTo>
              <a:lnTo>
                <a:pt x="358" y="512"/>
              </a:lnTo>
              <a:lnTo>
                <a:pt x="361" y="505"/>
              </a:lnTo>
              <a:lnTo>
                <a:pt x="365" y="508"/>
              </a:lnTo>
              <a:lnTo>
                <a:pt x="370" y="512"/>
              </a:lnTo>
              <a:lnTo>
                <a:pt x="367" y="517"/>
              </a:lnTo>
              <a:lnTo>
                <a:pt x="373" y="521"/>
              </a:lnTo>
              <a:lnTo>
                <a:pt x="369" y="527"/>
              </a:lnTo>
              <a:lnTo>
                <a:pt x="382" y="527"/>
              </a:lnTo>
              <a:lnTo>
                <a:pt x="387" y="528"/>
              </a:lnTo>
              <a:lnTo>
                <a:pt x="397" y="530"/>
              </a:lnTo>
              <a:lnTo>
                <a:pt x="389" y="541"/>
              </a:lnTo>
              <a:lnTo>
                <a:pt x="382" y="544"/>
              </a:lnTo>
              <a:lnTo>
                <a:pt x="379" y="539"/>
              </a:lnTo>
              <a:lnTo>
                <a:pt x="384" y="536"/>
              </a:lnTo>
              <a:lnTo>
                <a:pt x="383" y="534"/>
              </a:lnTo>
              <a:lnTo>
                <a:pt x="375" y="535"/>
              </a:lnTo>
              <a:lnTo>
                <a:pt x="377" y="545"/>
              </a:lnTo>
              <a:lnTo>
                <a:pt x="381" y="548"/>
              </a:lnTo>
              <a:lnTo>
                <a:pt x="382" y="552"/>
              </a:lnTo>
              <a:lnTo>
                <a:pt x="378" y="553"/>
              </a:lnTo>
              <a:lnTo>
                <a:pt x="377" y="558"/>
              </a:lnTo>
              <a:lnTo>
                <a:pt x="353" y="557"/>
              </a:lnTo>
              <a:lnTo>
                <a:pt x="340" y="560"/>
              </a:lnTo>
              <a:lnTo>
                <a:pt x="336" y="556"/>
              </a:lnTo>
              <a:lnTo>
                <a:pt x="295" y="556"/>
              </a:lnTo>
              <a:lnTo>
                <a:pt x="277" y="545"/>
              </a:lnTo>
              <a:lnTo>
                <a:pt x="243" y="538"/>
              </a:lnTo>
              <a:lnTo>
                <a:pt x="201" y="536"/>
              </a:lnTo>
              <a:lnTo>
                <a:pt x="184" y="533"/>
              </a:lnTo>
              <a:lnTo>
                <a:pt x="114" y="506"/>
              </a:lnTo>
              <a:lnTo>
                <a:pt x="101" y="506"/>
              </a:lnTo>
              <a:lnTo>
                <a:pt x="77" y="523"/>
              </a:lnTo>
              <a:lnTo>
                <a:pt x="49" y="533"/>
              </a:lnTo>
              <a:lnTo>
                <a:pt x="23" y="511"/>
              </a:lnTo>
              <a:lnTo>
                <a:pt x="12" y="486"/>
              </a:lnTo>
              <a:lnTo>
                <a:pt x="6" y="484"/>
              </a:lnTo>
              <a:lnTo>
                <a:pt x="6" y="463"/>
              </a:lnTo>
              <a:lnTo>
                <a:pt x="1" y="450"/>
              </a:lnTo>
              <a:lnTo>
                <a:pt x="0" y="431"/>
              </a:lnTo>
              <a:close/>
            </a:path>
          </a:pathLst>
        </a:custGeom>
        <a:solidFill>
          <a:schemeClr val="accent4">
            <a:lumMod val="20000"/>
            <a:lumOff val="8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403494</xdr:colOff>
      <xdr:row>32</xdr:row>
      <xdr:rowOff>115577</xdr:rowOff>
    </xdr:from>
    <xdr:to>
      <xdr:col>6</xdr:col>
      <xdr:colOff>129128</xdr:colOff>
      <xdr:row>37</xdr:row>
      <xdr:rowOff>114295</xdr:rowOff>
    </xdr:to>
    <xdr:grpSp>
      <xdr:nvGrpSpPr>
        <xdr:cNvPr id="8" name="Grupp 7">
          <a:extLst>
            <a:ext uri="{FF2B5EF4-FFF2-40B4-BE49-F238E27FC236}">
              <a16:creationId xmlns:a16="http://schemas.microsoft.com/office/drawing/2014/main" id="{37B2E435-2921-4638-B478-2854A006756C}"/>
            </a:ext>
          </a:extLst>
        </xdr:cNvPr>
        <xdr:cNvGrpSpPr/>
      </xdr:nvGrpSpPr>
      <xdr:grpSpPr>
        <a:xfrm>
          <a:off x="2841894" y="5967737"/>
          <a:ext cx="944834" cy="913118"/>
          <a:chOff x="2232454" y="5140369"/>
          <a:chExt cx="944902" cy="811387"/>
        </a:xfrm>
        <a:solidFill>
          <a:schemeClr val="accent5">
            <a:lumMod val="60000"/>
            <a:lumOff val="40000"/>
          </a:schemeClr>
        </a:solidFill>
      </xdr:grpSpPr>
      <xdr:sp macro="" textlink="">
        <xdr:nvSpPr>
          <xdr:cNvPr id="35" name="Freeform 22">
            <a:extLst>
              <a:ext uri="{FF2B5EF4-FFF2-40B4-BE49-F238E27FC236}">
                <a16:creationId xmlns:a16="http://schemas.microsoft.com/office/drawing/2014/main" id="{093669F0-B383-4218-AE58-66707F4E315C}"/>
              </a:ext>
            </a:extLst>
          </xdr:cNvPr>
          <xdr:cNvSpPr>
            <a:spLocks/>
          </xdr:cNvSpPr>
        </xdr:nvSpPr>
        <xdr:spPr bwMode="auto">
          <a:xfrm rot="21588474">
            <a:off x="2280831" y="5436189"/>
            <a:ext cx="505097" cy="482238"/>
          </a:xfrm>
          <a:custGeom>
            <a:avLst/>
            <a:gdLst>
              <a:gd name="T0" fmla="*/ 4 w 318"/>
              <a:gd name="T1" fmla="*/ 18 h 333"/>
              <a:gd name="T2" fmla="*/ 34 w 318"/>
              <a:gd name="T3" fmla="*/ 24 h 333"/>
              <a:gd name="T4" fmla="*/ 45 w 318"/>
              <a:gd name="T5" fmla="*/ 18 h 333"/>
              <a:gd name="T6" fmla="*/ 56 w 318"/>
              <a:gd name="T7" fmla="*/ 45 h 333"/>
              <a:gd name="T8" fmla="*/ 108 w 318"/>
              <a:gd name="T9" fmla="*/ 45 h 333"/>
              <a:gd name="T10" fmla="*/ 207 w 318"/>
              <a:gd name="T11" fmla="*/ 29 h 333"/>
              <a:gd name="T12" fmla="*/ 232 w 318"/>
              <a:gd name="T13" fmla="*/ 17 h 333"/>
              <a:gd name="T14" fmla="*/ 264 w 318"/>
              <a:gd name="T15" fmla="*/ 15 h 333"/>
              <a:gd name="T16" fmla="*/ 310 w 318"/>
              <a:gd name="T17" fmla="*/ 22 h 333"/>
              <a:gd name="T18" fmla="*/ 295 w 318"/>
              <a:gd name="T19" fmla="*/ 40 h 333"/>
              <a:gd name="T20" fmla="*/ 297 w 318"/>
              <a:gd name="T21" fmla="*/ 74 h 333"/>
              <a:gd name="T22" fmla="*/ 318 w 318"/>
              <a:gd name="T23" fmla="*/ 92 h 333"/>
              <a:gd name="T24" fmla="*/ 303 w 318"/>
              <a:gd name="T25" fmla="*/ 149 h 333"/>
              <a:gd name="T26" fmla="*/ 290 w 318"/>
              <a:gd name="T27" fmla="*/ 172 h 333"/>
              <a:gd name="T28" fmla="*/ 279 w 318"/>
              <a:gd name="T29" fmla="*/ 183 h 333"/>
              <a:gd name="T30" fmla="*/ 256 w 318"/>
              <a:gd name="T31" fmla="*/ 224 h 333"/>
              <a:gd name="T32" fmla="*/ 268 w 318"/>
              <a:gd name="T33" fmla="*/ 257 h 333"/>
              <a:gd name="T34" fmla="*/ 282 w 318"/>
              <a:gd name="T35" fmla="*/ 288 h 333"/>
              <a:gd name="T36" fmla="*/ 272 w 318"/>
              <a:gd name="T37" fmla="*/ 315 h 333"/>
              <a:gd name="T38" fmla="*/ 260 w 318"/>
              <a:gd name="T39" fmla="*/ 333 h 333"/>
              <a:gd name="T40" fmla="*/ 249 w 318"/>
              <a:gd name="T41" fmla="*/ 309 h 333"/>
              <a:gd name="T42" fmla="*/ 202 w 318"/>
              <a:gd name="T43" fmla="*/ 288 h 333"/>
              <a:gd name="T44" fmla="*/ 222 w 318"/>
              <a:gd name="T45" fmla="*/ 261 h 333"/>
              <a:gd name="T46" fmla="*/ 218 w 318"/>
              <a:gd name="T47" fmla="*/ 218 h 333"/>
              <a:gd name="T48" fmla="*/ 212 w 318"/>
              <a:gd name="T49" fmla="*/ 190 h 333"/>
              <a:gd name="T50" fmla="*/ 186 w 318"/>
              <a:gd name="T51" fmla="*/ 189 h 333"/>
              <a:gd name="T52" fmla="*/ 177 w 318"/>
              <a:gd name="T53" fmla="*/ 171 h 333"/>
              <a:gd name="T54" fmla="*/ 163 w 318"/>
              <a:gd name="T55" fmla="*/ 143 h 333"/>
              <a:gd name="T56" fmla="*/ 146 w 318"/>
              <a:gd name="T57" fmla="*/ 131 h 333"/>
              <a:gd name="T58" fmla="*/ 133 w 318"/>
              <a:gd name="T59" fmla="*/ 147 h 333"/>
              <a:gd name="T60" fmla="*/ 56 w 318"/>
              <a:gd name="T61" fmla="*/ 122 h 333"/>
              <a:gd name="T62" fmla="*/ 26 w 318"/>
              <a:gd name="T63" fmla="*/ 99 h 333"/>
              <a:gd name="T64" fmla="*/ 25 w 318"/>
              <a:gd name="T65" fmla="*/ 87 h 333"/>
              <a:gd name="T66" fmla="*/ 33 w 318"/>
              <a:gd name="T67" fmla="*/ 72 h 333"/>
              <a:gd name="T68" fmla="*/ 18 w 318"/>
              <a:gd name="T69" fmla="*/ 46 h 333"/>
              <a:gd name="T70" fmla="*/ 8 w 318"/>
              <a:gd name="T71" fmla="*/ 39 h 333"/>
              <a:gd name="T72" fmla="*/ 0 w 318"/>
              <a:gd name="T73" fmla="*/ 27 h 3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18" h="333">
                <a:moveTo>
                  <a:pt x="0" y="27"/>
                </a:moveTo>
                <a:lnTo>
                  <a:pt x="4" y="18"/>
                </a:lnTo>
                <a:lnTo>
                  <a:pt x="16" y="14"/>
                </a:lnTo>
                <a:lnTo>
                  <a:pt x="34" y="24"/>
                </a:lnTo>
                <a:lnTo>
                  <a:pt x="42" y="23"/>
                </a:lnTo>
                <a:lnTo>
                  <a:pt x="45" y="18"/>
                </a:lnTo>
                <a:lnTo>
                  <a:pt x="62" y="28"/>
                </a:lnTo>
                <a:lnTo>
                  <a:pt x="56" y="45"/>
                </a:lnTo>
                <a:lnTo>
                  <a:pt x="99" y="60"/>
                </a:lnTo>
                <a:lnTo>
                  <a:pt x="108" y="45"/>
                </a:lnTo>
                <a:lnTo>
                  <a:pt x="140" y="30"/>
                </a:lnTo>
                <a:lnTo>
                  <a:pt x="207" y="29"/>
                </a:lnTo>
                <a:lnTo>
                  <a:pt x="211" y="21"/>
                </a:lnTo>
                <a:lnTo>
                  <a:pt x="232" y="17"/>
                </a:lnTo>
                <a:lnTo>
                  <a:pt x="241" y="0"/>
                </a:lnTo>
                <a:lnTo>
                  <a:pt x="264" y="15"/>
                </a:lnTo>
                <a:lnTo>
                  <a:pt x="271" y="9"/>
                </a:lnTo>
                <a:lnTo>
                  <a:pt x="310" y="22"/>
                </a:lnTo>
                <a:lnTo>
                  <a:pt x="306" y="36"/>
                </a:lnTo>
                <a:lnTo>
                  <a:pt x="295" y="40"/>
                </a:lnTo>
                <a:lnTo>
                  <a:pt x="289" y="69"/>
                </a:lnTo>
                <a:lnTo>
                  <a:pt x="297" y="74"/>
                </a:lnTo>
                <a:lnTo>
                  <a:pt x="298" y="90"/>
                </a:lnTo>
                <a:lnTo>
                  <a:pt x="318" y="92"/>
                </a:lnTo>
                <a:lnTo>
                  <a:pt x="314" y="148"/>
                </a:lnTo>
                <a:lnTo>
                  <a:pt x="303" y="149"/>
                </a:lnTo>
                <a:lnTo>
                  <a:pt x="301" y="159"/>
                </a:lnTo>
                <a:lnTo>
                  <a:pt x="290" y="172"/>
                </a:lnTo>
                <a:lnTo>
                  <a:pt x="283" y="172"/>
                </a:lnTo>
                <a:lnTo>
                  <a:pt x="279" y="183"/>
                </a:lnTo>
                <a:lnTo>
                  <a:pt x="264" y="203"/>
                </a:lnTo>
                <a:lnTo>
                  <a:pt x="256" y="224"/>
                </a:lnTo>
                <a:lnTo>
                  <a:pt x="255" y="244"/>
                </a:lnTo>
                <a:lnTo>
                  <a:pt x="268" y="257"/>
                </a:lnTo>
                <a:lnTo>
                  <a:pt x="268" y="274"/>
                </a:lnTo>
                <a:lnTo>
                  <a:pt x="282" y="288"/>
                </a:lnTo>
                <a:lnTo>
                  <a:pt x="282" y="305"/>
                </a:lnTo>
                <a:lnTo>
                  <a:pt x="272" y="315"/>
                </a:lnTo>
                <a:lnTo>
                  <a:pt x="264" y="328"/>
                </a:lnTo>
                <a:lnTo>
                  <a:pt x="260" y="333"/>
                </a:lnTo>
                <a:lnTo>
                  <a:pt x="243" y="318"/>
                </a:lnTo>
                <a:lnTo>
                  <a:pt x="249" y="309"/>
                </a:lnTo>
                <a:lnTo>
                  <a:pt x="216" y="310"/>
                </a:lnTo>
                <a:lnTo>
                  <a:pt x="202" y="288"/>
                </a:lnTo>
                <a:lnTo>
                  <a:pt x="204" y="280"/>
                </a:lnTo>
                <a:lnTo>
                  <a:pt x="222" y="261"/>
                </a:lnTo>
                <a:lnTo>
                  <a:pt x="208" y="239"/>
                </a:lnTo>
                <a:lnTo>
                  <a:pt x="218" y="218"/>
                </a:lnTo>
                <a:lnTo>
                  <a:pt x="208" y="208"/>
                </a:lnTo>
                <a:lnTo>
                  <a:pt x="212" y="190"/>
                </a:lnTo>
                <a:lnTo>
                  <a:pt x="204" y="180"/>
                </a:lnTo>
                <a:lnTo>
                  <a:pt x="186" y="189"/>
                </a:lnTo>
                <a:lnTo>
                  <a:pt x="182" y="176"/>
                </a:lnTo>
                <a:lnTo>
                  <a:pt x="177" y="171"/>
                </a:lnTo>
                <a:lnTo>
                  <a:pt x="163" y="168"/>
                </a:lnTo>
                <a:lnTo>
                  <a:pt x="163" y="143"/>
                </a:lnTo>
                <a:lnTo>
                  <a:pt x="152" y="130"/>
                </a:lnTo>
                <a:lnTo>
                  <a:pt x="146" y="131"/>
                </a:lnTo>
                <a:lnTo>
                  <a:pt x="142" y="141"/>
                </a:lnTo>
                <a:lnTo>
                  <a:pt x="133" y="147"/>
                </a:lnTo>
                <a:lnTo>
                  <a:pt x="102" y="152"/>
                </a:lnTo>
                <a:lnTo>
                  <a:pt x="56" y="122"/>
                </a:lnTo>
                <a:lnTo>
                  <a:pt x="43" y="119"/>
                </a:lnTo>
                <a:lnTo>
                  <a:pt x="26" y="99"/>
                </a:lnTo>
                <a:lnTo>
                  <a:pt x="31" y="95"/>
                </a:lnTo>
                <a:lnTo>
                  <a:pt x="25" y="87"/>
                </a:lnTo>
                <a:lnTo>
                  <a:pt x="30" y="83"/>
                </a:lnTo>
                <a:lnTo>
                  <a:pt x="33" y="72"/>
                </a:lnTo>
                <a:lnTo>
                  <a:pt x="22" y="63"/>
                </a:lnTo>
                <a:lnTo>
                  <a:pt x="18" y="46"/>
                </a:lnTo>
                <a:lnTo>
                  <a:pt x="13" y="44"/>
                </a:lnTo>
                <a:lnTo>
                  <a:pt x="8" y="39"/>
                </a:lnTo>
                <a:lnTo>
                  <a:pt x="0" y="38"/>
                </a:lnTo>
                <a:lnTo>
                  <a:pt x="0" y="27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6" name="Freeform 25">
            <a:extLst>
              <a:ext uri="{FF2B5EF4-FFF2-40B4-BE49-F238E27FC236}">
                <a16:creationId xmlns:a16="http://schemas.microsoft.com/office/drawing/2014/main" id="{A5236638-5842-43A7-845E-B268B936531D}"/>
              </a:ext>
            </a:extLst>
          </xdr:cNvPr>
          <xdr:cNvSpPr>
            <a:spLocks/>
          </xdr:cNvSpPr>
        </xdr:nvSpPr>
        <xdr:spPr bwMode="auto">
          <a:xfrm rot="21588474">
            <a:off x="2740254" y="5451121"/>
            <a:ext cx="437102" cy="220452"/>
          </a:xfrm>
          <a:custGeom>
            <a:avLst/>
            <a:gdLst>
              <a:gd name="T0" fmla="*/ 8 w 275"/>
              <a:gd name="T1" fmla="*/ 64 h 152"/>
              <a:gd name="T2" fmla="*/ 29 w 275"/>
              <a:gd name="T3" fmla="*/ 82 h 152"/>
              <a:gd name="T4" fmla="*/ 29 w 275"/>
              <a:gd name="T5" fmla="*/ 142 h 152"/>
              <a:gd name="T6" fmla="*/ 35 w 275"/>
              <a:gd name="T7" fmla="*/ 144 h 152"/>
              <a:gd name="T8" fmla="*/ 47 w 275"/>
              <a:gd name="T9" fmla="*/ 152 h 152"/>
              <a:gd name="T10" fmla="*/ 65 w 275"/>
              <a:gd name="T11" fmla="*/ 139 h 152"/>
              <a:gd name="T12" fmla="*/ 54 w 275"/>
              <a:gd name="T13" fmla="*/ 121 h 152"/>
              <a:gd name="T14" fmla="*/ 53 w 275"/>
              <a:gd name="T15" fmla="*/ 102 h 152"/>
              <a:gd name="T16" fmla="*/ 73 w 275"/>
              <a:gd name="T17" fmla="*/ 102 h 152"/>
              <a:gd name="T18" fmla="*/ 84 w 275"/>
              <a:gd name="T19" fmla="*/ 104 h 152"/>
              <a:gd name="T20" fmla="*/ 104 w 275"/>
              <a:gd name="T21" fmla="*/ 96 h 152"/>
              <a:gd name="T22" fmla="*/ 113 w 275"/>
              <a:gd name="T23" fmla="*/ 106 h 152"/>
              <a:gd name="T24" fmla="*/ 146 w 275"/>
              <a:gd name="T25" fmla="*/ 100 h 152"/>
              <a:gd name="T26" fmla="*/ 151 w 275"/>
              <a:gd name="T27" fmla="*/ 112 h 152"/>
              <a:gd name="T28" fmla="*/ 163 w 275"/>
              <a:gd name="T29" fmla="*/ 112 h 152"/>
              <a:gd name="T30" fmla="*/ 174 w 275"/>
              <a:gd name="T31" fmla="*/ 97 h 152"/>
              <a:gd name="T32" fmla="*/ 182 w 275"/>
              <a:gd name="T33" fmla="*/ 98 h 152"/>
              <a:gd name="T34" fmla="*/ 200 w 275"/>
              <a:gd name="T35" fmla="*/ 90 h 152"/>
              <a:gd name="T36" fmla="*/ 218 w 275"/>
              <a:gd name="T37" fmla="*/ 98 h 152"/>
              <a:gd name="T38" fmla="*/ 237 w 275"/>
              <a:gd name="T39" fmla="*/ 101 h 152"/>
              <a:gd name="T40" fmla="*/ 237 w 275"/>
              <a:gd name="T41" fmla="*/ 121 h 152"/>
              <a:gd name="T42" fmla="*/ 266 w 275"/>
              <a:gd name="T43" fmla="*/ 92 h 152"/>
              <a:gd name="T44" fmla="*/ 275 w 275"/>
              <a:gd name="T45" fmla="*/ 68 h 152"/>
              <a:gd name="T46" fmla="*/ 236 w 275"/>
              <a:gd name="T47" fmla="*/ 53 h 152"/>
              <a:gd name="T48" fmla="*/ 217 w 275"/>
              <a:gd name="T49" fmla="*/ 25 h 152"/>
              <a:gd name="T50" fmla="*/ 187 w 275"/>
              <a:gd name="T51" fmla="*/ 0 h 152"/>
              <a:gd name="T52" fmla="*/ 176 w 275"/>
              <a:gd name="T53" fmla="*/ 1 h 152"/>
              <a:gd name="T54" fmla="*/ 150 w 275"/>
              <a:gd name="T55" fmla="*/ 16 h 152"/>
              <a:gd name="T56" fmla="*/ 137 w 275"/>
              <a:gd name="T57" fmla="*/ 12 h 152"/>
              <a:gd name="T58" fmla="*/ 121 w 275"/>
              <a:gd name="T59" fmla="*/ 14 h 152"/>
              <a:gd name="T60" fmla="*/ 96 w 275"/>
              <a:gd name="T61" fmla="*/ 32 h 152"/>
              <a:gd name="T62" fmla="*/ 43 w 275"/>
              <a:gd name="T63" fmla="*/ 31 h 152"/>
              <a:gd name="T64" fmla="*/ 21 w 275"/>
              <a:gd name="T65" fmla="*/ 12 h 152"/>
              <a:gd name="T66" fmla="*/ 6 w 275"/>
              <a:gd name="T67" fmla="*/ 3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75" h="152">
                <a:moveTo>
                  <a:pt x="0" y="59"/>
                </a:moveTo>
                <a:lnTo>
                  <a:pt x="8" y="64"/>
                </a:lnTo>
                <a:lnTo>
                  <a:pt x="9" y="80"/>
                </a:lnTo>
                <a:lnTo>
                  <a:pt x="29" y="82"/>
                </a:lnTo>
                <a:lnTo>
                  <a:pt x="25" y="138"/>
                </a:lnTo>
                <a:lnTo>
                  <a:pt x="29" y="142"/>
                </a:lnTo>
                <a:lnTo>
                  <a:pt x="33" y="137"/>
                </a:lnTo>
                <a:lnTo>
                  <a:pt x="35" y="144"/>
                </a:lnTo>
                <a:lnTo>
                  <a:pt x="38" y="150"/>
                </a:lnTo>
                <a:lnTo>
                  <a:pt x="47" y="152"/>
                </a:lnTo>
                <a:lnTo>
                  <a:pt x="55" y="151"/>
                </a:lnTo>
                <a:lnTo>
                  <a:pt x="65" y="139"/>
                </a:lnTo>
                <a:lnTo>
                  <a:pt x="56" y="132"/>
                </a:lnTo>
                <a:lnTo>
                  <a:pt x="54" y="121"/>
                </a:lnTo>
                <a:lnTo>
                  <a:pt x="48" y="112"/>
                </a:lnTo>
                <a:lnTo>
                  <a:pt x="53" y="102"/>
                </a:lnTo>
                <a:lnTo>
                  <a:pt x="62" y="107"/>
                </a:lnTo>
                <a:lnTo>
                  <a:pt x="73" y="102"/>
                </a:lnTo>
                <a:lnTo>
                  <a:pt x="78" y="108"/>
                </a:lnTo>
                <a:lnTo>
                  <a:pt x="84" y="104"/>
                </a:lnTo>
                <a:lnTo>
                  <a:pt x="104" y="106"/>
                </a:lnTo>
                <a:lnTo>
                  <a:pt x="104" y="96"/>
                </a:lnTo>
                <a:lnTo>
                  <a:pt x="111" y="94"/>
                </a:lnTo>
                <a:lnTo>
                  <a:pt x="113" y="106"/>
                </a:lnTo>
                <a:lnTo>
                  <a:pt x="128" y="106"/>
                </a:lnTo>
                <a:lnTo>
                  <a:pt x="146" y="100"/>
                </a:lnTo>
                <a:lnTo>
                  <a:pt x="152" y="100"/>
                </a:lnTo>
                <a:lnTo>
                  <a:pt x="151" y="112"/>
                </a:lnTo>
                <a:lnTo>
                  <a:pt x="158" y="115"/>
                </a:lnTo>
                <a:lnTo>
                  <a:pt x="163" y="112"/>
                </a:lnTo>
                <a:lnTo>
                  <a:pt x="167" y="98"/>
                </a:lnTo>
                <a:lnTo>
                  <a:pt x="174" y="97"/>
                </a:lnTo>
                <a:lnTo>
                  <a:pt x="181" y="106"/>
                </a:lnTo>
                <a:lnTo>
                  <a:pt x="182" y="98"/>
                </a:lnTo>
                <a:lnTo>
                  <a:pt x="189" y="98"/>
                </a:lnTo>
                <a:lnTo>
                  <a:pt x="200" y="90"/>
                </a:lnTo>
                <a:lnTo>
                  <a:pt x="201" y="98"/>
                </a:lnTo>
                <a:lnTo>
                  <a:pt x="218" y="98"/>
                </a:lnTo>
                <a:lnTo>
                  <a:pt x="227" y="109"/>
                </a:lnTo>
                <a:lnTo>
                  <a:pt x="237" y="101"/>
                </a:lnTo>
                <a:lnTo>
                  <a:pt x="231" y="121"/>
                </a:lnTo>
                <a:lnTo>
                  <a:pt x="237" y="121"/>
                </a:lnTo>
                <a:lnTo>
                  <a:pt x="241" y="127"/>
                </a:lnTo>
                <a:lnTo>
                  <a:pt x="266" y="92"/>
                </a:lnTo>
                <a:lnTo>
                  <a:pt x="271" y="76"/>
                </a:lnTo>
                <a:lnTo>
                  <a:pt x="275" y="68"/>
                </a:lnTo>
                <a:lnTo>
                  <a:pt x="261" y="55"/>
                </a:lnTo>
                <a:lnTo>
                  <a:pt x="236" y="53"/>
                </a:lnTo>
                <a:lnTo>
                  <a:pt x="224" y="28"/>
                </a:lnTo>
                <a:lnTo>
                  <a:pt x="217" y="25"/>
                </a:lnTo>
                <a:lnTo>
                  <a:pt x="213" y="13"/>
                </a:lnTo>
                <a:lnTo>
                  <a:pt x="187" y="0"/>
                </a:lnTo>
                <a:lnTo>
                  <a:pt x="186" y="8"/>
                </a:lnTo>
                <a:lnTo>
                  <a:pt x="176" y="1"/>
                </a:lnTo>
                <a:lnTo>
                  <a:pt x="159" y="7"/>
                </a:lnTo>
                <a:lnTo>
                  <a:pt x="150" y="16"/>
                </a:lnTo>
                <a:lnTo>
                  <a:pt x="145" y="10"/>
                </a:lnTo>
                <a:lnTo>
                  <a:pt x="137" y="12"/>
                </a:lnTo>
                <a:lnTo>
                  <a:pt x="137" y="22"/>
                </a:lnTo>
                <a:lnTo>
                  <a:pt x="121" y="14"/>
                </a:lnTo>
                <a:lnTo>
                  <a:pt x="101" y="22"/>
                </a:lnTo>
                <a:lnTo>
                  <a:pt x="96" y="32"/>
                </a:lnTo>
                <a:lnTo>
                  <a:pt x="77" y="43"/>
                </a:lnTo>
                <a:lnTo>
                  <a:pt x="43" y="31"/>
                </a:lnTo>
                <a:lnTo>
                  <a:pt x="36" y="19"/>
                </a:lnTo>
                <a:lnTo>
                  <a:pt x="21" y="12"/>
                </a:lnTo>
                <a:lnTo>
                  <a:pt x="17" y="26"/>
                </a:lnTo>
                <a:lnTo>
                  <a:pt x="6" y="30"/>
                </a:lnTo>
                <a:lnTo>
                  <a:pt x="0" y="59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7" name="Freeform 29">
            <a:extLst>
              <a:ext uri="{FF2B5EF4-FFF2-40B4-BE49-F238E27FC236}">
                <a16:creationId xmlns:a16="http://schemas.microsoft.com/office/drawing/2014/main" id="{EEFF5D65-7C1D-4EB9-BC3C-C9A57C774BF7}"/>
              </a:ext>
            </a:extLst>
          </xdr:cNvPr>
          <xdr:cNvSpPr>
            <a:spLocks/>
          </xdr:cNvSpPr>
        </xdr:nvSpPr>
        <xdr:spPr bwMode="auto">
          <a:xfrm rot="21588474">
            <a:off x="2461105" y="5140369"/>
            <a:ext cx="657273" cy="374767"/>
          </a:xfrm>
          <a:custGeom>
            <a:avLst/>
            <a:gdLst>
              <a:gd name="T0" fmla="*/ 0 w 411"/>
              <a:gd name="T1" fmla="*/ 124 h 257"/>
              <a:gd name="T2" fmla="*/ 2 w 411"/>
              <a:gd name="T3" fmla="*/ 112 h 257"/>
              <a:gd name="T4" fmla="*/ 57 w 411"/>
              <a:gd name="T5" fmla="*/ 90 h 257"/>
              <a:gd name="T6" fmla="*/ 63 w 411"/>
              <a:gd name="T7" fmla="*/ 83 h 257"/>
              <a:gd name="T8" fmla="*/ 62 w 411"/>
              <a:gd name="T9" fmla="*/ 74 h 257"/>
              <a:gd name="T10" fmla="*/ 69 w 411"/>
              <a:gd name="T11" fmla="*/ 57 h 257"/>
              <a:gd name="T12" fmla="*/ 87 w 411"/>
              <a:gd name="T13" fmla="*/ 65 h 257"/>
              <a:gd name="T14" fmla="*/ 103 w 411"/>
              <a:gd name="T15" fmla="*/ 56 h 257"/>
              <a:gd name="T16" fmla="*/ 126 w 411"/>
              <a:gd name="T17" fmla="*/ 53 h 257"/>
              <a:gd name="T18" fmla="*/ 137 w 411"/>
              <a:gd name="T19" fmla="*/ 64 h 257"/>
              <a:gd name="T20" fmla="*/ 155 w 411"/>
              <a:gd name="T21" fmla="*/ 104 h 257"/>
              <a:gd name="T22" fmla="*/ 167 w 411"/>
              <a:gd name="T23" fmla="*/ 102 h 257"/>
              <a:gd name="T24" fmla="*/ 177 w 411"/>
              <a:gd name="T25" fmla="*/ 76 h 257"/>
              <a:gd name="T26" fmla="*/ 167 w 411"/>
              <a:gd name="T27" fmla="*/ 64 h 257"/>
              <a:gd name="T28" fmla="*/ 170 w 411"/>
              <a:gd name="T29" fmla="*/ 23 h 257"/>
              <a:gd name="T30" fmla="*/ 206 w 411"/>
              <a:gd name="T31" fmla="*/ 17 h 257"/>
              <a:gd name="T32" fmla="*/ 230 w 411"/>
              <a:gd name="T33" fmla="*/ 0 h 257"/>
              <a:gd name="T34" fmla="*/ 257 w 411"/>
              <a:gd name="T35" fmla="*/ 12 h 257"/>
              <a:gd name="T36" fmla="*/ 261 w 411"/>
              <a:gd name="T37" fmla="*/ 26 h 257"/>
              <a:gd name="T38" fmla="*/ 273 w 411"/>
              <a:gd name="T39" fmla="*/ 26 h 257"/>
              <a:gd name="T40" fmla="*/ 302 w 411"/>
              <a:gd name="T41" fmla="*/ 0 h 257"/>
              <a:gd name="T42" fmla="*/ 357 w 411"/>
              <a:gd name="T43" fmla="*/ 6 h 257"/>
              <a:gd name="T44" fmla="*/ 383 w 411"/>
              <a:gd name="T45" fmla="*/ 45 h 257"/>
              <a:gd name="T46" fmla="*/ 396 w 411"/>
              <a:gd name="T47" fmla="*/ 52 h 257"/>
              <a:gd name="T48" fmla="*/ 411 w 411"/>
              <a:gd name="T49" fmla="*/ 78 h 257"/>
              <a:gd name="T50" fmla="*/ 408 w 411"/>
              <a:gd name="T51" fmla="*/ 92 h 257"/>
              <a:gd name="T52" fmla="*/ 380 w 411"/>
              <a:gd name="T53" fmla="*/ 96 h 257"/>
              <a:gd name="T54" fmla="*/ 361 w 411"/>
              <a:gd name="T55" fmla="*/ 90 h 257"/>
              <a:gd name="T56" fmla="*/ 365 w 411"/>
              <a:gd name="T57" fmla="*/ 113 h 257"/>
              <a:gd name="T58" fmla="*/ 362 w 411"/>
              <a:gd name="T59" fmla="*/ 124 h 257"/>
              <a:gd name="T60" fmla="*/ 335 w 411"/>
              <a:gd name="T61" fmla="*/ 131 h 257"/>
              <a:gd name="T62" fmla="*/ 337 w 411"/>
              <a:gd name="T63" fmla="*/ 142 h 257"/>
              <a:gd name="T64" fmla="*/ 345 w 411"/>
              <a:gd name="T65" fmla="*/ 153 h 257"/>
              <a:gd name="T66" fmla="*/ 343 w 411"/>
              <a:gd name="T67" fmla="*/ 186 h 257"/>
              <a:gd name="T68" fmla="*/ 336 w 411"/>
              <a:gd name="T69" fmla="*/ 194 h 257"/>
              <a:gd name="T70" fmla="*/ 332 w 411"/>
              <a:gd name="T71" fmla="*/ 208 h 257"/>
              <a:gd name="T72" fmla="*/ 333 w 411"/>
              <a:gd name="T73" fmla="*/ 221 h 257"/>
              <a:gd name="T74" fmla="*/ 324 w 411"/>
              <a:gd name="T75" fmla="*/ 230 h 257"/>
              <a:gd name="T76" fmla="*/ 319 w 411"/>
              <a:gd name="T77" fmla="*/ 224 h 257"/>
              <a:gd name="T78" fmla="*/ 311 w 411"/>
              <a:gd name="T79" fmla="*/ 226 h 257"/>
              <a:gd name="T80" fmla="*/ 311 w 411"/>
              <a:gd name="T81" fmla="*/ 236 h 257"/>
              <a:gd name="T82" fmla="*/ 295 w 411"/>
              <a:gd name="T83" fmla="*/ 228 h 257"/>
              <a:gd name="T84" fmla="*/ 275 w 411"/>
              <a:gd name="T85" fmla="*/ 236 h 257"/>
              <a:gd name="T86" fmla="*/ 270 w 411"/>
              <a:gd name="T87" fmla="*/ 246 h 257"/>
              <a:gd name="T88" fmla="*/ 251 w 411"/>
              <a:gd name="T89" fmla="*/ 257 h 257"/>
              <a:gd name="T90" fmla="*/ 217 w 411"/>
              <a:gd name="T91" fmla="*/ 245 h 257"/>
              <a:gd name="T92" fmla="*/ 210 w 411"/>
              <a:gd name="T93" fmla="*/ 233 h 257"/>
              <a:gd name="T94" fmla="*/ 195 w 411"/>
              <a:gd name="T95" fmla="*/ 226 h 257"/>
              <a:gd name="T96" fmla="*/ 156 w 411"/>
              <a:gd name="T97" fmla="*/ 213 h 257"/>
              <a:gd name="T98" fmla="*/ 149 w 411"/>
              <a:gd name="T99" fmla="*/ 219 h 257"/>
              <a:gd name="T100" fmla="*/ 126 w 411"/>
              <a:gd name="T101" fmla="*/ 204 h 257"/>
              <a:gd name="T102" fmla="*/ 117 w 411"/>
              <a:gd name="T103" fmla="*/ 221 h 257"/>
              <a:gd name="T104" fmla="*/ 96 w 411"/>
              <a:gd name="T105" fmla="*/ 225 h 257"/>
              <a:gd name="T106" fmla="*/ 92 w 411"/>
              <a:gd name="T107" fmla="*/ 233 h 257"/>
              <a:gd name="T108" fmla="*/ 25 w 411"/>
              <a:gd name="T109" fmla="*/ 234 h 257"/>
              <a:gd name="T110" fmla="*/ 24 w 411"/>
              <a:gd name="T111" fmla="*/ 195 h 257"/>
              <a:gd name="T112" fmla="*/ 18 w 411"/>
              <a:gd name="T113" fmla="*/ 191 h 257"/>
              <a:gd name="T114" fmla="*/ 7 w 411"/>
              <a:gd name="T115" fmla="*/ 159 h 257"/>
              <a:gd name="T116" fmla="*/ 0 w 411"/>
              <a:gd name="T117" fmla="*/ 154 h 257"/>
              <a:gd name="T118" fmla="*/ 2 w 411"/>
              <a:gd name="T119" fmla="*/ 142 h 257"/>
              <a:gd name="T120" fmla="*/ 0 w 411"/>
              <a:gd name="T121" fmla="*/ 124 h 25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411" h="257">
                <a:moveTo>
                  <a:pt x="0" y="124"/>
                </a:moveTo>
                <a:lnTo>
                  <a:pt x="2" y="112"/>
                </a:lnTo>
                <a:lnTo>
                  <a:pt x="57" y="90"/>
                </a:lnTo>
                <a:lnTo>
                  <a:pt x="63" y="83"/>
                </a:lnTo>
                <a:lnTo>
                  <a:pt x="62" y="74"/>
                </a:lnTo>
                <a:lnTo>
                  <a:pt x="69" y="57"/>
                </a:lnTo>
                <a:lnTo>
                  <a:pt x="87" y="65"/>
                </a:lnTo>
                <a:lnTo>
                  <a:pt x="103" y="56"/>
                </a:lnTo>
                <a:lnTo>
                  <a:pt x="126" y="53"/>
                </a:lnTo>
                <a:lnTo>
                  <a:pt x="137" y="64"/>
                </a:lnTo>
                <a:lnTo>
                  <a:pt x="155" y="104"/>
                </a:lnTo>
                <a:lnTo>
                  <a:pt x="167" y="102"/>
                </a:lnTo>
                <a:lnTo>
                  <a:pt x="177" y="76"/>
                </a:lnTo>
                <a:lnTo>
                  <a:pt x="167" y="64"/>
                </a:lnTo>
                <a:lnTo>
                  <a:pt x="170" y="23"/>
                </a:lnTo>
                <a:lnTo>
                  <a:pt x="206" y="17"/>
                </a:lnTo>
                <a:lnTo>
                  <a:pt x="230" y="0"/>
                </a:lnTo>
                <a:lnTo>
                  <a:pt x="257" y="12"/>
                </a:lnTo>
                <a:lnTo>
                  <a:pt x="261" y="26"/>
                </a:lnTo>
                <a:lnTo>
                  <a:pt x="273" y="26"/>
                </a:lnTo>
                <a:lnTo>
                  <a:pt x="302" y="0"/>
                </a:lnTo>
                <a:lnTo>
                  <a:pt x="357" y="6"/>
                </a:lnTo>
                <a:lnTo>
                  <a:pt x="383" y="45"/>
                </a:lnTo>
                <a:lnTo>
                  <a:pt x="396" y="52"/>
                </a:lnTo>
                <a:lnTo>
                  <a:pt x="411" y="78"/>
                </a:lnTo>
                <a:lnTo>
                  <a:pt x="408" y="92"/>
                </a:lnTo>
                <a:lnTo>
                  <a:pt x="380" y="96"/>
                </a:lnTo>
                <a:lnTo>
                  <a:pt x="361" y="90"/>
                </a:lnTo>
                <a:lnTo>
                  <a:pt x="365" y="113"/>
                </a:lnTo>
                <a:lnTo>
                  <a:pt x="362" y="124"/>
                </a:lnTo>
                <a:lnTo>
                  <a:pt x="335" y="131"/>
                </a:lnTo>
                <a:lnTo>
                  <a:pt x="337" y="142"/>
                </a:lnTo>
                <a:lnTo>
                  <a:pt x="345" y="153"/>
                </a:lnTo>
                <a:lnTo>
                  <a:pt x="343" y="186"/>
                </a:lnTo>
                <a:lnTo>
                  <a:pt x="336" y="194"/>
                </a:lnTo>
                <a:lnTo>
                  <a:pt x="332" y="208"/>
                </a:lnTo>
                <a:lnTo>
                  <a:pt x="333" y="221"/>
                </a:lnTo>
                <a:lnTo>
                  <a:pt x="324" y="230"/>
                </a:lnTo>
                <a:lnTo>
                  <a:pt x="319" y="224"/>
                </a:lnTo>
                <a:lnTo>
                  <a:pt x="311" y="226"/>
                </a:lnTo>
                <a:lnTo>
                  <a:pt x="311" y="236"/>
                </a:lnTo>
                <a:lnTo>
                  <a:pt x="295" y="228"/>
                </a:lnTo>
                <a:lnTo>
                  <a:pt x="275" y="236"/>
                </a:lnTo>
                <a:lnTo>
                  <a:pt x="270" y="246"/>
                </a:lnTo>
                <a:lnTo>
                  <a:pt x="251" y="257"/>
                </a:lnTo>
                <a:lnTo>
                  <a:pt x="217" y="245"/>
                </a:lnTo>
                <a:lnTo>
                  <a:pt x="210" y="233"/>
                </a:lnTo>
                <a:lnTo>
                  <a:pt x="195" y="226"/>
                </a:lnTo>
                <a:lnTo>
                  <a:pt x="156" y="213"/>
                </a:lnTo>
                <a:lnTo>
                  <a:pt x="149" y="219"/>
                </a:lnTo>
                <a:lnTo>
                  <a:pt x="126" y="204"/>
                </a:lnTo>
                <a:lnTo>
                  <a:pt x="117" y="221"/>
                </a:lnTo>
                <a:lnTo>
                  <a:pt x="96" y="225"/>
                </a:lnTo>
                <a:lnTo>
                  <a:pt x="92" y="233"/>
                </a:lnTo>
                <a:lnTo>
                  <a:pt x="25" y="234"/>
                </a:lnTo>
                <a:lnTo>
                  <a:pt x="24" y="195"/>
                </a:lnTo>
                <a:lnTo>
                  <a:pt x="18" y="191"/>
                </a:lnTo>
                <a:lnTo>
                  <a:pt x="7" y="159"/>
                </a:lnTo>
                <a:lnTo>
                  <a:pt x="0" y="154"/>
                </a:lnTo>
                <a:lnTo>
                  <a:pt x="2" y="142"/>
                </a:lnTo>
                <a:lnTo>
                  <a:pt x="0" y="124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38" name="Freeform 30">
            <a:extLst>
              <a:ext uri="{FF2B5EF4-FFF2-40B4-BE49-F238E27FC236}">
                <a16:creationId xmlns:a16="http://schemas.microsoft.com/office/drawing/2014/main" id="{FEF0ED35-5E48-4046-9E72-5DAB9B11B6BC}"/>
              </a:ext>
            </a:extLst>
          </xdr:cNvPr>
          <xdr:cNvSpPr>
            <a:spLocks/>
          </xdr:cNvSpPr>
        </xdr:nvSpPr>
        <xdr:spPr bwMode="auto">
          <a:xfrm rot="21588474">
            <a:off x="2232454" y="5530142"/>
            <a:ext cx="463005" cy="421614"/>
          </a:xfrm>
          <a:custGeom>
            <a:avLst/>
            <a:gdLst>
              <a:gd name="T0" fmla="*/ 8 w 290"/>
              <a:gd name="T1" fmla="*/ 7 h 290"/>
              <a:gd name="T2" fmla="*/ 16 w 290"/>
              <a:gd name="T3" fmla="*/ 36 h 290"/>
              <a:gd name="T4" fmla="*/ 33 w 290"/>
              <a:gd name="T5" fmla="*/ 68 h 290"/>
              <a:gd name="T6" fmla="*/ 54 w 290"/>
              <a:gd name="T7" fmla="*/ 114 h 290"/>
              <a:gd name="T8" fmla="*/ 57 w 290"/>
              <a:gd name="T9" fmla="*/ 136 h 290"/>
              <a:gd name="T10" fmla="*/ 69 w 290"/>
              <a:gd name="T11" fmla="*/ 137 h 290"/>
              <a:gd name="T12" fmla="*/ 69 w 290"/>
              <a:gd name="T13" fmla="*/ 164 h 290"/>
              <a:gd name="T14" fmla="*/ 78 w 290"/>
              <a:gd name="T15" fmla="*/ 166 h 290"/>
              <a:gd name="T16" fmla="*/ 80 w 290"/>
              <a:gd name="T17" fmla="*/ 174 h 290"/>
              <a:gd name="T18" fmla="*/ 88 w 290"/>
              <a:gd name="T19" fmla="*/ 175 h 290"/>
              <a:gd name="T20" fmla="*/ 94 w 290"/>
              <a:gd name="T21" fmla="*/ 193 h 290"/>
              <a:gd name="T22" fmla="*/ 79 w 290"/>
              <a:gd name="T23" fmla="*/ 209 h 290"/>
              <a:gd name="T24" fmla="*/ 69 w 290"/>
              <a:gd name="T25" fmla="*/ 229 h 290"/>
              <a:gd name="T26" fmla="*/ 70 w 290"/>
              <a:gd name="T27" fmla="*/ 235 h 290"/>
              <a:gd name="T28" fmla="*/ 73 w 290"/>
              <a:gd name="T29" fmla="*/ 254 h 290"/>
              <a:gd name="T30" fmla="*/ 64 w 290"/>
              <a:gd name="T31" fmla="*/ 265 h 290"/>
              <a:gd name="T32" fmla="*/ 56 w 290"/>
              <a:gd name="T33" fmla="*/ 260 h 290"/>
              <a:gd name="T34" fmla="*/ 50 w 290"/>
              <a:gd name="T35" fmla="*/ 276 h 290"/>
              <a:gd name="T36" fmla="*/ 68 w 290"/>
              <a:gd name="T37" fmla="*/ 276 h 290"/>
              <a:gd name="T38" fmla="*/ 93 w 290"/>
              <a:gd name="T39" fmla="*/ 280 h 290"/>
              <a:gd name="T40" fmla="*/ 112 w 290"/>
              <a:gd name="T41" fmla="*/ 282 h 290"/>
              <a:gd name="T42" fmla="*/ 165 w 290"/>
              <a:gd name="T43" fmla="*/ 275 h 290"/>
              <a:gd name="T44" fmla="*/ 186 w 290"/>
              <a:gd name="T45" fmla="*/ 275 h 290"/>
              <a:gd name="T46" fmla="*/ 196 w 290"/>
              <a:gd name="T47" fmla="*/ 269 h 290"/>
              <a:gd name="T48" fmla="*/ 225 w 290"/>
              <a:gd name="T49" fmla="*/ 266 h 290"/>
              <a:gd name="T50" fmla="*/ 261 w 290"/>
              <a:gd name="T51" fmla="*/ 280 h 290"/>
              <a:gd name="T52" fmla="*/ 286 w 290"/>
              <a:gd name="T53" fmla="*/ 277 h 290"/>
              <a:gd name="T54" fmla="*/ 273 w 290"/>
              <a:gd name="T55" fmla="*/ 254 h 290"/>
              <a:gd name="T56" fmla="*/ 246 w 290"/>
              <a:gd name="T57" fmla="*/ 246 h 290"/>
              <a:gd name="T58" fmla="*/ 234 w 290"/>
              <a:gd name="T59" fmla="*/ 216 h 290"/>
              <a:gd name="T60" fmla="*/ 238 w 290"/>
              <a:gd name="T61" fmla="*/ 175 h 290"/>
              <a:gd name="T62" fmla="*/ 238 w 290"/>
              <a:gd name="T63" fmla="*/ 144 h 290"/>
              <a:gd name="T64" fmla="*/ 234 w 290"/>
              <a:gd name="T65" fmla="*/ 116 h 290"/>
              <a:gd name="T66" fmla="*/ 212 w 290"/>
              <a:gd name="T67" fmla="*/ 112 h 290"/>
              <a:gd name="T68" fmla="*/ 193 w 290"/>
              <a:gd name="T69" fmla="*/ 104 h 290"/>
              <a:gd name="T70" fmla="*/ 182 w 290"/>
              <a:gd name="T71" fmla="*/ 66 h 290"/>
              <a:gd name="T72" fmla="*/ 172 w 290"/>
              <a:gd name="T73" fmla="*/ 77 h 290"/>
              <a:gd name="T74" fmla="*/ 132 w 290"/>
              <a:gd name="T75" fmla="*/ 88 h 290"/>
              <a:gd name="T76" fmla="*/ 73 w 290"/>
              <a:gd name="T77" fmla="*/ 55 h 290"/>
              <a:gd name="T78" fmla="*/ 61 w 290"/>
              <a:gd name="T79" fmla="*/ 31 h 290"/>
              <a:gd name="T80" fmla="*/ 52 w 290"/>
              <a:gd name="T81" fmla="*/ 25 h 290"/>
              <a:gd name="T82" fmla="*/ 40 w 290"/>
              <a:gd name="T83" fmla="*/ 24 h 290"/>
              <a:gd name="T84" fmla="*/ 34 w 290"/>
              <a:gd name="T85" fmla="*/ 13 h 290"/>
              <a:gd name="T86" fmla="*/ 0 w 290"/>
              <a:gd name="T87" fmla="*/ 0 h 2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90" h="290">
                <a:moveTo>
                  <a:pt x="0" y="0"/>
                </a:moveTo>
                <a:lnTo>
                  <a:pt x="8" y="7"/>
                </a:lnTo>
                <a:lnTo>
                  <a:pt x="12" y="17"/>
                </a:lnTo>
                <a:lnTo>
                  <a:pt x="16" y="36"/>
                </a:lnTo>
                <a:lnTo>
                  <a:pt x="22" y="54"/>
                </a:lnTo>
                <a:lnTo>
                  <a:pt x="33" y="68"/>
                </a:lnTo>
                <a:lnTo>
                  <a:pt x="44" y="97"/>
                </a:lnTo>
                <a:lnTo>
                  <a:pt x="54" y="114"/>
                </a:lnTo>
                <a:lnTo>
                  <a:pt x="54" y="122"/>
                </a:lnTo>
                <a:lnTo>
                  <a:pt x="57" y="136"/>
                </a:lnTo>
                <a:lnTo>
                  <a:pt x="64" y="132"/>
                </a:lnTo>
                <a:lnTo>
                  <a:pt x="69" y="137"/>
                </a:lnTo>
                <a:lnTo>
                  <a:pt x="74" y="150"/>
                </a:lnTo>
                <a:lnTo>
                  <a:pt x="69" y="164"/>
                </a:lnTo>
                <a:lnTo>
                  <a:pt x="73" y="168"/>
                </a:lnTo>
                <a:lnTo>
                  <a:pt x="78" y="166"/>
                </a:lnTo>
                <a:lnTo>
                  <a:pt x="78" y="172"/>
                </a:lnTo>
                <a:lnTo>
                  <a:pt x="80" y="174"/>
                </a:lnTo>
                <a:lnTo>
                  <a:pt x="84" y="172"/>
                </a:lnTo>
                <a:lnTo>
                  <a:pt x="88" y="175"/>
                </a:lnTo>
                <a:lnTo>
                  <a:pt x="92" y="181"/>
                </a:lnTo>
                <a:lnTo>
                  <a:pt x="94" y="193"/>
                </a:lnTo>
                <a:lnTo>
                  <a:pt x="92" y="197"/>
                </a:lnTo>
                <a:lnTo>
                  <a:pt x="79" y="209"/>
                </a:lnTo>
                <a:lnTo>
                  <a:pt x="67" y="217"/>
                </a:lnTo>
                <a:lnTo>
                  <a:pt x="69" y="229"/>
                </a:lnTo>
                <a:lnTo>
                  <a:pt x="64" y="235"/>
                </a:lnTo>
                <a:lnTo>
                  <a:pt x="70" y="235"/>
                </a:lnTo>
                <a:lnTo>
                  <a:pt x="78" y="254"/>
                </a:lnTo>
                <a:lnTo>
                  <a:pt x="73" y="254"/>
                </a:lnTo>
                <a:lnTo>
                  <a:pt x="74" y="266"/>
                </a:lnTo>
                <a:lnTo>
                  <a:pt x="64" y="265"/>
                </a:lnTo>
                <a:lnTo>
                  <a:pt x="61" y="260"/>
                </a:lnTo>
                <a:lnTo>
                  <a:pt x="56" y="260"/>
                </a:lnTo>
                <a:lnTo>
                  <a:pt x="49" y="275"/>
                </a:lnTo>
                <a:lnTo>
                  <a:pt x="50" y="276"/>
                </a:lnTo>
                <a:lnTo>
                  <a:pt x="61" y="270"/>
                </a:lnTo>
                <a:lnTo>
                  <a:pt x="68" y="276"/>
                </a:lnTo>
                <a:lnTo>
                  <a:pt x="76" y="270"/>
                </a:lnTo>
                <a:lnTo>
                  <a:pt x="93" y="280"/>
                </a:lnTo>
                <a:lnTo>
                  <a:pt x="100" y="278"/>
                </a:lnTo>
                <a:lnTo>
                  <a:pt x="112" y="282"/>
                </a:lnTo>
                <a:lnTo>
                  <a:pt x="141" y="290"/>
                </a:lnTo>
                <a:lnTo>
                  <a:pt x="165" y="275"/>
                </a:lnTo>
                <a:lnTo>
                  <a:pt x="177" y="278"/>
                </a:lnTo>
                <a:lnTo>
                  <a:pt x="186" y="275"/>
                </a:lnTo>
                <a:lnTo>
                  <a:pt x="192" y="268"/>
                </a:lnTo>
                <a:lnTo>
                  <a:pt x="196" y="269"/>
                </a:lnTo>
                <a:lnTo>
                  <a:pt x="202" y="266"/>
                </a:lnTo>
                <a:lnTo>
                  <a:pt x="225" y="266"/>
                </a:lnTo>
                <a:lnTo>
                  <a:pt x="240" y="262"/>
                </a:lnTo>
                <a:lnTo>
                  <a:pt x="261" y="280"/>
                </a:lnTo>
                <a:lnTo>
                  <a:pt x="265" y="277"/>
                </a:lnTo>
                <a:lnTo>
                  <a:pt x="286" y="277"/>
                </a:lnTo>
                <a:lnTo>
                  <a:pt x="290" y="269"/>
                </a:lnTo>
                <a:lnTo>
                  <a:pt x="273" y="254"/>
                </a:lnTo>
                <a:lnTo>
                  <a:pt x="279" y="245"/>
                </a:lnTo>
                <a:lnTo>
                  <a:pt x="246" y="246"/>
                </a:lnTo>
                <a:lnTo>
                  <a:pt x="232" y="224"/>
                </a:lnTo>
                <a:lnTo>
                  <a:pt x="234" y="216"/>
                </a:lnTo>
                <a:lnTo>
                  <a:pt x="252" y="197"/>
                </a:lnTo>
                <a:lnTo>
                  <a:pt x="238" y="175"/>
                </a:lnTo>
                <a:lnTo>
                  <a:pt x="248" y="154"/>
                </a:lnTo>
                <a:lnTo>
                  <a:pt x="238" y="144"/>
                </a:lnTo>
                <a:lnTo>
                  <a:pt x="242" y="126"/>
                </a:lnTo>
                <a:lnTo>
                  <a:pt x="234" y="116"/>
                </a:lnTo>
                <a:lnTo>
                  <a:pt x="216" y="125"/>
                </a:lnTo>
                <a:lnTo>
                  <a:pt x="212" y="112"/>
                </a:lnTo>
                <a:lnTo>
                  <a:pt x="207" y="107"/>
                </a:lnTo>
                <a:lnTo>
                  <a:pt x="193" y="104"/>
                </a:lnTo>
                <a:lnTo>
                  <a:pt x="193" y="79"/>
                </a:lnTo>
                <a:lnTo>
                  <a:pt x="182" y="66"/>
                </a:lnTo>
                <a:lnTo>
                  <a:pt x="176" y="67"/>
                </a:lnTo>
                <a:lnTo>
                  <a:pt x="172" y="77"/>
                </a:lnTo>
                <a:lnTo>
                  <a:pt x="163" y="83"/>
                </a:lnTo>
                <a:lnTo>
                  <a:pt x="132" y="88"/>
                </a:lnTo>
                <a:lnTo>
                  <a:pt x="86" y="58"/>
                </a:lnTo>
                <a:lnTo>
                  <a:pt x="73" y="55"/>
                </a:lnTo>
                <a:lnTo>
                  <a:pt x="56" y="35"/>
                </a:lnTo>
                <a:lnTo>
                  <a:pt x="61" y="31"/>
                </a:lnTo>
                <a:lnTo>
                  <a:pt x="55" y="23"/>
                </a:lnTo>
                <a:lnTo>
                  <a:pt x="52" y="25"/>
                </a:lnTo>
                <a:lnTo>
                  <a:pt x="45" y="22"/>
                </a:lnTo>
                <a:lnTo>
                  <a:pt x="40" y="24"/>
                </a:lnTo>
                <a:lnTo>
                  <a:pt x="37" y="20"/>
                </a:lnTo>
                <a:lnTo>
                  <a:pt x="34" y="13"/>
                </a:lnTo>
                <a:lnTo>
                  <a:pt x="18" y="4"/>
                </a:lnTo>
                <a:lnTo>
                  <a:pt x="0" y="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6</xdr:col>
      <xdr:colOff>44573</xdr:colOff>
      <xdr:row>26</xdr:row>
      <xdr:rowOff>100439</xdr:rowOff>
    </xdr:from>
    <xdr:to>
      <xdr:col>6</xdr:col>
      <xdr:colOff>481644</xdr:colOff>
      <xdr:row>28</xdr:row>
      <xdr:rowOff>181243</xdr:rowOff>
    </xdr:to>
    <xdr:sp macro="" textlink="">
      <xdr:nvSpPr>
        <xdr:cNvPr id="28" name="Freeform 12">
          <a:extLst>
            <a:ext uri="{FF2B5EF4-FFF2-40B4-BE49-F238E27FC236}">
              <a16:creationId xmlns:a16="http://schemas.microsoft.com/office/drawing/2014/main" id="{3E3AB617-B02A-4551-ACF4-95BCF68B8590}"/>
            </a:ext>
          </a:extLst>
        </xdr:cNvPr>
        <xdr:cNvSpPr>
          <a:spLocks/>
        </xdr:cNvSpPr>
      </xdr:nvSpPr>
      <xdr:spPr bwMode="auto">
        <a:xfrm rot="21588474">
          <a:off x="3702173" y="4855319"/>
          <a:ext cx="437071" cy="446564"/>
        </a:xfrm>
        <a:custGeom>
          <a:avLst/>
          <a:gdLst>
            <a:gd name="T0" fmla="*/ 4 w 276"/>
            <a:gd name="T1" fmla="*/ 120 h 273"/>
            <a:gd name="T2" fmla="*/ 7 w 276"/>
            <a:gd name="T3" fmla="*/ 148 h 273"/>
            <a:gd name="T4" fmla="*/ 77 w 276"/>
            <a:gd name="T5" fmla="*/ 216 h 273"/>
            <a:gd name="T6" fmla="*/ 90 w 276"/>
            <a:gd name="T7" fmla="*/ 240 h 273"/>
            <a:gd name="T8" fmla="*/ 138 w 276"/>
            <a:gd name="T9" fmla="*/ 248 h 273"/>
            <a:gd name="T10" fmla="*/ 80 w 276"/>
            <a:gd name="T11" fmla="*/ 248 h 273"/>
            <a:gd name="T12" fmla="*/ 70 w 276"/>
            <a:gd name="T13" fmla="*/ 264 h 273"/>
            <a:gd name="T14" fmla="*/ 94 w 276"/>
            <a:gd name="T15" fmla="*/ 273 h 273"/>
            <a:gd name="T16" fmla="*/ 145 w 276"/>
            <a:gd name="T17" fmla="*/ 266 h 273"/>
            <a:gd name="T18" fmla="*/ 167 w 276"/>
            <a:gd name="T19" fmla="*/ 268 h 273"/>
            <a:gd name="T20" fmla="*/ 179 w 276"/>
            <a:gd name="T21" fmla="*/ 264 h 273"/>
            <a:gd name="T22" fmla="*/ 192 w 276"/>
            <a:gd name="T23" fmla="*/ 258 h 273"/>
            <a:gd name="T24" fmla="*/ 196 w 276"/>
            <a:gd name="T25" fmla="*/ 244 h 273"/>
            <a:gd name="T26" fmla="*/ 211 w 276"/>
            <a:gd name="T27" fmla="*/ 242 h 273"/>
            <a:gd name="T28" fmla="*/ 234 w 276"/>
            <a:gd name="T29" fmla="*/ 230 h 273"/>
            <a:gd name="T30" fmla="*/ 246 w 276"/>
            <a:gd name="T31" fmla="*/ 225 h 273"/>
            <a:gd name="T32" fmla="*/ 245 w 276"/>
            <a:gd name="T33" fmla="*/ 212 h 273"/>
            <a:gd name="T34" fmla="*/ 260 w 276"/>
            <a:gd name="T35" fmla="*/ 203 h 273"/>
            <a:gd name="T36" fmla="*/ 276 w 276"/>
            <a:gd name="T37" fmla="*/ 186 h 273"/>
            <a:gd name="T38" fmla="*/ 274 w 276"/>
            <a:gd name="T39" fmla="*/ 166 h 273"/>
            <a:gd name="T40" fmla="*/ 251 w 276"/>
            <a:gd name="T41" fmla="*/ 148 h 273"/>
            <a:gd name="T42" fmla="*/ 241 w 276"/>
            <a:gd name="T43" fmla="*/ 156 h 273"/>
            <a:gd name="T44" fmla="*/ 229 w 276"/>
            <a:gd name="T45" fmla="*/ 123 h 273"/>
            <a:gd name="T46" fmla="*/ 220 w 276"/>
            <a:gd name="T47" fmla="*/ 95 h 273"/>
            <a:gd name="T48" fmla="*/ 232 w 276"/>
            <a:gd name="T49" fmla="*/ 51 h 273"/>
            <a:gd name="T50" fmla="*/ 241 w 276"/>
            <a:gd name="T51" fmla="*/ 45 h 273"/>
            <a:gd name="T52" fmla="*/ 232 w 276"/>
            <a:gd name="T53" fmla="*/ 23 h 273"/>
            <a:gd name="T54" fmla="*/ 204 w 276"/>
            <a:gd name="T55" fmla="*/ 12 h 273"/>
            <a:gd name="T56" fmla="*/ 180 w 276"/>
            <a:gd name="T57" fmla="*/ 6 h 273"/>
            <a:gd name="T58" fmla="*/ 160 w 276"/>
            <a:gd name="T59" fmla="*/ 8 h 273"/>
            <a:gd name="T60" fmla="*/ 72 w 276"/>
            <a:gd name="T61" fmla="*/ 27 h 273"/>
            <a:gd name="T62" fmla="*/ 64 w 276"/>
            <a:gd name="T63" fmla="*/ 30 h 273"/>
            <a:gd name="T64" fmla="*/ 61 w 276"/>
            <a:gd name="T65" fmla="*/ 46 h 273"/>
            <a:gd name="T66" fmla="*/ 47 w 276"/>
            <a:gd name="T67" fmla="*/ 45 h 273"/>
            <a:gd name="T68" fmla="*/ 16 w 276"/>
            <a:gd name="T69" fmla="*/ 60 h 273"/>
            <a:gd name="T70" fmla="*/ 20 w 276"/>
            <a:gd name="T71" fmla="*/ 66 h 273"/>
            <a:gd name="T72" fmla="*/ 46 w 276"/>
            <a:gd name="T73" fmla="*/ 78 h 273"/>
            <a:gd name="T74" fmla="*/ 96 w 276"/>
            <a:gd name="T75" fmla="*/ 62 h 273"/>
            <a:gd name="T76" fmla="*/ 70 w 276"/>
            <a:gd name="T77" fmla="*/ 76 h 273"/>
            <a:gd name="T78" fmla="*/ 31 w 276"/>
            <a:gd name="T79" fmla="*/ 83 h 273"/>
            <a:gd name="T80" fmla="*/ 11 w 276"/>
            <a:gd name="T81" fmla="*/ 96 h 273"/>
            <a:gd name="T82" fmla="*/ 8 w 276"/>
            <a:gd name="T83" fmla="*/ 110 h 27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</a:cxnLst>
          <a:rect l="0" t="0" r="r" b="b"/>
          <a:pathLst>
            <a:path w="276" h="273">
              <a:moveTo>
                <a:pt x="0" y="111"/>
              </a:moveTo>
              <a:lnTo>
                <a:pt x="4" y="120"/>
              </a:lnTo>
              <a:lnTo>
                <a:pt x="5" y="132"/>
              </a:lnTo>
              <a:lnTo>
                <a:pt x="7" y="148"/>
              </a:lnTo>
              <a:lnTo>
                <a:pt x="70" y="198"/>
              </a:lnTo>
              <a:lnTo>
                <a:pt x="77" y="216"/>
              </a:lnTo>
              <a:lnTo>
                <a:pt x="84" y="218"/>
              </a:lnTo>
              <a:lnTo>
                <a:pt x="90" y="240"/>
              </a:lnTo>
              <a:lnTo>
                <a:pt x="119" y="239"/>
              </a:lnTo>
              <a:lnTo>
                <a:pt x="138" y="248"/>
              </a:lnTo>
              <a:lnTo>
                <a:pt x="148" y="258"/>
              </a:lnTo>
              <a:lnTo>
                <a:pt x="80" y="248"/>
              </a:lnTo>
              <a:lnTo>
                <a:pt x="68" y="250"/>
              </a:lnTo>
              <a:lnTo>
                <a:pt x="70" y="264"/>
              </a:lnTo>
              <a:lnTo>
                <a:pt x="86" y="262"/>
              </a:lnTo>
              <a:lnTo>
                <a:pt x="94" y="273"/>
              </a:lnTo>
              <a:lnTo>
                <a:pt x="106" y="261"/>
              </a:lnTo>
              <a:lnTo>
                <a:pt x="145" y="266"/>
              </a:lnTo>
              <a:lnTo>
                <a:pt x="152" y="267"/>
              </a:lnTo>
              <a:lnTo>
                <a:pt x="167" y="268"/>
              </a:lnTo>
              <a:lnTo>
                <a:pt x="172" y="269"/>
              </a:lnTo>
              <a:lnTo>
                <a:pt x="179" y="264"/>
              </a:lnTo>
              <a:lnTo>
                <a:pt x="187" y="263"/>
              </a:lnTo>
              <a:lnTo>
                <a:pt x="192" y="258"/>
              </a:lnTo>
              <a:lnTo>
                <a:pt x="200" y="249"/>
              </a:lnTo>
              <a:lnTo>
                <a:pt x="196" y="244"/>
              </a:lnTo>
              <a:lnTo>
                <a:pt x="204" y="238"/>
              </a:lnTo>
              <a:lnTo>
                <a:pt x="211" y="242"/>
              </a:lnTo>
              <a:lnTo>
                <a:pt x="226" y="236"/>
              </a:lnTo>
              <a:lnTo>
                <a:pt x="234" y="230"/>
              </a:lnTo>
              <a:lnTo>
                <a:pt x="239" y="224"/>
              </a:lnTo>
              <a:lnTo>
                <a:pt x="246" y="225"/>
              </a:lnTo>
              <a:lnTo>
                <a:pt x="246" y="218"/>
              </a:lnTo>
              <a:lnTo>
                <a:pt x="245" y="212"/>
              </a:lnTo>
              <a:lnTo>
                <a:pt x="257" y="215"/>
              </a:lnTo>
              <a:lnTo>
                <a:pt x="260" y="203"/>
              </a:lnTo>
              <a:lnTo>
                <a:pt x="270" y="195"/>
              </a:lnTo>
              <a:lnTo>
                <a:pt x="276" y="186"/>
              </a:lnTo>
              <a:lnTo>
                <a:pt x="276" y="174"/>
              </a:lnTo>
              <a:lnTo>
                <a:pt x="274" y="166"/>
              </a:lnTo>
              <a:lnTo>
                <a:pt x="276" y="158"/>
              </a:lnTo>
              <a:lnTo>
                <a:pt x="251" y="148"/>
              </a:lnTo>
              <a:lnTo>
                <a:pt x="247" y="154"/>
              </a:lnTo>
              <a:lnTo>
                <a:pt x="241" y="156"/>
              </a:lnTo>
              <a:lnTo>
                <a:pt x="234" y="134"/>
              </a:lnTo>
              <a:lnTo>
                <a:pt x="229" y="123"/>
              </a:lnTo>
              <a:lnTo>
                <a:pt x="230" y="113"/>
              </a:lnTo>
              <a:lnTo>
                <a:pt x="220" y="95"/>
              </a:lnTo>
              <a:lnTo>
                <a:pt x="239" y="83"/>
              </a:lnTo>
              <a:lnTo>
                <a:pt x="232" y="51"/>
              </a:lnTo>
              <a:lnTo>
                <a:pt x="244" y="46"/>
              </a:lnTo>
              <a:lnTo>
                <a:pt x="241" y="45"/>
              </a:lnTo>
              <a:lnTo>
                <a:pt x="238" y="34"/>
              </a:lnTo>
              <a:lnTo>
                <a:pt x="232" y="23"/>
              </a:lnTo>
              <a:lnTo>
                <a:pt x="214" y="18"/>
              </a:lnTo>
              <a:lnTo>
                <a:pt x="204" y="12"/>
              </a:lnTo>
              <a:lnTo>
                <a:pt x="200" y="0"/>
              </a:lnTo>
              <a:lnTo>
                <a:pt x="180" y="6"/>
              </a:lnTo>
              <a:lnTo>
                <a:pt x="176" y="4"/>
              </a:lnTo>
              <a:lnTo>
                <a:pt x="160" y="8"/>
              </a:lnTo>
              <a:lnTo>
                <a:pt x="82" y="22"/>
              </a:lnTo>
              <a:lnTo>
                <a:pt x="72" y="27"/>
              </a:lnTo>
              <a:lnTo>
                <a:pt x="67" y="26"/>
              </a:lnTo>
              <a:lnTo>
                <a:pt x="64" y="30"/>
              </a:lnTo>
              <a:lnTo>
                <a:pt x="64" y="40"/>
              </a:lnTo>
              <a:lnTo>
                <a:pt x="61" y="46"/>
              </a:lnTo>
              <a:lnTo>
                <a:pt x="58" y="48"/>
              </a:lnTo>
              <a:lnTo>
                <a:pt x="47" y="45"/>
              </a:lnTo>
              <a:lnTo>
                <a:pt x="25" y="52"/>
              </a:lnTo>
              <a:lnTo>
                <a:pt x="16" y="60"/>
              </a:lnTo>
              <a:lnTo>
                <a:pt x="12" y="71"/>
              </a:lnTo>
              <a:lnTo>
                <a:pt x="20" y="66"/>
              </a:lnTo>
              <a:lnTo>
                <a:pt x="25" y="71"/>
              </a:lnTo>
              <a:lnTo>
                <a:pt x="46" y="78"/>
              </a:lnTo>
              <a:lnTo>
                <a:pt x="92" y="57"/>
              </a:lnTo>
              <a:lnTo>
                <a:pt x="96" y="62"/>
              </a:lnTo>
              <a:lnTo>
                <a:pt x="89" y="69"/>
              </a:lnTo>
              <a:lnTo>
                <a:pt x="70" y="76"/>
              </a:lnTo>
              <a:lnTo>
                <a:pt x="47" y="81"/>
              </a:lnTo>
              <a:lnTo>
                <a:pt x="31" y="83"/>
              </a:lnTo>
              <a:lnTo>
                <a:pt x="32" y="89"/>
              </a:lnTo>
              <a:lnTo>
                <a:pt x="11" y="96"/>
              </a:lnTo>
              <a:lnTo>
                <a:pt x="19" y="102"/>
              </a:lnTo>
              <a:lnTo>
                <a:pt x="8" y="110"/>
              </a:lnTo>
              <a:lnTo>
                <a:pt x="0" y="11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6</xdr:col>
      <xdr:colOff>260258</xdr:colOff>
      <xdr:row>23</xdr:row>
      <xdr:rowOff>93052</xdr:rowOff>
    </xdr:from>
    <xdr:to>
      <xdr:col>7</xdr:col>
      <xdr:colOff>90967</xdr:colOff>
      <xdr:row>26</xdr:row>
      <xdr:rowOff>173943</xdr:rowOff>
    </xdr:to>
    <xdr:sp macro="" textlink="">
      <xdr:nvSpPr>
        <xdr:cNvPr id="29" name="Freeform 13">
          <a:extLst>
            <a:ext uri="{FF2B5EF4-FFF2-40B4-BE49-F238E27FC236}">
              <a16:creationId xmlns:a16="http://schemas.microsoft.com/office/drawing/2014/main" id="{8794C847-6703-4BD0-B4A0-8C98AF8D39A0}"/>
            </a:ext>
          </a:extLst>
        </xdr:cNvPr>
        <xdr:cNvSpPr>
          <a:spLocks/>
        </xdr:cNvSpPr>
      </xdr:nvSpPr>
      <xdr:spPr bwMode="auto">
        <a:xfrm rot="21588474">
          <a:off x="3917858" y="4299292"/>
          <a:ext cx="440309" cy="629531"/>
        </a:xfrm>
        <a:custGeom>
          <a:avLst/>
          <a:gdLst>
            <a:gd name="T0" fmla="*/ 12 w 277"/>
            <a:gd name="T1" fmla="*/ 255 h 386"/>
            <a:gd name="T2" fmla="*/ 43 w 277"/>
            <a:gd name="T3" fmla="*/ 250 h 386"/>
            <a:gd name="T4" fmla="*/ 57 w 277"/>
            <a:gd name="T5" fmla="*/ 229 h 386"/>
            <a:gd name="T6" fmla="*/ 54 w 277"/>
            <a:gd name="T7" fmla="*/ 214 h 386"/>
            <a:gd name="T8" fmla="*/ 56 w 277"/>
            <a:gd name="T9" fmla="*/ 204 h 386"/>
            <a:gd name="T10" fmla="*/ 68 w 277"/>
            <a:gd name="T11" fmla="*/ 193 h 386"/>
            <a:gd name="T12" fmla="*/ 91 w 277"/>
            <a:gd name="T13" fmla="*/ 132 h 386"/>
            <a:gd name="T14" fmla="*/ 65 w 277"/>
            <a:gd name="T15" fmla="*/ 100 h 386"/>
            <a:gd name="T16" fmla="*/ 77 w 277"/>
            <a:gd name="T17" fmla="*/ 72 h 386"/>
            <a:gd name="T18" fmla="*/ 93 w 277"/>
            <a:gd name="T19" fmla="*/ 4 h 386"/>
            <a:gd name="T20" fmla="*/ 115 w 277"/>
            <a:gd name="T21" fmla="*/ 0 h 386"/>
            <a:gd name="T22" fmla="*/ 126 w 277"/>
            <a:gd name="T23" fmla="*/ 14 h 386"/>
            <a:gd name="T24" fmla="*/ 123 w 277"/>
            <a:gd name="T25" fmla="*/ 25 h 386"/>
            <a:gd name="T26" fmla="*/ 135 w 277"/>
            <a:gd name="T27" fmla="*/ 44 h 386"/>
            <a:gd name="T28" fmla="*/ 140 w 277"/>
            <a:gd name="T29" fmla="*/ 36 h 386"/>
            <a:gd name="T30" fmla="*/ 149 w 277"/>
            <a:gd name="T31" fmla="*/ 27 h 386"/>
            <a:gd name="T32" fmla="*/ 153 w 277"/>
            <a:gd name="T33" fmla="*/ 22 h 386"/>
            <a:gd name="T34" fmla="*/ 168 w 277"/>
            <a:gd name="T35" fmla="*/ 16 h 386"/>
            <a:gd name="T36" fmla="*/ 182 w 277"/>
            <a:gd name="T37" fmla="*/ 14 h 386"/>
            <a:gd name="T38" fmla="*/ 185 w 277"/>
            <a:gd name="T39" fmla="*/ 28 h 386"/>
            <a:gd name="T40" fmla="*/ 180 w 277"/>
            <a:gd name="T41" fmla="*/ 40 h 386"/>
            <a:gd name="T42" fmla="*/ 192 w 277"/>
            <a:gd name="T43" fmla="*/ 43 h 386"/>
            <a:gd name="T44" fmla="*/ 200 w 277"/>
            <a:gd name="T45" fmla="*/ 56 h 386"/>
            <a:gd name="T46" fmla="*/ 212 w 277"/>
            <a:gd name="T47" fmla="*/ 70 h 386"/>
            <a:gd name="T48" fmla="*/ 227 w 277"/>
            <a:gd name="T49" fmla="*/ 80 h 386"/>
            <a:gd name="T50" fmla="*/ 222 w 277"/>
            <a:gd name="T51" fmla="*/ 90 h 386"/>
            <a:gd name="T52" fmla="*/ 233 w 277"/>
            <a:gd name="T53" fmla="*/ 82 h 386"/>
            <a:gd name="T54" fmla="*/ 246 w 277"/>
            <a:gd name="T55" fmla="*/ 87 h 386"/>
            <a:gd name="T56" fmla="*/ 257 w 277"/>
            <a:gd name="T57" fmla="*/ 96 h 386"/>
            <a:gd name="T58" fmla="*/ 255 w 277"/>
            <a:gd name="T59" fmla="*/ 103 h 386"/>
            <a:gd name="T60" fmla="*/ 267 w 277"/>
            <a:gd name="T61" fmla="*/ 105 h 386"/>
            <a:gd name="T62" fmla="*/ 276 w 277"/>
            <a:gd name="T63" fmla="*/ 109 h 386"/>
            <a:gd name="T64" fmla="*/ 276 w 277"/>
            <a:gd name="T65" fmla="*/ 118 h 386"/>
            <a:gd name="T66" fmla="*/ 266 w 277"/>
            <a:gd name="T67" fmla="*/ 118 h 386"/>
            <a:gd name="T68" fmla="*/ 252 w 277"/>
            <a:gd name="T69" fmla="*/ 115 h 386"/>
            <a:gd name="T70" fmla="*/ 251 w 277"/>
            <a:gd name="T71" fmla="*/ 122 h 386"/>
            <a:gd name="T72" fmla="*/ 258 w 277"/>
            <a:gd name="T73" fmla="*/ 134 h 386"/>
            <a:gd name="T74" fmla="*/ 260 w 277"/>
            <a:gd name="T75" fmla="*/ 153 h 386"/>
            <a:gd name="T76" fmla="*/ 254 w 277"/>
            <a:gd name="T77" fmla="*/ 180 h 386"/>
            <a:gd name="T78" fmla="*/ 257 w 277"/>
            <a:gd name="T79" fmla="*/ 193 h 386"/>
            <a:gd name="T80" fmla="*/ 248 w 277"/>
            <a:gd name="T81" fmla="*/ 217 h 386"/>
            <a:gd name="T82" fmla="*/ 230 w 277"/>
            <a:gd name="T83" fmla="*/ 231 h 386"/>
            <a:gd name="T84" fmla="*/ 216 w 277"/>
            <a:gd name="T85" fmla="*/ 238 h 386"/>
            <a:gd name="T86" fmla="*/ 206 w 277"/>
            <a:gd name="T87" fmla="*/ 255 h 386"/>
            <a:gd name="T88" fmla="*/ 156 w 277"/>
            <a:gd name="T89" fmla="*/ 289 h 386"/>
            <a:gd name="T90" fmla="*/ 151 w 277"/>
            <a:gd name="T91" fmla="*/ 297 h 386"/>
            <a:gd name="T92" fmla="*/ 131 w 277"/>
            <a:gd name="T93" fmla="*/ 294 h 386"/>
            <a:gd name="T94" fmla="*/ 125 w 277"/>
            <a:gd name="T95" fmla="*/ 312 h 386"/>
            <a:gd name="T96" fmla="*/ 121 w 277"/>
            <a:gd name="T97" fmla="*/ 334 h 386"/>
            <a:gd name="T98" fmla="*/ 115 w 277"/>
            <a:gd name="T99" fmla="*/ 342 h 386"/>
            <a:gd name="T100" fmla="*/ 115 w 277"/>
            <a:gd name="T101" fmla="*/ 361 h 386"/>
            <a:gd name="T102" fmla="*/ 110 w 277"/>
            <a:gd name="T103" fmla="*/ 378 h 386"/>
            <a:gd name="T104" fmla="*/ 107 w 277"/>
            <a:gd name="T105" fmla="*/ 386 h 386"/>
            <a:gd name="T106" fmla="*/ 101 w 277"/>
            <a:gd name="T107" fmla="*/ 374 h 386"/>
            <a:gd name="T108" fmla="*/ 77 w 277"/>
            <a:gd name="T109" fmla="*/ 358 h 386"/>
            <a:gd name="T110" fmla="*/ 63 w 277"/>
            <a:gd name="T111" fmla="*/ 340 h 386"/>
            <a:gd name="T112" fmla="*/ 39 w 277"/>
            <a:gd name="T113" fmla="*/ 344 h 386"/>
            <a:gd name="T114" fmla="*/ 26 w 277"/>
            <a:gd name="T115" fmla="*/ 326 h 386"/>
            <a:gd name="T116" fmla="*/ 9 w 277"/>
            <a:gd name="T117" fmla="*/ 288 h 38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</a:cxnLst>
          <a:rect l="0" t="0" r="r" b="b"/>
          <a:pathLst>
            <a:path w="277" h="386">
              <a:moveTo>
                <a:pt x="0" y="272"/>
              </a:moveTo>
              <a:lnTo>
                <a:pt x="12" y="255"/>
              </a:lnTo>
              <a:lnTo>
                <a:pt x="11" y="243"/>
              </a:lnTo>
              <a:lnTo>
                <a:pt x="43" y="250"/>
              </a:lnTo>
              <a:lnTo>
                <a:pt x="54" y="240"/>
              </a:lnTo>
              <a:lnTo>
                <a:pt x="57" y="229"/>
              </a:lnTo>
              <a:lnTo>
                <a:pt x="60" y="214"/>
              </a:lnTo>
              <a:lnTo>
                <a:pt x="54" y="214"/>
              </a:lnTo>
              <a:lnTo>
                <a:pt x="53" y="208"/>
              </a:lnTo>
              <a:lnTo>
                <a:pt x="56" y="204"/>
              </a:lnTo>
              <a:lnTo>
                <a:pt x="65" y="200"/>
              </a:lnTo>
              <a:lnTo>
                <a:pt x="68" y="193"/>
              </a:lnTo>
              <a:lnTo>
                <a:pt x="81" y="188"/>
              </a:lnTo>
              <a:lnTo>
                <a:pt x="91" y="132"/>
              </a:lnTo>
              <a:lnTo>
                <a:pt x="67" y="106"/>
              </a:lnTo>
              <a:lnTo>
                <a:pt x="65" y="100"/>
              </a:lnTo>
              <a:lnTo>
                <a:pt x="67" y="86"/>
              </a:lnTo>
              <a:lnTo>
                <a:pt x="77" y="72"/>
              </a:lnTo>
              <a:lnTo>
                <a:pt x="89" y="3"/>
              </a:lnTo>
              <a:lnTo>
                <a:pt x="93" y="4"/>
              </a:lnTo>
              <a:lnTo>
                <a:pt x="103" y="3"/>
              </a:lnTo>
              <a:lnTo>
                <a:pt x="115" y="0"/>
              </a:lnTo>
              <a:lnTo>
                <a:pt x="123" y="2"/>
              </a:lnTo>
              <a:lnTo>
                <a:pt x="126" y="14"/>
              </a:lnTo>
              <a:lnTo>
                <a:pt x="127" y="19"/>
              </a:lnTo>
              <a:lnTo>
                <a:pt x="123" y="25"/>
              </a:lnTo>
              <a:lnTo>
                <a:pt x="128" y="34"/>
              </a:lnTo>
              <a:lnTo>
                <a:pt x="135" y="44"/>
              </a:lnTo>
              <a:lnTo>
                <a:pt x="143" y="44"/>
              </a:lnTo>
              <a:lnTo>
                <a:pt x="140" y="36"/>
              </a:lnTo>
              <a:lnTo>
                <a:pt x="140" y="28"/>
              </a:lnTo>
              <a:lnTo>
                <a:pt x="149" y="27"/>
              </a:lnTo>
              <a:lnTo>
                <a:pt x="152" y="27"/>
              </a:lnTo>
              <a:lnTo>
                <a:pt x="153" y="22"/>
              </a:lnTo>
              <a:lnTo>
                <a:pt x="161" y="20"/>
              </a:lnTo>
              <a:lnTo>
                <a:pt x="168" y="16"/>
              </a:lnTo>
              <a:lnTo>
                <a:pt x="174" y="15"/>
              </a:lnTo>
              <a:lnTo>
                <a:pt x="182" y="14"/>
              </a:lnTo>
              <a:lnTo>
                <a:pt x="185" y="21"/>
              </a:lnTo>
              <a:lnTo>
                <a:pt x="185" y="28"/>
              </a:lnTo>
              <a:lnTo>
                <a:pt x="183" y="37"/>
              </a:lnTo>
              <a:lnTo>
                <a:pt x="180" y="40"/>
              </a:lnTo>
              <a:lnTo>
                <a:pt x="187" y="43"/>
              </a:lnTo>
              <a:lnTo>
                <a:pt x="192" y="43"/>
              </a:lnTo>
              <a:lnTo>
                <a:pt x="194" y="48"/>
              </a:lnTo>
              <a:lnTo>
                <a:pt x="200" y="56"/>
              </a:lnTo>
              <a:lnTo>
                <a:pt x="206" y="67"/>
              </a:lnTo>
              <a:lnTo>
                <a:pt x="212" y="70"/>
              </a:lnTo>
              <a:lnTo>
                <a:pt x="219" y="78"/>
              </a:lnTo>
              <a:lnTo>
                <a:pt x="227" y="80"/>
              </a:lnTo>
              <a:lnTo>
                <a:pt x="219" y="86"/>
              </a:lnTo>
              <a:lnTo>
                <a:pt x="222" y="90"/>
              </a:lnTo>
              <a:lnTo>
                <a:pt x="228" y="86"/>
              </a:lnTo>
              <a:lnTo>
                <a:pt x="233" y="82"/>
              </a:lnTo>
              <a:lnTo>
                <a:pt x="241" y="81"/>
              </a:lnTo>
              <a:lnTo>
                <a:pt x="246" y="87"/>
              </a:lnTo>
              <a:lnTo>
                <a:pt x="251" y="87"/>
              </a:lnTo>
              <a:lnTo>
                <a:pt x="257" y="96"/>
              </a:lnTo>
              <a:lnTo>
                <a:pt x="260" y="99"/>
              </a:lnTo>
              <a:lnTo>
                <a:pt x="255" y="103"/>
              </a:lnTo>
              <a:lnTo>
                <a:pt x="263" y="104"/>
              </a:lnTo>
              <a:lnTo>
                <a:pt x="267" y="105"/>
              </a:lnTo>
              <a:lnTo>
                <a:pt x="271" y="108"/>
              </a:lnTo>
              <a:lnTo>
                <a:pt x="276" y="109"/>
              </a:lnTo>
              <a:lnTo>
                <a:pt x="277" y="115"/>
              </a:lnTo>
              <a:lnTo>
                <a:pt x="276" y="118"/>
              </a:lnTo>
              <a:lnTo>
                <a:pt x="272" y="121"/>
              </a:lnTo>
              <a:lnTo>
                <a:pt x="266" y="118"/>
              </a:lnTo>
              <a:lnTo>
                <a:pt x="259" y="117"/>
              </a:lnTo>
              <a:lnTo>
                <a:pt x="252" y="115"/>
              </a:lnTo>
              <a:lnTo>
                <a:pt x="247" y="114"/>
              </a:lnTo>
              <a:lnTo>
                <a:pt x="251" y="122"/>
              </a:lnTo>
              <a:lnTo>
                <a:pt x="254" y="130"/>
              </a:lnTo>
              <a:lnTo>
                <a:pt x="258" y="134"/>
              </a:lnTo>
              <a:lnTo>
                <a:pt x="264" y="136"/>
              </a:lnTo>
              <a:lnTo>
                <a:pt x="260" y="153"/>
              </a:lnTo>
              <a:lnTo>
                <a:pt x="248" y="176"/>
              </a:lnTo>
              <a:lnTo>
                <a:pt x="254" y="180"/>
              </a:lnTo>
              <a:lnTo>
                <a:pt x="258" y="186"/>
              </a:lnTo>
              <a:lnTo>
                <a:pt x="257" y="193"/>
              </a:lnTo>
              <a:lnTo>
                <a:pt x="248" y="205"/>
              </a:lnTo>
              <a:lnTo>
                <a:pt x="248" y="217"/>
              </a:lnTo>
              <a:lnTo>
                <a:pt x="242" y="225"/>
              </a:lnTo>
              <a:lnTo>
                <a:pt x="230" y="231"/>
              </a:lnTo>
              <a:lnTo>
                <a:pt x="227" y="236"/>
              </a:lnTo>
              <a:lnTo>
                <a:pt x="216" y="238"/>
              </a:lnTo>
              <a:lnTo>
                <a:pt x="211" y="243"/>
              </a:lnTo>
              <a:lnTo>
                <a:pt x="206" y="255"/>
              </a:lnTo>
              <a:lnTo>
                <a:pt x="185" y="274"/>
              </a:lnTo>
              <a:lnTo>
                <a:pt x="156" y="289"/>
              </a:lnTo>
              <a:lnTo>
                <a:pt x="155" y="292"/>
              </a:lnTo>
              <a:lnTo>
                <a:pt x="151" y="297"/>
              </a:lnTo>
              <a:lnTo>
                <a:pt x="141" y="283"/>
              </a:lnTo>
              <a:lnTo>
                <a:pt x="131" y="294"/>
              </a:lnTo>
              <a:lnTo>
                <a:pt x="126" y="302"/>
              </a:lnTo>
              <a:lnTo>
                <a:pt x="125" y="312"/>
              </a:lnTo>
              <a:lnTo>
                <a:pt x="125" y="327"/>
              </a:lnTo>
              <a:lnTo>
                <a:pt x="121" y="334"/>
              </a:lnTo>
              <a:lnTo>
                <a:pt x="117" y="337"/>
              </a:lnTo>
              <a:lnTo>
                <a:pt x="115" y="342"/>
              </a:lnTo>
              <a:lnTo>
                <a:pt x="116" y="357"/>
              </a:lnTo>
              <a:lnTo>
                <a:pt x="115" y="361"/>
              </a:lnTo>
              <a:lnTo>
                <a:pt x="109" y="361"/>
              </a:lnTo>
              <a:lnTo>
                <a:pt x="110" y="378"/>
              </a:lnTo>
              <a:lnTo>
                <a:pt x="108" y="386"/>
              </a:lnTo>
              <a:lnTo>
                <a:pt x="107" y="386"/>
              </a:lnTo>
              <a:lnTo>
                <a:pt x="104" y="385"/>
              </a:lnTo>
              <a:lnTo>
                <a:pt x="101" y="374"/>
              </a:lnTo>
              <a:lnTo>
                <a:pt x="95" y="363"/>
              </a:lnTo>
              <a:lnTo>
                <a:pt x="77" y="358"/>
              </a:lnTo>
              <a:lnTo>
                <a:pt x="67" y="352"/>
              </a:lnTo>
              <a:lnTo>
                <a:pt x="63" y="340"/>
              </a:lnTo>
              <a:lnTo>
                <a:pt x="43" y="346"/>
              </a:lnTo>
              <a:lnTo>
                <a:pt x="39" y="344"/>
              </a:lnTo>
              <a:lnTo>
                <a:pt x="33" y="338"/>
              </a:lnTo>
              <a:lnTo>
                <a:pt x="26" y="326"/>
              </a:lnTo>
              <a:lnTo>
                <a:pt x="13" y="291"/>
              </a:lnTo>
              <a:lnTo>
                <a:pt x="9" y="288"/>
              </a:lnTo>
              <a:lnTo>
                <a:pt x="0" y="272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559343</xdr:colOff>
      <xdr:row>24</xdr:row>
      <xdr:rowOff>85118</xdr:rowOff>
    </xdr:from>
    <xdr:to>
      <xdr:col>6</xdr:col>
      <xdr:colOff>406239</xdr:colOff>
      <xdr:row>27</xdr:row>
      <xdr:rowOff>35762</xdr:rowOff>
    </xdr:to>
    <xdr:sp macro="" textlink="">
      <xdr:nvSpPr>
        <xdr:cNvPr id="30" name="Freeform 14">
          <a:extLst>
            <a:ext uri="{FF2B5EF4-FFF2-40B4-BE49-F238E27FC236}">
              <a16:creationId xmlns:a16="http://schemas.microsoft.com/office/drawing/2014/main" id="{1E1FCA58-7849-4E4F-B25F-5148E58E26DD}"/>
            </a:ext>
          </a:extLst>
        </xdr:cNvPr>
        <xdr:cNvSpPr>
          <a:spLocks/>
        </xdr:cNvSpPr>
      </xdr:nvSpPr>
      <xdr:spPr bwMode="auto">
        <a:xfrm rot="21588474">
          <a:off x="3607343" y="4474238"/>
          <a:ext cx="456496" cy="499284"/>
        </a:xfrm>
        <a:custGeom>
          <a:avLst/>
          <a:gdLst>
            <a:gd name="T0" fmla="*/ 15 w 287"/>
            <a:gd name="T1" fmla="*/ 114 h 306"/>
            <a:gd name="T2" fmla="*/ 33 w 287"/>
            <a:gd name="T3" fmla="*/ 119 h 306"/>
            <a:gd name="T4" fmla="*/ 42 w 287"/>
            <a:gd name="T5" fmla="*/ 87 h 306"/>
            <a:gd name="T6" fmla="*/ 83 w 287"/>
            <a:gd name="T7" fmla="*/ 42 h 306"/>
            <a:gd name="T8" fmla="*/ 109 w 287"/>
            <a:gd name="T9" fmla="*/ 71 h 306"/>
            <a:gd name="T10" fmla="*/ 163 w 287"/>
            <a:gd name="T11" fmla="*/ 58 h 306"/>
            <a:gd name="T12" fmla="*/ 190 w 287"/>
            <a:gd name="T13" fmla="*/ 38 h 306"/>
            <a:gd name="T14" fmla="*/ 216 w 287"/>
            <a:gd name="T15" fmla="*/ 28 h 306"/>
            <a:gd name="T16" fmla="*/ 245 w 287"/>
            <a:gd name="T17" fmla="*/ 16 h 306"/>
            <a:gd name="T18" fmla="*/ 287 w 287"/>
            <a:gd name="T19" fmla="*/ 26 h 306"/>
            <a:gd name="T20" fmla="*/ 264 w 287"/>
            <a:gd name="T21" fmla="*/ 87 h 306"/>
            <a:gd name="T22" fmla="*/ 252 w 287"/>
            <a:gd name="T23" fmla="*/ 98 h 306"/>
            <a:gd name="T24" fmla="*/ 250 w 287"/>
            <a:gd name="T25" fmla="*/ 108 h 306"/>
            <a:gd name="T26" fmla="*/ 253 w 287"/>
            <a:gd name="T27" fmla="*/ 123 h 306"/>
            <a:gd name="T28" fmla="*/ 239 w 287"/>
            <a:gd name="T29" fmla="*/ 144 h 306"/>
            <a:gd name="T30" fmla="*/ 208 w 287"/>
            <a:gd name="T31" fmla="*/ 149 h 306"/>
            <a:gd name="T32" fmla="*/ 205 w 287"/>
            <a:gd name="T33" fmla="*/ 182 h 306"/>
            <a:gd name="T34" fmla="*/ 222 w 287"/>
            <a:gd name="T35" fmla="*/ 220 h 306"/>
            <a:gd name="T36" fmla="*/ 235 w 287"/>
            <a:gd name="T37" fmla="*/ 238 h 306"/>
            <a:gd name="T38" fmla="*/ 141 w 287"/>
            <a:gd name="T39" fmla="*/ 256 h 306"/>
            <a:gd name="T40" fmla="*/ 126 w 287"/>
            <a:gd name="T41" fmla="*/ 260 h 306"/>
            <a:gd name="T42" fmla="*/ 123 w 287"/>
            <a:gd name="T43" fmla="*/ 274 h 306"/>
            <a:gd name="T44" fmla="*/ 117 w 287"/>
            <a:gd name="T45" fmla="*/ 282 h 306"/>
            <a:gd name="T46" fmla="*/ 84 w 287"/>
            <a:gd name="T47" fmla="*/ 286 h 306"/>
            <a:gd name="T48" fmla="*/ 71 w 287"/>
            <a:gd name="T49" fmla="*/ 305 h 306"/>
            <a:gd name="T50" fmla="*/ 72 w 287"/>
            <a:gd name="T51" fmla="*/ 296 h 306"/>
            <a:gd name="T52" fmla="*/ 60 w 287"/>
            <a:gd name="T53" fmla="*/ 306 h 306"/>
            <a:gd name="T54" fmla="*/ 52 w 287"/>
            <a:gd name="T55" fmla="*/ 294 h 306"/>
            <a:gd name="T56" fmla="*/ 30 w 287"/>
            <a:gd name="T57" fmla="*/ 293 h 306"/>
            <a:gd name="T58" fmla="*/ 47 w 287"/>
            <a:gd name="T59" fmla="*/ 264 h 306"/>
            <a:gd name="T60" fmla="*/ 34 w 287"/>
            <a:gd name="T61" fmla="*/ 232 h 306"/>
            <a:gd name="T62" fmla="*/ 18 w 287"/>
            <a:gd name="T63" fmla="*/ 203 h 306"/>
            <a:gd name="T64" fmla="*/ 3 w 287"/>
            <a:gd name="T65" fmla="*/ 156 h 306"/>
            <a:gd name="T66" fmla="*/ 0 w 287"/>
            <a:gd name="T67" fmla="*/ 138 h 30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</a:cxnLst>
          <a:rect l="0" t="0" r="r" b="b"/>
          <a:pathLst>
            <a:path w="287" h="306">
              <a:moveTo>
                <a:pt x="0" y="138"/>
              </a:moveTo>
              <a:lnTo>
                <a:pt x="15" y="114"/>
              </a:lnTo>
              <a:lnTo>
                <a:pt x="24" y="111"/>
              </a:lnTo>
              <a:lnTo>
                <a:pt x="33" y="119"/>
              </a:lnTo>
              <a:lnTo>
                <a:pt x="47" y="106"/>
              </a:lnTo>
              <a:lnTo>
                <a:pt x="42" y="87"/>
              </a:lnTo>
              <a:lnTo>
                <a:pt x="57" y="48"/>
              </a:lnTo>
              <a:lnTo>
                <a:pt x="83" y="42"/>
              </a:lnTo>
              <a:lnTo>
                <a:pt x="106" y="57"/>
              </a:lnTo>
              <a:lnTo>
                <a:pt x="109" y="71"/>
              </a:lnTo>
              <a:lnTo>
                <a:pt x="136" y="77"/>
              </a:lnTo>
              <a:lnTo>
                <a:pt x="163" y="58"/>
              </a:lnTo>
              <a:lnTo>
                <a:pt x="165" y="48"/>
              </a:lnTo>
              <a:lnTo>
                <a:pt x="190" y="38"/>
              </a:lnTo>
              <a:lnTo>
                <a:pt x="198" y="39"/>
              </a:lnTo>
              <a:lnTo>
                <a:pt x="216" y="28"/>
              </a:lnTo>
              <a:lnTo>
                <a:pt x="221" y="15"/>
              </a:lnTo>
              <a:lnTo>
                <a:pt x="245" y="16"/>
              </a:lnTo>
              <a:lnTo>
                <a:pt x="263" y="0"/>
              </a:lnTo>
              <a:lnTo>
                <a:pt x="287" y="26"/>
              </a:lnTo>
              <a:lnTo>
                <a:pt x="277" y="82"/>
              </a:lnTo>
              <a:lnTo>
                <a:pt x="264" y="87"/>
              </a:lnTo>
              <a:lnTo>
                <a:pt x="261" y="94"/>
              </a:lnTo>
              <a:lnTo>
                <a:pt x="252" y="98"/>
              </a:lnTo>
              <a:lnTo>
                <a:pt x="249" y="102"/>
              </a:lnTo>
              <a:lnTo>
                <a:pt x="250" y="108"/>
              </a:lnTo>
              <a:lnTo>
                <a:pt x="256" y="108"/>
              </a:lnTo>
              <a:lnTo>
                <a:pt x="253" y="123"/>
              </a:lnTo>
              <a:lnTo>
                <a:pt x="250" y="134"/>
              </a:lnTo>
              <a:lnTo>
                <a:pt x="239" y="144"/>
              </a:lnTo>
              <a:lnTo>
                <a:pt x="207" y="137"/>
              </a:lnTo>
              <a:lnTo>
                <a:pt x="208" y="149"/>
              </a:lnTo>
              <a:lnTo>
                <a:pt x="196" y="166"/>
              </a:lnTo>
              <a:lnTo>
                <a:pt x="205" y="182"/>
              </a:lnTo>
              <a:lnTo>
                <a:pt x="209" y="185"/>
              </a:lnTo>
              <a:lnTo>
                <a:pt x="222" y="220"/>
              </a:lnTo>
              <a:lnTo>
                <a:pt x="229" y="232"/>
              </a:lnTo>
              <a:lnTo>
                <a:pt x="235" y="238"/>
              </a:lnTo>
              <a:lnTo>
                <a:pt x="219" y="242"/>
              </a:lnTo>
              <a:lnTo>
                <a:pt x="141" y="256"/>
              </a:lnTo>
              <a:lnTo>
                <a:pt x="131" y="261"/>
              </a:lnTo>
              <a:lnTo>
                <a:pt x="126" y="260"/>
              </a:lnTo>
              <a:lnTo>
                <a:pt x="123" y="264"/>
              </a:lnTo>
              <a:lnTo>
                <a:pt x="123" y="274"/>
              </a:lnTo>
              <a:lnTo>
                <a:pt x="120" y="280"/>
              </a:lnTo>
              <a:lnTo>
                <a:pt x="117" y="282"/>
              </a:lnTo>
              <a:lnTo>
                <a:pt x="106" y="279"/>
              </a:lnTo>
              <a:lnTo>
                <a:pt x="84" y="286"/>
              </a:lnTo>
              <a:lnTo>
                <a:pt x="75" y="294"/>
              </a:lnTo>
              <a:lnTo>
                <a:pt x="71" y="305"/>
              </a:lnTo>
              <a:lnTo>
                <a:pt x="69" y="306"/>
              </a:lnTo>
              <a:lnTo>
                <a:pt x="72" y="296"/>
              </a:lnTo>
              <a:lnTo>
                <a:pt x="64" y="296"/>
              </a:lnTo>
              <a:lnTo>
                <a:pt x="60" y="306"/>
              </a:lnTo>
              <a:lnTo>
                <a:pt x="55" y="304"/>
              </a:lnTo>
              <a:lnTo>
                <a:pt x="52" y="294"/>
              </a:lnTo>
              <a:lnTo>
                <a:pt x="40" y="298"/>
              </a:lnTo>
              <a:lnTo>
                <a:pt x="30" y="293"/>
              </a:lnTo>
              <a:lnTo>
                <a:pt x="30" y="272"/>
              </a:lnTo>
              <a:lnTo>
                <a:pt x="47" y="264"/>
              </a:lnTo>
              <a:lnTo>
                <a:pt x="43" y="228"/>
              </a:lnTo>
              <a:lnTo>
                <a:pt x="34" y="232"/>
              </a:lnTo>
              <a:lnTo>
                <a:pt x="30" y="204"/>
              </a:lnTo>
              <a:lnTo>
                <a:pt x="18" y="203"/>
              </a:lnTo>
              <a:lnTo>
                <a:pt x="12" y="160"/>
              </a:lnTo>
              <a:lnTo>
                <a:pt x="3" y="156"/>
              </a:lnTo>
              <a:lnTo>
                <a:pt x="7" y="146"/>
              </a:lnTo>
              <a:lnTo>
                <a:pt x="0" y="138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337302</xdr:colOff>
      <xdr:row>19</xdr:row>
      <xdr:rowOff>16898</xdr:rowOff>
    </xdr:from>
    <xdr:to>
      <xdr:col>6</xdr:col>
      <xdr:colOff>417304</xdr:colOff>
      <xdr:row>24</xdr:row>
      <xdr:rowOff>147582</xdr:rowOff>
    </xdr:to>
    <xdr:sp macro="" textlink="">
      <xdr:nvSpPr>
        <xdr:cNvPr id="31" name="Freeform 15">
          <a:extLst>
            <a:ext uri="{FF2B5EF4-FFF2-40B4-BE49-F238E27FC236}">
              <a16:creationId xmlns:a16="http://schemas.microsoft.com/office/drawing/2014/main" id="{529EEF9F-1E04-42BE-AE71-2BF62F3C812F}"/>
            </a:ext>
          </a:extLst>
        </xdr:cNvPr>
        <xdr:cNvSpPr>
          <a:spLocks/>
        </xdr:cNvSpPr>
      </xdr:nvSpPr>
      <xdr:spPr bwMode="auto">
        <a:xfrm rot="21588474">
          <a:off x="3385302" y="3491618"/>
          <a:ext cx="689602" cy="1045084"/>
        </a:xfrm>
        <a:custGeom>
          <a:avLst/>
          <a:gdLst>
            <a:gd name="T0" fmla="*/ 31 w 433"/>
            <a:gd name="T1" fmla="*/ 260 h 639"/>
            <a:gd name="T2" fmla="*/ 99 w 433"/>
            <a:gd name="T3" fmla="*/ 227 h 639"/>
            <a:gd name="T4" fmla="*/ 177 w 433"/>
            <a:gd name="T5" fmla="*/ 360 h 639"/>
            <a:gd name="T6" fmla="*/ 246 w 433"/>
            <a:gd name="T7" fmla="*/ 412 h 639"/>
            <a:gd name="T8" fmla="*/ 252 w 433"/>
            <a:gd name="T9" fmla="*/ 518 h 639"/>
            <a:gd name="T10" fmla="*/ 304 w 433"/>
            <a:gd name="T11" fmla="*/ 600 h 639"/>
            <a:gd name="T12" fmla="*/ 336 w 433"/>
            <a:gd name="T13" fmla="*/ 639 h 639"/>
            <a:gd name="T14" fmla="*/ 383 w 433"/>
            <a:gd name="T15" fmla="*/ 616 h 639"/>
            <a:gd name="T16" fmla="*/ 401 w 433"/>
            <a:gd name="T17" fmla="*/ 580 h 639"/>
            <a:gd name="T18" fmla="*/ 417 w 433"/>
            <a:gd name="T19" fmla="*/ 496 h 639"/>
            <a:gd name="T20" fmla="*/ 407 w 433"/>
            <a:gd name="T21" fmla="*/ 484 h 639"/>
            <a:gd name="T22" fmla="*/ 418 w 433"/>
            <a:gd name="T23" fmla="*/ 464 h 639"/>
            <a:gd name="T24" fmla="*/ 412 w 433"/>
            <a:gd name="T25" fmla="*/ 452 h 639"/>
            <a:gd name="T26" fmla="*/ 413 w 433"/>
            <a:gd name="T27" fmla="*/ 442 h 639"/>
            <a:gd name="T28" fmla="*/ 399 w 433"/>
            <a:gd name="T29" fmla="*/ 429 h 639"/>
            <a:gd name="T30" fmla="*/ 388 w 433"/>
            <a:gd name="T31" fmla="*/ 412 h 639"/>
            <a:gd name="T32" fmla="*/ 397 w 433"/>
            <a:gd name="T33" fmla="*/ 401 h 639"/>
            <a:gd name="T34" fmla="*/ 389 w 433"/>
            <a:gd name="T35" fmla="*/ 388 h 639"/>
            <a:gd name="T36" fmla="*/ 391 w 433"/>
            <a:gd name="T37" fmla="*/ 360 h 639"/>
            <a:gd name="T38" fmla="*/ 390 w 433"/>
            <a:gd name="T39" fmla="*/ 350 h 639"/>
            <a:gd name="T40" fmla="*/ 390 w 433"/>
            <a:gd name="T41" fmla="*/ 335 h 639"/>
            <a:gd name="T42" fmla="*/ 390 w 433"/>
            <a:gd name="T43" fmla="*/ 321 h 639"/>
            <a:gd name="T44" fmla="*/ 400 w 433"/>
            <a:gd name="T45" fmla="*/ 311 h 639"/>
            <a:gd name="T46" fmla="*/ 387 w 433"/>
            <a:gd name="T47" fmla="*/ 300 h 639"/>
            <a:gd name="T48" fmla="*/ 377 w 433"/>
            <a:gd name="T49" fmla="*/ 284 h 639"/>
            <a:gd name="T50" fmla="*/ 390 w 433"/>
            <a:gd name="T51" fmla="*/ 275 h 639"/>
            <a:gd name="T52" fmla="*/ 387 w 433"/>
            <a:gd name="T53" fmla="*/ 268 h 639"/>
            <a:gd name="T54" fmla="*/ 384 w 433"/>
            <a:gd name="T55" fmla="*/ 252 h 639"/>
            <a:gd name="T56" fmla="*/ 389 w 433"/>
            <a:gd name="T57" fmla="*/ 239 h 639"/>
            <a:gd name="T58" fmla="*/ 385 w 433"/>
            <a:gd name="T59" fmla="*/ 227 h 639"/>
            <a:gd name="T60" fmla="*/ 395 w 433"/>
            <a:gd name="T61" fmla="*/ 215 h 639"/>
            <a:gd name="T62" fmla="*/ 400 w 433"/>
            <a:gd name="T63" fmla="*/ 197 h 639"/>
            <a:gd name="T64" fmla="*/ 417 w 433"/>
            <a:gd name="T65" fmla="*/ 202 h 639"/>
            <a:gd name="T66" fmla="*/ 427 w 433"/>
            <a:gd name="T67" fmla="*/ 203 h 639"/>
            <a:gd name="T68" fmla="*/ 430 w 433"/>
            <a:gd name="T69" fmla="*/ 183 h 639"/>
            <a:gd name="T70" fmla="*/ 412 w 433"/>
            <a:gd name="T71" fmla="*/ 168 h 639"/>
            <a:gd name="T72" fmla="*/ 415 w 433"/>
            <a:gd name="T73" fmla="*/ 155 h 639"/>
            <a:gd name="T74" fmla="*/ 405 w 433"/>
            <a:gd name="T75" fmla="*/ 142 h 639"/>
            <a:gd name="T76" fmla="*/ 407 w 433"/>
            <a:gd name="T77" fmla="*/ 124 h 639"/>
            <a:gd name="T78" fmla="*/ 413 w 433"/>
            <a:gd name="T79" fmla="*/ 101 h 639"/>
            <a:gd name="T80" fmla="*/ 413 w 433"/>
            <a:gd name="T81" fmla="*/ 92 h 639"/>
            <a:gd name="T82" fmla="*/ 401 w 433"/>
            <a:gd name="T83" fmla="*/ 51 h 639"/>
            <a:gd name="T84" fmla="*/ 343 w 433"/>
            <a:gd name="T85" fmla="*/ 50 h 639"/>
            <a:gd name="T86" fmla="*/ 249 w 433"/>
            <a:gd name="T87" fmla="*/ 30 h 639"/>
            <a:gd name="T88" fmla="*/ 149 w 433"/>
            <a:gd name="T89" fmla="*/ 0 h 639"/>
            <a:gd name="T90" fmla="*/ 126 w 433"/>
            <a:gd name="T91" fmla="*/ 78 h 639"/>
            <a:gd name="T92" fmla="*/ 91 w 433"/>
            <a:gd name="T93" fmla="*/ 156 h 639"/>
            <a:gd name="T94" fmla="*/ 67 w 433"/>
            <a:gd name="T95" fmla="*/ 140 h 639"/>
            <a:gd name="T96" fmla="*/ 51 w 433"/>
            <a:gd name="T97" fmla="*/ 138 h 639"/>
            <a:gd name="T98" fmla="*/ 47 w 433"/>
            <a:gd name="T99" fmla="*/ 161 h 639"/>
            <a:gd name="T100" fmla="*/ 0 w 433"/>
            <a:gd name="T101" fmla="*/ 225 h 63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</a:cxnLst>
          <a:rect l="0" t="0" r="r" b="b"/>
          <a:pathLst>
            <a:path w="433" h="639">
              <a:moveTo>
                <a:pt x="0" y="225"/>
              </a:moveTo>
              <a:lnTo>
                <a:pt x="31" y="225"/>
              </a:lnTo>
              <a:lnTo>
                <a:pt x="31" y="260"/>
              </a:lnTo>
              <a:lnTo>
                <a:pt x="41" y="255"/>
              </a:lnTo>
              <a:lnTo>
                <a:pt x="91" y="256"/>
              </a:lnTo>
              <a:lnTo>
                <a:pt x="99" y="227"/>
              </a:lnTo>
              <a:lnTo>
                <a:pt x="107" y="250"/>
              </a:lnTo>
              <a:lnTo>
                <a:pt x="172" y="338"/>
              </a:lnTo>
              <a:lnTo>
                <a:pt x="177" y="360"/>
              </a:lnTo>
              <a:lnTo>
                <a:pt x="193" y="389"/>
              </a:lnTo>
              <a:lnTo>
                <a:pt x="233" y="399"/>
              </a:lnTo>
              <a:lnTo>
                <a:pt x="246" y="412"/>
              </a:lnTo>
              <a:lnTo>
                <a:pt x="276" y="464"/>
              </a:lnTo>
              <a:lnTo>
                <a:pt x="275" y="478"/>
              </a:lnTo>
              <a:lnTo>
                <a:pt x="252" y="518"/>
              </a:lnTo>
              <a:lnTo>
                <a:pt x="244" y="521"/>
              </a:lnTo>
              <a:lnTo>
                <a:pt x="277" y="580"/>
              </a:lnTo>
              <a:lnTo>
                <a:pt x="304" y="600"/>
              </a:lnTo>
              <a:lnTo>
                <a:pt x="316" y="627"/>
              </a:lnTo>
              <a:lnTo>
                <a:pt x="328" y="638"/>
              </a:lnTo>
              <a:lnTo>
                <a:pt x="336" y="639"/>
              </a:lnTo>
              <a:lnTo>
                <a:pt x="354" y="628"/>
              </a:lnTo>
              <a:lnTo>
                <a:pt x="359" y="615"/>
              </a:lnTo>
              <a:lnTo>
                <a:pt x="383" y="616"/>
              </a:lnTo>
              <a:lnTo>
                <a:pt x="401" y="600"/>
              </a:lnTo>
              <a:lnTo>
                <a:pt x="399" y="594"/>
              </a:lnTo>
              <a:lnTo>
                <a:pt x="401" y="580"/>
              </a:lnTo>
              <a:lnTo>
                <a:pt x="411" y="566"/>
              </a:lnTo>
              <a:lnTo>
                <a:pt x="423" y="497"/>
              </a:lnTo>
              <a:lnTo>
                <a:pt x="417" y="496"/>
              </a:lnTo>
              <a:lnTo>
                <a:pt x="411" y="491"/>
              </a:lnTo>
              <a:lnTo>
                <a:pt x="400" y="491"/>
              </a:lnTo>
              <a:lnTo>
                <a:pt x="407" y="484"/>
              </a:lnTo>
              <a:lnTo>
                <a:pt x="413" y="477"/>
              </a:lnTo>
              <a:lnTo>
                <a:pt x="420" y="468"/>
              </a:lnTo>
              <a:lnTo>
                <a:pt x="418" y="464"/>
              </a:lnTo>
              <a:lnTo>
                <a:pt x="412" y="465"/>
              </a:lnTo>
              <a:lnTo>
                <a:pt x="412" y="460"/>
              </a:lnTo>
              <a:lnTo>
                <a:pt x="412" y="452"/>
              </a:lnTo>
              <a:lnTo>
                <a:pt x="403" y="454"/>
              </a:lnTo>
              <a:lnTo>
                <a:pt x="407" y="449"/>
              </a:lnTo>
              <a:lnTo>
                <a:pt x="413" y="442"/>
              </a:lnTo>
              <a:lnTo>
                <a:pt x="408" y="436"/>
              </a:lnTo>
              <a:lnTo>
                <a:pt x="403" y="428"/>
              </a:lnTo>
              <a:lnTo>
                <a:pt x="399" y="429"/>
              </a:lnTo>
              <a:lnTo>
                <a:pt x="396" y="422"/>
              </a:lnTo>
              <a:lnTo>
                <a:pt x="393" y="413"/>
              </a:lnTo>
              <a:lnTo>
                <a:pt x="388" y="412"/>
              </a:lnTo>
              <a:lnTo>
                <a:pt x="389" y="407"/>
              </a:lnTo>
              <a:lnTo>
                <a:pt x="393" y="401"/>
              </a:lnTo>
              <a:lnTo>
                <a:pt x="397" y="401"/>
              </a:lnTo>
              <a:lnTo>
                <a:pt x="397" y="396"/>
              </a:lnTo>
              <a:lnTo>
                <a:pt x="387" y="395"/>
              </a:lnTo>
              <a:lnTo>
                <a:pt x="389" y="388"/>
              </a:lnTo>
              <a:lnTo>
                <a:pt x="391" y="380"/>
              </a:lnTo>
              <a:lnTo>
                <a:pt x="393" y="368"/>
              </a:lnTo>
              <a:lnTo>
                <a:pt x="391" y="360"/>
              </a:lnTo>
              <a:lnTo>
                <a:pt x="390" y="356"/>
              </a:lnTo>
              <a:lnTo>
                <a:pt x="389" y="351"/>
              </a:lnTo>
              <a:lnTo>
                <a:pt x="390" y="350"/>
              </a:lnTo>
              <a:lnTo>
                <a:pt x="393" y="345"/>
              </a:lnTo>
              <a:lnTo>
                <a:pt x="391" y="341"/>
              </a:lnTo>
              <a:lnTo>
                <a:pt x="390" y="335"/>
              </a:lnTo>
              <a:lnTo>
                <a:pt x="394" y="333"/>
              </a:lnTo>
              <a:lnTo>
                <a:pt x="393" y="327"/>
              </a:lnTo>
              <a:lnTo>
                <a:pt x="390" y="321"/>
              </a:lnTo>
              <a:lnTo>
                <a:pt x="393" y="316"/>
              </a:lnTo>
              <a:lnTo>
                <a:pt x="402" y="315"/>
              </a:lnTo>
              <a:lnTo>
                <a:pt x="400" y="311"/>
              </a:lnTo>
              <a:lnTo>
                <a:pt x="397" y="305"/>
              </a:lnTo>
              <a:lnTo>
                <a:pt x="394" y="304"/>
              </a:lnTo>
              <a:lnTo>
                <a:pt x="387" y="300"/>
              </a:lnTo>
              <a:lnTo>
                <a:pt x="382" y="293"/>
              </a:lnTo>
              <a:lnTo>
                <a:pt x="381" y="287"/>
              </a:lnTo>
              <a:lnTo>
                <a:pt x="377" y="284"/>
              </a:lnTo>
              <a:lnTo>
                <a:pt x="379" y="276"/>
              </a:lnTo>
              <a:lnTo>
                <a:pt x="385" y="278"/>
              </a:lnTo>
              <a:lnTo>
                <a:pt x="390" y="275"/>
              </a:lnTo>
              <a:lnTo>
                <a:pt x="394" y="269"/>
              </a:lnTo>
              <a:lnTo>
                <a:pt x="393" y="264"/>
              </a:lnTo>
              <a:lnTo>
                <a:pt x="387" y="268"/>
              </a:lnTo>
              <a:lnTo>
                <a:pt x="383" y="264"/>
              </a:lnTo>
              <a:lnTo>
                <a:pt x="383" y="260"/>
              </a:lnTo>
              <a:lnTo>
                <a:pt x="384" y="252"/>
              </a:lnTo>
              <a:lnTo>
                <a:pt x="382" y="248"/>
              </a:lnTo>
              <a:lnTo>
                <a:pt x="385" y="243"/>
              </a:lnTo>
              <a:lnTo>
                <a:pt x="389" y="239"/>
              </a:lnTo>
              <a:lnTo>
                <a:pt x="391" y="236"/>
              </a:lnTo>
              <a:lnTo>
                <a:pt x="387" y="233"/>
              </a:lnTo>
              <a:lnTo>
                <a:pt x="385" y="227"/>
              </a:lnTo>
              <a:lnTo>
                <a:pt x="388" y="222"/>
              </a:lnTo>
              <a:lnTo>
                <a:pt x="391" y="220"/>
              </a:lnTo>
              <a:lnTo>
                <a:pt x="395" y="215"/>
              </a:lnTo>
              <a:lnTo>
                <a:pt x="393" y="209"/>
              </a:lnTo>
              <a:lnTo>
                <a:pt x="394" y="202"/>
              </a:lnTo>
              <a:lnTo>
                <a:pt x="400" y="197"/>
              </a:lnTo>
              <a:lnTo>
                <a:pt x="407" y="197"/>
              </a:lnTo>
              <a:lnTo>
                <a:pt x="413" y="195"/>
              </a:lnTo>
              <a:lnTo>
                <a:pt x="417" y="202"/>
              </a:lnTo>
              <a:lnTo>
                <a:pt x="420" y="212"/>
              </a:lnTo>
              <a:lnTo>
                <a:pt x="426" y="209"/>
              </a:lnTo>
              <a:lnTo>
                <a:pt x="427" y="203"/>
              </a:lnTo>
              <a:lnTo>
                <a:pt x="432" y="192"/>
              </a:lnTo>
              <a:lnTo>
                <a:pt x="433" y="185"/>
              </a:lnTo>
              <a:lnTo>
                <a:pt x="430" y="183"/>
              </a:lnTo>
              <a:lnTo>
                <a:pt x="419" y="180"/>
              </a:lnTo>
              <a:lnTo>
                <a:pt x="414" y="183"/>
              </a:lnTo>
              <a:lnTo>
                <a:pt x="412" y="168"/>
              </a:lnTo>
              <a:lnTo>
                <a:pt x="411" y="165"/>
              </a:lnTo>
              <a:lnTo>
                <a:pt x="414" y="160"/>
              </a:lnTo>
              <a:lnTo>
                <a:pt x="415" y="155"/>
              </a:lnTo>
              <a:lnTo>
                <a:pt x="407" y="152"/>
              </a:lnTo>
              <a:lnTo>
                <a:pt x="406" y="146"/>
              </a:lnTo>
              <a:lnTo>
                <a:pt x="405" y="142"/>
              </a:lnTo>
              <a:lnTo>
                <a:pt x="409" y="137"/>
              </a:lnTo>
              <a:lnTo>
                <a:pt x="409" y="134"/>
              </a:lnTo>
              <a:lnTo>
                <a:pt x="407" y="124"/>
              </a:lnTo>
              <a:lnTo>
                <a:pt x="405" y="111"/>
              </a:lnTo>
              <a:lnTo>
                <a:pt x="412" y="110"/>
              </a:lnTo>
              <a:lnTo>
                <a:pt x="413" y="101"/>
              </a:lnTo>
              <a:lnTo>
                <a:pt x="418" y="99"/>
              </a:lnTo>
              <a:lnTo>
                <a:pt x="419" y="95"/>
              </a:lnTo>
              <a:lnTo>
                <a:pt x="413" y="92"/>
              </a:lnTo>
              <a:lnTo>
                <a:pt x="418" y="89"/>
              </a:lnTo>
              <a:lnTo>
                <a:pt x="425" y="52"/>
              </a:lnTo>
              <a:lnTo>
                <a:pt x="401" y="51"/>
              </a:lnTo>
              <a:lnTo>
                <a:pt x="388" y="54"/>
              </a:lnTo>
              <a:lnTo>
                <a:pt x="384" y="50"/>
              </a:lnTo>
              <a:lnTo>
                <a:pt x="343" y="50"/>
              </a:lnTo>
              <a:lnTo>
                <a:pt x="325" y="39"/>
              </a:lnTo>
              <a:lnTo>
                <a:pt x="291" y="32"/>
              </a:lnTo>
              <a:lnTo>
                <a:pt x="249" y="30"/>
              </a:lnTo>
              <a:lnTo>
                <a:pt x="232" y="27"/>
              </a:lnTo>
              <a:lnTo>
                <a:pt x="162" y="0"/>
              </a:lnTo>
              <a:lnTo>
                <a:pt x="149" y="0"/>
              </a:lnTo>
              <a:lnTo>
                <a:pt x="125" y="17"/>
              </a:lnTo>
              <a:lnTo>
                <a:pt x="138" y="60"/>
              </a:lnTo>
              <a:lnTo>
                <a:pt x="126" y="78"/>
              </a:lnTo>
              <a:lnTo>
                <a:pt x="95" y="101"/>
              </a:lnTo>
              <a:lnTo>
                <a:pt x="96" y="132"/>
              </a:lnTo>
              <a:lnTo>
                <a:pt x="91" y="156"/>
              </a:lnTo>
              <a:lnTo>
                <a:pt x="85" y="155"/>
              </a:lnTo>
              <a:lnTo>
                <a:pt x="84" y="144"/>
              </a:lnTo>
              <a:lnTo>
                <a:pt x="67" y="140"/>
              </a:lnTo>
              <a:lnTo>
                <a:pt x="66" y="155"/>
              </a:lnTo>
              <a:lnTo>
                <a:pt x="59" y="159"/>
              </a:lnTo>
              <a:lnTo>
                <a:pt x="51" y="138"/>
              </a:lnTo>
              <a:lnTo>
                <a:pt x="45" y="146"/>
              </a:lnTo>
              <a:lnTo>
                <a:pt x="55" y="162"/>
              </a:lnTo>
              <a:lnTo>
                <a:pt x="47" y="161"/>
              </a:lnTo>
              <a:lnTo>
                <a:pt x="33" y="137"/>
              </a:lnTo>
              <a:lnTo>
                <a:pt x="11" y="172"/>
              </a:lnTo>
              <a:lnTo>
                <a:pt x="0" y="225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425895</xdr:colOff>
      <xdr:row>19</xdr:row>
      <xdr:rowOff>33863</xdr:rowOff>
    </xdr:from>
    <xdr:to>
      <xdr:col>6</xdr:col>
      <xdr:colOff>249191</xdr:colOff>
      <xdr:row>25</xdr:row>
      <xdr:rowOff>130521</xdr:rowOff>
    </xdr:to>
    <xdr:sp macro="" textlink="">
      <xdr:nvSpPr>
        <xdr:cNvPr id="32" name="Freeform 17">
          <a:extLst>
            <a:ext uri="{FF2B5EF4-FFF2-40B4-BE49-F238E27FC236}">
              <a16:creationId xmlns:a16="http://schemas.microsoft.com/office/drawing/2014/main" id="{3FC38C95-E7B2-4741-A6CB-3097BE6750FD}"/>
            </a:ext>
          </a:extLst>
        </xdr:cNvPr>
        <xdr:cNvSpPr>
          <a:spLocks/>
        </xdr:cNvSpPr>
      </xdr:nvSpPr>
      <xdr:spPr bwMode="auto">
        <a:xfrm rot="21588474">
          <a:off x="2864295" y="3508583"/>
          <a:ext cx="1042496" cy="1193938"/>
        </a:xfrm>
        <a:custGeom>
          <a:avLst/>
          <a:gdLst>
            <a:gd name="T0" fmla="*/ 19 w 655"/>
            <a:gd name="T1" fmla="*/ 55 h 729"/>
            <a:gd name="T2" fmla="*/ 25 w 655"/>
            <a:gd name="T3" fmla="*/ 0 h 729"/>
            <a:gd name="T4" fmla="*/ 97 w 655"/>
            <a:gd name="T5" fmla="*/ 19 h 729"/>
            <a:gd name="T6" fmla="*/ 126 w 655"/>
            <a:gd name="T7" fmla="*/ 67 h 729"/>
            <a:gd name="T8" fmla="*/ 164 w 655"/>
            <a:gd name="T9" fmla="*/ 74 h 729"/>
            <a:gd name="T10" fmla="*/ 176 w 655"/>
            <a:gd name="T11" fmla="*/ 89 h 729"/>
            <a:gd name="T12" fmla="*/ 199 w 655"/>
            <a:gd name="T13" fmla="*/ 198 h 729"/>
            <a:gd name="T14" fmla="*/ 318 w 655"/>
            <a:gd name="T15" fmla="*/ 224 h 729"/>
            <a:gd name="T16" fmla="*/ 358 w 655"/>
            <a:gd name="T17" fmla="*/ 216 h 729"/>
            <a:gd name="T18" fmla="*/ 368 w 655"/>
            <a:gd name="T19" fmla="*/ 246 h 729"/>
            <a:gd name="T20" fmla="*/ 426 w 655"/>
            <a:gd name="T21" fmla="*/ 218 h 729"/>
            <a:gd name="T22" fmla="*/ 499 w 655"/>
            <a:gd name="T23" fmla="*/ 329 h 729"/>
            <a:gd name="T24" fmla="*/ 520 w 655"/>
            <a:gd name="T25" fmla="*/ 380 h 729"/>
            <a:gd name="T26" fmla="*/ 573 w 655"/>
            <a:gd name="T27" fmla="*/ 403 h 729"/>
            <a:gd name="T28" fmla="*/ 602 w 655"/>
            <a:gd name="T29" fmla="*/ 469 h 729"/>
            <a:gd name="T30" fmla="*/ 571 w 655"/>
            <a:gd name="T31" fmla="*/ 512 h 729"/>
            <a:gd name="T32" fmla="*/ 631 w 655"/>
            <a:gd name="T33" fmla="*/ 591 h 729"/>
            <a:gd name="T34" fmla="*/ 655 w 655"/>
            <a:gd name="T35" fmla="*/ 629 h 729"/>
            <a:gd name="T36" fmla="*/ 628 w 655"/>
            <a:gd name="T37" fmla="*/ 649 h 729"/>
            <a:gd name="T38" fmla="*/ 574 w 655"/>
            <a:gd name="T39" fmla="*/ 662 h 729"/>
            <a:gd name="T40" fmla="*/ 548 w 655"/>
            <a:gd name="T41" fmla="*/ 633 h 729"/>
            <a:gd name="T42" fmla="*/ 507 w 655"/>
            <a:gd name="T43" fmla="*/ 678 h 729"/>
            <a:gd name="T44" fmla="*/ 498 w 655"/>
            <a:gd name="T45" fmla="*/ 710 h 729"/>
            <a:gd name="T46" fmla="*/ 480 w 655"/>
            <a:gd name="T47" fmla="*/ 705 h 729"/>
            <a:gd name="T48" fmla="*/ 410 w 655"/>
            <a:gd name="T49" fmla="*/ 672 h 729"/>
            <a:gd name="T50" fmla="*/ 366 w 655"/>
            <a:gd name="T51" fmla="*/ 665 h 729"/>
            <a:gd name="T52" fmla="*/ 321 w 655"/>
            <a:gd name="T53" fmla="*/ 681 h 729"/>
            <a:gd name="T54" fmla="*/ 288 w 655"/>
            <a:gd name="T55" fmla="*/ 649 h 729"/>
            <a:gd name="T56" fmla="*/ 262 w 655"/>
            <a:gd name="T57" fmla="*/ 621 h 729"/>
            <a:gd name="T58" fmla="*/ 252 w 655"/>
            <a:gd name="T59" fmla="*/ 618 h 729"/>
            <a:gd name="T60" fmla="*/ 252 w 655"/>
            <a:gd name="T61" fmla="*/ 638 h 729"/>
            <a:gd name="T62" fmla="*/ 206 w 655"/>
            <a:gd name="T63" fmla="*/ 569 h 729"/>
            <a:gd name="T64" fmla="*/ 169 w 655"/>
            <a:gd name="T65" fmla="*/ 524 h 729"/>
            <a:gd name="T66" fmla="*/ 75 w 655"/>
            <a:gd name="T67" fmla="*/ 389 h 729"/>
            <a:gd name="T68" fmla="*/ 72 w 655"/>
            <a:gd name="T69" fmla="*/ 343 h 729"/>
            <a:gd name="T70" fmla="*/ 94 w 655"/>
            <a:gd name="T71" fmla="*/ 307 h 729"/>
            <a:gd name="T72" fmla="*/ 97 w 655"/>
            <a:gd name="T73" fmla="*/ 276 h 729"/>
            <a:gd name="T74" fmla="*/ 39 w 655"/>
            <a:gd name="T75" fmla="*/ 215 h 72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</a:cxnLst>
          <a:rect l="0" t="0" r="r" b="b"/>
          <a:pathLst>
            <a:path w="655" h="729">
              <a:moveTo>
                <a:pt x="0" y="170"/>
              </a:moveTo>
              <a:lnTo>
                <a:pt x="19" y="55"/>
              </a:lnTo>
              <a:lnTo>
                <a:pt x="18" y="49"/>
              </a:lnTo>
              <a:lnTo>
                <a:pt x="25" y="0"/>
              </a:lnTo>
              <a:lnTo>
                <a:pt x="69" y="21"/>
              </a:lnTo>
              <a:lnTo>
                <a:pt x="97" y="19"/>
              </a:lnTo>
              <a:lnTo>
                <a:pt x="122" y="47"/>
              </a:lnTo>
              <a:lnTo>
                <a:pt x="126" y="67"/>
              </a:lnTo>
              <a:lnTo>
                <a:pt x="144" y="81"/>
              </a:lnTo>
              <a:lnTo>
                <a:pt x="164" y="74"/>
              </a:lnTo>
              <a:lnTo>
                <a:pt x="164" y="83"/>
              </a:lnTo>
              <a:lnTo>
                <a:pt x="176" y="89"/>
              </a:lnTo>
              <a:lnTo>
                <a:pt x="152" y="109"/>
              </a:lnTo>
              <a:lnTo>
                <a:pt x="199" y="198"/>
              </a:lnTo>
              <a:lnTo>
                <a:pt x="301" y="210"/>
              </a:lnTo>
              <a:lnTo>
                <a:pt x="318" y="224"/>
              </a:lnTo>
              <a:lnTo>
                <a:pt x="327" y="216"/>
              </a:lnTo>
              <a:lnTo>
                <a:pt x="358" y="216"/>
              </a:lnTo>
              <a:lnTo>
                <a:pt x="358" y="251"/>
              </a:lnTo>
              <a:lnTo>
                <a:pt x="368" y="246"/>
              </a:lnTo>
              <a:lnTo>
                <a:pt x="418" y="247"/>
              </a:lnTo>
              <a:lnTo>
                <a:pt x="426" y="218"/>
              </a:lnTo>
              <a:lnTo>
                <a:pt x="434" y="241"/>
              </a:lnTo>
              <a:lnTo>
                <a:pt x="499" y="329"/>
              </a:lnTo>
              <a:lnTo>
                <a:pt x="504" y="351"/>
              </a:lnTo>
              <a:lnTo>
                <a:pt x="520" y="380"/>
              </a:lnTo>
              <a:lnTo>
                <a:pt x="560" y="390"/>
              </a:lnTo>
              <a:lnTo>
                <a:pt x="573" y="403"/>
              </a:lnTo>
              <a:lnTo>
                <a:pt x="603" y="455"/>
              </a:lnTo>
              <a:lnTo>
                <a:pt x="602" y="469"/>
              </a:lnTo>
              <a:lnTo>
                <a:pt x="579" y="509"/>
              </a:lnTo>
              <a:lnTo>
                <a:pt x="571" y="512"/>
              </a:lnTo>
              <a:lnTo>
                <a:pt x="604" y="571"/>
              </a:lnTo>
              <a:lnTo>
                <a:pt x="631" y="591"/>
              </a:lnTo>
              <a:lnTo>
                <a:pt x="643" y="618"/>
              </a:lnTo>
              <a:lnTo>
                <a:pt x="655" y="629"/>
              </a:lnTo>
              <a:lnTo>
                <a:pt x="630" y="639"/>
              </a:lnTo>
              <a:lnTo>
                <a:pt x="628" y="649"/>
              </a:lnTo>
              <a:lnTo>
                <a:pt x="601" y="668"/>
              </a:lnTo>
              <a:lnTo>
                <a:pt x="574" y="662"/>
              </a:lnTo>
              <a:lnTo>
                <a:pt x="571" y="648"/>
              </a:lnTo>
              <a:lnTo>
                <a:pt x="548" y="633"/>
              </a:lnTo>
              <a:lnTo>
                <a:pt x="522" y="639"/>
              </a:lnTo>
              <a:lnTo>
                <a:pt x="507" y="678"/>
              </a:lnTo>
              <a:lnTo>
                <a:pt x="512" y="697"/>
              </a:lnTo>
              <a:lnTo>
                <a:pt x="498" y="710"/>
              </a:lnTo>
              <a:lnTo>
                <a:pt x="489" y="702"/>
              </a:lnTo>
              <a:lnTo>
                <a:pt x="480" y="705"/>
              </a:lnTo>
              <a:lnTo>
                <a:pt x="465" y="729"/>
              </a:lnTo>
              <a:lnTo>
                <a:pt x="410" y="672"/>
              </a:lnTo>
              <a:lnTo>
                <a:pt x="374" y="656"/>
              </a:lnTo>
              <a:lnTo>
                <a:pt x="366" y="665"/>
              </a:lnTo>
              <a:lnTo>
                <a:pt x="366" y="689"/>
              </a:lnTo>
              <a:lnTo>
                <a:pt x="321" y="681"/>
              </a:lnTo>
              <a:lnTo>
                <a:pt x="291" y="666"/>
              </a:lnTo>
              <a:lnTo>
                <a:pt x="288" y="649"/>
              </a:lnTo>
              <a:lnTo>
                <a:pt x="278" y="623"/>
              </a:lnTo>
              <a:lnTo>
                <a:pt x="262" y="621"/>
              </a:lnTo>
              <a:lnTo>
                <a:pt x="256" y="615"/>
              </a:lnTo>
              <a:lnTo>
                <a:pt x="252" y="618"/>
              </a:lnTo>
              <a:lnTo>
                <a:pt x="256" y="632"/>
              </a:lnTo>
              <a:lnTo>
                <a:pt x="252" y="638"/>
              </a:lnTo>
              <a:lnTo>
                <a:pt x="228" y="612"/>
              </a:lnTo>
              <a:lnTo>
                <a:pt x="206" y="569"/>
              </a:lnTo>
              <a:lnTo>
                <a:pt x="183" y="558"/>
              </a:lnTo>
              <a:lnTo>
                <a:pt x="169" y="524"/>
              </a:lnTo>
              <a:lnTo>
                <a:pt x="117" y="438"/>
              </a:lnTo>
              <a:lnTo>
                <a:pt x="75" y="389"/>
              </a:lnTo>
              <a:lnTo>
                <a:pt x="67" y="367"/>
              </a:lnTo>
              <a:lnTo>
                <a:pt x="72" y="343"/>
              </a:lnTo>
              <a:lnTo>
                <a:pt x="90" y="315"/>
              </a:lnTo>
              <a:lnTo>
                <a:pt x="94" y="307"/>
              </a:lnTo>
              <a:lnTo>
                <a:pt x="91" y="295"/>
              </a:lnTo>
              <a:lnTo>
                <a:pt x="97" y="276"/>
              </a:lnTo>
              <a:lnTo>
                <a:pt x="60" y="215"/>
              </a:lnTo>
              <a:lnTo>
                <a:pt x="39" y="215"/>
              </a:lnTo>
              <a:lnTo>
                <a:pt x="0" y="170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287907</xdr:colOff>
      <xdr:row>25</xdr:row>
      <xdr:rowOff>12092</xdr:rowOff>
    </xdr:from>
    <xdr:to>
      <xdr:col>6</xdr:col>
      <xdr:colOff>57102</xdr:colOff>
      <xdr:row>28</xdr:row>
      <xdr:rowOff>136399</xdr:rowOff>
    </xdr:to>
    <xdr:sp macro="" textlink="">
      <xdr:nvSpPr>
        <xdr:cNvPr id="33" name="Freeform 24">
          <a:extLst>
            <a:ext uri="{FF2B5EF4-FFF2-40B4-BE49-F238E27FC236}">
              <a16:creationId xmlns:a16="http://schemas.microsoft.com/office/drawing/2014/main" id="{79B845F7-50B8-4378-96C5-8D111370D418}"/>
            </a:ext>
          </a:extLst>
        </xdr:cNvPr>
        <xdr:cNvSpPr>
          <a:spLocks/>
        </xdr:cNvSpPr>
      </xdr:nvSpPr>
      <xdr:spPr bwMode="auto">
        <a:xfrm rot="21588474">
          <a:off x="3335907" y="4584092"/>
          <a:ext cx="378795" cy="672947"/>
        </a:xfrm>
        <a:custGeom>
          <a:avLst/>
          <a:gdLst>
            <a:gd name="T0" fmla="*/ 9 w 237"/>
            <a:gd name="T1" fmla="*/ 216 h 413"/>
            <a:gd name="T2" fmla="*/ 16 w 237"/>
            <a:gd name="T3" fmla="*/ 171 h 413"/>
            <a:gd name="T4" fmla="*/ 19 w 237"/>
            <a:gd name="T5" fmla="*/ 107 h 413"/>
            <a:gd name="T6" fmla="*/ 15 w 237"/>
            <a:gd name="T7" fmla="*/ 45 h 413"/>
            <a:gd name="T8" fmla="*/ 27 w 237"/>
            <a:gd name="T9" fmla="*/ 25 h 413"/>
            <a:gd name="T10" fmla="*/ 72 w 237"/>
            <a:gd name="T11" fmla="*/ 9 h 413"/>
            <a:gd name="T12" fmla="*/ 116 w 237"/>
            <a:gd name="T13" fmla="*/ 16 h 413"/>
            <a:gd name="T14" fmla="*/ 178 w 237"/>
            <a:gd name="T15" fmla="*/ 81 h 413"/>
            <a:gd name="T16" fmla="*/ 183 w 237"/>
            <a:gd name="T17" fmla="*/ 95 h 413"/>
            <a:gd name="T18" fmla="*/ 201 w 237"/>
            <a:gd name="T19" fmla="*/ 139 h 413"/>
            <a:gd name="T20" fmla="*/ 214 w 237"/>
            <a:gd name="T21" fmla="*/ 163 h 413"/>
            <a:gd name="T22" fmla="*/ 201 w 237"/>
            <a:gd name="T23" fmla="*/ 207 h 413"/>
            <a:gd name="T24" fmla="*/ 183 w 237"/>
            <a:gd name="T25" fmla="*/ 233 h 413"/>
            <a:gd name="T26" fmla="*/ 145 w 237"/>
            <a:gd name="T27" fmla="*/ 234 h 413"/>
            <a:gd name="T28" fmla="*/ 166 w 237"/>
            <a:gd name="T29" fmla="*/ 246 h 413"/>
            <a:gd name="T30" fmla="*/ 193 w 237"/>
            <a:gd name="T31" fmla="*/ 238 h 413"/>
            <a:gd name="T32" fmla="*/ 192 w 237"/>
            <a:gd name="T33" fmla="*/ 250 h 413"/>
            <a:gd name="T34" fmla="*/ 207 w 237"/>
            <a:gd name="T35" fmla="*/ 257 h 413"/>
            <a:gd name="T36" fmla="*/ 230 w 237"/>
            <a:gd name="T37" fmla="*/ 280 h 413"/>
            <a:gd name="T38" fmla="*/ 235 w 237"/>
            <a:gd name="T39" fmla="*/ 301 h 413"/>
            <a:gd name="T40" fmla="*/ 222 w 237"/>
            <a:gd name="T41" fmla="*/ 333 h 413"/>
            <a:gd name="T42" fmla="*/ 193 w 237"/>
            <a:gd name="T43" fmla="*/ 331 h 413"/>
            <a:gd name="T44" fmla="*/ 147 w 237"/>
            <a:gd name="T45" fmla="*/ 363 h 413"/>
            <a:gd name="T46" fmla="*/ 128 w 237"/>
            <a:gd name="T47" fmla="*/ 375 h 413"/>
            <a:gd name="T48" fmla="*/ 94 w 237"/>
            <a:gd name="T49" fmla="*/ 412 h 413"/>
            <a:gd name="T50" fmla="*/ 100 w 237"/>
            <a:gd name="T51" fmla="*/ 388 h 413"/>
            <a:gd name="T52" fmla="*/ 79 w 237"/>
            <a:gd name="T53" fmla="*/ 395 h 413"/>
            <a:gd name="T54" fmla="*/ 37 w 237"/>
            <a:gd name="T55" fmla="*/ 402 h 413"/>
            <a:gd name="T56" fmla="*/ 27 w 237"/>
            <a:gd name="T57" fmla="*/ 387 h 413"/>
            <a:gd name="T58" fmla="*/ 16 w 237"/>
            <a:gd name="T59" fmla="*/ 354 h 413"/>
            <a:gd name="T60" fmla="*/ 0 w 237"/>
            <a:gd name="T61" fmla="*/ 317 h 413"/>
            <a:gd name="T62" fmla="*/ 0 w 237"/>
            <a:gd name="T63" fmla="*/ 271 h 413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</a:cxnLst>
          <a:rect l="0" t="0" r="r" b="b"/>
          <a:pathLst>
            <a:path w="237" h="413">
              <a:moveTo>
                <a:pt x="0" y="271"/>
              </a:moveTo>
              <a:lnTo>
                <a:pt x="9" y="216"/>
              </a:lnTo>
              <a:lnTo>
                <a:pt x="26" y="186"/>
              </a:lnTo>
              <a:lnTo>
                <a:pt x="16" y="171"/>
              </a:lnTo>
              <a:lnTo>
                <a:pt x="28" y="166"/>
              </a:lnTo>
              <a:lnTo>
                <a:pt x="19" y="107"/>
              </a:lnTo>
              <a:lnTo>
                <a:pt x="22" y="58"/>
              </a:lnTo>
              <a:lnTo>
                <a:pt x="15" y="45"/>
              </a:lnTo>
              <a:lnTo>
                <a:pt x="27" y="37"/>
              </a:lnTo>
              <a:lnTo>
                <a:pt x="27" y="25"/>
              </a:lnTo>
              <a:lnTo>
                <a:pt x="72" y="33"/>
              </a:lnTo>
              <a:lnTo>
                <a:pt x="72" y="9"/>
              </a:lnTo>
              <a:lnTo>
                <a:pt x="80" y="0"/>
              </a:lnTo>
              <a:lnTo>
                <a:pt x="116" y="16"/>
              </a:lnTo>
              <a:lnTo>
                <a:pt x="171" y="73"/>
              </a:lnTo>
              <a:lnTo>
                <a:pt x="178" y="81"/>
              </a:lnTo>
              <a:lnTo>
                <a:pt x="174" y="91"/>
              </a:lnTo>
              <a:lnTo>
                <a:pt x="183" y="95"/>
              </a:lnTo>
              <a:lnTo>
                <a:pt x="189" y="138"/>
              </a:lnTo>
              <a:lnTo>
                <a:pt x="201" y="139"/>
              </a:lnTo>
              <a:lnTo>
                <a:pt x="205" y="167"/>
              </a:lnTo>
              <a:lnTo>
                <a:pt x="214" y="163"/>
              </a:lnTo>
              <a:lnTo>
                <a:pt x="218" y="199"/>
              </a:lnTo>
              <a:lnTo>
                <a:pt x="201" y="207"/>
              </a:lnTo>
              <a:lnTo>
                <a:pt x="201" y="228"/>
              </a:lnTo>
              <a:lnTo>
                <a:pt x="183" y="233"/>
              </a:lnTo>
              <a:lnTo>
                <a:pt x="165" y="234"/>
              </a:lnTo>
              <a:lnTo>
                <a:pt x="145" y="234"/>
              </a:lnTo>
              <a:lnTo>
                <a:pt x="148" y="241"/>
              </a:lnTo>
              <a:lnTo>
                <a:pt x="166" y="246"/>
              </a:lnTo>
              <a:lnTo>
                <a:pt x="188" y="246"/>
              </a:lnTo>
              <a:lnTo>
                <a:pt x="193" y="238"/>
              </a:lnTo>
              <a:lnTo>
                <a:pt x="198" y="244"/>
              </a:lnTo>
              <a:lnTo>
                <a:pt x="192" y="250"/>
              </a:lnTo>
              <a:lnTo>
                <a:pt x="201" y="252"/>
              </a:lnTo>
              <a:lnTo>
                <a:pt x="207" y="257"/>
              </a:lnTo>
              <a:lnTo>
                <a:pt x="198" y="270"/>
              </a:lnTo>
              <a:lnTo>
                <a:pt x="230" y="280"/>
              </a:lnTo>
              <a:lnTo>
                <a:pt x="234" y="289"/>
              </a:lnTo>
              <a:lnTo>
                <a:pt x="235" y="301"/>
              </a:lnTo>
              <a:lnTo>
                <a:pt x="237" y="317"/>
              </a:lnTo>
              <a:lnTo>
                <a:pt x="222" y="333"/>
              </a:lnTo>
              <a:lnTo>
                <a:pt x="217" y="324"/>
              </a:lnTo>
              <a:lnTo>
                <a:pt x="193" y="331"/>
              </a:lnTo>
              <a:lnTo>
                <a:pt x="193" y="359"/>
              </a:lnTo>
              <a:lnTo>
                <a:pt x="147" y="363"/>
              </a:lnTo>
              <a:lnTo>
                <a:pt x="139" y="376"/>
              </a:lnTo>
              <a:lnTo>
                <a:pt x="128" y="375"/>
              </a:lnTo>
              <a:lnTo>
                <a:pt x="111" y="411"/>
              </a:lnTo>
              <a:lnTo>
                <a:pt x="94" y="412"/>
              </a:lnTo>
              <a:lnTo>
                <a:pt x="102" y="399"/>
              </a:lnTo>
              <a:lnTo>
                <a:pt x="100" y="388"/>
              </a:lnTo>
              <a:lnTo>
                <a:pt x="93" y="378"/>
              </a:lnTo>
              <a:lnTo>
                <a:pt x="79" y="395"/>
              </a:lnTo>
              <a:lnTo>
                <a:pt x="63" y="413"/>
              </a:lnTo>
              <a:lnTo>
                <a:pt x="37" y="402"/>
              </a:lnTo>
              <a:lnTo>
                <a:pt x="30" y="403"/>
              </a:lnTo>
              <a:lnTo>
                <a:pt x="27" y="387"/>
              </a:lnTo>
              <a:lnTo>
                <a:pt x="9" y="364"/>
              </a:lnTo>
              <a:lnTo>
                <a:pt x="16" y="354"/>
              </a:lnTo>
              <a:lnTo>
                <a:pt x="0" y="330"/>
              </a:lnTo>
              <a:lnTo>
                <a:pt x="0" y="317"/>
              </a:lnTo>
              <a:lnTo>
                <a:pt x="4" y="299"/>
              </a:lnTo>
              <a:lnTo>
                <a:pt x="0" y="271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281618</xdr:colOff>
      <xdr:row>22</xdr:row>
      <xdr:rowOff>88274</xdr:rowOff>
    </xdr:from>
    <xdr:to>
      <xdr:col>5</xdr:col>
      <xdr:colOff>329244</xdr:colOff>
      <xdr:row>28</xdr:row>
      <xdr:rowOff>45382</xdr:rowOff>
    </xdr:to>
    <xdr:sp macro="" textlink="">
      <xdr:nvSpPr>
        <xdr:cNvPr id="34" name="Freeform 31">
          <a:extLst>
            <a:ext uri="{FF2B5EF4-FFF2-40B4-BE49-F238E27FC236}">
              <a16:creationId xmlns:a16="http://schemas.microsoft.com/office/drawing/2014/main" id="{AB28F34C-8F00-4B47-9426-2AF1936577FF}"/>
            </a:ext>
          </a:extLst>
        </xdr:cNvPr>
        <xdr:cNvSpPr>
          <a:spLocks/>
        </xdr:cNvSpPr>
      </xdr:nvSpPr>
      <xdr:spPr bwMode="auto">
        <a:xfrm rot="21588474">
          <a:off x="2720018" y="4111634"/>
          <a:ext cx="657226" cy="1054388"/>
        </a:xfrm>
        <a:custGeom>
          <a:avLst/>
          <a:gdLst>
            <a:gd name="T0" fmla="*/ 39 w 415"/>
            <a:gd name="T1" fmla="*/ 398 h 647"/>
            <a:gd name="T2" fmla="*/ 37 w 415"/>
            <a:gd name="T3" fmla="*/ 366 h 647"/>
            <a:gd name="T4" fmla="*/ 51 w 415"/>
            <a:gd name="T5" fmla="*/ 343 h 647"/>
            <a:gd name="T6" fmla="*/ 88 w 415"/>
            <a:gd name="T7" fmla="*/ 341 h 647"/>
            <a:gd name="T8" fmla="*/ 131 w 415"/>
            <a:gd name="T9" fmla="*/ 280 h 647"/>
            <a:gd name="T10" fmla="*/ 139 w 415"/>
            <a:gd name="T11" fmla="*/ 209 h 647"/>
            <a:gd name="T12" fmla="*/ 150 w 415"/>
            <a:gd name="T13" fmla="*/ 157 h 647"/>
            <a:gd name="T14" fmla="*/ 137 w 415"/>
            <a:gd name="T15" fmla="*/ 121 h 647"/>
            <a:gd name="T16" fmla="*/ 115 w 415"/>
            <a:gd name="T17" fmla="*/ 60 h 647"/>
            <a:gd name="T18" fmla="*/ 100 w 415"/>
            <a:gd name="T19" fmla="*/ 8 h 647"/>
            <a:gd name="T20" fmla="*/ 148 w 415"/>
            <a:gd name="T21" fmla="*/ 2 h 647"/>
            <a:gd name="T22" fmla="*/ 210 w 415"/>
            <a:gd name="T23" fmla="*/ 71 h 647"/>
            <a:gd name="T24" fmla="*/ 299 w 415"/>
            <a:gd name="T25" fmla="*/ 202 h 647"/>
            <a:gd name="T26" fmla="*/ 349 w 415"/>
            <a:gd name="T27" fmla="*/ 265 h 647"/>
            <a:gd name="T28" fmla="*/ 355 w 415"/>
            <a:gd name="T29" fmla="*/ 254 h 647"/>
            <a:gd name="T30" fmla="*/ 384 w 415"/>
            <a:gd name="T31" fmla="*/ 299 h 647"/>
            <a:gd name="T32" fmla="*/ 402 w 415"/>
            <a:gd name="T33" fmla="*/ 334 h 647"/>
            <a:gd name="T34" fmla="*/ 415 w 415"/>
            <a:gd name="T35" fmla="*/ 455 h 647"/>
            <a:gd name="T36" fmla="*/ 396 w 415"/>
            <a:gd name="T37" fmla="*/ 505 h 647"/>
            <a:gd name="T38" fmla="*/ 387 w 415"/>
            <a:gd name="T39" fmla="*/ 606 h 647"/>
            <a:gd name="T40" fmla="*/ 360 w 415"/>
            <a:gd name="T41" fmla="*/ 577 h 647"/>
            <a:gd name="T42" fmla="*/ 339 w 415"/>
            <a:gd name="T43" fmla="*/ 599 h 647"/>
            <a:gd name="T44" fmla="*/ 349 w 415"/>
            <a:gd name="T45" fmla="*/ 553 h 647"/>
            <a:gd name="T46" fmla="*/ 358 w 415"/>
            <a:gd name="T47" fmla="*/ 511 h 647"/>
            <a:gd name="T48" fmla="*/ 345 w 415"/>
            <a:gd name="T49" fmla="*/ 509 h 647"/>
            <a:gd name="T50" fmla="*/ 327 w 415"/>
            <a:gd name="T51" fmla="*/ 518 h 647"/>
            <a:gd name="T52" fmla="*/ 315 w 415"/>
            <a:gd name="T53" fmla="*/ 509 h 647"/>
            <a:gd name="T54" fmla="*/ 304 w 415"/>
            <a:gd name="T55" fmla="*/ 508 h 647"/>
            <a:gd name="T56" fmla="*/ 315 w 415"/>
            <a:gd name="T57" fmla="*/ 498 h 647"/>
            <a:gd name="T58" fmla="*/ 282 w 415"/>
            <a:gd name="T59" fmla="*/ 499 h 647"/>
            <a:gd name="T60" fmla="*/ 282 w 415"/>
            <a:gd name="T61" fmla="*/ 521 h 647"/>
            <a:gd name="T62" fmla="*/ 271 w 415"/>
            <a:gd name="T63" fmla="*/ 536 h 647"/>
            <a:gd name="T64" fmla="*/ 259 w 415"/>
            <a:gd name="T65" fmla="*/ 516 h 647"/>
            <a:gd name="T66" fmla="*/ 247 w 415"/>
            <a:gd name="T67" fmla="*/ 503 h 647"/>
            <a:gd name="T68" fmla="*/ 240 w 415"/>
            <a:gd name="T69" fmla="*/ 522 h 647"/>
            <a:gd name="T70" fmla="*/ 225 w 415"/>
            <a:gd name="T71" fmla="*/ 530 h 647"/>
            <a:gd name="T72" fmla="*/ 210 w 415"/>
            <a:gd name="T73" fmla="*/ 514 h 647"/>
            <a:gd name="T74" fmla="*/ 210 w 415"/>
            <a:gd name="T75" fmla="*/ 534 h 647"/>
            <a:gd name="T76" fmla="*/ 214 w 415"/>
            <a:gd name="T77" fmla="*/ 542 h 647"/>
            <a:gd name="T78" fmla="*/ 214 w 415"/>
            <a:gd name="T79" fmla="*/ 554 h 647"/>
            <a:gd name="T80" fmla="*/ 221 w 415"/>
            <a:gd name="T81" fmla="*/ 586 h 647"/>
            <a:gd name="T82" fmla="*/ 227 w 415"/>
            <a:gd name="T83" fmla="*/ 629 h 647"/>
            <a:gd name="T84" fmla="*/ 223 w 415"/>
            <a:gd name="T85" fmla="*/ 642 h 647"/>
            <a:gd name="T86" fmla="*/ 211 w 415"/>
            <a:gd name="T87" fmla="*/ 642 h 647"/>
            <a:gd name="T88" fmla="*/ 204 w 415"/>
            <a:gd name="T89" fmla="*/ 620 h 647"/>
            <a:gd name="T90" fmla="*/ 197 w 415"/>
            <a:gd name="T91" fmla="*/ 608 h 647"/>
            <a:gd name="T92" fmla="*/ 179 w 415"/>
            <a:gd name="T93" fmla="*/ 600 h 647"/>
            <a:gd name="T94" fmla="*/ 169 w 415"/>
            <a:gd name="T95" fmla="*/ 582 h 647"/>
            <a:gd name="T96" fmla="*/ 156 w 415"/>
            <a:gd name="T97" fmla="*/ 599 h 647"/>
            <a:gd name="T98" fmla="*/ 138 w 415"/>
            <a:gd name="T99" fmla="*/ 596 h 647"/>
            <a:gd name="T100" fmla="*/ 119 w 415"/>
            <a:gd name="T101" fmla="*/ 578 h 647"/>
            <a:gd name="T102" fmla="*/ 90 w 415"/>
            <a:gd name="T103" fmla="*/ 566 h 647"/>
            <a:gd name="T104" fmla="*/ 70 w 415"/>
            <a:gd name="T105" fmla="*/ 583 h 647"/>
            <a:gd name="T106" fmla="*/ 7 w 415"/>
            <a:gd name="T107" fmla="*/ 468 h 6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</a:cxnLst>
          <a:rect l="0" t="0" r="r" b="b"/>
          <a:pathLst>
            <a:path w="415" h="647">
              <a:moveTo>
                <a:pt x="0" y="424"/>
              </a:moveTo>
              <a:lnTo>
                <a:pt x="24" y="409"/>
              </a:lnTo>
              <a:lnTo>
                <a:pt x="39" y="398"/>
              </a:lnTo>
              <a:lnTo>
                <a:pt x="41" y="385"/>
              </a:lnTo>
              <a:lnTo>
                <a:pt x="39" y="374"/>
              </a:lnTo>
              <a:lnTo>
                <a:pt x="37" y="366"/>
              </a:lnTo>
              <a:lnTo>
                <a:pt x="30" y="360"/>
              </a:lnTo>
              <a:lnTo>
                <a:pt x="30" y="355"/>
              </a:lnTo>
              <a:lnTo>
                <a:pt x="51" y="343"/>
              </a:lnTo>
              <a:lnTo>
                <a:pt x="71" y="343"/>
              </a:lnTo>
              <a:lnTo>
                <a:pt x="77" y="344"/>
              </a:lnTo>
              <a:lnTo>
                <a:pt x="88" y="341"/>
              </a:lnTo>
              <a:lnTo>
                <a:pt x="103" y="326"/>
              </a:lnTo>
              <a:lnTo>
                <a:pt x="118" y="310"/>
              </a:lnTo>
              <a:lnTo>
                <a:pt x="131" y="280"/>
              </a:lnTo>
              <a:lnTo>
                <a:pt x="137" y="256"/>
              </a:lnTo>
              <a:lnTo>
                <a:pt x="132" y="222"/>
              </a:lnTo>
              <a:lnTo>
                <a:pt x="139" y="209"/>
              </a:lnTo>
              <a:lnTo>
                <a:pt x="150" y="194"/>
              </a:lnTo>
              <a:lnTo>
                <a:pt x="150" y="175"/>
              </a:lnTo>
              <a:lnTo>
                <a:pt x="150" y="157"/>
              </a:lnTo>
              <a:lnTo>
                <a:pt x="144" y="144"/>
              </a:lnTo>
              <a:lnTo>
                <a:pt x="137" y="134"/>
              </a:lnTo>
              <a:lnTo>
                <a:pt x="137" y="121"/>
              </a:lnTo>
              <a:lnTo>
                <a:pt x="125" y="100"/>
              </a:lnTo>
              <a:lnTo>
                <a:pt x="120" y="80"/>
              </a:lnTo>
              <a:lnTo>
                <a:pt x="115" y="60"/>
              </a:lnTo>
              <a:lnTo>
                <a:pt x="109" y="41"/>
              </a:lnTo>
              <a:lnTo>
                <a:pt x="106" y="25"/>
              </a:lnTo>
              <a:lnTo>
                <a:pt x="100" y="8"/>
              </a:lnTo>
              <a:lnTo>
                <a:pt x="120" y="5"/>
              </a:lnTo>
              <a:lnTo>
                <a:pt x="133" y="1"/>
              </a:lnTo>
              <a:lnTo>
                <a:pt x="148" y="2"/>
              </a:lnTo>
              <a:lnTo>
                <a:pt x="160" y="0"/>
              </a:lnTo>
              <a:lnTo>
                <a:pt x="168" y="22"/>
              </a:lnTo>
              <a:lnTo>
                <a:pt x="210" y="71"/>
              </a:lnTo>
              <a:lnTo>
                <a:pt x="262" y="157"/>
              </a:lnTo>
              <a:lnTo>
                <a:pt x="276" y="191"/>
              </a:lnTo>
              <a:lnTo>
                <a:pt x="299" y="202"/>
              </a:lnTo>
              <a:lnTo>
                <a:pt x="321" y="245"/>
              </a:lnTo>
              <a:lnTo>
                <a:pt x="345" y="271"/>
              </a:lnTo>
              <a:lnTo>
                <a:pt x="349" y="265"/>
              </a:lnTo>
              <a:lnTo>
                <a:pt x="345" y="251"/>
              </a:lnTo>
              <a:lnTo>
                <a:pt x="349" y="248"/>
              </a:lnTo>
              <a:lnTo>
                <a:pt x="355" y="254"/>
              </a:lnTo>
              <a:lnTo>
                <a:pt x="371" y="256"/>
              </a:lnTo>
              <a:lnTo>
                <a:pt x="381" y="282"/>
              </a:lnTo>
              <a:lnTo>
                <a:pt x="384" y="299"/>
              </a:lnTo>
              <a:lnTo>
                <a:pt x="414" y="314"/>
              </a:lnTo>
              <a:lnTo>
                <a:pt x="414" y="326"/>
              </a:lnTo>
              <a:lnTo>
                <a:pt x="402" y="334"/>
              </a:lnTo>
              <a:lnTo>
                <a:pt x="409" y="347"/>
              </a:lnTo>
              <a:lnTo>
                <a:pt x="406" y="396"/>
              </a:lnTo>
              <a:lnTo>
                <a:pt x="415" y="455"/>
              </a:lnTo>
              <a:lnTo>
                <a:pt x="403" y="460"/>
              </a:lnTo>
              <a:lnTo>
                <a:pt x="413" y="475"/>
              </a:lnTo>
              <a:lnTo>
                <a:pt x="396" y="505"/>
              </a:lnTo>
              <a:lnTo>
                <a:pt x="387" y="560"/>
              </a:lnTo>
              <a:lnTo>
                <a:pt x="391" y="588"/>
              </a:lnTo>
              <a:lnTo>
                <a:pt x="387" y="606"/>
              </a:lnTo>
              <a:lnTo>
                <a:pt x="378" y="598"/>
              </a:lnTo>
              <a:lnTo>
                <a:pt x="357" y="598"/>
              </a:lnTo>
              <a:lnTo>
                <a:pt x="360" y="577"/>
              </a:lnTo>
              <a:lnTo>
                <a:pt x="354" y="574"/>
              </a:lnTo>
              <a:lnTo>
                <a:pt x="349" y="593"/>
              </a:lnTo>
              <a:lnTo>
                <a:pt x="339" y="599"/>
              </a:lnTo>
              <a:lnTo>
                <a:pt x="335" y="582"/>
              </a:lnTo>
              <a:lnTo>
                <a:pt x="341" y="568"/>
              </a:lnTo>
              <a:lnTo>
                <a:pt x="349" y="553"/>
              </a:lnTo>
              <a:lnTo>
                <a:pt x="358" y="540"/>
              </a:lnTo>
              <a:lnTo>
                <a:pt x="353" y="527"/>
              </a:lnTo>
              <a:lnTo>
                <a:pt x="358" y="511"/>
              </a:lnTo>
              <a:lnTo>
                <a:pt x="346" y="527"/>
              </a:lnTo>
              <a:lnTo>
                <a:pt x="345" y="523"/>
              </a:lnTo>
              <a:lnTo>
                <a:pt x="345" y="509"/>
              </a:lnTo>
              <a:lnTo>
                <a:pt x="341" y="506"/>
              </a:lnTo>
              <a:lnTo>
                <a:pt x="337" y="522"/>
              </a:lnTo>
              <a:lnTo>
                <a:pt x="327" y="518"/>
              </a:lnTo>
              <a:lnTo>
                <a:pt x="321" y="510"/>
              </a:lnTo>
              <a:lnTo>
                <a:pt x="321" y="504"/>
              </a:lnTo>
              <a:lnTo>
                <a:pt x="315" y="509"/>
              </a:lnTo>
              <a:lnTo>
                <a:pt x="317" y="514"/>
              </a:lnTo>
              <a:lnTo>
                <a:pt x="306" y="516"/>
              </a:lnTo>
              <a:lnTo>
                <a:pt x="304" y="508"/>
              </a:lnTo>
              <a:lnTo>
                <a:pt x="310" y="502"/>
              </a:lnTo>
              <a:lnTo>
                <a:pt x="312" y="503"/>
              </a:lnTo>
              <a:lnTo>
                <a:pt x="315" y="498"/>
              </a:lnTo>
              <a:lnTo>
                <a:pt x="306" y="493"/>
              </a:lnTo>
              <a:lnTo>
                <a:pt x="297" y="493"/>
              </a:lnTo>
              <a:lnTo>
                <a:pt x="282" y="499"/>
              </a:lnTo>
              <a:lnTo>
                <a:pt x="280" y="503"/>
              </a:lnTo>
              <a:lnTo>
                <a:pt x="283" y="515"/>
              </a:lnTo>
              <a:lnTo>
                <a:pt x="282" y="521"/>
              </a:lnTo>
              <a:lnTo>
                <a:pt x="279" y="521"/>
              </a:lnTo>
              <a:lnTo>
                <a:pt x="282" y="527"/>
              </a:lnTo>
              <a:lnTo>
                <a:pt x="271" y="536"/>
              </a:lnTo>
              <a:lnTo>
                <a:pt x="264" y="530"/>
              </a:lnTo>
              <a:lnTo>
                <a:pt x="268" y="521"/>
              </a:lnTo>
              <a:lnTo>
                <a:pt x="259" y="516"/>
              </a:lnTo>
              <a:lnTo>
                <a:pt x="258" y="505"/>
              </a:lnTo>
              <a:lnTo>
                <a:pt x="255" y="499"/>
              </a:lnTo>
              <a:lnTo>
                <a:pt x="247" y="503"/>
              </a:lnTo>
              <a:lnTo>
                <a:pt x="233" y="508"/>
              </a:lnTo>
              <a:lnTo>
                <a:pt x="234" y="516"/>
              </a:lnTo>
              <a:lnTo>
                <a:pt x="240" y="522"/>
              </a:lnTo>
              <a:lnTo>
                <a:pt x="235" y="527"/>
              </a:lnTo>
              <a:lnTo>
                <a:pt x="228" y="523"/>
              </a:lnTo>
              <a:lnTo>
                <a:pt x="225" y="530"/>
              </a:lnTo>
              <a:lnTo>
                <a:pt x="221" y="524"/>
              </a:lnTo>
              <a:lnTo>
                <a:pt x="222" y="510"/>
              </a:lnTo>
              <a:lnTo>
                <a:pt x="210" y="514"/>
              </a:lnTo>
              <a:lnTo>
                <a:pt x="214" y="524"/>
              </a:lnTo>
              <a:lnTo>
                <a:pt x="216" y="533"/>
              </a:lnTo>
              <a:lnTo>
                <a:pt x="210" y="534"/>
              </a:lnTo>
              <a:lnTo>
                <a:pt x="205" y="530"/>
              </a:lnTo>
              <a:lnTo>
                <a:pt x="204" y="538"/>
              </a:lnTo>
              <a:lnTo>
                <a:pt x="214" y="542"/>
              </a:lnTo>
              <a:lnTo>
                <a:pt x="215" y="548"/>
              </a:lnTo>
              <a:lnTo>
                <a:pt x="209" y="550"/>
              </a:lnTo>
              <a:lnTo>
                <a:pt x="214" y="554"/>
              </a:lnTo>
              <a:lnTo>
                <a:pt x="215" y="560"/>
              </a:lnTo>
              <a:lnTo>
                <a:pt x="214" y="564"/>
              </a:lnTo>
              <a:lnTo>
                <a:pt x="221" y="586"/>
              </a:lnTo>
              <a:lnTo>
                <a:pt x="226" y="604"/>
              </a:lnTo>
              <a:lnTo>
                <a:pt x="228" y="617"/>
              </a:lnTo>
              <a:lnTo>
                <a:pt x="227" y="629"/>
              </a:lnTo>
              <a:lnTo>
                <a:pt x="229" y="640"/>
              </a:lnTo>
              <a:lnTo>
                <a:pt x="227" y="644"/>
              </a:lnTo>
              <a:lnTo>
                <a:pt x="223" y="642"/>
              </a:lnTo>
              <a:lnTo>
                <a:pt x="221" y="647"/>
              </a:lnTo>
              <a:lnTo>
                <a:pt x="217" y="640"/>
              </a:lnTo>
              <a:lnTo>
                <a:pt x="211" y="642"/>
              </a:lnTo>
              <a:lnTo>
                <a:pt x="204" y="624"/>
              </a:lnTo>
              <a:lnTo>
                <a:pt x="198" y="620"/>
              </a:lnTo>
              <a:lnTo>
                <a:pt x="204" y="620"/>
              </a:lnTo>
              <a:lnTo>
                <a:pt x="207" y="614"/>
              </a:lnTo>
              <a:lnTo>
                <a:pt x="203" y="606"/>
              </a:lnTo>
              <a:lnTo>
                <a:pt x="197" y="608"/>
              </a:lnTo>
              <a:lnTo>
                <a:pt x="192" y="600"/>
              </a:lnTo>
              <a:lnTo>
                <a:pt x="191" y="596"/>
              </a:lnTo>
              <a:lnTo>
                <a:pt x="179" y="600"/>
              </a:lnTo>
              <a:lnTo>
                <a:pt x="172" y="596"/>
              </a:lnTo>
              <a:lnTo>
                <a:pt x="177" y="584"/>
              </a:lnTo>
              <a:lnTo>
                <a:pt x="169" y="582"/>
              </a:lnTo>
              <a:lnTo>
                <a:pt x="160" y="589"/>
              </a:lnTo>
              <a:lnTo>
                <a:pt x="163" y="598"/>
              </a:lnTo>
              <a:lnTo>
                <a:pt x="156" y="599"/>
              </a:lnTo>
              <a:lnTo>
                <a:pt x="148" y="589"/>
              </a:lnTo>
              <a:lnTo>
                <a:pt x="142" y="590"/>
              </a:lnTo>
              <a:lnTo>
                <a:pt x="138" y="596"/>
              </a:lnTo>
              <a:lnTo>
                <a:pt x="129" y="590"/>
              </a:lnTo>
              <a:lnTo>
                <a:pt x="130" y="580"/>
              </a:lnTo>
              <a:lnTo>
                <a:pt x="119" y="578"/>
              </a:lnTo>
              <a:lnTo>
                <a:pt x="113" y="587"/>
              </a:lnTo>
              <a:lnTo>
                <a:pt x="99" y="581"/>
              </a:lnTo>
              <a:lnTo>
                <a:pt x="90" y="566"/>
              </a:lnTo>
              <a:lnTo>
                <a:pt x="70" y="564"/>
              </a:lnTo>
              <a:lnTo>
                <a:pt x="73" y="577"/>
              </a:lnTo>
              <a:lnTo>
                <a:pt x="70" y="583"/>
              </a:lnTo>
              <a:lnTo>
                <a:pt x="9" y="557"/>
              </a:lnTo>
              <a:lnTo>
                <a:pt x="16" y="510"/>
              </a:lnTo>
              <a:lnTo>
                <a:pt x="7" y="468"/>
              </a:lnTo>
              <a:lnTo>
                <a:pt x="0" y="424"/>
              </a:lnTo>
              <a:close/>
            </a:path>
          </a:pathLst>
        </a:custGeom>
        <a:solidFill>
          <a:schemeClr val="accent2">
            <a:lumMod val="40000"/>
            <a:lumOff val="60000"/>
          </a:schemeClr>
        </a:solidFill>
        <a:ln w="1651">
          <a:solidFill>
            <a:srgbClr val="000000"/>
          </a:solidFill>
          <a:prstDash val="solid"/>
          <a:round/>
          <a:headEnd/>
          <a:tailEnd/>
        </a:ln>
      </xdr:spPr>
      <xdr:txBody>
        <a:bodyPr wrap="square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579405</xdr:colOff>
      <xdr:row>27</xdr:row>
      <xdr:rowOff>160455</xdr:rowOff>
    </xdr:from>
    <xdr:to>
      <xdr:col>7</xdr:col>
      <xdr:colOff>336932</xdr:colOff>
      <xdr:row>35</xdr:row>
      <xdr:rowOff>57639</xdr:rowOff>
    </xdr:to>
    <xdr:grpSp>
      <xdr:nvGrpSpPr>
        <xdr:cNvPr id="10" name="Grupp 9">
          <a:extLst>
            <a:ext uri="{FF2B5EF4-FFF2-40B4-BE49-F238E27FC236}">
              <a16:creationId xmlns:a16="http://schemas.microsoft.com/office/drawing/2014/main" id="{02621B39-C4A4-4FE3-AEF0-A5F4563B4C7E}"/>
            </a:ext>
          </a:extLst>
        </xdr:cNvPr>
        <xdr:cNvGrpSpPr/>
      </xdr:nvGrpSpPr>
      <xdr:grpSpPr>
        <a:xfrm>
          <a:off x="3017805" y="5098215"/>
          <a:ext cx="1586327" cy="1360224"/>
          <a:chOff x="2408378" y="4367715"/>
          <a:chExt cx="1586441" cy="1208681"/>
        </a:xfrm>
        <a:solidFill>
          <a:schemeClr val="accent6">
            <a:lumMod val="40000"/>
            <a:lumOff val="60000"/>
          </a:schemeClr>
        </a:solidFill>
      </xdr:grpSpPr>
      <xdr:sp macro="" textlink="">
        <xdr:nvSpPr>
          <xdr:cNvPr id="23" name="Freeform 8">
            <a:extLst>
              <a:ext uri="{FF2B5EF4-FFF2-40B4-BE49-F238E27FC236}">
                <a16:creationId xmlns:a16="http://schemas.microsoft.com/office/drawing/2014/main" id="{1FF94497-770B-4E7B-B60D-3372A25BB968}"/>
              </a:ext>
            </a:extLst>
          </xdr:cNvPr>
          <xdr:cNvSpPr>
            <a:spLocks/>
          </xdr:cNvSpPr>
        </xdr:nvSpPr>
        <xdr:spPr bwMode="auto">
          <a:xfrm rot="21588474">
            <a:off x="3696941" y="4753360"/>
            <a:ext cx="297878" cy="473971"/>
          </a:xfrm>
          <a:custGeom>
            <a:avLst/>
            <a:gdLst>
              <a:gd name="T0" fmla="*/ 15 w 186"/>
              <a:gd name="T1" fmla="*/ 233 h 328"/>
              <a:gd name="T2" fmla="*/ 18 w 186"/>
              <a:gd name="T3" fmla="*/ 254 h 328"/>
              <a:gd name="T4" fmla="*/ 24 w 186"/>
              <a:gd name="T5" fmla="*/ 267 h 328"/>
              <a:gd name="T6" fmla="*/ 30 w 186"/>
              <a:gd name="T7" fmla="*/ 278 h 328"/>
              <a:gd name="T8" fmla="*/ 39 w 186"/>
              <a:gd name="T9" fmla="*/ 272 h 328"/>
              <a:gd name="T10" fmla="*/ 27 w 186"/>
              <a:gd name="T11" fmla="*/ 291 h 328"/>
              <a:gd name="T12" fmla="*/ 21 w 186"/>
              <a:gd name="T13" fmla="*/ 306 h 328"/>
              <a:gd name="T14" fmla="*/ 21 w 186"/>
              <a:gd name="T15" fmla="*/ 326 h 328"/>
              <a:gd name="T16" fmla="*/ 45 w 186"/>
              <a:gd name="T17" fmla="*/ 312 h 328"/>
              <a:gd name="T18" fmla="*/ 55 w 186"/>
              <a:gd name="T19" fmla="*/ 296 h 328"/>
              <a:gd name="T20" fmla="*/ 47 w 186"/>
              <a:gd name="T21" fmla="*/ 280 h 328"/>
              <a:gd name="T22" fmla="*/ 55 w 186"/>
              <a:gd name="T23" fmla="*/ 266 h 328"/>
              <a:gd name="T24" fmla="*/ 53 w 186"/>
              <a:gd name="T25" fmla="*/ 256 h 328"/>
              <a:gd name="T26" fmla="*/ 79 w 186"/>
              <a:gd name="T27" fmla="*/ 232 h 328"/>
              <a:gd name="T28" fmla="*/ 96 w 186"/>
              <a:gd name="T29" fmla="*/ 230 h 328"/>
              <a:gd name="T30" fmla="*/ 95 w 186"/>
              <a:gd name="T31" fmla="*/ 225 h 328"/>
              <a:gd name="T32" fmla="*/ 95 w 186"/>
              <a:gd name="T33" fmla="*/ 214 h 328"/>
              <a:gd name="T34" fmla="*/ 102 w 186"/>
              <a:gd name="T35" fmla="*/ 194 h 328"/>
              <a:gd name="T36" fmla="*/ 119 w 186"/>
              <a:gd name="T37" fmla="*/ 182 h 328"/>
              <a:gd name="T38" fmla="*/ 133 w 186"/>
              <a:gd name="T39" fmla="*/ 170 h 328"/>
              <a:gd name="T40" fmla="*/ 121 w 186"/>
              <a:gd name="T41" fmla="*/ 165 h 328"/>
              <a:gd name="T42" fmla="*/ 111 w 186"/>
              <a:gd name="T43" fmla="*/ 154 h 328"/>
              <a:gd name="T44" fmla="*/ 105 w 186"/>
              <a:gd name="T45" fmla="*/ 143 h 328"/>
              <a:gd name="T46" fmla="*/ 108 w 186"/>
              <a:gd name="T47" fmla="*/ 123 h 328"/>
              <a:gd name="T48" fmla="*/ 105 w 186"/>
              <a:gd name="T49" fmla="*/ 111 h 328"/>
              <a:gd name="T50" fmla="*/ 109 w 186"/>
              <a:gd name="T51" fmla="*/ 89 h 328"/>
              <a:gd name="T52" fmla="*/ 118 w 186"/>
              <a:gd name="T53" fmla="*/ 81 h 328"/>
              <a:gd name="T54" fmla="*/ 131 w 186"/>
              <a:gd name="T55" fmla="*/ 78 h 328"/>
              <a:gd name="T56" fmla="*/ 133 w 186"/>
              <a:gd name="T57" fmla="*/ 66 h 328"/>
              <a:gd name="T58" fmla="*/ 141 w 186"/>
              <a:gd name="T59" fmla="*/ 71 h 328"/>
              <a:gd name="T60" fmla="*/ 136 w 186"/>
              <a:gd name="T61" fmla="*/ 59 h 328"/>
              <a:gd name="T62" fmla="*/ 149 w 186"/>
              <a:gd name="T63" fmla="*/ 53 h 328"/>
              <a:gd name="T64" fmla="*/ 151 w 186"/>
              <a:gd name="T65" fmla="*/ 38 h 328"/>
              <a:gd name="T66" fmla="*/ 162 w 186"/>
              <a:gd name="T67" fmla="*/ 33 h 328"/>
              <a:gd name="T68" fmla="*/ 167 w 186"/>
              <a:gd name="T69" fmla="*/ 20 h 328"/>
              <a:gd name="T70" fmla="*/ 184 w 186"/>
              <a:gd name="T71" fmla="*/ 11 h 328"/>
              <a:gd name="T72" fmla="*/ 183 w 186"/>
              <a:gd name="T73" fmla="*/ 3 h 328"/>
              <a:gd name="T74" fmla="*/ 165 w 186"/>
              <a:gd name="T75" fmla="*/ 5 h 328"/>
              <a:gd name="T76" fmla="*/ 149 w 186"/>
              <a:gd name="T77" fmla="*/ 10 h 328"/>
              <a:gd name="T78" fmla="*/ 142 w 186"/>
              <a:gd name="T79" fmla="*/ 24 h 328"/>
              <a:gd name="T80" fmla="*/ 147 w 186"/>
              <a:gd name="T81" fmla="*/ 38 h 328"/>
              <a:gd name="T82" fmla="*/ 139 w 186"/>
              <a:gd name="T83" fmla="*/ 27 h 328"/>
              <a:gd name="T84" fmla="*/ 129 w 186"/>
              <a:gd name="T85" fmla="*/ 29 h 328"/>
              <a:gd name="T86" fmla="*/ 120 w 186"/>
              <a:gd name="T87" fmla="*/ 32 h 328"/>
              <a:gd name="T88" fmla="*/ 120 w 186"/>
              <a:gd name="T89" fmla="*/ 24 h 328"/>
              <a:gd name="T90" fmla="*/ 107 w 186"/>
              <a:gd name="T91" fmla="*/ 35 h 328"/>
              <a:gd name="T92" fmla="*/ 101 w 186"/>
              <a:gd name="T93" fmla="*/ 44 h 328"/>
              <a:gd name="T94" fmla="*/ 90 w 186"/>
              <a:gd name="T95" fmla="*/ 26 h 328"/>
              <a:gd name="T96" fmla="*/ 75 w 186"/>
              <a:gd name="T97" fmla="*/ 42 h 328"/>
              <a:gd name="T98" fmla="*/ 65 w 186"/>
              <a:gd name="T99" fmla="*/ 50 h 328"/>
              <a:gd name="T100" fmla="*/ 53 w 186"/>
              <a:gd name="T101" fmla="*/ 57 h 328"/>
              <a:gd name="T102" fmla="*/ 40 w 186"/>
              <a:gd name="T103" fmla="*/ 93 h 328"/>
              <a:gd name="T104" fmla="*/ 27 w 186"/>
              <a:gd name="T105" fmla="*/ 113 h 328"/>
              <a:gd name="T106" fmla="*/ 0 w 186"/>
              <a:gd name="T107" fmla="*/ 146 h 328"/>
              <a:gd name="T108" fmla="*/ 6 w 186"/>
              <a:gd name="T109" fmla="*/ 166 h 328"/>
              <a:gd name="T110" fmla="*/ 15 w 186"/>
              <a:gd name="T111" fmla="*/ 196 h 328"/>
              <a:gd name="T112" fmla="*/ 3 w 186"/>
              <a:gd name="T113" fmla="*/ 218 h 3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186" h="328">
                <a:moveTo>
                  <a:pt x="3" y="218"/>
                </a:moveTo>
                <a:lnTo>
                  <a:pt x="9" y="227"/>
                </a:lnTo>
                <a:lnTo>
                  <a:pt x="13" y="228"/>
                </a:lnTo>
                <a:lnTo>
                  <a:pt x="15" y="233"/>
                </a:lnTo>
                <a:lnTo>
                  <a:pt x="15" y="243"/>
                </a:lnTo>
                <a:lnTo>
                  <a:pt x="18" y="248"/>
                </a:lnTo>
                <a:lnTo>
                  <a:pt x="15" y="250"/>
                </a:lnTo>
                <a:lnTo>
                  <a:pt x="18" y="254"/>
                </a:lnTo>
                <a:lnTo>
                  <a:pt x="21" y="255"/>
                </a:lnTo>
                <a:lnTo>
                  <a:pt x="25" y="258"/>
                </a:lnTo>
                <a:lnTo>
                  <a:pt x="25" y="262"/>
                </a:lnTo>
                <a:lnTo>
                  <a:pt x="24" y="267"/>
                </a:lnTo>
                <a:lnTo>
                  <a:pt x="24" y="272"/>
                </a:lnTo>
                <a:lnTo>
                  <a:pt x="22" y="280"/>
                </a:lnTo>
                <a:lnTo>
                  <a:pt x="25" y="281"/>
                </a:lnTo>
                <a:lnTo>
                  <a:pt x="30" y="278"/>
                </a:lnTo>
                <a:lnTo>
                  <a:pt x="31" y="274"/>
                </a:lnTo>
                <a:lnTo>
                  <a:pt x="33" y="269"/>
                </a:lnTo>
                <a:lnTo>
                  <a:pt x="37" y="269"/>
                </a:lnTo>
                <a:lnTo>
                  <a:pt x="39" y="272"/>
                </a:lnTo>
                <a:lnTo>
                  <a:pt x="39" y="276"/>
                </a:lnTo>
                <a:lnTo>
                  <a:pt x="37" y="281"/>
                </a:lnTo>
                <a:lnTo>
                  <a:pt x="35" y="287"/>
                </a:lnTo>
                <a:lnTo>
                  <a:pt x="27" y="291"/>
                </a:lnTo>
                <a:lnTo>
                  <a:pt x="22" y="293"/>
                </a:lnTo>
                <a:lnTo>
                  <a:pt x="24" y="298"/>
                </a:lnTo>
                <a:lnTo>
                  <a:pt x="24" y="302"/>
                </a:lnTo>
                <a:lnTo>
                  <a:pt x="21" y="306"/>
                </a:lnTo>
                <a:lnTo>
                  <a:pt x="17" y="312"/>
                </a:lnTo>
                <a:lnTo>
                  <a:pt x="16" y="318"/>
                </a:lnTo>
                <a:lnTo>
                  <a:pt x="13" y="327"/>
                </a:lnTo>
                <a:lnTo>
                  <a:pt x="21" y="326"/>
                </a:lnTo>
                <a:lnTo>
                  <a:pt x="22" y="328"/>
                </a:lnTo>
                <a:lnTo>
                  <a:pt x="33" y="321"/>
                </a:lnTo>
                <a:lnTo>
                  <a:pt x="41" y="320"/>
                </a:lnTo>
                <a:lnTo>
                  <a:pt x="45" y="312"/>
                </a:lnTo>
                <a:lnTo>
                  <a:pt x="43" y="309"/>
                </a:lnTo>
                <a:lnTo>
                  <a:pt x="48" y="299"/>
                </a:lnTo>
                <a:lnTo>
                  <a:pt x="53" y="299"/>
                </a:lnTo>
                <a:lnTo>
                  <a:pt x="55" y="296"/>
                </a:lnTo>
                <a:lnTo>
                  <a:pt x="52" y="293"/>
                </a:lnTo>
                <a:lnTo>
                  <a:pt x="48" y="294"/>
                </a:lnTo>
                <a:lnTo>
                  <a:pt x="46" y="291"/>
                </a:lnTo>
                <a:lnTo>
                  <a:pt x="47" y="280"/>
                </a:lnTo>
                <a:lnTo>
                  <a:pt x="45" y="278"/>
                </a:lnTo>
                <a:lnTo>
                  <a:pt x="48" y="272"/>
                </a:lnTo>
                <a:lnTo>
                  <a:pt x="53" y="267"/>
                </a:lnTo>
                <a:lnTo>
                  <a:pt x="55" y="266"/>
                </a:lnTo>
                <a:lnTo>
                  <a:pt x="60" y="263"/>
                </a:lnTo>
                <a:lnTo>
                  <a:pt x="61" y="261"/>
                </a:lnTo>
                <a:lnTo>
                  <a:pt x="53" y="260"/>
                </a:lnTo>
                <a:lnTo>
                  <a:pt x="53" y="256"/>
                </a:lnTo>
                <a:lnTo>
                  <a:pt x="78" y="239"/>
                </a:lnTo>
                <a:lnTo>
                  <a:pt x="77" y="237"/>
                </a:lnTo>
                <a:lnTo>
                  <a:pt x="75" y="236"/>
                </a:lnTo>
                <a:lnTo>
                  <a:pt x="79" y="232"/>
                </a:lnTo>
                <a:lnTo>
                  <a:pt x="87" y="231"/>
                </a:lnTo>
                <a:lnTo>
                  <a:pt x="91" y="230"/>
                </a:lnTo>
                <a:lnTo>
                  <a:pt x="91" y="232"/>
                </a:lnTo>
                <a:lnTo>
                  <a:pt x="96" y="230"/>
                </a:lnTo>
                <a:lnTo>
                  <a:pt x="96" y="231"/>
                </a:lnTo>
                <a:lnTo>
                  <a:pt x="101" y="227"/>
                </a:lnTo>
                <a:lnTo>
                  <a:pt x="100" y="225"/>
                </a:lnTo>
                <a:lnTo>
                  <a:pt x="95" y="225"/>
                </a:lnTo>
                <a:lnTo>
                  <a:pt x="97" y="222"/>
                </a:lnTo>
                <a:lnTo>
                  <a:pt x="100" y="222"/>
                </a:lnTo>
                <a:lnTo>
                  <a:pt x="100" y="214"/>
                </a:lnTo>
                <a:lnTo>
                  <a:pt x="95" y="214"/>
                </a:lnTo>
                <a:lnTo>
                  <a:pt x="93" y="210"/>
                </a:lnTo>
                <a:lnTo>
                  <a:pt x="93" y="206"/>
                </a:lnTo>
                <a:lnTo>
                  <a:pt x="97" y="201"/>
                </a:lnTo>
                <a:lnTo>
                  <a:pt x="102" y="194"/>
                </a:lnTo>
                <a:lnTo>
                  <a:pt x="109" y="186"/>
                </a:lnTo>
                <a:lnTo>
                  <a:pt x="114" y="185"/>
                </a:lnTo>
                <a:lnTo>
                  <a:pt x="117" y="183"/>
                </a:lnTo>
                <a:lnTo>
                  <a:pt x="119" y="182"/>
                </a:lnTo>
                <a:lnTo>
                  <a:pt x="120" y="179"/>
                </a:lnTo>
                <a:lnTo>
                  <a:pt x="123" y="178"/>
                </a:lnTo>
                <a:lnTo>
                  <a:pt x="125" y="180"/>
                </a:lnTo>
                <a:lnTo>
                  <a:pt x="133" y="170"/>
                </a:lnTo>
                <a:lnTo>
                  <a:pt x="131" y="167"/>
                </a:lnTo>
                <a:lnTo>
                  <a:pt x="127" y="162"/>
                </a:lnTo>
                <a:lnTo>
                  <a:pt x="124" y="164"/>
                </a:lnTo>
                <a:lnTo>
                  <a:pt x="121" y="165"/>
                </a:lnTo>
                <a:lnTo>
                  <a:pt x="114" y="164"/>
                </a:lnTo>
                <a:lnTo>
                  <a:pt x="111" y="164"/>
                </a:lnTo>
                <a:lnTo>
                  <a:pt x="112" y="159"/>
                </a:lnTo>
                <a:lnTo>
                  <a:pt x="111" y="154"/>
                </a:lnTo>
                <a:lnTo>
                  <a:pt x="106" y="156"/>
                </a:lnTo>
                <a:lnTo>
                  <a:pt x="106" y="154"/>
                </a:lnTo>
                <a:lnTo>
                  <a:pt x="109" y="150"/>
                </a:lnTo>
                <a:lnTo>
                  <a:pt x="105" y="143"/>
                </a:lnTo>
                <a:lnTo>
                  <a:pt x="108" y="140"/>
                </a:lnTo>
                <a:lnTo>
                  <a:pt x="113" y="131"/>
                </a:lnTo>
                <a:lnTo>
                  <a:pt x="109" y="129"/>
                </a:lnTo>
                <a:lnTo>
                  <a:pt x="108" y="123"/>
                </a:lnTo>
                <a:lnTo>
                  <a:pt x="109" y="118"/>
                </a:lnTo>
                <a:lnTo>
                  <a:pt x="107" y="116"/>
                </a:lnTo>
                <a:lnTo>
                  <a:pt x="102" y="117"/>
                </a:lnTo>
                <a:lnTo>
                  <a:pt x="105" y="111"/>
                </a:lnTo>
                <a:lnTo>
                  <a:pt x="106" y="105"/>
                </a:lnTo>
                <a:lnTo>
                  <a:pt x="111" y="101"/>
                </a:lnTo>
                <a:lnTo>
                  <a:pt x="109" y="98"/>
                </a:lnTo>
                <a:lnTo>
                  <a:pt x="109" y="89"/>
                </a:lnTo>
                <a:lnTo>
                  <a:pt x="109" y="78"/>
                </a:lnTo>
                <a:lnTo>
                  <a:pt x="112" y="82"/>
                </a:lnTo>
                <a:lnTo>
                  <a:pt x="115" y="83"/>
                </a:lnTo>
                <a:lnTo>
                  <a:pt x="118" y="81"/>
                </a:lnTo>
                <a:lnTo>
                  <a:pt x="120" y="83"/>
                </a:lnTo>
                <a:lnTo>
                  <a:pt x="126" y="82"/>
                </a:lnTo>
                <a:lnTo>
                  <a:pt x="129" y="81"/>
                </a:lnTo>
                <a:lnTo>
                  <a:pt x="131" y="78"/>
                </a:lnTo>
                <a:lnTo>
                  <a:pt x="129" y="75"/>
                </a:lnTo>
                <a:lnTo>
                  <a:pt x="130" y="68"/>
                </a:lnTo>
                <a:lnTo>
                  <a:pt x="130" y="64"/>
                </a:lnTo>
                <a:lnTo>
                  <a:pt x="133" y="66"/>
                </a:lnTo>
                <a:lnTo>
                  <a:pt x="137" y="65"/>
                </a:lnTo>
                <a:lnTo>
                  <a:pt x="136" y="70"/>
                </a:lnTo>
                <a:lnTo>
                  <a:pt x="138" y="75"/>
                </a:lnTo>
                <a:lnTo>
                  <a:pt x="141" y="71"/>
                </a:lnTo>
                <a:lnTo>
                  <a:pt x="142" y="68"/>
                </a:lnTo>
                <a:lnTo>
                  <a:pt x="139" y="65"/>
                </a:lnTo>
                <a:lnTo>
                  <a:pt x="137" y="64"/>
                </a:lnTo>
                <a:lnTo>
                  <a:pt x="136" y="59"/>
                </a:lnTo>
                <a:lnTo>
                  <a:pt x="138" y="53"/>
                </a:lnTo>
                <a:lnTo>
                  <a:pt x="141" y="50"/>
                </a:lnTo>
                <a:lnTo>
                  <a:pt x="144" y="52"/>
                </a:lnTo>
                <a:lnTo>
                  <a:pt x="149" y="53"/>
                </a:lnTo>
                <a:lnTo>
                  <a:pt x="151" y="52"/>
                </a:lnTo>
                <a:lnTo>
                  <a:pt x="151" y="47"/>
                </a:lnTo>
                <a:lnTo>
                  <a:pt x="149" y="42"/>
                </a:lnTo>
                <a:lnTo>
                  <a:pt x="151" y="38"/>
                </a:lnTo>
                <a:lnTo>
                  <a:pt x="154" y="32"/>
                </a:lnTo>
                <a:lnTo>
                  <a:pt x="155" y="36"/>
                </a:lnTo>
                <a:lnTo>
                  <a:pt x="160" y="36"/>
                </a:lnTo>
                <a:lnTo>
                  <a:pt x="162" y="33"/>
                </a:lnTo>
                <a:lnTo>
                  <a:pt x="160" y="28"/>
                </a:lnTo>
                <a:lnTo>
                  <a:pt x="157" y="23"/>
                </a:lnTo>
                <a:lnTo>
                  <a:pt x="162" y="20"/>
                </a:lnTo>
                <a:lnTo>
                  <a:pt x="167" y="20"/>
                </a:lnTo>
                <a:lnTo>
                  <a:pt x="169" y="16"/>
                </a:lnTo>
                <a:lnTo>
                  <a:pt x="174" y="15"/>
                </a:lnTo>
                <a:lnTo>
                  <a:pt x="179" y="12"/>
                </a:lnTo>
                <a:lnTo>
                  <a:pt x="184" y="11"/>
                </a:lnTo>
                <a:lnTo>
                  <a:pt x="186" y="10"/>
                </a:lnTo>
                <a:lnTo>
                  <a:pt x="186" y="8"/>
                </a:lnTo>
                <a:lnTo>
                  <a:pt x="184" y="5"/>
                </a:lnTo>
                <a:lnTo>
                  <a:pt x="183" y="3"/>
                </a:lnTo>
                <a:lnTo>
                  <a:pt x="177" y="6"/>
                </a:lnTo>
                <a:lnTo>
                  <a:pt x="169" y="6"/>
                </a:lnTo>
                <a:lnTo>
                  <a:pt x="171" y="0"/>
                </a:lnTo>
                <a:lnTo>
                  <a:pt x="165" y="5"/>
                </a:lnTo>
                <a:lnTo>
                  <a:pt x="163" y="2"/>
                </a:lnTo>
                <a:lnTo>
                  <a:pt x="156" y="5"/>
                </a:lnTo>
                <a:lnTo>
                  <a:pt x="151" y="10"/>
                </a:lnTo>
                <a:lnTo>
                  <a:pt x="149" y="10"/>
                </a:lnTo>
                <a:lnTo>
                  <a:pt x="149" y="14"/>
                </a:lnTo>
                <a:lnTo>
                  <a:pt x="148" y="18"/>
                </a:lnTo>
                <a:lnTo>
                  <a:pt x="145" y="21"/>
                </a:lnTo>
                <a:lnTo>
                  <a:pt x="142" y="24"/>
                </a:lnTo>
                <a:lnTo>
                  <a:pt x="144" y="27"/>
                </a:lnTo>
                <a:lnTo>
                  <a:pt x="145" y="30"/>
                </a:lnTo>
                <a:lnTo>
                  <a:pt x="148" y="33"/>
                </a:lnTo>
                <a:lnTo>
                  <a:pt x="147" y="38"/>
                </a:lnTo>
                <a:lnTo>
                  <a:pt x="142" y="40"/>
                </a:lnTo>
                <a:lnTo>
                  <a:pt x="141" y="35"/>
                </a:lnTo>
                <a:lnTo>
                  <a:pt x="141" y="30"/>
                </a:lnTo>
                <a:lnTo>
                  <a:pt x="139" y="27"/>
                </a:lnTo>
                <a:lnTo>
                  <a:pt x="135" y="26"/>
                </a:lnTo>
                <a:lnTo>
                  <a:pt x="131" y="26"/>
                </a:lnTo>
                <a:lnTo>
                  <a:pt x="126" y="26"/>
                </a:lnTo>
                <a:lnTo>
                  <a:pt x="129" y="29"/>
                </a:lnTo>
                <a:lnTo>
                  <a:pt x="129" y="33"/>
                </a:lnTo>
                <a:lnTo>
                  <a:pt x="126" y="35"/>
                </a:lnTo>
                <a:lnTo>
                  <a:pt x="123" y="34"/>
                </a:lnTo>
                <a:lnTo>
                  <a:pt x="120" y="32"/>
                </a:lnTo>
                <a:lnTo>
                  <a:pt x="120" y="29"/>
                </a:lnTo>
                <a:lnTo>
                  <a:pt x="123" y="26"/>
                </a:lnTo>
                <a:lnTo>
                  <a:pt x="124" y="23"/>
                </a:lnTo>
                <a:lnTo>
                  <a:pt x="120" y="24"/>
                </a:lnTo>
                <a:lnTo>
                  <a:pt x="114" y="26"/>
                </a:lnTo>
                <a:lnTo>
                  <a:pt x="109" y="27"/>
                </a:lnTo>
                <a:lnTo>
                  <a:pt x="107" y="32"/>
                </a:lnTo>
                <a:lnTo>
                  <a:pt x="107" y="35"/>
                </a:lnTo>
                <a:lnTo>
                  <a:pt x="105" y="41"/>
                </a:lnTo>
                <a:lnTo>
                  <a:pt x="105" y="47"/>
                </a:lnTo>
                <a:lnTo>
                  <a:pt x="102" y="51"/>
                </a:lnTo>
                <a:lnTo>
                  <a:pt x="101" y="44"/>
                </a:lnTo>
                <a:lnTo>
                  <a:pt x="100" y="39"/>
                </a:lnTo>
                <a:lnTo>
                  <a:pt x="99" y="32"/>
                </a:lnTo>
                <a:lnTo>
                  <a:pt x="97" y="24"/>
                </a:lnTo>
                <a:lnTo>
                  <a:pt x="90" y="26"/>
                </a:lnTo>
                <a:lnTo>
                  <a:pt x="84" y="29"/>
                </a:lnTo>
                <a:lnTo>
                  <a:pt x="81" y="34"/>
                </a:lnTo>
                <a:lnTo>
                  <a:pt x="75" y="38"/>
                </a:lnTo>
                <a:lnTo>
                  <a:pt x="75" y="42"/>
                </a:lnTo>
                <a:lnTo>
                  <a:pt x="73" y="48"/>
                </a:lnTo>
                <a:lnTo>
                  <a:pt x="72" y="50"/>
                </a:lnTo>
                <a:lnTo>
                  <a:pt x="67" y="50"/>
                </a:lnTo>
                <a:lnTo>
                  <a:pt x="65" y="50"/>
                </a:lnTo>
                <a:lnTo>
                  <a:pt x="64" y="53"/>
                </a:lnTo>
                <a:lnTo>
                  <a:pt x="60" y="54"/>
                </a:lnTo>
                <a:lnTo>
                  <a:pt x="60" y="53"/>
                </a:lnTo>
                <a:lnTo>
                  <a:pt x="53" y="57"/>
                </a:lnTo>
                <a:lnTo>
                  <a:pt x="47" y="69"/>
                </a:lnTo>
                <a:lnTo>
                  <a:pt x="45" y="76"/>
                </a:lnTo>
                <a:lnTo>
                  <a:pt x="42" y="86"/>
                </a:lnTo>
                <a:lnTo>
                  <a:pt x="40" y="93"/>
                </a:lnTo>
                <a:lnTo>
                  <a:pt x="35" y="94"/>
                </a:lnTo>
                <a:lnTo>
                  <a:pt x="35" y="99"/>
                </a:lnTo>
                <a:lnTo>
                  <a:pt x="31" y="108"/>
                </a:lnTo>
                <a:lnTo>
                  <a:pt x="27" y="113"/>
                </a:lnTo>
                <a:lnTo>
                  <a:pt x="18" y="122"/>
                </a:lnTo>
                <a:lnTo>
                  <a:pt x="7" y="132"/>
                </a:lnTo>
                <a:lnTo>
                  <a:pt x="1" y="141"/>
                </a:lnTo>
                <a:lnTo>
                  <a:pt x="0" y="146"/>
                </a:lnTo>
                <a:lnTo>
                  <a:pt x="3" y="150"/>
                </a:lnTo>
                <a:lnTo>
                  <a:pt x="4" y="156"/>
                </a:lnTo>
                <a:lnTo>
                  <a:pt x="4" y="160"/>
                </a:lnTo>
                <a:lnTo>
                  <a:pt x="6" y="166"/>
                </a:lnTo>
                <a:lnTo>
                  <a:pt x="7" y="173"/>
                </a:lnTo>
                <a:lnTo>
                  <a:pt x="11" y="179"/>
                </a:lnTo>
                <a:lnTo>
                  <a:pt x="13" y="188"/>
                </a:lnTo>
                <a:lnTo>
                  <a:pt x="15" y="196"/>
                </a:lnTo>
                <a:lnTo>
                  <a:pt x="15" y="202"/>
                </a:lnTo>
                <a:lnTo>
                  <a:pt x="13" y="207"/>
                </a:lnTo>
                <a:lnTo>
                  <a:pt x="7" y="212"/>
                </a:lnTo>
                <a:lnTo>
                  <a:pt x="3" y="218"/>
                </a:lnTo>
                <a:close/>
              </a:path>
            </a:pathLst>
          </a:custGeom>
          <a:solidFill>
            <a:schemeClr val="tx2">
              <a:lumMod val="60000"/>
              <a:lumOff val="40000"/>
            </a:schemeClr>
          </a:solidFill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4" name="Freeform 9">
            <a:extLst>
              <a:ext uri="{FF2B5EF4-FFF2-40B4-BE49-F238E27FC236}">
                <a16:creationId xmlns:a16="http://schemas.microsoft.com/office/drawing/2014/main" id="{7E968042-09A2-4C23-8ECF-A1A2A6FBBB39}"/>
              </a:ext>
            </a:extLst>
          </xdr:cNvPr>
          <xdr:cNvSpPr>
            <a:spLocks/>
          </xdr:cNvSpPr>
        </xdr:nvSpPr>
        <xdr:spPr bwMode="auto">
          <a:xfrm rot="21588474">
            <a:off x="2991558" y="4742133"/>
            <a:ext cx="352920" cy="804647"/>
          </a:xfrm>
          <a:custGeom>
            <a:avLst/>
            <a:gdLst>
              <a:gd name="T0" fmla="*/ 1 w 222"/>
              <a:gd name="T1" fmla="*/ 493 h 554"/>
              <a:gd name="T2" fmla="*/ 28 w 222"/>
              <a:gd name="T3" fmla="*/ 494 h 554"/>
              <a:gd name="T4" fmla="*/ 55 w 222"/>
              <a:gd name="T5" fmla="*/ 499 h 554"/>
              <a:gd name="T6" fmla="*/ 66 w 222"/>
              <a:gd name="T7" fmla="*/ 514 h 554"/>
              <a:gd name="T8" fmla="*/ 103 w 222"/>
              <a:gd name="T9" fmla="*/ 541 h 554"/>
              <a:gd name="T10" fmla="*/ 119 w 222"/>
              <a:gd name="T11" fmla="*/ 530 h 554"/>
              <a:gd name="T12" fmla="*/ 131 w 222"/>
              <a:gd name="T13" fmla="*/ 493 h 554"/>
              <a:gd name="T14" fmla="*/ 145 w 222"/>
              <a:gd name="T15" fmla="*/ 456 h 554"/>
              <a:gd name="T16" fmla="*/ 168 w 222"/>
              <a:gd name="T17" fmla="*/ 439 h 554"/>
              <a:gd name="T18" fmla="*/ 169 w 222"/>
              <a:gd name="T19" fmla="*/ 407 h 554"/>
              <a:gd name="T20" fmla="*/ 184 w 222"/>
              <a:gd name="T21" fmla="*/ 397 h 554"/>
              <a:gd name="T22" fmla="*/ 171 w 222"/>
              <a:gd name="T23" fmla="*/ 398 h 554"/>
              <a:gd name="T24" fmla="*/ 177 w 222"/>
              <a:gd name="T25" fmla="*/ 362 h 554"/>
              <a:gd name="T26" fmla="*/ 175 w 222"/>
              <a:gd name="T27" fmla="*/ 343 h 554"/>
              <a:gd name="T28" fmla="*/ 193 w 222"/>
              <a:gd name="T29" fmla="*/ 329 h 554"/>
              <a:gd name="T30" fmla="*/ 192 w 222"/>
              <a:gd name="T31" fmla="*/ 306 h 554"/>
              <a:gd name="T32" fmla="*/ 178 w 222"/>
              <a:gd name="T33" fmla="*/ 281 h 554"/>
              <a:gd name="T34" fmla="*/ 181 w 222"/>
              <a:gd name="T35" fmla="*/ 263 h 554"/>
              <a:gd name="T36" fmla="*/ 196 w 222"/>
              <a:gd name="T37" fmla="*/ 246 h 554"/>
              <a:gd name="T38" fmla="*/ 197 w 222"/>
              <a:gd name="T39" fmla="*/ 227 h 554"/>
              <a:gd name="T40" fmla="*/ 213 w 222"/>
              <a:gd name="T41" fmla="*/ 214 h 554"/>
              <a:gd name="T42" fmla="*/ 208 w 222"/>
              <a:gd name="T43" fmla="*/ 178 h 554"/>
              <a:gd name="T44" fmla="*/ 190 w 222"/>
              <a:gd name="T45" fmla="*/ 170 h 554"/>
              <a:gd name="T46" fmla="*/ 203 w 222"/>
              <a:gd name="T47" fmla="*/ 168 h 554"/>
              <a:gd name="T48" fmla="*/ 201 w 222"/>
              <a:gd name="T49" fmla="*/ 146 h 554"/>
              <a:gd name="T50" fmla="*/ 216 w 222"/>
              <a:gd name="T51" fmla="*/ 128 h 554"/>
              <a:gd name="T52" fmla="*/ 175 w 222"/>
              <a:gd name="T53" fmla="*/ 83 h 554"/>
              <a:gd name="T54" fmla="*/ 210 w 222"/>
              <a:gd name="T55" fmla="*/ 110 h 554"/>
              <a:gd name="T56" fmla="*/ 180 w 222"/>
              <a:gd name="T57" fmla="*/ 73 h 554"/>
              <a:gd name="T58" fmla="*/ 179 w 222"/>
              <a:gd name="T59" fmla="*/ 47 h 554"/>
              <a:gd name="T60" fmla="*/ 222 w 222"/>
              <a:gd name="T61" fmla="*/ 55 h 554"/>
              <a:gd name="T62" fmla="*/ 197 w 222"/>
              <a:gd name="T63" fmla="*/ 29 h 554"/>
              <a:gd name="T64" fmla="*/ 174 w 222"/>
              <a:gd name="T65" fmla="*/ 13 h 554"/>
              <a:gd name="T66" fmla="*/ 151 w 222"/>
              <a:gd name="T67" fmla="*/ 6 h 554"/>
              <a:gd name="T68" fmla="*/ 126 w 222"/>
              <a:gd name="T69" fmla="*/ 6 h 554"/>
              <a:gd name="T70" fmla="*/ 108 w 222"/>
              <a:gd name="T71" fmla="*/ 19 h 554"/>
              <a:gd name="T72" fmla="*/ 102 w 222"/>
              <a:gd name="T73" fmla="*/ 58 h 554"/>
              <a:gd name="T74" fmla="*/ 89 w 222"/>
              <a:gd name="T75" fmla="*/ 98 h 554"/>
              <a:gd name="T76" fmla="*/ 29 w 222"/>
              <a:gd name="T77" fmla="*/ 112 h 554"/>
              <a:gd name="T78" fmla="*/ 12 w 222"/>
              <a:gd name="T79" fmla="*/ 130 h 554"/>
              <a:gd name="T80" fmla="*/ 42 w 222"/>
              <a:gd name="T81" fmla="*/ 209 h 554"/>
              <a:gd name="T82" fmla="*/ 23 w 222"/>
              <a:gd name="T83" fmla="*/ 211 h 554"/>
              <a:gd name="T84" fmla="*/ 19 w 222"/>
              <a:gd name="T85" fmla="*/ 257 h 554"/>
              <a:gd name="T86" fmla="*/ 51 w 222"/>
              <a:gd name="T87" fmla="*/ 317 h 554"/>
              <a:gd name="T88" fmla="*/ 79 w 222"/>
              <a:gd name="T89" fmla="*/ 350 h 554"/>
              <a:gd name="T90" fmla="*/ 48 w 222"/>
              <a:gd name="T91" fmla="*/ 368 h 554"/>
              <a:gd name="T92" fmla="*/ 33 w 222"/>
              <a:gd name="T93" fmla="*/ 385 h 554"/>
              <a:gd name="T94" fmla="*/ 3 w 222"/>
              <a:gd name="T95" fmla="*/ 403 h 554"/>
              <a:gd name="T96" fmla="*/ 13 w 222"/>
              <a:gd name="T97" fmla="*/ 425 h 554"/>
              <a:gd name="T98" fmla="*/ 4 w 222"/>
              <a:gd name="T99" fmla="*/ 466 h 5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222" h="554">
                <a:moveTo>
                  <a:pt x="0" y="480"/>
                </a:moveTo>
                <a:lnTo>
                  <a:pt x="1" y="493"/>
                </a:lnTo>
                <a:lnTo>
                  <a:pt x="18" y="487"/>
                </a:lnTo>
                <a:lnTo>
                  <a:pt x="28" y="494"/>
                </a:lnTo>
                <a:lnTo>
                  <a:pt x="29" y="486"/>
                </a:lnTo>
                <a:lnTo>
                  <a:pt x="55" y="499"/>
                </a:lnTo>
                <a:lnTo>
                  <a:pt x="59" y="511"/>
                </a:lnTo>
                <a:lnTo>
                  <a:pt x="66" y="514"/>
                </a:lnTo>
                <a:lnTo>
                  <a:pt x="78" y="539"/>
                </a:lnTo>
                <a:lnTo>
                  <a:pt x="103" y="541"/>
                </a:lnTo>
                <a:lnTo>
                  <a:pt x="117" y="554"/>
                </a:lnTo>
                <a:lnTo>
                  <a:pt x="119" y="530"/>
                </a:lnTo>
                <a:lnTo>
                  <a:pt x="125" y="511"/>
                </a:lnTo>
                <a:lnTo>
                  <a:pt x="131" y="493"/>
                </a:lnTo>
                <a:lnTo>
                  <a:pt x="139" y="475"/>
                </a:lnTo>
                <a:lnTo>
                  <a:pt x="145" y="456"/>
                </a:lnTo>
                <a:lnTo>
                  <a:pt x="153" y="443"/>
                </a:lnTo>
                <a:lnTo>
                  <a:pt x="168" y="439"/>
                </a:lnTo>
                <a:lnTo>
                  <a:pt x="167" y="422"/>
                </a:lnTo>
                <a:lnTo>
                  <a:pt x="169" y="407"/>
                </a:lnTo>
                <a:lnTo>
                  <a:pt x="181" y="408"/>
                </a:lnTo>
                <a:lnTo>
                  <a:pt x="184" y="397"/>
                </a:lnTo>
                <a:lnTo>
                  <a:pt x="178" y="401"/>
                </a:lnTo>
                <a:lnTo>
                  <a:pt x="171" y="398"/>
                </a:lnTo>
                <a:lnTo>
                  <a:pt x="179" y="366"/>
                </a:lnTo>
                <a:lnTo>
                  <a:pt x="177" y="362"/>
                </a:lnTo>
                <a:lnTo>
                  <a:pt x="183" y="354"/>
                </a:lnTo>
                <a:lnTo>
                  <a:pt x="175" y="343"/>
                </a:lnTo>
                <a:lnTo>
                  <a:pt x="185" y="341"/>
                </a:lnTo>
                <a:lnTo>
                  <a:pt x="193" y="329"/>
                </a:lnTo>
                <a:lnTo>
                  <a:pt x="197" y="317"/>
                </a:lnTo>
                <a:lnTo>
                  <a:pt x="192" y="306"/>
                </a:lnTo>
                <a:lnTo>
                  <a:pt x="181" y="290"/>
                </a:lnTo>
                <a:lnTo>
                  <a:pt x="178" y="281"/>
                </a:lnTo>
                <a:lnTo>
                  <a:pt x="185" y="272"/>
                </a:lnTo>
                <a:lnTo>
                  <a:pt x="181" y="263"/>
                </a:lnTo>
                <a:lnTo>
                  <a:pt x="181" y="256"/>
                </a:lnTo>
                <a:lnTo>
                  <a:pt x="196" y="246"/>
                </a:lnTo>
                <a:lnTo>
                  <a:pt x="195" y="227"/>
                </a:lnTo>
                <a:lnTo>
                  <a:pt x="197" y="227"/>
                </a:lnTo>
                <a:lnTo>
                  <a:pt x="201" y="229"/>
                </a:lnTo>
                <a:lnTo>
                  <a:pt x="213" y="214"/>
                </a:lnTo>
                <a:lnTo>
                  <a:pt x="215" y="194"/>
                </a:lnTo>
                <a:lnTo>
                  <a:pt x="208" y="178"/>
                </a:lnTo>
                <a:lnTo>
                  <a:pt x="195" y="176"/>
                </a:lnTo>
                <a:lnTo>
                  <a:pt x="190" y="170"/>
                </a:lnTo>
                <a:lnTo>
                  <a:pt x="187" y="157"/>
                </a:lnTo>
                <a:lnTo>
                  <a:pt x="203" y="168"/>
                </a:lnTo>
                <a:lnTo>
                  <a:pt x="208" y="157"/>
                </a:lnTo>
                <a:lnTo>
                  <a:pt x="201" y="146"/>
                </a:lnTo>
                <a:lnTo>
                  <a:pt x="205" y="138"/>
                </a:lnTo>
                <a:lnTo>
                  <a:pt x="216" y="128"/>
                </a:lnTo>
                <a:lnTo>
                  <a:pt x="208" y="116"/>
                </a:lnTo>
                <a:lnTo>
                  <a:pt x="175" y="83"/>
                </a:lnTo>
                <a:lnTo>
                  <a:pt x="177" y="77"/>
                </a:lnTo>
                <a:lnTo>
                  <a:pt x="210" y="110"/>
                </a:lnTo>
                <a:lnTo>
                  <a:pt x="213" y="106"/>
                </a:lnTo>
                <a:lnTo>
                  <a:pt x="180" y="73"/>
                </a:lnTo>
                <a:lnTo>
                  <a:pt x="195" y="76"/>
                </a:lnTo>
                <a:lnTo>
                  <a:pt x="179" y="47"/>
                </a:lnTo>
                <a:lnTo>
                  <a:pt x="222" y="79"/>
                </a:lnTo>
                <a:lnTo>
                  <a:pt x="222" y="55"/>
                </a:lnTo>
                <a:lnTo>
                  <a:pt x="199" y="44"/>
                </a:lnTo>
                <a:lnTo>
                  <a:pt x="197" y="29"/>
                </a:lnTo>
                <a:lnTo>
                  <a:pt x="186" y="7"/>
                </a:lnTo>
                <a:lnTo>
                  <a:pt x="174" y="13"/>
                </a:lnTo>
                <a:lnTo>
                  <a:pt x="169" y="4"/>
                </a:lnTo>
                <a:lnTo>
                  <a:pt x="151" y="6"/>
                </a:lnTo>
                <a:lnTo>
                  <a:pt x="142" y="0"/>
                </a:lnTo>
                <a:lnTo>
                  <a:pt x="126" y="6"/>
                </a:lnTo>
                <a:lnTo>
                  <a:pt x="127" y="20"/>
                </a:lnTo>
                <a:lnTo>
                  <a:pt x="108" y="19"/>
                </a:lnTo>
                <a:lnTo>
                  <a:pt x="101" y="16"/>
                </a:lnTo>
                <a:lnTo>
                  <a:pt x="102" y="58"/>
                </a:lnTo>
                <a:lnTo>
                  <a:pt x="113" y="77"/>
                </a:lnTo>
                <a:lnTo>
                  <a:pt x="89" y="98"/>
                </a:lnTo>
                <a:lnTo>
                  <a:pt x="39" y="86"/>
                </a:lnTo>
                <a:lnTo>
                  <a:pt x="29" y="112"/>
                </a:lnTo>
                <a:lnTo>
                  <a:pt x="18" y="116"/>
                </a:lnTo>
                <a:lnTo>
                  <a:pt x="12" y="130"/>
                </a:lnTo>
                <a:lnTo>
                  <a:pt x="45" y="186"/>
                </a:lnTo>
                <a:lnTo>
                  <a:pt x="42" y="209"/>
                </a:lnTo>
                <a:lnTo>
                  <a:pt x="29" y="200"/>
                </a:lnTo>
                <a:lnTo>
                  <a:pt x="23" y="211"/>
                </a:lnTo>
                <a:lnTo>
                  <a:pt x="25" y="240"/>
                </a:lnTo>
                <a:lnTo>
                  <a:pt x="19" y="257"/>
                </a:lnTo>
                <a:lnTo>
                  <a:pt x="25" y="278"/>
                </a:lnTo>
                <a:lnTo>
                  <a:pt x="51" y="317"/>
                </a:lnTo>
                <a:lnTo>
                  <a:pt x="64" y="324"/>
                </a:lnTo>
                <a:lnTo>
                  <a:pt x="79" y="350"/>
                </a:lnTo>
                <a:lnTo>
                  <a:pt x="76" y="364"/>
                </a:lnTo>
                <a:lnTo>
                  <a:pt x="48" y="368"/>
                </a:lnTo>
                <a:lnTo>
                  <a:pt x="29" y="362"/>
                </a:lnTo>
                <a:lnTo>
                  <a:pt x="33" y="385"/>
                </a:lnTo>
                <a:lnTo>
                  <a:pt x="30" y="396"/>
                </a:lnTo>
                <a:lnTo>
                  <a:pt x="3" y="403"/>
                </a:lnTo>
                <a:lnTo>
                  <a:pt x="5" y="414"/>
                </a:lnTo>
                <a:lnTo>
                  <a:pt x="13" y="425"/>
                </a:lnTo>
                <a:lnTo>
                  <a:pt x="11" y="458"/>
                </a:lnTo>
                <a:lnTo>
                  <a:pt x="4" y="466"/>
                </a:lnTo>
                <a:lnTo>
                  <a:pt x="0" y="480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5" name="Freeform 10">
            <a:extLst>
              <a:ext uri="{FF2B5EF4-FFF2-40B4-BE49-F238E27FC236}">
                <a16:creationId xmlns:a16="http://schemas.microsoft.com/office/drawing/2014/main" id="{91B93300-1E95-4A86-8447-96A31F51FAB5}"/>
              </a:ext>
            </a:extLst>
          </xdr:cNvPr>
          <xdr:cNvSpPr>
            <a:spLocks/>
          </xdr:cNvSpPr>
        </xdr:nvSpPr>
        <xdr:spPr bwMode="auto">
          <a:xfrm rot="21588474">
            <a:off x="3254349" y="5066603"/>
            <a:ext cx="197505" cy="509793"/>
          </a:xfrm>
          <a:custGeom>
            <a:avLst/>
            <a:gdLst>
              <a:gd name="T0" fmla="*/ 0 w 122"/>
              <a:gd name="T1" fmla="*/ 268 h 351"/>
              <a:gd name="T2" fmla="*/ 3 w 122"/>
              <a:gd name="T3" fmla="*/ 286 h 351"/>
              <a:gd name="T4" fmla="*/ 8 w 122"/>
              <a:gd name="T5" fmla="*/ 288 h 351"/>
              <a:gd name="T6" fmla="*/ 7 w 122"/>
              <a:gd name="T7" fmla="*/ 303 h 351"/>
              <a:gd name="T8" fmla="*/ 11 w 122"/>
              <a:gd name="T9" fmla="*/ 308 h 351"/>
              <a:gd name="T10" fmla="*/ 6 w 122"/>
              <a:gd name="T11" fmla="*/ 330 h 351"/>
              <a:gd name="T12" fmla="*/ 8 w 122"/>
              <a:gd name="T13" fmla="*/ 338 h 351"/>
              <a:gd name="T14" fmla="*/ 8 w 122"/>
              <a:gd name="T15" fmla="*/ 351 h 351"/>
              <a:gd name="T16" fmla="*/ 19 w 122"/>
              <a:gd name="T17" fmla="*/ 344 h 351"/>
              <a:gd name="T18" fmla="*/ 33 w 122"/>
              <a:gd name="T19" fmla="*/ 303 h 351"/>
              <a:gd name="T20" fmla="*/ 33 w 122"/>
              <a:gd name="T21" fmla="*/ 298 h 351"/>
              <a:gd name="T22" fmla="*/ 43 w 122"/>
              <a:gd name="T23" fmla="*/ 268 h 351"/>
              <a:gd name="T24" fmla="*/ 47 w 122"/>
              <a:gd name="T25" fmla="*/ 255 h 351"/>
              <a:gd name="T26" fmla="*/ 44 w 122"/>
              <a:gd name="T27" fmla="*/ 245 h 351"/>
              <a:gd name="T28" fmla="*/ 55 w 122"/>
              <a:gd name="T29" fmla="*/ 234 h 351"/>
              <a:gd name="T30" fmla="*/ 54 w 122"/>
              <a:gd name="T31" fmla="*/ 226 h 351"/>
              <a:gd name="T32" fmla="*/ 60 w 122"/>
              <a:gd name="T33" fmla="*/ 212 h 351"/>
              <a:gd name="T34" fmla="*/ 65 w 122"/>
              <a:gd name="T35" fmla="*/ 190 h 351"/>
              <a:gd name="T36" fmla="*/ 68 w 122"/>
              <a:gd name="T37" fmla="*/ 171 h 351"/>
              <a:gd name="T38" fmla="*/ 83 w 122"/>
              <a:gd name="T39" fmla="*/ 160 h 351"/>
              <a:gd name="T40" fmla="*/ 80 w 122"/>
              <a:gd name="T41" fmla="*/ 143 h 351"/>
              <a:gd name="T42" fmla="*/ 85 w 122"/>
              <a:gd name="T43" fmla="*/ 135 h 351"/>
              <a:gd name="T44" fmla="*/ 81 w 122"/>
              <a:gd name="T45" fmla="*/ 120 h 351"/>
              <a:gd name="T46" fmla="*/ 91 w 122"/>
              <a:gd name="T47" fmla="*/ 110 h 351"/>
              <a:gd name="T48" fmla="*/ 87 w 122"/>
              <a:gd name="T49" fmla="*/ 104 h 351"/>
              <a:gd name="T50" fmla="*/ 95 w 122"/>
              <a:gd name="T51" fmla="*/ 98 h 351"/>
              <a:gd name="T52" fmla="*/ 102 w 122"/>
              <a:gd name="T53" fmla="*/ 75 h 351"/>
              <a:gd name="T54" fmla="*/ 109 w 122"/>
              <a:gd name="T55" fmla="*/ 58 h 351"/>
              <a:gd name="T56" fmla="*/ 113 w 122"/>
              <a:gd name="T57" fmla="*/ 41 h 351"/>
              <a:gd name="T58" fmla="*/ 108 w 122"/>
              <a:gd name="T59" fmla="*/ 34 h 351"/>
              <a:gd name="T60" fmla="*/ 110 w 122"/>
              <a:gd name="T61" fmla="*/ 23 h 351"/>
              <a:gd name="T62" fmla="*/ 114 w 122"/>
              <a:gd name="T63" fmla="*/ 20 h 351"/>
              <a:gd name="T64" fmla="*/ 122 w 122"/>
              <a:gd name="T65" fmla="*/ 18 h 351"/>
              <a:gd name="T66" fmla="*/ 119 w 122"/>
              <a:gd name="T67" fmla="*/ 0 h 351"/>
              <a:gd name="T68" fmla="*/ 115 w 122"/>
              <a:gd name="T69" fmla="*/ 9 h 351"/>
              <a:gd name="T70" fmla="*/ 111 w 122"/>
              <a:gd name="T71" fmla="*/ 0 h 351"/>
              <a:gd name="T72" fmla="*/ 99 w 122"/>
              <a:gd name="T73" fmla="*/ 14 h 351"/>
              <a:gd name="T74" fmla="*/ 91 w 122"/>
              <a:gd name="T75" fmla="*/ 27 h 351"/>
              <a:gd name="T76" fmla="*/ 92 w 122"/>
              <a:gd name="T77" fmla="*/ 38 h 351"/>
              <a:gd name="T78" fmla="*/ 93 w 122"/>
              <a:gd name="T79" fmla="*/ 46 h 351"/>
              <a:gd name="T80" fmla="*/ 85 w 122"/>
              <a:gd name="T81" fmla="*/ 53 h 351"/>
              <a:gd name="T82" fmla="*/ 85 w 122"/>
              <a:gd name="T83" fmla="*/ 63 h 351"/>
              <a:gd name="T84" fmla="*/ 80 w 122"/>
              <a:gd name="T85" fmla="*/ 84 h 351"/>
              <a:gd name="T86" fmla="*/ 73 w 122"/>
              <a:gd name="T87" fmla="*/ 98 h 351"/>
              <a:gd name="T88" fmla="*/ 69 w 122"/>
              <a:gd name="T89" fmla="*/ 113 h 351"/>
              <a:gd name="T90" fmla="*/ 60 w 122"/>
              <a:gd name="T91" fmla="*/ 132 h 351"/>
              <a:gd name="T92" fmla="*/ 54 w 122"/>
              <a:gd name="T93" fmla="*/ 147 h 351"/>
              <a:gd name="T94" fmla="*/ 43 w 122"/>
              <a:gd name="T95" fmla="*/ 149 h 351"/>
              <a:gd name="T96" fmla="*/ 33 w 122"/>
              <a:gd name="T97" fmla="*/ 168 h 351"/>
              <a:gd name="T98" fmla="*/ 25 w 122"/>
              <a:gd name="T99" fmla="*/ 188 h 351"/>
              <a:gd name="T100" fmla="*/ 19 w 122"/>
              <a:gd name="T101" fmla="*/ 206 h 351"/>
              <a:gd name="T102" fmla="*/ 17 w 122"/>
              <a:gd name="T103" fmla="*/ 215 h 351"/>
              <a:gd name="T104" fmla="*/ 8 w 122"/>
              <a:gd name="T105" fmla="*/ 239 h 351"/>
              <a:gd name="T106" fmla="*/ 0 w 122"/>
              <a:gd name="T107" fmla="*/ 268 h 3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22" h="351">
                <a:moveTo>
                  <a:pt x="0" y="268"/>
                </a:moveTo>
                <a:lnTo>
                  <a:pt x="3" y="286"/>
                </a:lnTo>
                <a:lnTo>
                  <a:pt x="8" y="288"/>
                </a:lnTo>
                <a:lnTo>
                  <a:pt x="7" y="303"/>
                </a:lnTo>
                <a:lnTo>
                  <a:pt x="11" y="308"/>
                </a:lnTo>
                <a:lnTo>
                  <a:pt x="6" y="330"/>
                </a:lnTo>
                <a:lnTo>
                  <a:pt x="8" y="338"/>
                </a:lnTo>
                <a:lnTo>
                  <a:pt x="8" y="351"/>
                </a:lnTo>
                <a:lnTo>
                  <a:pt x="19" y="344"/>
                </a:lnTo>
                <a:lnTo>
                  <a:pt x="33" y="303"/>
                </a:lnTo>
                <a:lnTo>
                  <a:pt x="33" y="298"/>
                </a:lnTo>
                <a:lnTo>
                  <a:pt x="43" y="268"/>
                </a:lnTo>
                <a:lnTo>
                  <a:pt x="47" y="255"/>
                </a:lnTo>
                <a:lnTo>
                  <a:pt x="44" y="245"/>
                </a:lnTo>
                <a:lnTo>
                  <a:pt x="55" y="234"/>
                </a:lnTo>
                <a:lnTo>
                  <a:pt x="54" y="226"/>
                </a:lnTo>
                <a:lnTo>
                  <a:pt x="60" y="212"/>
                </a:lnTo>
                <a:lnTo>
                  <a:pt x="65" y="190"/>
                </a:lnTo>
                <a:lnTo>
                  <a:pt x="68" y="171"/>
                </a:lnTo>
                <a:lnTo>
                  <a:pt x="83" y="160"/>
                </a:lnTo>
                <a:lnTo>
                  <a:pt x="80" y="143"/>
                </a:lnTo>
                <a:lnTo>
                  <a:pt x="85" y="135"/>
                </a:lnTo>
                <a:lnTo>
                  <a:pt x="81" y="120"/>
                </a:lnTo>
                <a:lnTo>
                  <a:pt x="91" y="110"/>
                </a:lnTo>
                <a:lnTo>
                  <a:pt x="87" y="104"/>
                </a:lnTo>
                <a:lnTo>
                  <a:pt x="95" y="98"/>
                </a:lnTo>
                <a:lnTo>
                  <a:pt x="102" y="75"/>
                </a:lnTo>
                <a:lnTo>
                  <a:pt x="109" y="58"/>
                </a:lnTo>
                <a:lnTo>
                  <a:pt x="113" y="41"/>
                </a:lnTo>
                <a:lnTo>
                  <a:pt x="108" y="34"/>
                </a:lnTo>
                <a:lnTo>
                  <a:pt x="110" y="23"/>
                </a:lnTo>
                <a:lnTo>
                  <a:pt x="114" y="20"/>
                </a:lnTo>
                <a:lnTo>
                  <a:pt x="122" y="18"/>
                </a:lnTo>
                <a:lnTo>
                  <a:pt x="119" y="0"/>
                </a:lnTo>
                <a:lnTo>
                  <a:pt x="115" y="9"/>
                </a:lnTo>
                <a:lnTo>
                  <a:pt x="111" y="0"/>
                </a:lnTo>
                <a:lnTo>
                  <a:pt x="99" y="14"/>
                </a:lnTo>
                <a:lnTo>
                  <a:pt x="91" y="27"/>
                </a:lnTo>
                <a:lnTo>
                  <a:pt x="92" y="38"/>
                </a:lnTo>
                <a:lnTo>
                  <a:pt x="93" y="46"/>
                </a:lnTo>
                <a:lnTo>
                  <a:pt x="85" y="53"/>
                </a:lnTo>
                <a:lnTo>
                  <a:pt x="85" y="63"/>
                </a:lnTo>
                <a:lnTo>
                  <a:pt x="80" y="84"/>
                </a:lnTo>
                <a:lnTo>
                  <a:pt x="73" y="98"/>
                </a:lnTo>
                <a:lnTo>
                  <a:pt x="69" y="113"/>
                </a:lnTo>
                <a:lnTo>
                  <a:pt x="60" y="132"/>
                </a:lnTo>
                <a:lnTo>
                  <a:pt x="54" y="147"/>
                </a:lnTo>
                <a:lnTo>
                  <a:pt x="43" y="149"/>
                </a:lnTo>
                <a:lnTo>
                  <a:pt x="33" y="168"/>
                </a:lnTo>
                <a:lnTo>
                  <a:pt x="25" y="188"/>
                </a:lnTo>
                <a:lnTo>
                  <a:pt x="19" y="206"/>
                </a:lnTo>
                <a:lnTo>
                  <a:pt x="17" y="215"/>
                </a:lnTo>
                <a:lnTo>
                  <a:pt x="8" y="239"/>
                </a:lnTo>
                <a:lnTo>
                  <a:pt x="0" y="268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6" name="Freeform 28">
            <a:extLst>
              <a:ext uri="{FF2B5EF4-FFF2-40B4-BE49-F238E27FC236}">
                <a16:creationId xmlns:a16="http://schemas.microsoft.com/office/drawing/2014/main" id="{11E320F2-7BE3-40E9-B9AB-4CA974D831B7}"/>
              </a:ext>
            </a:extLst>
          </xdr:cNvPr>
          <xdr:cNvSpPr>
            <a:spLocks/>
          </xdr:cNvSpPr>
        </xdr:nvSpPr>
        <xdr:spPr bwMode="auto">
          <a:xfrm rot="21588474">
            <a:off x="2408378" y="4746514"/>
            <a:ext cx="654035" cy="545617"/>
          </a:xfrm>
          <a:custGeom>
            <a:avLst/>
            <a:gdLst>
              <a:gd name="T0" fmla="*/ 0 w 410"/>
              <a:gd name="T1" fmla="*/ 291 h 375"/>
              <a:gd name="T2" fmla="*/ 4 w 410"/>
              <a:gd name="T3" fmla="*/ 315 h 375"/>
              <a:gd name="T4" fmla="*/ 21 w 410"/>
              <a:gd name="T5" fmla="*/ 306 h 375"/>
              <a:gd name="T6" fmla="*/ 52 w 410"/>
              <a:gd name="T7" fmla="*/ 299 h 375"/>
              <a:gd name="T8" fmla="*/ 83 w 410"/>
              <a:gd name="T9" fmla="*/ 319 h 375"/>
              <a:gd name="T10" fmla="*/ 95 w 410"/>
              <a:gd name="T11" fmla="*/ 345 h 375"/>
              <a:gd name="T12" fmla="*/ 102 w 410"/>
              <a:gd name="T13" fmla="*/ 328 h 375"/>
              <a:gd name="T14" fmla="*/ 120 w 410"/>
              <a:gd name="T15" fmla="*/ 336 h 375"/>
              <a:gd name="T16" fmla="*/ 136 w 410"/>
              <a:gd name="T17" fmla="*/ 327 h 375"/>
              <a:gd name="T18" fmla="*/ 159 w 410"/>
              <a:gd name="T19" fmla="*/ 324 h 375"/>
              <a:gd name="T20" fmla="*/ 170 w 410"/>
              <a:gd name="T21" fmla="*/ 335 h 375"/>
              <a:gd name="T22" fmla="*/ 188 w 410"/>
              <a:gd name="T23" fmla="*/ 375 h 375"/>
              <a:gd name="T24" fmla="*/ 200 w 410"/>
              <a:gd name="T25" fmla="*/ 373 h 375"/>
              <a:gd name="T26" fmla="*/ 210 w 410"/>
              <a:gd name="T27" fmla="*/ 347 h 375"/>
              <a:gd name="T28" fmla="*/ 200 w 410"/>
              <a:gd name="T29" fmla="*/ 335 h 375"/>
              <a:gd name="T30" fmla="*/ 203 w 410"/>
              <a:gd name="T31" fmla="*/ 294 h 375"/>
              <a:gd name="T32" fmla="*/ 239 w 410"/>
              <a:gd name="T33" fmla="*/ 288 h 375"/>
              <a:gd name="T34" fmla="*/ 263 w 410"/>
              <a:gd name="T35" fmla="*/ 271 h 375"/>
              <a:gd name="T36" fmla="*/ 290 w 410"/>
              <a:gd name="T37" fmla="*/ 283 h 375"/>
              <a:gd name="T38" fmla="*/ 294 w 410"/>
              <a:gd name="T39" fmla="*/ 297 h 375"/>
              <a:gd name="T40" fmla="*/ 306 w 410"/>
              <a:gd name="T41" fmla="*/ 297 h 375"/>
              <a:gd name="T42" fmla="*/ 335 w 410"/>
              <a:gd name="T43" fmla="*/ 271 h 375"/>
              <a:gd name="T44" fmla="*/ 390 w 410"/>
              <a:gd name="T45" fmla="*/ 277 h 375"/>
              <a:gd name="T46" fmla="*/ 384 w 410"/>
              <a:gd name="T47" fmla="*/ 256 h 375"/>
              <a:gd name="T48" fmla="*/ 390 w 410"/>
              <a:gd name="T49" fmla="*/ 239 h 375"/>
              <a:gd name="T50" fmla="*/ 388 w 410"/>
              <a:gd name="T51" fmla="*/ 210 h 375"/>
              <a:gd name="T52" fmla="*/ 394 w 410"/>
              <a:gd name="T53" fmla="*/ 199 h 375"/>
              <a:gd name="T54" fmla="*/ 407 w 410"/>
              <a:gd name="T55" fmla="*/ 208 h 375"/>
              <a:gd name="T56" fmla="*/ 410 w 410"/>
              <a:gd name="T57" fmla="*/ 185 h 375"/>
              <a:gd name="T58" fmla="*/ 377 w 410"/>
              <a:gd name="T59" fmla="*/ 129 h 375"/>
              <a:gd name="T60" fmla="*/ 332 w 410"/>
              <a:gd name="T61" fmla="*/ 131 h 375"/>
              <a:gd name="T62" fmla="*/ 320 w 410"/>
              <a:gd name="T63" fmla="*/ 87 h 375"/>
              <a:gd name="T64" fmla="*/ 303 w 410"/>
              <a:gd name="T65" fmla="*/ 65 h 375"/>
              <a:gd name="T66" fmla="*/ 311 w 410"/>
              <a:gd name="T67" fmla="*/ 46 h 375"/>
              <a:gd name="T68" fmla="*/ 318 w 410"/>
              <a:gd name="T69" fmla="*/ 47 h 375"/>
              <a:gd name="T70" fmla="*/ 308 w 410"/>
              <a:gd name="T71" fmla="*/ 7 h 375"/>
              <a:gd name="T72" fmla="*/ 297 w 410"/>
              <a:gd name="T73" fmla="*/ 0 h 375"/>
              <a:gd name="T74" fmla="*/ 290 w 410"/>
              <a:gd name="T75" fmla="*/ 1 h 375"/>
              <a:gd name="T76" fmla="*/ 291 w 410"/>
              <a:gd name="T77" fmla="*/ 13 h 375"/>
              <a:gd name="T78" fmla="*/ 274 w 410"/>
              <a:gd name="T79" fmla="*/ 16 h 375"/>
              <a:gd name="T80" fmla="*/ 267 w 410"/>
              <a:gd name="T81" fmla="*/ 11 h 375"/>
              <a:gd name="T82" fmla="*/ 250 w 410"/>
              <a:gd name="T83" fmla="*/ 13 h 375"/>
              <a:gd name="T84" fmla="*/ 234 w 410"/>
              <a:gd name="T85" fmla="*/ 6 h 375"/>
              <a:gd name="T86" fmla="*/ 230 w 410"/>
              <a:gd name="T87" fmla="*/ 15 h 375"/>
              <a:gd name="T88" fmla="*/ 218 w 410"/>
              <a:gd name="T89" fmla="*/ 33 h 375"/>
              <a:gd name="T90" fmla="*/ 201 w 410"/>
              <a:gd name="T91" fmla="*/ 51 h 375"/>
              <a:gd name="T92" fmla="*/ 190 w 410"/>
              <a:gd name="T93" fmla="*/ 76 h 375"/>
              <a:gd name="T94" fmla="*/ 185 w 410"/>
              <a:gd name="T95" fmla="*/ 101 h 375"/>
              <a:gd name="T96" fmla="*/ 174 w 410"/>
              <a:gd name="T97" fmla="*/ 105 h 375"/>
              <a:gd name="T98" fmla="*/ 176 w 410"/>
              <a:gd name="T99" fmla="*/ 93 h 375"/>
              <a:gd name="T100" fmla="*/ 170 w 410"/>
              <a:gd name="T101" fmla="*/ 78 h 375"/>
              <a:gd name="T102" fmla="*/ 146 w 410"/>
              <a:gd name="T103" fmla="*/ 87 h 375"/>
              <a:gd name="T104" fmla="*/ 135 w 410"/>
              <a:gd name="T105" fmla="*/ 87 h 375"/>
              <a:gd name="T106" fmla="*/ 108 w 410"/>
              <a:gd name="T107" fmla="*/ 87 h 375"/>
              <a:gd name="T108" fmla="*/ 105 w 410"/>
              <a:gd name="T109" fmla="*/ 142 h 375"/>
              <a:gd name="T110" fmla="*/ 53 w 410"/>
              <a:gd name="T111" fmla="*/ 234 h 375"/>
              <a:gd name="T112" fmla="*/ 35 w 410"/>
              <a:gd name="T113" fmla="*/ 243 h 375"/>
              <a:gd name="T114" fmla="*/ 30 w 410"/>
              <a:gd name="T115" fmla="*/ 258 h 375"/>
              <a:gd name="T116" fmla="*/ 20 w 410"/>
              <a:gd name="T117" fmla="*/ 258 h 375"/>
              <a:gd name="T118" fmla="*/ 0 w 410"/>
              <a:gd name="T119" fmla="*/ 291 h 3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410" h="375">
                <a:moveTo>
                  <a:pt x="0" y="291"/>
                </a:moveTo>
                <a:lnTo>
                  <a:pt x="4" y="315"/>
                </a:lnTo>
                <a:lnTo>
                  <a:pt x="21" y="306"/>
                </a:lnTo>
                <a:lnTo>
                  <a:pt x="52" y="299"/>
                </a:lnTo>
                <a:lnTo>
                  <a:pt x="83" y="319"/>
                </a:lnTo>
                <a:lnTo>
                  <a:pt x="95" y="345"/>
                </a:lnTo>
                <a:lnTo>
                  <a:pt x="102" y="328"/>
                </a:lnTo>
                <a:lnTo>
                  <a:pt x="120" y="336"/>
                </a:lnTo>
                <a:lnTo>
                  <a:pt x="136" y="327"/>
                </a:lnTo>
                <a:lnTo>
                  <a:pt x="159" y="324"/>
                </a:lnTo>
                <a:lnTo>
                  <a:pt x="170" y="335"/>
                </a:lnTo>
                <a:lnTo>
                  <a:pt x="188" y="375"/>
                </a:lnTo>
                <a:lnTo>
                  <a:pt x="200" y="373"/>
                </a:lnTo>
                <a:lnTo>
                  <a:pt x="210" y="347"/>
                </a:lnTo>
                <a:lnTo>
                  <a:pt x="200" y="335"/>
                </a:lnTo>
                <a:lnTo>
                  <a:pt x="203" y="294"/>
                </a:lnTo>
                <a:lnTo>
                  <a:pt x="239" y="288"/>
                </a:lnTo>
                <a:lnTo>
                  <a:pt x="263" y="271"/>
                </a:lnTo>
                <a:lnTo>
                  <a:pt x="290" y="283"/>
                </a:lnTo>
                <a:lnTo>
                  <a:pt x="294" y="297"/>
                </a:lnTo>
                <a:lnTo>
                  <a:pt x="306" y="297"/>
                </a:lnTo>
                <a:lnTo>
                  <a:pt x="335" y="271"/>
                </a:lnTo>
                <a:lnTo>
                  <a:pt x="390" y="277"/>
                </a:lnTo>
                <a:lnTo>
                  <a:pt x="384" y="256"/>
                </a:lnTo>
                <a:lnTo>
                  <a:pt x="390" y="239"/>
                </a:lnTo>
                <a:lnTo>
                  <a:pt x="388" y="210"/>
                </a:lnTo>
                <a:lnTo>
                  <a:pt x="394" y="199"/>
                </a:lnTo>
                <a:lnTo>
                  <a:pt x="407" y="208"/>
                </a:lnTo>
                <a:lnTo>
                  <a:pt x="410" y="185"/>
                </a:lnTo>
                <a:lnTo>
                  <a:pt x="377" y="129"/>
                </a:lnTo>
                <a:lnTo>
                  <a:pt x="332" y="131"/>
                </a:lnTo>
                <a:lnTo>
                  <a:pt x="320" y="87"/>
                </a:lnTo>
                <a:lnTo>
                  <a:pt x="303" y="65"/>
                </a:lnTo>
                <a:lnTo>
                  <a:pt x="311" y="46"/>
                </a:lnTo>
                <a:lnTo>
                  <a:pt x="318" y="47"/>
                </a:lnTo>
                <a:lnTo>
                  <a:pt x="308" y="7"/>
                </a:lnTo>
                <a:lnTo>
                  <a:pt x="297" y="0"/>
                </a:lnTo>
                <a:lnTo>
                  <a:pt x="290" y="1"/>
                </a:lnTo>
                <a:lnTo>
                  <a:pt x="291" y="13"/>
                </a:lnTo>
                <a:lnTo>
                  <a:pt x="274" y="16"/>
                </a:lnTo>
                <a:lnTo>
                  <a:pt x="267" y="11"/>
                </a:lnTo>
                <a:lnTo>
                  <a:pt x="250" y="13"/>
                </a:lnTo>
                <a:lnTo>
                  <a:pt x="234" y="6"/>
                </a:lnTo>
                <a:lnTo>
                  <a:pt x="230" y="15"/>
                </a:lnTo>
                <a:lnTo>
                  <a:pt x="218" y="33"/>
                </a:lnTo>
                <a:lnTo>
                  <a:pt x="201" y="51"/>
                </a:lnTo>
                <a:lnTo>
                  <a:pt x="190" y="76"/>
                </a:lnTo>
                <a:lnTo>
                  <a:pt x="185" y="101"/>
                </a:lnTo>
                <a:lnTo>
                  <a:pt x="174" y="105"/>
                </a:lnTo>
                <a:lnTo>
                  <a:pt x="176" y="93"/>
                </a:lnTo>
                <a:lnTo>
                  <a:pt x="170" y="78"/>
                </a:lnTo>
                <a:lnTo>
                  <a:pt x="146" y="87"/>
                </a:lnTo>
                <a:lnTo>
                  <a:pt x="135" y="87"/>
                </a:lnTo>
                <a:lnTo>
                  <a:pt x="108" y="87"/>
                </a:lnTo>
                <a:lnTo>
                  <a:pt x="105" y="142"/>
                </a:lnTo>
                <a:lnTo>
                  <a:pt x="53" y="234"/>
                </a:lnTo>
                <a:lnTo>
                  <a:pt x="35" y="243"/>
                </a:lnTo>
                <a:lnTo>
                  <a:pt x="30" y="258"/>
                </a:lnTo>
                <a:lnTo>
                  <a:pt x="20" y="258"/>
                </a:lnTo>
                <a:lnTo>
                  <a:pt x="0" y="291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  <xdr:sp macro="" textlink="">
        <xdr:nvSpPr>
          <xdr:cNvPr id="27" name="Freeform 32">
            <a:extLst>
              <a:ext uri="{FF2B5EF4-FFF2-40B4-BE49-F238E27FC236}">
                <a16:creationId xmlns:a16="http://schemas.microsoft.com/office/drawing/2014/main" id="{551AC16E-40A1-4863-8096-D04E0E788930}"/>
              </a:ext>
            </a:extLst>
          </xdr:cNvPr>
          <xdr:cNvSpPr>
            <a:spLocks/>
          </xdr:cNvSpPr>
        </xdr:nvSpPr>
        <xdr:spPr bwMode="auto">
          <a:xfrm rot="21588474">
            <a:off x="2779628" y="4367715"/>
            <a:ext cx="589279" cy="567662"/>
          </a:xfrm>
          <a:custGeom>
            <a:avLst/>
            <a:gdLst>
              <a:gd name="T0" fmla="*/ 14 w 370"/>
              <a:gd name="T1" fmla="*/ 238 h 390"/>
              <a:gd name="T2" fmla="*/ 22 w 370"/>
              <a:gd name="T3" fmla="*/ 190 h 390"/>
              <a:gd name="T4" fmla="*/ 47 w 370"/>
              <a:gd name="T5" fmla="*/ 161 h 390"/>
              <a:gd name="T6" fmla="*/ 62 w 370"/>
              <a:gd name="T7" fmla="*/ 157 h 390"/>
              <a:gd name="T8" fmla="*/ 71 w 370"/>
              <a:gd name="T9" fmla="*/ 132 h 390"/>
              <a:gd name="T10" fmla="*/ 62 w 370"/>
              <a:gd name="T11" fmla="*/ 116 h 390"/>
              <a:gd name="T12" fmla="*/ 77 w 370"/>
              <a:gd name="T13" fmla="*/ 94 h 390"/>
              <a:gd name="T14" fmla="*/ 105 w 370"/>
              <a:gd name="T15" fmla="*/ 59 h 390"/>
              <a:gd name="T16" fmla="*/ 159 w 370"/>
              <a:gd name="T17" fmla="*/ 42 h 390"/>
              <a:gd name="T18" fmla="*/ 183 w 370"/>
              <a:gd name="T19" fmla="*/ 7 h 390"/>
              <a:gd name="T20" fmla="*/ 203 w 370"/>
              <a:gd name="T21" fmla="*/ 0 h 390"/>
              <a:gd name="T22" fmla="*/ 273 w 370"/>
              <a:gd name="T23" fmla="*/ 68 h 390"/>
              <a:gd name="T24" fmla="*/ 286 w 370"/>
              <a:gd name="T25" fmla="*/ 92 h 390"/>
              <a:gd name="T26" fmla="*/ 334 w 370"/>
              <a:gd name="T27" fmla="*/ 100 h 390"/>
              <a:gd name="T28" fmla="*/ 276 w 370"/>
              <a:gd name="T29" fmla="*/ 100 h 390"/>
              <a:gd name="T30" fmla="*/ 266 w 370"/>
              <a:gd name="T31" fmla="*/ 116 h 390"/>
              <a:gd name="T32" fmla="*/ 290 w 370"/>
              <a:gd name="T33" fmla="*/ 125 h 390"/>
              <a:gd name="T34" fmla="*/ 341 w 370"/>
              <a:gd name="T35" fmla="*/ 118 h 390"/>
              <a:gd name="T36" fmla="*/ 348 w 370"/>
              <a:gd name="T37" fmla="*/ 128 h 390"/>
              <a:gd name="T38" fmla="*/ 370 w 370"/>
              <a:gd name="T39" fmla="*/ 151 h 390"/>
              <a:gd name="T40" fmla="*/ 345 w 370"/>
              <a:gd name="T41" fmla="*/ 172 h 390"/>
              <a:gd name="T42" fmla="*/ 323 w 370"/>
              <a:gd name="T43" fmla="*/ 173 h 390"/>
              <a:gd name="T44" fmla="*/ 328 w 370"/>
              <a:gd name="T45" fmla="*/ 198 h 390"/>
              <a:gd name="T46" fmla="*/ 366 w 370"/>
              <a:gd name="T47" fmla="*/ 218 h 390"/>
              <a:gd name="T48" fmla="*/ 340 w 370"/>
              <a:gd name="T49" fmla="*/ 220 h 390"/>
              <a:gd name="T50" fmla="*/ 358 w 370"/>
              <a:gd name="T51" fmla="*/ 238 h 390"/>
              <a:gd name="T52" fmla="*/ 354 w 370"/>
              <a:gd name="T53" fmla="*/ 250 h 390"/>
              <a:gd name="T54" fmla="*/ 351 w 370"/>
              <a:gd name="T55" fmla="*/ 262 h 390"/>
              <a:gd name="T56" fmla="*/ 347 w 370"/>
              <a:gd name="T57" fmla="*/ 271 h 390"/>
              <a:gd name="T58" fmla="*/ 348 w 370"/>
              <a:gd name="T59" fmla="*/ 284 h 390"/>
              <a:gd name="T60" fmla="*/ 342 w 370"/>
              <a:gd name="T61" fmla="*/ 296 h 390"/>
              <a:gd name="T62" fmla="*/ 317 w 370"/>
              <a:gd name="T63" fmla="*/ 265 h 390"/>
              <a:gd name="T64" fmla="*/ 300 w 370"/>
              <a:gd name="T65" fmla="*/ 262 h 390"/>
              <a:gd name="T66" fmla="*/ 273 w 370"/>
              <a:gd name="T67" fmla="*/ 258 h 390"/>
              <a:gd name="T68" fmla="*/ 258 w 370"/>
              <a:gd name="T69" fmla="*/ 278 h 390"/>
              <a:gd name="T70" fmla="*/ 232 w 370"/>
              <a:gd name="T71" fmla="*/ 274 h 390"/>
              <a:gd name="T72" fmla="*/ 244 w 370"/>
              <a:gd name="T73" fmla="*/ 335 h 390"/>
              <a:gd name="T74" fmla="*/ 170 w 370"/>
              <a:gd name="T75" fmla="*/ 344 h 390"/>
              <a:gd name="T76" fmla="*/ 149 w 370"/>
              <a:gd name="T77" fmla="*/ 374 h 390"/>
              <a:gd name="T78" fmla="*/ 98 w 370"/>
              <a:gd name="T79" fmla="*/ 390 h 390"/>
              <a:gd name="T80" fmla="*/ 69 w 370"/>
              <a:gd name="T81" fmla="*/ 324 h 390"/>
              <a:gd name="T82" fmla="*/ 84 w 370"/>
              <a:gd name="T83" fmla="*/ 306 h 390"/>
              <a:gd name="T84" fmla="*/ 63 w 370"/>
              <a:gd name="T85" fmla="*/ 259 h 390"/>
              <a:gd name="T86" fmla="*/ 57 w 370"/>
              <a:gd name="T87" fmla="*/ 272 h 390"/>
              <a:gd name="T88" fmla="*/ 33 w 370"/>
              <a:gd name="T89" fmla="*/ 270 h 390"/>
              <a:gd name="T90" fmla="*/ 0 w 370"/>
              <a:gd name="T91" fmla="*/ 265 h 3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370" h="390">
                <a:moveTo>
                  <a:pt x="0" y="265"/>
                </a:moveTo>
                <a:lnTo>
                  <a:pt x="14" y="238"/>
                </a:lnTo>
                <a:lnTo>
                  <a:pt x="18" y="217"/>
                </a:lnTo>
                <a:lnTo>
                  <a:pt x="22" y="190"/>
                </a:lnTo>
                <a:lnTo>
                  <a:pt x="34" y="176"/>
                </a:lnTo>
                <a:lnTo>
                  <a:pt x="47" y="161"/>
                </a:lnTo>
                <a:lnTo>
                  <a:pt x="52" y="170"/>
                </a:lnTo>
                <a:lnTo>
                  <a:pt x="62" y="157"/>
                </a:lnTo>
                <a:lnTo>
                  <a:pt x="72" y="146"/>
                </a:lnTo>
                <a:lnTo>
                  <a:pt x="71" y="132"/>
                </a:lnTo>
                <a:lnTo>
                  <a:pt x="51" y="128"/>
                </a:lnTo>
                <a:lnTo>
                  <a:pt x="62" y="116"/>
                </a:lnTo>
                <a:lnTo>
                  <a:pt x="60" y="95"/>
                </a:lnTo>
                <a:lnTo>
                  <a:pt x="77" y="94"/>
                </a:lnTo>
                <a:lnTo>
                  <a:pt x="94" y="58"/>
                </a:lnTo>
                <a:lnTo>
                  <a:pt x="105" y="59"/>
                </a:lnTo>
                <a:lnTo>
                  <a:pt x="113" y="46"/>
                </a:lnTo>
                <a:lnTo>
                  <a:pt x="159" y="42"/>
                </a:lnTo>
                <a:lnTo>
                  <a:pt x="159" y="14"/>
                </a:lnTo>
                <a:lnTo>
                  <a:pt x="183" y="7"/>
                </a:lnTo>
                <a:lnTo>
                  <a:pt x="188" y="16"/>
                </a:lnTo>
                <a:lnTo>
                  <a:pt x="203" y="0"/>
                </a:lnTo>
                <a:lnTo>
                  <a:pt x="266" y="50"/>
                </a:lnTo>
                <a:lnTo>
                  <a:pt x="273" y="68"/>
                </a:lnTo>
                <a:lnTo>
                  <a:pt x="280" y="70"/>
                </a:lnTo>
                <a:lnTo>
                  <a:pt x="286" y="92"/>
                </a:lnTo>
                <a:lnTo>
                  <a:pt x="315" y="91"/>
                </a:lnTo>
                <a:lnTo>
                  <a:pt x="334" y="100"/>
                </a:lnTo>
                <a:lnTo>
                  <a:pt x="344" y="110"/>
                </a:lnTo>
                <a:lnTo>
                  <a:pt x="276" y="100"/>
                </a:lnTo>
                <a:lnTo>
                  <a:pt x="264" y="102"/>
                </a:lnTo>
                <a:lnTo>
                  <a:pt x="266" y="116"/>
                </a:lnTo>
                <a:lnTo>
                  <a:pt x="282" y="114"/>
                </a:lnTo>
                <a:lnTo>
                  <a:pt x="290" y="125"/>
                </a:lnTo>
                <a:lnTo>
                  <a:pt x="302" y="113"/>
                </a:lnTo>
                <a:lnTo>
                  <a:pt x="341" y="118"/>
                </a:lnTo>
                <a:lnTo>
                  <a:pt x="350" y="120"/>
                </a:lnTo>
                <a:lnTo>
                  <a:pt x="348" y="128"/>
                </a:lnTo>
                <a:lnTo>
                  <a:pt x="359" y="139"/>
                </a:lnTo>
                <a:lnTo>
                  <a:pt x="370" y="151"/>
                </a:lnTo>
                <a:lnTo>
                  <a:pt x="365" y="158"/>
                </a:lnTo>
                <a:lnTo>
                  <a:pt x="345" y="172"/>
                </a:lnTo>
                <a:lnTo>
                  <a:pt x="293" y="157"/>
                </a:lnTo>
                <a:lnTo>
                  <a:pt x="323" y="173"/>
                </a:lnTo>
                <a:lnTo>
                  <a:pt x="353" y="197"/>
                </a:lnTo>
                <a:lnTo>
                  <a:pt x="328" y="198"/>
                </a:lnTo>
                <a:lnTo>
                  <a:pt x="369" y="208"/>
                </a:lnTo>
                <a:lnTo>
                  <a:pt x="366" y="218"/>
                </a:lnTo>
                <a:lnTo>
                  <a:pt x="358" y="209"/>
                </a:lnTo>
                <a:lnTo>
                  <a:pt x="340" y="220"/>
                </a:lnTo>
                <a:lnTo>
                  <a:pt x="360" y="230"/>
                </a:lnTo>
                <a:lnTo>
                  <a:pt x="358" y="238"/>
                </a:lnTo>
                <a:lnTo>
                  <a:pt x="365" y="244"/>
                </a:lnTo>
                <a:lnTo>
                  <a:pt x="354" y="250"/>
                </a:lnTo>
                <a:lnTo>
                  <a:pt x="363" y="257"/>
                </a:lnTo>
                <a:lnTo>
                  <a:pt x="351" y="262"/>
                </a:lnTo>
                <a:lnTo>
                  <a:pt x="328" y="244"/>
                </a:lnTo>
                <a:lnTo>
                  <a:pt x="347" y="271"/>
                </a:lnTo>
                <a:lnTo>
                  <a:pt x="359" y="282"/>
                </a:lnTo>
                <a:lnTo>
                  <a:pt x="348" y="284"/>
                </a:lnTo>
                <a:lnTo>
                  <a:pt x="353" y="294"/>
                </a:lnTo>
                <a:lnTo>
                  <a:pt x="342" y="296"/>
                </a:lnTo>
                <a:lnTo>
                  <a:pt x="328" y="287"/>
                </a:lnTo>
                <a:lnTo>
                  <a:pt x="317" y="265"/>
                </a:lnTo>
                <a:lnTo>
                  <a:pt x="305" y="271"/>
                </a:lnTo>
                <a:lnTo>
                  <a:pt x="300" y="262"/>
                </a:lnTo>
                <a:lnTo>
                  <a:pt x="282" y="264"/>
                </a:lnTo>
                <a:lnTo>
                  <a:pt x="273" y="258"/>
                </a:lnTo>
                <a:lnTo>
                  <a:pt x="257" y="264"/>
                </a:lnTo>
                <a:lnTo>
                  <a:pt x="258" y="278"/>
                </a:lnTo>
                <a:lnTo>
                  <a:pt x="239" y="277"/>
                </a:lnTo>
                <a:lnTo>
                  <a:pt x="232" y="274"/>
                </a:lnTo>
                <a:lnTo>
                  <a:pt x="233" y="316"/>
                </a:lnTo>
                <a:lnTo>
                  <a:pt x="244" y="335"/>
                </a:lnTo>
                <a:lnTo>
                  <a:pt x="220" y="356"/>
                </a:lnTo>
                <a:lnTo>
                  <a:pt x="170" y="344"/>
                </a:lnTo>
                <a:lnTo>
                  <a:pt x="160" y="370"/>
                </a:lnTo>
                <a:lnTo>
                  <a:pt x="149" y="374"/>
                </a:lnTo>
                <a:lnTo>
                  <a:pt x="143" y="388"/>
                </a:lnTo>
                <a:lnTo>
                  <a:pt x="98" y="390"/>
                </a:lnTo>
                <a:lnTo>
                  <a:pt x="86" y="346"/>
                </a:lnTo>
                <a:lnTo>
                  <a:pt x="69" y="324"/>
                </a:lnTo>
                <a:lnTo>
                  <a:pt x="77" y="305"/>
                </a:lnTo>
                <a:lnTo>
                  <a:pt x="84" y="306"/>
                </a:lnTo>
                <a:lnTo>
                  <a:pt x="74" y="266"/>
                </a:lnTo>
                <a:lnTo>
                  <a:pt x="63" y="259"/>
                </a:lnTo>
                <a:lnTo>
                  <a:pt x="56" y="260"/>
                </a:lnTo>
                <a:lnTo>
                  <a:pt x="57" y="272"/>
                </a:lnTo>
                <a:lnTo>
                  <a:pt x="40" y="275"/>
                </a:lnTo>
                <a:lnTo>
                  <a:pt x="33" y="270"/>
                </a:lnTo>
                <a:lnTo>
                  <a:pt x="16" y="272"/>
                </a:lnTo>
                <a:lnTo>
                  <a:pt x="0" y="265"/>
                </a:lnTo>
                <a:close/>
              </a:path>
            </a:pathLst>
          </a:custGeom>
          <a:grpFill/>
          <a:ln w="1651">
            <a:solidFill>
              <a:srgbClr val="000000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sv-S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sv-SE"/>
          </a:p>
        </xdr:txBody>
      </xdr:sp>
    </xdr:grpSp>
    <xdr:clientData/>
  </xdr:twoCellAnchor>
  <xdr:twoCellAnchor>
    <xdr:from>
      <xdr:col>3</xdr:col>
      <xdr:colOff>422761</xdr:colOff>
      <xdr:row>32</xdr:row>
      <xdr:rowOff>51259</xdr:rowOff>
    </xdr:from>
    <xdr:to>
      <xdr:col>4</xdr:col>
      <xdr:colOff>263183</xdr:colOff>
      <xdr:row>35</xdr:row>
      <xdr:rowOff>160061</xdr:rowOff>
    </xdr:to>
    <xdr:sp macro="" textlink="">
      <xdr:nvSpPr>
        <xdr:cNvPr id="11" name="Text Box 39">
          <a:extLst>
            <a:ext uri="{FF2B5EF4-FFF2-40B4-BE49-F238E27FC236}">
              <a16:creationId xmlns:a16="http://schemas.microsoft.com/office/drawing/2014/main" id="{399BD0C8-B830-414D-A059-2E7196CDECD1}"/>
            </a:ext>
          </a:extLst>
        </xdr:cNvPr>
        <xdr:cNvSpPr txBox="1">
          <a:spLocks noChangeArrowheads="1"/>
        </xdr:cNvSpPr>
      </xdr:nvSpPr>
      <xdr:spPr bwMode="auto">
        <a:xfrm rot="21588474">
          <a:off x="2251561" y="5903419"/>
          <a:ext cx="450022" cy="6574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>
          <a:noAutofit/>
        </a:bodyPr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4</xdr:col>
      <xdr:colOff>580983</xdr:colOff>
      <xdr:row>36</xdr:row>
      <xdr:rowOff>55672</xdr:rowOff>
    </xdr:from>
    <xdr:to>
      <xdr:col>5</xdr:col>
      <xdr:colOff>79375</xdr:colOff>
      <xdr:row>36</xdr:row>
      <xdr:rowOff>177213</xdr:rowOff>
    </xdr:to>
    <xdr:sp macro="" textlink="">
      <xdr:nvSpPr>
        <xdr:cNvPr id="16" name="Koppling 50">
          <a:extLst>
            <a:ext uri="{FF2B5EF4-FFF2-40B4-BE49-F238E27FC236}">
              <a16:creationId xmlns:a16="http://schemas.microsoft.com/office/drawing/2014/main" id="{C9B98A44-5542-43D0-9062-3ECC6F64CF5E}"/>
            </a:ext>
          </a:extLst>
        </xdr:cNvPr>
        <xdr:cNvSpPr/>
      </xdr:nvSpPr>
      <xdr:spPr>
        <a:xfrm>
          <a:off x="3019383" y="6639352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7</xdr:col>
      <xdr:colOff>310628</xdr:colOff>
      <xdr:row>13</xdr:row>
      <xdr:rowOff>132968</xdr:rowOff>
    </xdr:from>
    <xdr:to>
      <xdr:col>9</xdr:col>
      <xdr:colOff>118005</xdr:colOff>
      <xdr:row>16</xdr:row>
      <xdr:rowOff>129015</xdr:rowOff>
    </xdr:to>
    <xdr:sp macro="" textlink="">
      <xdr:nvSpPr>
        <xdr:cNvPr id="17" name="Bildtext 2 52">
          <a:extLst>
            <a:ext uri="{FF2B5EF4-FFF2-40B4-BE49-F238E27FC236}">
              <a16:creationId xmlns:a16="http://schemas.microsoft.com/office/drawing/2014/main" id="{B28C4B24-FAE0-413C-8A6B-1D195CD924EE}"/>
            </a:ext>
          </a:extLst>
        </xdr:cNvPr>
        <xdr:cNvSpPr/>
      </xdr:nvSpPr>
      <xdr:spPr>
        <a:xfrm>
          <a:off x="4577828" y="2510408"/>
          <a:ext cx="1026577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63382"/>
            <a:gd name="adj6" fmla="val -73375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North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324176</xdr:colOff>
      <xdr:row>21</xdr:row>
      <xdr:rowOff>178</xdr:rowOff>
    </xdr:from>
    <xdr:to>
      <xdr:col>7</xdr:col>
      <xdr:colOff>464820</xdr:colOff>
      <xdr:row>23</xdr:row>
      <xdr:rowOff>179105</xdr:rowOff>
    </xdr:to>
    <xdr:sp macro="" textlink="">
      <xdr:nvSpPr>
        <xdr:cNvPr id="18" name="Bildtext 2 54">
          <a:extLst>
            <a:ext uri="{FF2B5EF4-FFF2-40B4-BE49-F238E27FC236}">
              <a16:creationId xmlns:a16="http://schemas.microsoft.com/office/drawing/2014/main" id="{931B9030-F2E4-47D1-8E8F-E38FF38E8F77}"/>
            </a:ext>
          </a:extLst>
        </xdr:cNvPr>
        <xdr:cNvSpPr/>
      </xdr:nvSpPr>
      <xdr:spPr>
        <a:xfrm>
          <a:off x="3981776" y="3840658"/>
          <a:ext cx="75024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71683"/>
            <a:gd name="adj6" fmla="val -65438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Mid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48697</xdr:colOff>
      <xdr:row>26</xdr:row>
      <xdr:rowOff>101190</xdr:rowOff>
    </xdr:from>
    <xdr:to>
      <xdr:col>8</xdr:col>
      <xdr:colOff>350521</xdr:colOff>
      <xdr:row>29</xdr:row>
      <xdr:rowOff>97237</xdr:rowOff>
    </xdr:to>
    <xdr:sp macro="" textlink="">
      <xdr:nvSpPr>
        <xdr:cNvPr id="19" name="Bildtext 2 55">
          <a:extLst>
            <a:ext uri="{FF2B5EF4-FFF2-40B4-BE49-F238E27FC236}">
              <a16:creationId xmlns:a16="http://schemas.microsoft.com/office/drawing/2014/main" id="{0C76775F-84EF-41D2-8E2E-6332403A25A2}"/>
            </a:ext>
          </a:extLst>
        </xdr:cNvPr>
        <xdr:cNvSpPr/>
      </xdr:nvSpPr>
      <xdr:spPr>
        <a:xfrm>
          <a:off x="4315897" y="4856070"/>
          <a:ext cx="911424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82957"/>
            <a:gd name="adj6" fmla="val -454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322716</xdr:colOff>
      <xdr:row>32</xdr:row>
      <xdr:rowOff>91402</xdr:rowOff>
    </xdr:from>
    <xdr:to>
      <xdr:col>8</xdr:col>
      <xdr:colOff>541019</xdr:colOff>
      <xdr:row>35</xdr:row>
      <xdr:rowOff>87449</xdr:rowOff>
    </xdr:to>
    <xdr:sp macro="" textlink="">
      <xdr:nvSpPr>
        <xdr:cNvPr id="20" name="Bildtext 2 56">
          <a:extLst>
            <a:ext uri="{FF2B5EF4-FFF2-40B4-BE49-F238E27FC236}">
              <a16:creationId xmlns:a16="http://schemas.microsoft.com/office/drawing/2014/main" id="{70466F21-64A3-462B-8F31-6B7837911933}"/>
            </a:ext>
          </a:extLst>
        </xdr:cNvPr>
        <xdr:cNvSpPr/>
      </xdr:nvSpPr>
      <xdr:spPr>
        <a:xfrm>
          <a:off x="3980316" y="5943562"/>
          <a:ext cx="1437503" cy="544687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9593"/>
            <a:gd name="adj6" fmla="val -85059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Southeast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60960</xdr:colOff>
      <xdr:row>34</xdr:row>
      <xdr:rowOff>141587</xdr:rowOff>
    </xdr:from>
    <xdr:to>
      <xdr:col>4</xdr:col>
      <xdr:colOff>432667</xdr:colOff>
      <xdr:row>37</xdr:row>
      <xdr:rowOff>137634</xdr:rowOff>
    </xdr:to>
    <xdr:sp macro="" textlink="">
      <xdr:nvSpPr>
        <xdr:cNvPr id="21" name="Bildtext 2 57">
          <a:extLst>
            <a:ext uri="{FF2B5EF4-FFF2-40B4-BE49-F238E27FC236}">
              <a16:creationId xmlns:a16="http://schemas.microsoft.com/office/drawing/2014/main" id="{E3C66B22-3511-4A2A-A3C8-C80D81B0AD6C}"/>
            </a:ext>
          </a:extLst>
        </xdr:cNvPr>
        <xdr:cNvSpPr/>
      </xdr:nvSpPr>
      <xdr:spPr>
        <a:xfrm>
          <a:off x="1889760" y="6359507"/>
          <a:ext cx="981307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820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South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556261</xdr:colOff>
      <xdr:row>29</xdr:row>
      <xdr:rowOff>28801</xdr:rowOff>
    </xdr:from>
    <xdr:to>
      <xdr:col>4</xdr:col>
      <xdr:colOff>175261</xdr:colOff>
      <xdr:row>32</xdr:row>
      <xdr:rowOff>24848</xdr:rowOff>
    </xdr:to>
    <xdr:sp macro="" textlink="">
      <xdr:nvSpPr>
        <xdr:cNvPr id="22" name="Bildtext 2 58">
          <a:extLst>
            <a:ext uri="{FF2B5EF4-FFF2-40B4-BE49-F238E27FC236}">
              <a16:creationId xmlns:a16="http://schemas.microsoft.com/office/drawing/2014/main" id="{FAB024A4-AA7E-4010-AB17-BA594B64E53B}"/>
            </a:ext>
          </a:extLst>
        </xdr:cNvPr>
        <xdr:cNvSpPr/>
      </xdr:nvSpPr>
      <xdr:spPr>
        <a:xfrm>
          <a:off x="1775461" y="5332321"/>
          <a:ext cx="838200" cy="544687"/>
        </a:xfrm>
        <a:prstGeom prst="borderCallout2">
          <a:avLst>
            <a:gd name="adj1" fmla="val 17220"/>
            <a:gd name="adj2" fmla="val 106202"/>
            <a:gd name="adj3" fmla="val 17986"/>
            <a:gd name="adj4" fmla="val 115613"/>
            <a:gd name="adj5" fmla="val 79133"/>
            <a:gd name="adj6" fmla="val 154473"/>
          </a:avLst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2400" kern="1200">
              <a:solidFill>
                <a:srgbClr val="000000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West</a:t>
          </a:r>
          <a:endParaRPr lang="sv-SE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487680</xdr:colOff>
      <xdr:row>1</xdr:row>
      <xdr:rowOff>7619</xdr:rowOff>
    </xdr:from>
    <xdr:to>
      <xdr:col>20</xdr:col>
      <xdr:colOff>68580</xdr:colOff>
      <xdr:row>40</xdr:row>
      <xdr:rowOff>164724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D1465C06-E9A8-4D22-A31B-5BA3E6B77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2480" y="190499"/>
          <a:ext cx="3848100" cy="7289425"/>
        </a:xfrm>
        <a:prstGeom prst="rect">
          <a:avLst/>
        </a:prstGeom>
      </xdr:spPr>
    </xdr:pic>
    <xdr:clientData/>
  </xdr:twoCellAnchor>
  <xdr:twoCellAnchor editAs="oneCell">
    <xdr:from>
      <xdr:col>21</xdr:col>
      <xdr:colOff>577932</xdr:colOff>
      <xdr:row>24</xdr:row>
      <xdr:rowOff>137160</xdr:rowOff>
    </xdr:from>
    <xdr:to>
      <xdr:col>24</xdr:col>
      <xdr:colOff>357022</xdr:colOff>
      <xdr:row>29</xdr:row>
      <xdr:rowOff>99060</xdr:rowOff>
    </xdr:to>
    <xdr:pic>
      <xdr:nvPicPr>
        <xdr:cNvPr id="46" name="Bildobjekt 45" descr="SNQ">
          <a:extLst>
            <a:ext uri="{FF2B5EF4-FFF2-40B4-BE49-F238E27FC236}">
              <a16:creationId xmlns:a16="http://schemas.microsoft.com/office/drawing/2014/main" id="{A20834F2-8353-4176-A3A5-CEDA76983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532" y="4526280"/>
          <a:ext cx="160789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152400</xdr:colOff>
      <xdr:row>14</xdr:row>
      <xdr:rowOff>137160</xdr:rowOff>
    </xdr:from>
    <xdr:to>
      <xdr:col>7</xdr:col>
      <xdr:colOff>260392</xdr:colOff>
      <xdr:row>15</xdr:row>
      <xdr:rowOff>75821</xdr:rowOff>
    </xdr:to>
    <xdr:sp macro="" textlink="">
      <xdr:nvSpPr>
        <xdr:cNvPr id="47" name="Koppling 50">
          <a:extLst>
            <a:ext uri="{FF2B5EF4-FFF2-40B4-BE49-F238E27FC236}">
              <a16:creationId xmlns:a16="http://schemas.microsoft.com/office/drawing/2014/main" id="{676C7B9C-B1C9-4EF2-8B27-A4BC8A2D58EE}"/>
            </a:ext>
          </a:extLst>
        </xdr:cNvPr>
        <xdr:cNvSpPr/>
      </xdr:nvSpPr>
      <xdr:spPr>
        <a:xfrm>
          <a:off x="4419600" y="269748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 editAs="oneCell">
    <xdr:from>
      <xdr:col>6</xdr:col>
      <xdr:colOff>411480</xdr:colOff>
      <xdr:row>25</xdr:row>
      <xdr:rowOff>38100</xdr:rowOff>
    </xdr:from>
    <xdr:to>
      <xdr:col>6</xdr:col>
      <xdr:colOff>521218</xdr:colOff>
      <xdr:row>25</xdr:row>
      <xdr:rowOff>160031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F0DD7761-7182-4590-80B2-DD496CF0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69080" y="4610100"/>
          <a:ext cx="109738" cy="121931"/>
        </a:xfrm>
        <a:prstGeom prst="rect">
          <a:avLst/>
        </a:prstGeom>
      </xdr:spPr>
    </xdr:pic>
    <xdr:clientData/>
  </xdr:twoCellAnchor>
  <xdr:twoCellAnchor>
    <xdr:from>
      <xdr:col>6</xdr:col>
      <xdr:colOff>579120</xdr:colOff>
      <xdr:row>26</xdr:row>
      <xdr:rowOff>160020</xdr:rowOff>
    </xdr:from>
    <xdr:to>
      <xdr:col>7</xdr:col>
      <xdr:colOff>77512</xdr:colOff>
      <xdr:row>27</xdr:row>
      <xdr:rowOff>98681</xdr:rowOff>
    </xdr:to>
    <xdr:sp macro="" textlink="">
      <xdr:nvSpPr>
        <xdr:cNvPr id="49" name="Koppling 50">
          <a:extLst>
            <a:ext uri="{FF2B5EF4-FFF2-40B4-BE49-F238E27FC236}">
              <a16:creationId xmlns:a16="http://schemas.microsoft.com/office/drawing/2014/main" id="{9C93B896-CBBB-4324-A255-3A3385B78035}"/>
            </a:ext>
          </a:extLst>
        </xdr:cNvPr>
        <xdr:cNvSpPr/>
      </xdr:nvSpPr>
      <xdr:spPr>
        <a:xfrm>
          <a:off x="4236720" y="491490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5</xdr:col>
      <xdr:colOff>541020</xdr:colOff>
      <xdr:row>29</xdr:row>
      <xdr:rowOff>0</xdr:rowOff>
    </xdr:from>
    <xdr:to>
      <xdr:col>6</xdr:col>
      <xdr:colOff>39412</xdr:colOff>
      <xdr:row>29</xdr:row>
      <xdr:rowOff>121541</xdr:rowOff>
    </xdr:to>
    <xdr:sp macro="" textlink="">
      <xdr:nvSpPr>
        <xdr:cNvPr id="50" name="Koppling 50">
          <a:extLst>
            <a:ext uri="{FF2B5EF4-FFF2-40B4-BE49-F238E27FC236}">
              <a16:creationId xmlns:a16="http://schemas.microsoft.com/office/drawing/2014/main" id="{5A5D2A0F-1AC3-448C-B1BA-FD40E458E704}"/>
            </a:ext>
          </a:extLst>
        </xdr:cNvPr>
        <xdr:cNvSpPr/>
      </xdr:nvSpPr>
      <xdr:spPr>
        <a:xfrm>
          <a:off x="3589020" y="530352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9</xdr:col>
      <xdr:colOff>53340</xdr:colOff>
      <xdr:row>1</xdr:row>
      <xdr:rowOff>7620</xdr:rowOff>
    </xdr:from>
    <xdr:to>
      <xdr:col>9</xdr:col>
      <xdr:colOff>60960</xdr:colOff>
      <xdr:row>37</xdr:row>
      <xdr:rowOff>129540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4E52E1D4-71EE-466F-A45A-10140E4B1533}"/>
            </a:ext>
          </a:extLst>
        </xdr:cNvPr>
        <xdr:cNvCxnSpPr/>
      </xdr:nvCxnSpPr>
      <xdr:spPr>
        <a:xfrm flipH="1">
          <a:off x="5539740" y="190500"/>
          <a:ext cx="7620" cy="6705600"/>
        </a:xfrm>
        <a:prstGeom prst="straightConnector1">
          <a:avLst/>
        </a:prstGeom>
        <a:ln w="12700">
          <a:solidFill>
            <a:schemeClr val="tx1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243840</xdr:colOff>
      <xdr:row>30</xdr:row>
      <xdr:rowOff>175260</xdr:rowOff>
    </xdr:from>
    <xdr:to>
      <xdr:col>4</xdr:col>
      <xdr:colOff>351832</xdr:colOff>
      <xdr:row>31</xdr:row>
      <xdr:rowOff>113921</xdr:rowOff>
    </xdr:to>
    <xdr:sp macro="" textlink="">
      <xdr:nvSpPr>
        <xdr:cNvPr id="55" name="Koppling 50">
          <a:extLst>
            <a:ext uri="{FF2B5EF4-FFF2-40B4-BE49-F238E27FC236}">
              <a16:creationId xmlns:a16="http://schemas.microsoft.com/office/drawing/2014/main" id="{42E2A052-5C4C-4D5B-B317-91B996B88A7E}"/>
            </a:ext>
          </a:extLst>
        </xdr:cNvPr>
        <xdr:cNvSpPr/>
      </xdr:nvSpPr>
      <xdr:spPr>
        <a:xfrm>
          <a:off x="2682240" y="5661660"/>
          <a:ext cx="107992" cy="121541"/>
        </a:xfrm>
        <a:prstGeom prst="flowChartConnector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sv-S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sv-SE"/>
        </a:p>
      </xdr:txBody>
    </xdr:sp>
    <xdr:clientData/>
  </xdr:twoCellAnchor>
  <xdr:twoCellAnchor>
    <xdr:from>
      <xdr:col>8</xdr:col>
      <xdr:colOff>327660</xdr:colOff>
      <xdr:row>18</xdr:row>
      <xdr:rowOff>68580</xdr:rowOff>
    </xdr:from>
    <xdr:to>
      <xdr:col>9</xdr:col>
      <xdr:colOff>403860</xdr:colOff>
      <xdr:row>19</xdr:row>
      <xdr:rowOff>144780</xdr:rowOff>
    </xdr:to>
    <xdr:sp macro="" textlink="">
      <xdr:nvSpPr>
        <xdr:cNvPr id="56" name="textruta 55">
          <a:extLst>
            <a:ext uri="{FF2B5EF4-FFF2-40B4-BE49-F238E27FC236}">
              <a16:creationId xmlns:a16="http://schemas.microsoft.com/office/drawing/2014/main" id="{48D00476-3726-49A0-8462-4AB0CE6D04DC}"/>
            </a:ext>
          </a:extLst>
        </xdr:cNvPr>
        <xdr:cNvSpPr txBox="1"/>
      </xdr:nvSpPr>
      <xdr:spPr>
        <a:xfrm>
          <a:off x="5204460" y="3360420"/>
          <a:ext cx="685800" cy="259080"/>
        </a:xfrm>
        <a:prstGeom prst="rect">
          <a:avLst/>
        </a:prstGeom>
        <a:solidFill>
          <a:schemeClr val="lt1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v-SE" sz="1100"/>
            <a:t>1600 km</a:t>
          </a:r>
        </a:p>
      </xdr:txBody>
    </xdr:sp>
    <xdr:clientData/>
  </xdr:twoCellAnchor>
  <xdr:twoCellAnchor>
    <xdr:from>
      <xdr:col>5</xdr:col>
      <xdr:colOff>121919</xdr:colOff>
      <xdr:row>3</xdr:row>
      <xdr:rowOff>83820</xdr:rowOff>
    </xdr:from>
    <xdr:to>
      <xdr:col>13</xdr:col>
      <xdr:colOff>419099</xdr:colOff>
      <xdr:row>7</xdr:row>
      <xdr:rowOff>167640</xdr:rowOff>
    </xdr:to>
    <xdr:sp macro="" textlink="">
      <xdr:nvSpPr>
        <xdr:cNvPr id="57" name="Båge 56">
          <a:extLst>
            <a:ext uri="{FF2B5EF4-FFF2-40B4-BE49-F238E27FC236}">
              <a16:creationId xmlns:a16="http://schemas.microsoft.com/office/drawing/2014/main" id="{D6CCA52C-7396-4B33-9DE7-BC2C528DE02F}"/>
            </a:ext>
          </a:extLst>
        </xdr:cNvPr>
        <xdr:cNvSpPr/>
      </xdr:nvSpPr>
      <xdr:spPr>
        <a:xfrm rot="11622128">
          <a:off x="3169919" y="632460"/>
          <a:ext cx="5173980" cy="815340"/>
        </a:xfrm>
        <a:prstGeom prst="arc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274320</xdr:colOff>
      <xdr:row>2</xdr:row>
      <xdr:rowOff>15240</xdr:rowOff>
    </xdr:from>
    <xdr:to>
      <xdr:col>25</xdr:col>
      <xdr:colOff>463629</xdr:colOff>
      <xdr:row>41</xdr:row>
      <xdr:rowOff>174368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E8BD02AE-0179-41DA-AB36-F5647A65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6720" y="38100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2</xdr:row>
      <xdr:rowOff>22860</xdr:rowOff>
    </xdr:from>
    <xdr:to>
      <xdr:col>18</xdr:col>
      <xdr:colOff>551008</xdr:colOff>
      <xdr:row>41</xdr:row>
      <xdr:rowOff>99060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9E4FFA44-628D-4898-9694-EBF065D9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580" y="388620"/>
          <a:ext cx="11074228" cy="7208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297180</xdr:colOff>
      <xdr:row>1</xdr:row>
      <xdr:rowOff>99060</xdr:rowOff>
    </xdr:from>
    <xdr:to>
      <xdr:col>27</xdr:col>
      <xdr:colOff>486489</xdr:colOff>
      <xdr:row>41</xdr:row>
      <xdr:rowOff>75308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F6335E34-8151-407B-ACCF-CF8B8B46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8780" y="281940"/>
          <a:ext cx="3846909" cy="7291448"/>
        </a:xfrm>
        <a:prstGeom prst="rect">
          <a:avLst/>
        </a:prstGeom>
      </xdr:spPr>
    </xdr:pic>
    <xdr:clientData/>
  </xdr:twoCellAnchor>
  <xdr:twoCellAnchor editAs="oneCell">
    <xdr:from>
      <xdr:col>1</xdr:col>
      <xdr:colOff>327660</xdr:colOff>
      <xdr:row>3</xdr:row>
      <xdr:rowOff>144780</xdr:rowOff>
    </xdr:from>
    <xdr:to>
      <xdr:col>19</xdr:col>
      <xdr:colOff>564384</xdr:colOff>
      <xdr:row>42</xdr:row>
      <xdr:rowOff>31508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AE8B3E9-31E2-4DA8-BF86-2DC77FF0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" y="693420"/>
          <a:ext cx="11209524" cy="701904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ellan" refreshedDate="45247.511104745368" missingItemsLimit="0" createdVersion="6" refreshedVersion="8" minRefreshableVersion="3" recordCount="4499" xr:uid="{645A39E4-FC04-4FE6-BEF5-BAB0D535B36D}">
  <cacheSource type="worksheet">
    <worksheetSource name="Tabell1"/>
  </cacheSource>
  <cacheFields count="32">
    <cacheField name="Vårdkedja" numFmtId="49">
      <sharedItems/>
    </cacheField>
    <cacheField name="Löpnr" numFmtId="0">
      <sharedItems containsSemiMixedTypes="0" containsString="0" containsNumber="1" containsInteger="1" minValue="1" maxValue="4499"/>
    </cacheField>
    <cacheField name="BarnID2" numFmtId="0">
      <sharedItems containsSemiMixedTypes="0" containsString="0" containsNumber="1" containsInteger="1" minValue="151553" maxValue="220033"/>
    </cacheField>
    <cacheField name="Sex" numFmtId="0">
      <sharedItems count="2">
        <s v="2. Boy"/>
        <s v="1. Girl"/>
      </sharedItems>
    </cacheField>
    <cacheField name="ExtraO2_36w" numFmtId="49">
      <sharedItems/>
    </cacheField>
    <cacheField name="Severe BPD" numFmtId="49">
      <sharedItems count="2">
        <s v="1. Yes"/>
        <s v="2. No"/>
      </sharedItems>
    </cacheField>
    <cacheField name="IVH grade 3-4" numFmtId="49">
      <sharedItems count="2">
        <s v="2. No"/>
        <s v="1. Yes"/>
      </sharedItems>
    </cacheField>
    <cacheField name="AntenatSteroid" numFmtId="49">
      <sharedItems count="3">
        <s v="1. Yes"/>
        <s v="2. No"/>
        <s v="3. No data"/>
      </sharedItems>
    </cacheField>
    <cacheField name="HospRegion" numFmtId="49">
      <sharedItems count="6">
        <s v="2. Mid"/>
        <s v="1. North"/>
        <s v="5. Southeast"/>
        <s v="3. East"/>
        <s v="6. South"/>
        <s v="4. West"/>
      </sharedItems>
    </cacheField>
    <cacheField name="Inborn" numFmtId="0">
      <sharedItems count="2">
        <s v="1. Yes"/>
        <s v="2. No"/>
      </sharedItems>
    </cacheField>
    <cacheField name="Discharge" numFmtId="49">
      <sharedItems count="2">
        <s v="1. Alive"/>
        <s v="2. Dead"/>
      </sharedItems>
    </cacheField>
    <cacheField name="GA class" numFmtId="0">
      <sharedItems count="3">
        <s v="1. &lt;25 w"/>
        <s v="2. 25-27 w"/>
        <s v="3. 28-31 w"/>
      </sharedItems>
    </cacheField>
    <cacheField name="Delivery " numFmtId="49">
      <sharedItems count="3">
        <s v="1. Vaginal"/>
        <s v="2. Sectio"/>
        <s v="3. No data"/>
      </sharedItems>
    </cacheField>
    <cacheField name="Neonatologist present" numFmtId="2">
      <sharedItems count="3">
        <s v="1. Yes"/>
        <s v="2. No"/>
        <s v="3. No data"/>
      </sharedItems>
    </cacheField>
    <cacheField name="BW z-score" numFmtId="2">
      <sharedItems count="3">
        <s v="2. &gt;= -2 SD"/>
        <s v="1. &lt; -2 SD"/>
        <s v="3. No data"/>
      </sharedItems>
    </cacheField>
    <cacheField name="Surfactant &lt;2h" numFmtId="1">
      <sharedItems count="3">
        <s v="3. Not given"/>
        <s v="2. No"/>
        <s v="1. Yes"/>
      </sharedItems>
    </cacheField>
    <cacheField name="PostnatSteroid (system)" numFmtId="49">
      <sharedItems count="2">
        <s v="2. No"/>
        <s v="1. Yes"/>
      </sharedItems>
    </cacheField>
    <cacheField name="PostnatSteroid (inhal)" numFmtId="49">
      <sharedItems count="2">
        <s v="2. No"/>
        <s v="1. Yes"/>
      </sharedItems>
    </cacheField>
    <cacheField name="Surfactant, any" numFmtId="0">
      <sharedItems/>
    </cacheField>
    <cacheField name="Late onset sepsis" numFmtId="0">
      <sharedItems count="2">
        <s v="1. Yes"/>
        <s v="2. No"/>
      </sharedItems>
    </cacheField>
    <cacheField name="InsulinAdmin" numFmtId="49">
      <sharedItems count="2">
        <s v="2. No"/>
        <s v="1. Yes"/>
      </sharedItems>
    </cacheField>
    <cacheField name="PDA_Pharmacol" numFmtId="49">
      <sharedItems count="2">
        <s v="2. No"/>
        <s v="1. Yes"/>
      </sharedItems>
    </cacheField>
    <cacheField name="PDA_Surgery" numFmtId="49">
      <sharedItems count="2">
        <s v="2. No"/>
        <s v="1. Yes"/>
      </sharedItems>
    </cacheField>
    <cacheField name="InotropeAdmin" numFmtId="49">
      <sharedItems count="2">
        <s v="2. No"/>
        <s v="1. Yes"/>
      </sharedItems>
    </cacheField>
    <cacheField name="ROP_Treat" numFmtId="49">
      <sharedItems count="4">
        <s v="2. No"/>
        <s v="1. Yes"/>
        <s v="4. &gt;29w GA"/>
        <s v="3. No data"/>
      </sharedItems>
    </cacheField>
    <cacheField name="NEC_clinical" numFmtId="49">
      <sharedItems count="2">
        <s v="2. No"/>
        <s v="1. Yes"/>
      </sharedItems>
    </cacheField>
    <cacheField name="NEC_surgery" numFmtId="49">
      <sharedItems count="2">
        <s v="2. No"/>
        <s v="1. Yes"/>
      </sharedItems>
    </cacheField>
    <cacheField name="BreastfeedDischarge" numFmtId="49">
      <sharedItems count="4">
        <s v="2. No"/>
        <s v="3. No data"/>
        <s v="4. Not applic"/>
        <s v="1. Yes"/>
      </sharedItems>
    </cacheField>
    <cacheField name="Tertial" numFmtId="0">
      <sharedItems count="14">
        <s v="19-1"/>
        <s v="19-2"/>
        <s v="19-3"/>
        <s v="20-1"/>
        <s v="20-2"/>
        <s v="20-3"/>
        <s v="21-1"/>
        <s v="21-2"/>
        <s v="21-3"/>
        <s v="22-1"/>
        <s v="22-2"/>
        <s v="22-3"/>
        <s v="23-1"/>
        <s v="23-2"/>
      </sharedItems>
    </cacheField>
    <cacheField name="Survival" numFmtId="0">
      <sharedItems count="2">
        <s v="1. Yes"/>
        <s v="2. No"/>
      </sharedItems>
    </cacheField>
    <cacheField name="FollowUp24m" numFmtId="14">
      <sharedItems count="2">
        <s v="2. No"/>
        <s v="1. Yes"/>
      </sharedItems>
    </cacheField>
    <cacheField name="Apgar5m&lt;7" numFmtId="0">
      <sharedItems count="3">
        <s v="1. Yes"/>
        <s v="2. No"/>
        <s v="3. No data"/>
      </sharedItems>
    </cacheField>
  </cacheFields>
  <extLst>
    <ext xmlns:x14="http://schemas.microsoft.com/office/spreadsheetml/2009/9/main" uri="{725AE2AE-9491-48be-B2B4-4EB974FC3084}">
      <x14:pivotCacheDefinition pivotCacheId="20254794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99">
  <r>
    <s v="4 Utskr saknas"/>
    <n v="1"/>
    <n v="151553"/>
    <x v="0"/>
    <s v="1. Yes"/>
    <x v="0"/>
    <x v="0"/>
    <x v="0"/>
    <x v="0"/>
    <x v="0"/>
    <x v="0"/>
    <x v="0"/>
    <x v="0"/>
    <x v="0"/>
    <x v="0"/>
    <x v="0"/>
    <x v="0"/>
    <x v="0"/>
    <s v="2. No"/>
    <x v="0"/>
    <x v="0"/>
    <x v="0"/>
    <x v="0"/>
    <x v="0"/>
    <x v="0"/>
    <x v="0"/>
    <x v="0"/>
    <x v="0"/>
    <x v="0"/>
    <x v="0"/>
    <x v="0"/>
    <x v="0"/>
  </r>
  <r>
    <s v="2 Bruten vårdked1. Yes"/>
    <n v="2"/>
    <n v="153597"/>
    <x v="0"/>
    <s v="1. Yes"/>
    <x v="0"/>
    <x v="0"/>
    <x v="0"/>
    <x v="0"/>
    <x v="0"/>
    <x v="0"/>
    <x v="0"/>
    <x v="0"/>
    <x v="0"/>
    <x v="0"/>
    <x v="0"/>
    <x v="1"/>
    <x v="1"/>
    <s v="2. No"/>
    <x v="1"/>
    <x v="0"/>
    <x v="0"/>
    <x v="0"/>
    <x v="0"/>
    <x v="0"/>
    <x v="0"/>
    <x v="0"/>
    <x v="0"/>
    <x v="0"/>
    <x v="0"/>
    <x v="0"/>
    <x v="0"/>
  </r>
  <r>
    <s v="2 Bruten vårdked1. Yes"/>
    <n v="3"/>
    <n v="158058"/>
    <x v="0"/>
    <s v="1. Yes"/>
    <x v="0"/>
    <x v="0"/>
    <x v="0"/>
    <x v="1"/>
    <x v="0"/>
    <x v="0"/>
    <x v="1"/>
    <x v="1"/>
    <x v="0"/>
    <x v="1"/>
    <x v="1"/>
    <x v="1"/>
    <x v="1"/>
    <s v="1. Yes"/>
    <x v="1"/>
    <x v="1"/>
    <x v="1"/>
    <x v="0"/>
    <x v="0"/>
    <x v="0"/>
    <x v="0"/>
    <x v="0"/>
    <x v="0"/>
    <x v="0"/>
    <x v="0"/>
    <x v="0"/>
    <x v="1"/>
  </r>
  <r>
    <s v="1 Komplett vårdked1. Yes"/>
    <n v="4"/>
    <n v="158337"/>
    <x v="1"/>
    <s v="2. No"/>
    <x v="1"/>
    <x v="0"/>
    <x v="1"/>
    <x v="2"/>
    <x v="1"/>
    <x v="0"/>
    <x v="1"/>
    <x v="1"/>
    <x v="1"/>
    <x v="0"/>
    <x v="1"/>
    <x v="1"/>
    <x v="1"/>
    <s v="1. Yes"/>
    <x v="0"/>
    <x v="0"/>
    <x v="1"/>
    <x v="1"/>
    <x v="1"/>
    <x v="1"/>
    <x v="0"/>
    <x v="0"/>
    <x v="0"/>
    <x v="0"/>
    <x v="0"/>
    <x v="1"/>
    <x v="0"/>
  </r>
  <r>
    <s v="2 Bruten vårdked1. Yes"/>
    <n v="5"/>
    <n v="158375"/>
    <x v="0"/>
    <s v="1. Yes"/>
    <x v="0"/>
    <x v="0"/>
    <x v="1"/>
    <x v="0"/>
    <x v="1"/>
    <x v="0"/>
    <x v="0"/>
    <x v="0"/>
    <x v="0"/>
    <x v="0"/>
    <x v="2"/>
    <x v="0"/>
    <x v="0"/>
    <s v="1. Yes"/>
    <x v="0"/>
    <x v="0"/>
    <x v="0"/>
    <x v="0"/>
    <x v="0"/>
    <x v="0"/>
    <x v="1"/>
    <x v="1"/>
    <x v="0"/>
    <x v="0"/>
    <x v="0"/>
    <x v="0"/>
    <x v="1"/>
  </r>
  <r>
    <s v="1 Komplett vårdked1. Yes"/>
    <n v="6"/>
    <n v="158654"/>
    <x v="1"/>
    <s v="2. No"/>
    <x v="1"/>
    <x v="0"/>
    <x v="2"/>
    <x v="2"/>
    <x v="0"/>
    <x v="0"/>
    <x v="0"/>
    <x v="0"/>
    <x v="1"/>
    <x v="0"/>
    <x v="2"/>
    <x v="1"/>
    <x v="0"/>
    <s v="1. Yes"/>
    <x v="1"/>
    <x v="0"/>
    <x v="1"/>
    <x v="0"/>
    <x v="1"/>
    <x v="1"/>
    <x v="1"/>
    <x v="0"/>
    <x v="0"/>
    <x v="0"/>
    <x v="0"/>
    <x v="0"/>
    <x v="0"/>
  </r>
  <r>
    <s v="1 Komplett vårdked1. Yes"/>
    <n v="7"/>
    <n v="159305"/>
    <x v="1"/>
    <s v="1. Yes"/>
    <x v="1"/>
    <x v="0"/>
    <x v="0"/>
    <x v="3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0"/>
    <x v="0"/>
    <x v="1"/>
    <x v="1"/>
  </r>
  <r>
    <s v="1 Komplett vårdked1. Yes"/>
    <n v="8"/>
    <n v="159595"/>
    <x v="1"/>
    <s v="2. No"/>
    <x v="1"/>
    <x v="0"/>
    <x v="0"/>
    <x v="0"/>
    <x v="0"/>
    <x v="0"/>
    <x v="0"/>
    <x v="0"/>
    <x v="0"/>
    <x v="0"/>
    <x v="2"/>
    <x v="0"/>
    <x v="0"/>
    <s v="1. Yes"/>
    <x v="1"/>
    <x v="1"/>
    <x v="0"/>
    <x v="0"/>
    <x v="0"/>
    <x v="0"/>
    <x v="0"/>
    <x v="0"/>
    <x v="0"/>
    <x v="0"/>
    <x v="0"/>
    <x v="1"/>
    <x v="0"/>
  </r>
  <r>
    <s v="1 Komplett vårdked1. Yes"/>
    <n v="9"/>
    <n v="159955"/>
    <x v="0"/>
    <s v="1. Yes"/>
    <x v="1"/>
    <x v="0"/>
    <x v="0"/>
    <x v="3"/>
    <x v="0"/>
    <x v="0"/>
    <x v="0"/>
    <x v="1"/>
    <x v="0"/>
    <x v="0"/>
    <x v="2"/>
    <x v="1"/>
    <x v="1"/>
    <s v="1. Yes"/>
    <x v="1"/>
    <x v="1"/>
    <x v="1"/>
    <x v="0"/>
    <x v="1"/>
    <x v="0"/>
    <x v="1"/>
    <x v="0"/>
    <x v="1"/>
    <x v="1"/>
    <x v="0"/>
    <x v="1"/>
    <x v="0"/>
  </r>
  <r>
    <s v="1 Komplett vårdked1. Yes"/>
    <n v="10"/>
    <n v="159959"/>
    <x v="0"/>
    <s v="2. No"/>
    <x v="1"/>
    <x v="1"/>
    <x v="0"/>
    <x v="3"/>
    <x v="0"/>
    <x v="0"/>
    <x v="0"/>
    <x v="0"/>
    <x v="0"/>
    <x v="0"/>
    <x v="2"/>
    <x v="0"/>
    <x v="0"/>
    <s v="1. Yes"/>
    <x v="0"/>
    <x v="0"/>
    <x v="0"/>
    <x v="0"/>
    <x v="1"/>
    <x v="0"/>
    <x v="1"/>
    <x v="1"/>
    <x v="2"/>
    <x v="0"/>
    <x v="0"/>
    <x v="0"/>
    <x v="0"/>
  </r>
  <r>
    <s v="2 Bruten vårdked1. Yes"/>
    <n v="11"/>
    <n v="160106"/>
    <x v="0"/>
    <s v="1. Yes"/>
    <x v="1"/>
    <x v="0"/>
    <x v="2"/>
    <x v="2"/>
    <x v="0"/>
    <x v="0"/>
    <x v="0"/>
    <x v="0"/>
    <x v="0"/>
    <x v="0"/>
    <x v="2"/>
    <x v="1"/>
    <x v="1"/>
    <s v="1. Yes"/>
    <x v="0"/>
    <x v="0"/>
    <x v="1"/>
    <x v="0"/>
    <x v="0"/>
    <x v="1"/>
    <x v="0"/>
    <x v="0"/>
    <x v="0"/>
    <x v="0"/>
    <x v="0"/>
    <x v="1"/>
    <x v="1"/>
  </r>
  <r>
    <s v="1 Komplett vårdked1. Yes"/>
    <n v="12"/>
    <n v="160207"/>
    <x v="1"/>
    <s v="1. Yes"/>
    <x v="0"/>
    <x v="0"/>
    <x v="0"/>
    <x v="1"/>
    <x v="0"/>
    <x v="0"/>
    <x v="0"/>
    <x v="0"/>
    <x v="0"/>
    <x v="0"/>
    <x v="2"/>
    <x v="1"/>
    <x v="1"/>
    <s v="1. Yes"/>
    <x v="0"/>
    <x v="1"/>
    <x v="1"/>
    <x v="0"/>
    <x v="0"/>
    <x v="0"/>
    <x v="0"/>
    <x v="0"/>
    <x v="0"/>
    <x v="0"/>
    <x v="0"/>
    <x v="1"/>
    <x v="1"/>
  </r>
  <r>
    <s v="1 Komplett vårdked1. Yes"/>
    <n v="13"/>
    <n v="160778"/>
    <x v="1"/>
    <s v="2. No"/>
    <x v="1"/>
    <x v="0"/>
    <x v="0"/>
    <x v="4"/>
    <x v="0"/>
    <x v="0"/>
    <x v="0"/>
    <x v="1"/>
    <x v="2"/>
    <x v="0"/>
    <x v="2"/>
    <x v="1"/>
    <x v="1"/>
    <s v="1. Yes"/>
    <x v="1"/>
    <x v="0"/>
    <x v="1"/>
    <x v="0"/>
    <x v="0"/>
    <x v="0"/>
    <x v="0"/>
    <x v="0"/>
    <x v="0"/>
    <x v="0"/>
    <x v="0"/>
    <x v="1"/>
    <x v="1"/>
  </r>
  <r>
    <s v="4 Utskr saknas"/>
    <n v="14"/>
    <n v="160785"/>
    <x v="1"/>
    <s v="2. No"/>
    <x v="1"/>
    <x v="0"/>
    <x v="1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0"/>
    <x v="0"/>
    <x v="1"/>
    <x v="1"/>
  </r>
  <r>
    <s v="1 Komplett vårdked1. Yes"/>
    <n v="15"/>
    <n v="160946"/>
    <x v="0"/>
    <s v="2. No"/>
    <x v="1"/>
    <x v="0"/>
    <x v="1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0"/>
  </r>
  <r>
    <s v="1 Komplett vårdked1. Yes"/>
    <n v="16"/>
    <n v="161034"/>
    <x v="0"/>
    <s v="1. Yes"/>
    <x v="1"/>
    <x v="0"/>
    <x v="0"/>
    <x v="3"/>
    <x v="0"/>
    <x v="0"/>
    <x v="2"/>
    <x v="1"/>
    <x v="1"/>
    <x v="2"/>
    <x v="0"/>
    <x v="0"/>
    <x v="0"/>
    <s v="2. No"/>
    <x v="1"/>
    <x v="0"/>
    <x v="0"/>
    <x v="0"/>
    <x v="0"/>
    <x v="0"/>
    <x v="0"/>
    <x v="0"/>
    <x v="1"/>
    <x v="0"/>
    <x v="0"/>
    <x v="0"/>
    <x v="0"/>
  </r>
  <r>
    <s v="1 Komplett vårdked1. Yes"/>
    <n v="17"/>
    <n v="161150"/>
    <x v="1"/>
    <s v="1. Yes"/>
    <x v="1"/>
    <x v="1"/>
    <x v="0"/>
    <x v="3"/>
    <x v="0"/>
    <x v="0"/>
    <x v="0"/>
    <x v="0"/>
    <x v="0"/>
    <x v="0"/>
    <x v="2"/>
    <x v="1"/>
    <x v="1"/>
    <s v="1. Yes"/>
    <x v="1"/>
    <x v="0"/>
    <x v="1"/>
    <x v="0"/>
    <x v="0"/>
    <x v="1"/>
    <x v="1"/>
    <x v="0"/>
    <x v="3"/>
    <x v="0"/>
    <x v="0"/>
    <x v="1"/>
    <x v="1"/>
  </r>
  <r>
    <s v="1 Komplett vårdked1. Yes"/>
    <n v="18"/>
    <n v="161164"/>
    <x v="0"/>
    <s v="1. Yes"/>
    <x v="1"/>
    <x v="0"/>
    <x v="0"/>
    <x v="0"/>
    <x v="0"/>
    <x v="0"/>
    <x v="0"/>
    <x v="0"/>
    <x v="0"/>
    <x v="0"/>
    <x v="1"/>
    <x v="0"/>
    <x v="0"/>
    <s v="1. Yes"/>
    <x v="1"/>
    <x v="0"/>
    <x v="0"/>
    <x v="0"/>
    <x v="0"/>
    <x v="0"/>
    <x v="0"/>
    <x v="0"/>
    <x v="3"/>
    <x v="0"/>
    <x v="0"/>
    <x v="1"/>
    <x v="0"/>
  </r>
  <r>
    <s v="1 Komplett vårdked1. Yes"/>
    <n v="19"/>
    <n v="161276"/>
    <x v="0"/>
    <s v="2. No"/>
    <x v="1"/>
    <x v="0"/>
    <x v="0"/>
    <x v="3"/>
    <x v="0"/>
    <x v="0"/>
    <x v="0"/>
    <x v="1"/>
    <x v="0"/>
    <x v="0"/>
    <x v="2"/>
    <x v="1"/>
    <x v="1"/>
    <s v="1. Yes"/>
    <x v="0"/>
    <x v="1"/>
    <x v="1"/>
    <x v="0"/>
    <x v="0"/>
    <x v="0"/>
    <x v="0"/>
    <x v="0"/>
    <x v="3"/>
    <x v="0"/>
    <x v="0"/>
    <x v="1"/>
    <x v="0"/>
  </r>
  <r>
    <s v="1 Komplett vårdked1. Yes"/>
    <n v="20"/>
    <n v="161279"/>
    <x v="1"/>
    <s v="1. Yes"/>
    <x v="1"/>
    <x v="0"/>
    <x v="0"/>
    <x v="3"/>
    <x v="0"/>
    <x v="0"/>
    <x v="1"/>
    <x v="0"/>
    <x v="0"/>
    <x v="0"/>
    <x v="0"/>
    <x v="0"/>
    <x v="1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21"/>
    <n v="161333"/>
    <x v="1"/>
    <s v="1. Yes"/>
    <x v="1"/>
    <x v="0"/>
    <x v="0"/>
    <x v="0"/>
    <x v="0"/>
    <x v="0"/>
    <x v="1"/>
    <x v="1"/>
    <x v="1"/>
    <x v="1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2"/>
    <n v="161406"/>
    <x v="1"/>
    <s v="2. No"/>
    <x v="1"/>
    <x v="0"/>
    <x v="0"/>
    <x v="1"/>
    <x v="0"/>
    <x v="0"/>
    <x v="1"/>
    <x v="0"/>
    <x v="0"/>
    <x v="0"/>
    <x v="2"/>
    <x v="0"/>
    <x v="1"/>
    <s v="1. Yes"/>
    <x v="0"/>
    <x v="0"/>
    <x v="0"/>
    <x v="0"/>
    <x v="0"/>
    <x v="0"/>
    <x v="0"/>
    <x v="0"/>
    <x v="0"/>
    <x v="0"/>
    <x v="0"/>
    <x v="0"/>
    <x v="0"/>
  </r>
  <r>
    <s v="1 Komplett vårdked1. Yes"/>
    <n v="23"/>
    <n v="161407"/>
    <x v="0"/>
    <s v="2. No"/>
    <x v="1"/>
    <x v="0"/>
    <x v="0"/>
    <x v="1"/>
    <x v="0"/>
    <x v="0"/>
    <x v="2"/>
    <x v="0"/>
    <x v="2"/>
    <x v="0"/>
    <x v="2"/>
    <x v="0"/>
    <x v="0"/>
    <s v="1. Yes"/>
    <x v="1"/>
    <x v="0"/>
    <x v="0"/>
    <x v="0"/>
    <x v="0"/>
    <x v="2"/>
    <x v="0"/>
    <x v="0"/>
    <x v="3"/>
    <x v="0"/>
    <x v="0"/>
    <x v="0"/>
    <x v="0"/>
  </r>
  <r>
    <s v="1 Komplett vårdked1. Yes"/>
    <n v="24"/>
    <n v="161465"/>
    <x v="1"/>
    <s v="1. Yes"/>
    <x v="1"/>
    <x v="0"/>
    <x v="0"/>
    <x v="4"/>
    <x v="0"/>
    <x v="0"/>
    <x v="1"/>
    <x v="1"/>
    <x v="0"/>
    <x v="0"/>
    <x v="0"/>
    <x v="1"/>
    <x v="1"/>
    <s v="2. No"/>
    <x v="0"/>
    <x v="0"/>
    <x v="0"/>
    <x v="0"/>
    <x v="0"/>
    <x v="0"/>
    <x v="0"/>
    <x v="0"/>
    <x v="3"/>
    <x v="0"/>
    <x v="0"/>
    <x v="1"/>
    <x v="1"/>
  </r>
  <r>
    <s v="1 Komplett vårdked1. Yes"/>
    <n v="25"/>
    <n v="161466"/>
    <x v="1"/>
    <s v="1. Yes"/>
    <x v="1"/>
    <x v="0"/>
    <x v="0"/>
    <x v="4"/>
    <x v="0"/>
    <x v="0"/>
    <x v="1"/>
    <x v="1"/>
    <x v="0"/>
    <x v="0"/>
    <x v="0"/>
    <x v="1"/>
    <x v="1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6"/>
    <n v="161491"/>
    <x v="0"/>
    <s v="1. Yes"/>
    <x v="1"/>
    <x v="1"/>
    <x v="0"/>
    <x v="4"/>
    <x v="0"/>
    <x v="0"/>
    <x v="0"/>
    <x v="1"/>
    <x v="0"/>
    <x v="0"/>
    <x v="1"/>
    <x v="1"/>
    <x v="0"/>
    <s v="1. Yes"/>
    <x v="0"/>
    <x v="0"/>
    <x v="0"/>
    <x v="0"/>
    <x v="0"/>
    <x v="1"/>
    <x v="0"/>
    <x v="0"/>
    <x v="0"/>
    <x v="0"/>
    <x v="0"/>
    <x v="1"/>
    <x v="0"/>
  </r>
  <r>
    <s v="1 Komplett vårdked1. Yes"/>
    <n v="27"/>
    <n v="161494"/>
    <x v="0"/>
    <s v="1. Yes"/>
    <x v="1"/>
    <x v="0"/>
    <x v="0"/>
    <x v="3"/>
    <x v="0"/>
    <x v="0"/>
    <x v="1"/>
    <x v="1"/>
    <x v="0"/>
    <x v="0"/>
    <x v="1"/>
    <x v="0"/>
    <x v="1"/>
    <s v="1. Yes"/>
    <x v="1"/>
    <x v="0"/>
    <x v="1"/>
    <x v="0"/>
    <x v="1"/>
    <x v="0"/>
    <x v="0"/>
    <x v="0"/>
    <x v="3"/>
    <x v="0"/>
    <x v="0"/>
    <x v="1"/>
    <x v="1"/>
  </r>
  <r>
    <s v="1 Komplett vårdked1. Yes"/>
    <n v="28"/>
    <n v="161503"/>
    <x v="1"/>
    <s v="1. Yes"/>
    <x v="1"/>
    <x v="0"/>
    <x v="0"/>
    <x v="4"/>
    <x v="0"/>
    <x v="0"/>
    <x v="1"/>
    <x v="1"/>
    <x v="1"/>
    <x v="0"/>
    <x v="2"/>
    <x v="1"/>
    <x v="1"/>
    <s v="1. Yes"/>
    <x v="0"/>
    <x v="0"/>
    <x v="1"/>
    <x v="0"/>
    <x v="0"/>
    <x v="0"/>
    <x v="0"/>
    <x v="0"/>
    <x v="0"/>
    <x v="0"/>
    <x v="0"/>
    <x v="1"/>
    <x v="1"/>
  </r>
  <r>
    <s v="1 Komplett vårdked1. Yes"/>
    <n v="29"/>
    <n v="161504"/>
    <x v="1"/>
    <s v="1. Yes"/>
    <x v="0"/>
    <x v="0"/>
    <x v="0"/>
    <x v="4"/>
    <x v="0"/>
    <x v="0"/>
    <x v="1"/>
    <x v="1"/>
    <x v="1"/>
    <x v="1"/>
    <x v="2"/>
    <x v="1"/>
    <x v="0"/>
    <s v="1. Yes"/>
    <x v="1"/>
    <x v="1"/>
    <x v="1"/>
    <x v="1"/>
    <x v="0"/>
    <x v="0"/>
    <x v="0"/>
    <x v="0"/>
    <x v="0"/>
    <x v="0"/>
    <x v="0"/>
    <x v="1"/>
    <x v="1"/>
  </r>
  <r>
    <s v="1 Komplett vårdked1. Yes"/>
    <n v="30"/>
    <n v="161529"/>
    <x v="1"/>
    <s v="1. Yes"/>
    <x v="0"/>
    <x v="0"/>
    <x v="0"/>
    <x v="5"/>
    <x v="0"/>
    <x v="0"/>
    <x v="0"/>
    <x v="0"/>
    <x v="0"/>
    <x v="0"/>
    <x v="0"/>
    <x v="1"/>
    <x v="1"/>
    <s v="2. No"/>
    <x v="0"/>
    <x v="0"/>
    <x v="1"/>
    <x v="0"/>
    <x v="0"/>
    <x v="1"/>
    <x v="0"/>
    <x v="0"/>
    <x v="3"/>
    <x v="0"/>
    <x v="0"/>
    <x v="1"/>
    <x v="0"/>
  </r>
  <r>
    <s v="2 Bruten vårdked1. Yes"/>
    <n v="31"/>
    <n v="161530"/>
    <x v="0"/>
    <s v="2. No"/>
    <x v="1"/>
    <x v="0"/>
    <x v="0"/>
    <x v="5"/>
    <x v="0"/>
    <x v="0"/>
    <x v="0"/>
    <x v="0"/>
    <x v="0"/>
    <x v="0"/>
    <x v="2"/>
    <x v="1"/>
    <x v="0"/>
    <s v="1. Yes"/>
    <x v="0"/>
    <x v="0"/>
    <x v="1"/>
    <x v="1"/>
    <x v="1"/>
    <x v="1"/>
    <x v="0"/>
    <x v="0"/>
    <x v="3"/>
    <x v="0"/>
    <x v="0"/>
    <x v="1"/>
    <x v="1"/>
  </r>
  <r>
    <s v="2 Bruten vårdked1. Yes"/>
    <n v="32"/>
    <n v="161728"/>
    <x v="1"/>
    <s v="1. Yes"/>
    <x v="0"/>
    <x v="0"/>
    <x v="0"/>
    <x v="1"/>
    <x v="0"/>
    <x v="0"/>
    <x v="0"/>
    <x v="1"/>
    <x v="0"/>
    <x v="0"/>
    <x v="2"/>
    <x v="1"/>
    <x v="1"/>
    <s v="1. Yes"/>
    <x v="0"/>
    <x v="0"/>
    <x v="1"/>
    <x v="0"/>
    <x v="1"/>
    <x v="0"/>
    <x v="0"/>
    <x v="0"/>
    <x v="2"/>
    <x v="1"/>
    <x v="0"/>
    <x v="0"/>
    <x v="2"/>
  </r>
  <r>
    <s v="1 Komplett vårdked1. Yes"/>
    <n v="33"/>
    <n v="161741"/>
    <x v="0"/>
    <s v="2. No"/>
    <x v="1"/>
    <x v="0"/>
    <x v="0"/>
    <x v="4"/>
    <x v="0"/>
    <x v="0"/>
    <x v="0"/>
    <x v="1"/>
    <x v="0"/>
    <x v="0"/>
    <x v="2"/>
    <x v="0"/>
    <x v="0"/>
    <s v="1. Yes"/>
    <x v="0"/>
    <x v="0"/>
    <x v="0"/>
    <x v="0"/>
    <x v="0"/>
    <x v="0"/>
    <x v="0"/>
    <x v="0"/>
    <x v="3"/>
    <x v="0"/>
    <x v="0"/>
    <x v="1"/>
    <x v="1"/>
  </r>
  <r>
    <s v="1 Komplett vårdked1. Yes"/>
    <n v="34"/>
    <n v="161747"/>
    <x v="0"/>
    <s v="1. Yes"/>
    <x v="0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35"/>
    <n v="161759"/>
    <x v="0"/>
    <s v="1. Yes"/>
    <x v="0"/>
    <x v="0"/>
    <x v="0"/>
    <x v="3"/>
    <x v="0"/>
    <x v="0"/>
    <x v="2"/>
    <x v="1"/>
    <x v="0"/>
    <x v="1"/>
    <x v="0"/>
    <x v="0"/>
    <x v="0"/>
    <s v="2. No"/>
    <x v="1"/>
    <x v="0"/>
    <x v="0"/>
    <x v="0"/>
    <x v="1"/>
    <x v="0"/>
    <x v="1"/>
    <x v="0"/>
    <x v="0"/>
    <x v="0"/>
    <x v="0"/>
    <x v="0"/>
    <x v="1"/>
  </r>
  <r>
    <s v="1 Komplett vårdked1. Yes"/>
    <n v="36"/>
    <n v="161799"/>
    <x v="1"/>
    <s v="1. Yes"/>
    <x v="1"/>
    <x v="1"/>
    <x v="0"/>
    <x v="5"/>
    <x v="0"/>
    <x v="0"/>
    <x v="0"/>
    <x v="0"/>
    <x v="2"/>
    <x v="0"/>
    <x v="2"/>
    <x v="1"/>
    <x v="1"/>
    <s v="1. Yes"/>
    <x v="0"/>
    <x v="1"/>
    <x v="1"/>
    <x v="0"/>
    <x v="0"/>
    <x v="0"/>
    <x v="0"/>
    <x v="0"/>
    <x v="3"/>
    <x v="0"/>
    <x v="0"/>
    <x v="1"/>
    <x v="1"/>
  </r>
  <r>
    <s v="1 Komplett vårdked1. Yes"/>
    <n v="37"/>
    <n v="161800"/>
    <x v="1"/>
    <s v="1. Yes"/>
    <x v="0"/>
    <x v="0"/>
    <x v="0"/>
    <x v="5"/>
    <x v="0"/>
    <x v="0"/>
    <x v="0"/>
    <x v="0"/>
    <x v="0"/>
    <x v="0"/>
    <x v="2"/>
    <x v="1"/>
    <x v="1"/>
    <s v="1. Yes"/>
    <x v="1"/>
    <x v="1"/>
    <x v="0"/>
    <x v="0"/>
    <x v="1"/>
    <x v="0"/>
    <x v="0"/>
    <x v="0"/>
    <x v="3"/>
    <x v="0"/>
    <x v="0"/>
    <x v="1"/>
    <x v="0"/>
  </r>
  <r>
    <s v="1 Komplett vårdked1. Yes"/>
    <n v="38"/>
    <n v="161818"/>
    <x v="0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39"/>
    <n v="161876"/>
    <x v="1"/>
    <s v="1. Yes"/>
    <x v="1"/>
    <x v="0"/>
    <x v="0"/>
    <x v="4"/>
    <x v="0"/>
    <x v="0"/>
    <x v="0"/>
    <x v="1"/>
    <x v="0"/>
    <x v="1"/>
    <x v="2"/>
    <x v="1"/>
    <x v="0"/>
    <s v="1. Yes"/>
    <x v="0"/>
    <x v="1"/>
    <x v="0"/>
    <x v="0"/>
    <x v="0"/>
    <x v="1"/>
    <x v="0"/>
    <x v="0"/>
    <x v="0"/>
    <x v="0"/>
    <x v="0"/>
    <x v="0"/>
    <x v="1"/>
  </r>
  <r>
    <s v="1 Komplett vårdked1. Yes"/>
    <n v="40"/>
    <n v="161922"/>
    <x v="0"/>
    <s v="1. Yes"/>
    <x v="0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0"/>
    <x v="0"/>
    <x v="1"/>
    <x v="1"/>
  </r>
  <r>
    <s v="1 Komplett vårdked1. Yes"/>
    <n v="41"/>
    <n v="161948"/>
    <x v="0"/>
    <s v="1. Yes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1"/>
    <x v="0"/>
    <x v="0"/>
    <x v="1"/>
    <x v="1"/>
  </r>
  <r>
    <s v="1 Komplett vårdked1. Yes"/>
    <n v="42"/>
    <n v="161975"/>
    <x v="1"/>
    <s v="1. Yes"/>
    <x v="0"/>
    <x v="0"/>
    <x v="1"/>
    <x v="4"/>
    <x v="0"/>
    <x v="0"/>
    <x v="2"/>
    <x v="1"/>
    <x v="1"/>
    <x v="0"/>
    <x v="0"/>
    <x v="1"/>
    <x v="1"/>
    <s v="2. No"/>
    <x v="1"/>
    <x v="0"/>
    <x v="0"/>
    <x v="0"/>
    <x v="0"/>
    <x v="2"/>
    <x v="0"/>
    <x v="0"/>
    <x v="0"/>
    <x v="0"/>
    <x v="0"/>
    <x v="1"/>
    <x v="1"/>
  </r>
  <r>
    <s v="1 Komplett vårdked1. Yes"/>
    <n v="43"/>
    <n v="161976"/>
    <x v="1"/>
    <s v="2. No"/>
    <x v="1"/>
    <x v="0"/>
    <x v="0"/>
    <x v="3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0"/>
    <x v="0"/>
    <x v="0"/>
    <x v="1"/>
  </r>
  <r>
    <s v="1 Komplett vårdked1. Yes"/>
    <n v="44"/>
    <n v="161978"/>
    <x v="1"/>
    <s v="2. No"/>
    <x v="1"/>
    <x v="0"/>
    <x v="0"/>
    <x v="2"/>
    <x v="0"/>
    <x v="0"/>
    <x v="1"/>
    <x v="0"/>
    <x v="1"/>
    <x v="1"/>
    <x v="0"/>
    <x v="0"/>
    <x v="0"/>
    <s v="2. No"/>
    <x v="1"/>
    <x v="0"/>
    <x v="1"/>
    <x v="0"/>
    <x v="0"/>
    <x v="0"/>
    <x v="0"/>
    <x v="0"/>
    <x v="0"/>
    <x v="0"/>
    <x v="0"/>
    <x v="0"/>
    <x v="1"/>
  </r>
  <r>
    <s v="1 Komplett vårdked1. Yes"/>
    <n v="45"/>
    <n v="162120"/>
    <x v="1"/>
    <s v="1. Yes"/>
    <x v="1"/>
    <x v="0"/>
    <x v="2"/>
    <x v="2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0"/>
    <x v="0"/>
    <x v="1"/>
    <x v="1"/>
  </r>
  <r>
    <s v="2 Bruten vårdked1. Yes"/>
    <n v="46"/>
    <n v="162201"/>
    <x v="0"/>
    <s v="2. No"/>
    <x v="1"/>
    <x v="0"/>
    <x v="0"/>
    <x v="0"/>
    <x v="0"/>
    <x v="0"/>
    <x v="0"/>
    <x v="0"/>
    <x v="0"/>
    <x v="0"/>
    <x v="0"/>
    <x v="0"/>
    <x v="0"/>
    <s v="2. No"/>
    <x v="0"/>
    <x v="0"/>
    <x v="0"/>
    <x v="0"/>
    <x v="1"/>
    <x v="3"/>
    <x v="0"/>
    <x v="0"/>
    <x v="2"/>
    <x v="0"/>
    <x v="0"/>
    <x v="0"/>
    <x v="0"/>
  </r>
  <r>
    <s v="1 Komplett vårdked1. Yes"/>
    <n v="47"/>
    <n v="162373"/>
    <x v="1"/>
    <s v="1. Yes"/>
    <x v="1"/>
    <x v="0"/>
    <x v="0"/>
    <x v="4"/>
    <x v="0"/>
    <x v="0"/>
    <x v="1"/>
    <x v="1"/>
    <x v="0"/>
    <x v="0"/>
    <x v="2"/>
    <x v="0"/>
    <x v="0"/>
    <s v="1. Yes"/>
    <x v="0"/>
    <x v="0"/>
    <x v="0"/>
    <x v="0"/>
    <x v="0"/>
    <x v="0"/>
    <x v="0"/>
    <x v="0"/>
    <x v="3"/>
    <x v="0"/>
    <x v="0"/>
    <x v="1"/>
    <x v="0"/>
  </r>
  <r>
    <s v="1 Komplett vårdked1. Yes"/>
    <n v="48"/>
    <n v="162455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49"/>
    <n v="162472"/>
    <x v="0"/>
    <s v="2. No"/>
    <x v="1"/>
    <x v="0"/>
    <x v="0"/>
    <x v="5"/>
    <x v="0"/>
    <x v="0"/>
    <x v="1"/>
    <x v="0"/>
    <x v="0"/>
    <x v="0"/>
    <x v="2"/>
    <x v="1"/>
    <x v="0"/>
    <s v="1. Yes"/>
    <x v="0"/>
    <x v="0"/>
    <x v="1"/>
    <x v="0"/>
    <x v="0"/>
    <x v="0"/>
    <x v="0"/>
    <x v="0"/>
    <x v="0"/>
    <x v="0"/>
    <x v="0"/>
    <x v="1"/>
    <x v="0"/>
  </r>
  <r>
    <s v="1 Komplett vårdked1. Yes"/>
    <n v="50"/>
    <n v="162473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51"/>
    <n v="162474"/>
    <x v="0"/>
    <s v="1. Yes"/>
    <x v="1"/>
    <x v="0"/>
    <x v="0"/>
    <x v="5"/>
    <x v="0"/>
    <x v="0"/>
    <x v="2"/>
    <x v="0"/>
    <x v="0"/>
    <x v="0"/>
    <x v="2"/>
    <x v="0"/>
    <x v="1"/>
    <s v="1. Yes"/>
    <x v="1"/>
    <x v="0"/>
    <x v="0"/>
    <x v="0"/>
    <x v="0"/>
    <x v="0"/>
    <x v="0"/>
    <x v="0"/>
    <x v="0"/>
    <x v="0"/>
    <x v="0"/>
    <x v="1"/>
    <x v="0"/>
  </r>
  <r>
    <s v="1 Komplett vårdked1. Yes"/>
    <n v="52"/>
    <n v="162477"/>
    <x v="0"/>
    <s v="2. No"/>
    <x v="1"/>
    <x v="0"/>
    <x v="0"/>
    <x v="5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0"/>
    <x v="0"/>
    <x v="1"/>
    <x v="1"/>
  </r>
  <r>
    <s v="1 Komplett vårdked1. Yes"/>
    <n v="53"/>
    <n v="162478"/>
    <x v="1"/>
    <s v="2. No"/>
    <x v="1"/>
    <x v="0"/>
    <x v="0"/>
    <x v="5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0"/>
    <x v="0"/>
    <x v="1"/>
    <x v="1"/>
  </r>
  <r>
    <s v="1 Komplett vårdked1. Yes"/>
    <n v="54"/>
    <n v="162483"/>
    <x v="0"/>
    <s v="2. No"/>
    <x v="1"/>
    <x v="0"/>
    <x v="0"/>
    <x v="4"/>
    <x v="0"/>
    <x v="0"/>
    <x v="2"/>
    <x v="1"/>
    <x v="1"/>
    <x v="1"/>
    <x v="0"/>
    <x v="0"/>
    <x v="0"/>
    <s v="2. No"/>
    <x v="0"/>
    <x v="0"/>
    <x v="0"/>
    <x v="0"/>
    <x v="0"/>
    <x v="2"/>
    <x v="0"/>
    <x v="0"/>
    <x v="0"/>
    <x v="0"/>
    <x v="0"/>
    <x v="0"/>
    <x v="1"/>
  </r>
  <r>
    <s v="1 Komplett vårdked1. Yes"/>
    <n v="55"/>
    <n v="162488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56"/>
    <n v="162496"/>
    <x v="0"/>
    <s v="1. Yes"/>
    <x v="0"/>
    <x v="0"/>
    <x v="0"/>
    <x v="3"/>
    <x v="0"/>
    <x v="1"/>
    <x v="1"/>
    <x v="1"/>
    <x v="1"/>
    <x v="1"/>
    <x v="1"/>
    <x v="1"/>
    <x v="1"/>
    <s v="1. Yes"/>
    <x v="1"/>
    <x v="0"/>
    <x v="0"/>
    <x v="0"/>
    <x v="1"/>
    <x v="1"/>
    <x v="0"/>
    <x v="0"/>
    <x v="2"/>
    <x v="0"/>
    <x v="1"/>
    <x v="0"/>
    <x v="1"/>
  </r>
  <r>
    <s v="1 Komplett vårdked1. Yes"/>
    <n v="57"/>
    <n v="162548"/>
    <x v="0"/>
    <s v="2. No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0"/>
    <x v="0"/>
    <x v="1"/>
    <x v="1"/>
  </r>
  <r>
    <s v="1 Komplett vårdked1. Yes"/>
    <n v="58"/>
    <n v="162617"/>
    <x v="1"/>
    <s v="2. No"/>
    <x v="1"/>
    <x v="0"/>
    <x v="2"/>
    <x v="2"/>
    <x v="0"/>
    <x v="0"/>
    <x v="2"/>
    <x v="1"/>
    <x v="0"/>
    <x v="0"/>
    <x v="2"/>
    <x v="0"/>
    <x v="0"/>
    <s v="1. Yes"/>
    <x v="1"/>
    <x v="0"/>
    <x v="1"/>
    <x v="0"/>
    <x v="0"/>
    <x v="0"/>
    <x v="0"/>
    <x v="0"/>
    <x v="0"/>
    <x v="0"/>
    <x v="0"/>
    <x v="1"/>
    <x v="0"/>
  </r>
  <r>
    <s v="1 Komplett vårdked1. Yes"/>
    <n v="59"/>
    <n v="162659"/>
    <x v="1"/>
    <s v="2. No"/>
    <x v="1"/>
    <x v="0"/>
    <x v="0"/>
    <x v="5"/>
    <x v="0"/>
    <x v="0"/>
    <x v="0"/>
    <x v="0"/>
    <x v="0"/>
    <x v="0"/>
    <x v="2"/>
    <x v="0"/>
    <x v="0"/>
    <s v="1. Yes"/>
    <x v="1"/>
    <x v="1"/>
    <x v="1"/>
    <x v="0"/>
    <x v="0"/>
    <x v="0"/>
    <x v="0"/>
    <x v="0"/>
    <x v="0"/>
    <x v="0"/>
    <x v="0"/>
    <x v="1"/>
    <x v="0"/>
  </r>
  <r>
    <s v="2 Bruten vårdked1. Yes"/>
    <n v="60"/>
    <n v="162745"/>
    <x v="0"/>
    <s v="1. Yes"/>
    <x v="1"/>
    <x v="0"/>
    <x v="0"/>
    <x v="3"/>
    <x v="0"/>
    <x v="0"/>
    <x v="1"/>
    <x v="0"/>
    <x v="1"/>
    <x v="0"/>
    <x v="0"/>
    <x v="0"/>
    <x v="1"/>
    <s v="2. No"/>
    <x v="1"/>
    <x v="0"/>
    <x v="1"/>
    <x v="0"/>
    <x v="0"/>
    <x v="0"/>
    <x v="0"/>
    <x v="0"/>
    <x v="2"/>
    <x v="0"/>
    <x v="0"/>
    <x v="1"/>
    <x v="1"/>
  </r>
  <r>
    <s v="1 Komplett vårdked1. Yes"/>
    <n v="61"/>
    <n v="162762"/>
    <x v="0"/>
    <s v="1. Yes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1"/>
    <x v="0"/>
    <x v="0"/>
    <x v="0"/>
    <x v="1"/>
  </r>
  <r>
    <s v="1 Komplett vårdked1. Yes"/>
    <n v="62"/>
    <n v="162808"/>
    <x v="1"/>
    <s v="2. No"/>
    <x v="1"/>
    <x v="0"/>
    <x v="0"/>
    <x v="0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63"/>
    <n v="162813"/>
    <x v="0"/>
    <s v="1. Yes"/>
    <x v="1"/>
    <x v="0"/>
    <x v="1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0"/>
    <x v="0"/>
    <x v="1"/>
    <x v="0"/>
  </r>
  <r>
    <s v="1 Komplett vårdked1. Yes"/>
    <n v="64"/>
    <n v="16284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65"/>
    <n v="162857"/>
    <x v="1"/>
    <s v="2. No"/>
    <x v="1"/>
    <x v="0"/>
    <x v="0"/>
    <x v="0"/>
    <x v="0"/>
    <x v="0"/>
    <x v="1"/>
    <x v="0"/>
    <x v="2"/>
    <x v="0"/>
    <x v="2"/>
    <x v="0"/>
    <x v="0"/>
    <s v="1. Yes"/>
    <x v="1"/>
    <x v="0"/>
    <x v="0"/>
    <x v="0"/>
    <x v="0"/>
    <x v="0"/>
    <x v="0"/>
    <x v="0"/>
    <x v="0"/>
    <x v="0"/>
    <x v="0"/>
    <x v="0"/>
    <x v="0"/>
  </r>
  <r>
    <s v="2 Bruten vårdked1. Yes"/>
    <n v="66"/>
    <n v="162863"/>
    <x v="1"/>
    <s v="1. Yes"/>
    <x v="1"/>
    <x v="0"/>
    <x v="1"/>
    <x v="2"/>
    <x v="0"/>
    <x v="0"/>
    <x v="1"/>
    <x v="1"/>
    <x v="1"/>
    <x v="1"/>
    <x v="1"/>
    <x v="0"/>
    <x v="1"/>
    <s v="1. Yes"/>
    <x v="1"/>
    <x v="0"/>
    <x v="1"/>
    <x v="0"/>
    <x v="0"/>
    <x v="0"/>
    <x v="0"/>
    <x v="0"/>
    <x v="0"/>
    <x v="0"/>
    <x v="0"/>
    <x v="1"/>
    <x v="1"/>
  </r>
  <r>
    <s v="1 Komplett vårdked1. Yes"/>
    <n v="67"/>
    <n v="162881"/>
    <x v="1"/>
    <s v="1. Yes"/>
    <x v="0"/>
    <x v="0"/>
    <x v="0"/>
    <x v="5"/>
    <x v="0"/>
    <x v="0"/>
    <x v="0"/>
    <x v="0"/>
    <x v="1"/>
    <x v="0"/>
    <x v="2"/>
    <x v="0"/>
    <x v="1"/>
    <s v="1. Yes"/>
    <x v="1"/>
    <x v="0"/>
    <x v="1"/>
    <x v="0"/>
    <x v="1"/>
    <x v="0"/>
    <x v="0"/>
    <x v="0"/>
    <x v="0"/>
    <x v="0"/>
    <x v="0"/>
    <x v="1"/>
    <x v="1"/>
  </r>
  <r>
    <s v="1 Komplett vårdked1. Yes"/>
    <n v="68"/>
    <n v="162892"/>
    <x v="0"/>
    <s v="1. Yes"/>
    <x v="0"/>
    <x v="0"/>
    <x v="2"/>
    <x v="0"/>
    <x v="0"/>
    <x v="1"/>
    <x v="1"/>
    <x v="1"/>
    <x v="0"/>
    <x v="1"/>
    <x v="2"/>
    <x v="1"/>
    <x v="0"/>
    <s v="1. Yes"/>
    <x v="0"/>
    <x v="0"/>
    <x v="0"/>
    <x v="0"/>
    <x v="1"/>
    <x v="0"/>
    <x v="0"/>
    <x v="0"/>
    <x v="2"/>
    <x v="1"/>
    <x v="1"/>
    <x v="0"/>
    <x v="0"/>
  </r>
  <r>
    <s v="1 Komplett vårdked1. Yes"/>
    <n v="69"/>
    <n v="162897"/>
    <x v="0"/>
    <s v="1. Yes"/>
    <x v="0"/>
    <x v="0"/>
    <x v="1"/>
    <x v="4"/>
    <x v="0"/>
    <x v="0"/>
    <x v="2"/>
    <x v="1"/>
    <x v="0"/>
    <x v="1"/>
    <x v="1"/>
    <x v="0"/>
    <x v="1"/>
    <s v="1. Yes"/>
    <x v="1"/>
    <x v="0"/>
    <x v="0"/>
    <x v="0"/>
    <x v="0"/>
    <x v="2"/>
    <x v="0"/>
    <x v="0"/>
    <x v="1"/>
    <x v="0"/>
    <x v="0"/>
    <x v="1"/>
    <x v="1"/>
  </r>
  <r>
    <s v="1 Komplett vårdked1. Yes"/>
    <n v="70"/>
    <n v="162912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71"/>
    <n v="162940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72"/>
    <n v="162969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73"/>
    <n v="162977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1"/>
    <x v="0"/>
    <x v="3"/>
    <x v="0"/>
    <x v="0"/>
    <x v="1"/>
    <x v="1"/>
  </r>
  <r>
    <s v="1 Komplett vårdked1. Yes"/>
    <n v="74"/>
    <n v="162987"/>
    <x v="0"/>
    <s v="2. No"/>
    <x v="1"/>
    <x v="1"/>
    <x v="0"/>
    <x v="4"/>
    <x v="1"/>
    <x v="0"/>
    <x v="1"/>
    <x v="0"/>
    <x v="0"/>
    <x v="0"/>
    <x v="2"/>
    <x v="1"/>
    <x v="1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75"/>
    <n v="162988"/>
    <x v="1"/>
    <s v="1. Yes"/>
    <x v="0"/>
    <x v="0"/>
    <x v="0"/>
    <x v="4"/>
    <x v="0"/>
    <x v="0"/>
    <x v="0"/>
    <x v="0"/>
    <x v="0"/>
    <x v="0"/>
    <x v="2"/>
    <x v="1"/>
    <x v="0"/>
    <s v="1. Yes"/>
    <x v="0"/>
    <x v="1"/>
    <x v="0"/>
    <x v="0"/>
    <x v="0"/>
    <x v="0"/>
    <x v="0"/>
    <x v="0"/>
    <x v="0"/>
    <x v="0"/>
    <x v="0"/>
    <x v="1"/>
    <x v="0"/>
  </r>
  <r>
    <s v="2 Bruten vårdked1. Yes"/>
    <n v="76"/>
    <n v="162993"/>
    <x v="0"/>
    <s v="1. Yes"/>
    <x v="1"/>
    <x v="1"/>
    <x v="0"/>
    <x v="4"/>
    <x v="0"/>
    <x v="0"/>
    <x v="0"/>
    <x v="0"/>
    <x v="0"/>
    <x v="0"/>
    <x v="1"/>
    <x v="1"/>
    <x v="1"/>
    <s v="1. Yes"/>
    <x v="0"/>
    <x v="1"/>
    <x v="1"/>
    <x v="0"/>
    <x v="1"/>
    <x v="1"/>
    <x v="0"/>
    <x v="0"/>
    <x v="2"/>
    <x v="0"/>
    <x v="0"/>
    <x v="1"/>
    <x v="1"/>
  </r>
  <r>
    <s v="2 Bruten vårdked1. Yes"/>
    <n v="77"/>
    <n v="163004"/>
    <x v="0"/>
    <s v="1. Yes"/>
    <x v="1"/>
    <x v="0"/>
    <x v="1"/>
    <x v="4"/>
    <x v="0"/>
    <x v="0"/>
    <x v="2"/>
    <x v="1"/>
    <x v="0"/>
    <x v="0"/>
    <x v="1"/>
    <x v="1"/>
    <x v="1"/>
    <s v="1. Yes"/>
    <x v="1"/>
    <x v="0"/>
    <x v="0"/>
    <x v="0"/>
    <x v="0"/>
    <x v="0"/>
    <x v="0"/>
    <x v="0"/>
    <x v="0"/>
    <x v="0"/>
    <x v="0"/>
    <x v="1"/>
    <x v="0"/>
  </r>
  <r>
    <s v="1 Komplett vårdked1. Yes"/>
    <n v="78"/>
    <n v="163008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79"/>
    <n v="163010"/>
    <x v="0"/>
    <s v="2. No"/>
    <x v="1"/>
    <x v="0"/>
    <x v="1"/>
    <x v="0"/>
    <x v="0"/>
    <x v="0"/>
    <x v="1"/>
    <x v="1"/>
    <x v="0"/>
    <x v="0"/>
    <x v="2"/>
    <x v="0"/>
    <x v="0"/>
    <s v="1. Yes"/>
    <x v="1"/>
    <x v="1"/>
    <x v="0"/>
    <x v="0"/>
    <x v="0"/>
    <x v="0"/>
    <x v="0"/>
    <x v="0"/>
    <x v="0"/>
    <x v="0"/>
    <x v="0"/>
    <x v="1"/>
    <x v="0"/>
  </r>
  <r>
    <s v="1 Komplett vårdked1. Yes"/>
    <n v="80"/>
    <n v="163071"/>
    <x v="1"/>
    <s v="1. Yes"/>
    <x v="0"/>
    <x v="0"/>
    <x v="0"/>
    <x v="1"/>
    <x v="0"/>
    <x v="0"/>
    <x v="0"/>
    <x v="0"/>
    <x v="0"/>
    <x v="0"/>
    <x v="1"/>
    <x v="1"/>
    <x v="1"/>
    <s v="1. Yes"/>
    <x v="0"/>
    <x v="0"/>
    <x v="0"/>
    <x v="0"/>
    <x v="0"/>
    <x v="0"/>
    <x v="0"/>
    <x v="0"/>
    <x v="3"/>
    <x v="0"/>
    <x v="0"/>
    <x v="0"/>
    <x v="1"/>
  </r>
  <r>
    <s v="1 Komplett vårdked1. Yes"/>
    <n v="81"/>
    <n v="163078"/>
    <x v="0"/>
    <s v="1. Yes"/>
    <x v="1"/>
    <x v="0"/>
    <x v="0"/>
    <x v="4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0"/>
    <x v="0"/>
    <x v="0"/>
    <x v="0"/>
  </r>
  <r>
    <s v="1 Komplett vårdked1. Yes"/>
    <n v="82"/>
    <n v="163104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0"/>
    <x v="0"/>
    <x v="1"/>
    <x v="0"/>
  </r>
  <r>
    <s v="2 Bruten vårdked1. Yes"/>
    <n v="83"/>
    <n v="163174"/>
    <x v="0"/>
    <s v="2. No"/>
    <x v="1"/>
    <x v="0"/>
    <x v="1"/>
    <x v="0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84"/>
    <n v="163179"/>
    <x v="1"/>
    <s v="2. No"/>
    <x v="1"/>
    <x v="0"/>
    <x v="1"/>
    <x v="0"/>
    <x v="0"/>
    <x v="0"/>
    <x v="1"/>
    <x v="0"/>
    <x v="2"/>
    <x v="0"/>
    <x v="0"/>
    <x v="0"/>
    <x v="0"/>
    <s v="2. No"/>
    <x v="1"/>
    <x v="0"/>
    <x v="0"/>
    <x v="0"/>
    <x v="0"/>
    <x v="1"/>
    <x v="0"/>
    <x v="0"/>
    <x v="3"/>
    <x v="0"/>
    <x v="0"/>
    <x v="0"/>
    <x v="2"/>
  </r>
  <r>
    <s v="2 Bruten vårdked1. Yes"/>
    <n v="85"/>
    <n v="163198"/>
    <x v="0"/>
    <s v="1. Yes"/>
    <x v="0"/>
    <x v="0"/>
    <x v="0"/>
    <x v="3"/>
    <x v="1"/>
    <x v="0"/>
    <x v="1"/>
    <x v="0"/>
    <x v="0"/>
    <x v="0"/>
    <x v="2"/>
    <x v="1"/>
    <x v="1"/>
    <s v="1. Yes"/>
    <x v="1"/>
    <x v="0"/>
    <x v="1"/>
    <x v="0"/>
    <x v="0"/>
    <x v="0"/>
    <x v="0"/>
    <x v="0"/>
    <x v="0"/>
    <x v="1"/>
    <x v="0"/>
    <x v="0"/>
    <x v="1"/>
  </r>
  <r>
    <s v="1 Komplett vårdked1. Yes"/>
    <n v="86"/>
    <n v="163199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2 Bruten vårdked1. Yes"/>
    <n v="87"/>
    <n v="163220"/>
    <x v="0"/>
    <s v="2. No"/>
    <x v="1"/>
    <x v="0"/>
    <x v="1"/>
    <x v="5"/>
    <x v="0"/>
    <x v="0"/>
    <x v="2"/>
    <x v="1"/>
    <x v="1"/>
    <x v="0"/>
    <x v="1"/>
    <x v="1"/>
    <x v="1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88"/>
    <n v="163226"/>
    <x v="0"/>
    <s v="1. Yes"/>
    <x v="0"/>
    <x v="0"/>
    <x v="0"/>
    <x v="3"/>
    <x v="0"/>
    <x v="0"/>
    <x v="0"/>
    <x v="0"/>
    <x v="0"/>
    <x v="0"/>
    <x v="2"/>
    <x v="0"/>
    <x v="1"/>
    <s v="1. Yes"/>
    <x v="1"/>
    <x v="1"/>
    <x v="0"/>
    <x v="0"/>
    <x v="1"/>
    <x v="1"/>
    <x v="0"/>
    <x v="0"/>
    <x v="2"/>
    <x v="1"/>
    <x v="0"/>
    <x v="1"/>
    <x v="0"/>
  </r>
  <r>
    <s v="1 Komplett vårdked1. Yes"/>
    <n v="89"/>
    <n v="163228"/>
    <x v="0"/>
    <s v="2. No"/>
    <x v="1"/>
    <x v="0"/>
    <x v="0"/>
    <x v="1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2 Bruten vårdked1. Yes"/>
    <n v="90"/>
    <n v="163230"/>
    <x v="0"/>
    <s v="2. No"/>
    <x v="1"/>
    <x v="0"/>
    <x v="0"/>
    <x v="1"/>
    <x v="0"/>
    <x v="0"/>
    <x v="2"/>
    <x v="1"/>
    <x v="0"/>
    <x v="0"/>
    <x v="0"/>
    <x v="0"/>
    <x v="0"/>
    <s v="2. No"/>
    <x v="0"/>
    <x v="0"/>
    <x v="0"/>
    <x v="0"/>
    <x v="1"/>
    <x v="0"/>
    <x v="1"/>
    <x v="1"/>
    <x v="2"/>
    <x v="0"/>
    <x v="0"/>
    <x v="1"/>
    <x v="0"/>
  </r>
  <r>
    <s v="1 Komplett vårdked1. Yes"/>
    <n v="91"/>
    <n v="163235"/>
    <x v="1"/>
    <s v="1. Yes"/>
    <x v="1"/>
    <x v="0"/>
    <x v="0"/>
    <x v="3"/>
    <x v="0"/>
    <x v="0"/>
    <x v="1"/>
    <x v="0"/>
    <x v="0"/>
    <x v="0"/>
    <x v="2"/>
    <x v="0"/>
    <x v="1"/>
    <s v="1. Yes"/>
    <x v="0"/>
    <x v="0"/>
    <x v="1"/>
    <x v="0"/>
    <x v="1"/>
    <x v="0"/>
    <x v="1"/>
    <x v="1"/>
    <x v="3"/>
    <x v="0"/>
    <x v="0"/>
    <x v="1"/>
    <x v="1"/>
  </r>
  <r>
    <s v="2 Bruten vårdked1. Yes"/>
    <n v="92"/>
    <n v="16325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93"/>
    <n v="163267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1"/>
    <x v="0"/>
    <x v="0"/>
    <x v="0"/>
    <x v="1"/>
  </r>
  <r>
    <s v="1 Komplett vårdked1. Yes"/>
    <n v="94"/>
    <n v="163269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1"/>
    <x v="0"/>
  </r>
  <r>
    <s v="1 Komplett vårdked1. Yes"/>
    <n v="95"/>
    <n v="163281"/>
    <x v="1"/>
    <s v="2. No"/>
    <x v="1"/>
    <x v="0"/>
    <x v="0"/>
    <x v="1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0"/>
    <x v="0"/>
    <x v="0"/>
    <x v="1"/>
  </r>
  <r>
    <s v="1 Komplett vårdked1. Yes"/>
    <n v="96"/>
    <n v="163329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0"/>
    <x v="0"/>
    <x v="0"/>
    <x v="1"/>
  </r>
  <r>
    <s v="1 Komplett vårdked1. Yes"/>
    <n v="97"/>
    <n v="163330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98"/>
    <n v="163348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99"/>
    <n v="163376"/>
    <x v="1"/>
    <s v="2. No"/>
    <x v="1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100"/>
    <n v="163417"/>
    <x v="1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01"/>
    <n v="163444"/>
    <x v="0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02"/>
    <n v="163454"/>
    <x v="1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03"/>
    <n v="163459"/>
    <x v="1"/>
    <s v="2. No"/>
    <x v="1"/>
    <x v="0"/>
    <x v="0"/>
    <x v="1"/>
    <x v="0"/>
    <x v="0"/>
    <x v="1"/>
    <x v="1"/>
    <x v="0"/>
    <x v="0"/>
    <x v="2"/>
    <x v="1"/>
    <x v="1"/>
    <s v="1. Yes"/>
    <x v="1"/>
    <x v="0"/>
    <x v="1"/>
    <x v="0"/>
    <x v="0"/>
    <x v="0"/>
    <x v="0"/>
    <x v="0"/>
    <x v="0"/>
    <x v="0"/>
    <x v="0"/>
    <x v="1"/>
    <x v="0"/>
  </r>
  <r>
    <s v="1 Komplett vårdked1. Yes"/>
    <n v="104"/>
    <n v="163556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105"/>
    <n v="163572"/>
    <x v="1"/>
    <s v="2. No"/>
    <x v="1"/>
    <x v="0"/>
    <x v="0"/>
    <x v="1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3"/>
    <x v="0"/>
    <x v="0"/>
    <x v="0"/>
    <x v="0"/>
  </r>
  <r>
    <s v="1 Komplett vårdked1. Yes"/>
    <n v="106"/>
    <n v="163610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107"/>
    <n v="163615"/>
    <x v="0"/>
    <s v="1. Yes"/>
    <x v="1"/>
    <x v="1"/>
    <x v="0"/>
    <x v="3"/>
    <x v="1"/>
    <x v="0"/>
    <x v="0"/>
    <x v="0"/>
    <x v="1"/>
    <x v="0"/>
    <x v="1"/>
    <x v="0"/>
    <x v="0"/>
    <s v="1. Yes"/>
    <x v="1"/>
    <x v="0"/>
    <x v="1"/>
    <x v="0"/>
    <x v="1"/>
    <x v="1"/>
    <x v="1"/>
    <x v="0"/>
    <x v="0"/>
    <x v="1"/>
    <x v="0"/>
    <x v="1"/>
    <x v="1"/>
  </r>
  <r>
    <s v="1 Komplett vårdked1. Yes"/>
    <n v="108"/>
    <n v="163636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1"/>
    <x v="0"/>
    <x v="0"/>
    <x v="0"/>
    <x v="0"/>
    <x v="1"/>
    <x v="0"/>
  </r>
  <r>
    <s v="1 Komplett vårdked1. Yes"/>
    <n v="109"/>
    <n v="163637"/>
    <x v="0"/>
    <s v="1. Yes"/>
    <x v="0"/>
    <x v="0"/>
    <x v="0"/>
    <x v="2"/>
    <x v="0"/>
    <x v="0"/>
    <x v="2"/>
    <x v="1"/>
    <x v="0"/>
    <x v="1"/>
    <x v="2"/>
    <x v="0"/>
    <x v="1"/>
    <s v="1. Yes"/>
    <x v="1"/>
    <x v="1"/>
    <x v="0"/>
    <x v="0"/>
    <x v="0"/>
    <x v="2"/>
    <x v="0"/>
    <x v="0"/>
    <x v="0"/>
    <x v="0"/>
    <x v="0"/>
    <x v="1"/>
    <x v="0"/>
  </r>
  <r>
    <s v="1 Komplett vårdked1. Yes"/>
    <n v="110"/>
    <n v="163644"/>
    <x v="1"/>
    <s v="2. No"/>
    <x v="1"/>
    <x v="0"/>
    <x v="0"/>
    <x v="3"/>
    <x v="0"/>
    <x v="0"/>
    <x v="1"/>
    <x v="1"/>
    <x v="0"/>
    <x v="1"/>
    <x v="1"/>
    <x v="0"/>
    <x v="0"/>
    <s v="1. Yes"/>
    <x v="0"/>
    <x v="0"/>
    <x v="1"/>
    <x v="0"/>
    <x v="1"/>
    <x v="0"/>
    <x v="0"/>
    <x v="0"/>
    <x v="3"/>
    <x v="0"/>
    <x v="0"/>
    <x v="1"/>
    <x v="1"/>
  </r>
  <r>
    <s v="1 Komplett vårdked1. Yes"/>
    <n v="111"/>
    <n v="163649"/>
    <x v="0"/>
    <s v="2. No"/>
    <x v="1"/>
    <x v="0"/>
    <x v="1"/>
    <x v="2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0"/>
    <x v="0"/>
    <x v="0"/>
    <x v="1"/>
    <x v="0"/>
  </r>
  <r>
    <s v="1 Komplett vårdked1. Yes"/>
    <n v="112"/>
    <n v="163684"/>
    <x v="0"/>
    <s v="2. No"/>
    <x v="1"/>
    <x v="1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"/>
    <x v="0"/>
    <x v="1"/>
    <x v="1"/>
  </r>
  <r>
    <s v="1 Komplett vårdked1. Yes"/>
    <n v="113"/>
    <n v="163696"/>
    <x v="1"/>
    <s v="2. No"/>
    <x v="1"/>
    <x v="0"/>
    <x v="0"/>
    <x v="4"/>
    <x v="0"/>
    <x v="0"/>
    <x v="2"/>
    <x v="1"/>
    <x v="1"/>
    <x v="0"/>
    <x v="0"/>
    <x v="1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114"/>
    <n v="163697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15"/>
    <n v="163700"/>
    <x v="1"/>
    <s v="1. Yes"/>
    <x v="1"/>
    <x v="0"/>
    <x v="0"/>
    <x v="1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0"/>
    <x v="0"/>
    <x v="1"/>
    <x v="1"/>
  </r>
  <r>
    <s v="1 Komplett vårdked1. Yes"/>
    <n v="116"/>
    <n v="163709"/>
    <x v="0"/>
    <s v="2. No"/>
    <x v="1"/>
    <x v="0"/>
    <x v="0"/>
    <x v="1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2"/>
  </r>
  <r>
    <s v="1 Komplett vårdked1. Yes"/>
    <n v="117"/>
    <n v="163710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0"/>
    <x v="0"/>
    <x v="0"/>
    <x v="1"/>
  </r>
  <r>
    <s v="1 Komplett vårdked1. Yes"/>
    <n v="118"/>
    <n v="163712"/>
    <x v="0"/>
    <s v="1. Yes"/>
    <x v="1"/>
    <x v="0"/>
    <x v="1"/>
    <x v="3"/>
    <x v="0"/>
    <x v="0"/>
    <x v="1"/>
    <x v="1"/>
    <x v="0"/>
    <x v="1"/>
    <x v="0"/>
    <x v="0"/>
    <x v="0"/>
    <s v="2. No"/>
    <x v="1"/>
    <x v="0"/>
    <x v="0"/>
    <x v="0"/>
    <x v="0"/>
    <x v="1"/>
    <x v="0"/>
    <x v="0"/>
    <x v="0"/>
    <x v="0"/>
    <x v="0"/>
    <x v="1"/>
    <x v="1"/>
  </r>
  <r>
    <s v="1 Komplett vårdked1. Yes"/>
    <n v="119"/>
    <n v="163726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20"/>
    <n v="163808"/>
    <x v="0"/>
    <s v="2. No"/>
    <x v="1"/>
    <x v="0"/>
    <x v="2"/>
    <x v="5"/>
    <x v="0"/>
    <x v="0"/>
    <x v="2"/>
    <x v="1"/>
    <x v="2"/>
    <x v="1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121"/>
    <n v="163831"/>
    <x v="0"/>
    <s v="1. Yes"/>
    <x v="1"/>
    <x v="0"/>
    <x v="0"/>
    <x v="4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0"/>
    <x v="0"/>
    <x v="1"/>
    <x v="1"/>
  </r>
  <r>
    <s v="1 Komplett vårdked1. Yes"/>
    <n v="122"/>
    <n v="163832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123"/>
    <n v="163844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1"/>
    <x v="2"/>
    <x v="0"/>
    <x v="0"/>
    <x v="0"/>
    <x v="0"/>
    <x v="0"/>
    <x v="0"/>
    <x v="0"/>
  </r>
  <r>
    <s v="1 Komplett vårdked1. Yes"/>
    <n v="124"/>
    <n v="163870"/>
    <x v="1"/>
    <s v="2. No"/>
    <x v="1"/>
    <x v="0"/>
    <x v="0"/>
    <x v="2"/>
    <x v="0"/>
    <x v="0"/>
    <x v="1"/>
    <x v="1"/>
    <x v="1"/>
    <x v="1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125"/>
    <n v="163882"/>
    <x v="0"/>
    <s v="2. No"/>
    <x v="1"/>
    <x v="0"/>
    <x v="0"/>
    <x v="3"/>
    <x v="0"/>
    <x v="0"/>
    <x v="2"/>
    <x v="1"/>
    <x v="0"/>
    <x v="0"/>
    <x v="2"/>
    <x v="0"/>
    <x v="0"/>
    <s v="1. Yes"/>
    <x v="0"/>
    <x v="0"/>
    <x v="0"/>
    <x v="0"/>
    <x v="0"/>
    <x v="0"/>
    <x v="0"/>
    <x v="0"/>
    <x v="0"/>
    <x v="0"/>
    <x v="0"/>
    <x v="0"/>
    <x v="0"/>
  </r>
  <r>
    <s v="1 Komplett vårdked1. Yes"/>
    <n v="126"/>
    <n v="163884"/>
    <x v="1"/>
    <s v="2. No"/>
    <x v="1"/>
    <x v="0"/>
    <x v="0"/>
    <x v="3"/>
    <x v="0"/>
    <x v="0"/>
    <x v="2"/>
    <x v="1"/>
    <x v="0"/>
    <x v="1"/>
    <x v="2"/>
    <x v="1"/>
    <x v="0"/>
    <s v="1. Yes"/>
    <x v="1"/>
    <x v="0"/>
    <x v="0"/>
    <x v="0"/>
    <x v="1"/>
    <x v="0"/>
    <x v="0"/>
    <x v="0"/>
    <x v="3"/>
    <x v="0"/>
    <x v="0"/>
    <x v="0"/>
    <x v="0"/>
  </r>
  <r>
    <s v="1 Komplett vårdked1. Yes"/>
    <n v="127"/>
    <n v="163902"/>
    <x v="0"/>
    <s v="2. No"/>
    <x v="1"/>
    <x v="0"/>
    <x v="0"/>
    <x v="1"/>
    <x v="0"/>
    <x v="0"/>
    <x v="1"/>
    <x v="0"/>
    <x v="1"/>
    <x v="0"/>
    <x v="0"/>
    <x v="0"/>
    <x v="0"/>
    <s v="2. No"/>
    <x v="0"/>
    <x v="0"/>
    <x v="0"/>
    <x v="0"/>
    <x v="0"/>
    <x v="0"/>
    <x v="0"/>
    <x v="0"/>
    <x v="3"/>
    <x v="0"/>
    <x v="0"/>
    <x v="1"/>
    <x v="2"/>
  </r>
  <r>
    <s v="1 Komplett vårdked1. Yes"/>
    <n v="128"/>
    <n v="163911"/>
    <x v="0"/>
    <s v="2. No"/>
    <x v="1"/>
    <x v="0"/>
    <x v="0"/>
    <x v="0"/>
    <x v="0"/>
    <x v="0"/>
    <x v="2"/>
    <x v="0"/>
    <x v="1"/>
    <x v="1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29"/>
    <n v="163912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130"/>
    <n v="163922"/>
    <x v="0"/>
    <s v="1. Yes"/>
    <x v="0"/>
    <x v="0"/>
    <x v="0"/>
    <x v="4"/>
    <x v="0"/>
    <x v="0"/>
    <x v="1"/>
    <x v="1"/>
    <x v="0"/>
    <x v="0"/>
    <x v="0"/>
    <x v="0"/>
    <x v="1"/>
    <s v="2. No"/>
    <x v="0"/>
    <x v="0"/>
    <x v="0"/>
    <x v="0"/>
    <x v="0"/>
    <x v="0"/>
    <x v="0"/>
    <x v="0"/>
    <x v="3"/>
    <x v="0"/>
    <x v="0"/>
    <x v="1"/>
    <x v="1"/>
  </r>
  <r>
    <s v="2 Bruten vårdked1. Yes"/>
    <n v="131"/>
    <n v="163927"/>
    <x v="0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1"/>
    <x v="2"/>
    <x v="0"/>
    <x v="0"/>
    <x v="3"/>
    <x v="0"/>
    <x v="0"/>
    <x v="1"/>
    <x v="0"/>
  </r>
  <r>
    <s v="1 Komplett vårdked1. Yes"/>
    <n v="132"/>
    <n v="163935"/>
    <x v="0"/>
    <s v="1. Yes"/>
    <x v="1"/>
    <x v="0"/>
    <x v="1"/>
    <x v="5"/>
    <x v="0"/>
    <x v="0"/>
    <x v="1"/>
    <x v="0"/>
    <x v="1"/>
    <x v="1"/>
    <x v="1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33"/>
    <n v="163940"/>
    <x v="0"/>
    <s v="2. No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1"/>
    <x v="0"/>
    <x v="0"/>
    <x v="0"/>
    <x v="1"/>
  </r>
  <r>
    <s v="1 Komplett vårdked1. Yes"/>
    <n v="134"/>
    <n v="163974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35"/>
    <n v="164057"/>
    <x v="0"/>
    <s v="1. Yes"/>
    <x v="1"/>
    <x v="0"/>
    <x v="0"/>
    <x v="5"/>
    <x v="0"/>
    <x v="0"/>
    <x v="1"/>
    <x v="1"/>
    <x v="1"/>
    <x v="1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36"/>
    <n v="164102"/>
    <x v="0"/>
    <s v="2. No"/>
    <x v="1"/>
    <x v="0"/>
    <x v="0"/>
    <x v="5"/>
    <x v="1"/>
    <x v="0"/>
    <x v="1"/>
    <x v="1"/>
    <x v="0"/>
    <x v="0"/>
    <x v="1"/>
    <x v="0"/>
    <x v="0"/>
    <s v="1. Yes"/>
    <x v="1"/>
    <x v="0"/>
    <x v="1"/>
    <x v="0"/>
    <x v="0"/>
    <x v="0"/>
    <x v="1"/>
    <x v="0"/>
    <x v="3"/>
    <x v="0"/>
    <x v="0"/>
    <x v="1"/>
    <x v="1"/>
  </r>
  <r>
    <s v="1 Komplett vårdked1. Yes"/>
    <n v="137"/>
    <n v="164105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138"/>
    <n v="164147"/>
    <x v="1"/>
    <s v="1. Yes"/>
    <x v="1"/>
    <x v="0"/>
    <x v="0"/>
    <x v="4"/>
    <x v="1"/>
    <x v="0"/>
    <x v="1"/>
    <x v="1"/>
    <x v="0"/>
    <x v="0"/>
    <x v="2"/>
    <x v="1"/>
    <x v="1"/>
    <s v="1. Yes"/>
    <x v="1"/>
    <x v="0"/>
    <x v="1"/>
    <x v="1"/>
    <x v="0"/>
    <x v="0"/>
    <x v="0"/>
    <x v="0"/>
    <x v="3"/>
    <x v="1"/>
    <x v="0"/>
    <x v="1"/>
    <x v="0"/>
  </r>
  <r>
    <s v="1 Komplett vårdked1. Yes"/>
    <n v="139"/>
    <n v="164148"/>
    <x v="0"/>
    <s v="1. Yes"/>
    <x v="0"/>
    <x v="1"/>
    <x v="0"/>
    <x v="4"/>
    <x v="1"/>
    <x v="0"/>
    <x v="1"/>
    <x v="1"/>
    <x v="0"/>
    <x v="0"/>
    <x v="2"/>
    <x v="1"/>
    <x v="1"/>
    <s v="1. Yes"/>
    <x v="1"/>
    <x v="0"/>
    <x v="1"/>
    <x v="1"/>
    <x v="0"/>
    <x v="0"/>
    <x v="0"/>
    <x v="0"/>
    <x v="3"/>
    <x v="1"/>
    <x v="0"/>
    <x v="1"/>
    <x v="0"/>
  </r>
  <r>
    <s v="1 Komplett vårdked1. Yes"/>
    <n v="140"/>
    <n v="16418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141"/>
    <n v="164190"/>
    <x v="0"/>
    <s v="2. No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0"/>
    <x v="0"/>
    <x v="1"/>
    <x v="0"/>
  </r>
  <r>
    <s v="1 Komplett vårdked1. Yes"/>
    <n v="142"/>
    <n v="164192"/>
    <x v="1"/>
    <s v="1. Yes"/>
    <x v="1"/>
    <x v="1"/>
    <x v="0"/>
    <x v="1"/>
    <x v="0"/>
    <x v="0"/>
    <x v="1"/>
    <x v="1"/>
    <x v="1"/>
    <x v="0"/>
    <x v="1"/>
    <x v="1"/>
    <x v="1"/>
    <s v="1. Yes"/>
    <x v="1"/>
    <x v="0"/>
    <x v="1"/>
    <x v="0"/>
    <x v="0"/>
    <x v="0"/>
    <x v="0"/>
    <x v="0"/>
    <x v="3"/>
    <x v="0"/>
    <x v="0"/>
    <x v="0"/>
    <x v="1"/>
  </r>
  <r>
    <s v="1 Komplett vårdked1. Yes"/>
    <n v="143"/>
    <n v="164210"/>
    <x v="1"/>
    <s v="1. Yes"/>
    <x v="0"/>
    <x v="0"/>
    <x v="0"/>
    <x v="4"/>
    <x v="0"/>
    <x v="1"/>
    <x v="0"/>
    <x v="0"/>
    <x v="0"/>
    <x v="0"/>
    <x v="2"/>
    <x v="1"/>
    <x v="0"/>
    <s v="1. Yes"/>
    <x v="1"/>
    <x v="0"/>
    <x v="1"/>
    <x v="0"/>
    <x v="0"/>
    <x v="0"/>
    <x v="0"/>
    <x v="0"/>
    <x v="2"/>
    <x v="0"/>
    <x v="1"/>
    <x v="0"/>
    <x v="0"/>
  </r>
  <r>
    <s v="1 Komplett vårdked1. Yes"/>
    <n v="144"/>
    <n v="164222"/>
    <x v="0"/>
    <s v="1. Yes"/>
    <x v="1"/>
    <x v="0"/>
    <x v="1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0"/>
    <x v="0"/>
    <x v="1"/>
    <x v="2"/>
  </r>
  <r>
    <s v="1 Komplett vårdked1. Yes"/>
    <n v="145"/>
    <n v="164235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1"/>
    <x v="2"/>
    <x v="0"/>
    <x v="0"/>
    <x v="0"/>
    <x v="0"/>
    <x v="0"/>
    <x v="0"/>
    <x v="0"/>
  </r>
  <r>
    <s v="1 Komplett vårdked1. Yes"/>
    <n v="146"/>
    <n v="164242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47"/>
    <n v="164261"/>
    <x v="0"/>
    <s v="2. No"/>
    <x v="1"/>
    <x v="0"/>
    <x v="0"/>
    <x v="3"/>
    <x v="0"/>
    <x v="0"/>
    <x v="2"/>
    <x v="0"/>
    <x v="0"/>
    <x v="0"/>
    <x v="0"/>
    <x v="0"/>
    <x v="0"/>
    <s v="2. No"/>
    <x v="0"/>
    <x v="0"/>
    <x v="0"/>
    <x v="0"/>
    <x v="0"/>
    <x v="2"/>
    <x v="0"/>
    <x v="0"/>
    <x v="3"/>
    <x v="0"/>
    <x v="0"/>
    <x v="1"/>
    <x v="1"/>
  </r>
  <r>
    <s v="1 Komplett vårdked1. Yes"/>
    <n v="148"/>
    <n v="164277"/>
    <x v="0"/>
    <s v="2. No"/>
    <x v="1"/>
    <x v="0"/>
    <x v="0"/>
    <x v="0"/>
    <x v="0"/>
    <x v="1"/>
    <x v="0"/>
    <x v="1"/>
    <x v="0"/>
    <x v="1"/>
    <x v="2"/>
    <x v="0"/>
    <x v="0"/>
    <s v="1. Yes"/>
    <x v="1"/>
    <x v="0"/>
    <x v="0"/>
    <x v="0"/>
    <x v="0"/>
    <x v="3"/>
    <x v="1"/>
    <x v="0"/>
    <x v="2"/>
    <x v="0"/>
    <x v="1"/>
    <x v="0"/>
    <x v="0"/>
  </r>
  <r>
    <s v="1 Komplett vårdked1. Yes"/>
    <n v="149"/>
    <n v="164285"/>
    <x v="0"/>
    <s v="2. No"/>
    <x v="1"/>
    <x v="0"/>
    <x v="0"/>
    <x v="0"/>
    <x v="1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0"/>
    <x v="0"/>
    <x v="1"/>
    <x v="0"/>
  </r>
  <r>
    <s v="1 Komplett vårdked1. Yes"/>
    <n v="150"/>
    <n v="164286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51"/>
    <n v="164304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52"/>
    <n v="164337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1"/>
    <x v="0"/>
    <x v="0"/>
    <x v="0"/>
    <x v="0"/>
    <x v="0"/>
    <x v="3"/>
    <x v="0"/>
    <x v="0"/>
    <x v="0"/>
    <x v="0"/>
  </r>
  <r>
    <s v="1 Komplett vårdked1. Yes"/>
    <n v="153"/>
    <n v="164338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54"/>
    <n v="164350"/>
    <x v="0"/>
    <s v="1. Yes"/>
    <x v="0"/>
    <x v="0"/>
    <x v="0"/>
    <x v="3"/>
    <x v="0"/>
    <x v="0"/>
    <x v="2"/>
    <x v="0"/>
    <x v="0"/>
    <x v="1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55"/>
    <n v="164353"/>
    <x v="0"/>
    <s v="1. Yes"/>
    <x v="1"/>
    <x v="0"/>
    <x v="2"/>
    <x v="2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2 Bruten vårdked1. Yes"/>
    <n v="156"/>
    <n v="16435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157"/>
    <n v="164366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158"/>
    <n v="164371"/>
    <x v="0"/>
    <s v="2. No"/>
    <x v="1"/>
    <x v="1"/>
    <x v="1"/>
    <x v="5"/>
    <x v="1"/>
    <x v="0"/>
    <x v="0"/>
    <x v="0"/>
    <x v="1"/>
    <x v="0"/>
    <x v="2"/>
    <x v="1"/>
    <x v="0"/>
    <s v="1. Yes"/>
    <x v="1"/>
    <x v="1"/>
    <x v="1"/>
    <x v="1"/>
    <x v="0"/>
    <x v="0"/>
    <x v="0"/>
    <x v="0"/>
    <x v="0"/>
    <x v="0"/>
    <x v="0"/>
    <x v="1"/>
    <x v="1"/>
  </r>
  <r>
    <s v="1 Komplett vårdked1. Yes"/>
    <n v="159"/>
    <n v="164373"/>
    <x v="1"/>
    <s v="2. No"/>
    <x v="1"/>
    <x v="0"/>
    <x v="0"/>
    <x v="3"/>
    <x v="0"/>
    <x v="1"/>
    <x v="0"/>
    <x v="1"/>
    <x v="0"/>
    <x v="1"/>
    <x v="1"/>
    <x v="1"/>
    <x v="0"/>
    <s v="1. Yes"/>
    <x v="0"/>
    <x v="1"/>
    <x v="1"/>
    <x v="0"/>
    <x v="1"/>
    <x v="3"/>
    <x v="0"/>
    <x v="0"/>
    <x v="2"/>
    <x v="0"/>
    <x v="1"/>
    <x v="0"/>
    <x v="0"/>
  </r>
  <r>
    <s v="1 Komplett vårdked1. Yes"/>
    <n v="160"/>
    <n v="164374"/>
    <x v="1"/>
    <s v="1. Yes"/>
    <x v="1"/>
    <x v="0"/>
    <x v="0"/>
    <x v="3"/>
    <x v="0"/>
    <x v="0"/>
    <x v="0"/>
    <x v="1"/>
    <x v="0"/>
    <x v="0"/>
    <x v="1"/>
    <x v="0"/>
    <x v="1"/>
    <s v="1. Yes"/>
    <x v="0"/>
    <x v="1"/>
    <x v="1"/>
    <x v="0"/>
    <x v="1"/>
    <x v="1"/>
    <x v="1"/>
    <x v="0"/>
    <x v="0"/>
    <x v="0"/>
    <x v="0"/>
    <x v="0"/>
    <x v="0"/>
  </r>
  <r>
    <s v="1 Komplett vårdked1. Yes"/>
    <n v="161"/>
    <n v="164383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62"/>
    <n v="164384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63"/>
    <n v="164391"/>
    <x v="1"/>
    <s v="1. Yes"/>
    <x v="1"/>
    <x v="0"/>
    <x v="0"/>
    <x v="0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0"/>
    <x v="0"/>
    <x v="0"/>
    <x v="1"/>
    <x v="0"/>
  </r>
  <r>
    <s v="1 Komplett vårdked1. Yes"/>
    <n v="164"/>
    <n v="164402"/>
    <x v="0"/>
    <s v="1. Yes"/>
    <x v="1"/>
    <x v="0"/>
    <x v="0"/>
    <x v="2"/>
    <x v="0"/>
    <x v="0"/>
    <x v="2"/>
    <x v="0"/>
    <x v="0"/>
    <x v="0"/>
    <x v="2"/>
    <x v="1"/>
    <x v="0"/>
    <s v="1. Yes"/>
    <x v="1"/>
    <x v="0"/>
    <x v="1"/>
    <x v="0"/>
    <x v="0"/>
    <x v="0"/>
    <x v="0"/>
    <x v="0"/>
    <x v="3"/>
    <x v="0"/>
    <x v="0"/>
    <x v="1"/>
    <x v="0"/>
  </r>
  <r>
    <s v="1 Komplett vårdked1. Yes"/>
    <n v="165"/>
    <n v="164436"/>
    <x v="1"/>
    <s v="2. No"/>
    <x v="1"/>
    <x v="0"/>
    <x v="0"/>
    <x v="0"/>
    <x v="0"/>
    <x v="0"/>
    <x v="1"/>
    <x v="1"/>
    <x v="2"/>
    <x v="0"/>
    <x v="2"/>
    <x v="0"/>
    <x v="0"/>
    <s v="1. Yes"/>
    <x v="1"/>
    <x v="0"/>
    <x v="0"/>
    <x v="0"/>
    <x v="0"/>
    <x v="0"/>
    <x v="0"/>
    <x v="0"/>
    <x v="3"/>
    <x v="0"/>
    <x v="0"/>
    <x v="1"/>
    <x v="2"/>
  </r>
  <r>
    <s v="1 Komplett vårdked1. Yes"/>
    <n v="166"/>
    <n v="164438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67"/>
    <n v="164468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68"/>
    <n v="164472"/>
    <x v="0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0"/>
    <x v="1"/>
    <x v="0"/>
    <x v="0"/>
  </r>
  <r>
    <s v="1 Komplett vårdked1. Yes"/>
    <n v="169"/>
    <n v="164473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2 Bruten vårdked1. Yes"/>
    <n v="170"/>
    <n v="164512"/>
    <x v="0"/>
    <s v="2. No"/>
    <x v="1"/>
    <x v="0"/>
    <x v="1"/>
    <x v="1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71"/>
    <n v="164537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72"/>
    <n v="164539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73"/>
    <n v="164545"/>
    <x v="0"/>
    <s v="1. Yes"/>
    <x v="1"/>
    <x v="0"/>
    <x v="0"/>
    <x v="4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0"/>
    <x v="0"/>
    <x v="1"/>
    <x v="0"/>
  </r>
  <r>
    <s v="1 Komplett vårdked1. Yes"/>
    <n v="174"/>
    <n v="164546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75"/>
    <n v="164548"/>
    <x v="1"/>
    <s v="1. Yes"/>
    <x v="0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76"/>
    <n v="164554"/>
    <x v="0"/>
    <s v="1. Yes"/>
    <x v="1"/>
    <x v="0"/>
    <x v="0"/>
    <x v="0"/>
    <x v="0"/>
    <x v="0"/>
    <x v="0"/>
    <x v="1"/>
    <x v="0"/>
    <x v="0"/>
    <x v="2"/>
    <x v="0"/>
    <x v="0"/>
    <s v="1. Yes"/>
    <x v="0"/>
    <x v="0"/>
    <x v="0"/>
    <x v="0"/>
    <x v="0"/>
    <x v="0"/>
    <x v="0"/>
    <x v="0"/>
    <x v="0"/>
    <x v="1"/>
    <x v="0"/>
    <x v="1"/>
    <x v="0"/>
  </r>
  <r>
    <s v="1 Komplett vårdked1. Yes"/>
    <n v="177"/>
    <n v="164556"/>
    <x v="0"/>
    <s v="1. Yes"/>
    <x v="0"/>
    <x v="0"/>
    <x v="0"/>
    <x v="0"/>
    <x v="0"/>
    <x v="0"/>
    <x v="0"/>
    <x v="1"/>
    <x v="0"/>
    <x v="0"/>
    <x v="2"/>
    <x v="0"/>
    <x v="0"/>
    <s v="1. Yes"/>
    <x v="0"/>
    <x v="0"/>
    <x v="0"/>
    <x v="0"/>
    <x v="0"/>
    <x v="1"/>
    <x v="0"/>
    <x v="0"/>
    <x v="0"/>
    <x v="1"/>
    <x v="0"/>
    <x v="1"/>
    <x v="0"/>
  </r>
  <r>
    <s v="1 Komplett vårdked1. Yes"/>
    <n v="178"/>
    <n v="164593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179"/>
    <n v="164603"/>
    <x v="1"/>
    <s v="2. No"/>
    <x v="1"/>
    <x v="0"/>
    <x v="0"/>
    <x v="5"/>
    <x v="0"/>
    <x v="0"/>
    <x v="1"/>
    <x v="1"/>
    <x v="1"/>
    <x v="1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180"/>
    <n v="164637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181"/>
    <n v="164645"/>
    <x v="1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2 Bruten vårdked1. Yes"/>
    <n v="182"/>
    <n v="164693"/>
    <x v="0"/>
    <s v="1. Yes"/>
    <x v="0"/>
    <x v="0"/>
    <x v="0"/>
    <x v="0"/>
    <x v="1"/>
    <x v="0"/>
    <x v="1"/>
    <x v="1"/>
    <x v="2"/>
    <x v="0"/>
    <x v="2"/>
    <x v="0"/>
    <x v="0"/>
    <s v="1. Yes"/>
    <x v="0"/>
    <x v="0"/>
    <x v="0"/>
    <x v="0"/>
    <x v="0"/>
    <x v="0"/>
    <x v="0"/>
    <x v="0"/>
    <x v="1"/>
    <x v="1"/>
    <x v="0"/>
    <x v="1"/>
    <x v="0"/>
  </r>
  <r>
    <s v="1 Komplett vårdked1. Yes"/>
    <n v="183"/>
    <n v="164694"/>
    <x v="0"/>
    <s v="1. Yes"/>
    <x v="1"/>
    <x v="0"/>
    <x v="0"/>
    <x v="0"/>
    <x v="1"/>
    <x v="0"/>
    <x v="1"/>
    <x v="1"/>
    <x v="2"/>
    <x v="2"/>
    <x v="2"/>
    <x v="0"/>
    <x v="0"/>
    <s v="1. Yes"/>
    <x v="1"/>
    <x v="0"/>
    <x v="0"/>
    <x v="0"/>
    <x v="0"/>
    <x v="0"/>
    <x v="0"/>
    <x v="0"/>
    <x v="0"/>
    <x v="1"/>
    <x v="0"/>
    <x v="1"/>
    <x v="2"/>
  </r>
  <r>
    <s v="1 Komplett vårdked1. Yes"/>
    <n v="184"/>
    <n v="164774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0"/>
    <x v="0"/>
    <x v="0"/>
    <x v="1"/>
  </r>
  <r>
    <s v="1 Komplett vårdked1. Yes"/>
    <n v="185"/>
    <n v="164780"/>
    <x v="0"/>
    <s v="2. No"/>
    <x v="1"/>
    <x v="0"/>
    <x v="1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186"/>
    <n v="164810"/>
    <x v="0"/>
    <s v="2. No"/>
    <x v="1"/>
    <x v="0"/>
    <x v="0"/>
    <x v="0"/>
    <x v="1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187"/>
    <n v="164814"/>
    <x v="0"/>
    <s v="2. No"/>
    <x v="1"/>
    <x v="0"/>
    <x v="0"/>
    <x v="0"/>
    <x v="1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0"/>
    <x v="0"/>
    <x v="0"/>
    <x v="0"/>
  </r>
  <r>
    <s v="1 Komplett vårdked1. Yes"/>
    <n v="188"/>
    <n v="164826"/>
    <x v="0"/>
    <s v="2. No"/>
    <x v="1"/>
    <x v="0"/>
    <x v="0"/>
    <x v="1"/>
    <x v="0"/>
    <x v="0"/>
    <x v="2"/>
    <x v="0"/>
    <x v="0"/>
    <x v="0"/>
    <x v="0"/>
    <x v="0"/>
    <x v="0"/>
    <s v="2. No"/>
    <x v="0"/>
    <x v="0"/>
    <x v="0"/>
    <x v="0"/>
    <x v="0"/>
    <x v="2"/>
    <x v="0"/>
    <x v="0"/>
    <x v="3"/>
    <x v="0"/>
    <x v="0"/>
    <x v="0"/>
    <x v="2"/>
  </r>
  <r>
    <s v="1 Komplett vårdked1. Yes"/>
    <n v="189"/>
    <n v="164828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1"/>
    <x v="0"/>
    <x v="1"/>
    <x v="1"/>
  </r>
  <r>
    <s v="1 Komplett vårdked1. Yes"/>
    <n v="190"/>
    <n v="164829"/>
    <x v="1"/>
    <s v="2. No"/>
    <x v="1"/>
    <x v="0"/>
    <x v="0"/>
    <x v="3"/>
    <x v="0"/>
    <x v="0"/>
    <x v="0"/>
    <x v="0"/>
    <x v="0"/>
    <x v="0"/>
    <x v="2"/>
    <x v="0"/>
    <x v="0"/>
    <s v="1. Yes"/>
    <x v="1"/>
    <x v="0"/>
    <x v="1"/>
    <x v="0"/>
    <x v="0"/>
    <x v="0"/>
    <x v="0"/>
    <x v="0"/>
    <x v="0"/>
    <x v="1"/>
    <x v="0"/>
    <x v="1"/>
    <x v="0"/>
  </r>
  <r>
    <s v="1 Komplett vårdked1. Yes"/>
    <n v="191"/>
    <n v="164831"/>
    <x v="1"/>
    <s v="1. Yes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0"/>
  </r>
  <r>
    <s v="1 Komplett vårdked1. Yes"/>
    <n v="192"/>
    <n v="164832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0"/>
  </r>
  <r>
    <s v="1 Komplett vårdked1. Yes"/>
    <n v="193"/>
    <n v="164833"/>
    <x v="1"/>
    <s v="2. No"/>
    <x v="1"/>
    <x v="0"/>
    <x v="1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0"/>
    <x v="0"/>
    <x v="0"/>
    <x v="0"/>
  </r>
  <r>
    <s v="1 Komplett vårdked1. Yes"/>
    <n v="194"/>
    <n v="164852"/>
    <x v="1"/>
    <s v="1. Yes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195"/>
    <n v="164856"/>
    <x v="0"/>
    <s v="1. Yes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1"/>
    <x v="1"/>
  </r>
  <r>
    <s v="1 Komplett vårdked1. Yes"/>
    <n v="196"/>
    <n v="164857"/>
    <x v="1"/>
    <s v="1. Yes"/>
    <x v="0"/>
    <x v="0"/>
    <x v="0"/>
    <x v="5"/>
    <x v="0"/>
    <x v="0"/>
    <x v="1"/>
    <x v="1"/>
    <x v="0"/>
    <x v="1"/>
    <x v="1"/>
    <x v="0"/>
    <x v="1"/>
    <s v="1. Yes"/>
    <x v="1"/>
    <x v="0"/>
    <x v="1"/>
    <x v="1"/>
    <x v="1"/>
    <x v="0"/>
    <x v="0"/>
    <x v="0"/>
    <x v="0"/>
    <x v="0"/>
    <x v="0"/>
    <x v="1"/>
    <x v="1"/>
  </r>
  <r>
    <s v="1 Komplett vårdked1. Yes"/>
    <n v="197"/>
    <n v="164925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198"/>
    <n v="164926"/>
    <x v="1"/>
    <s v="1. Yes"/>
    <x v="1"/>
    <x v="0"/>
    <x v="0"/>
    <x v="5"/>
    <x v="0"/>
    <x v="0"/>
    <x v="1"/>
    <x v="0"/>
    <x v="1"/>
    <x v="0"/>
    <x v="2"/>
    <x v="1"/>
    <x v="0"/>
    <s v="1. Yes"/>
    <x v="0"/>
    <x v="0"/>
    <x v="1"/>
    <x v="0"/>
    <x v="1"/>
    <x v="0"/>
    <x v="0"/>
    <x v="0"/>
    <x v="0"/>
    <x v="0"/>
    <x v="0"/>
    <x v="0"/>
    <x v="0"/>
  </r>
  <r>
    <s v="1 Komplett vårdked1. Yes"/>
    <n v="199"/>
    <n v="164945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00"/>
    <n v="164953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01"/>
    <n v="164954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0"/>
    <x v="0"/>
    <x v="0"/>
    <x v="0"/>
  </r>
  <r>
    <s v="1 Komplett vårdked1. Yes"/>
    <n v="202"/>
    <n v="164995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203"/>
    <n v="165021"/>
    <x v="0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04"/>
    <n v="165022"/>
    <x v="0"/>
    <s v="1. Yes"/>
    <x v="0"/>
    <x v="1"/>
    <x v="0"/>
    <x v="0"/>
    <x v="0"/>
    <x v="0"/>
    <x v="0"/>
    <x v="0"/>
    <x v="1"/>
    <x v="0"/>
    <x v="2"/>
    <x v="0"/>
    <x v="1"/>
    <s v="1. Yes"/>
    <x v="1"/>
    <x v="0"/>
    <x v="0"/>
    <x v="0"/>
    <x v="1"/>
    <x v="0"/>
    <x v="0"/>
    <x v="0"/>
    <x v="3"/>
    <x v="1"/>
    <x v="0"/>
    <x v="1"/>
    <x v="1"/>
  </r>
  <r>
    <s v="1 Komplett vårdked1. Yes"/>
    <n v="205"/>
    <n v="165024"/>
    <x v="1"/>
    <s v="1. Yes"/>
    <x v="0"/>
    <x v="0"/>
    <x v="0"/>
    <x v="5"/>
    <x v="0"/>
    <x v="0"/>
    <x v="0"/>
    <x v="1"/>
    <x v="0"/>
    <x v="1"/>
    <x v="2"/>
    <x v="1"/>
    <x v="1"/>
    <s v="1. Yes"/>
    <x v="1"/>
    <x v="1"/>
    <x v="1"/>
    <x v="1"/>
    <x v="1"/>
    <x v="1"/>
    <x v="0"/>
    <x v="0"/>
    <x v="0"/>
    <x v="1"/>
    <x v="0"/>
    <x v="1"/>
    <x v="0"/>
  </r>
  <r>
    <s v="1 Komplett vårdked1. Yes"/>
    <n v="206"/>
    <n v="165065"/>
    <x v="0"/>
    <s v="1. Yes"/>
    <x v="1"/>
    <x v="0"/>
    <x v="0"/>
    <x v="1"/>
    <x v="0"/>
    <x v="0"/>
    <x v="1"/>
    <x v="1"/>
    <x v="0"/>
    <x v="0"/>
    <x v="1"/>
    <x v="1"/>
    <x v="1"/>
    <s v="1. Yes"/>
    <x v="1"/>
    <x v="0"/>
    <x v="0"/>
    <x v="0"/>
    <x v="0"/>
    <x v="0"/>
    <x v="0"/>
    <x v="0"/>
    <x v="3"/>
    <x v="1"/>
    <x v="0"/>
    <x v="1"/>
    <x v="0"/>
  </r>
  <r>
    <s v="1 Komplett vårdked1. Yes"/>
    <n v="207"/>
    <n v="165069"/>
    <x v="1"/>
    <s v="2. No"/>
    <x v="1"/>
    <x v="0"/>
    <x v="0"/>
    <x v="0"/>
    <x v="0"/>
    <x v="0"/>
    <x v="1"/>
    <x v="1"/>
    <x v="0"/>
    <x v="0"/>
    <x v="2"/>
    <x v="0"/>
    <x v="0"/>
    <s v="1. Yes"/>
    <x v="0"/>
    <x v="0"/>
    <x v="0"/>
    <x v="0"/>
    <x v="0"/>
    <x v="0"/>
    <x v="0"/>
    <x v="0"/>
    <x v="3"/>
    <x v="1"/>
    <x v="0"/>
    <x v="1"/>
    <x v="1"/>
  </r>
  <r>
    <s v="9 Graviditet som utkast"/>
    <n v="208"/>
    <n v="165092"/>
    <x v="0"/>
    <s v="2. No"/>
    <x v="1"/>
    <x v="0"/>
    <x v="2"/>
    <x v="4"/>
    <x v="0"/>
    <x v="0"/>
    <x v="2"/>
    <x v="0"/>
    <x v="2"/>
    <x v="0"/>
    <x v="2"/>
    <x v="0"/>
    <x v="0"/>
    <s v="1. Yes"/>
    <x v="1"/>
    <x v="0"/>
    <x v="0"/>
    <x v="0"/>
    <x v="0"/>
    <x v="2"/>
    <x v="0"/>
    <x v="0"/>
    <x v="3"/>
    <x v="0"/>
    <x v="0"/>
    <x v="0"/>
    <x v="2"/>
  </r>
  <r>
    <s v="1 Komplett vårdked1. Yes"/>
    <n v="209"/>
    <n v="165131"/>
    <x v="0"/>
    <s v="2. No"/>
    <x v="1"/>
    <x v="1"/>
    <x v="0"/>
    <x v="4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0"/>
    <x v="0"/>
    <x v="0"/>
    <x v="1"/>
    <x v="1"/>
  </r>
  <r>
    <s v="1 Komplett vårdked1. Yes"/>
    <n v="210"/>
    <n v="165133"/>
    <x v="1"/>
    <s v="2. No"/>
    <x v="1"/>
    <x v="0"/>
    <x v="0"/>
    <x v="5"/>
    <x v="0"/>
    <x v="0"/>
    <x v="2"/>
    <x v="1"/>
    <x v="1"/>
    <x v="0"/>
    <x v="2"/>
    <x v="0"/>
    <x v="0"/>
    <s v="1. Yes"/>
    <x v="0"/>
    <x v="0"/>
    <x v="0"/>
    <x v="0"/>
    <x v="1"/>
    <x v="0"/>
    <x v="0"/>
    <x v="0"/>
    <x v="2"/>
    <x v="0"/>
    <x v="0"/>
    <x v="0"/>
    <x v="1"/>
  </r>
  <r>
    <s v="1 Komplett vårdked1. Yes"/>
    <n v="211"/>
    <n v="165198"/>
    <x v="1"/>
    <s v="2. No"/>
    <x v="1"/>
    <x v="0"/>
    <x v="0"/>
    <x v="3"/>
    <x v="0"/>
    <x v="1"/>
    <x v="2"/>
    <x v="1"/>
    <x v="0"/>
    <x v="1"/>
    <x v="2"/>
    <x v="0"/>
    <x v="0"/>
    <s v="1. Yes"/>
    <x v="1"/>
    <x v="0"/>
    <x v="0"/>
    <x v="0"/>
    <x v="0"/>
    <x v="2"/>
    <x v="0"/>
    <x v="0"/>
    <x v="2"/>
    <x v="0"/>
    <x v="1"/>
    <x v="0"/>
    <x v="0"/>
  </r>
  <r>
    <s v="1 Komplett vårdked1. Yes"/>
    <n v="212"/>
    <n v="165205"/>
    <x v="1"/>
    <s v="2. No"/>
    <x v="1"/>
    <x v="0"/>
    <x v="0"/>
    <x v="1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13"/>
    <n v="165210"/>
    <x v="0"/>
    <s v="1. Yes"/>
    <x v="1"/>
    <x v="1"/>
    <x v="0"/>
    <x v="0"/>
    <x v="0"/>
    <x v="0"/>
    <x v="0"/>
    <x v="0"/>
    <x v="0"/>
    <x v="0"/>
    <x v="2"/>
    <x v="0"/>
    <x v="0"/>
    <s v="1. Yes"/>
    <x v="1"/>
    <x v="0"/>
    <x v="0"/>
    <x v="0"/>
    <x v="0"/>
    <x v="0"/>
    <x v="0"/>
    <x v="0"/>
    <x v="3"/>
    <x v="1"/>
    <x v="0"/>
    <x v="1"/>
    <x v="1"/>
  </r>
  <r>
    <s v="1 Komplett vårdked1. Yes"/>
    <n v="214"/>
    <n v="165225"/>
    <x v="0"/>
    <s v="1. Yes"/>
    <x v="1"/>
    <x v="0"/>
    <x v="0"/>
    <x v="5"/>
    <x v="0"/>
    <x v="0"/>
    <x v="1"/>
    <x v="1"/>
    <x v="0"/>
    <x v="1"/>
    <x v="1"/>
    <x v="0"/>
    <x v="0"/>
    <s v="1. Yes"/>
    <x v="0"/>
    <x v="0"/>
    <x v="0"/>
    <x v="0"/>
    <x v="0"/>
    <x v="0"/>
    <x v="0"/>
    <x v="0"/>
    <x v="0"/>
    <x v="0"/>
    <x v="0"/>
    <x v="1"/>
    <x v="1"/>
  </r>
  <r>
    <s v="1 Komplett vårdked1. Yes"/>
    <n v="215"/>
    <n v="165229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16"/>
    <n v="165230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17"/>
    <n v="165234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18"/>
    <n v="165255"/>
    <x v="0"/>
    <s v="1. Yes"/>
    <x v="0"/>
    <x v="0"/>
    <x v="0"/>
    <x v="4"/>
    <x v="0"/>
    <x v="0"/>
    <x v="1"/>
    <x v="0"/>
    <x v="0"/>
    <x v="0"/>
    <x v="0"/>
    <x v="1"/>
    <x v="1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219"/>
    <n v="165266"/>
    <x v="0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220"/>
    <n v="165327"/>
    <x v="0"/>
    <s v="1. Yes"/>
    <x v="1"/>
    <x v="0"/>
    <x v="0"/>
    <x v="5"/>
    <x v="0"/>
    <x v="0"/>
    <x v="1"/>
    <x v="1"/>
    <x v="0"/>
    <x v="1"/>
    <x v="1"/>
    <x v="0"/>
    <x v="0"/>
    <s v="1. Yes"/>
    <x v="1"/>
    <x v="0"/>
    <x v="1"/>
    <x v="0"/>
    <x v="1"/>
    <x v="0"/>
    <x v="0"/>
    <x v="0"/>
    <x v="3"/>
    <x v="1"/>
    <x v="0"/>
    <x v="1"/>
    <x v="1"/>
  </r>
  <r>
    <s v="1 Komplett vårdked1. Yes"/>
    <n v="221"/>
    <n v="165328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"/>
    <x v="0"/>
    <x v="1"/>
    <x v="0"/>
  </r>
  <r>
    <s v="2 Bruten vårdked1. Yes"/>
    <n v="222"/>
    <n v="165359"/>
    <x v="0"/>
    <s v="2. No"/>
    <x v="1"/>
    <x v="0"/>
    <x v="0"/>
    <x v="0"/>
    <x v="0"/>
    <x v="0"/>
    <x v="0"/>
    <x v="0"/>
    <x v="1"/>
    <x v="0"/>
    <x v="0"/>
    <x v="0"/>
    <x v="0"/>
    <s v="2. No"/>
    <x v="0"/>
    <x v="0"/>
    <x v="0"/>
    <x v="0"/>
    <x v="0"/>
    <x v="0"/>
    <x v="1"/>
    <x v="0"/>
    <x v="2"/>
    <x v="0"/>
    <x v="0"/>
    <x v="1"/>
    <x v="1"/>
  </r>
  <r>
    <s v="1 Komplett vårdked1. Yes"/>
    <n v="223"/>
    <n v="165372"/>
    <x v="0"/>
    <s v="1. Yes"/>
    <x v="0"/>
    <x v="0"/>
    <x v="0"/>
    <x v="0"/>
    <x v="0"/>
    <x v="0"/>
    <x v="0"/>
    <x v="0"/>
    <x v="0"/>
    <x v="0"/>
    <x v="2"/>
    <x v="1"/>
    <x v="1"/>
    <s v="1. Yes"/>
    <x v="1"/>
    <x v="0"/>
    <x v="0"/>
    <x v="0"/>
    <x v="1"/>
    <x v="0"/>
    <x v="0"/>
    <x v="0"/>
    <x v="2"/>
    <x v="2"/>
    <x v="0"/>
    <x v="0"/>
    <x v="0"/>
  </r>
  <r>
    <s v="9 Graviditet som utkast"/>
    <n v="224"/>
    <n v="165381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25"/>
    <n v="165408"/>
    <x v="1"/>
    <s v="2. No"/>
    <x v="1"/>
    <x v="0"/>
    <x v="2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2 Bruten vårdked1. Yes"/>
    <n v="226"/>
    <n v="165427"/>
    <x v="0"/>
    <s v="2. No"/>
    <x v="1"/>
    <x v="0"/>
    <x v="1"/>
    <x v="5"/>
    <x v="0"/>
    <x v="0"/>
    <x v="2"/>
    <x v="0"/>
    <x v="1"/>
    <x v="0"/>
    <x v="0"/>
    <x v="0"/>
    <x v="0"/>
    <s v="2. No"/>
    <x v="1"/>
    <x v="0"/>
    <x v="0"/>
    <x v="0"/>
    <x v="0"/>
    <x v="3"/>
    <x v="0"/>
    <x v="0"/>
    <x v="2"/>
    <x v="0"/>
    <x v="0"/>
    <x v="0"/>
    <x v="1"/>
  </r>
  <r>
    <s v="2 Bruten vårdked1. Yes"/>
    <n v="227"/>
    <n v="165443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0"/>
    <x v="0"/>
    <x v="0"/>
    <x v="1"/>
  </r>
  <r>
    <s v="1 Komplett vårdked1. Yes"/>
    <n v="228"/>
    <n v="165445"/>
    <x v="1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29"/>
    <n v="165446"/>
    <x v="1"/>
    <s v="1. Yes"/>
    <x v="1"/>
    <x v="0"/>
    <x v="0"/>
    <x v="4"/>
    <x v="1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0"/>
    <x v="0"/>
    <x v="1"/>
    <x v="1"/>
  </r>
  <r>
    <s v="1 Komplett vårdked1. Yes"/>
    <n v="230"/>
    <n v="165447"/>
    <x v="1"/>
    <s v="2. No"/>
    <x v="1"/>
    <x v="0"/>
    <x v="0"/>
    <x v="2"/>
    <x v="0"/>
    <x v="1"/>
    <x v="2"/>
    <x v="1"/>
    <x v="0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1 Komplett vårdked1. Yes"/>
    <n v="231"/>
    <n v="165448"/>
    <x v="1"/>
    <s v="2. No"/>
    <x v="1"/>
    <x v="0"/>
    <x v="0"/>
    <x v="2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0"/>
    <x v="0"/>
    <x v="0"/>
    <x v="0"/>
  </r>
  <r>
    <s v="1 Komplett vårdked1. Yes"/>
    <n v="232"/>
    <n v="165481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1"/>
    <x v="0"/>
  </r>
  <r>
    <s v="1 Komplett vårdked1. Yes"/>
    <n v="233"/>
    <n v="165483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0"/>
    <x v="0"/>
    <x v="1"/>
    <x v="0"/>
  </r>
  <r>
    <s v="1 Komplett vårdked1. Yes"/>
    <n v="234"/>
    <n v="165489"/>
    <x v="0"/>
    <s v="2. No"/>
    <x v="1"/>
    <x v="0"/>
    <x v="0"/>
    <x v="4"/>
    <x v="0"/>
    <x v="0"/>
    <x v="2"/>
    <x v="0"/>
    <x v="1"/>
    <x v="0"/>
    <x v="0"/>
    <x v="0"/>
    <x v="1"/>
    <s v="2. No"/>
    <x v="1"/>
    <x v="0"/>
    <x v="0"/>
    <x v="0"/>
    <x v="0"/>
    <x v="2"/>
    <x v="0"/>
    <x v="0"/>
    <x v="0"/>
    <x v="1"/>
    <x v="0"/>
    <x v="1"/>
    <x v="0"/>
  </r>
  <r>
    <s v="1 Komplett vårdked1. Yes"/>
    <n v="235"/>
    <n v="165499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2 Bruten vårdked1. Yes"/>
    <n v="236"/>
    <n v="165500"/>
    <x v="0"/>
    <s v="2. No"/>
    <x v="1"/>
    <x v="0"/>
    <x v="0"/>
    <x v="0"/>
    <x v="0"/>
    <x v="0"/>
    <x v="2"/>
    <x v="1"/>
    <x v="2"/>
    <x v="1"/>
    <x v="0"/>
    <x v="0"/>
    <x v="0"/>
    <s v="2. No"/>
    <x v="1"/>
    <x v="0"/>
    <x v="0"/>
    <x v="0"/>
    <x v="0"/>
    <x v="2"/>
    <x v="1"/>
    <x v="0"/>
    <x v="0"/>
    <x v="0"/>
    <x v="0"/>
    <x v="0"/>
    <x v="1"/>
  </r>
  <r>
    <s v="1 Komplett vårdked1. Yes"/>
    <n v="237"/>
    <n v="165509"/>
    <x v="0"/>
    <s v="1. Yes"/>
    <x v="0"/>
    <x v="1"/>
    <x v="2"/>
    <x v="2"/>
    <x v="0"/>
    <x v="0"/>
    <x v="1"/>
    <x v="0"/>
    <x v="0"/>
    <x v="0"/>
    <x v="0"/>
    <x v="1"/>
    <x v="1"/>
    <s v="2. No"/>
    <x v="1"/>
    <x v="0"/>
    <x v="0"/>
    <x v="0"/>
    <x v="0"/>
    <x v="0"/>
    <x v="0"/>
    <x v="0"/>
    <x v="0"/>
    <x v="1"/>
    <x v="0"/>
    <x v="1"/>
    <x v="0"/>
  </r>
  <r>
    <s v="1 Komplett vårdked1. Yes"/>
    <n v="238"/>
    <n v="165510"/>
    <x v="1"/>
    <s v="2. No"/>
    <x v="1"/>
    <x v="0"/>
    <x v="2"/>
    <x v="2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1"/>
    <x v="0"/>
    <x v="1"/>
    <x v="1"/>
  </r>
  <r>
    <s v="1 Komplett vårdked1. Yes"/>
    <n v="239"/>
    <n v="165515"/>
    <x v="1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3"/>
    <x v="0"/>
    <x v="0"/>
    <x v="1"/>
    <x v="1"/>
  </r>
  <r>
    <s v="1 Komplett vårdked1. Yes"/>
    <n v="240"/>
    <n v="165526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1 Komplett vårdked1. Yes"/>
    <n v="241"/>
    <n v="165566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242"/>
    <n v="165567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0"/>
    <x v="0"/>
    <x v="0"/>
    <x v="1"/>
  </r>
  <r>
    <s v="1 Komplett vårdked1. Yes"/>
    <n v="243"/>
    <n v="16556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44"/>
    <n v="165570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245"/>
    <n v="165608"/>
    <x v="0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46"/>
    <n v="165611"/>
    <x v="1"/>
    <s v="2. No"/>
    <x v="1"/>
    <x v="0"/>
    <x v="2"/>
    <x v="0"/>
    <x v="0"/>
    <x v="1"/>
    <x v="2"/>
    <x v="1"/>
    <x v="0"/>
    <x v="1"/>
    <x v="0"/>
    <x v="0"/>
    <x v="0"/>
    <s v="2. No"/>
    <x v="1"/>
    <x v="0"/>
    <x v="0"/>
    <x v="0"/>
    <x v="0"/>
    <x v="2"/>
    <x v="1"/>
    <x v="1"/>
    <x v="2"/>
    <x v="0"/>
    <x v="1"/>
    <x v="0"/>
    <x v="0"/>
  </r>
  <r>
    <s v="2 Bruten vårdked1. Yes"/>
    <n v="247"/>
    <n v="165612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248"/>
    <n v="165613"/>
    <x v="0"/>
    <s v="2. No"/>
    <x v="1"/>
    <x v="0"/>
    <x v="2"/>
    <x v="0"/>
    <x v="0"/>
    <x v="0"/>
    <x v="2"/>
    <x v="0"/>
    <x v="0"/>
    <x v="0"/>
    <x v="1"/>
    <x v="0"/>
    <x v="0"/>
    <s v="1. Yes"/>
    <x v="1"/>
    <x v="0"/>
    <x v="0"/>
    <x v="0"/>
    <x v="0"/>
    <x v="2"/>
    <x v="1"/>
    <x v="0"/>
    <x v="0"/>
    <x v="1"/>
    <x v="0"/>
    <x v="0"/>
    <x v="1"/>
  </r>
  <r>
    <s v="1 Komplett vårdked1. Yes"/>
    <n v="249"/>
    <n v="165622"/>
    <x v="1"/>
    <s v="1. Yes"/>
    <x v="1"/>
    <x v="0"/>
    <x v="0"/>
    <x v="4"/>
    <x v="0"/>
    <x v="0"/>
    <x v="1"/>
    <x v="1"/>
    <x v="1"/>
    <x v="0"/>
    <x v="0"/>
    <x v="0"/>
    <x v="0"/>
    <s v="2. No"/>
    <x v="1"/>
    <x v="0"/>
    <x v="1"/>
    <x v="0"/>
    <x v="0"/>
    <x v="0"/>
    <x v="0"/>
    <x v="0"/>
    <x v="3"/>
    <x v="1"/>
    <x v="0"/>
    <x v="1"/>
    <x v="1"/>
  </r>
  <r>
    <s v="1 Komplett vårdked1. Yes"/>
    <n v="250"/>
    <n v="165623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"/>
    <x v="0"/>
    <x v="1"/>
    <x v="1"/>
  </r>
  <r>
    <s v="1 Komplett vårdked1. Yes"/>
    <n v="251"/>
    <n v="165659"/>
    <x v="1"/>
    <s v="2. No"/>
    <x v="1"/>
    <x v="0"/>
    <x v="0"/>
    <x v="4"/>
    <x v="0"/>
    <x v="0"/>
    <x v="2"/>
    <x v="1"/>
    <x v="0"/>
    <x v="0"/>
    <x v="0"/>
    <x v="0"/>
    <x v="0"/>
    <s v="2. No"/>
    <x v="0"/>
    <x v="0"/>
    <x v="0"/>
    <x v="0"/>
    <x v="1"/>
    <x v="2"/>
    <x v="0"/>
    <x v="0"/>
    <x v="3"/>
    <x v="0"/>
    <x v="0"/>
    <x v="0"/>
    <x v="1"/>
  </r>
  <r>
    <s v="1 Komplett vårdked1. Yes"/>
    <n v="252"/>
    <n v="165660"/>
    <x v="0"/>
    <s v="2. No"/>
    <x v="1"/>
    <x v="0"/>
    <x v="0"/>
    <x v="4"/>
    <x v="0"/>
    <x v="1"/>
    <x v="0"/>
    <x v="1"/>
    <x v="0"/>
    <x v="0"/>
    <x v="2"/>
    <x v="1"/>
    <x v="0"/>
    <s v="1. Yes"/>
    <x v="1"/>
    <x v="1"/>
    <x v="0"/>
    <x v="0"/>
    <x v="0"/>
    <x v="0"/>
    <x v="1"/>
    <x v="0"/>
    <x v="2"/>
    <x v="0"/>
    <x v="1"/>
    <x v="0"/>
    <x v="0"/>
  </r>
  <r>
    <s v="1 Komplett vårdked1. Yes"/>
    <n v="253"/>
    <n v="165680"/>
    <x v="0"/>
    <s v="1. Yes"/>
    <x v="1"/>
    <x v="0"/>
    <x v="0"/>
    <x v="5"/>
    <x v="0"/>
    <x v="0"/>
    <x v="0"/>
    <x v="0"/>
    <x v="0"/>
    <x v="0"/>
    <x v="2"/>
    <x v="1"/>
    <x v="0"/>
    <s v="1. Yes"/>
    <x v="0"/>
    <x v="1"/>
    <x v="1"/>
    <x v="0"/>
    <x v="0"/>
    <x v="0"/>
    <x v="0"/>
    <x v="0"/>
    <x v="0"/>
    <x v="1"/>
    <x v="0"/>
    <x v="1"/>
    <x v="1"/>
  </r>
  <r>
    <s v="1 Komplett vårdked1. Yes"/>
    <n v="254"/>
    <n v="165718"/>
    <x v="1"/>
    <s v="2. No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1"/>
    <x v="0"/>
  </r>
  <r>
    <s v="1 Komplett vårdked1. Yes"/>
    <n v="255"/>
    <n v="165719"/>
    <x v="1"/>
    <s v="2. No"/>
    <x v="1"/>
    <x v="0"/>
    <x v="0"/>
    <x v="1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256"/>
    <n v="165724"/>
    <x v="1"/>
    <s v="1. Yes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0"/>
    <x v="0"/>
    <x v="0"/>
    <x v="1"/>
  </r>
  <r>
    <s v="2 Bruten vårdked1. Yes"/>
    <n v="257"/>
    <n v="165741"/>
    <x v="0"/>
    <s v="1. Yes"/>
    <x v="1"/>
    <x v="0"/>
    <x v="2"/>
    <x v="4"/>
    <x v="1"/>
    <x v="0"/>
    <x v="0"/>
    <x v="0"/>
    <x v="0"/>
    <x v="0"/>
    <x v="2"/>
    <x v="1"/>
    <x v="0"/>
    <s v="1. Yes"/>
    <x v="1"/>
    <x v="1"/>
    <x v="1"/>
    <x v="0"/>
    <x v="0"/>
    <x v="1"/>
    <x v="0"/>
    <x v="0"/>
    <x v="1"/>
    <x v="1"/>
    <x v="0"/>
    <x v="1"/>
    <x v="1"/>
  </r>
  <r>
    <s v="1 Komplett vårdked1. Yes"/>
    <n v="258"/>
    <n v="165742"/>
    <x v="1"/>
    <s v="1. Yes"/>
    <x v="1"/>
    <x v="0"/>
    <x v="2"/>
    <x v="4"/>
    <x v="1"/>
    <x v="0"/>
    <x v="0"/>
    <x v="0"/>
    <x v="0"/>
    <x v="0"/>
    <x v="2"/>
    <x v="1"/>
    <x v="0"/>
    <s v="1. Yes"/>
    <x v="0"/>
    <x v="1"/>
    <x v="1"/>
    <x v="0"/>
    <x v="0"/>
    <x v="0"/>
    <x v="0"/>
    <x v="0"/>
    <x v="0"/>
    <x v="1"/>
    <x v="0"/>
    <x v="1"/>
    <x v="0"/>
  </r>
  <r>
    <s v="1 Komplett vårdked1. Yes"/>
    <n v="259"/>
    <n v="165744"/>
    <x v="0"/>
    <s v="1. Yes"/>
    <x v="1"/>
    <x v="0"/>
    <x v="0"/>
    <x v="3"/>
    <x v="0"/>
    <x v="0"/>
    <x v="2"/>
    <x v="1"/>
    <x v="2"/>
    <x v="0"/>
    <x v="1"/>
    <x v="1"/>
    <x v="1"/>
    <s v="1. Yes"/>
    <x v="1"/>
    <x v="0"/>
    <x v="1"/>
    <x v="0"/>
    <x v="1"/>
    <x v="0"/>
    <x v="0"/>
    <x v="0"/>
    <x v="2"/>
    <x v="1"/>
    <x v="0"/>
    <x v="0"/>
    <x v="1"/>
  </r>
  <r>
    <s v="2 Bruten vårdked1. Yes"/>
    <n v="260"/>
    <n v="165761"/>
    <x v="1"/>
    <s v="1. Yes"/>
    <x v="0"/>
    <x v="1"/>
    <x v="0"/>
    <x v="2"/>
    <x v="0"/>
    <x v="0"/>
    <x v="1"/>
    <x v="0"/>
    <x v="1"/>
    <x v="0"/>
    <x v="0"/>
    <x v="0"/>
    <x v="0"/>
    <s v="2. No"/>
    <x v="1"/>
    <x v="0"/>
    <x v="0"/>
    <x v="0"/>
    <x v="0"/>
    <x v="1"/>
    <x v="0"/>
    <x v="0"/>
    <x v="0"/>
    <x v="1"/>
    <x v="0"/>
    <x v="0"/>
    <x v="1"/>
  </r>
  <r>
    <s v="2 Bruten vårdked1. Yes"/>
    <n v="261"/>
    <n v="165762"/>
    <x v="1"/>
    <s v="2. No"/>
    <x v="1"/>
    <x v="0"/>
    <x v="0"/>
    <x v="2"/>
    <x v="0"/>
    <x v="0"/>
    <x v="1"/>
    <x v="0"/>
    <x v="1"/>
    <x v="1"/>
    <x v="2"/>
    <x v="0"/>
    <x v="0"/>
    <s v="1. Yes"/>
    <x v="1"/>
    <x v="0"/>
    <x v="1"/>
    <x v="0"/>
    <x v="1"/>
    <x v="1"/>
    <x v="1"/>
    <x v="0"/>
    <x v="0"/>
    <x v="1"/>
    <x v="0"/>
    <x v="0"/>
    <x v="0"/>
  </r>
  <r>
    <s v="1 Komplett vårdked1. Yes"/>
    <n v="262"/>
    <n v="165823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263"/>
    <n v="165829"/>
    <x v="0"/>
    <s v="1. Yes"/>
    <x v="1"/>
    <x v="0"/>
    <x v="0"/>
    <x v="4"/>
    <x v="1"/>
    <x v="0"/>
    <x v="0"/>
    <x v="1"/>
    <x v="0"/>
    <x v="0"/>
    <x v="2"/>
    <x v="1"/>
    <x v="0"/>
    <s v="1. Yes"/>
    <x v="1"/>
    <x v="1"/>
    <x v="1"/>
    <x v="0"/>
    <x v="0"/>
    <x v="0"/>
    <x v="0"/>
    <x v="0"/>
    <x v="0"/>
    <x v="1"/>
    <x v="0"/>
    <x v="1"/>
    <x v="1"/>
  </r>
  <r>
    <s v="1 Komplett vårdked1. Yes"/>
    <n v="264"/>
    <n v="16583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0"/>
    <x v="0"/>
    <x v="0"/>
    <x v="0"/>
  </r>
  <r>
    <s v="1 Komplett vårdked1. Yes"/>
    <n v="265"/>
    <n v="165866"/>
    <x v="1"/>
    <s v="1. Yes"/>
    <x v="0"/>
    <x v="0"/>
    <x v="2"/>
    <x v="5"/>
    <x v="0"/>
    <x v="0"/>
    <x v="2"/>
    <x v="1"/>
    <x v="2"/>
    <x v="0"/>
    <x v="2"/>
    <x v="0"/>
    <x v="0"/>
    <s v="1. Yes"/>
    <x v="1"/>
    <x v="0"/>
    <x v="1"/>
    <x v="0"/>
    <x v="1"/>
    <x v="0"/>
    <x v="0"/>
    <x v="0"/>
    <x v="0"/>
    <x v="0"/>
    <x v="0"/>
    <x v="1"/>
    <x v="0"/>
  </r>
  <r>
    <s v="2 Bruten vårdked1. Yes"/>
    <n v="266"/>
    <n v="165874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1"/>
    <x v="0"/>
    <x v="0"/>
    <x v="1"/>
    <x v="1"/>
  </r>
  <r>
    <s v="1 Komplett vårdked1. Yes"/>
    <n v="267"/>
    <n v="165882"/>
    <x v="0"/>
    <s v="2. No"/>
    <x v="1"/>
    <x v="0"/>
    <x v="2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1 Komplett vårdked1. Yes"/>
    <n v="268"/>
    <n v="165910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69"/>
    <n v="165920"/>
    <x v="1"/>
    <s v="2. No"/>
    <x v="1"/>
    <x v="0"/>
    <x v="0"/>
    <x v="3"/>
    <x v="0"/>
    <x v="1"/>
    <x v="0"/>
    <x v="0"/>
    <x v="1"/>
    <x v="0"/>
    <x v="1"/>
    <x v="0"/>
    <x v="0"/>
    <s v="1. Yes"/>
    <x v="1"/>
    <x v="0"/>
    <x v="0"/>
    <x v="0"/>
    <x v="1"/>
    <x v="3"/>
    <x v="0"/>
    <x v="0"/>
    <x v="2"/>
    <x v="0"/>
    <x v="1"/>
    <x v="0"/>
    <x v="0"/>
  </r>
  <r>
    <s v="1 Komplett vårdked1. Yes"/>
    <n v="270"/>
    <n v="165979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0"/>
    <x v="0"/>
    <x v="0"/>
    <x v="0"/>
  </r>
  <r>
    <s v="1 Komplett vårdked1. Yes"/>
    <n v="271"/>
    <n v="165989"/>
    <x v="0"/>
    <s v="2. No"/>
    <x v="1"/>
    <x v="1"/>
    <x v="0"/>
    <x v="0"/>
    <x v="0"/>
    <x v="1"/>
    <x v="0"/>
    <x v="0"/>
    <x v="0"/>
    <x v="0"/>
    <x v="1"/>
    <x v="0"/>
    <x v="0"/>
    <s v="1. Yes"/>
    <x v="1"/>
    <x v="0"/>
    <x v="0"/>
    <x v="0"/>
    <x v="0"/>
    <x v="3"/>
    <x v="0"/>
    <x v="0"/>
    <x v="2"/>
    <x v="0"/>
    <x v="1"/>
    <x v="0"/>
    <x v="1"/>
  </r>
  <r>
    <s v="1 Komplett vårdked1. Yes"/>
    <n v="272"/>
    <n v="166002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73"/>
    <n v="166025"/>
    <x v="0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0"/>
    <x v="0"/>
    <x v="0"/>
    <x v="1"/>
  </r>
  <r>
    <s v="1 Komplett vårdked1. Yes"/>
    <n v="274"/>
    <n v="166027"/>
    <x v="1"/>
    <s v="2. No"/>
    <x v="1"/>
    <x v="0"/>
    <x v="0"/>
    <x v="5"/>
    <x v="0"/>
    <x v="1"/>
    <x v="2"/>
    <x v="1"/>
    <x v="0"/>
    <x v="1"/>
    <x v="2"/>
    <x v="0"/>
    <x v="0"/>
    <s v="1. Yes"/>
    <x v="1"/>
    <x v="0"/>
    <x v="0"/>
    <x v="0"/>
    <x v="0"/>
    <x v="3"/>
    <x v="0"/>
    <x v="0"/>
    <x v="2"/>
    <x v="0"/>
    <x v="1"/>
    <x v="0"/>
    <x v="1"/>
  </r>
  <r>
    <s v="1 Komplett vårdked1. Yes"/>
    <n v="275"/>
    <n v="166036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1"/>
    <x v="0"/>
    <x v="0"/>
    <x v="0"/>
  </r>
  <r>
    <s v="1 Komplett vårdked1. Yes"/>
    <n v="276"/>
    <n v="166050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1"/>
    <x v="1"/>
  </r>
  <r>
    <s v="2 Bruten vårdked1. Yes"/>
    <n v="277"/>
    <n v="166058"/>
    <x v="1"/>
    <s v="2. No"/>
    <x v="1"/>
    <x v="0"/>
    <x v="1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0"/>
    <x v="0"/>
    <x v="0"/>
    <x v="1"/>
  </r>
  <r>
    <s v="1 Komplett vårdked1. Yes"/>
    <n v="278"/>
    <n v="166059"/>
    <x v="0"/>
    <s v="2. No"/>
    <x v="1"/>
    <x v="0"/>
    <x v="0"/>
    <x v="0"/>
    <x v="0"/>
    <x v="0"/>
    <x v="2"/>
    <x v="1"/>
    <x v="0"/>
    <x v="1"/>
    <x v="2"/>
    <x v="0"/>
    <x v="0"/>
    <s v="1. Yes"/>
    <x v="0"/>
    <x v="1"/>
    <x v="0"/>
    <x v="0"/>
    <x v="1"/>
    <x v="2"/>
    <x v="0"/>
    <x v="0"/>
    <x v="0"/>
    <x v="1"/>
    <x v="0"/>
    <x v="0"/>
    <x v="0"/>
  </r>
  <r>
    <s v="1 Komplett vårdked1. Yes"/>
    <n v="279"/>
    <n v="166060"/>
    <x v="0"/>
    <s v="2. No"/>
    <x v="1"/>
    <x v="0"/>
    <x v="0"/>
    <x v="0"/>
    <x v="0"/>
    <x v="0"/>
    <x v="1"/>
    <x v="0"/>
    <x v="0"/>
    <x v="0"/>
    <x v="2"/>
    <x v="1"/>
    <x v="0"/>
    <s v="1. Yes"/>
    <x v="1"/>
    <x v="0"/>
    <x v="1"/>
    <x v="0"/>
    <x v="0"/>
    <x v="0"/>
    <x v="0"/>
    <x v="0"/>
    <x v="3"/>
    <x v="1"/>
    <x v="0"/>
    <x v="1"/>
    <x v="0"/>
  </r>
  <r>
    <s v="1 Komplett vårdked1. Yes"/>
    <n v="280"/>
    <n v="166070"/>
    <x v="1"/>
    <s v="1. Yes"/>
    <x v="1"/>
    <x v="0"/>
    <x v="0"/>
    <x v="3"/>
    <x v="0"/>
    <x v="0"/>
    <x v="1"/>
    <x v="1"/>
    <x v="1"/>
    <x v="0"/>
    <x v="1"/>
    <x v="0"/>
    <x v="0"/>
    <s v="1. Yes"/>
    <x v="1"/>
    <x v="0"/>
    <x v="1"/>
    <x v="0"/>
    <x v="1"/>
    <x v="0"/>
    <x v="0"/>
    <x v="0"/>
    <x v="0"/>
    <x v="1"/>
    <x v="0"/>
    <x v="1"/>
    <x v="1"/>
  </r>
  <r>
    <s v="1 Komplett vårdked1. Yes"/>
    <n v="281"/>
    <n v="166101"/>
    <x v="1"/>
    <s v="1. Yes"/>
    <x v="0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82"/>
    <n v="166102"/>
    <x v="0"/>
    <s v="2. No"/>
    <x v="1"/>
    <x v="0"/>
    <x v="2"/>
    <x v="2"/>
    <x v="0"/>
    <x v="1"/>
    <x v="0"/>
    <x v="1"/>
    <x v="0"/>
    <x v="1"/>
    <x v="2"/>
    <x v="0"/>
    <x v="0"/>
    <s v="1. Yes"/>
    <x v="0"/>
    <x v="1"/>
    <x v="0"/>
    <x v="0"/>
    <x v="1"/>
    <x v="3"/>
    <x v="0"/>
    <x v="0"/>
    <x v="2"/>
    <x v="0"/>
    <x v="1"/>
    <x v="0"/>
    <x v="0"/>
  </r>
  <r>
    <s v="1 Komplett vårdked1. Yes"/>
    <n v="283"/>
    <n v="166110"/>
    <x v="0"/>
    <s v="2. No"/>
    <x v="1"/>
    <x v="1"/>
    <x v="0"/>
    <x v="4"/>
    <x v="0"/>
    <x v="1"/>
    <x v="0"/>
    <x v="0"/>
    <x v="0"/>
    <x v="0"/>
    <x v="2"/>
    <x v="1"/>
    <x v="0"/>
    <s v="1. Yes"/>
    <x v="1"/>
    <x v="1"/>
    <x v="0"/>
    <x v="0"/>
    <x v="0"/>
    <x v="3"/>
    <x v="0"/>
    <x v="0"/>
    <x v="2"/>
    <x v="0"/>
    <x v="1"/>
    <x v="0"/>
    <x v="0"/>
  </r>
  <r>
    <s v="1 Komplett vårdked1. Yes"/>
    <n v="284"/>
    <n v="166121"/>
    <x v="1"/>
    <s v="2. No"/>
    <x v="1"/>
    <x v="0"/>
    <x v="0"/>
    <x v="3"/>
    <x v="0"/>
    <x v="0"/>
    <x v="2"/>
    <x v="1"/>
    <x v="1"/>
    <x v="1"/>
    <x v="0"/>
    <x v="0"/>
    <x v="1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285"/>
    <n v="166138"/>
    <x v="1"/>
    <s v="2. No"/>
    <x v="1"/>
    <x v="0"/>
    <x v="1"/>
    <x v="4"/>
    <x v="0"/>
    <x v="1"/>
    <x v="2"/>
    <x v="1"/>
    <x v="0"/>
    <x v="0"/>
    <x v="2"/>
    <x v="0"/>
    <x v="0"/>
    <s v="1. Yes"/>
    <x v="1"/>
    <x v="0"/>
    <x v="0"/>
    <x v="0"/>
    <x v="1"/>
    <x v="2"/>
    <x v="0"/>
    <x v="0"/>
    <x v="2"/>
    <x v="0"/>
    <x v="1"/>
    <x v="0"/>
    <x v="0"/>
  </r>
  <r>
    <s v="1 Komplett vårdked1. Yes"/>
    <n v="286"/>
    <n v="166147"/>
    <x v="1"/>
    <s v="2. No"/>
    <x v="1"/>
    <x v="0"/>
    <x v="0"/>
    <x v="1"/>
    <x v="0"/>
    <x v="0"/>
    <x v="1"/>
    <x v="1"/>
    <x v="0"/>
    <x v="1"/>
    <x v="1"/>
    <x v="1"/>
    <x v="1"/>
    <s v="1. Yes"/>
    <x v="0"/>
    <x v="0"/>
    <x v="1"/>
    <x v="0"/>
    <x v="0"/>
    <x v="0"/>
    <x v="0"/>
    <x v="0"/>
    <x v="0"/>
    <x v="1"/>
    <x v="0"/>
    <x v="1"/>
    <x v="1"/>
  </r>
  <r>
    <s v="1 Komplett vårdked1. Yes"/>
    <n v="287"/>
    <n v="166166"/>
    <x v="1"/>
    <s v="2. No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288"/>
    <n v="166176"/>
    <x v="0"/>
    <s v="1. Yes"/>
    <x v="1"/>
    <x v="0"/>
    <x v="0"/>
    <x v="3"/>
    <x v="0"/>
    <x v="0"/>
    <x v="0"/>
    <x v="0"/>
    <x v="0"/>
    <x v="0"/>
    <x v="2"/>
    <x v="0"/>
    <x v="1"/>
    <s v="1. Yes"/>
    <x v="0"/>
    <x v="0"/>
    <x v="0"/>
    <x v="0"/>
    <x v="1"/>
    <x v="1"/>
    <x v="0"/>
    <x v="0"/>
    <x v="0"/>
    <x v="1"/>
    <x v="0"/>
    <x v="0"/>
    <x v="0"/>
  </r>
  <r>
    <s v="1 Komplett vårdked1. Yes"/>
    <n v="289"/>
    <n v="166179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290"/>
    <n v="166190"/>
    <x v="0"/>
    <s v="1. Yes"/>
    <x v="1"/>
    <x v="0"/>
    <x v="0"/>
    <x v="3"/>
    <x v="0"/>
    <x v="0"/>
    <x v="1"/>
    <x v="1"/>
    <x v="0"/>
    <x v="1"/>
    <x v="2"/>
    <x v="1"/>
    <x v="0"/>
    <s v="1. Yes"/>
    <x v="0"/>
    <x v="0"/>
    <x v="0"/>
    <x v="0"/>
    <x v="1"/>
    <x v="1"/>
    <x v="0"/>
    <x v="0"/>
    <x v="3"/>
    <x v="1"/>
    <x v="0"/>
    <x v="1"/>
    <x v="0"/>
  </r>
  <r>
    <s v="1 Komplett vårdked1. Yes"/>
    <n v="291"/>
    <n v="166226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292"/>
    <n v="166242"/>
    <x v="0"/>
    <s v="2. No"/>
    <x v="1"/>
    <x v="0"/>
    <x v="0"/>
    <x v="3"/>
    <x v="0"/>
    <x v="1"/>
    <x v="1"/>
    <x v="0"/>
    <x v="0"/>
    <x v="0"/>
    <x v="1"/>
    <x v="0"/>
    <x v="0"/>
    <s v="1. Yes"/>
    <x v="1"/>
    <x v="0"/>
    <x v="0"/>
    <x v="0"/>
    <x v="1"/>
    <x v="3"/>
    <x v="0"/>
    <x v="0"/>
    <x v="2"/>
    <x v="0"/>
    <x v="1"/>
    <x v="0"/>
    <x v="1"/>
  </r>
  <r>
    <s v="1 Komplett vårdked1. Yes"/>
    <n v="293"/>
    <n v="166248"/>
    <x v="1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0"/>
    <x v="0"/>
    <x v="0"/>
    <x v="0"/>
  </r>
  <r>
    <s v="1 Komplett vårdked1. Yes"/>
    <n v="294"/>
    <n v="166249"/>
    <x v="0"/>
    <s v="1. Yes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"/>
    <x v="0"/>
    <x v="1"/>
    <x v="1"/>
  </r>
  <r>
    <s v="1 Komplett vårdked1. Yes"/>
    <n v="295"/>
    <n v="166269"/>
    <x v="0"/>
    <s v="1. Yes"/>
    <x v="1"/>
    <x v="0"/>
    <x v="0"/>
    <x v="4"/>
    <x v="0"/>
    <x v="0"/>
    <x v="2"/>
    <x v="1"/>
    <x v="0"/>
    <x v="0"/>
    <x v="1"/>
    <x v="1"/>
    <x v="0"/>
    <s v="1. Yes"/>
    <x v="0"/>
    <x v="0"/>
    <x v="0"/>
    <x v="0"/>
    <x v="0"/>
    <x v="0"/>
    <x v="0"/>
    <x v="0"/>
    <x v="0"/>
    <x v="1"/>
    <x v="0"/>
    <x v="0"/>
    <x v="1"/>
  </r>
  <r>
    <s v="1 Komplett vårdked1. Yes"/>
    <n v="296"/>
    <n v="166279"/>
    <x v="0"/>
    <s v="1. Yes"/>
    <x v="1"/>
    <x v="0"/>
    <x v="0"/>
    <x v="5"/>
    <x v="0"/>
    <x v="0"/>
    <x v="1"/>
    <x v="0"/>
    <x v="0"/>
    <x v="0"/>
    <x v="1"/>
    <x v="1"/>
    <x v="1"/>
    <s v="1. Yes"/>
    <x v="1"/>
    <x v="0"/>
    <x v="1"/>
    <x v="0"/>
    <x v="1"/>
    <x v="0"/>
    <x v="1"/>
    <x v="0"/>
    <x v="0"/>
    <x v="1"/>
    <x v="0"/>
    <x v="1"/>
    <x v="1"/>
  </r>
  <r>
    <s v="1 Komplett vårdked1. Yes"/>
    <n v="297"/>
    <n v="166280"/>
    <x v="0"/>
    <s v="2. No"/>
    <x v="1"/>
    <x v="0"/>
    <x v="0"/>
    <x v="5"/>
    <x v="0"/>
    <x v="0"/>
    <x v="1"/>
    <x v="0"/>
    <x v="0"/>
    <x v="0"/>
    <x v="2"/>
    <x v="1"/>
    <x v="1"/>
    <s v="1. Yes"/>
    <x v="1"/>
    <x v="0"/>
    <x v="1"/>
    <x v="0"/>
    <x v="0"/>
    <x v="0"/>
    <x v="0"/>
    <x v="0"/>
    <x v="0"/>
    <x v="1"/>
    <x v="0"/>
    <x v="1"/>
    <x v="1"/>
  </r>
  <r>
    <s v="1 Komplett vårdked1. Yes"/>
    <n v="298"/>
    <n v="166284"/>
    <x v="0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299"/>
    <n v="166342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0"/>
    <x v="0"/>
    <x v="0"/>
    <x v="2"/>
  </r>
  <r>
    <s v="1 Komplett vårdked1. Yes"/>
    <n v="300"/>
    <n v="166354"/>
    <x v="0"/>
    <s v="1. Yes"/>
    <x v="0"/>
    <x v="0"/>
    <x v="0"/>
    <x v="1"/>
    <x v="0"/>
    <x v="1"/>
    <x v="0"/>
    <x v="0"/>
    <x v="0"/>
    <x v="0"/>
    <x v="2"/>
    <x v="1"/>
    <x v="1"/>
    <s v="1. Yes"/>
    <x v="0"/>
    <x v="1"/>
    <x v="1"/>
    <x v="0"/>
    <x v="0"/>
    <x v="0"/>
    <x v="0"/>
    <x v="0"/>
    <x v="2"/>
    <x v="1"/>
    <x v="1"/>
    <x v="0"/>
    <x v="0"/>
  </r>
  <r>
    <s v="1 Komplett vårdked1. Yes"/>
    <n v="301"/>
    <n v="166367"/>
    <x v="1"/>
    <s v="2. No"/>
    <x v="1"/>
    <x v="0"/>
    <x v="0"/>
    <x v="1"/>
    <x v="0"/>
    <x v="0"/>
    <x v="2"/>
    <x v="1"/>
    <x v="1"/>
    <x v="0"/>
    <x v="0"/>
    <x v="0"/>
    <x v="1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302"/>
    <n v="166399"/>
    <x v="0"/>
    <s v="2. No"/>
    <x v="1"/>
    <x v="0"/>
    <x v="0"/>
    <x v="3"/>
    <x v="1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1 Komplett vårdked1. Yes"/>
    <n v="303"/>
    <n v="166401"/>
    <x v="0"/>
    <s v="2. No"/>
    <x v="1"/>
    <x v="0"/>
    <x v="1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0"/>
    <x v="0"/>
    <x v="0"/>
    <x v="2"/>
  </r>
  <r>
    <s v="1 Komplett vårdked1. Yes"/>
    <n v="304"/>
    <n v="166405"/>
    <x v="1"/>
    <s v="2. No"/>
    <x v="1"/>
    <x v="0"/>
    <x v="0"/>
    <x v="2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305"/>
    <n v="166413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306"/>
    <n v="166420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07"/>
    <n v="166424"/>
    <x v="0"/>
    <s v="2. No"/>
    <x v="1"/>
    <x v="0"/>
    <x v="0"/>
    <x v="1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2 Bruten vårdked1. Yes"/>
    <n v="308"/>
    <n v="166431"/>
    <x v="0"/>
    <s v="2. No"/>
    <x v="1"/>
    <x v="0"/>
    <x v="0"/>
    <x v="1"/>
    <x v="0"/>
    <x v="0"/>
    <x v="1"/>
    <x v="1"/>
    <x v="0"/>
    <x v="1"/>
    <x v="0"/>
    <x v="0"/>
    <x v="0"/>
    <s v="2. No"/>
    <x v="1"/>
    <x v="0"/>
    <x v="1"/>
    <x v="0"/>
    <x v="0"/>
    <x v="0"/>
    <x v="0"/>
    <x v="0"/>
    <x v="2"/>
    <x v="1"/>
    <x v="0"/>
    <x v="1"/>
    <x v="1"/>
  </r>
  <r>
    <s v="2 Bruten vårdked1. Yes"/>
    <n v="309"/>
    <n v="166432"/>
    <x v="0"/>
    <s v="2. No"/>
    <x v="1"/>
    <x v="0"/>
    <x v="0"/>
    <x v="1"/>
    <x v="0"/>
    <x v="0"/>
    <x v="1"/>
    <x v="1"/>
    <x v="0"/>
    <x v="1"/>
    <x v="0"/>
    <x v="0"/>
    <x v="0"/>
    <s v="2. No"/>
    <x v="0"/>
    <x v="0"/>
    <x v="1"/>
    <x v="0"/>
    <x v="0"/>
    <x v="0"/>
    <x v="0"/>
    <x v="0"/>
    <x v="2"/>
    <x v="1"/>
    <x v="0"/>
    <x v="1"/>
    <x v="2"/>
  </r>
  <r>
    <s v="1 Komplett vårdked1. Yes"/>
    <n v="310"/>
    <n v="166459"/>
    <x v="0"/>
    <s v="2. No"/>
    <x v="1"/>
    <x v="0"/>
    <x v="1"/>
    <x v="2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311"/>
    <n v="166469"/>
    <x v="1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12"/>
    <n v="166492"/>
    <x v="1"/>
    <s v="1. Yes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1"/>
    <x v="0"/>
    <x v="3"/>
    <x v="1"/>
    <x v="0"/>
    <x v="1"/>
    <x v="0"/>
  </r>
  <r>
    <s v="1 Komplett vårdked1. Yes"/>
    <n v="313"/>
    <n v="166495"/>
    <x v="0"/>
    <s v="2. No"/>
    <x v="1"/>
    <x v="0"/>
    <x v="0"/>
    <x v="2"/>
    <x v="0"/>
    <x v="0"/>
    <x v="2"/>
    <x v="1"/>
    <x v="1"/>
    <x v="0"/>
    <x v="0"/>
    <x v="0"/>
    <x v="1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314"/>
    <n v="166524"/>
    <x v="0"/>
    <s v="2. No"/>
    <x v="1"/>
    <x v="0"/>
    <x v="0"/>
    <x v="5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0"/>
    <x v="0"/>
    <x v="1"/>
    <x v="1"/>
  </r>
  <r>
    <s v="1 Komplett vårdked1. Yes"/>
    <n v="315"/>
    <n v="166534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316"/>
    <n v="166535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"/>
    <x v="0"/>
    <x v="0"/>
    <x v="1"/>
  </r>
  <r>
    <s v="1 Komplett vårdked1. Yes"/>
    <n v="317"/>
    <n v="16655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18"/>
    <n v="166559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"/>
    <x v="0"/>
    <x v="0"/>
    <x v="0"/>
  </r>
  <r>
    <s v="2 Bruten vårdked1. Yes"/>
    <n v="319"/>
    <n v="166561"/>
    <x v="0"/>
    <s v="2. No"/>
    <x v="1"/>
    <x v="0"/>
    <x v="0"/>
    <x v="2"/>
    <x v="0"/>
    <x v="0"/>
    <x v="2"/>
    <x v="1"/>
    <x v="0"/>
    <x v="1"/>
    <x v="0"/>
    <x v="1"/>
    <x v="1"/>
    <s v="2. No"/>
    <x v="1"/>
    <x v="0"/>
    <x v="0"/>
    <x v="0"/>
    <x v="0"/>
    <x v="2"/>
    <x v="0"/>
    <x v="0"/>
    <x v="0"/>
    <x v="1"/>
    <x v="0"/>
    <x v="1"/>
    <x v="0"/>
  </r>
  <r>
    <s v="1 Komplett vårdked1. Yes"/>
    <n v="320"/>
    <n v="166577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321"/>
    <n v="166659"/>
    <x v="1"/>
    <s v="2. No"/>
    <x v="1"/>
    <x v="0"/>
    <x v="0"/>
    <x v="3"/>
    <x v="1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0"/>
    <x v="0"/>
    <x v="1"/>
    <x v="1"/>
  </r>
  <r>
    <s v="1 Komplett vårdked1. Yes"/>
    <n v="322"/>
    <n v="166660"/>
    <x v="0"/>
    <s v="2. No"/>
    <x v="1"/>
    <x v="0"/>
    <x v="0"/>
    <x v="4"/>
    <x v="0"/>
    <x v="1"/>
    <x v="0"/>
    <x v="1"/>
    <x v="0"/>
    <x v="1"/>
    <x v="1"/>
    <x v="0"/>
    <x v="0"/>
    <s v="1. Yes"/>
    <x v="1"/>
    <x v="1"/>
    <x v="0"/>
    <x v="0"/>
    <x v="1"/>
    <x v="3"/>
    <x v="0"/>
    <x v="0"/>
    <x v="2"/>
    <x v="0"/>
    <x v="1"/>
    <x v="0"/>
    <x v="1"/>
  </r>
  <r>
    <s v="1 Komplett vårdked1. Yes"/>
    <n v="323"/>
    <n v="166690"/>
    <x v="0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1 Komplett vårdked1. Yes"/>
    <n v="324"/>
    <n v="166695"/>
    <x v="0"/>
    <s v="2. No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0"/>
    <x v="0"/>
    <x v="0"/>
    <x v="0"/>
  </r>
  <r>
    <s v="9 Graviditet som utkast"/>
    <n v="325"/>
    <n v="166708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26"/>
    <n v="166741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327"/>
    <n v="166837"/>
    <x v="1"/>
    <s v="2. No"/>
    <x v="1"/>
    <x v="0"/>
    <x v="0"/>
    <x v="0"/>
    <x v="1"/>
    <x v="1"/>
    <x v="2"/>
    <x v="1"/>
    <x v="0"/>
    <x v="0"/>
    <x v="1"/>
    <x v="0"/>
    <x v="0"/>
    <s v="1. Yes"/>
    <x v="1"/>
    <x v="0"/>
    <x v="0"/>
    <x v="0"/>
    <x v="0"/>
    <x v="3"/>
    <x v="0"/>
    <x v="0"/>
    <x v="3"/>
    <x v="1"/>
    <x v="1"/>
    <x v="0"/>
    <x v="1"/>
  </r>
  <r>
    <s v="1 Komplett vårdked1. Yes"/>
    <n v="328"/>
    <n v="166873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29"/>
    <n v="166908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30"/>
    <n v="166910"/>
    <x v="0"/>
    <s v="2. No"/>
    <x v="1"/>
    <x v="0"/>
    <x v="2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331"/>
    <n v="166920"/>
    <x v="1"/>
    <s v="2. No"/>
    <x v="1"/>
    <x v="0"/>
    <x v="0"/>
    <x v="3"/>
    <x v="0"/>
    <x v="0"/>
    <x v="1"/>
    <x v="1"/>
    <x v="0"/>
    <x v="1"/>
    <x v="1"/>
    <x v="0"/>
    <x v="0"/>
    <s v="1. Yes"/>
    <x v="1"/>
    <x v="0"/>
    <x v="1"/>
    <x v="0"/>
    <x v="0"/>
    <x v="0"/>
    <x v="0"/>
    <x v="0"/>
    <x v="0"/>
    <x v="1"/>
    <x v="0"/>
    <x v="1"/>
    <x v="0"/>
  </r>
  <r>
    <s v="1 Komplett vårdked1. Yes"/>
    <n v="332"/>
    <n v="167014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333"/>
    <n v="167050"/>
    <x v="0"/>
    <s v="2. No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1"/>
    <x v="0"/>
    <x v="0"/>
    <x v="0"/>
  </r>
  <r>
    <s v="1 Komplett vårdked1. Yes"/>
    <n v="334"/>
    <n v="167076"/>
    <x v="0"/>
    <s v="2. No"/>
    <x v="1"/>
    <x v="0"/>
    <x v="1"/>
    <x v="2"/>
    <x v="1"/>
    <x v="1"/>
    <x v="1"/>
    <x v="0"/>
    <x v="0"/>
    <x v="0"/>
    <x v="1"/>
    <x v="0"/>
    <x v="0"/>
    <s v="1. Yes"/>
    <x v="1"/>
    <x v="0"/>
    <x v="0"/>
    <x v="0"/>
    <x v="0"/>
    <x v="3"/>
    <x v="0"/>
    <x v="0"/>
    <x v="2"/>
    <x v="0"/>
    <x v="1"/>
    <x v="0"/>
    <x v="1"/>
  </r>
  <r>
    <s v="1 Komplett vårdked1. Yes"/>
    <n v="335"/>
    <n v="167110"/>
    <x v="0"/>
    <s v="2. No"/>
    <x v="1"/>
    <x v="0"/>
    <x v="0"/>
    <x v="4"/>
    <x v="0"/>
    <x v="1"/>
    <x v="0"/>
    <x v="1"/>
    <x v="1"/>
    <x v="1"/>
    <x v="2"/>
    <x v="1"/>
    <x v="0"/>
    <s v="1. Yes"/>
    <x v="1"/>
    <x v="0"/>
    <x v="1"/>
    <x v="0"/>
    <x v="0"/>
    <x v="3"/>
    <x v="0"/>
    <x v="0"/>
    <x v="2"/>
    <x v="0"/>
    <x v="1"/>
    <x v="0"/>
    <x v="2"/>
  </r>
  <r>
    <s v="1 Komplett vårdked1. Yes"/>
    <n v="336"/>
    <n v="167114"/>
    <x v="0"/>
    <s v="2. No"/>
    <x v="1"/>
    <x v="0"/>
    <x v="0"/>
    <x v="0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37"/>
    <n v="167140"/>
    <x v="1"/>
    <s v="2. No"/>
    <x v="1"/>
    <x v="1"/>
    <x v="0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0"/>
    <x v="1"/>
    <x v="0"/>
    <x v="0"/>
  </r>
  <r>
    <s v="1 Komplett vårdked1. Yes"/>
    <n v="338"/>
    <n v="167144"/>
    <x v="1"/>
    <s v="1. Yes"/>
    <x v="1"/>
    <x v="0"/>
    <x v="0"/>
    <x v="1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339"/>
    <n v="167155"/>
    <x v="0"/>
    <s v="1. Yes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340"/>
    <n v="16715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2 Bruten vårdked1. Yes"/>
    <n v="341"/>
    <n v="167159"/>
    <x v="0"/>
    <s v="1. Yes"/>
    <x v="1"/>
    <x v="0"/>
    <x v="2"/>
    <x v="0"/>
    <x v="0"/>
    <x v="0"/>
    <x v="0"/>
    <x v="0"/>
    <x v="1"/>
    <x v="0"/>
    <x v="0"/>
    <x v="0"/>
    <x v="0"/>
    <s v="2. No"/>
    <x v="1"/>
    <x v="0"/>
    <x v="0"/>
    <x v="0"/>
    <x v="0"/>
    <x v="1"/>
    <x v="1"/>
    <x v="1"/>
    <x v="1"/>
    <x v="0"/>
    <x v="0"/>
    <x v="1"/>
    <x v="0"/>
  </r>
  <r>
    <s v="1 Komplett vårdked1. Yes"/>
    <n v="342"/>
    <n v="167161"/>
    <x v="0"/>
    <s v="2. No"/>
    <x v="1"/>
    <x v="0"/>
    <x v="0"/>
    <x v="2"/>
    <x v="0"/>
    <x v="0"/>
    <x v="0"/>
    <x v="0"/>
    <x v="1"/>
    <x v="0"/>
    <x v="2"/>
    <x v="0"/>
    <x v="0"/>
    <s v="1. Yes"/>
    <x v="1"/>
    <x v="0"/>
    <x v="1"/>
    <x v="1"/>
    <x v="0"/>
    <x v="0"/>
    <x v="0"/>
    <x v="0"/>
    <x v="0"/>
    <x v="1"/>
    <x v="0"/>
    <x v="1"/>
    <x v="0"/>
  </r>
  <r>
    <s v="1 Komplett vårdked1. Yes"/>
    <n v="343"/>
    <n v="167163"/>
    <x v="0"/>
    <s v="1. Yes"/>
    <x v="0"/>
    <x v="0"/>
    <x v="0"/>
    <x v="0"/>
    <x v="1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2 Bruten vårdked1. Yes"/>
    <n v="344"/>
    <n v="167167"/>
    <x v="1"/>
    <s v="2. No"/>
    <x v="1"/>
    <x v="0"/>
    <x v="1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0"/>
    <x v="0"/>
    <x v="0"/>
    <x v="1"/>
  </r>
  <r>
    <s v="1 Komplett vårdked1. Yes"/>
    <n v="345"/>
    <n v="167168"/>
    <x v="1"/>
    <s v="2. No"/>
    <x v="1"/>
    <x v="0"/>
    <x v="0"/>
    <x v="5"/>
    <x v="0"/>
    <x v="0"/>
    <x v="2"/>
    <x v="1"/>
    <x v="1"/>
    <x v="1"/>
    <x v="0"/>
    <x v="0"/>
    <x v="0"/>
    <s v="2. No"/>
    <x v="0"/>
    <x v="0"/>
    <x v="0"/>
    <x v="0"/>
    <x v="1"/>
    <x v="0"/>
    <x v="0"/>
    <x v="0"/>
    <x v="0"/>
    <x v="1"/>
    <x v="0"/>
    <x v="1"/>
    <x v="1"/>
  </r>
  <r>
    <s v="1 Komplett vårdked1. Yes"/>
    <n v="346"/>
    <n v="167170"/>
    <x v="1"/>
    <s v="2. No"/>
    <x v="1"/>
    <x v="0"/>
    <x v="0"/>
    <x v="5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1"/>
    <x v="0"/>
    <x v="1"/>
    <x v="1"/>
  </r>
  <r>
    <s v="1 Komplett vårdked1. Yes"/>
    <n v="347"/>
    <n v="167173"/>
    <x v="0"/>
    <s v="2. No"/>
    <x v="1"/>
    <x v="1"/>
    <x v="1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0"/>
    <x v="1"/>
    <x v="0"/>
    <x v="2"/>
  </r>
  <r>
    <s v="1 Komplett vårdked1. Yes"/>
    <n v="348"/>
    <n v="167175"/>
    <x v="0"/>
    <s v="2. No"/>
    <x v="1"/>
    <x v="1"/>
    <x v="1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0"/>
    <x v="1"/>
    <x v="0"/>
    <x v="0"/>
  </r>
  <r>
    <s v="1 Komplett vårdked1. Yes"/>
    <n v="349"/>
    <n v="167202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350"/>
    <n v="167213"/>
    <x v="0"/>
    <s v="1. Yes"/>
    <x v="0"/>
    <x v="0"/>
    <x v="1"/>
    <x v="2"/>
    <x v="0"/>
    <x v="0"/>
    <x v="0"/>
    <x v="0"/>
    <x v="0"/>
    <x v="0"/>
    <x v="0"/>
    <x v="1"/>
    <x v="0"/>
    <s v="2. No"/>
    <x v="1"/>
    <x v="0"/>
    <x v="0"/>
    <x v="0"/>
    <x v="0"/>
    <x v="0"/>
    <x v="0"/>
    <x v="0"/>
    <x v="3"/>
    <x v="1"/>
    <x v="0"/>
    <x v="1"/>
    <x v="0"/>
  </r>
  <r>
    <s v="1 Komplett vårdked1. Yes"/>
    <n v="351"/>
    <n v="167225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52"/>
    <n v="167240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53"/>
    <n v="167248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354"/>
    <n v="167253"/>
    <x v="0"/>
    <s v="1. Yes"/>
    <x v="0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355"/>
    <n v="167303"/>
    <x v="0"/>
    <s v="2. No"/>
    <x v="1"/>
    <x v="0"/>
    <x v="0"/>
    <x v="0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0"/>
    <x v="0"/>
    <x v="0"/>
    <x v="1"/>
  </r>
  <r>
    <s v="1 Komplett vårdked1. Yes"/>
    <n v="356"/>
    <n v="167308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1"/>
    <x v="0"/>
    <x v="0"/>
    <x v="0"/>
    <x v="1"/>
    <x v="0"/>
    <x v="1"/>
    <x v="1"/>
  </r>
  <r>
    <s v="1 Komplett vårdked1. Yes"/>
    <n v="357"/>
    <n v="167309"/>
    <x v="1"/>
    <s v="2. No"/>
    <x v="1"/>
    <x v="0"/>
    <x v="0"/>
    <x v="5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1"/>
    <x v="0"/>
    <x v="1"/>
    <x v="1"/>
  </r>
  <r>
    <s v="1 Komplett vårdked1. Yes"/>
    <n v="358"/>
    <n v="167321"/>
    <x v="0"/>
    <s v="1. Yes"/>
    <x v="0"/>
    <x v="0"/>
    <x v="0"/>
    <x v="3"/>
    <x v="0"/>
    <x v="0"/>
    <x v="1"/>
    <x v="1"/>
    <x v="1"/>
    <x v="0"/>
    <x v="2"/>
    <x v="1"/>
    <x v="1"/>
    <s v="1. Yes"/>
    <x v="0"/>
    <x v="0"/>
    <x v="1"/>
    <x v="0"/>
    <x v="1"/>
    <x v="0"/>
    <x v="0"/>
    <x v="0"/>
    <x v="2"/>
    <x v="1"/>
    <x v="0"/>
    <x v="1"/>
    <x v="2"/>
  </r>
  <r>
    <s v="1 Komplett vårdked1. Yes"/>
    <n v="359"/>
    <n v="167329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360"/>
    <n v="167360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61"/>
    <n v="167364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362"/>
    <n v="167381"/>
    <x v="0"/>
    <s v="1. Yes"/>
    <x v="0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2 Bruten vårdked1. Yes"/>
    <n v="363"/>
    <n v="167398"/>
    <x v="0"/>
    <s v="1. Yes"/>
    <x v="0"/>
    <x v="0"/>
    <x v="1"/>
    <x v="0"/>
    <x v="0"/>
    <x v="0"/>
    <x v="2"/>
    <x v="1"/>
    <x v="1"/>
    <x v="0"/>
    <x v="1"/>
    <x v="1"/>
    <x v="1"/>
    <s v="1. Yes"/>
    <x v="0"/>
    <x v="0"/>
    <x v="0"/>
    <x v="0"/>
    <x v="0"/>
    <x v="2"/>
    <x v="1"/>
    <x v="0"/>
    <x v="2"/>
    <x v="3"/>
    <x v="0"/>
    <x v="0"/>
    <x v="0"/>
  </r>
  <r>
    <s v="1 Komplett vårdked1. Yes"/>
    <n v="364"/>
    <n v="167402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0"/>
    <x v="0"/>
    <x v="0"/>
    <x v="1"/>
  </r>
  <r>
    <s v="1 Komplett vårdked1. Yes"/>
    <n v="365"/>
    <n v="167408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366"/>
    <n v="167430"/>
    <x v="0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67"/>
    <n v="167440"/>
    <x v="0"/>
    <s v="1. Yes"/>
    <x v="1"/>
    <x v="0"/>
    <x v="2"/>
    <x v="3"/>
    <x v="0"/>
    <x v="0"/>
    <x v="1"/>
    <x v="1"/>
    <x v="1"/>
    <x v="1"/>
    <x v="1"/>
    <x v="0"/>
    <x v="1"/>
    <s v="1. Yes"/>
    <x v="0"/>
    <x v="0"/>
    <x v="0"/>
    <x v="0"/>
    <x v="1"/>
    <x v="0"/>
    <x v="0"/>
    <x v="0"/>
    <x v="2"/>
    <x v="1"/>
    <x v="0"/>
    <x v="1"/>
    <x v="1"/>
  </r>
  <r>
    <s v="2 Bruten vårdked1. Yes"/>
    <n v="368"/>
    <n v="167445"/>
    <x v="1"/>
    <s v="2. No"/>
    <x v="1"/>
    <x v="0"/>
    <x v="1"/>
    <x v="4"/>
    <x v="1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1"/>
    <x v="0"/>
    <x v="1"/>
    <x v="1"/>
  </r>
  <r>
    <s v="1 Komplett vårdked1. Yes"/>
    <n v="369"/>
    <n v="167467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370"/>
    <n v="167481"/>
    <x v="1"/>
    <s v="2. No"/>
    <x v="1"/>
    <x v="1"/>
    <x v="0"/>
    <x v="5"/>
    <x v="0"/>
    <x v="1"/>
    <x v="0"/>
    <x v="0"/>
    <x v="0"/>
    <x v="0"/>
    <x v="1"/>
    <x v="0"/>
    <x v="0"/>
    <s v="1. Yes"/>
    <x v="1"/>
    <x v="1"/>
    <x v="0"/>
    <x v="0"/>
    <x v="1"/>
    <x v="3"/>
    <x v="0"/>
    <x v="0"/>
    <x v="2"/>
    <x v="0"/>
    <x v="1"/>
    <x v="0"/>
    <x v="1"/>
  </r>
  <r>
    <s v="2 Bruten vårdked1. Yes"/>
    <n v="371"/>
    <n v="167504"/>
    <x v="1"/>
    <s v="2. No"/>
    <x v="1"/>
    <x v="0"/>
    <x v="0"/>
    <x v="4"/>
    <x v="0"/>
    <x v="0"/>
    <x v="0"/>
    <x v="0"/>
    <x v="0"/>
    <x v="0"/>
    <x v="2"/>
    <x v="1"/>
    <x v="1"/>
    <s v="1. Yes"/>
    <x v="0"/>
    <x v="0"/>
    <x v="1"/>
    <x v="0"/>
    <x v="0"/>
    <x v="1"/>
    <x v="0"/>
    <x v="0"/>
    <x v="0"/>
    <x v="2"/>
    <x v="0"/>
    <x v="1"/>
    <x v="0"/>
  </r>
  <r>
    <s v="1 Komplett vårdked1. Yes"/>
    <n v="372"/>
    <n v="167538"/>
    <x v="0"/>
    <s v="1. Yes"/>
    <x v="1"/>
    <x v="0"/>
    <x v="0"/>
    <x v="1"/>
    <x v="0"/>
    <x v="0"/>
    <x v="2"/>
    <x v="1"/>
    <x v="1"/>
    <x v="1"/>
    <x v="0"/>
    <x v="0"/>
    <x v="0"/>
    <s v="2. No"/>
    <x v="0"/>
    <x v="0"/>
    <x v="0"/>
    <x v="0"/>
    <x v="0"/>
    <x v="0"/>
    <x v="0"/>
    <x v="0"/>
    <x v="3"/>
    <x v="1"/>
    <x v="0"/>
    <x v="1"/>
    <x v="2"/>
  </r>
  <r>
    <s v="1 Komplett vårdked1. Yes"/>
    <n v="373"/>
    <n v="167546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374"/>
    <n v="167552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"/>
    <x v="0"/>
    <x v="0"/>
    <x v="0"/>
  </r>
  <r>
    <s v="1 Komplett vårdked1. Yes"/>
    <n v="375"/>
    <n v="167591"/>
    <x v="1"/>
    <s v="2. No"/>
    <x v="1"/>
    <x v="0"/>
    <x v="1"/>
    <x v="3"/>
    <x v="1"/>
    <x v="1"/>
    <x v="0"/>
    <x v="1"/>
    <x v="0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1 Komplett vårdked1. Yes"/>
    <n v="376"/>
    <n v="167602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77"/>
    <n v="167604"/>
    <x v="1"/>
    <s v="1. Yes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378"/>
    <n v="167607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1"/>
    <x v="0"/>
    <x v="0"/>
    <x v="0"/>
    <x v="0"/>
    <x v="1"/>
    <x v="0"/>
    <x v="0"/>
    <x v="1"/>
  </r>
  <r>
    <s v="1 Komplett vårdked1. Yes"/>
    <n v="379"/>
    <n v="167638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380"/>
    <n v="167656"/>
    <x v="1"/>
    <s v="1. Yes"/>
    <x v="0"/>
    <x v="0"/>
    <x v="0"/>
    <x v="1"/>
    <x v="0"/>
    <x v="1"/>
    <x v="0"/>
    <x v="1"/>
    <x v="0"/>
    <x v="0"/>
    <x v="2"/>
    <x v="1"/>
    <x v="1"/>
    <s v="1. Yes"/>
    <x v="0"/>
    <x v="0"/>
    <x v="0"/>
    <x v="0"/>
    <x v="0"/>
    <x v="0"/>
    <x v="0"/>
    <x v="0"/>
    <x v="2"/>
    <x v="1"/>
    <x v="1"/>
    <x v="0"/>
    <x v="0"/>
  </r>
  <r>
    <s v="1 Komplett vårdked1. Yes"/>
    <n v="381"/>
    <n v="167660"/>
    <x v="0"/>
    <s v="1. Yes"/>
    <x v="0"/>
    <x v="0"/>
    <x v="0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1"/>
    <x v="0"/>
    <x v="1"/>
    <x v="0"/>
  </r>
  <r>
    <s v="2 Bruten vårdked1. Yes"/>
    <n v="382"/>
    <n v="167662"/>
    <x v="0"/>
    <s v="1. Yes"/>
    <x v="0"/>
    <x v="0"/>
    <x v="0"/>
    <x v="0"/>
    <x v="1"/>
    <x v="0"/>
    <x v="0"/>
    <x v="0"/>
    <x v="0"/>
    <x v="0"/>
    <x v="2"/>
    <x v="1"/>
    <x v="0"/>
    <s v="1. Yes"/>
    <x v="1"/>
    <x v="1"/>
    <x v="1"/>
    <x v="1"/>
    <x v="0"/>
    <x v="0"/>
    <x v="0"/>
    <x v="0"/>
    <x v="0"/>
    <x v="1"/>
    <x v="0"/>
    <x v="1"/>
    <x v="2"/>
  </r>
  <r>
    <s v="1 Komplett vårdked1. Yes"/>
    <n v="383"/>
    <n v="167700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"/>
    <x v="0"/>
    <x v="1"/>
    <x v="1"/>
  </r>
  <r>
    <s v="1 Komplett vårdked1. Yes"/>
    <n v="384"/>
    <n v="167704"/>
    <x v="1"/>
    <s v="2. No"/>
    <x v="1"/>
    <x v="0"/>
    <x v="0"/>
    <x v="5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0"/>
    <x v="1"/>
    <x v="0"/>
    <x v="1"/>
    <x v="0"/>
  </r>
  <r>
    <s v="1 Komplett vårdked1. Yes"/>
    <n v="385"/>
    <n v="167727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386"/>
    <n v="167733"/>
    <x v="0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1"/>
    <x v="0"/>
    <x v="0"/>
    <x v="0"/>
    <x v="3"/>
    <x v="1"/>
    <x v="0"/>
    <x v="1"/>
    <x v="1"/>
  </r>
  <r>
    <s v="1 Komplett vårdked1. Yes"/>
    <n v="387"/>
    <n v="167789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0"/>
    <x v="0"/>
    <x v="0"/>
    <x v="1"/>
  </r>
  <r>
    <s v="1 Komplett vårdked1. Yes"/>
    <n v="388"/>
    <n v="167822"/>
    <x v="0"/>
    <s v="2. No"/>
    <x v="1"/>
    <x v="0"/>
    <x v="1"/>
    <x v="1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"/>
    <x v="0"/>
    <x v="0"/>
    <x v="2"/>
  </r>
  <r>
    <s v="1 Komplett vårdked1. Yes"/>
    <n v="389"/>
    <n v="16784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390"/>
    <n v="167851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1"/>
    <x v="0"/>
    <x v="0"/>
    <x v="1"/>
  </r>
  <r>
    <s v="1 Komplett vårdked1. Yes"/>
    <n v="391"/>
    <n v="167874"/>
    <x v="0"/>
    <s v="2. No"/>
    <x v="1"/>
    <x v="0"/>
    <x v="2"/>
    <x v="0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0"/>
    <x v="1"/>
    <x v="0"/>
    <x v="1"/>
    <x v="1"/>
  </r>
  <r>
    <s v="1 Komplett vårdked1. Yes"/>
    <n v="392"/>
    <n v="167876"/>
    <x v="0"/>
    <s v="2. No"/>
    <x v="1"/>
    <x v="0"/>
    <x v="2"/>
    <x v="0"/>
    <x v="0"/>
    <x v="0"/>
    <x v="2"/>
    <x v="1"/>
    <x v="1"/>
    <x v="1"/>
    <x v="0"/>
    <x v="0"/>
    <x v="0"/>
    <s v="2. No"/>
    <x v="1"/>
    <x v="0"/>
    <x v="0"/>
    <x v="0"/>
    <x v="0"/>
    <x v="2"/>
    <x v="1"/>
    <x v="1"/>
    <x v="0"/>
    <x v="1"/>
    <x v="0"/>
    <x v="1"/>
    <x v="1"/>
  </r>
  <r>
    <s v="1 Komplett vårdked1. Yes"/>
    <n v="393"/>
    <n v="167887"/>
    <x v="1"/>
    <s v="2. No"/>
    <x v="1"/>
    <x v="0"/>
    <x v="0"/>
    <x v="3"/>
    <x v="0"/>
    <x v="0"/>
    <x v="1"/>
    <x v="0"/>
    <x v="1"/>
    <x v="0"/>
    <x v="0"/>
    <x v="0"/>
    <x v="0"/>
    <s v="2. No"/>
    <x v="1"/>
    <x v="0"/>
    <x v="1"/>
    <x v="0"/>
    <x v="0"/>
    <x v="0"/>
    <x v="0"/>
    <x v="0"/>
    <x v="3"/>
    <x v="1"/>
    <x v="0"/>
    <x v="1"/>
    <x v="1"/>
  </r>
  <r>
    <s v="1 Komplett vårdked1. Yes"/>
    <n v="394"/>
    <n v="167890"/>
    <x v="1"/>
    <s v="2. No"/>
    <x v="1"/>
    <x v="0"/>
    <x v="1"/>
    <x v="3"/>
    <x v="1"/>
    <x v="1"/>
    <x v="0"/>
    <x v="0"/>
    <x v="1"/>
    <x v="0"/>
    <x v="0"/>
    <x v="0"/>
    <x v="0"/>
    <s v="2. No"/>
    <x v="1"/>
    <x v="0"/>
    <x v="0"/>
    <x v="0"/>
    <x v="0"/>
    <x v="3"/>
    <x v="0"/>
    <x v="0"/>
    <x v="2"/>
    <x v="0"/>
    <x v="1"/>
    <x v="0"/>
    <x v="0"/>
  </r>
  <r>
    <s v="1 Komplett vårdked1. Yes"/>
    <n v="395"/>
    <n v="167894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396"/>
    <n v="167897"/>
    <x v="1"/>
    <s v="2. No"/>
    <x v="1"/>
    <x v="0"/>
    <x v="0"/>
    <x v="3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397"/>
    <n v="167898"/>
    <x v="1"/>
    <s v="1. Yes"/>
    <x v="1"/>
    <x v="0"/>
    <x v="0"/>
    <x v="3"/>
    <x v="0"/>
    <x v="0"/>
    <x v="1"/>
    <x v="1"/>
    <x v="0"/>
    <x v="1"/>
    <x v="1"/>
    <x v="1"/>
    <x v="0"/>
    <s v="1. Yes"/>
    <x v="0"/>
    <x v="0"/>
    <x v="1"/>
    <x v="0"/>
    <x v="0"/>
    <x v="0"/>
    <x v="0"/>
    <x v="0"/>
    <x v="3"/>
    <x v="1"/>
    <x v="0"/>
    <x v="0"/>
    <x v="1"/>
  </r>
  <r>
    <s v="1 Komplett vårdked1. Yes"/>
    <n v="398"/>
    <n v="167901"/>
    <x v="1"/>
    <s v="2. No"/>
    <x v="1"/>
    <x v="0"/>
    <x v="1"/>
    <x v="4"/>
    <x v="1"/>
    <x v="0"/>
    <x v="1"/>
    <x v="1"/>
    <x v="0"/>
    <x v="1"/>
    <x v="0"/>
    <x v="0"/>
    <x v="0"/>
    <s v="2. No"/>
    <x v="1"/>
    <x v="1"/>
    <x v="0"/>
    <x v="0"/>
    <x v="0"/>
    <x v="0"/>
    <x v="0"/>
    <x v="0"/>
    <x v="3"/>
    <x v="1"/>
    <x v="0"/>
    <x v="1"/>
    <x v="2"/>
  </r>
  <r>
    <s v="1 Komplett vårdked1. Yes"/>
    <n v="399"/>
    <n v="167904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9 Graviditet som utkast"/>
    <n v="400"/>
    <n v="167920"/>
    <x v="0"/>
    <s v="2. No"/>
    <x v="1"/>
    <x v="0"/>
    <x v="2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0"/>
    <x v="0"/>
    <x v="1"/>
    <x v="1"/>
  </r>
  <r>
    <s v="1 Komplett vårdked1. Yes"/>
    <n v="401"/>
    <n v="167924"/>
    <x v="1"/>
    <s v="2. No"/>
    <x v="1"/>
    <x v="0"/>
    <x v="1"/>
    <x v="2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02"/>
    <n v="167939"/>
    <x v="1"/>
    <s v="2. No"/>
    <x v="1"/>
    <x v="0"/>
    <x v="0"/>
    <x v="3"/>
    <x v="0"/>
    <x v="0"/>
    <x v="1"/>
    <x v="0"/>
    <x v="1"/>
    <x v="0"/>
    <x v="0"/>
    <x v="0"/>
    <x v="0"/>
    <s v="2. No"/>
    <x v="0"/>
    <x v="0"/>
    <x v="0"/>
    <x v="0"/>
    <x v="0"/>
    <x v="0"/>
    <x v="0"/>
    <x v="0"/>
    <x v="3"/>
    <x v="1"/>
    <x v="0"/>
    <x v="1"/>
    <x v="1"/>
  </r>
  <r>
    <s v="1 Komplett vårdked1. Yes"/>
    <n v="403"/>
    <n v="167941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404"/>
    <n v="167945"/>
    <x v="1"/>
    <s v="2. No"/>
    <x v="1"/>
    <x v="0"/>
    <x v="0"/>
    <x v="4"/>
    <x v="0"/>
    <x v="1"/>
    <x v="2"/>
    <x v="0"/>
    <x v="1"/>
    <x v="0"/>
    <x v="0"/>
    <x v="0"/>
    <x v="0"/>
    <s v="2. No"/>
    <x v="1"/>
    <x v="0"/>
    <x v="0"/>
    <x v="0"/>
    <x v="0"/>
    <x v="2"/>
    <x v="1"/>
    <x v="0"/>
    <x v="2"/>
    <x v="0"/>
    <x v="1"/>
    <x v="0"/>
    <x v="1"/>
  </r>
  <r>
    <s v="1 Komplett vårdked1. Yes"/>
    <n v="405"/>
    <n v="167948"/>
    <x v="1"/>
    <s v="2. No"/>
    <x v="1"/>
    <x v="0"/>
    <x v="1"/>
    <x v="0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406"/>
    <n v="167962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07"/>
    <n v="167964"/>
    <x v="1"/>
    <s v="1. Yes"/>
    <x v="0"/>
    <x v="0"/>
    <x v="0"/>
    <x v="0"/>
    <x v="0"/>
    <x v="1"/>
    <x v="1"/>
    <x v="1"/>
    <x v="0"/>
    <x v="1"/>
    <x v="0"/>
    <x v="1"/>
    <x v="1"/>
    <s v="2. No"/>
    <x v="0"/>
    <x v="0"/>
    <x v="0"/>
    <x v="0"/>
    <x v="1"/>
    <x v="3"/>
    <x v="0"/>
    <x v="0"/>
    <x v="2"/>
    <x v="2"/>
    <x v="1"/>
    <x v="0"/>
    <x v="1"/>
  </r>
  <r>
    <s v="1 Komplett vårdked1. Yes"/>
    <n v="408"/>
    <n v="167965"/>
    <x v="0"/>
    <s v="2. No"/>
    <x v="1"/>
    <x v="1"/>
    <x v="0"/>
    <x v="0"/>
    <x v="0"/>
    <x v="1"/>
    <x v="1"/>
    <x v="0"/>
    <x v="0"/>
    <x v="0"/>
    <x v="1"/>
    <x v="0"/>
    <x v="0"/>
    <s v="1. Yes"/>
    <x v="1"/>
    <x v="0"/>
    <x v="0"/>
    <x v="0"/>
    <x v="0"/>
    <x v="3"/>
    <x v="0"/>
    <x v="0"/>
    <x v="2"/>
    <x v="0"/>
    <x v="1"/>
    <x v="0"/>
    <x v="0"/>
  </r>
  <r>
    <s v="1 Komplett vårdked1. Yes"/>
    <n v="409"/>
    <n v="167977"/>
    <x v="1"/>
    <s v="1. Yes"/>
    <x v="1"/>
    <x v="0"/>
    <x v="0"/>
    <x v="4"/>
    <x v="0"/>
    <x v="0"/>
    <x v="1"/>
    <x v="1"/>
    <x v="0"/>
    <x v="1"/>
    <x v="2"/>
    <x v="0"/>
    <x v="0"/>
    <s v="1. Yes"/>
    <x v="1"/>
    <x v="1"/>
    <x v="0"/>
    <x v="0"/>
    <x v="0"/>
    <x v="1"/>
    <x v="0"/>
    <x v="0"/>
    <x v="3"/>
    <x v="1"/>
    <x v="0"/>
    <x v="0"/>
    <x v="1"/>
  </r>
  <r>
    <s v="1 Komplett vårdked1. Yes"/>
    <n v="410"/>
    <n v="168026"/>
    <x v="0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411"/>
    <n v="168027"/>
    <x v="0"/>
    <s v="2. No"/>
    <x v="1"/>
    <x v="0"/>
    <x v="1"/>
    <x v="2"/>
    <x v="0"/>
    <x v="0"/>
    <x v="2"/>
    <x v="1"/>
    <x v="1"/>
    <x v="0"/>
    <x v="1"/>
    <x v="0"/>
    <x v="0"/>
    <s v="1. Yes"/>
    <x v="1"/>
    <x v="0"/>
    <x v="1"/>
    <x v="0"/>
    <x v="0"/>
    <x v="2"/>
    <x v="0"/>
    <x v="0"/>
    <x v="0"/>
    <x v="1"/>
    <x v="0"/>
    <x v="0"/>
    <x v="1"/>
  </r>
  <r>
    <s v="1 Komplett vårdked1. Yes"/>
    <n v="412"/>
    <n v="168029"/>
    <x v="0"/>
    <s v="1. Yes"/>
    <x v="0"/>
    <x v="0"/>
    <x v="1"/>
    <x v="2"/>
    <x v="0"/>
    <x v="0"/>
    <x v="2"/>
    <x v="1"/>
    <x v="1"/>
    <x v="1"/>
    <x v="1"/>
    <x v="1"/>
    <x v="0"/>
    <s v="1. Yes"/>
    <x v="1"/>
    <x v="0"/>
    <x v="0"/>
    <x v="0"/>
    <x v="1"/>
    <x v="2"/>
    <x v="0"/>
    <x v="0"/>
    <x v="0"/>
    <x v="1"/>
    <x v="0"/>
    <x v="1"/>
    <x v="0"/>
  </r>
  <r>
    <s v="1 Komplett vårdked1. Yes"/>
    <n v="413"/>
    <n v="168031"/>
    <x v="1"/>
    <s v="2. No"/>
    <x v="1"/>
    <x v="0"/>
    <x v="1"/>
    <x v="2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"/>
    <x v="0"/>
    <x v="0"/>
    <x v="1"/>
  </r>
  <r>
    <s v="1 Komplett vårdked1. Yes"/>
    <n v="414"/>
    <n v="168032"/>
    <x v="1"/>
    <s v="2. No"/>
    <x v="1"/>
    <x v="0"/>
    <x v="1"/>
    <x v="2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415"/>
    <n v="168052"/>
    <x v="0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1"/>
    <x v="1"/>
    <x v="0"/>
    <x v="1"/>
    <x v="0"/>
    <x v="1"/>
    <x v="0"/>
  </r>
  <r>
    <s v="1 Komplett vårdked1. Yes"/>
    <n v="416"/>
    <n v="168114"/>
    <x v="0"/>
    <s v="1. Yes"/>
    <x v="0"/>
    <x v="0"/>
    <x v="0"/>
    <x v="3"/>
    <x v="0"/>
    <x v="0"/>
    <x v="0"/>
    <x v="1"/>
    <x v="0"/>
    <x v="0"/>
    <x v="1"/>
    <x v="1"/>
    <x v="1"/>
    <s v="1. Yes"/>
    <x v="0"/>
    <x v="1"/>
    <x v="1"/>
    <x v="0"/>
    <x v="0"/>
    <x v="0"/>
    <x v="0"/>
    <x v="0"/>
    <x v="3"/>
    <x v="1"/>
    <x v="0"/>
    <x v="1"/>
    <x v="1"/>
  </r>
  <r>
    <s v="1 Komplett vårdked1. Yes"/>
    <n v="417"/>
    <n v="168148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418"/>
    <n v="168155"/>
    <x v="0"/>
    <s v="1. Yes"/>
    <x v="1"/>
    <x v="1"/>
    <x v="0"/>
    <x v="4"/>
    <x v="0"/>
    <x v="0"/>
    <x v="1"/>
    <x v="1"/>
    <x v="0"/>
    <x v="1"/>
    <x v="2"/>
    <x v="1"/>
    <x v="0"/>
    <s v="1. Yes"/>
    <x v="0"/>
    <x v="0"/>
    <x v="0"/>
    <x v="0"/>
    <x v="0"/>
    <x v="0"/>
    <x v="0"/>
    <x v="0"/>
    <x v="0"/>
    <x v="1"/>
    <x v="0"/>
    <x v="1"/>
    <x v="1"/>
  </r>
  <r>
    <s v="1 Komplett vårdked1. Yes"/>
    <n v="419"/>
    <n v="168157"/>
    <x v="1"/>
    <s v="1. Yes"/>
    <x v="0"/>
    <x v="0"/>
    <x v="1"/>
    <x v="5"/>
    <x v="0"/>
    <x v="0"/>
    <x v="1"/>
    <x v="1"/>
    <x v="0"/>
    <x v="1"/>
    <x v="2"/>
    <x v="0"/>
    <x v="0"/>
    <s v="1. Yes"/>
    <x v="1"/>
    <x v="1"/>
    <x v="1"/>
    <x v="0"/>
    <x v="0"/>
    <x v="1"/>
    <x v="0"/>
    <x v="0"/>
    <x v="3"/>
    <x v="1"/>
    <x v="0"/>
    <x v="1"/>
    <x v="1"/>
  </r>
  <r>
    <s v="1 Komplett vårdked1. Yes"/>
    <n v="420"/>
    <n v="168159"/>
    <x v="1"/>
    <s v="2. No"/>
    <x v="1"/>
    <x v="0"/>
    <x v="0"/>
    <x v="5"/>
    <x v="0"/>
    <x v="0"/>
    <x v="1"/>
    <x v="1"/>
    <x v="1"/>
    <x v="0"/>
    <x v="0"/>
    <x v="0"/>
    <x v="0"/>
    <s v="2. No"/>
    <x v="1"/>
    <x v="0"/>
    <x v="1"/>
    <x v="0"/>
    <x v="0"/>
    <x v="0"/>
    <x v="0"/>
    <x v="0"/>
    <x v="3"/>
    <x v="1"/>
    <x v="0"/>
    <x v="1"/>
    <x v="1"/>
  </r>
  <r>
    <s v="1 Komplett vårdked1. Yes"/>
    <n v="421"/>
    <n v="168218"/>
    <x v="0"/>
    <s v="2. No"/>
    <x v="1"/>
    <x v="1"/>
    <x v="0"/>
    <x v="1"/>
    <x v="1"/>
    <x v="1"/>
    <x v="0"/>
    <x v="0"/>
    <x v="0"/>
    <x v="0"/>
    <x v="2"/>
    <x v="0"/>
    <x v="0"/>
    <s v="1. Yes"/>
    <x v="1"/>
    <x v="1"/>
    <x v="0"/>
    <x v="0"/>
    <x v="0"/>
    <x v="3"/>
    <x v="0"/>
    <x v="0"/>
    <x v="2"/>
    <x v="0"/>
    <x v="1"/>
    <x v="0"/>
    <x v="0"/>
  </r>
  <r>
    <s v="1 Komplett vårdked1. Yes"/>
    <n v="422"/>
    <n v="168221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1"/>
    <x v="1"/>
  </r>
  <r>
    <s v="1 Komplett vårdked1. Yes"/>
    <n v="423"/>
    <n v="168222"/>
    <x v="0"/>
    <s v="2. No"/>
    <x v="1"/>
    <x v="0"/>
    <x v="0"/>
    <x v="1"/>
    <x v="0"/>
    <x v="1"/>
    <x v="2"/>
    <x v="1"/>
    <x v="0"/>
    <x v="1"/>
    <x v="0"/>
    <x v="0"/>
    <x v="0"/>
    <s v="2. No"/>
    <x v="1"/>
    <x v="0"/>
    <x v="0"/>
    <x v="0"/>
    <x v="0"/>
    <x v="0"/>
    <x v="0"/>
    <x v="0"/>
    <x v="0"/>
    <x v="2"/>
    <x v="1"/>
    <x v="0"/>
    <x v="0"/>
  </r>
  <r>
    <s v="1 Komplett vårdked1. Yes"/>
    <n v="424"/>
    <n v="168224"/>
    <x v="0"/>
    <s v="1. Yes"/>
    <x v="1"/>
    <x v="0"/>
    <x v="0"/>
    <x v="5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3"/>
    <x v="1"/>
    <x v="0"/>
    <x v="1"/>
    <x v="1"/>
  </r>
  <r>
    <s v="1 Komplett vårdked1. Yes"/>
    <n v="425"/>
    <n v="168226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1"/>
    <x v="1"/>
    <x v="0"/>
    <x v="1"/>
    <x v="0"/>
  </r>
  <r>
    <s v="1 Komplett vårdked1. Yes"/>
    <n v="426"/>
    <n v="168228"/>
    <x v="0"/>
    <s v="2. No"/>
    <x v="1"/>
    <x v="0"/>
    <x v="0"/>
    <x v="5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3"/>
    <x v="1"/>
    <x v="0"/>
    <x v="1"/>
    <x v="1"/>
  </r>
  <r>
    <s v="1 Komplett vårdked1. Yes"/>
    <n v="427"/>
    <n v="168229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28"/>
    <n v="168233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429"/>
    <n v="168237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430"/>
    <n v="168238"/>
    <x v="0"/>
    <s v="2. No"/>
    <x v="1"/>
    <x v="0"/>
    <x v="0"/>
    <x v="0"/>
    <x v="0"/>
    <x v="1"/>
    <x v="0"/>
    <x v="1"/>
    <x v="1"/>
    <x v="0"/>
    <x v="2"/>
    <x v="0"/>
    <x v="0"/>
    <s v="1. Yes"/>
    <x v="1"/>
    <x v="1"/>
    <x v="0"/>
    <x v="0"/>
    <x v="0"/>
    <x v="3"/>
    <x v="0"/>
    <x v="0"/>
    <x v="2"/>
    <x v="1"/>
    <x v="1"/>
    <x v="0"/>
    <x v="0"/>
  </r>
  <r>
    <s v="1 Komplett vårdked1. Yes"/>
    <n v="431"/>
    <n v="168240"/>
    <x v="0"/>
    <s v="1. Yes"/>
    <x v="1"/>
    <x v="1"/>
    <x v="0"/>
    <x v="0"/>
    <x v="0"/>
    <x v="0"/>
    <x v="0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432"/>
    <n v="168246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433"/>
    <n v="168272"/>
    <x v="0"/>
    <s v="2. No"/>
    <x v="1"/>
    <x v="0"/>
    <x v="0"/>
    <x v="0"/>
    <x v="0"/>
    <x v="1"/>
    <x v="1"/>
    <x v="1"/>
    <x v="1"/>
    <x v="0"/>
    <x v="2"/>
    <x v="0"/>
    <x v="0"/>
    <s v="1. Yes"/>
    <x v="1"/>
    <x v="0"/>
    <x v="0"/>
    <x v="0"/>
    <x v="1"/>
    <x v="3"/>
    <x v="0"/>
    <x v="0"/>
    <x v="2"/>
    <x v="0"/>
    <x v="1"/>
    <x v="0"/>
    <x v="2"/>
  </r>
  <r>
    <s v="1 Komplett vårdked1. Yes"/>
    <n v="434"/>
    <n v="168325"/>
    <x v="1"/>
    <s v="2. No"/>
    <x v="1"/>
    <x v="0"/>
    <x v="0"/>
    <x v="3"/>
    <x v="0"/>
    <x v="1"/>
    <x v="1"/>
    <x v="1"/>
    <x v="0"/>
    <x v="1"/>
    <x v="2"/>
    <x v="1"/>
    <x v="1"/>
    <s v="1. Yes"/>
    <x v="1"/>
    <x v="1"/>
    <x v="1"/>
    <x v="0"/>
    <x v="0"/>
    <x v="3"/>
    <x v="0"/>
    <x v="0"/>
    <x v="2"/>
    <x v="1"/>
    <x v="1"/>
    <x v="0"/>
    <x v="0"/>
  </r>
  <r>
    <s v="1 Komplett vårdked1. Yes"/>
    <n v="435"/>
    <n v="168346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0"/>
    <x v="1"/>
    <x v="0"/>
    <x v="0"/>
    <x v="1"/>
  </r>
  <r>
    <s v="1 Komplett vårdked1. Yes"/>
    <n v="436"/>
    <n v="168386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437"/>
    <n v="168387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38"/>
    <n v="168388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39"/>
    <n v="168391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440"/>
    <n v="168393"/>
    <x v="1"/>
    <s v="2. No"/>
    <x v="1"/>
    <x v="0"/>
    <x v="0"/>
    <x v="2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1"/>
    <x v="0"/>
    <x v="0"/>
    <x v="1"/>
  </r>
  <r>
    <s v="1 Komplett vårdked1. Yes"/>
    <n v="441"/>
    <n v="168401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42"/>
    <n v="168410"/>
    <x v="0"/>
    <s v="2. No"/>
    <x v="1"/>
    <x v="0"/>
    <x v="0"/>
    <x v="5"/>
    <x v="0"/>
    <x v="0"/>
    <x v="2"/>
    <x v="1"/>
    <x v="0"/>
    <x v="0"/>
    <x v="1"/>
    <x v="1"/>
    <x v="0"/>
    <s v="1. Yes"/>
    <x v="1"/>
    <x v="0"/>
    <x v="0"/>
    <x v="0"/>
    <x v="0"/>
    <x v="2"/>
    <x v="0"/>
    <x v="0"/>
    <x v="0"/>
    <x v="1"/>
    <x v="0"/>
    <x v="0"/>
    <x v="1"/>
  </r>
  <r>
    <s v="1 Komplett vårdked1. Yes"/>
    <n v="443"/>
    <n v="168412"/>
    <x v="0"/>
    <s v="2. No"/>
    <x v="1"/>
    <x v="0"/>
    <x v="0"/>
    <x v="3"/>
    <x v="0"/>
    <x v="0"/>
    <x v="1"/>
    <x v="1"/>
    <x v="1"/>
    <x v="0"/>
    <x v="2"/>
    <x v="0"/>
    <x v="0"/>
    <s v="1. Yes"/>
    <x v="0"/>
    <x v="0"/>
    <x v="1"/>
    <x v="0"/>
    <x v="0"/>
    <x v="0"/>
    <x v="0"/>
    <x v="0"/>
    <x v="3"/>
    <x v="1"/>
    <x v="0"/>
    <x v="1"/>
    <x v="0"/>
  </r>
  <r>
    <s v="1 Komplett vårdked1. Yes"/>
    <n v="444"/>
    <n v="168417"/>
    <x v="1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445"/>
    <n v="168460"/>
    <x v="0"/>
    <s v="1. Yes"/>
    <x v="1"/>
    <x v="0"/>
    <x v="0"/>
    <x v="4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1"/>
    <x v="0"/>
    <x v="1"/>
    <x v="1"/>
  </r>
  <r>
    <s v="1 Komplett vårdked1. Yes"/>
    <n v="446"/>
    <n v="168463"/>
    <x v="1"/>
    <s v="2. No"/>
    <x v="1"/>
    <x v="1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447"/>
    <n v="168468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448"/>
    <n v="168470"/>
    <x v="0"/>
    <s v="2. No"/>
    <x v="1"/>
    <x v="0"/>
    <x v="2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449"/>
    <n v="168486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450"/>
    <n v="16849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451"/>
    <n v="16850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452"/>
    <n v="168522"/>
    <x v="0"/>
    <s v="1. Yes"/>
    <x v="1"/>
    <x v="0"/>
    <x v="0"/>
    <x v="4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0"/>
    <x v="1"/>
    <x v="0"/>
    <x v="1"/>
    <x v="1"/>
  </r>
  <r>
    <s v="1 Komplett vårdked1. Yes"/>
    <n v="453"/>
    <n v="168523"/>
    <x v="0"/>
    <s v="2. No"/>
    <x v="1"/>
    <x v="0"/>
    <x v="0"/>
    <x v="4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0"/>
    <x v="1"/>
    <x v="0"/>
    <x v="1"/>
    <x v="1"/>
  </r>
  <r>
    <s v="1 Komplett vårdked1. Yes"/>
    <n v="454"/>
    <n v="168525"/>
    <x v="0"/>
    <s v="2. No"/>
    <x v="1"/>
    <x v="0"/>
    <x v="0"/>
    <x v="0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0"/>
  </r>
  <r>
    <s v="1 Komplett vårdked1. Yes"/>
    <n v="455"/>
    <n v="168526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2 Bruten vårdked1. Yes"/>
    <n v="456"/>
    <n v="168533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"/>
    <x v="0"/>
    <x v="1"/>
    <x v="1"/>
  </r>
  <r>
    <s v="1 Komplett vårdked1. Yes"/>
    <n v="457"/>
    <n v="168549"/>
    <x v="1"/>
    <s v="2. No"/>
    <x v="1"/>
    <x v="0"/>
    <x v="2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458"/>
    <n v="168552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459"/>
    <n v="168559"/>
    <x v="0"/>
    <s v="2. No"/>
    <x v="1"/>
    <x v="0"/>
    <x v="0"/>
    <x v="5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1"/>
    <x v="0"/>
    <x v="1"/>
    <x v="2"/>
  </r>
  <r>
    <s v="1 Komplett vårdked1. Yes"/>
    <n v="460"/>
    <n v="168589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1"/>
    <x v="0"/>
    <x v="3"/>
    <x v="1"/>
    <x v="0"/>
    <x v="0"/>
    <x v="1"/>
  </r>
  <r>
    <s v="1 Komplett vårdked1. Yes"/>
    <n v="461"/>
    <n v="168590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"/>
    <x v="0"/>
    <x v="0"/>
    <x v="2"/>
  </r>
  <r>
    <s v="1 Komplett vårdked1. Yes"/>
    <n v="462"/>
    <n v="168598"/>
    <x v="0"/>
    <s v="2. No"/>
    <x v="1"/>
    <x v="0"/>
    <x v="1"/>
    <x v="2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"/>
    <x v="0"/>
    <x v="1"/>
    <x v="0"/>
  </r>
  <r>
    <s v="1 Komplett vårdked1. Yes"/>
    <n v="463"/>
    <n v="168606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464"/>
    <n v="168615"/>
    <x v="1"/>
    <s v="2. No"/>
    <x v="1"/>
    <x v="0"/>
    <x v="0"/>
    <x v="1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1"/>
    <x v="0"/>
    <x v="0"/>
    <x v="1"/>
  </r>
  <r>
    <s v="1 Komplett vårdked1. Yes"/>
    <n v="465"/>
    <n v="168617"/>
    <x v="1"/>
    <s v="2. No"/>
    <x v="1"/>
    <x v="1"/>
    <x v="0"/>
    <x v="5"/>
    <x v="0"/>
    <x v="0"/>
    <x v="0"/>
    <x v="0"/>
    <x v="0"/>
    <x v="0"/>
    <x v="2"/>
    <x v="0"/>
    <x v="0"/>
    <s v="1. Yes"/>
    <x v="0"/>
    <x v="0"/>
    <x v="1"/>
    <x v="0"/>
    <x v="0"/>
    <x v="0"/>
    <x v="0"/>
    <x v="0"/>
    <x v="0"/>
    <x v="1"/>
    <x v="0"/>
    <x v="1"/>
    <x v="1"/>
  </r>
  <r>
    <s v="1 Komplett vårdked1. Yes"/>
    <n v="466"/>
    <n v="168641"/>
    <x v="0"/>
    <s v="1. Yes"/>
    <x v="0"/>
    <x v="0"/>
    <x v="0"/>
    <x v="2"/>
    <x v="0"/>
    <x v="0"/>
    <x v="2"/>
    <x v="1"/>
    <x v="1"/>
    <x v="0"/>
    <x v="2"/>
    <x v="1"/>
    <x v="0"/>
    <s v="1. Yes"/>
    <x v="1"/>
    <x v="0"/>
    <x v="1"/>
    <x v="0"/>
    <x v="1"/>
    <x v="0"/>
    <x v="0"/>
    <x v="0"/>
    <x v="3"/>
    <x v="1"/>
    <x v="0"/>
    <x v="1"/>
    <x v="1"/>
  </r>
  <r>
    <s v="1 Komplett vårdked1. Yes"/>
    <n v="467"/>
    <n v="168651"/>
    <x v="1"/>
    <s v="1. Yes"/>
    <x v="0"/>
    <x v="0"/>
    <x v="1"/>
    <x v="3"/>
    <x v="0"/>
    <x v="0"/>
    <x v="1"/>
    <x v="0"/>
    <x v="1"/>
    <x v="0"/>
    <x v="0"/>
    <x v="0"/>
    <x v="1"/>
    <s v="2. No"/>
    <x v="0"/>
    <x v="0"/>
    <x v="0"/>
    <x v="0"/>
    <x v="0"/>
    <x v="0"/>
    <x v="0"/>
    <x v="0"/>
    <x v="3"/>
    <x v="1"/>
    <x v="0"/>
    <x v="1"/>
    <x v="1"/>
  </r>
  <r>
    <s v="1 Komplett vårdked1. Yes"/>
    <n v="468"/>
    <n v="168658"/>
    <x v="1"/>
    <s v="2. No"/>
    <x v="1"/>
    <x v="1"/>
    <x v="0"/>
    <x v="4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0"/>
    <x v="1"/>
    <x v="0"/>
    <x v="2"/>
  </r>
  <r>
    <s v="1 Komplett vårdked1. Yes"/>
    <n v="469"/>
    <n v="168660"/>
    <x v="1"/>
    <s v="1. Yes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1"/>
    <x v="2"/>
    <x v="0"/>
    <x v="0"/>
    <x v="1"/>
    <x v="1"/>
    <x v="0"/>
    <x v="1"/>
    <x v="0"/>
  </r>
  <r>
    <s v="2 Bruten vårdked1. Yes"/>
    <n v="470"/>
    <n v="168672"/>
    <x v="1"/>
    <s v="2. No"/>
    <x v="1"/>
    <x v="0"/>
    <x v="0"/>
    <x v="3"/>
    <x v="0"/>
    <x v="0"/>
    <x v="1"/>
    <x v="0"/>
    <x v="1"/>
    <x v="0"/>
    <x v="2"/>
    <x v="0"/>
    <x v="0"/>
    <s v="1. Yes"/>
    <x v="1"/>
    <x v="0"/>
    <x v="0"/>
    <x v="0"/>
    <x v="0"/>
    <x v="0"/>
    <x v="0"/>
    <x v="0"/>
    <x v="2"/>
    <x v="1"/>
    <x v="0"/>
    <x v="1"/>
    <x v="0"/>
  </r>
  <r>
    <s v="1 Komplett vårdked1. Yes"/>
    <n v="471"/>
    <n v="168675"/>
    <x v="1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472"/>
    <n v="168676"/>
    <x v="1"/>
    <s v="1. Yes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"/>
    <x v="0"/>
    <x v="1"/>
    <x v="0"/>
  </r>
  <r>
    <s v="1 Komplett vårdked1. Yes"/>
    <n v="473"/>
    <n v="168700"/>
    <x v="0"/>
    <s v="1. Yes"/>
    <x v="1"/>
    <x v="0"/>
    <x v="0"/>
    <x v="4"/>
    <x v="0"/>
    <x v="0"/>
    <x v="0"/>
    <x v="1"/>
    <x v="0"/>
    <x v="0"/>
    <x v="2"/>
    <x v="1"/>
    <x v="0"/>
    <s v="1. Yes"/>
    <x v="0"/>
    <x v="0"/>
    <x v="0"/>
    <x v="0"/>
    <x v="0"/>
    <x v="0"/>
    <x v="0"/>
    <x v="0"/>
    <x v="0"/>
    <x v="1"/>
    <x v="0"/>
    <x v="1"/>
    <x v="1"/>
  </r>
  <r>
    <s v="1 Komplett vårdked1. Yes"/>
    <n v="474"/>
    <n v="16871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1"/>
    <x v="0"/>
  </r>
  <r>
    <s v="1 Komplett vårdked1. Yes"/>
    <n v="475"/>
    <n v="168730"/>
    <x v="0"/>
    <s v="2. No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476"/>
    <n v="168764"/>
    <x v="1"/>
    <s v="2. No"/>
    <x v="1"/>
    <x v="0"/>
    <x v="0"/>
    <x v="4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1"/>
    <x v="0"/>
    <x v="1"/>
    <x v="0"/>
  </r>
  <r>
    <s v="1 Komplett vårdked1. Yes"/>
    <n v="477"/>
    <n v="168810"/>
    <x v="1"/>
    <s v="2. No"/>
    <x v="1"/>
    <x v="0"/>
    <x v="0"/>
    <x v="3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1"/>
    <x v="0"/>
    <x v="1"/>
    <x v="1"/>
  </r>
  <r>
    <s v="1 Komplett vårdked1. Yes"/>
    <n v="478"/>
    <n v="168811"/>
    <x v="1"/>
    <s v="2. No"/>
    <x v="1"/>
    <x v="0"/>
    <x v="2"/>
    <x v="1"/>
    <x v="1"/>
    <x v="0"/>
    <x v="1"/>
    <x v="1"/>
    <x v="1"/>
    <x v="0"/>
    <x v="2"/>
    <x v="0"/>
    <x v="1"/>
    <s v="1. Yes"/>
    <x v="1"/>
    <x v="0"/>
    <x v="0"/>
    <x v="0"/>
    <x v="0"/>
    <x v="0"/>
    <x v="0"/>
    <x v="0"/>
    <x v="3"/>
    <x v="1"/>
    <x v="0"/>
    <x v="0"/>
    <x v="0"/>
  </r>
  <r>
    <s v="1 Komplett vårdked1. Yes"/>
    <n v="479"/>
    <n v="168813"/>
    <x v="0"/>
    <s v="2. No"/>
    <x v="1"/>
    <x v="0"/>
    <x v="0"/>
    <x v="4"/>
    <x v="0"/>
    <x v="1"/>
    <x v="1"/>
    <x v="1"/>
    <x v="1"/>
    <x v="1"/>
    <x v="2"/>
    <x v="1"/>
    <x v="0"/>
    <s v="1. Yes"/>
    <x v="0"/>
    <x v="1"/>
    <x v="1"/>
    <x v="0"/>
    <x v="1"/>
    <x v="3"/>
    <x v="1"/>
    <x v="0"/>
    <x v="2"/>
    <x v="1"/>
    <x v="1"/>
    <x v="0"/>
    <x v="0"/>
  </r>
  <r>
    <s v="1 Komplett vårdked1. Yes"/>
    <n v="480"/>
    <n v="168819"/>
    <x v="1"/>
    <s v="2. No"/>
    <x v="1"/>
    <x v="0"/>
    <x v="1"/>
    <x v="3"/>
    <x v="1"/>
    <x v="1"/>
    <x v="0"/>
    <x v="0"/>
    <x v="1"/>
    <x v="0"/>
    <x v="0"/>
    <x v="0"/>
    <x v="0"/>
    <s v="2. No"/>
    <x v="1"/>
    <x v="0"/>
    <x v="0"/>
    <x v="0"/>
    <x v="0"/>
    <x v="3"/>
    <x v="0"/>
    <x v="0"/>
    <x v="2"/>
    <x v="1"/>
    <x v="1"/>
    <x v="0"/>
    <x v="2"/>
  </r>
  <r>
    <s v="1 Komplett vårdked1. Yes"/>
    <n v="481"/>
    <n v="168856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"/>
    <x v="0"/>
    <x v="0"/>
    <x v="1"/>
  </r>
  <r>
    <s v="1 Komplett vårdked1. Yes"/>
    <n v="482"/>
    <n v="168888"/>
    <x v="0"/>
    <s v="2. No"/>
    <x v="1"/>
    <x v="1"/>
    <x v="0"/>
    <x v="3"/>
    <x v="0"/>
    <x v="0"/>
    <x v="2"/>
    <x v="1"/>
    <x v="1"/>
    <x v="0"/>
    <x v="2"/>
    <x v="0"/>
    <x v="0"/>
    <s v="1. Yes"/>
    <x v="1"/>
    <x v="0"/>
    <x v="0"/>
    <x v="0"/>
    <x v="0"/>
    <x v="3"/>
    <x v="0"/>
    <x v="0"/>
    <x v="0"/>
    <x v="2"/>
    <x v="0"/>
    <x v="1"/>
    <x v="0"/>
  </r>
  <r>
    <s v="1 Komplett vårdked1. Yes"/>
    <n v="483"/>
    <n v="168898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484"/>
    <n v="168899"/>
    <x v="0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"/>
    <x v="0"/>
    <x v="0"/>
    <x v="0"/>
  </r>
  <r>
    <s v="1 Komplett vårdked1. Yes"/>
    <n v="485"/>
    <n v="168900"/>
    <x v="1"/>
    <s v="2. No"/>
    <x v="1"/>
    <x v="0"/>
    <x v="0"/>
    <x v="1"/>
    <x v="0"/>
    <x v="1"/>
    <x v="1"/>
    <x v="1"/>
    <x v="0"/>
    <x v="0"/>
    <x v="1"/>
    <x v="0"/>
    <x v="0"/>
    <s v="1. Yes"/>
    <x v="1"/>
    <x v="0"/>
    <x v="0"/>
    <x v="0"/>
    <x v="0"/>
    <x v="3"/>
    <x v="0"/>
    <x v="0"/>
    <x v="2"/>
    <x v="1"/>
    <x v="1"/>
    <x v="0"/>
    <x v="0"/>
  </r>
  <r>
    <s v="1 Komplett vårdked1. Yes"/>
    <n v="486"/>
    <n v="168911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0"/>
  </r>
  <r>
    <s v="1 Komplett vårdked1. Yes"/>
    <n v="487"/>
    <n v="168920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488"/>
    <n v="168953"/>
    <x v="1"/>
    <s v="2. No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4 Utskr saknas"/>
    <n v="489"/>
    <n v="168954"/>
    <x v="1"/>
    <s v="2. No"/>
    <x v="1"/>
    <x v="0"/>
    <x v="0"/>
    <x v="4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1"/>
    <x v="0"/>
    <x v="1"/>
    <x v="2"/>
  </r>
  <r>
    <s v="1 Komplett vårdked1. Yes"/>
    <n v="490"/>
    <n v="168957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"/>
    <x v="0"/>
    <x v="0"/>
    <x v="0"/>
  </r>
  <r>
    <s v="1 Komplett vårdked1. Yes"/>
    <n v="491"/>
    <n v="168958"/>
    <x v="0"/>
    <s v="1. Yes"/>
    <x v="0"/>
    <x v="0"/>
    <x v="2"/>
    <x v="0"/>
    <x v="0"/>
    <x v="0"/>
    <x v="1"/>
    <x v="1"/>
    <x v="0"/>
    <x v="0"/>
    <x v="1"/>
    <x v="1"/>
    <x v="1"/>
    <s v="1. Yes"/>
    <x v="1"/>
    <x v="0"/>
    <x v="0"/>
    <x v="0"/>
    <x v="0"/>
    <x v="0"/>
    <x v="0"/>
    <x v="0"/>
    <x v="0"/>
    <x v="3"/>
    <x v="0"/>
    <x v="1"/>
    <x v="0"/>
  </r>
  <r>
    <s v="1 Komplett vårdked1. Yes"/>
    <n v="492"/>
    <n v="168979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1"/>
    <x v="0"/>
    <x v="0"/>
    <x v="0"/>
  </r>
  <r>
    <s v="1 Komplett vårdked1. Yes"/>
    <n v="493"/>
    <n v="168980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494"/>
    <n v="168983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0"/>
    <x v="0"/>
  </r>
  <r>
    <s v="1 Komplett vårdked1. Yes"/>
    <n v="495"/>
    <n v="168994"/>
    <x v="1"/>
    <s v="2. No"/>
    <x v="1"/>
    <x v="0"/>
    <x v="0"/>
    <x v="2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0"/>
    <x v="0"/>
  </r>
  <r>
    <s v="2 Bruten vårdked1. Yes"/>
    <n v="496"/>
    <n v="168995"/>
    <x v="0"/>
    <s v="2. No"/>
    <x v="1"/>
    <x v="0"/>
    <x v="0"/>
    <x v="2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0"/>
    <x v="1"/>
    <x v="0"/>
    <x v="1"/>
    <x v="1"/>
  </r>
  <r>
    <s v="1 Komplett vårdked1. Yes"/>
    <n v="497"/>
    <n v="169023"/>
    <x v="1"/>
    <s v="1. Yes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1"/>
    <x v="0"/>
    <x v="0"/>
    <x v="0"/>
  </r>
  <r>
    <s v="1 Komplett vårdked1. Yes"/>
    <n v="498"/>
    <n v="169037"/>
    <x v="0"/>
    <s v="1. Yes"/>
    <x v="1"/>
    <x v="0"/>
    <x v="0"/>
    <x v="3"/>
    <x v="0"/>
    <x v="0"/>
    <x v="0"/>
    <x v="1"/>
    <x v="1"/>
    <x v="0"/>
    <x v="1"/>
    <x v="0"/>
    <x v="0"/>
    <s v="1. Yes"/>
    <x v="1"/>
    <x v="0"/>
    <x v="1"/>
    <x v="0"/>
    <x v="1"/>
    <x v="0"/>
    <x v="1"/>
    <x v="1"/>
    <x v="0"/>
    <x v="1"/>
    <x v="0"/>
    <x v="1"/>
    <x v="1"/>
  </r>
  <r>
    <s v="2 Bruten vårdked1. Yes"/>
    <n v="499"/>
    <n v="169054"/>
    <x v="1"/>
    <s v="2. No"/>
    <x v="1"/>
    <x v="0"/>
    <x v="0"/>
    <x v="3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2"/>
    <x v="1"/>
    <x v="0"/>
    <x v="1"/>
    <x v="1"/>
  </r>
  <r>
    <s v="1 Komplett vårdked1. Yes"/>
    <n v="500"/>
    <n v="169055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9 Graviditet som utkast"/>
    <n v="501"/>
    <n v="169101"/>
    <x v="0"/>
    <s v="2. No"/>
    <x v="1"/>
    <x v="0"/>
    <x v="2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502"/>
    <n v="169119"/>
    <x v="0"/>
    <s v="1. Yes"/>
    <x v="1"/>
    <x v="0"/>
    <x v="0"/>
    <x v="3"/>
    <x v="0"/>
    <x v="1"/>
    <x v="0"/>
    <x v="0"/>
    <x v="1"/>
    <x v="1"/>
    <x v="2"/>
    <x v="0"/>
    <x v="0"/>
    <s v="1. Yes"/>
    <x v="0"/>
    <x v="1"/>
    <x v="1"/>
    <x v="0"/>
    <x v="1"/>
    <x v="3"/>
    <x v="1"/>
    <x v="0"/>
    <x v="2"/>
    <x v="1"/>
    <x v="1"/>
    <x v="0"/>
    <x v="1"/>
  </r>
  <r>
    <s v="1 Komplett vårdked1. Yes"/>
    <n v="503"/>
    <n v="169125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1"/>
    <x v="0"/>
    <x v="0"/>
    <x v="0"/>
    <x v="3"/>
    <x v="1"/>
    <x v="0"/>
    <x v="1"/>
    <x v="1"/>
  </r>
  <r>
    <s v="1 Komplett vårdked1. Yes"/>
    <n v="504"/>
    <n v="169152"/>
    <x v="0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1"/>
    <x v="0"/>
    <x v="1"/>
    <x v="1"/>
  </r>
  <r>
    <s v="1 Komplett vårdked1. Yes"/>
    <n v="505"/>
    <n v="169176"/>
    <x v="0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0"/>
    <x v="0"/>
    <x v="0"/>
    <x v="1"/>
  </r>
  <r>
    <s v="1 Komplett vårdked1. Yes"/>
    <n v="506"/>
    <n v="169221"/>
    <x v="0"/>
    <s v="2. No"/>
    <x v="1"/>
    <x v="0"/>
    <x v="0"/>
    <x v="5"/>
    <x v="0"/>
    <x v="0"/>
    <x v="2"/>
    <x v="1"/>
    <x v="0"/>
    <x v="0"/>
    <x v="0"/>
    <x v="0"/>
    <x v="0"/>
    <s v="2. No"/>
    <x v="0"/>
    <x v="0"/>
    <x v="0"/>
    <x v="0"/>
    <x v="0"/>
    <x v="0"/>
    <x v="0"/>
    <x v="0"/>
    <x v="3"/>
    <x v="1"/>
    <x v="0"/>
    <x v="1"/>
    <x v="1"/>
  </r>
  <r>
    <s v="1 Komplett vårdked1. Yes"/>
    <n v="507"/>
    <n v="169226"/>
    <x v="0"/>
    <s v="2. No"/>
    <x v="1"/>
    <x v="0"/>
    <x v="1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08"/>
    <n v="169237"/>
    <x v="0"/>
    <s v="2. No"/>
    <x v="1"/>
    <x v="0"/>
    <x v="0"/>
    <x v="5"/>
    <x v="0"/>
    <x v="0"/>
    <x v="1"/>
    <x v="0"/>
    <x v="1"/>
    <x v="2"/>
    <x v="2"/>
    <x v="0"/>
    <x v="0"/>
    <s v="1. Yes"/>
    <x v="1"/>
    <x v="0"/>
    <x v="1"/>
    <x v="0"/>
    <x v="0"/>
    <x v="0"/>
    <x v="0"/>
    <x v="0"/>
    <x v="3"/>
    <x v="1"/>
    <x v="0"/>
    <x v="1"/>
    <x v="2"/>
  </r>
  <r>
    <s v="1 Komplett vårdked1. Yes"/>
    <n v="509"/>
    <n v="169249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"/>
    <x v="0"/>
    <x v="1"/>
    <x v="1"/>
  </r>
  <r>
    <s v="1 Komplett vårdked1. Yes"/>
    <n v="510"/>
    <n v="169256"/>
    <x v="0"/>
    <s v="2. No"/>
    <x v="1"/>
    <x v="0"/>
    <x v="0"/>
    <x v="4"/>
    <x v="1"/>
    <x v="1"/>
    <x v="1"/>
    <x v="0"/>
    <x v="0"/>
    <x v="0"/>
    <x v="1"/>
    <x v="0"/>
    <x v="0"/>
    <s v="1. Yes"/>
    <x v="1"/>
    <x v="0"/>
    <x v="0"/>
    <x v="0"/>
    <x v="0"/>
    <x v="3"/>
    <x v="0"/>
    <x v="0"/>
    <x v="2"/>
    <x v="1"/>
    <x v="1"/>
    <x v="0"/>
    <x v="0"/>
  </r>
  <r>
    <s v="1 Komplett vårdked1. Yes"/>
    <n v="511"/>
    <n v="169258"/>
    <x v="0"/>
    <s v="2. No"/>
    <x v="1"/>
    <x v="0"/>
    <x v="0"/>
    <x v="4"/>
    <x v="1"/>
    <x v="0"/>
    <x v="1"/>
    <x v="0"/>
    <x v="0"/>
    <x v="2"/>
    <x v="0"/>
    <x v="0"/>
    <x v="0"/>
    <s v="2. No"/>
    <x v="1"/>
    <x v="0"/>
    <x v="0"/>
    <x v="0"/>
    <x v="0"/>
    <x v="0"/>
    <x v="0"/>
    <x v="0"/>
    <x v="3"/>
    <x v="1"/>
    <x v="0"/>
    <x v="0"/>
    <x v="0"/>
  </r>
  <r>
    <s v="1 Komplett vårdked1. Yes"/>
    <n v="512"/>
    <n v="169267"/>
    <x v="0"/>
    <s v="2. No"/>
    <x v="1"/>
    <x v="0"/>
    <x v="1"/>
    <x v="0"/>
    <x v="0"/>
    <x v="0"/>
    <x v="1"/>
    <x v="0"/>
    <x v="0"/>
    <x v="1"/>
    <x v="2"/>
    <x v="0"/>
    <x v="0"/>
    <s v="1. Yes"/>
    <x v="0"/>
    <x v="0"/>
    <x v="0"/>
    <x v="0"/>
    <x v="0"/>
    <x v="0"/>
    <x v="0"/>
    <x v="0"/>
    <x v="3"/>
    <x v="1"/>
    <x v="0"/>
    <x v="1"/>
    <x v="1"/>
  </r>
  <r>
    <s v="1 Komplett vårdked1. Yes"/>
    <n v="513"/>
    <n v="169284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514"/>
    <n v="169286"/>
    <x v="1"/>
    <s v="2. No"/>
    <x v="1"/>
    <x v="0"/>
    <x v="0"/>
    <x v="5"/>
    <x v="0"/>
    <x v="1"/>
    <x v="0"/>
    <x v="1"/>
    <x v="0"/>
    <x v="0"/>
    <x v="1"/>
    <x v="1"/>
    <x v="0"/>
    <s v="1. Yes"/>
    <x v="1"/>
    <x v="1"/>
    <x v="1"/>
    <x v="0"/>
    <x v="1"/>
    <x v="3"/>
    <x v="1"/>
    <x v="1"/>
    <x v="2"/>
    <x v="1"/>
    <x v="1"/>
    <x v="0"/>
    <x v="1"/>
  </r>
  <r>
    <s v="1 Komplett vårdked1. Yes"/>
    <n v="515"/>
    <n v="169291"/>
    <x v="0"/>
    <s v="1. Yes"/>
    <x v="1"/>
    <x v="0"/>
    <x v="0"/>
    <x v="5"/>
    <x v="0"/>
    <x v="0"/>
    <x v="0"/>
    <x v="1"/>
    <x v="0"/>
    <x v="0"/>
    <x v="2"/>
    <x v="1"/>
    <x v="0"/>
    <s v="1. Yes"/>
    <x v="1"/>
    <x v="1"/>
    <x v="1"/>
    <x v="1"/>
    <x v="1"/>
    <x v="0"/>
    <x v="0"/>
    <x v="0"/>
    <x v="3"/>
    <x v="2"/>
    <x v="0"/>
    <x v="1"/>
    <x v="0"/>
  </r>
  <r>
    <s v="2 Bruten vårdked1. Yes"/>
    <n v="516"/>
    <n v="169312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3"/>
    <x v="0"/>
    <x v="0"/>
    <x v="0"/>
    <x v="1"/>
    <x v="0"/>
    <x v="0"/>
    <x v="1"/>
  </r>
  <r>
    <s v="1 Komplett vårdked1. Yes"/>
    <n v="517"/>
    <n v="169345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"/>
    <x v="0"/>
    <x v="1"/>
    <x v="1"/>
  </r>
  <r>
    <s v="8 Förlossning som utkast"/>
    <n v="518"/>
    <n v="169368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"/>
    <x v="0"/>
    <x v="0"/>
    <x v="2"/>
  </r>
  <r>
    <s v="1 Komplett vårdked1. Yes"/>
    <n v="519"/>
    <n v="169395"/>
    <x v="0"/>
    <s v="2. No"/>
    <x v="1"/>
    <x v="0"/>
    <x v="0"/>
    <x v="1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520"/>
    <n v="169423"/>
    <x v="1"/>
    <s v="2. No"/>
    <x v="1"/>
    <x v="0"/>
    <x v="0"/>
    <x v="5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1"/>
    <x v="0"/>
    <x v="1"/>
    <x v="0"/>
  </r>
  <r>
    <s v="9 Graviditet som utkast"/>
    <n v="521"/>
    <n v="169446"/>
    <x v="0"/>
    <s v="2. No"/>
    <x v="1"/>
    <x v="0"/>
    <x v="2"/>
    <x v="4"/>
    <x v="0"/>
    <x v="0"/>
    <x v="2"/>
    <x v="1"/>
    <x v="2"/>
    <x v="1"/>
    <x v="1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522"/>
    <n v="169462"/>
    <x v="1"/>
    <s v="1. Yes"/>
    <x v="1"/>
    <x v="0"/>
    <x v="0"/>
    <x v="0"/>
    <x v="0"/>
    <x v="0"/>
    <x v="1"/>
    <x v="0"/>
    <x v="0"/>
    <x v="1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523"/>
    <n v="169466"/>
    <x v="1"/>
    <s v="1. Yes"/>
    <x v="0"/>
    <x v="0"/>
    <x v="0"/>
    <x v="1"/>
    <x v="1"/>
    <x v="0"/>
    <x v="2"/>
    <x v="1"/>
    <x v="0"/>
    <x v="1"/>
    <x v="0"/>
    <x v="0"/>
    <x v="0"/>
    <s v="2. No"/>
    <x v="0"/>
    <x v="0"/>
    <x v="0"/>
    <x v="0"/>
    <x v="0"/>
    <x v="0"/>
    <x v="0"/>
    <x v="0"/>
    <x v="0"/>
    <x v="2"/>
    <x v="0"/>
    <x v="0"/>
    <x v="0"/>
  </r>
  <r>
    <s v="2 Bruten vårdked1. Yes"/>
    <n v="524"/>
    <n v="169467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2"/>
    <x v="0"/>
    <x v="0"/>
    <x v="0"/>
    <x v="1"/>
  </r>
  <r>
    <s v="1 Komplett vårdked1. Yes"/>
    <n v="525"/>
    <n v="169484"/>
    <x v="1"/>
    <s v="2. No"/>
    <x v="1"/>
    <x v="0"/>
    <x v="0"/>
    <x v="3"/>
    <x v="0"/>
    <x v="0"/>
    <x v="1"/>
    <x v="0"/>
    <x v="0"/>
    <x v="0"/>
    <x v="0"/>
    <x v="0"/>
    <x v="1"/>
    <s v="2. No"/>
    <x v="1"/>
    <x v="0"/>
    <x v="0"/>
    <x v="0"/>
    <x v="0"/>
    <x v="0"/>
    <x v="0"/>
    <x v="0"/>
    <x v="3"/>
    <x v="1"/>
    <x v="0"/>
    <x v="1"/>
    <x v="1"/>
  </r>
  <r>
    <s v="1 Komplett vårdked1. Yes"/>
    <n v="526"/>
    <n v="169522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27"/>
    <n v="169528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28"/>
    <n v="169537"/>
    <x v="0"/>
    <s v="2. No"/>
    <x v="1"/>
    <x v="0"/>
    <x v="1"/>
    <x v="1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"/>
    <x v="0"/>
    <x v="0"/>
    <x v="0"/>
  </r>
  <r>
    <s v="1 Komplett vårdked1. Yes"/>
    <n v="529"/>
    <n v="169549"/>
    <x v="1"/>
    <s v="2. No"/>
    <x v="1"/>
    <x v="0"/>
    <x v="0"/>
    <x v="4"/>
    <x v="0"/>
    <x v="1"/>
    <x v="1"/>
    <x v="1"/>
    <x v="0"/>
    <x v="1"/>
    <x v="2"/>
    <x v="1"/>
    <x v="0"/>
    <s v="1. Yes"/>
    <x v="1"/>
    <x v="1"/>
    <x v="1"/>
    <x v="1"/>
    <x v="0"/>
    <x v="3"/>
    <x v="0"/>
    <x v="0"/>
    <x v="2"/>
    <x v="1"/>
    <x v="1"/>
    <x v="0"/>
    <x v="1"/>
  </r>
  <r>
    <s v="1 Komplett vårdked1. Yes"/>
    <n v="530"/>
    <n v="169552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31"/>
    <n v="169570"/>
    <x v="0"/>
    <s v="2. No"/>
    <x v="1"/>
    <x v="1"/>
    <x v="1"/>
    <x v="3"/>
    <x v="1"/>
    <x v="1"/>
    <x v="0"/>
    <x v="1"/>
    <x v="0"/>
    <x v="0"/>
    <x v="2"/>
    <x v="0"/>
    <x v="0"/>
    <s v="1. Yes"/>
    <x v="1"/>
    <x v="1"/>
    <x v="0"/>
    <x v="0"/>
    <x v="0"/>
    <x v="3"/>
    <x v="0"/>
    <x v="0"/>
    <x v="2"/>
    <x v="1"/>
    <x v="1"/>
    <x v="0"/>
    <x v="0"/>
  </r>
  <r>
    <s v="1 Komplett vårdked1. Yes"/>
    <n v="532"/>
    <n v="169578"/>
    <x v="0"/>
    <s v="2. No"/>
    <x v="1"/>
    <x v="0"/>
    <x v="1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"/>
    <x v="0"/>
    <x v="0"/>
    <x v="1"/>
  </r>
  <r>
    <s v="1 Komplett vårdked1. Yes"/>
    <n v="533"/>
    <n v="169592"/>
    <x v="0"/>
    <s v="1. Yes"/>
    <x v="1"/>
    <x v="0"/>
    <x v="2"/>
    <x v="2"/>
    <x v="0"/>
    <x v="0"/>
    <x v="1"/>
    <x v="0"/>
    <x v="1"/>
    <x v="1"/>
    <x v="2"/>
    <x v="0"/>
    <x v="0"/>
    <s v="1. Yes"/>
    <x v="1"/>
    <x v="0"/>
    <x v="1"/>
    <x v="0"/>
    <x v="0"/>
    <x v="0"/>
    <x v="0"/>
    <x v="0"/>
    <x v="3"/>
    <x v="2"/>
    <x v="0"/>
    <x v="1"/>
    <x v="0"/>
  </r>
  <r>
    <s v="1 Komplett vårdked1. Yes"/>
    <n v="534"/>
    <n v="169609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535"/>
    <n v="169661"/>
    <x v="0"/>
    <s v="1. Yes"/>
    <x v="1"/>
    <x v="0"/>
    <x v="0"/>
    <x v="0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2"/>
    <x v="0"/>
    <x v="1"/>
    <x v="0"/>
  </r>
  <r>
    <s v="1 Komplett vårdked1. Yes"/>
    <n v="536"/>
    <n v="169669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537"/>
    <n v="169671"/>
    <x v="1"/>
    <s v="1. Yes"/>
    <x v="1"/>
    <x v="0"/>
    <x v="0"/>
    <x v="5"/>
    <x v="0"/>
    <x v="0"/>
    <x v="0"/>
    <x v="0"/>
    <x v="0"/>
    <x v="0"/>
    <x v="1"/>
    <x v="1"/>
    <x v="0"/>
    <s v="1. Yes"/>
    <x v="1"/>
    <x v="1"/>
    <x v="1"/>
    <x v="0"/>
    <x v="0"/>
    <x v="0"/>
    <x v="0"/>
    <x v="0"/>
    <x v="0"/>
    <x v="2"/>
    <x v="0"/>
    <x v="1"/>
    <x v="1"/>
  </r>
  <r>
    <s v="1 Komplett vårdked1. Yes"/>
    <n v="538"/>
    <n v="169701"/>
    <x v="0"/>
    <s v="2. No"/>
    <x v="1"/>
    <x v="0"/>
    <x v="2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1 Komplett vårdked1. Yes"/>
    <n v="539"/>
    <n v="169705"/>
    <x v="0"/>
    <s v="1. Yes"/>
    <x v="0"/>
    <x v="0"/>
    <x v="0"/>
    <x v="4"/>
    <x v="0"/>
    <x v="0"/>
    <x v="1"/>
    <x v="1"/>
    <x v="0"/>
    <x v="1"/>
    <x v="1"/>
    <x v="0"/>
    <x v="1"/>
    <s v="1. Yes"/>
    <x v="1"/>
    <x v="0"/>
    <x v="0"/>
    <x v="0"/>
    <x v="0"/>
    <x v="0"/>
    <x v="0"/>
    <x v="0"/>
    <x v="3"/>
    <x v="2"/>
    <x v="0"/>
    <x v="1"/>
    <x v="0"/>
  </r>
  <r>
    <s v="1 Komplett vårdked1. Yes"/>
    <n v="540"/>
    <n v="169726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1"/>
    <x v="1"/>
  </r>
  <r>
    <s v="2 Bruten vårdked1. Yes"/>
    <n v="541"/>
    <n v="169738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542"/>
    <n v="169739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543"/>
    <n v="169743"/>
    <x v="0"/>
    <s v="2. No"/>
    <x v="1"/>
    <x v="0"/>
    <x v="0"/>
    <x v="0"/>
    <x v="1"/>
    <x v="0"/>
    <x v="1"/>
    <x v="1"/>
    <x v="1"/>
    <x v="0"/>
    <x v="2"/>
    <x v="0"/>
    <x v="1"/>
    <s v="1. Yes"/>
    <x v="0"/>
    <x v="0"/>
    <x v="0"/>
    <x v="0"/>
    <x v="0"/>
    <x v="0"/>
    <x v="0"/>
    <x v="0"/>
    <x v="3"/>
    <x v="1"/>
    <x v="0"/>
    <x v="1"/>
    <x v="0"/>
  </r>
  <r>
    <s v="1 Komplett vårdked1. Yes"/>
    <n v="544"/>
    <n v="169768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"/>
    <x v="0"/>
    <x v="0"/>
    <x v="1"/>
  </r>
  <r>
    <s v="1 Komplett vårdked1. Yes"/>
    <n v="545"/>
    <n v="169772"/>
    <x v="0"/>
    <s v="1. Yes"/>
    <x v="0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546"/>
    <n v="169773"/>
    <x v="0"/>
    <s v="1. Yes"/>
    <x v="0"/>
    <x v="0"/>
    <x v="0"/>
    <x v="0"/>
    <x v="0"/>
    <x v="0"/>
    <x v="2"/>
    <x v="0"/>
    <x v="2"/>
    <x v="1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547"/>
    <n v="169778"/>
    <x v="0"/>
    <s v="2. No"/>
    <x v="1"/>
    <x v="0"/>
    <x v="2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2 Bruten vårdked1. Yes"/>
    <n v="548"/>
    <n v="169791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0"/>
    <x v="1"/>
    <x v="0"/>
    <x v="0"/>
    <x v="1"/>
  </r>
  <r>
    <s v="1 Komplett vårdked1. Yes"/>
    <n v="549"/>
    <n v="169801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2"/>
    <x v="0"/>
    <x v="1"/>
    <x v="2"/>
  </r>
  <r>
    <s v="1 Komplett vårdked1. Yes"/>
    <n v="550"/>
    <n v="169809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0"/>
  </r>
  <r>
    <s v="1 Komplett vårdked1. Yes"/>
    <n v="551"/>
    <n v="169819"/>
    <x v="1"/>
    <s v="2. No"/>
    <x v="1"/>
    <x v="0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"/>
    <x v="1"/>
    <x v="0"/>
    <x v="0"/>
  </r>
  <r>
    <s v="1 Komplett vårdked1. Yes"/>
    <n v="552"/>
    <n v="169825"/>
    <x v="0"/>
    <s v="2. No"/>
    <x v="1"/>
    <x v="0"/>
    <x v="0"/>
    <x v="2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1"/>
    <x v="0"/>
    <x v="1"/>
    <x v="0"/>
  </r>
  <r>
    <s v="2 Bruten vårdked1. Yes"/>
    <n v="553"/>
    <n v="169839"/>
    <x v="0"/>
    <s v="1. Yes"/>
    <x v="1"/>
    <x v="1"/>
    <x v="0"/>
    <x v="2"/>
    <x v="0"/>
    <x v="0"/>
    <x v="1"/>
    <x v="0"/>
    <x v="0"/>
    <x v="0"/>
    <x v="1"/>
    <x v="1"/>
    <x v="1"/>
    <s v="1. Yes"/>
    <x v="1"/>
    <x v="0"/>
    <x v="1"/>
    <x v="0"/>
    <x v="0"/>
    <x v="0"/>
    <x v="0"/>
    <x v="0"/>
    <x v="0"/>
    <x v="3"/>
    <x v="0"/>
    <x v="0"/>
    <x v="0"/>
  </r>
  <r>
    <s v="1 Komplett vårdked1. Yes"/>
    <n v="554"/>
    <n v="169843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55"/>
    <n v="169851"/>
    <x v="0"/>
    <s v="2. No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56"/>
    <n v="169860"/>
    <x v="0"/>
    <s v="1. Yes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"/>
    <x v="0"/>
    <x v="1"/>
    <x v="1"/>
  </r>
  <r>
    <s v="1 Komplett vårdked1. Yes"/>
    <n v="557"/>
    <n v="169871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58"/>
    <n v="169883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1"/>
    <x v="0"/>
    <x v="0"/>
    <x v="0"/>
    <x v="1"/>
    <x v="0"/>
    <x v="0"/>
    <x v="1"/>
  </r>
  <r>
    <s v="1 Komplett vårdked1. Yes"/>
    <n v="559"/>
    <n v="169900"/>
    <x v="1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"/>
    <x v="0"/>
    <x v="0"/>
    <x v="0"/>
  </r>
  <r>
    <s v="1 Komplett vårdked1. Yes"/>
    <n v="560"/>
    <n v="169908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"/>
    <x v="0"/>
    <x v="0"/>
    <x v="0"/>
  </r>
  <r>
    <s v="1 Komplett vårdked1. Yes"/>
    <n v="561"/>
    <n v="169910"/>
    <x v="1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1"/>
    <x v="0"/>
    <x v="0"/>
    <x v="0"/>
  </r>
  <r>
    <s v="1 Komplett vårdked1. Yes"/>
    <n v="562"/>
    <n v="169939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"/>
    <x v="0"/>
    <x v="0"/>
    <x v="1"/>
  </r>
  <r>
    <s v="1 Komplett vårdked1. Yes"/>
    <n v="563"/>
    <n v="169943"/>
    <x v="0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3"/>
    <x v="1"/>
    <x v="0"/>
    <x v="0"/>
    <x v="0"/>
  </r>
  <r>
    <s v="1 Komplett vårdked1. Yes"/>
    <n v="564"/>
    <n v="169951"/>
    <x v="0"/>
    <s v="2. No"/>
    <x v="1"/>
    <x v="0"/>
    <x v="1"/>
    <x v="5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1"/>
    <x v="0"/>
    <x v="1"/>
    <x v="1"/>
  </r>
  <r>
    <s v="1 Komplett vårdked1. Yes"/>
    <n v="565"/>
    <n v="169975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1"/>
    <x v="0"/>
    <x v="3"/>
    <x v="1"/>
    <x v="0"/>
    <x v="0"/>
    <x v="1"/>
  </r>
  <r>
    <s v="1 Komplett vårdked1. Yes"/>
    <n v="566"/>
    <n v="170010"/>
    <x v="0"/>
    <s v="1. Yes"/>
    <x v="0"/>
    <x v="0"/>
    <x v="0"/>
    <x v="5"/>
    <x v="0"/>
    <x v="0"/>
    <x v="1"/>
    <x v="1"/>
    <x v="0"/>
    <x v="0"/>
    <x v="2"/>
    <x v="0"/>
    <x v="0"/>
    <s v="1. Yes"/>
    <x v="0"/>
    <x v="0"/>
    <x v="1"/>
    <x v="0"/>
    <x v="0"/>
    <x v="0"/>
    <x v="0"/>
    <x v="0"/>
    <x v="3"/>
    <x v="2"/>
    <x v="0"/>
    <x v="1"/>
    <x v="0"/>
  </r>
  <r>
    <s v="1 Komplett vårdked1. Yes"/>
    <n v="567"/>
    <n v="170014"/>
    <x v="0"/>
    <s v="2. No"/>
    <x v="1"/>
    <x v="0"/>
    <x v="0"/>
    <x v="5"/>
    <x v="0"/>
    <x v="0"/>
    <x v="1"/>
    <x v="1"/>
    <x v="0"/>
    <x v="1"/>
    <x v="1"/>
    <x v="0"/>
    <x v="0"/>
    <s v="1. Yes"/>
    <x v="0"/>
    <x v="0"/>
    <x v="0"/>
    <x v="0"/>
    <x v="0"/>
    <x v="0"/>
    <x v="0"/>
    <x v="0"/>
    <x v="2"/>
    <x v="1"/>
    <x v="0"/>
    <x v="0"/>
    <x v="1"/>
  </r>
  <r>
    <s v="1 Komplett vårdked1. Yes"/>
    <n v="568"/>
    <n v="170022"/>
    <x v="1"/>
    <s v="1. Yes"/>
    <x v="1"/>
    <x v="0"/>
    <x v="0"/>
    <x v="2"/>
    <x v="0"/>
    <x v="0"/>
    <x v="1"/>
    <x v="1"/>
    <x v="0"/>
    <x v="1"/>
    <x v="2"/>
    <x v="1"/>
    <x v="1"/>
    <s v="1. Yes"/>
    <x v="1"/>
    <x v="1"/>
    <x v="1"/>
    <x v="0"/>
    <x v="0"/>
    <x v="1"/>
    <x v="0"/>
    <x v="0"/>
    <x v="0"/>
    <x v="2"/>
    <x v="0"/>
    <x v="0"/>
    <x v="1"/>
  </r>
  <r>
    <s v="1 Komplett vårdked1. Yes"/>
    <n v="569"/>
    <n v="170048"/>
    <x v="1"/>
    <s v="2. No"/>
    <x v="1"/>
    <x v="0"/>
    <x v="2"/>
    <x v="0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0"/>
  </r>
  <r>
    <s v="1 Komplett vårdked1. Yes"/>
    <n v="570"/>
    <n v="170063"/>
    <x v="0"/>
    <s v="2. No"/>
    <x v="1"/>
    <x v="0"/>
    <x v="0"/>
    <x v="0"/>
    <x v="0"/>
    <x v="1"/>
    <x v="2"/>
    <x v="1"/>
    <x v="0"/>
    <x v="0"/>
    <x v="2"/>
    <x v="0"/>
    <x v="0"/>
    <s v="1. Yes"/>
    <x v="1"/>
    <x v="0"/>
    <x v="0"/>
    <x v="0"/>
    <x v="1"/>
    <x v="3"/>
    <x v="0"/>
    <x v="0"/>
    <x v="2"/>
    <x v="1"/>
    <x v="1"/>
    <x v="0"/>
    <x v="0"/>
  </r>
  <r>
    <s v="1 Komplett vårdked1. Yes"/>
    <n v="571"/>
    <n v="17010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572"/>
    <n v="170115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573"/>
    <n v="170118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74"/>
    <n v="170131"/>
    <x v="1"/>
    <s v="2. No"/>
    <x v="1"/>
    <x v="0"/>
    <x v="0"/>
    <x v="3"/>
    <x v="0"/>
    <x v="0"/>
    <x v="1"/>
    <x v="1"/>
    <x v="0"/>
    <x v="1"/>
    <x v="0"/>
    <x v="0"/>
    <x v="0"/>
    <s v="2. No"/>
    <x v="1"/>
    <x v="0"/>
    <x v="0"/>
    <x v="0"/>
    <x v="1"/>
    <x v="0"/>
    <x v="1"/>
    <x v="0"/>
    <x v="2"/>
    <x v="2"/>
    <x v="0"/>
    <x v="1"/>
    <x v="1"/>
  </r>
  <r>
    <s v="1 Komplett vårdked1. Yes"/>
    <n v="575"/>
    <n v="170138"/>
    <x v="0"/>
    <s v="2. No"/>
    <x v="1"/>
    <x v="0"/>
    <x v="1"/>
    <x v="0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576"/>
    <n v="170161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0"/>
  </r>
  <r>
    <s v="1 Komplett vårdked1. Yes"/>
    <n v="577"/>
    <n v="170187"/>
    <x v="0"/>
    <s v="1. Yes"/>
    <x v="1"/>
    <x v="0"/>
    <x v="0"/>
    <x v="3"/>
    <x v="0"/>
    <x v="0"/>
    <x v="2"/>
    <x v="0"/>
    <x v="0"/>
    <x v="0"/>
    <x v="0"/>
    <x v="0"/>
    <x v="1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578"/>
    <n v="170206"/>
    <x v="1"/>
    <s v="2. No"/>
    <x v="1"/>
    <x v="0"/>
    <x v="0"/>
    <x v="0"/>
    <x v="0"/>
    <x v="1"/>
    <x v="0"/>
    <x v="1"/>
    <x v="1"/>
    <x v="1"/>
    <x v="2"/>
    <x v="0"/>
    <x v="0"/>
    <s v="1. Yes"/>
    <x v="1"/>
    <x v="0"/>
    <x v="0"/>
    <x v="0"/>
    <x v="0"/>
    <x v="3"/>
    <x v="1"/>
    <x v="1"/>
    <x v="2"/>
    <x v="1"/>
    <x v="1"/>
    <x v="0"/>
    <x v="0"/>
  </r>
  <r>
    <s v="1 Komplett vårdked1. Yes"/>
    <n v="579"/>
    <n v="170207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80"/>
    <n v="170209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81"/>
    <n v="170210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82"/>
    <n v="170212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1"/>
  </r>
  <r>
    <s v="2 Bruten vårdked1. Yes"/>
    <n v="583"/>
    <n v="170219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1"/>
    <x v="0"/>
    <x v="1"/>
    <x v="1"/>
  </r>
  <r>
    <s v="2 Bruten vårdked1. Yes"/>
    <n v="584"/>
    <n v="170220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1"/>
    <x v="2"/>
    <x v="1"/>
    <x v="1"/>
    <x v="2"/>
    <x v="1"/>
    <x v="0"/>
    <x v="1"/>
    <x v="0"/>
  </r>
  <r>
    <s v="1 Komplett vårdked1. Yes"/>
    <n v="585"/>
    <n v="170238"/>
    <x v="1"/>
    <s v="1. Yes"/>
    <x v="0"/>
    <x v="0"/>
    <x v="0"/>
    <x v="4"/>
    <x v="0"/>
    <x v="0"/>
    <x v="1"/>
    <x v="1"/>
    <x v="0"/>
    <x v="1"/>
    <x v="0"/>
    <x v="1"/>
    <x v="1"/>
    <s v="2. No"/>
    <x v="0"/>
    <x v="0"/>
    <x v="0"/>
    <x v="0"/>
    <x v="0"/>
    <x v="0"/>
    <x v="0"/>
    <x v="0"/>
    <x v="1"/>
    <x v="2"/>
    <x v="0"/>
    <x v="1"/>
    <x v="1"/>
  </r>
  <r>
    <s v="9 Graviditet som utkast"/>
    <n v="586"/>
    <n v="170343"/>
    <x v="1"/>
    <s v="2. No"/>
    <x v="1"/>
    <x v="0"/>
    <x v="2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1"/>
    <x v="1"/>
    <x v="0"/>
    <x v="0"/>
    <x v="1"/>
  </r>
  <r>
    <s v="1 Komplett vårdked1. Yes"/>
    <n v="587"/>
    <n v="17035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588"/>
    <n v="170368"/>
    <x v="1"/>
    <s v="2. No"/>
    <x v="1"/>
    <x v="0"/>
    <x v="0"/>
    <x v="1"/>
    <x v="0"/>
    <x v="0"/>
    <x v="2"/>
    <x v="1"/>
    <x v="2"/>
    <x v="1"/>
    <x v="1"/>
    <x v="0"/>
    <x v="0"/>
    <s v="1. Yes"/>
    <x v="1"/>
    <x v="0"/>
    <x v="0"/>
    <x v="0"/>
    <x v="0"/>
    <x v="0"/>
    <x v="0"/>
    <x v="0"/>
    <x v="0"/>
    <x v="2"/>
    <x v="0"/>
    <x v="0"/>
    <x v="1"/>
  </r>
  <r>
    <s v="1 Komplett vårdked1. Yes"/>
    <n v="589"/>
    <n v="170371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90"/>
    <n v="170377"/>
    <x v="0"/>
    <s v="2. No"/>
    <x v="1"/>
    <x v="0"/>
    <x v="0"/>
    <x v="0"/>
    <x v="0"/>
    <x v="1"/>
    <x v="0"/>
    <x v="1"/>
    <x v="1"/>
    <x v="0"/>
    <x v="2"/>
    <x v="0"/>
    <x v="0"/>
    <s v="1. Yes"/>
    <x v="1"/>
    <x v="0"/>
    <x v="0"/>
    <x v="0"/>
    <x v="1"/>
    <x v="3"/>
    <x v="0"/>
    <x v="0"/>
    <x v="2"/>
    <x v="1"/>
    <x v="1"/>
    <x v="0"/>
    <x v="0"/>
  </r>
  <r>
    <s v="1 Komplett vårdked1. Yes"/>
    <n v="591"/>
    <n v="170415"/>
    <x v="1"/>
    <s v="2. No"/>
    <x v="1"/>
    <x v="0"/>
    <x v="2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592"/>
    <n v="170418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593"/>
    <n v="170425"/>
    <x v="0"/>
    <s v="2. No"/>
    <x v="1"/>
    <x v="0"/>
    <x v="1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2"/>
    <x v="0"/>
    <x v="0"/>
    <x v="1"/>
  </r>
  <r>
    <s v="1 Komplett vårdked1. Yes"/>
    <n v="594"/>
    <n v="170431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595"/>
    <n v="170432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2 Bruten vårdked1. Yes"/>
    <n v="596"/>
    <n v="170450"/>
    <x v="0"/>
    <s v="1. Yes"/>
    <x v="0"/>
    <x v="0"/>
    <x v="0"/>
    <x v="5"/>
    <x v="0"/>
    <x v="0"/>
    <x v="0"/>
    <x v="1"/>
    <x v="0"/>
    <x v="0"/>
    <x v="2"/>
    <x v="1"/>
    <x v="0"/>
    <s v="1. Yes"/>
    <x v="1"/>
    <x v="0"/>
    <x v="1"/>
    <x v="0"/>
    <x v="1"/>
    <x v="1"/>
    <x v="1"/>
    <x v="0"/>
    <x v="2"/>
    <x v="2"/>
    <x v="0"/>
    <x v="1"/>
    <x v="1"/>
  </r>
  <r>
    <s v="2 Bruten vårdked1. Yes"/>
    <n v="597"/>
    <n v="170451"/>
    <x v="0"/>
    <s v="1. Yes"/>
    <x v="0"/>
    <x v="0"/>
    <x v="0"/>
    <x v="5"/>
    <x v="0"/>
    <x v="0"/>
    <x v="0"/>
    <x v="1"/>
    <x v="0"/>
    <x v="1"/>
    <x v="1"/>
    <x v="1"/>
    <x v="0"/>
    <s v="1. Yes"/>
    <x v="0"/>
    <x v="0"/>
    <x v="0"/>
    <x v="0"/>
    <x v="1"/>
    <x v="1"/>
    <x v="0"/>
    <x v="0"/>
    <x v="0"/>
    <x v="2"/>
    <x v="0"/>
    <x v="1"/>
    <x v="0"/>
  </r>
  <r>
    <s v="1 Komplett vårdked1. Yes"/>
    <n v="598"/>
    <n v="170466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599"/>
    <n v="170472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"/>
    <x v="0"/>
    <x v="0"/>
    <x v="0"/>
  </r>
  <r>
    <s v="2 Bruten vårdked1. Yes"/>
    <n v="600"/>
    <n v="170567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2"/>
    <x v="1"/>
    <x v="0"/>
    <x v="0"/>
    <x v="1"/>
  </r>
  <r>
    <s v="1 Komplett vårdked1. Yes"/>
    <n v="601"/>
    <n v="170616"/>
    <x v="0"/>
    <s v="2. No"/>
    <x v="1"/>
    <x v="0"/>
    <x v="1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0"/>
    <x v="0"/>
  </r>
  <r>
    <s v="1 Komplett vårdked1. Yes"/>
    <n v="602"/>
    <n v="170623"/>
    <x v="0"/>
    <s v="2. No"/>
    <x v="1"/>
    <x v="0"/>
    <x v="1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1"/>
    <x v="0"/>
    <x v="0"/>
    <x v="0"/>
  </r>
  <r>
    <s v="2 Bruten vårdked1. Yes"/>
    <n v="603"/>
    <n v="170663"/>
    <x v="0"/>
    <s v="2. No"/>
    <x v="1"/>
    <x v="0"/>
    <x v="2"/>
    <x v="3"/>
    <x v="0"/>
    <x v="0"/>
    <x v="2"/>
    <x v="1"/>
    <x v="2"/>
    <x v="1"/>
    <x v="0"/>
    <x v="0"/>
    <x v="0"/>
    <s v="2. No"/>
    <x v="1"/>
    <x v="0"/>
    <x v="0"/>
    <x v="0"/>
    <x v="0"/>
    <x v="0"/>
    <x v="0"/>
    <x v="0"/>
    <x v="0"/>
    <x v="2"/>
    <x v="0"/>
    <x v="0"/>
    <x v="0"/>
  </r>
  <r>
    <s v="1 Komplett vårdked1. Yes"/>
    <n v="604"/>
    <n v="170673"/>
    <x v="0"/>
    <s v="2. No"/>
    <x v="1"/>
    <x v="0"/>
    <x v="1"/>
    <x v="0"/>
    <x v="0"/>
    <x v="0"/>
    <x v="2"/>
    <x v="0"/>
    <x v="1"/>
    <x v="0"/>
    <x v="2"/>
    <x v="0"/>
    <x v="0"/>
    <s v="1. Yes"/>
    <x v="1"/>
    <x v="1"/>
    <x v="0"/>
    <x v="0"/>
    <x v="1"/>
    <x v="0"/>
    <x v="0"/>
    <x v="0"/>
    <x v="3"/>
    <x v="2"/>
    <x v="0"/>
    <x v="0"/>
    <x v="1"/>
  </r>
  <r>
    <s v="1 Komplett vårdked1. Yes"/>
    <n v="605"/>
    <n v="170674"/>
    <x v="1"/>
    <s v="2. No"/>
    <x v="1"/>
    <x v="0"/>
    <x v="1"/>
    <x v="0"/>
    <x v="0"/>
    <x v="0"/>
    <x v="2"/>
    <x v="1"/>
    <x v="1"/>
    <x v="1"/>
    <x v="2"/>
    <x v="0"/>
    <x v="0"/>
    <s v="1. Yes"/>
    <x v="1"/>
    <x v="0"/>
    <x v="1"/>
    <x v="0"/>
    <x v="0"/>
    <x v="0"/>
    <x v="0"/>
    <x v="0"/>
    <x v="3"/>
    <x v="2"/>
    <x v="0"/>
    <x v="0"/>
    <x v="0"/>
  </r>
  <r>
    <s v="1 Komplett vårdked1. Yes"/>
    <n v="606"/>
    <n v="170704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0"/>
  </r>
  <r>
    <s v="1 Komplett vårdked1. Yes"/>
    <n v="607"/>
    <n v="170706"/>
    <x v="0"/>
    <s v="2. No"/>
    <x v="1"/>
    <x v="1"/>
    <x v="1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"/>
    <x v="0"/>
    <x v="1"/>
    <x v="0"/>
  </r>
  <r>
    <s v="2 Bruten vårdked1. Yes"/>
    <n v="608"/>
    <n v="170720"/>
    <x v="0"/>
    <s v="2. No"/>
    <x v="1"/>
    <x v="0"/>
    <x v="0"/>
    <x v="5"/>
    <x v="1"/>
    <x v="0"/>
    <x v="2"/>
    <x v="0"/>
    <x v="1"/>
    <x v="0"/>
    <x v="0"/>
    <x v="0"/>
    <x v="0"/>
    <s v="2. No"/>
    <x v="0"/>
    <x v="0"/>
    <x v="0"/>
    <x v="0"/>
    <x v="0"/>
    <x v="3"/>
    <x v="0"/>
    <x v="0"/>
    <x v="3"/>
    <x v="1"/>
    <x v="0"/>
    <x v="0"/>
    <x v="1"/>
  </r>
  <r>
    <s v="1 Komplett vårdked1. Yes"/>
    <n v="609"/>
    <n v="17073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610"/>
    <n v="170741"/>
    <x v="1"/>
    <s v="2. No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611"/>
    <n v="170751"/>
    <x v="1"/>
    <s v="2. No"/>
    <x v="1"/>
    <x v="0"/>
    <x v="0"/>
    <x v="1"/>
    <x v="0"/>
    <x v="0"/>
    <x v="2"/>
    <x v="1"/>
    <x v="0"/>
    <x v="1"/>
    <x v="1"/>
    <x v="0"/>
    <x v="0"/>
    <s v="1. Yes"/>
    <x v="1"/>
    <x v="1"/>
    <x v="0"/>
    <x v="0"/>
    <x v="0"/>
    <x v="0"/>
    <x v="0"/>
    <x v="0"/>
    <x v="0"/>
    <x v="2"/>
    <x v="0"/>
    <x v="1"/>
    <x v="1"/>
  </r>
  <r>
    <s v="1 Komplett vårdked1. Yes"/>
    <n v="612"/>
    <n v="170752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613"/>
    <n v="170754"/>
    <x v="0"/>
    <s v="2. No"/>
    <x v="1"/>
    <x v="1"/>
    <x v="2"/>
    <x v="3"/>
    <x v="1"/>
    <x v="1"/>
    <x v="0"/>
    <x v="0"/>
    <x v="0"/>
    <x v="0"/>
    <x v="2"/>
    <x v="0"/>
    <x v="0"/>
    <s v="1. Yes"/>
    <x v="0"/>
    <x v="0"/>
    <x v="0"/>
    <x v="0"/>
    <x v="0"/>
    <x v="3"/>
    <x v="0"/>
    <x v="0"/>
    <x v="2"/>
    <x v="1"/>
    <x v="1"/>
    <x v="0"/>
    <x v="0"/>
  </r>
  <r>
    <s v="1 Komplett vårdked1. Yes"/>
    <n v="614"/>
    <n v="170755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615"/>
    <n v="170820"/>
    <x v="0"/>
    <s v="1. Yes"/>
    <x v="1"/>
    <x v="0"/>
    <x v="0"/>
    <x v="0"/>
    <x v="0"/>
    <x v="0"/>
    <x v="1"/>
    <x v="1"/>
    <x v="0"/>
    <x v="1"/>
    <x v="2"/>
    <x v="0"/>
    <x v="0"/>
    <s v="1. Yes"/>
    <x v="1"/>
    <x v="0"/>
    <x v="0"/>
    <x v="0"/>
    <x v="0"/>
    <x v="1"/>
    <x v="0"/>
    <x v="0"/>
    <x v="0"/>
    <x v="3"/>
    <x v="0"/>
    <x v="1"/>
    <x v="0"/>
  </r>
  <r>
    <s v="1 Komplett vårdked1. Yes"/>
    <n v="616"/>
    <n v="170876"/>
    <x v="0"/>
    <s v="2. No"/>
    <x v="1"/>
    <x v="0"/>
    <x v="1"/>
    <x v="5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0"/>
    <x v="2"/>
    <x v="0"/>
    <x v="1"/>
    <x v="1"/>
  </r>
  <r>
    <s v="1 Komplett vårdked1. Yes"/>
    <n v="617"/>
    <n v="170907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618"/>
    <n v="170917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1"/>
    <x v="1"/>
  </r>
  <r>
    <s v="1 Komplett vårdked1. Yes"/>
    <n v="619"/>
    <n v="17093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620"/>
    <n v="170963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2 Bruten vårdked1. Yes"/>
    <n v="621"/>
    <n v="170989"/>
    <x v="1"/>
    <s v="2. No"/>
    <x v="1"/>
    <x v="0"/>
    <x v="1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2"/>
    <x v="1"/>
    <x v="0"/>
    <x v="0"/>
    <x v="1"/>
  </r>
  <r>
    <s v="1 Komplett vårdked1. Yes"/>
    <n v="622"/>
    <n v="17101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623"/>
    <n v="171034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1"/>
    <x v="0"/>
    <x v="1"/>
    <x v="1"/>
  </r>
  <r>
    <s v="1 Komplett vårdked1. Yes"/>
    <n v="624"/>
    <n v="171035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1"/>
    <x v="0"/>
    <x v="1"/>
    <x v="1"/>
  </r>
  <r>
    <s v="1 Komplett vårdked1. Yes"/>
    <n v="625"/>
    <n v="171039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2"/>
  </r>
  <r>
    <s v="1 Komplett vårdked1. Yes"/>
    <n v="626"/>
    <n v="171040"/>
    <x v="0"/>
    <s v="2. No"/>
    <x v="1"/>
    <x v="1"/>
    <x v="0"/>
    <x v="3"/>
    <x v="0"/>
    <x v="0"/>
    <x v="0"/>
    <x v="0"/>
    <x v="0"/>
    <x v="0"/>
    <x v="0"/>
    <x v="0"/>
    <x v="1"/>
    <s v="2. No"/>
    <x v="0"/>
    <x v="0"/>
    <x v="0"/>
    <x v="0"/>
    <x v="0"/>
    <x v="0"/>
    <x v="0"/>
    <x v="0"/>
    <x v="0"/>
    <x v="2"/>
    <x v="0"/>
    <x v="1"/>
    <x v="1"/>
  </r>
  <r>
    <s v="1 Komplett vårdked1. Yes"/>
    <n v="627"/>
    <n v="171045"/>
    <x v="0"/>
    <s v="1. Yes"/>
    <x v="1"/>
    <x v="0"/>
    <x v="2"/>
    <x v="0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628"/>
    <n v="171051"/>
    <x v="0"/>
    <s v="2. No"/>
    <x v="1"/>
    <x v="0"/>
    <x v="0"/>
    <x v="5"/>
    <x v="0"/>
    <x v="0"/>
    <x v="1"/>
    <x v="1"/>
    <x v="0"/>
    <x v="1"/>
    <x v="1"/>
    <x v="0"/>
    <x v="0"/>
    <s v="1. Yes"/>
    <x v="1"/>
    <x v="0"/>
    <x v="1"/>
    <x v="0"/>
    <x v="0"/>
    <x v="0"/>
    <x v="0"/>
    <x v="0"/>
    <x v="0"/>
    <x v="2"/>
    <x v="0"/>
    <x v="1"/>
    <x v="0"/>
  </r>
  <r>
    <s v="2 Bruten vårdked1. Yes"/>
    <n v="629"/>
    <n v="171063"/>
    <x v="0"/>
    <s v="2. No"/>
    <x v="1"/>
    <x v="0"/>
    <x v="0"/>
    <x v="1"/>
    <x v="1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630"/>
    <n v="171103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2 Bruten vårdked1. Yes"/>
    <n v="631"/>
    <n v="171112"/>
    <x v="0"/>
    <s v="1. Yes"/>
    <x v="1"/>
    <x v="0"/>
    <x v="0"/>
    <x v="4"/>
    <x v="1"/>
    <x v="0"/>
    <x v="0"/>
    <x v="0"/>
    <x v="0"/>
    <x v="0"/>
    <x v="1"/>
    <x v="0"/>
    <x v="0"/>
    <s v="1. Yes"/>
    <x v="1"/>
    <x v="0"/>
    <x v="1"/>
    <x v="0"/>
    <x v="0"/>
    <x v="0"/>
    <x v="1"/>
    <x v="1"/>
    <x v="1"/>
    <x v="2"/>
    <x v="0"/>
    <x v="1"/>
    <x v="0"/>
  </r>
  <r>
    <s v="1 Komplett vårdked1. Yes"/>
    <n v="632"/>
    <n v="171122"/>
    <x v="1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2"/>
    <x v="0"/>
    <x v="1"/>
    <x v="2"/>
  </r>
  <r>
    <s v="1 Komplett vårdked1. Yes"/>
    <n v="633"/>
    <n v="171123"/>
    <x v="0"/>
    <s v="2. No"/>
    <x v="1"/>
    <x v="0"/>
    <x v="1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2"/>
    <x v="0"/>
    <x v="1"/>
    <x v="1"/>
  </r>
  <r>
    <s v="1 Komplett vårdked1. Yes"/>
    <n v="634"/>
    <n v="171124"/>
    <x v="0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1"/>
    <x v="2"/>
  </r>
  <r>
    <s v="1 Komplett vårdked1. Yes"/>
    <n v="635"/>
    <n v="171144"/>
    <x v="0"/>
    <s v="2. No"/>
    <x v="1"/>
    <x v="0"/>
    <x v="0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636"/>
    <n v="171148"/>
    <x v="1"/>
    <s v="2. No"/>
    <x v="1"/>
    <x v="0"/>
    <x v="2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637"/>
    <n v="171186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0"/>
  </r>
  <r>
    <s v="1 Komplett vårdked1. Yes"/>
    <n v="638"/>
    <n v="171196"/>
    <x v="1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639"/>
    <n v="171197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640"/>
    <n v="171198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641"/>
    <n v="171236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642"/>
    <n v="171237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2 Bruten vårdked1. Yes"/>
    <n v="643"/>
    <n v="171242"/>
    <x v="0"/>
    <s v="1. Yes"/>
    <x v="1"/>
    <x v="0"/>
    <x v="0"/>
    <x v="1"/>
    <x v="0"/>
    <x v="0"/>
    <x v="0"/>
    <x v="0"/>
    <x v="0"/>
    <x v="0"/>
    <x v="0"/>
    <x v="1"/>
    <x v="1"/>
    <s v="2. No"/>
    <x v="1"/>
    <x v="0"/>
    <x v="1"/>
    <x v="0"/>
    <x v="0"/>
    <x v="0"/>
    <x v="0"/>
    <x v="0"/>
    <x v="3"/>
    <x v="2"/>
    <x v="0"/>
    <x v="0"/>
    <x v="1"/>
  </r>
  <r>
    <s v="1 Komplett vårdked1. Yes"/>
    <n v="644"/>
    <n v="171274"/>
    <x v="0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2"/>
    <x v="0"/>
    <x v="0"/>
    <x v="1"/>
  </r>
  <r>
    <s v="1 Komplett vårdked1. Yes"/>
    <n v="645"/>
    <n v="171286"/>
    <x v="0"/>
    <s v="2. No"/>
    <x v="1"/>
    <x v="0"/>
    <x v="0"/>
    <x v="1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646"/>
    <n v="171287"/>
    <x v="0"/>
    <s v="1. Yes"/>
    <x v="1"/>
    <x v="0"/>
    <x v="0"/>
    <x v="1"/>
    <x v="0"/>
    <x v="0"/>
    <x v="1"/>
    <x v="0"/>
    <x v="0"/>
    <x v="0"/>
    <x v="2"/>
    <x v="0"/>
    <x v="0"/>
    <s v="1. Yes"/>
    <x v="1"/>
    <x v="1"/>
    <x v="0"/>
    <x v="0"/>
    <x v="0"/>
    <x v="0"/>
    <x v="0"/>
    <x v="0"/>
    <x v="3"/>
    <x v="2"/>
    <x v="0"/>
    <x v="1"/>
    <x v="0"/>
  </r>
  <r>
    <s v="1 Komplett vårdked1. Yes"/>
    <n v="647"/>
    <n v="171290"/>
    <x v="1"/>
    <s v="2. No"/>
    <x v="1"/>
    <x v="0"/>
    <x v="0"/>
    <x v="1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648"/>
    <n v="171306"/>
    <x v="0"/>
    <s v="2. No"/>
    <x v="1"/>
    <x v="0"/>
    <x v="0"/>
    <x v="4"/>
    <x v="0"/>
    <x v="0"/>
    <x v="1"/>
    <x v="1"/>
    <x v="0"/>
    <x v="0"/>
    <x v="0"/>
    <x v="0"/>
    <x v="1"/>
    <s v="2. No"/>
    <x v="1"/>
    <x v="0"/>
    <x v="1"/>
    <x v="0"/>
    <x v="0"/>
    <x v="0"/>
    <x v="0"/>
    <x v="0"/>
    <x v="3"/>
    <x v="2"/>
    <x v="0"/>
    <x v="0"/>
    <x v="1"/>
  </r>
  <r>
    <s v="1 Komplett vårdked1. Yes"/>
    <n v="649"/>
    <n v="171307"/>
    <x v="0"/>
    <s v="1. Yes"/>
    <x v="0"/>
    <x v="0"/>
    <x v="0"/>
    <x v="4"/>
    <x v="0"/>
    <x v="0"/>
    <x v="1"/>
    <x v="1"/>
    <x v="0"/>
    <x v="1"/>
    <x v="1"/>
    <x v="1"/>
    <x v="0"/>
    <s v="1. Yes"/>
    <x v="1"/>
    <x v="1"/>
    <x v="0"/>
    <x v="0"/>
    <x v="0"/>
    <x v="0"/>
    <x v="0"/>
    <x v="0"/>
    <x v="3"/>
    <x v="2"/>
    <x v="0"/>
    <x v="0"/>
    <x v="1"/>
  </r>
  <r>
    <s v="9 Graviditet som utkast"/>
    <n v="650"/>
    <n v="171309"/>
    <x v="1"/>
    <s v="2. No"/>
    <x v="1"/>
    <x v="0"/>
    <x v="2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1"/>
  </r>
  <r>
    <s v="1 Komplett vårdked1. Yes"/>
    <n v="651"/>
    <n v="171330"/>
    <x v="1"/>
    <s v="1. Yes"/>
    <x v="0"/>
    <x v="0"/>
    <x v="0"/>
    <x v="4"/>
    <x v="0"/>
    <x v="0"/>
    <x v="0"/>
    <x v="1"/>
    <x v="0"/>
    <x v="1"/>
    <x v="2"/>
    <x v="1"/>
    <x v="0"/>
    <s v="1. Yes"/>
    <x v="1"/>
    <x v="0"/>
    <x v="0"/>
    <x v="0"/>
    <x v="0"/>
    <x v="1"/>
    <x v="0"/>
    <x v="0"/>
    <x v="0"/>
    <x v="2"/>
    <x v="0"/>
    <x v="1"/>
    <x v="1"/>
  </r>
  <r>
    <s v="1 Komplett vårdked1. Yes"/>
    <n v="652"/>
    <n v="171332"/>
    <x v="0"/>
    <s v="1. Yes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1"/>
    <x v="0"/>
    <x v="0"/>
    <x v="0"/>
    <x v="0"/>
    <x v="2"/>
    <x v="0"/>
    <x v="1"/>
    <x v="1"/>
  </r>
  <r>
    <s v="2 Bruten vårdked1. Yes"/>
    <n v="653"/>
    <n v="171334"/>
    <x v="0"/>
    <s v="1. Yes"/>
    <x v="0"/>
    <x v="0"/>
    <x v="0"/>
    <x v="5"/>
    <x v="0"/>
    <x v="0"/>
    <x v="1"/>
    <x v="1"/>
    <x v="1"/>
    <x v="1"/>
    <x v="2"/>
    <x v="1"/>
    <x v="0"/>
    <s v="1. Yes"/>
    <x v="1"/>
    <x v="1"/>
    <x v="0"/>
    <x v="0"/>
    <x v="1"/>
    <x v="1"/>
    <x v="0"/>
    <x v="0"/>
    <x v="2"/>
    <x v="2"/>
    <x v="0"/>
    <x v="1"/>
    <x v="0"/>
  </r>
  <r>
    <s v="1 Komplett vårdked1. Yes"/>
    <n v="654"/>
    <n v="171335"/>
    <x v="0"/>
    <s v="2. No"/>
    <x v="1"/>
    <x v="0"/>
    <x v="0"/>
    <x v="2"/>
    <x v="0"/>
    <x v="0"/>
    <x v="2"/>
    <x v="1"/>
    <x v="1"/>
    <x v="1"/>
    <x v="1"/>
    <x v="0"/>
    <x v="0"/>
    <s v="1. Yes"/>
    <x v="1"/>
    <x v="0"/>
    <x v="1"/>
    <x v="0"/>
    <x v="0"/>
    <x v="0"/>
    <x v="0"/>
    <x v="0"/>
    <x v="0"/>
    <x v="2"/>
    <x v="0"/>
    <x v="1"/>
    <x v="1"/>
  </r>
  <r>
    <s v="2 Bruten vårdked1. Yes"/>
    <n v="655"/>
    <n v="171338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2"/>
    <x v="0"/>
    <x v="1"/>
    <x v="1"/>
  </r>
  <r>
    <s v="1 Komplett vårdked1. Yes"/>
    <n v="656"/>
    <n v="171339"/>
    <x v="1"/>
    <s v="1. Yes"/>
    <x v="1"/>
    <x v="0"/>
    <x v="2"/>
    <x v="5"/>
    <x v="0"/>
    <x v="0"/>
    <x v="1"/>
    <x v="1"/>
    <x v="0"/>
    <x v="1"/>
    <x v="1"/>
    <x v="1"/>
    <x v="1"/>
    <s v="1. Yes"/>
    <x v="1"/>
    <x v="1"/>
    <x v="1"/>
    <x v="1"/>
    <x v="1"/>
    <x v="1"/>
    <x v="0"/>
    <x v="0"/>
    <x v="0"/>
    <x v="3"/>
    <x v="0"/>
    <x v="1"/>
    <x v="0"/>
  </r>
  <r>
    <s v="1 Komplett vårdked1. Yes"/>
    <n v="657"/>
    <n v="171340"/>
    <x v="1"/>
    <s v="2. No"/>
    <x v="1"/>
    <x v="0"/>
    <x v="0"/>
    <x v="5"/>
    <x v="0"/>
    <x v="1"/>
    <x v="0"/>
    <x v="1"/>
    <x v="0"/>
    <x v="1"/>
    <x v="1"/>
    <x v="0"/>
    <x v="0"/>
    <s v="1. Yes"/>
    <x v="1"/>
    <x v="1"/>
    <x v="1"/>
    <x v="0"/>
    <x v="0"/>
    <x v="3"/>
    <x v="1"/>
    <x v="0"/>
    <x v="2"/>
    <x v="1"/>
    <x v="1"/>
    <x v="0"/>
    <x v="0"/>
  </r>
  <r>
    <s v="1 Komplett vårdked1. Yes"/>
    <n v="658"/>
    <n v="171342"/>
    <x v="0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659"/>
    <n v="171357"/>
    <x v="0"/>
    <s v="2. No"/>
    <x v="1"/>
    <x v="0"/>
    <x v="0"/>
    <x v="1"/>
    <x v="0"/>
    <x v="1"/>
    <x v="1"/>
    <x v="1"/>
    <x v="0"/>
    <x v="0"/>
    <x v="1"/>
    <x v="1"/>
    <x v="1"/>
    <s v="1. Yes"/>
    <x v="1"/>
    <x v="1"/>
    <x v="1"/>
    <x v="0"/>
    <x v="1"/>
    <x v="3"/>
    <x v="0"/>
    <x v="0"/>
    <x v="2"/>
    <x v="1"/>
    <x v="1"/>
    <x v="0"/>
    <x v="1"/>
  </r>
  <r>
    <s v="1 Komplett vårdked1. Yes"/>
    <n v="660"/>
    <n v="171358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661"/>
    <n v="171360"/>
    <x v="1"/>
    <s v="1. Yes"/>
    <x v="0"/>
    <x v="0"/>
    <x v="0"/>
    <x v="4"/>
    <x v="0"/>
    <x v="0"/>
    <x v="1"/>
    <x v="1"/>
    <x v="0"/>
    <x v="1"/>
    <x v="0"/>
    <x v="0"/>
    <x v="1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662"/>
    <n v="171404"/>
    <x v="1"/>
    <s v="2. No"/>
    <x v="1"/>
    <x v="0"/>
    <x v="0"/>
    <x v="3"/>
    <x v="0"/>
    <x v="0"/>
    <x v="0"/>
    <x v="0"/>
    <x v="0"/>
    <x v="0"/>
    <x v="2"/>
    <x v="0"/>
    <x v="0"/>
    <s v="1. Yes"/>
    <x v="0"/>
    <x v="0"/>
    <x v="1"/>
    <x v="0"/>
    <x v="1"/>
    <x v="0"/>
    <x v="1"/>
    <x v="0"/>
    <x v="0"/>
    <x v="2"/>
    <x v="0"/>
    <x v="1"/>
    <x v="0"/>
  </r>
  <r>
    <s v="1 Komplett vårdked1. Yes"/>
    <n v="663"/>
    <n v="171413"/>
    <x v="0"/>
    <s v="2. No"/>
    <x v="1"/>
    <x v="0"/>
    <x v="2"/>
    <x v="4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"/>
    <x v="0"/>
    <x v="0"/>
    <x v="0"/>
  </r>
  <r>
    <s v="1 Komplett vårdked1. Yes"/>
    <n v="664"/>
    <n v="171429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665"/>
    <n v="171432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1"/>
    <x v="2"/>
    <x v="0"/>
    <x v="0"/>
    <x v="1"/>
  </r>
  <r>
    <s v="2 Bruten vårdked1. Yes"/>
    <n v="666"/>
    <n v="171435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2 Bruten vårdked1. Yes"/>
    <n v="667"/>
    <n v="171444"/>
    <x v="1"/>
    <s v="1. Yes"/>
    <x v="1"/>
    <x v="0"/>
    <x v="0"/>
    <x v="1"/>
    <x v="0"/>
    <x v="0"/>
    <x v="0"/>
    <x v="1"/>
    <x v="0"/>
    <x v="1"/>
    <x v="2"/>
    <x v="0"/>
    <x v="1"/>
    <s v="1. Yes"/>
    <x v="0"/>
    <x v="0"/>
    <x v="0"/>
    <x v="0"/>
    <x v="0"/>
    <x v="1"/>
    <x v="0"/>
    <x v="0"/>
    <x v="2"/>
    <x v="3"/>
    <x v="0"/>
    <x v="0"/>
    <x v="1"/>
  </r>
  <r>
    <s v="1 Komplett vårdked1. Yes"/>
    <n v="668"/>
    <n v="171445"/>
    <x v="1"/>
    <s v="2. No"/>
    <x v="1"/>
    <x v="0"/>
    <x v="2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2 Bruten vårdked1. Yes"/>
    <n v="669"/>
    <n v="171475"/>
    <x v="0"/>
    <s v="2. No"/>
    <x v="1"/>
    <x v="0"/>
    <x v="0"/>
    <x v="0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670"/>
    <n v="171478"/>
    <x v="0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671"/>
    <n v="171479"/>
    <x v="0"/>
    <s v="1. Yes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672"/>
    <n v="171482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0"/>
  </r>
  <r>
    <s v="1 Komplett vårdked1. Yes"/>
    <n v="673"/>
    <n v="171483"/>
    <x v="0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2"/>
    <x v="0"/>
    <x v="1"/>
    <x v="1"/>
  </r>
  <r>
    <s v="2 Bruten vårdked1. Yes"/>
    <n v="674"/>
    <n v="171489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1"/>
    <x v="0"/>
  </r>
  <r>
    <s v="1 Komplett vårdked1. Yes"/>
    <n v="675"/>
    <n v="171494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0"/>
    <x v="1"/>
  </r>
  <r>
    <s v="1 Komplett vårdked1. Yes"/>
    <n v="676"/>
    <n v="171495"/>
    <x v="0"/>
    <s v="2. No"/>
    <x v="1"/>
    <x v="0"/>
    <x v="0"/>
    <x v="0"/>
    <x v="0"/>
    <x v="0"/>
    <x v="2"/>
    <x v="1"/>
    <x v="0"/>
    <x v="1"/>
    <x v="1"/>
    <x v="0"/>
    <x v="0"/>
    <s v="1. Yes"/>
    <x v="0"/>
    <x v="0"/>
    <x v="0"/>
    <x v="0"/>
    <x v="0"/>
    <x v="0"/>
    <x v="0"/>
    <x v="0"/>
    <x v="3"/>
    <x v="2"/>
    <x v="0"/>
    <x v="0"/>
    <x v="1"/>
  </r>
  <r>
    <s v="1 Komplett vårdked1. Yes"/>
    <n v="677"/>
    <n v="171500"/>
    <x v="1"/>
    <s v="2. No"/>
    <x v="1"/>
    <x v="0"/>
    <x v="0"/>
    <x v="5"/>
    <x v="0"/>
    <x v="0"/>
    <x v="0"/>
    <x v="1"/>
    <x v="0"/>
    <x v="0"/>
    <x v="2"/>
    <x v="1"/>
    <x v="0"/>
    <s v="1. Yes"/>
    <x v="1"/>
    <x v="0"/>
    <x v="1"/>
    <x v="0"/>
    <x v="0"/>
    <x v="0"/>
    <x v="0"/>
    <x v="0"/>
    <x v="3"/>
    <x v="2"/>
    <x v="0"/>
    <x v="1"/>
    <x v="0"/>
  </r>
  <r>
    <s v="1 Komplett vårdked1. Yes"/>
    <n v="678"/>
    <n v="171506"/>
    <x v="0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679"/>
    <n v="171507"/>
    <x v="0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680"/>
    <n v="171561"/>
    <x v="0"/>
    <s v="2. No"/>
    <x v="1"/>
    <x v="0"/>
    <x v="2"/>
    <x v="5"/>
    <x v="0"/>
    <x v="1"/>
    <x v="1"/>
    <x v="1"/>
    <x v="0"/>
    <x v="1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681"/>
    <n v="171588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682"/>
    <n v="171591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683"/>
    <n v="171592"/>
    <x v="0"/>
    <s v="2. No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2"/>
    <x v="0"/>
    <x v="1"/>
    <x v="1"/>
  </r>
  <r>
    <s v="2 Bruten vårdked1. Yes"/>
    <n v="684"/>
    <n v="171617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2"/>
    <x v="1"/>
    <x v="0"/>
    <x v="0"/>
    <x v="1"/>
  </r>
  <r>
    <s v="1 Komplett vårdked1. Yes"/>
    <n v="685"/>
    <n v="171618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686"/>
    <n v="171677"/>
    <x v="1"/>
    <s v="2. No"/>
    <x v="1"/>
    <x v="0"/>
    <x v="0"/>
    <x v="5"/>
    <x v="0"/>
    <x v="0"/>
    <x v="0"/>
    <x v="0"/>
    <x v="0"/>
    <x v="0"/>
    <x v="2"/>
    <x v="0"/>
    <x v="0"/>
    <s v="1. Yes"/>
    <x v="1"/>
    <x v="0"/>
    <x v="1"/>
    <x v="0"/>
    <x v="0"/>
    <x v="1"/>
    <x v="0"/>
    <x v="0"/>
    <x v="0"/>
    <x v="2"/>
    <x v="0"/>
    <x v="0"/>
    <x v="0"/>
  </r>
  <r>
    <s v="1 Komplett vårdked1. Yes"/>
    <n v="687"/>
    <n v="171680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2"/>
    <x v="0"/>
    <x v="1"/>
    <x v="0"/>
  </r>
  <r>
    <s v="1 Komplett vårdked1. Yes"/>
    <n v="688"/>
    <n v="171683"/>
    <x v="0"/>
    <s v="1. Yes"/>
    <x v="1"/>
    <x v="0"/>
    <x v="0"/>
    <x v="4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3"/>
    <x v="2"/>
    <x v="0"/>
    <x v="1"/>
    <x v="0"/>
  </r>
  <r>
    <s v="2 Bruten vårdked1. Yes"/>
    <n v="689"/>
    <n v="171696"/>
    <x v="1"/>
    <s v="2. No"/>
    <x v="1"/>
    <x v="0"/>
    <x v="0"/>
    <x v="5"/>
    <x v="0"/>
    <x v="0"/>
    <x v="1"/>
    <x v="1"/>
    <x v="0"/>
    <x v="1"/>
    <x v="1"/>
    <x v="0"/>
    <x v="0"/>
    <s v="1. Yes"/>
    <x v="1"/>
    <x v="0"/>
    <x v="1"/>
    <x v="0"/>
    <x v="0"/>
    <x v="1"/>
    <x v="1"/>
    <x v="0"/>
    <x v="2"/>
    <x v="2"/>
    <x v="0"/>
    <x v="1"/>
    <x v="0"/>
  </r>
  <r>
    <s v="1 Komplett vårdked1. Yes"/>
    <n v="690"/>
    <n v="171697"/>
    <x v="1"/>
    <s v="2. No"/>
    <x v="1"/>
    <x v="0"/>
    <x v="1"/>
    <x v="2"/>
    <x v="1"/>
    <x v="1"/>
    <x v="1"/>
    <x v="0"/>
    <x v="1"/>
    <x v="0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691"/>
    <n v="171721"/>
    <x v="1"/>
    <s v="2. No"/>
    <x v="1"/>
    <x v="0"/>
    <x v="1"/>
    <x v="0"/>
    <x v="0"/>
    <x v="1"/>
    <x v="2"/>
    <x v="1"/>
    <x v="0"/>
    <x v="1"/>
    <x v="2"/>
    <x v="0"/>
    <x v="0"/>
    <s v="1. Yes"/>
    <x v="1"/>
    <x v="0"/>
    <x v="0"/>
    <x v="0"/>
    <x v="0"/>
    <x v="3"/>
    <x v="1"/>
    <x v="0"/>
    <x v="2"/>
    <x v="1"/>
    <x v="1"/>
    <x v="0"/>
    <x v="0"/>
  </r>
  <r>
    <s v="1 Komplett vårdked1. Yes"/>
    <n v="692"/>
    <n v="171723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693"/>
    <n v="171725"/>
    <x v="0"/>
    <s v="2. No"/>
    <x v="1"/>
    <x v="0"/>
    <x v="0"/>
    <x v="4"/>
    <x v="0"/>
    <x v="0"/>
    <x v="2"/>
    <x v="1"/>
    <x v="0"/>
    <x v="1"/>
    <x v="1"/>
    <x v="0"/>
    <x v="0"/>
    <s v="1. Yes"/>
    <x v="1"/>
    <x v="1"/>
    <x v="0"/>
    <x v="0"/>
    <x v="0"/>
    <x v="2"/>
    <x v="0"/>
    <x v="0"/>
    <x v="1"/>
    <x v="2"/>
    <x v="0"/>
    <x v="0"/>
    <x v="1"/>
  </r>
  <r>
    <s v="1 Komplett vårdked1. Yes"/>
    <n v="694"/>
    <n v="171750"/>
    <x v="0"/>
    <s v="2. No"/>
    <x v="1"/>
    <x v="0"/>
    <x v="2"/>
    <x v="2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695"/>
    <n v="171763"/>
    <x v="1"/>
    <s v="1. Yes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2"/>
    <x v="0"/>
    <x v="0"/>
    <x v="0"/>
  </r>
  <r>
    <s v="1 Komplett vårdked1. Yes"/>
    <n v="696"/>
    <n v="171775"/>
    <x v="1"/>
    <s v="2. No"/>
    <x v="1"/>
    <x v="0"/>
    <x v="1"/>
    <x v="1"/>
    <x v="1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2"/>
    <x v="0"/>
    <x v="1"/>
    <x v="2"/>
  </r>
  <r>
    <s v="1 Komplett vårdked1. Yes"/>
    <n v="697"/>
    <n v="171779"/>
    <x v="0"/>
    <s v="2. No"/>
    <x v="1"/>
    <x v="0"/>
    <x v="1"/>
    <x v="4"/>
    <x v="1"/>
    <x v="1"/>
    <x v="2"/>
    <x v="0"/>
    <x v="1"/>
    <x v="2"/>
    <x v="0"/>
    <x v="0"/>
    <x v="0"/>
    <s v="2. No"/>
    <x v="1"/>
    <x v="0"/>
    <x v="0"/>
    <x v="0"/>
    <x v="1"/>
    <x v="2"/>
    <x v="0"/>
    <x v="0"/>
    <x v="2"/>
    <x v="1"/>
    <x v="1"/>
    <x v="0"/>
    <x v="2"/>
  </r>
  <r>
    <s v="2 Bruten vårdked1. Yes"/>
    <n v="698"/>
    <n v="171780"/>
    <x v="0"/>
    <s v="2. No"/>
    <x v="1"/>
    <x v="0"/>
    <x v="0"/>
    <x v="2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2"/>
    <x v="0"/>
    <x v="0"/>
    <x v="1"/>
  </r>
  <r>
    <s v="1 Komplett vårdked1. Yes"/>
    <n v="699"/>
    <n v="171785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700"/>
    <n v="171789"/>
    <x v="0"/>
    <s v="1. Yes"/>
    <x v="1"/>
    <x v="0"/>
    <x v="2"/>
    <x v="3"/>
    <x v="1"/>
    <x v="1"/>
    <x v="2"/>
    <x v="1"/>
    <x v="1"/>
    <x v="2"/>
    <x v="2"/>
    <x v="1"/>
    <x v="0"/>
    <s v="1. Yes"/>
    <x v="1"/>
    <x v="0"/>
    <x v="0"/>
    <x v="0"/>
    <x v="1"/>
    <x v="2"/>
    <x v="0"/>
    <x v="0"/>
    <x v="2"/>
    <x v="2"/>
    <x v="1"/>
    <x v="0"/>
    <x v="0"/>
  </r>
  <r>
    <s v="1 Komplett vårdked1. Yes"/>
    <n v="701"/>
    <n v="171816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702"/>
    <n v="171833"/>
    <x v="1"/>
    <s v="2. No"/>
    <x v="1"/>
    <x v="0"/>
    <x v="0"/>
    <x v="3"/>
    <x v="0"/>
    <x v="0"/>
    <x v="1"/>
    <x v="1"/>
    <x v="0"/>
    <x v="0"/>
    <x v="2"/>
    <x v="0"/>
    <x v="0"/>
    <s v="1. Yes"/>
    <x v="0"/>
    <x v="0"/>
    <x v="0"/>
    <x v="0"/>
    <x v="0"/>
    <x v="0"/>
    <x v="0"/>
    <x v="0"/>
    <x v="3"/>
    <x v="2"/>
    <x v="0"/>
    <x v="1"/>
    <x v="1"/>
  </r>
  <r>
    <s v="1 Komplett vårdked1. Yes"/>
    <n v="703"/>
    <n v="171836"/>
    <x v="1"/>
    <s v="2. No"/>
    <x v="1"/>
    <x v="0"/>
    <x v="0"/>
    <x v="3"/>
    <x v="0"/>
    <x v="1"/>
    <x v="1"/>
    <x v="1"/>
    <x v="0"/>
    <x v="0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704"/>
    <n v="171856"/>
    <x v="0"/>
    <s v="2. No"/>
    <x v="1"/>
    <x v="0"/>
    <x v="0"/>
    <x v="1"/>
    <x v="1"/>
    <x v="0"/>
    <x v="1"/>
    <x v="1"/>
    <x v="1"/>
    <x v="2"/>
    <x v="2"/>
    <x v="0"/>
    <x v="0"/>
    <s v="1. Yes"/>
    <x v="1"/>
    <x v="0"/>
    <x v="0"/>
    <x v="0"/>
    <x v="0"/>
    <x v="0"/>
    <x v="0"/>
    <x v="0"/>
    <x v="3"/>
    <x v="2"/>
    <x v="0"/>
    <x v="0"/>
    <x v="1"/>
  </r>
  <r>
    <s v="2 Bruten vårdked1. Yes"/>
    <n v="705"/>
    <n v="171865"/>
    <x v="1"/>
    <s v="2. No"/>
    <x v="1"/>
    <x v="0"/>
    <x v="2"/>
    <x v="2"/>
    <x v="0"/>
    <x v="0"/>
    <x v="2"/>
    <x v="1"/>
    <x v="0"/>
    <x v="0"/>
    <x v="2"/>
    <x v="0"/>
    <x v="0"/>
    <s v="1. Yes"/>
    <x v="1"/>
    <x v="0"/>
    <x v="0"/>
    <x v="0"/>
    <x v="0"/>
    <x v="3"/>
    <x v="0"/>
    <x v="0"/>
    <x v="2"/>
    <x v="1"/>
    <x v="0"/>
    <x v="0"/>
    <x v="0"/>
  </r>
  <r>
    <s v="1 Komplett vårdked1. Yes"/>
    <n v="706"/>
    <n v="171877"/>
    <x v="1"/>
    <s v="2. No"/>
    <x v="1"/>
    <x v="1"/>
    <x v="0"/>
    <x v="3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2"/>
    <x v="0"/>
    <x v="1"/>
    <x v="0"/>
  </r>
  <r>
    <s v="1 Komplett vårdked1. Yes"/>
    <n v="707"/>
    <n v="171878"/>
    <x v="0"/>
    <s v="1. Yes"/>
    <x v="1"/>
    <x v="0"/>
    <x v="0"/>
    <x v="2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708"/>
    <n v="171885"/>
    <x v="0"/>
    <s v="1. Yes"/>
    <x v="1"/>
    <x v="0"/>
    <x v="0"/>
    <x v="4"/>
    <x v="0"/>
    <x v="0"/>
    <x v="0"/>
    <x v="0"/>
    <x v="0"/>
    <x v="0"/>
    <x v="2"/>
    <x v="1"/>
    <x v="0"/>
    <s v="1. Yes"/>
    <x v="0"/>
    <x v="1"/>
    <x v="0"/>
    <x v="0"/>
    <x v="0"/>
    <x v="0"/>
    <x v="0"/>
    <x v="0"/>
    <x v="0"/>
    <x v="3"/>
    <x v="0"/>
    <x v="1"/>
    <x v="0"/>
  </r>
  <r>
    <s v="2 Bruten vårdked1. Yes"/>
    <n v="709"/>
    <n v="171942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710"/>
    <n v="171943"/>
    <x v="0"/>
    <s v="2. No"/>
    <x v="1"/>
    <x v="0"/>
    <x v="1"/>
    <x v="1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2"/>
    <x v="0"/>
    <x v="1"/>
    <x v="0"/>
  </r>
  <r>
    <s v="1 Komplett vårdked1. Yes"/>
    <n v="711"/>
    <n v="171945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2 Bruten vårdked1. Yes"/>
    <n v="712"/>
    <n v="171947"/>
    <x v="1"/>
    <s v="2. No"/>
    <x v="1"/>
    <x v="0"/>
    <x v="0"/>
    <x v="1"/>
    <x v="1"/>
    <x v="0"/>
    <x v="1"/>
    <x v="2"/>
    <x v="1"/>
    <x v="0"/>
    <x v="0"/>
    <x v="0"/>
    <x v="0"/>
    <s v="2. No"/>
    <x v="1"/>
    <x v="0"/>
    <x v="0"/>
    <x v="0"/>
    <x v="0"/>
    <x v="3"/>
    <x v="0"/>
    <x v="0"/>
    <x v="3"/>
    <x v="2"/>
    <x v="0"/>
    <x v="0"/>
    <x v="2"/>
  </r>
  <r>
    <s v="1 Komplett vårdked1. Yes"/>
    <n v="713"/>
    <n v="171964"/>
    <x v="0"/>
    <s v="2. No"/>
    <x v="1"/>
    <x v="0"/>
    <x v="0"/>
    <x v="3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2"/>
    <x v="0"/>
    <x v="1"/>
    <x v="1"/>
  </r>
  <r>
    <s v="1 Komplett vårdked1. Yes"/>
    <n v="714"/>
    <n v="171972"/>
    <x v="1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715"/>
    <n v="171974"/>
    <x v="1"/>
    <s v="1. Yes"/>
    <x v="1"/>
    <x v="0"/>
    <x v="0"/>
    <x v="1"/>
    <x v="0"/>
    <x v="0"/>
    <x v="2"/>
    <x v="1"/>
    <x v="0"/>
    <x v="1"/>
    <x v="0"/>
    <x v="0"/>
    <x v="0"/>
    <s v="2. No"/>
    <x v="0"/>
    <x v="0"/>
    <x v="0"/>
    <x v="0"/>
    <x v="0"/>
    <x v="2"/>
    <x v="0"/>
    <x v="0"/>
    <x v="3"/>
    <x v="2"/>
    <x v="0"/>
    <x v="1"/>
    <x v="1"/>
  </r>
  <r>
    <s v="1 Komplett vårdked1. Yes"/>
    <n v="716"/>
    <n v="171990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2"/>
    <x v="0"/>
    <x v="1"/>
    <x v="1"/>
  </r>
  <r>
    <s v="1 Komplett vårdked1. Yes"/>
    <n v="717"/>
    <n v="171991"/>
    <x v="0"/>
    <s v="1. Yes"/>
    <x v="1"/>
    <x v="0"/>
    <x v="0"/>
    <x v="3"/>
    <x v="0"/>
    <x v="0"/>
    <x v="1"/>
    <x v="0"/>
    <x v="0"/>
    <x v="0"/>
    <x v="0"/>
    <x v="0"/>
    <x v="1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718"/>
    <n v="172007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2"/>
    <x v="0"/>
    <x v="0"/>
    <x v="1"/>
  </r>
  <r>
    <s v="1 Komplett vårdked1. Yes"/>
    <n v="719"/>
    <n v="172045"/>
    <x v="1"/>
    <s v="2. No"/>
    <x v="1"/>
    <x v="0"/>
    <x v="0"/>
    <x v="0"/>
    <x v="0"/>
    <x v="1"/>
    <x v="0"/>
    <x v="0"/>
    <x v="0"/>
    <x v="0"/>
    <x v="1"/>
    <x v="0"/>
    <x v="0"/>
    <s v="1. Yes"/>
    <x v="1"/>
    <x v="0"/>
    <x v="0"/>
    <x v="0"/>
    <x v="0"/>
    <x v="3"/>
    <x v="0"/>
    <x v="0"/>
    <x v="2"/>
    <x v="1"/>
    <x v="1"/>
    <x v="0"/>
    <x v="0"/>
  </r>
  <r>
    <s v="1 Komplett vårdked1. Yes"/>
    <n v="720"/>
    <n v="172056"/>
    <x v="1"/>
    <s v="2. No"/>
    <x v="1"/>
    <x v="0"/>
    <x v="2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2"/>
    <x v="0"/>
    <x v="0"/>
    <x v="2"/>
  </r>
  <r>
    <s v="1 Komplett vårdked1. Yes"/>
    <n v="721"/>
    <n v="172061"/>
    <x v="0"/>
    <s v="2. No"/>
    <x v="1"/>
    <x v="0"/>
    <x v="0"/>
    <x v="5"/>
    <x v="0"/>
    <x v="0"/>
    <x v="2"/>
    <x v="0"/>
    <x v="1"/>
    <x v="0"/>
    <x v="0"/>
    <x v="0"/>
    <x v="0"/>
    <s v="2. No"/>
    <x v="0"/>
    <x v="0"/>
    <x v="0"/>
    <x v="0"/>
    <x v="0"/>
    <x v="2"/>
    <x v="0"/>
    <x v="0"/>
    <x v="3"/>
    <x v="2"/>
    <x v="0"/>
    <x v="0"/>
    <x v="1"/>
  </r>
  <r>
    <s v="9 Graviditet som utkast"/>
    <n v="722"/>
    <n v="172079"/>
    <x v="0"/>
    <s v="2. No"/>
    <x v="1"/>
    <x v="0"/>
    <x v="2"/>
    <x v="4"/>
    <x v="0"/>
    <x v="0"/>
    <x v="2"/>
    <x v="2"/>
    <x v="2"/>
    <x v="2"/>
    <x v="0"/>
    <x v="0"/>
    <x v="0"/>
    <s v="2. No"/>
    <x v="1"/>
    <x v="0"/>
    <x v="0"/>
    <x v="0"/>
    <x v="0"/>
    <x v="3"/>
    <x v="0"/>
    <x v="0"/>
    <x v="3"/>
    <x v="1"/>
    <x v="0"/>
    <x v="0"/>
    <x v="2"/>
  </r>
  <r>
    <s v="1 Komplett vårdked1. Yes"/>
    <n v="723"/>
    <n v="172131"/>
    <x v="1"/>
    <s v="1. Yes"/>
    <x v="1"/>
    <x v="0"/>
    <x v="0"/>
    <x v="1"/>
    <x v="0"/>
    <x v="0"/>
    <x v="1"/>
    <x v="1"/>
    <x v="0"/>
    <x v="1"/>
    <x v="1"/>
    <x v="0"/>
    <x v="1"/>
    <s v="1. Yes"/>
    <x v="1"/>
    <x v="0"/>
    <x v="1"/>
    <x v="0"/>
    <x v="0"/>
    <x v="0"/>
    <x v="0"/>
    <x v="0"/>
    <x v="3"/>
    <x v="3"/>
    <x v="0"/>
    <x v="1"/>
    <x v="1"/>
  </r>
  <r>
    <s v="1 Komplett vårdked1. Yes"/>
    <n v="724"/>
    <n v="172132"/>
    <x v="1"/>
    <s v="2. No"/>
    <x v="1"/>
    <x v="0"/>
    <x v="0"/>
    <x v="4"/>
    <x v="1"/>
    <x v="0"/>
    <x v="1"/>
    <x v="0"/>
    <x v="0"/>
    <x v="0"/>
    <x v="1"/>
    <x v="0"/>
    <x v="0"/>
    <s v="1. Yes"/>
    <x v="1"/>
    <x v="0"/>
    <x v="0"/>
    <x v="0"/>
    <x v="0"/>
    <x v="0"/>
    <x v="0"/>
    <x v="0"/>
    <x v="1"/>
    <x v="2"/>
    <x v="0"/>
    <x v="1"/>
    <x v="1"/>
  </r>
  <r>
    <s v="1 Komplett vårdked1. Yes"/>
    <n v="725"/>
    <n v="172133"/>
    <x v="0"/>
    <s v="2. No"/>
    <x v="1"/>
    <x v="0"/>
    <x v="0"/>
    <x v="4"/>
    <x v="0"/>
    <x v="1"/>
    <x v="1"/>
    <x v="1"/>
    <x v="0"/>
    <x v="0"/>
    <x v="2"/>
    <x v="0"/>
    <x v="0"/>
    <s v="1. Yes"/>
    <x v="1"/>
    <x v="0"/>
    <x v="0"/>
    <x v="0"/>
    <x v="1"/>
    <x v="3"/>
    <x v="0"/>
    <x v="0"/>
    <x v="2"/>
    <x v="1"/>
    <x v="1"/>
    <x v="0"/>
    <x v="2"/>
  </r>
  <r>
    <s v="2 Bruten vårdked1. Yes"/>
    <n v="726"/>
    <n v="172155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727"/>
    <n v="172156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728"/>
    <n v="172167"/>
    <x v="0"/>
    <s v="2. No"/>
    <x v="1"/>
    <x v="0"/>
    <x v="0"/>
    <x v="4"/>
    <x v="0"/>
    <x v="0"/>
    <x v="2"/>
    <x v="1"/>
    <x v="0"/>
    <x v="2"/>
    <x v="2"/>
    <x v="0"/>
    <x v="0"/>
    <s v="1. Yes"/>
    <x v="1"/>
    <x v="0"/>
    <x v="0"/>
    <x v="0"/>
    <x v="0"/>
    <x v="0"/>
    <x v="0"/>
    <x v="0"/>
    <x v="3"/>
    <x v="2"/>
    <x v="0"/>
    <x v="0"/>
    <x v="0"/>
  </r>
  <r>
    <s v="1 Komplett vårdked1. Yes"/>
    <n v="729"/>
    <n v="172171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0"/>
    <x v="1"/>
  </r>
  <r>
    <s v="9 Graviditet som utkast"/>
    <n v="730"/>
    <n v="172189"/>
    <x v="0"/>
    <s v="2. No"/>
    <x v="1"/>
    <x v="0"/>
    <x v="2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"/>
    <x v="0"/>
    <x v="0"/>
    <x v="0"/>
  </r>
  <r>
    <s v="1 Komplett vårdked1. Yes"/>
    <n v="731"/>
    <n v="172196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732"/>
    <n v="172197"/>
    <x v="1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2"/>
    <x v="1"/>
    <x v="0"/>
    <x v="0"/>
    <x v="1"/>
  </r>
  <r>
    <s v="1 Komplett vårdked1. Yes"/>
    <n v="733"/>
    <n v="172199"/>
    <x v="1"/>
    <s v="2. No"/>
    <x v="1"/>
    <x v="0"/>
    <x v="0"/>
    <x v="4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734"/>
    <n v="172200"/>
    <x v="1"/>
    <s v="2. No"/>
    <x v="1"/>
    <x v="0"/>
    <x v="1"/>
    <x v="4"/>
    <x v="0"/>
    <x v="0"/>
    <x v="2"/>
    <x v="1"/>
    <x v="0"/>
    <x v="0"/>
    <x v="2"/>
    <x v="1"/>
    <x v="0"/>
    <s v="1. Yes"/>
    <x v="1"/>
    <x v="0"/>
    <x v="0"/>
    <x v="0"/>
    <x v="1"/>
    <x v="0"/>
    <x v="0"/>
    <x v="0"/>
    <x v="3"/>
    <x v="3"/>
    <x v="0"/>
    <x v="1"/>
    <x v="0"/>
  </r>
  <r>
    <s v="1 Komplett vårdked1. Yes"/>
    <n v="735"/>
    <n v="172201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2"/>
    <x v="0"/>
    <x v="1"/>
    <x v="0"/>
  </r>
  <r>
    <s v="1 Komplett vårdked1. Yes"/>
    <n v="736"/>
    <n v="172203"/>
    <x v="0"/>
    <s v="2. No"/>
    <x v="1"/>
    <x v="0"/>
    <x v="0"/>
    <x v="4"/>
    <x v="0"/>
    <x v="1"/>
    <x v="1"/>
    <x v="1"/>
    <x v="0"/>
    <x v="0"/>
    <x v="2"/>
    <x v="0"/>
    <x v="0"/>
    <s v="1. Yes"/>
    <x v="1"/>
    <x v="0"/>
    <x v="0"/>
    <x v="0"/>
    <x v="1"/>
    <x v="3"/>
    <x v="0"/>
    <x v="0"/>
    <x v="2"/>
    <x v="1"/>
    <x v="1"/>
    <x v="0"/>
    <x v="0"/>
  </r>
  <r>
    <s v="1 Komplett vårdked1. Yes"/>
    <n v="737"/>
    <n v="172209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738"/>
    <n v="172242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739"/>
    <n v="172244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740"/>
    <n v="172249"/>
    <x v="0"/>
    <s v="2. No"/>
    <x v="1"/>
    <x v="0"/>
    <x v="0"/>
    <x v="0"/>
    <x v="0"/>
    <x v="1"/>
    <x v="0"/>
    <x v="1"/>
    <x v="1"/>
    <x v="1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741"/>
    <n v="172277"/>
    <x v="1"/>
    <s v="1. Yes"/>
    <x v="1"/>
    <x v="0"/>
    <x v="0"/>
    <x v="5"/>
    <x v="1"/>
    <x v="0"/>
    <x v="1"/>
    <x v="1"/>
    <x v="0"/>
    <x v="0"/>
    <x v="2"/>
    <x v="0"/>
    <x v="0"/>
    <s v="1. Yes"/>
    <x v="1"/>
    <x v="0"/>
    <x v="1"/>
    <x v="0"/>
    <x v="0"/>
    <x v="0"/>
    <x v="0"/>
    <x v="0"/>
    <x v="1"/>
    <x v="1"/>
    <x v="0"/>
    <x v="1"/>
    <x v="0"/>
  </r>
  <r>
    <s v="1 Komplett vårdked1. Yes"/>
    <n v="742"/>
    <n v="172280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743"/>
    <n v="172281"/>
    <x v="1"/>
    <s v="2. No"/>
    <x v="1"/>
    <x v="0"/>
    <x v="0"/>
    <x v="5"/>
    <x v="1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"/>
    <x v="0"/>
    <x v="1"/>
    <x v="1"/>
  </r>
  <r>
    <s v="1 Komplett vårdked1. Yes"/>
    <n v="744"/>
    <n v="172284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4 Utskr saknas"/>
    <n v="745"/>
    <n v="172309"/>
    <x v="1"/>
    <s v="2. No"/>
    <x v="1"/>
    <x v="0"/>
    <x v="0"/>
    <x v="4"/>
    <x v="0"/>
    <x v="1"/>
    <x v="2"/>
    <x v="1"/>
    <x v="0"/>
    <x v="1"/>
    <x v="1"/>
    <x v="0"/>
    <x v="0"/>
    <s v="1. Yes"/>
    <x v="1"/>
    <x v="0"/>
    <x v="0"/>
    <x v="0"/>
    <x v="1"/>
    <x v="3"/>
    <x v="0"/>
    <x v="0"/>
    <x v="2"/>
    <x v="1"/>
    <x v="1"/>
    <x v="0"/>
    <x v="1"/>
  </r>
  <r>
    <s v="1 Komplett vårdked1. Yes"/>
    <n v="746"/>
    <n v="172319"/>
    <x v="1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747"/>
    <n v="172335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"/>
    <x v="0"/>
    <x v="0"/>
    <x v="1"/>
  </r>
  <r>
    <s v="2 Bruten vårdked1. Yes"/>
    <n v="748"/>
    <n v="172389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0"/>
  </r>
  <r>
    <s v="1 Komplett vårdked1. Yes"/>
    <n v="749"/>
    <n v="172404"/>
    <x v="1"/>
    <s v="2. No"/>
    <x v="1"/>
    <x v="0"/>
    <x v="1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2"/>
    <x v="0"/>
    <x v="0"/>
    <x v="1"/>
  </r>
  <r>
    <s v="2 Bruten vårdked1. Yes"/>
    <n v="750"/>
    <n v="172410"/>
    <x v="0"/>
    <s v="2. No"/>
    <x v="1"/>
    <x v="0"/>
    <x v="2"/>
    <x v="0"/>
    <x v="1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751"/>
    <n v="172413"/>
    <x v="1"/>
    <s v="2. No"/>
    <x v="1"/>
    <x v="1"/>
    <x v="2"/>
    <x v="2"/>
    <x v="0"/>
    <x v="1"/>
    <x v="0"/>
    <x v="0"/>
    <x v="1"/>
    <x v="0"/>
    <x v="1"/>
    <x v="1"/>
    <x v="0"/>
    <s v="1. Yes"/>
    <x v="0"/>
    <x v="1"/>
    <x v="1"/>
    <x v="0"/>
    <x v="0"/>
    <x v="3"/>
    <x v="0"/>
    <x v="0"/>
    <x v="2"/>
    <x v="2"/>
    <x v="1"/>
    <x v="0"/>
    <x v="1"/>
  </r>
  <r>
    <s v="1 Komplett vårdked1. Yes"/>
    <n v="752"/>
    <n v="172450"/>
    <x v="1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753"/>
    <n v="172453"/>
    <x v="0"/>
    <s v="2. No"/>
    <x v="1"/>
    <x v="1"/>
    <x v="0"/>
    <x v="4"/>
    <x v="0"/>
    <x v="1"/>
    <x v="1"/>
    <x v="1"/>
    <x v="0"/>
    <x v="0"/>
    <x v="2"/>
    <x v="1"/>
    <x v="0"/>
    <s v="1. Yes"/>
    <x v="1"/>
    <x v="0"/>
    <x v="1"/>
    <x v="0"/>
    <x v="0"/>
    <x v="3"/>
    <x v="0"/>
    <x v="0"/>
    <x v="2"/>
    <x v="2"/>
    <x v="1"/>
    <x v="0"/>
    <x v="0"/>
  </r>
  <r>
    <s v="2 Bruten vårdked1. Yes"/>
    <n v="754"/>
    <n v="172454"/>
    <x v="0"/>
    <s v="2. No"/>
    <x v="1"/>
    <x v="0"/>
    <x v="0"/>
    <x v="4"/>
    <x v="0"/>
    <x v="0"/>
    <x v="0"/>
    <x v="1"/>
    <x v="0"/>
    <x v="0"/>
    <x v="2"/>
    <x v="1"/>
    <x v="0"/>
    <s v="1. Yes"/>
    <x v="1"/>
    <x v="1"/>
    <x v="1"/>
    <x v="1"/>
    <x v="0"/>
    <x v="0"/>
    <x v="1"/>
    <x v="0"/>
    <x v="3"/>
    <x v="3"/>
    <x v="0"/>
    <x v="1"/>
    <x v="1"/>
  </r>
  <r>
    <s v="1 Komplett vårdked1. Yes"/>
    <n v="755"/>
    <n v="172455"/>
    <x v="0"/>
    <s v="2. No"/>
    <x v="1"/>
    <x v="0"/>
    <x v="0"/>
    <x v="4"/>
    <x v="0"/>
    <x v="0"/>
    <x v="0"/>
    <x v="1"/>
    <x v="0"/>
    <x v="0"/>
    <x v="2"/>
    <x v="1"/>
    <x v="0"/>
    <s v="1. Yes"/>
    <x v="1"/>
    <x v="1"/>
    <x v="1"/>
    <x v="1"/>
    <x v="0"/>
    <x v="0"/>
    <x v="0"/>
    <x v="0"/>
    <x v="0"/>
    <x v="3"/>
    <x v="0"/>
    <x v="1"/>
    <x v="1"/>
  </r>
  <r>
    <s v="1 Komplett vårdked1. Yes"/>
    <n v="756"/>
    <n v="172460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757"/>
    <n v="172471"/>
    <x v="1"/>
    <s v="1. Yes"/>
    <x v="0"/>
    <x v="0"/>
    <x v="2"/>
    <x v="2"/>
    <x v="0"/>
    <x v="0"/>
    <x v="0"/>
    <x v="0"/>
    <x v="1"/>
    <x v="0"/>
    <x v="2"/>
    <x v="1"/>
    <x v="0"/>
    <s v="1. Yes"/>
    <x v="1"/>
    <x v="1"/>
    <x v="1"/>
    <x v="0"/>
    <x v="0"/>
    <x v="1"/>
    <x v="1"/>
    <x v="0"/>
    <x v="0"/>
    <x v="3"/>
    <x v="0"/>
    <x v="1"/>
    <x v="0"/>
  </r>
  <r>
    <s v="1 Komplett vårdked1. Yes"/>
    <n v="758"/>
    <n v="172485"/>
    <x v="0"/>
    <s v="2. No"/>
    <x v="1"/>
    <x v="0"/>
    <x v="1"/>
    <x v="4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1"/>
    <x v="1"/>
    <x v="0"/>
    <x v="0"/>
  </r>
  <r>
    <s v="1 Komplett vårdked1. Yes"/>
    <n v="759"/>
    <n v="172486"/>
    <x v="1"/>
    <s v="2. No"/>
    <x v="1"/>
    <x v="0"/>
    <x v="0"/>
    <x v="2"/>
    <x v="0"/>
    <x v="0"/>
    <x v="2"/>
    <x v="0"/>
    <x v="1"/>
    <x v="1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760"/>
    <n v="172502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2"/>
    <x v="0"/>
    <x v="1"/>
    <x v="1"/>
  </r>
  <r>
    <s v="1 Komplett vårdked1. Yes"/>
    <n v="761"/>
    <n v="172502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2"/>
    <x v="0"/>
    <x v="1"/>
    <x v="1"/>
  </r>
  <r>
    <s v="1 Komplett vårdked1. Yes"/>
    <n v="762"/>
    <n v="172534"/>
    <x v="0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763"/>
    <n v="172545"/>
    <x v="1"/>
    <s v="2. No"/>
    <x v="1"/>
    <x v="0"/>
    <x v="0"/>
    <x v="5"/>
    <x v="0"/>
    <x v="0"/>
    <x v="0"/>
    <x v="0"/>
    <x v="0"/>
    <x v="0"/>
    <x v="0"/>
    <x v="1"/>
    <x v="0"/>
    <s v="2. No"/>
    <x v="1"/>
    <x v="0"/>
    <x v="1"/>
    <x v="1"/>
    <x v="0"/>
    <x v="0"/>
    <x v="0"/>
    <x v="0"/>
    <x v="3"/>
    <x v="2"/>
    <x v="0"/>
    <x v="1"/>
    <x v="1"/>
  </r>
  <r>
    <s v="1 Komplett vårdked1. Yes"/>
    <n v="764"/>
    <n v="172549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765"/>
    <n v="172571"/>
    <x v="0"/>
    <s v="1. Yes"/>
    <x v="1"/>
    <x v="0"/>
    <x v="0"/>
    <x v="3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3"/>
    <x v="2"/>
    <x v="0"/>
    <x v="1"/>
    <x v="1"/>
  </r>
  <r>
    <s v="1 Komplett vårdked1. Yes"/>
    <n v="766"/>
    <n v="172574"/>
    <x v="0"/>
    <s v="2. No"/>
    <x v="1"/>
    <x v="0"/>
    <x v="0"/>
    <x v="3"/>
    <x v="0"/>
    <x v="1"/>
    <x v="2"/>
    <x v="1"/>
    <x v="0"/>
    <x v="1"/>
    <x v="0"/>
    <x v="0"/>
    <x v="0"/>
    <s v="2. No"/>
    <x v="1"/>
    <x v="0"/>
    <x v="0"/>
    <x v="0"/>
    <x v="1"/>
    <x v="2"/>
    <x v="0"/>
    <x v="0"/>
    <x v="2"/>
    <x v="2"/>
    <x v="1"/>
    <x v="0"/>
    <x v="0"/>
  </r>
  <r>
    <s v="9 Graviditet som utkast"/>
    <n v="767"/>
    <n v="172579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768"/>
    <n v="172583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0"/>
  </r>
  <r>
    <s v="1 Komplett vårdked1. Yes"/>
    <n v="769"/>
    <n v="172584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0"/>
  </r>
  <r>
    <s v="1 Komplett vårdked1. Yes"/>
    <n v="770"/>
    <n v="172599"/>
    <x v="1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771"/>
    <n v="172603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772"/>
    <n v="172613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3"/>
    <x v="0"/>
    <x v="0"/>
    <x v="2"/>
  </r>
  <r>
    <s v="1 Komplett vårdked1. Yes"/>
    <n v="773"/>
    <n v="172614"/>
    <x v="0"/>
    <s v="1. Yes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1"/>
    <x v="0"/>
  </r>
  <r>
    <s v="1 Komplett vårdked1. Yes"/>
    <n v="774"/>
    <n v="172630"/>
    <x v="0"/>
    <s v="2. No"/>
    <x v="1"/>
    <x v="0"/>
    <x v="0"/>
    <x v="0"/>
    <x v="1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2"/>
    <x v="0"/>
    <x v="0"/>
    <x v="1"/>
  </r>
  <r>
    <s v="2 Bruten vårdked1. Yes"/>
    <n v="775"/>
    <n v="172633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2"/>
    <x v="0"/>
    <x v="0"/>
    <x v="0"/>
  </r>
  <r>
    <s v="1 Komplett vårdked1. Yes"/>
    <n v="776"/>
    <n v="172642"/>
    <x v="1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1"/>
    <x v="2"/>
    <x v="0"/>
    <x v="0"/>
    <x v="1"/>
  </r>
  <r>
    <s v="1 Komplett vårdked1. Yes"/>
    <n v="777"/>
    <n v="172643"/>
    <x v="1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1"/>
    <x v="2"/>
    <x v="0"/>
    <x v="0"/>
    <x v="1"/>
  </r>
  <r>
    <s v="1 Komplett vårdked1. Yes"/>
    <n v="778"/>
    <n v="172673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2 Bruten vårdked1. Yes"/>
    <n v="779"/>
    <n v="172698"/>
    <x v="0"/>
    <s v="2. No"/>
    <x v="1"/>
    <x v="0"/>
    <x v="0"/>
    <x v="0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2"/>
    <x v="2"/>
    <x v="0"/>
    <x v="0"/>
    <x v="1"/>
  </r>
  <r>
    <s v="1 Komplett vårdked1. Yes"/>
    <n v="780"/>
    <n v="172702"/>
    <x v="0"/>
    <s v="1. Yes"/>
    <x v="0"/>
    <x v="0"/>
    <x v="0"/>
    <x v="0"/>
    <x v="0"/>
    <x v="1"/>
    <x v="0"/>
    <x v="1"/>
    <x v="2"/>
    <x v="1"/>
    <x v="2"/>
    <x v="0"/>
    <x v="0"/>
    <s v="1. Yes"/>
    <x v="1"/>
    <x v="0"/>
    <x v="0"/>
    <x v="0"/>
    <x v="0"/>
    <x v="3"/>
    <x v="0"/>
    <x v="0"/>
    <x v="2"/>
    <x v="2"/>
    <x v="1"/>
    <x v="0"/>
    <x v="0"/>
  </r>
  <r>
    <s v="2 Bruten vårdked1. Yes"/>
    <n v="781"/>
    <n v="172748"/>
    <x v="0"/>
    <s v="1. Yes"/>
    <x v="0"/>
    <x v="0"/>
    <x v="0"/>
    <x v="3"/>
    <x v="0"/>
    <x v="0"/>
    <x v="2"/>
    <x v="1"/>
    <x v="1"/>
    <x v="1"/>
    <x v="1"/>
    <x v="0"/>
    <x v="1"/>
    <s v="1. Yes"/>
    <x v="1"/>
    <x v="0"/>
    <x v="0"/>
    <x v="0"/>
    <x v="0"/>
    <x v="0"/>
    <x v="0"/>
    <x v="0"/>
    <x v="1"/>
    <x v="2"/>
    <x v="0"/>
    <x v="1"/>
    <x v="1"/>
  </r>
  <r>
    <s v="1 Komplett vårdked1. Yes"/>
    <n v="782"/>
    <n v="172766"/>
    <x v="0"/>
    <s v="1. Yes"/>
    <x v="1"/>
    <x v="0"/>
    <x v="0"/>
    <x v="4"/>
    <x v="0"/>
    <x v="0"/>
    <x v="1"/>
    <x v="0"/>
    <x v="0"/>
    <x v="0"/>
    <x v="0"/>
    <x v="1"/>
    <x v="1"/>
    <s v="2. No"/>
    <x v="1"/>
    <x v="0"/>
    <x v="1"/>
    <x v="0"/>
    <x v="0"/>
    <x v="0"/>
    <x v="0"/>
    <x v="0"/>
    <x v="0"/>
    <x v="3"/>
    <x v="0"/>
    <x v="1"/>
    <x v="1"/>
  </r>
  <r>
    <s v="1 Komplett vårdked1. Yes"/>
    <n v="783"/>
    <n v="172799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784"/>
    <n v="172804"/>
    <x v="0"/>
    <s v="1. Yes"/>
    <x v="0"/>
    <x v="0"/>
    <x v="0"/>
    <x v="3"/>
    <x v="0"/>
    <x v="0"/>
    <x v="0"/>
    <x v="0"/>
    <x v="0"/>
    <x v="0"/>
    <x v="2"/>
    <x v="1"/>
    <x v="1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785"/>
    <n v="172811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1"/>
    <x v="2"/>
    <x v="0"/>
    <x v="0"/>
    <x v="0"/>
  </r>
  <r>
    <s v="1 Komplett vårdked1. Yes"/>
    <n v="786"/>
    <n v="172812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2"/>
    <x v="0"/>
    <x v="0"/>
    <x v="1"/>
  </r>
  <r>
    <s v="1 Komplett vårdked1. Yes"/>
    <n v="787"/>
    <n v="172841"/>
    <x v="1"/>
    <s v="1. Yes"/>
    <x v="1"/>
    <x v="0"/>
    <x v="0"/>
    <x v="5"/>
    <x v="0"/>
    <x v="0"/>
    <x v="1"/>
    <x v="1"/>
    <x v="0"/>
    <x v="0"/>
    <x v="1"/>
    <x v="1"/>
    <x v="0"/>
    <s v="1. Yes"/>
    <x v="1"/>
    <x v="1"/>
    <x v="1"/>
    <x v="0"/>
    <x v="1"/>
    <x v="0"/>
    <x v="0"/>
    <x v="0"/>
    <x v="0"/>
    <x v="2"/>
    <x v="0"/>
    <x v="1"/>
    <x v="1"/>
  </r>
  <r>
    <s v="1 Komplett vårdked1. Yes"/>
    <n v="788"/>
    <n v="172855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1"/>
    <x v="1"/>
  </r>
  <r>
    <s v="1 Komplett vårdked1. Yes"/>
    <n v="789"/>
    <n v="172856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790"/>
    <n v="172864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791"/>
    <n v="17286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792"/>
    <n v="17286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793"/>
    <n v="172877"/>
    <x v="0"/>
    <s v="1. Yes"/>
    <x v="0"/>
    <x v="0"/>
    <x v="1"/>
    <x v="4"/>
    <x v="1"/>
    <x v="0"/>
    <x v="0"/>
    <x v="1"/>
    <x v="0"/>
    <x v="0"/>
    <x v="2"/>
    <x v="1"/>
    <x v="1"/>
    <s v="1. Yes"/>
    <x v="1"/>
    <x v="0"/>
    <x v="1"/>
    <x v="1"/>
    <x v="0"/>
    <x v="1"/>
    <x v="0"/>
    <x v="0"/>
    <x v="1"/>
    <x v="3"/>
    <x v="0"/>
    <x v="0"/>
    <x v="0"/>
  </r>
  <r>
    <s v="1 Komplett vårdked1. Yes"/>
    <n v="794"/>
    <n v="172898"/>
    <x v="0"/>
    <s v="2. No"/>
    <x v="1"/>
    <x v="0"/>
    <x v="0"/>
    <x v="0"/>
    <x v="0"/>
    <x v="0"/>
    <x v="1"/>
    <x v="0"/>
    <x v="2"/>
    <x v="0"/>
    <x v="2"/>
    <x v="0"/>
    <x v="0"/>
    <s v="1. Yes"/>
    <x v="1"/>
    <x v="0"/>
    <x v="0"/>
    <x v="0"/>
    <x v="0"/>
    <x v="0"/>
    <x v="0"/>
    <x v="0"/>
    <x v="2"/>
    <x v="2"/>
    <x v="0"/>
    <x v="1"/>
    <x v="0"/>
  </r>
  <r>
    <s v="1 Komplett vårdked1. Yes"/>
    <n v="795"/>
    <n v="172900"/>
    <x v="1"/>
    <s v="2. No"/>
    <x v="1"/>
    <x v="1"/>
    <x v="0"/>
    <x v="3"/>
    <x v="0"/>
    <x v="1"/>
    <x v="1"/>
    <x v="0"/>
    <x v="0"/>
    <x v="0"/>
    <x v="2"/>
    <x v="0"/>
    <x v="0"/>
    <s v="1. Yes"/>
    <x v="1"/>
    <x v="0"/>
    <x v="0"/>
    <x v="0"/>
    <x v="1"/>
    <x v="3"/>
    <x v="0"/>
    <x v="0"/>
    <x v="2"/>
    <x v="2"/>
    <x v="1"/>
    <x v="0"/>
    <x v="0"/>
  </r>
  <r>
    <s v="1 Komplett vårdked1. Yes"/>
    <n v="796"/>
    <n v="172909"/>
    <x v="1"/>
    <s v="1. Yes"/>
    <x v="0"/>
    <x v="1"/>
    <x v="0"/>
    <x v="3"/>
    <x v="0"/>
    <x v="0"/>
    <x v="1"/>
    <x v="0"/>
    <x v="0"/>
    <x v="1"/>
    <x v="1"/>
    <x v="0"/>
    <x v="0"/>
    <s v="1. Yes"/>
    <x v="1"/>
    <x v="0"/>
    <x v="0"/>
    <x v="0"/>
    <x v="1"/>
    <x v="0"/>
    <x v="1"/>
    <x v="1"/>
    <x v="2"/>
    <x v="2"/>
    <x v="0"/>
    <x v="1"/>
    <x v="1"/>
  </r>
  <r>
    <s v="1 Komplett vårdked1. Yes"/>
    <n v="797"/>
    <n v="172911"/>
    <x v="0"/>
    <s v="1. Yes"/>
    <x v="0"/>
    <x v="0"/>
    <x v="0"/>
    <x v="3"/>
    <x v="0"/>
    <x v="0"/>
    <x v="0"/>
    <x v="0"/>
    <x v="0"/>
    <x v="0"/>
    <x v="2"/>
    <x v="0"/>
    <x v="0"/>
    <s v="1. Yes"/>
    <x v="1"/>
    <x v="0"/>
    <x v="1"/>
    <x v="0"/>
    <x v="1"/>
    <x v="1"/>
    <x v="0"/>
    <x v="0"/>
    <x v="2"/>
    <x v="3"/>
    <x v="0"/>
    <x v="1"/>
    <x v="0"/>
  </r>
  <r>
    <s v="1 Komplett vårdked1. Yes"/>
    <n v="798"/>
    <n v="172927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799"/>
    <n v="172936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800"/>
    <n v="172937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1"/>
    <x v="0"/>
  </r>
  <r>
    <s v="1 Komplett vårdked1. Yes"/>
    <n v="801"/>
    <n v="172943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802"/>
    <n v="172953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803"/>
    <n v="172980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804"/>
    <n v="172981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2 Bruten vårdked1. Yes"/>
    <n v="805"/>
    <n v="172998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2"/>
  </r>
  <r>
    <s v="1 Komplett vårdked1. Yes"/>
    <n v="806"/>
    <n v="173055"/>
    <x v="0"/>
    <s v="2. No"/>
    <x v="1"/>
    <x v="1"/>
    <x v="2"/>
    <x v="1"/>
    <x v="1"/>
    <x v="1"/>
    <x v="1"/>
    <x v="1"/>
    <x v="1"/>
    <x v="0"/>
    <x v="2"/>
    <x v="0"/>
    <x v="0"/>
    <s v="1. Yes"/>
    <x v="1"/>
    <x v="1"/>
    <x v="0"/>
    <x v="0"/>
    <x v="1"/>
    <x v="3"/>
    <x v="0"/>
    <x v="0"/>
    <x v="2"/>
    <x v="2"/>
    <x v="1"/>
    <x v="0"/>
    <x v="0"/>
  </r>
  <r>
    <s v="1 Komplett vårdked1. Yes"/>
    <n v="807"/>
    <n v="173056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808"/>
    <n v="173070"/>
    <x v="0"/>
    <s v="2. No"/>
    <x v="1"/>
    <x v="0"/>
    <x v="1"/>
    <x v="2"/>
    <x v="0"/>
    <x v="0"/>
    <x v="1"/>
    <x v="0"/>
    <x v="1"/>
    <x v="0"/>
    <x v="1"/>
    <x v="0"/>
    <x v="0"/>
    <s v="1. Yes"/>
    <x v="1"/>
    <x v="0"/>
    <x v="1"/>
    <x v="0"/>
    <x v="0"/>
    <x v="0"/>
    <x v="0"/>
    <x v="0"/>
    <x v="3"/>
    <x v="2"/>
    <x v="0"/>
    <x v="1"/>
    <x v="0"/>
  </r>
  <r>
    <s v="9 Graviditet som utkast"/>
    <n v="809"/>
    <n v="173079"/>
    <x v="1"/>
    <s v="1. Yes"/>
    <x v="0"/>
    <x v="0"/>
    <x v="2"/>
    <x v="4"/>
    <x v="0"/>
    <x v="0"/>
    <x v="2"/>
    <x v="2"/>
    <x v="1"/>
    <x v="2"/>
    <x v="2"/>
    <x v="0"/>
    <x v="1"/>
    <s v="1. Yes"/>
    <x v="1"/>
    <x v="0"/>
    <x v="0"/>
    <x v="0"/>
    <x v="0"/>
    <x v="2"/>
    <x v="0"/>
    <x v="0"/>
    <x v="0"/>
    <x v="1"/>
    <x v="0"/>
    <x v="0"/>
    <x v="2"/>
  </r>
  <r>
    <s v="1 Komplett vårdked1. Yes"/>
    <n v="810"/>
    <n v="173085"/>
    <x v="0"/>
    <s v="2. No"/>
    <x v="1"/>
    <x v="0"/>
    <x v="1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2"/>
    <x v="0"/>
    <x v="1"/>
    <x v="1"/>
  </r>
  <r>
    <s v="1 Komplett vårdked1. Yes"/>
    <n v="811"/>
    <n v="173138"/>
    <x v="0"/>
    <s v="1. Yes"/>
    <x v="1"/>
    <x v="0"/>
    <x v="0"/>
    <x v="5"/>
    <x v="1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2"/>
    <x v="0"/>
    <x v="1"/>
    <x v="1"/>
  </r>
  <r>
    <s v="9 Graviditet som utkast"/>
    <n v="812"/>
    <n v="173146"/>
    <x v="0"/>
    <s v="2. No"/>
    <x v="1"/>
    <x v="0"/>
    <x v="2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0"/>
  </r>
  <r>
    <s v="1 Komplett vårdked1. Yes"/>
    <n v="813"/>
    <n v="173173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0"/>
    <x v="2"/>
    <x v="0"/>
    <x v="1"/>
    <x v="0"/>
  </r>
  <r>
    <s v="1 Komplett vårdked1. Yes"/>
    <n v="814"/>
    <n v="173174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2"/>
    <x v="0"/>
    <x v="0"/>
    <x v="1"/>
  </r>
  <r>
    <s v="1 Komplett vårdked1. Yes"/>
    <n v="815"/>
    <n v="173184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816"/>
    <n v="173185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817"/>
    <n v="173221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818"/>
    <n v="173243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819"/>
    <n v="173251"/>
    <x v="1"/>
    <s v="2. No"/>
    <x v="1"/>
    <x v="0"/>
    <x v="0"/>
    <x v="1"/>
    <x v="0"/>
    <x v="0"/>
    <x v="1"/>
    <x v="1"/>
    <x v="0"/>
    <x v="1"/>
    <x v="0"/>
    <x v="0"/>
    <x v="0"/>
    <s v="2. No"/>
    <x v="1"/>
    <x v="0"/>
    <x v="1"/>
    <x v="0"/>
    <x v="0"/>
    <x v="0"/>
    <x v="0"/>
    <x v="0"/>
    <x v="1"/>
    <x v="2"/>
    <x v="0"/>
    <x v="0"/>
    <x v="1"/>
  </r>
  <r>
    <s v="1 Komplett vårdked1. Yes"/>
    <n v="820"/>
    <n v="17326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821"/>
    <n v="173278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822"/>
    <n v="173295"/>
    <x v="0"/>
    <s v="1. Yes"/>
    <x v="0"/>
    <x v="0"/>
    <x v="0"/>
    <x v="3"/>
    <x v="0"/>
    <x v="0"/>
    <x v="2"/>
    <x v="1"/>
    <x v="0"/>
    <x v="1"/>
    <x v="0"/>
    <x v="1"/>
    <x v="1"/>
    <s v="2. No"/>
    <x v="0"/>
    <x v="0"/>
    <x v="0"/>
    <x v="0"/>
    <x v="1"/>
    <x v="2"/>
    <x v="1"/>
    <x v="1"/>
    <x v="2"/>
    <x v="2"/>
    <x v="0"/>
    <x v="1"/>
    <x v="1"/>
  </r>
  <r>
    <s v="1 Komplett vårdked1. Yes"/>
    <n v="823"/>
    <n v="173302"/>
    <x v="0"/>
    <s v="2. No"/>
    <x v="1"/>
    <x v="0"/>
    <x v="0"/>
    <x v="5"/>
    <x v="1"/>
    <x v="0"/>
    <x v="1"/>
    <x v="1"/>
    <x v="0"/>
    <x v="0"/>
    <x v="1"/>
    <x v="0"/>
    <x v="0"/>
    <s v="1. Yes"/>
    <x v="1"/>
    <x v="0"/>
    <x v="1"/>
    <x v="0"/>
    <x v="0"/>
    <x v="0"/>
    <x v="0"/>
    <x v="0"/>
    <x v="1"/>
    <x v="1"/>
    <x v="0"/>
    <x v="1"/>
    <x v="0"/>
  </r>
  <r>
    <s v="1 Komplett vårdked1. Yes"/>
    <n v="824"/>
    <n v="173303"/>
    <x v="0"/>
    <s v="2. No"/>
    <x v="1"/>
    <x v="0"/>
    <x v="2"/>
    <x v="2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2"/>
    <x v="1"/>
    <x v="0"/>
    <x v="1"/>
  </r>
  <r>
    <s v="1 Komplett vårdked1. Yes"/>
    <n v="825"/>
    <n v="173305"/>
    <x v="1"/>
    <s v="1. Yes"/>
    <x v="0"/>
    <x v="0"/>
    <x v="0"/>
    <x v="3"/>
    <x v="0"/>
    <x v="0"/>
    <x v="1"/>
    <x v="0"/>
    <x v="1"/>
    <x v="0"/>
    <x v="0"/>
    <x v="0"/>
    <x v="0"/>
    <s v="2. No"/>
    <x v="1"/>
    <x v="0"/>
    <x v="1"/>
    <x v="0"/>
    <x v="0"/>
    <x v="0"/>
    <x v="0"/>
    <x v="0"/>
    <x v="0"/>
    <x v="3"/>
    <x v="0"/>
    <x v="1"/>
    <x v="1"/>
  </r>
  <r>
    <s v="1 Komplett vårdked1. Yes"/>
    <n v="826"/>
    <n v="173308"/>
    <x v="1"/>
    <s v="2. No"/>
    <x v="1"/>
    <x v="0"/>
    <x v="2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2 Bruten vårdked1. Yes"/>
    <n v="827"/>
    <n v="173314"/>
    <x v="0"/>
    <s v="1. Yes"/>
    <x v="1"/>
    <x v="0"/>
    <x v="2"/>
    <x v="4"/>
    <x v="1"/>
    <x v="0"/>
    <x v="1"/>
    <x v="2"/>
    <x v="1"/>
    <x v="0"/>
    <x v="0"/>
    <x v="0"/>
    <x v="0"/>
    <s v="2. No"/>
    <x v="1"/>
    <x v="0"/>
    <x v="0"/>
    <x v="0"/>
    <x v="0"/>
    <x v="3"/>
    <x v="0"/>
    <x v="0"/>
    <x v="1"/>
    <x v="1"/>
    <x v="0"/>
    <x v="1"/>
    <x v="0"/>
  </r>
  <r>
    <s v="1 Komplett vårdked1. Yes"/>
    <n v="828"/>
    <n v="173378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2"/>
    <x v="0"/>
    <x v="0"/>
    <x v="1"/>
  </r>
  <r>
    <s v="1 Komplett vårdked1. Yes"/>
    <n v="829"/>
    <n v="173403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1 Komplett vårdked1. Yes"/>
    <n v="830"/>
    <n v="173420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831"/>
    <n v="173421"/>
    <x v="0"/>
    <s v="2. No"/>
    <x v="1"/>
    <x v="0"/>
    <x v="0"/>
    <x v="4"/>
    <x v="1"/>
    <x v="1"/>
    <x v="0"/>
    <x v="1"/>
    <x v="0"/>
    <x v="2"/>
    <x v="2"/>
    <x v="1"/>
    <x v="0"/>
    <s v="1. Yes"/>
    <x v="0"/>
    <x v="1"/>
    <x v="1"/>
    <x v="0"/>
    <x v="0"/>
    <x v="3"/>
    <x v="0"/>
    <x v="0"/>
    <x v="2"/>
    <x v="2"/>
    <x v="1"/>
    <x v="0"/>
    <x v="0"/>
  </r>
  <r>
    <s v="1 Komplett vårdked1. Yes"/>
    <n v="832"/>
    <n v="173430"/>
    <x v="0"/>
    <s v="1. Yes"/>
    <x v="1"/>
    <x v="0"/>
    <x v="0"/>
    <x v="4"/>
    <x v="0"/>
    <x v="0"/>
    <x v="0"/>
    <x v="0"/>
    <x v="0"/>
    <x v="0"/>
    <x v="2"/>
    <x v="1"/>
    <x v="0"/>
    <s v="1. Yes"/>
    <x v="0"/>
    <x v="1"/>
    <x v="1"/>
    <x v="0"/>
    <x v="0"/>
    <x v="0"/>
    <x v="0"/>
    <x v="0"/>
    <x v="3"/>
    <x v="3"/>
    <x v="0"/>
    <x v="1"/>
    <x v="1"/>
  </r>
  <r>
    <s v="1 Komplett vårdked1. Yes"/>
    <n v="833"/>
    <n v="173440"/>
    <x v="1"/>
    <s v="1. Yes"/>
    <x v="0"/>
    <x v="1"/>
    <x v="0"/>
    <x v="5"/>
    <x v="0"/>
    <x v="0"/>
    <x v="0"/>
    <x v="1"/>
    <x v="0"/>
    <x v="0"/>
    <x v="2"/>
    <x v="1"/>
    <x v="1"/>
    <s v="1. Yes"/>
    <x v="0"/>
    <x v="1"/>
    <x v="1"/>
    <x v="0"/>
    <x v="1"/>
    <x v="0"/>
    <x v="0"/>
    <x v="0"/>
    <x v="0"/>
    <x v="3"/>
    <x v="0"/>
    <x v="1"/>
    <x v="0"/>
  </r>
  <r>
    <s v="1 Komplett vårdked1. Yes"/>
    <n v="834"/>
    <n v="173448"/>
    <x v="0"/>
    <s v="1. Yes"/>
    <x v="1"/>
    <x v="1"/>
    <x v="0"/>
    <x v="1"/>
    <x v="0"/>
    <x v="0"/>
    <x v="2"/>
    <x v="0"/>
    <x v="1"/>
    <x v="0"/>
    <x v="2"/>
    <x v="1"/>
    <x v="0"/>
    <s v="1. Yes"/>
    <x v="1"/>
    <x v="1"/>
    <x v="0"/>
    <x v="0"/>
    <x v="0"/>
    <x v="0"/>
    <x v="0"/>
    <x v="0"/>
    <x v="3"/>
    <x v="2"/>
    <x v="0"/>
    <x v="1"/>
    <x v="1"/>
  </r>
  <r>
    <s v="1 Komplett vårdked1. Yes"/>
    <n v="835"/>
    <n v="173464"/>
    <x v="0"/>
    <s v="2. No"/>
    <x v="1"/>
    <x v="0"/>
    <x v="2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"/>
    <x v="0"/>
    <x v="0"/>
    <x v="1"/>
  </r>
  <r>
    <s v="2 Bruten vårdked1. Yes"/>
    <n v="836"/>
    <n v="17347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2"/>
    <x v="1"/>
    <x v="0"/>
    <x v="0"/>
    <x v="1"/>
  </r>
  <r>
    <s v="1 Komplett vårdked1. Yes"/>
    <n v="837"/>
    <n v="173493"/>
    <x v="0"/>
    <s v="1. Yes"/>
    <x v="1"/>
    <x v="0"/>
    <x v="0"/>
    <x v="4"/>
    <x v="0"/>
    <x v="0"/>
    <x v="0"/>
    <x v="1"/>
    <x v="0"/>
    <x v="0"/>
    <x v="2"/>
    <x v="1"/>
    <x v="0"/>
    <s v="1. Yes"/>
    <x v="1"/>
    <x v="0"/>
    <x v="1"/>
    <x v="1"/>
    <x v="0"/>
    <x v="1"/>
    <x v="0"/>
    <x v="0"/>
    <x v="0"/>
    <x v="3"/>
    <x v="0"/>
    <x v="1"/>
    <x v="0"/>
  </r>
  <r>
    <s v="1 Komplett vårdked1. Yes"/>
    <n v="838"/>
    <n v="173500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839"/>
    <n v="173515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0"/>
    <x v="2"/>
    <x v="0"/>
    <x v="0"/>
    <x v="1"/>
  </r>
  <r>
    <s v="1 Komplett vårdked1. Yes"/>
    <n v="840"/>
    <n v="173555"/>
    <x v="1"/>
    <s v="2. No"/>
    <x v="1"/>
    <x v="0"/>
    <x v="2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841"/>
    <n v="173559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1"/>
    <x v="2"/>
    <x v="0"/>
    <x v="0"/>
    <x v="1"/>
  </r>
  <r>
    <s v="1 Komplett vårdked1. Yes"/>
    <n v="842"/>
    <n v="173567"/>
    <x v="0"/>
    <s v="2. No"/>
    <x v="1"/>
    <x v="0"/>
    <x v="0"/>
    <x v="4"/>
    <x v="1"/>
    <x v="1"/>
    <x v="0"/>
    <x v="0"/>
    <x v="0"/>
    <x v="0"/>
    <x v="2"/>
    <x v="0"/>
    <x v="0"/>
    <s v="1. Yes"/>
    <x v="0"/>
    <x v="0"/>
    <x v="1"/>
    <x v="0"/>
    <x v="0"/>
    <x v="3"/>
    <x v="0"/>
    <x v="0"/>
    <x v="2"/>
    <x v="2"/>
    <x v="1"/>
    <x v="0"/>
    <x v="0"/>
  </r>
  <r>
    <s v="1 Komplett vårdked1. Yes"/>
    <n v="843"/>
    <n v="173586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844"/>
    <n v="173608"/>
    <x v="1"/>
    <s v="1. Yes"/>
    <x v="1"/>
    <x v="0"/>
    <x v="0"/>
    <x v="5"/>
    <x v="0"/>
    <x v="0"/>
    <x v="1"/>
    <x v="1"/>
    <x v="1"/>
    <x v="1"/>
    <x v="2"/>
    <x v="1"/>
    <x v="1"/>
    <s v="1. Yes"/>
    <x v="1"/>
    <x v="1"/>
    <x v="1"/>
    <x v="0"/>
    <x v="0"/>
    <x v="0"/>
    <x v="0"/>
    <x v="0"/>
    <x v="0"/>
    <x v="3"/>
    <x v="0"/>
    <x v="1"/>
    <x v="1"/>
  </r>
  <r>
    <s v="1 Komplett vårdked1. Yes"/>
    <n v="845"/>
    <n v="173614"/>
    <x v="1"/>
    <s v="2. No"/>
    <x v="1"/>
    <x v="0"/>
    <x v="2"/>
    <x v="5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846"/>
    <n v="173624"/>
    <x v="1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2"/>
    <x v="0"/>
    <x v="0"/>
    <x v="1"/>
  </r>
  <r>
    <s v="1 Komplett vårdked1. Yes"/>
    <n v="847"/>
    <n v="173630"/>
    <x v="1"/>
    <s v="2. No"/>
    <x v="1"/>
    <x v="1"/>
    <x v="0"/>
    <x v="0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1"/>
    <x v="3"/>
    <x v="0"/>
    <x v="1"/>
    <x v="2"/>
  </r>
  <r>
    <s v="1 Komplett vårdked1. Yes"/>
    <n v="848"/>
    <n v="173644"/>
    <x v="1"/>
    <s v="2. No"/>
    <x v="1"/>
    <x v="1"/>
    <x v="0"/>
    <x v="0"/>
    <x v="0"/>
    <x v="1"/>
    <x v="0"/>
    <x v="1"/>
    <x v="0"/>
    <x v="1"/>
    <x v="2"/>
    <x v="0"/>
    <x v="0"/>
    <s v="1. Yes"/>
    <x v="1"/>
    <x v="0"/>
    <x v="0"/>
    <x v="0"/>
    <x v="0"/>
    <x v="3"/>
    <x v="0"/>
    <x v="0"/>
    <x v="2"/>
    <x v="2"/>
    <x v="1"/>
    <x v="0"/>
    <x v="0"/>
  </r>
  <r>
    <s v="1 Komplett vårdked1. Yes"/>
    <n v="849"/>
    <n v="17364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2 Bruten vårdked1. Yes"/>
    <n v="850"/>
    <n v="173656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0"/>
  </r>
  <r>
    <s v="1 Komplett vårdked1. Yes"/>
    <n v="851"/>
    <n v="173695"/>
    <x v="0"/>
    <s v="1. Yes"/>
    <x v="1"/>
    <x v="1"/>
    <x v="0"/>
    <x v="5"/>
    <x v="0"/>
    <x v="0"/>
    <x v="0"/>
    <x v="0"/>
    <x v="0"/>
    <x v="0"/>
    <x v="2"/>
    <x v="1"/>
    <x v="0"/>
    <s v="1. Yes"/>
    <x v="1"/>
    <x v="1"/>
    <x v="1"/>
    <x v="0"/>
    <x v="0"/>
    <x v="0"/>
    <x v="0"/>
    <x v="0"/>
    <x v="0"/>
    <x v="3"/>
    <x v="0"/>
    <x v="1"/>
    <x v="0"/>
  </r>
  <r>
    <s v="1 Komplett vårdked1. Yes"/>
    <n v="852"/>
    <n v="173707"/>
    <x v="1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853"/>
    <n v="173709"/>
    <x v="1"/>
    <s v="2. No"/>
    <x v="1"/>
    <x v="0"/>
    <x v="2"/>
    <x v="2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1"/>
    <x v="3"/>
    <x v="0"/>
    <x v="0"/>
    <x v="1"/>
  </r>
  <r>
    <s v="1 Komplett vårdked1. Yes"/>
    <n v="854"/>
    <n v="173710"/>
    <x v="0"/>
    <s v="2. No"/>
    <x v="1"/>
    <x v="0"/>
    <x v="2"/>
    <x v="2"/>
    <x v="0"/>
    <x v="0"/>
    <x v="1"/>
    <x v="0"/>
    <x v="1"/>
    <x v="1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855"/>
    <n v="173732"/>
    <x v="0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2"/>
    <x v="0"/>
    <x v="0"/>
    <x v="1"/>
  </r>
  <r>
    <s v="1 Komplett vårdked1. Yes"/>
    <n v="856"/>
    <n v="173733"/>
    <x v="0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857"/>
    <n v="173760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1"/>
    <x v="1"/>
  </r>
  <r>
    <s v="2 Bruten vårdked1. Yes"/>
    <n v="858"/>
    <n v="173765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1"/>
    <x v="2"/>
    <x v="0"/>
    <x v="1"/>
    <x v="1"/>
  </r>
  <r>
    <s v="1 Komplett vårdked1. Yes"/>
    <n v="859"/>
    <n v="173766"/>
    <x v="1"/>
    <s v="1. Yes"/>
    <x v="0"/>
    <x v="0"/>
    <x v="0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3"/>
    <x v="0"/>
    <x v="1"/>
    <x v="2"/>
  </r>
  <r>
    <s v="9 Graviditet som utkast"/>
    <n v="860"/>
    <n v="173782"/>
    <x v="0"/>
    <s v="2. No"/>
    <x v="1"/>
    <x v="0"/>
    <x v="2"/>
    <x v="2"/>
    <x v="1"/>
    <x v="0"/>
    <x v="0"/>
    <x v="2"/>
    <x v="2"/>
    <x v="2"/>
    <x v="0"/>
    <x v="0"/>
    <x v="0"/>
    <s v="2. No"/>
    <x v="1"/>
    <x v="0"/>
    <x v="0"/>
    <x v="0"/>
    <x v="0"/>
    <x v="3"/>
    <x v="0"/>
    <x v="0"/>
    <x v="3"/>
    <x v="1"/>
    <x v="0"/>
    <x v="1"/>
    <x v="2"/>
  </r>
  <r>
    <s v="1 Komplett vårdked1. Yes"/>
    <n v="861"/>
    <n v="173819"/>
    <x v="0"/>
    <s v="2. No"/>
    <x v="1"/>
    <x v="0"/>
    <x v="2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2"/>
    <x v="0"/>
    <x v="1"/>
    <x v="1"/>
  </r>
  <r>
    <s v="1 Komplett vårdked1. Yes"/>
    <n v="862"/>
    <n v="173839"/>
    <x v="0"/>
    <s v="2. No"/>
    <x v="1"/>
    <x v="0"/>
    <x v="1"/>
    <x v="5"/>
    <x v="0"/>
    <x v="0"/>
    <x v="2"/>
    <x v="1"/>
    <x v="2"/>
    <x v="0"/>
    <x v="1"/>
    <x v="0"/>
    <x v="0"/>
    <s v="1. Yes"/>
    <x v="1"/>
    <x v="0"/>
    <x v="0"/>
    <x v="0"/>
    <x v="0"/>
    <x v="2"/>
    <x v="0"/>
    <x v="0"/>
    <x v="3"/>
    <x v="2"/>
    <x v="0"/>
    <x v="0"/>
    <x v="0"/>
  </r>
  <r>
    <s v="1 Komplett vårdked1. Yes"/>
    <n v="863"/>
    <n v="173846"/>
    <x v="0"/>
    <s v="2. No"/>
    <x v="1"/>
    <x v="0"/>
    <x v="0"/>
    <x v="0"/>
    <x v="0"/>
    <x v="0"/>
    <x v="2"/>
    <x v="0"/>
    <x v="0"/>
    <x v="2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864"/>
    <n v="173848"/>
    <x v="0"/>
    <s v="2. No"/>
    <x v="1"/>
    <x v="1"/>
    <x v="1"/>
    <x v="5"/>
    <x v="1"/>
    <x v="0"/>
    <x v="0"/>
    <x v="0"/>
    <x v="1"/>
    <x v="0"/>
    <x v="2"/>
    <x v="0"/>
    <x v="0"/>
    <s v="1. Yes"/>
    <x v="1"/>
    <x v="1"/>
    <x v="1"/>
    <x v="0"/>
    <x v="0"/>
    <x v="0"/>
    <x v="0"/>
    <x v="0"/>
    <x v="3"/>
    <x v="3"/>
    <x v="0"/>
    <x v="1"/>
    <x v="2"/>
  </r>
  <r>
    <s v="2 Bruten vårdked1. Yes"/>
    <n v="865"/>
    <n v="173883"/>
    <x v="0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2"/>
    <x v="2"/>
    <x v="0"/>
    <x v="0"/>
    <x v="1"/>
  </r>
  <r>
    <s v="2 Bruten vårdked1. Yes"/>
    <n v="866"/>
    <n v="173919"/>
    <x v="1"/>
    <s v="2. No"/>
    <x v="1"/>
    <x v="0"/>
    <x v="0"/>
    <x v="4"/>
    <x v="0"/>
    <x v="0"/>
    <x v="2"/>
    <x v="0"/>
    <x v="2"/>
    <x v="0"/>
    <x v="0"/>
    <x v="0"/>
    <x v="0"/>
    <s v="2. No"/>
    <x v="1"/>
    <x v="0"/>
    <x v="0"/>
    <x v="0"/>
    <x v="0"/>
    <x v="0"/>
    <x v="1"/>
    <x v="0"/>
    <x v="3"/>
    <x v="2"/>
    <x v="0"/>
    <x v="0"/>
    <x v="1"/>
  </r>
  <r>
    <s v="1 Komplett vårdked1. Yes"/>
    <n v="867"/>
    <n v="173940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868"/>
    <n v="173974"/>
    <x v="1"/>
    <s v="1. Yes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869"/>
    <n v="173979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1"/>
    <x v="2"/>
    <x v="0"/>
    <x v="0"/>
    <x v="0"/>
  </r>
  <r>
    <s v="2 Bruten vårdked1. Yes"/>
    <n v="870"/>
    <n v="174010"/>
    <x v="0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2"/>
    <x v="2"/>
    <x v="0"/>
    <x v="0"/>
    <x v="1"/>
  </r>
  <r>
    <s v="2 Bruten vårdked1. Yes"/>
    <n v="871"/>
    <n v="174012"/>
    <x v="0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2"/>
    <x v="2"/>
    <x v="0"/>
    <x v="0"/>
    <x v="1"/>
  </r>
  <r>
    <s v="9 Graviditet som utkast"/>
    <n v="872"/>
    <n v="174022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873"/>
    <n v="17402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874"/>
    <n v="174079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0"/>
  </r>
  <r>
    <s v="1 Komplett vårdked1. Yes"/>
    <n v="875"/>
    <n v="174095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876"/>
    <n v="174112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877"/>
    <n v="174115"/>
    <x v="1"/>
    <s v="2. No"/>
    <x v="1"/>
    <x v="0"/>
    <x v="0"/>
    <x v="0"/>
    <x v="0"/>
    <x v="1"/>
    <x v="0"/>
    <x v="0"/>
    <x v="2"/>
    <x v="1"/>
    <x v="1"/>
    <x v="0"/>
    <x v="0"/>
    <s v="1. Yes"/>
    <x v="1"/>
    <x v="0"/>
    <x v="0"/>
    <x v="0"/>
    <x v="1"/>
    <x v="3"/>
    <x v="0"/>
    <x v="0"/>
    <x v="2"/>
    <x v="2"/>
    <x v="1"/>
    <x v="0"/>
    <x v="0"/>
  </r>
  <r>
    <s v="9 Graviditet som utkast"/>
    <n v="878"/>
    <n v="174123"/>
    <x v="0"/>
    <s v="1. Yes"/>
    <x v="0"/>
    <x v="0"/>
    <x v="2"/>
    <x v="4"/>
    <x v="0"/>
    <x v="0"/>
    <x v="2"/>
    <x v="1"/>
    <x v="1"/>
    <x v="1"/>
    <x v="2"/>
    <x v="0"/>
    <x v="1"/>
    <s v="1. Yes"/>
    <x v="1"/>
    <x v="0"/>
    <x v="0"/>
    <x v="0"/>
    <x v="0"/>
    <x v="0"/>
    <x v="0"/>
    <x v="0"/>
    <x v="3"/>
    <x v="2"/>
    <x v="0"/>
    <x v="0"/>
    <x v="0"/>
  </r>
  <r>
    <s v="1 Komplett vårdked1. Yes"/>
    <n v="879"/>
    <n v="174177"/>
    <x v="1"/>
    <s v="2. No"/>
    <x v="1"/>
    <x v="0"/>
    <x v="0"/>
    <x v="3"/>
    <x v="1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880"/>
    <n v="174194"/>
    <x v="1"/>
    <s v="2. No"/>
    <x v="1"/>
    <x v="0"/>
    <x v="0"/>
    <x v="0"/>
    <x v="1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881"/>
    <n v="174198"/>
    <x v="0"/>
    <s v="2. No"/>
    <x v="1"/>
    <x v="0"/>
    <x v="0"/>
    <x v="5"/>
    <x v="0"/>
    <x v="1"/>
    <x v="0"/>
    <x v="0"/>
    <x v="0"/>
    <x v="0"/>
    <x v="0"/>
    <x v="0"/>
    <x v="0"/>
    <s v="2. No"/>
    <x v="1"/>
    <x v="0"/>
    <x v="0"/>
    <x v="0"/>
    <x v="1"/>
    <x v="3"/>
    <x v="0"/>
    <x v="0"/>
    <x v="2"/>
    <x v="2"/>
    <x v="1"/>
    <x v="0"/>
    <x v="0"/>
  </r>
  <r>
    <s v="2 Bruten vårdked1. Yes"/>
    <n v="882"/>
    <n v="174218"/>
    <x v="1"/>
    <s v="2. No"/>
    <x v="1"/>
    <x v="0"/>
    <x v="2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2"/>
    <x v="1"/>
    <x v="0"/>
    <x v="0"/>
    <x v="1"/>
  </r>
  <r>
    <s v="1 Komplett vårdked1. Yes"/>
    <n v="883"/>
    <n v="174222"/>
    <x v="0"/>
    <s v="1. Yes"/>
    <x v="0"/>
    <x v="0"/>
    <x v="0"/>
    <x v="4"/>
    <x v="0"/>
    <x v="0"/>
    <x v="0"/>
    <x v="1"/>
    <x v="0"/>
    <x v="0"/>
    <x v="2"/>
    <x v="1"/>
    <x v="0"/>
    <s v="1. Yes"/>
    <x v="1"/>
    <x v="1"/>
    <x v="0"/>
    <x v="1"/>
    <x v="0"/>
    <x v="0"/>
    <x v="0"/>
    <x v="0"/>
    <x v="0"/>
    <x v="4"/>
    <x v="0"/>
    <x v="1"/>
    <x v="1"/>
  </r>
  <r>
    <s v="1 Komplett vårdked1. Yes"/>
    <n v="884"/>
    <n v="174268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2"/>
    <x v="0"/>
    <x v="0"/>
    <x v="0"/>
  </r>
  <r>
    <s v="9 Graviditet som utkast"/>
    <n v="885"/>
    <n v="174271"/>
    <x v="0"/>
    <s v="2. No"/>
    <x v="1"/>
    <x v="0"/>
    <x v="2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1"/>
    <x v="1"/>
    <x v="0"/>
    <x v="0"/>
    <x v="1"/>
  </r>
  <r>
    <s v="1 Komplett vårdked1. Yes"/>
    <n v="886"/>
    <n v="174278"/>
    <x v="0"/>
    <s v="2. No"/>
    <x v="1"/>
    <x v="0"/>
    <x v="2"/>
    <x v="2"/>
    <x v="1"/>
    <x v="0"/>
    <x v="1"/>
    <x v="0"/>
    <x v="1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887"/>
    <n v="174284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1"/>
    <x v="0"/>
  </r>
  <r>
    <s v="1 Komplett vårdked1. Yes"/>
    <n v="888"/>
    <n v="174286"/>
    <x v="1"/>
    <s v="1. Yes"/>
    <x v="1"/>
    <x v="0"/>
    <x v="2"/>
    <x v="0"/>
    <x v="0"/>
    <x v="0"/>
    <x v="1"/>
    <x v="1"/>
    <x v="2"/>
    <x v="1"/>
    <x v="0"/>
    <x v="0"/>
    <x v="0"/>
    <s v="2. No"/>
    <x v="0"/>
    <x v="0"/>
    <x v="0"/>
    <x v="0"/>
    <x v="0"/>
    <x v="0"/>
    <x v="0"/>
    <x v="0"/>
    <x v="3"/>
    <x v="3"/>
    <x v="0"/>
    <x v="1"/>
    <x v="2"/>
  </r>
  <r>
    <s v="9 Graviditet som utkast"/>
    <n v="889"/>
    <n v="174293"/>
    <x v="1"/>
    <s v="2. No"/>
    <x v="1"/>
    <x v="0"/>
    <x v="2"/>
    <x v="5"/>
    <x v="0"/>
    <x v="0"/>
    <x v="2"/>
    <x v="2"/>
    <x v="2"/>
    <x v="2"/>
    <x v="0"/>
    <x v="0"/>
    <x v="0"/>
    <s v="2. No"/>
    <x v="1"/>
    <x v="0"/>
    <x v="0"/>
    <x v="0"/>
    <x v="0"/>
    <x v="2"/>
    <x v="0"/>
    <x v="0"/>
    <x v="1"/>
    <x v="0"/>
    <x v="0"/>
    <x v="1"/>
    <x v="2"/>
  </r>
  <r>
    <s v="1 Komplett vårdked1. Yes"/>
    <n v="890"/>
    <n v="174295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891"/>
    <n v="174297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892"/>
    <n v="174299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0"/>
    <x v="1"/>
  </r>
  <r>
    <s v="9 Graviditet som utkast"/>
    <n v="893"/>
    <n v="174308"/>
    <x v="1"/>
    <s v="2. No"/>
    <x v="1"/>
    <x v="0"/>
    <x v="2"/>
    <x v="4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0"/>
    <x v="0"/>
    <x v="0"/>
    <x v="0"/>
  </r>
  <r>
    <s v="1 Komplett vårdked1. Yes"/>
    <n v="894"/>
    <n v="174318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1"/>
    <x v="2"/>
    <x v="0"/>
    <x v="1"/>
    <x v="1"/>
  </r>
  <r>
    <s v="1 Komplett vårdked1. Yes"/>
    <n v="895"/>
    <n v="174339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9 Graviditet som utkast"/>
    <n v="896"/>
    <n v="174340"/>
    <x v="1"/>
    <s v="2. No"/>
    <x v="1"/>
    <x v="0"/>
    <x v="2"/>
    <x v="5"/>
    <x v="0"/>
    <x v="0"/>
    <x v="2"/>
    <x v="2"/>
    <x v="2"/>
    <x v="2"/>
    <x v="0"/>
    <x v="0"/>
    <x v="0"/>
    <s v="2. No"/>
    <x v="1"/>
    <x v="0"/>
    <x v="0"/>
    <x v="0"/>
    <x v="0"/>
    <x v="2"/>
    <x v="0"/>
    <x v="0"/>
    <x v="1"/>
    <x v="0"/>
    <x v="0"/>
    <x v="1"/>
    <x v="2"/>
  </r>
  <r>
    <s v="1 Komplett vårdked1. Yes"/>
    <n v="897"/>
    <n v="174354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898"/>
    <n v="174357"/>
    <x v="0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2"/>
    <x v="0"/>
    <x v="1"/>
    <x v="1"/>
  </r>
  <r>
    <s v="1 Komplett vårdked1. Yes"/>
    <n v="899"/>
    <n v="174379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00"/>
    <n v="174427"/>
    <x v="1"/>
    <s v="2. No"/>
    <x v="1"/>
    <x v="0"/>
    <x v="2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901"/>
    <n v="174433"/>
    <x v="0"/>
    <s v="1. Yes"/>
    <x v="0"/>
    <x v="0"/>
    <x v="1"/>
    <x v="2"/>
    <x v="0"/>
    <x v="0"/>
    <x v="2"/>
    <x v="0"/>
    <x v="1"/>
    <x v="0"/>
    <x v="1"/>
    <x v="0"/>
    <x v="0"/>
    <s v="1. Yes"/>
    <x v="1"/>
    <x v="0"/>
    <x v="1"/>
    <x v="0"/>
    <x v="0"/>
    <x v="0"/>
    <x v="0"/>
    <x v="0"/>
    <x v="3"/>
    <x v="3"/>
    <x v="0"/>
    <x v="0"/>
    <x v="1"/>
  </r>
  <r>
    <s v="1 Komplett vårdked1. Yes"/>
    <n v="902"/>
    <n v="174445"/>
    <x v="0"/>
    <s v="1. Yes"/>
    <x v="1"/>
    <x v="0"/>
    <x v="0"/>
    <x v="3"/>
    <x v="0"/>
    <x v="0"/>
    <x v="0"/>
    <x v="1"/>
    <x v="0"/>
    <x v="0"/>
    <x v="1"/>
    <x v="0"/>
    <x v="0"/>
    <s v="1. Yes"/>
    <x v="1"/>
    <x v="0"/>
    <x v="1"/>
    <x v="0"/>
    <x v="0"/>
    <x v="0"/>
    <x v="0"/>
    <x v="0"/>
    <x v="0"/>
    <x v="3"/>
    <x v="0"/>
    <x v="1"/>
    <x v="0"/>
  </r>
  <r>
    <s v="1 Komplett vårdked1. Yes"/>
    <n v="903"/>
    <n v="174448"/>
    <x v="0"/>
    <s v="1. Yes"/>
    <x v="1"/>
    <x v="0"/>
    <x v="2"/>
    <x v="0"/>
    <x v="0"/>
    <x v="0"/>
    <x v="1"/>
    <x v="0"/>
    <x v="1"/>
    <x v="0"/>
    <x v="2"/>
    <x v="0"/>
    <x v="0"/>
    <s v="1. Yes"/>
    <x v="1"/>
    <x v="0"/>
    <x v="0"/>
    <x v="0"/>
    <x v="0"/>
    <x v="0"/>
    <x v="0"/>
    <x v="0"/>
    <x v="0"/>
    <x v="3"/>
    <x v="0"/>
    <x v="1"/>
    <x v="2"/>
  </r>
  <r>
    <s v="1 Komplett vårdked1. Yes"/>
    <n v="904"/>
    <n v="174454"/>
    <x v="1"/>
    <s v="2. No"/>
    <x v="1"/>
    <x v="0"/>
    <x v="2"/>
    <x v="2"/>
    <x v="0"/>
    <x v="0"/>
    <x v="1"/>
    <x v="0"/>
    <x v="1"/>
    <x v="1"/>
    <x v="0"/>
    <x v="0"/>
    <x v="0"/>
    <s v="2. No"/>
    <x v="1"/>
    <x v="0"/>
    <x v="0"/>
    <x v="0"/>
    <x v="0"/>
    <x v="0"/>
    <x v="0"/>
    <x v="0"/>
    <x v="0"/>
    <x v="3"/>
    <x v="0"/>
    <x v="1"/>
    <x v="1"/>
  </r>
  <r>
    <s v="1 Komplett vårdked1. Yes"/>
    <n v="905"/>
    <n v="174461"/>
    <x v="1"/>
    <s v="2. No"/>
    <x v="1"/>
    <x v="0"/>
    <x v="0"/>
    <x v="1"/>
    <x v="0"/>
    <x v="1"/>
    <x v="1"/>
    <x v="0"/>
    <x v="1"/>
    <x v="1"/>
    <x v="2"/>
    <x v="1"/>
    <x v="0"/>
    <s v="1. Yes"/>
    <x v="1"/>
    <x v="0"/>
    <x v="0"/>
    <x v="0"/>
    <x v="0"/>
    <x v="3"/>
    <x v="0"/>
    <x v="0"/>
    <x v="2"/>
    <x v="2"/>
    <x v="1"/>
    <x v="0"/>
    <x v="0"/>
  </r>
  <r>
    <s v="1 Komplett vårdked1. Yes"/>
    <n v="906"/>
    <n v="174467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907"/>
    <n v="174474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08"/>
    <n v="174479"/>
    <x v="0"/>
    <s v="2. No"/>
    <x v="1"/>
    <x v="0"/>
    <x v="0"/>
    <x v="3"/>
    <x v="0"/>
    <x v="0"/>
    <x v="0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909"/>
    <n v="174485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10"/>
    <n v="174487"/>
    <x v="0"/>
    <s v="2. No"/>
    <x v="1"/>
    <x v="0"/>
    <x v="0"/>
    <x v="5"/>
    <x v="0"/>
    <x v="0"/>
    <x v="1"/>
    <x v="1"/>
    <x v="1"/>
    <x v="1"/>
    <x v="1"/>
    <x v="0"/>
    <x v="0"/>
    <s v="1. Yes"/>
    <x v="0"/>
    <x v="0"/>
    <x v="0"/>
    <x v="0"/>
    <x v="0"/>
    <x v="0"/>
    <x v="0"/>
    <x v="0"/>
    <x v="3"/>
    <x v="2"/>
    <x v="0"/>
    <x v="1"/>
    <x v="1"/>
  </r>
  <r>
    <s v="1 Komplett vårdked1. Yes"/>
    <n v="911"/>
    <n v="174503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2"/>
    <x v="0"/>
    <x v="1"/>
    <x v="1"/>
  </r>
  <r>
    <s v="1 Komplett vårdked1. Yes"/>
    <n v="912"/>
    <n v="174514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13"/>
    <n v="174518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14"/>
    <n v="174530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915"/>
    <n v="174541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2 Bruten vårdked1. Yes"/>
    <n v="916"/>
    <n v="174564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2"/>
    <x v="0"/>
    <x v="0"/>
    <x v="0"/>
  </r>
  <r>
    <s v="1 Komplett vårdked1. Yes"/>
    <n v="917"/>
    <n v="17456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2 Bruten vårdked1. Yes"/>
    <n v="918"/>
    <n v="174573"/>
    <x v="1"/>
    <s v="2. No"/>
    <x v="1"/>
    <x v="0"/>
    <x v="0"/>
    <x v="4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3"/>
    <x v="0"/>
    <x v="0"/>
    <x v="1"/>
  </r>
  <r>
    <s v="1 Komplett vårdked1. Yes"/>
    <n v="919"/>
    <n v="174574"/>
    <x v="0"/>
    <s v="2. No"/>
    <x v="1"/>
    <x v="0"/>
    <x v="0"/>
    <x v="5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920"/>
    <n v="174577"/>
    <x v="0"/>
    <s v="1. Yes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2 Bruten vårdked1. Yes"/>
    <n v="921"/>
    <n v="174585"/>
    <x v="1"/>
    <s v="2. No"/>
    <x v="1"/>
    <x v="0"/>
    <x v="0"/>
    <x v="0"/>
    <x v="0"/>
    <x v="0"/>
    <x v="1"/>
    <x v="1"/>
    <x v="1"/>
    <x v="1"/>
    <x v="1"/>
    <x v="0"/>
    <x v="0"/>
    <s v="1. Yes"/>
    <x v="0"/>
    <x v="1"/>
    <x v="0"/>
    <x v="0"/>
    <x v="0"/>
    <x v="0"/>
    <x v="0"/>
    <x v="0"/>
    <x v="0"/>
    <x v="3"/>
    <x v="0"/>
    <x v="1"/>
    <x v="1"/>
  </r>
  <r>
    <s v="1 Komplett vårdked1. Yes"/>
    <n v="922"/>
    <n v="174592"/>
    <x v="1"/>
    <s v="2. No"/>
    <x v="1"/>
    <x v="1"/>
    <x v="0"/>
    <x v="2"/>
    <x v="1"/>
    <x v="1"/>
    <x v="0"/>
    <x v="1"/>
    <x v="1"/>
    <x v="0"/>
    <x v="2"/>
    <x v="0"/>
    <x v="0"/>
    <s v="1. Yes"/>
    <x v="1"/>
    <x v="1"/>
    <x v="1"/>
    <x v="0"/>
    <x v="0"/>
    <x v="3"/>
    <x v="1"/>
    <x v="1"/>
    <x v="2"/>
    <x v="2"/>
    <x v="1"/>
    <x v="0"/>
    <x v="0"/>
  </r>
  <r>
    <s v="1 Komplett vårdked1. Yes"/>
    <n v="923"/>
    <n v="174593"/>
    <x v="1"/>
    <s v="2. No"/>
    <x v="1"/>
    <x v="0"/>
    <x v="0"/>
    <x v="2"/>
    <x v="1"/>
    <x v="1"/>
    <x v="0"/>
    <x v="1"/>
    <x v="0"/>
    <x v="0"/>
    <x v="2"/>
    <x v="0"/>
    <x v="0"/>
    <s v="1. Yes"/>
    <x v="1"/>
    <x v="0"/>
    <x v="1"/>
    <x v="0"/>
    <x v="1"/>
    <x v="3"/>
    <x v="0"/>
    <x v="0"/>
    <x v="2"/>
    <x v="2"/>
    <x v="1"/>
    <x v="0"/>
    <x v="0"/>
  </r>
  <r>
    <s v="1 Komplett vårdked1. Yes"/>
    <n v="924"/>
    <n v="174602"/>
    <x v="0"/>
    <s v="1. Yes"/>
    <x v="1"/>
    <x v="0"/>
    <x v="0"/>
    <x v="4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925"/>
    <n v="174651"/>
    <x v="1"/>
    <s v="1. Yes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926"/>
    <n v="174652"/>
    <x v="0"/>
    <s v="1. Yes"/>
    <x v="1"/>
    <x v="0"/>
    <x v="0"/>
    <x v="3"/>
    <x v="0"/>
    <x v="0"/>
    <x v="1"/>
    <x v="1"/>
    <x v="0"/>
    <x v="0"/>
    <x v="2"/>
    <x v="1"/>
    <x v="1"/>
    <s v="1. Yes"/>
    <x v="1"/>
    <x v="0"/>
    <x v="1"/>
    <x v="0"/>
    <x v="1"/>
    <x v="0"/>
    <x v="0"/>
    <x v="0"/>
    <x v="0"/>
    <x v="3"/>
    <x v="0"/>
    <x v="1"/>
    <x v="0"/>
  </r>
  <r>
    <s v="1 Komplett vårdked1. Yes"/>
    <n v="927"/>
    <n v="174655"/>
    <x v="1"/>
    <s v="1. Yes"/>
    <x v="1"/>
    <x v="0"/>
    <x v="0"/>
    <x v="3"/>
    <x v="0"/>
    <x v="0"/>
    <x v="1"/>
    <x v="1"/>
    <x v="0"/>
    <x v="0"/>
    <x v="1"/>
    <x v="0"/>
    <x v="1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928"/>
    <n v="174658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29"/>
    <n v="17465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930"/>
    <n v="174660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931"/>
    <n v="174668"/>
    <x v="0"/>
    <s v="1. Yes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932"/>
    <n v="174670"/>
    <x v="0"/>
    <s v="2. No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2 Bruten vårdked1. Yes"/>
    <n v="933"/>
    <n v="174679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1"/>
    <x v="2"/>
    <x v="0"/>
    <x v="1"/>
    <x v="0"/>
  </r>
  <r>
    <s v="1 Komplett vårdked1. Yes"/>
    <n v="934"/>
    <n v="174700"/>
    <x v="1"/>
    <s v="1. Yes"/>
    <x v="1"/>
    <x v="0"/>
    <x v="0"/>
    <x v="5"/>
    <x v="0"/>
    <x v="0"/>
    <x v="0"/>
    <x v="0"/>
    <x v="1"/>
    <x v="0"/>
    <x v="0"/>
    <x v="1"/>
    <x v="1"/>
    <s v="2. No"/>
    <x v="1"/>
    <x v="0"/>
    <x v="1"/>
    <x v="0"/>
    <x v="0"/>
    <x v="1"/>
    <x v="0"/>
    <x v="0"/>
    <x v="3"/>
    <x v="3"/>
    <x v="0"/>
    <x v="1"/>
    <x v="1"/>
  </r>
  <r>
    <s v="1 Komplett vårdked1. Yes"/>
    <n v="935"/>
    <n v="174705"/>
    <x v="1"/>
    <s v="2. No"/>
    <x v="1"/>
    <x v="0"/>
    <x v="0"/>
    <x v="2"/>
    <x v="0"/>
    <x v="0"/>
    <x v="1"/>
    <x v="1"/>
    <x v="0"/>
    <x v="1"/>
    <x v="2"/>
    <x v="0"/>
    <x v="1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936"/>
    <n v="174765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937"/>
    <n v="174775"/>
    <x v="1"/>
    <s v="2. No"/>
    <x v="1"/>
    <x v="1"/>
    <x v="1"/>
    <x v="3"/>
    <x v="0"/>
    <x v="0"/>
    <x v="2"/>
    <x v="1"/>
    <x v="0"/>
    <x v="0"/>
    <x v="0"/>
    <x v="0"/>
    <x v="0"/>
    <s v="2. No"/>
    <x v="0"/>
    <x v="1"/>
    <x v="0"/>
    <x v="0"/>
    <x v="0"/>
    <x v="2"/>
    <x v="0"/>
    <x v="0"/>
    <x v="3"/>
    <x v="3"/>
    <x v="0"/>
    <x v="1"/>
    <x v="0"/>
  </r>
  <r>
    <s v="1 Komplett vårdked1. Yes"/>
    <n v="938"/>
    <n v="174782"/>
    <x v="1"/>
    <s v="2. No"/>
    <x v="1"/>
    <x v="0"/>
    <x v="0"/>
    <x v="3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2"/>
    <x v="0"/>
    <x v="0"/>
    <x v="0"/>
  </r>
  <r>
    <s v="1 Komplett vårdked1. Yes"/>
    <n v="939"/>
    <n v="174785"/>
    <x v="0"/>
    <s v="2. No"/>
    <x v="1"/>
    <x v="0"/>
    <x v="0"/>
    <x v="4"/>
    <x v="0"/>
    <x v="1"/>
    <x v="1"/>
    <x v="1"/>
    <x v="0"/>
    <x v="0"/>
    <x v="2"/>
    <x v="0"/>
    <x v="0"/>
    <s v="1. Yes"/>
    <x v="1"/>
    <x v="0"/>
    <x v="0"/>
    <x v="0"/>
    <x v="0"/>
    <x v="3"/>
    <x v="0"/>
    <x v="0"/>
    <x v="2"/>
    <x v="2"/>
    <x v="1"/>
    <x v="0"/>
    <x v="0"/>
  </r>
  <r>
    <s v="1 Komplett vårdked1. Yes"/>
    <n v="940"/>
    <n v="174790"/>
    <x v="0"/>
    <s v="2. No"/>
    <x v="1"/>
    <x v="0"/>
    <x v="0"/>
    <x v="4"/>
    <x v="0"/>
    <x v="0"/>
    <x v="1"/>
    <x v="1"/>
    <x v="0"/>
    <x v="1"/>
    <x v="2"/>
    <x v="0"/>
    <x v="0"/>
    <s v="1. Yes"/>
    <x v="0"/>
    <x v="0"/>
    <x v="0"/>
    <x v="0"/>
    <x v="0"/>
    <x v="0"/>
    <x v="0"/>
    <x v="0"/>
    <x v="3"/>
    <x v="3"/>
    <x v="0"/>
    <x v="1"/>
    <x v="0"/>
  </r>
  <r>
    <s v="1 Komplett vårdked1. Yes"/>
    <n v="941"/>
    <n v="174814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942"/>
    <n v="174816"/>
    <x v="1"/>
    <s v="2. No"/>
    <x v="1"/>
    <x v="0"/>
    <x v="2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943"/>
    <n v="174821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"/>
    <x v="0"/>
    <x v="0"/>
    <x v="1"/>
  </r>
  <r>
    <s v="1 Komplett vårdked1. Yes"/>
    <n v="944"/>
    <n v="174840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3"/>
    <x v="2"/>
    <x v="0"/>
    <x v="0"/>
    <x v="1"/>
  </r>
  <r>
    <s v="1 Komplett vårdked1. Yes"/>
    <n v="945"/>
    <n v="174841"/>
    <x v="1"/>
    <s v="1. Yes"/>
    <x v="0"/>
    <x v="0"/>
    <x v="0"/>
    <x v="3"/>
    <x v="0"/>
    <x v="0"/>
    <x v="1"/>
    <x v="1"/>
    <x v="1"/>
    <x v="1"/>
    <x v="2"/>
    <x v="1"/>
    <x v="1"/>
    <s v="1. Yes"/>
    <x v="0"/>
    <x v="0"/>
    <x v="0"/>
    <x v="0"/>
    <x v="1"/>
    <x v="1"/>
    <x v="0"/>
    <x v="0"/>
    <x v="0"/>
    <x v="3"/>
    <x v="0"/>
    <x v="1"/>
    <x v="1"/>
  </r>
  <r>
    <s v="9 Graviditet som utkast"/>
    <n v="946"/>
    <n v="174842"/>
    <x v="1"/>
    <s v="2. No"/>
    <x v="1"/>
    <x v="0"/>
    <x v="2"/>
    <x v="4"/>
    <x v="1"/>
    <x v="0"/>
    <x v="2"/>
    <x v="1"/>
    <x v="2"/>
    <x v="0"/>
    <x v="0"/>
    <x v="0"/>
    <x v="0"/>
    <s v="2. No"/>
    <x v="1"/>
    <x v="0"/>
    <x v="0"/>
    <x v="0"/>
    <x v="0"/>
    <x v="0"/>
    <x v="0"/>
    <x v="0"/>
    <x v="1"/>
    <x v="2"/>
    <x v="0"/>
    <x v="0"/>
    <x v="1"/>
  </r>
  <r>
    <s v="1 Komplett vårdked1. Yes"/>
    <n v="947"/>
    <n v="174848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2"/>
    <x v="0"/>
    <x v="0"/>
    <x v="1"/>
  </r>
  <r>
    <s v="1 Komplett vårdked1. Yes"/>
    <n v="948"/>
    <n v="174849"/>
    <x v="0"/>
    <s v="2. No"/>
    <x v="1"/>
    <x v="0"/>
    <x v="0"/>
    <x v="4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2"/>
    <x v="0"/>
    <x v="0"/>
    <x v="1"/>
  </r>
  <r>
    <s v="1 Komplett vårdked1. Yes"/>
    <n v="949"/>
    <n v="174858"/>
    <x v="1"/>
    <s v="1. Yes"/>
    <x v="1"/>
    <x v="0"/>
    <x v="0"/>
    <x v="0"/>
    <x v="0"/>
    <x v="0"/>
    <x v="0"/>
    <x v="0"/>
    <x v="2"/>
    <x v="0"/>
    <x v="0"/>
    <x v="0"/>
    <x v="0"/>
    <s v="2. No"/>
    <x v="1"/>
    <x v="0"/>
    <x v="0"/>
    <x v="0"/>
    <x v="0"/>
    <x v="0"/>
    <x v="0"/>
    <x v="0"/>
    <x v="0"/>
    <x v="3"/>
    <x v="0"/>
    <x v="1"/>
    <x v="2"/>
  </r>
  <r>
    <s v="1 Komplett vårdked1. Yes"/>
    <n v="950"/>
    <n v="174861"/>
    <x v="0"/>
    <s v="1. Yes"/>
    <x v="1"/>
    <x v="0"/>
    <x v="0"/>
    <x v="2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951"/>
    <n v="174862"/>
    <x v="0"/>
    <s v="1. Yes"/>
    <x v="1"/>
    <x v="0"/>
    <x v="0"/>
    <x v="2"/>
    <x v="0"/>
    <x v="0"/>
    <x v="1"/>
    <x v="1"/>
    <x v="0"/>
    <x v="1"/>
    <x v="2"/>
    <x v="0"/>
    <x v="0"/>
    <s v="1. Yes"/>
    <x v="1"/>
    <x v="0"/>
    <x v="1"/>
    <x v="0"/>
    <x v="0"/>
    <x v="0"/>
    <x v="0"/>
    <x v="0"/>
    <x v="0"/>
    <x v="3"/>
    <x v="0"/>
    <x v="1"/>
    <x v="0"/>
  </r>
  <r>
    <s v="1 Komplett vårdked1. Yes"/>
    <n v="952"/>
    <n v="174883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953"/>
    <n v="174886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954"/>
    <n v="174892"/>
    <x v="0"/>
    <s v="2. No"/>
    <x v="1"/>
    <x v="0"/>
    <x v="0"/>
    <x v="0"/>
    <x v="0"/>
    <x v="0"/>
    <x v="2"/>
    <x v="1"/>
    <x v="0"/>
    <x v="0"/>
    <x v="0"/>
    <x v="0"/>
    <x v="0"/>
    <s v="2. No"/>
    <x v="0"/>
    <x v="0"/>
    <x v="0"/>
    <x v="0"/>
    <x v="0"/>
    <x v="0"/>
    <x v="0"/>
    <x v="0"/>
    <x v="3"/>
    <x v="2"/>
    <x v="0"/>
    <x v="0"/>
    <x v="1"/>
  </r>
  <r>
    <s v="2 Bruten vårdked1. Yes"/>
    <n v="955"/>
    <n v="174893"/>
    <x v="0"/>
    <s v="2. No"/>
    <x v="1"/>
    <x v="0"/>
    <x v="0"/>
    <x v="0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2"/>
    <x v="0"/>
    <x v="1"/>
    <x v="1"/>
  </r>
  <r>
    <s v="1 Komplett vårdked1. Yes"/>
    <n v="956"/>
    <n v="174894"/>
    <x v="0"/>
    <s v="1. Yes"/>
    <x v="1"/>
    <x v="0"/>
    <x v="0"/>
    <x v="0"/>
    <x v="0"/>
    <x v="0"/>
    <x v="2"/>
    <x v="1"/>
    <x v="0"/>
    <x v="0"/>
    <x v="2"/>
    <x v="0"/>
    <x v="0"/>
    <s v="1. Yes"/>
    <x v="1"/>
    <x v="1"/>
    <x v="0"/>
    <x v="0"/>
    <x v="0"/>
    <x v="0"/>
    <x v="0"/>
    <x v="0"/>
    <x v="3"/>
    <x v="2"/>
    <x v="0"/>
    <x v="0"/>
    <x v="0"/>
  </r>
  <r>
    <s v="1 Komplett vårdked1. Yes"/>
    <n v="957"/>
    <n v="174913"/>
    <x v="0"/>
    <s v="2. No"/>
    <x v="1"/>
    <x v="0"/>
    <x v="0"/>
    <x v="3"/>
    <x v="0"/>
    <x v="1"/>
    <x v="2"/>
    <x v="1"/>
    <x v="1"/>
    <x v="1"/>
    <x v="0"/>
    <x v="0"/>
    <x v="0"/>
    <s v="2. No"/>
    <x v="1"/>
    <x v="0"/>
    <x v="1"/>
    <x v="0"/>
    <x v="0"/>
    <x v="2"/>
    <x v="0"/>
    <x v="0"/>
    <x v="2"/>
    <x v="2"/>
    <x v="1"/>
    <x v="0"/>
    <x v="1"/>
  </r>
  <r>
    <s v="1 Komplett vårdked1. Yes"/>
    <n v="958"/>
    <n v="17491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59"/>
    <n v="174916"/>
    <x v="0"/>
    <s v="2. No"/>
    <x v="1"/>
    <x v="0"/>
    <x v="0"/>
    <x v="4"/>
    <x v="0"/>
    <x v="1"/>
    <x v="2"/>
    <x v="1"/>
    <x v="0"/>
    <x v="1"/>
    <x v="2"/>
    <x v="0"/>
    <x v="0"/>
    <s v="1. Yes"/>
    <x v="1"/>
    <x v="0"/>
    <x v="0"/>
    <x v="0"/>
    <x v="1"/>
    <x v="2"/>
    <x v="0"/>
    <x v="0"/>
    <x v="2"/>
    <x v="2"/>
    <x v="1"/>
    <x v="0"/>
    <x v="0"/>
  </r>
  <r>
    <s v="1 Komplett vårdked1. Yes"/>
    <n v="960"/>
    <n v="174922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3"/>
    <x v="0"/>
    <x v="0"/>
    <x v="0"/>
  </r>
  <r>
    <s v="1 Komplett vårdked1. Yes"/>
    <n v="961"/>
    <n v="174965"/>
    <x v="0"/>
    <s v="1. Yes"/>
    <x v="1"/>
    <x v="1"/>
    <x v="0"/>
    <x v="4"/>
    <x v="1"/>
    <x v="0"/>
    <x v="0"/>
    <x v="1"/>
    <x v="0"/>
    <x v="1"/>
    <x v="2"/>
    <x v="1"/>
    <x v="0"/>
    <s v="1. Yes"/>
    <x v="1"/>
    <x v="0"/>
    <x v="0"/>
    <x v="0"/>
    <x v="0"/>
    <x v="0"/>
    <x v="0"/>
    <x v="0"/>
    <x v="3"/>
    <x v="3"/>
    <x v="0"/>
    <x v="1"/>
    <x v="0"/>
  </r>
  <r>
    <s v="2 Bruten vårdked1. Yes"/>
    <n v="962"/>
    <n v="174970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2"/>
    <x v="0"/>
    <x v="0"/>
    <x v="1"/>
  </r>
  <r>
    <s v="1 Komplett vårdked1. Yes"/>
    <n v="963"/>
    <n v="174972"/>
    <x v="0"/>
    <s v="2. No"/>
    <x v="1"/>
    <x v="0"/>
    <x v="0"/>
    <x v="1"/>
    <x v="0"/>
    <x v="0"/>
    <x v="1"/>
    <x v="1"/>
    <x v="1"/>
    <x v="0"/>
    <x v="1"/>
    <x v="0"/>
    <x v="0"/>
    <s v="1. Yes"/>
    <x v="0"/>
    <x v="0"/>
    <x v="0"/>
    <x v="0"/>
    <x v="0"/>
    <x v="0"/>
    <x v="0"/>
    <x v="0"/>
    <x v="0"/>
    <x v="3"/>
    <x v="0"/>
    <x v="0"/>
    <x v="1"/>
  </r>
  <r>
    <s v="1 Komplett vårdked1. Yes"/>
    <n v="964"/>
    <n v="174989"/>
    <x v="0"/>
    <s v="2. No"/>
    <x v="1"/>
    <x v="0"/>
    <x v="0"/>
    <x v="4"/>
    <x v="1"/>
    <x v="0"/>
    <x v="1"/>
    <x v="0"/>
    <x v="0"/>
    <x v="0"/>
    <x v="0"/>
    <x v="0"/>
    <x v="0"/>
    <s v="2. No"/>
    <x v="0"/>
    <x v="0"/>
    <x v="0"/>
    <x v="0"/>
    <x v="0"/>
    <x v="0"/>
    <x v="0"/>
    <x v="0"/>
    <x v="0"/>
    <x v="3"/>
    <x v="0"/>
    <x v="1"/>
    <x v="1"/>
  </r>
  <r>
    <s v="1 Komplett vårdked1. Yes"/>
    <n v="965"/>
    <n v="174992"/>
    <x v="0"/>
    <s v="2. No"/>
    <x v="1"/>
    <x v="0"/>
    <x v="0"/>
    <x v="4"/>
    <x v="1"/>
    <x v="0"/>
    <x v="1"/>
    <x v="0"/>
    <x v="0"/>
    <x v="0"/>
    <x v="2"/>
    <x v="0"/>
    <x v="0"/>
    <s v="1. Yes"/>
    <x v="0"/>
    <x v="0"/>
    <x v="0"/>
    <x v="0"/>
    <x v="0"/>
    <x v="0"/>
    <x v="0"/>
    <x v="0"/>
    <x v="0"/>
    <x v="3"/>
    <x v="0"/>
    <x v="1"/>
    <x v="1"/>
  </r>
  <r>
    <s v="1 Komplett vårdked1. Yes"/>
    <n v="966"/>
    <n v="175010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1 Komplett vårdked1. Yes"/>
    <n v="967"/>
    <n v="175043"/>
    <x v="1"/>
    <s v="2. No"/>
    <x v="1"/>
    <x v="0"/>
    <x v="0"/>
    <x v="1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3"/>
    <x v="0"/>
    <x v="0"/>
    <x v="0"/>
  </r>
  <r>
    <s v="1 Komplett vårdked1. Yes"/>
    <n v="968"/>
    <n v="175049"/>
    <x v="0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2"/>
    <x v="0"/>
    <x v="0"/>
    <x v="1"/>
  </r>
  <r>
    <s v="1 Komplett vårdked1. Yes"/>
    <n v="969"/>
    <n v="175053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70"/>
    <n v="17505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971"/>
    <n v="17508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2"/>
    <x v="0"/>
    <x v="0"/>
    <x v="1"/>
  </r>
  <r>
    <s v="1 Komplett vårdked1. Yes"/>
    <n v="972"/>
    <n v="175127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973"/>
    <n v="175129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"/>
    <x v="0"/>
    <x v="0"/>
    <x v="1"/>
  </r>
  <r>
    <s v="1 Komplett vårdked1. Yes"/>
    <n v="974"/>
    <n v="17513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975"/>
    <n v="17514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1 Komplett vårdked1. Yes"/>
    <n v="976"/>
    <n v="175161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2"/>
    <x v="0"/>
    <x v="1"/>
    <x v="0"/>
  </r>
  <r>
    <s v="1 Komplett vårdked1. Yes"/>
    <n v="977"/>
    <n v="175179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2"/>
    <x v="0"/>
    <x v="0"/>
    <x v="1"/>
  </r>
  <r>
    <s v="1 Komplett vårdked1. Yes"/>
    <n v="978"/>
    <n v="175187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979"/>
    <n v="175214"/>
    <x v="1"/>
    <s v="2. No"/>
    <x v="1"/>
    <x v="0"/>
    <x v="0"/>
    <x v="3"/>
    <x v="0"/>
    <x v="0"/>
    <x v="0"/>
    <x v="0"/>
    <x v="0"/>
    <x v="0"/>
    <x v="2"/>
    <x v="0"/>
    <x v="0"/>
    <s v="1. Yes"/>
    <x v="0"/>
    <x v="0"/>
    <x v="1"/>
    <x v="0"/>
    <x v="0"/>
    <x v="0"/>
    <x v="0"/>
    <x v="0"/>
    <x v="0"/>
    <x v="3"/>
    <x v="0"/>
    <x v="0"/>
    <x v="0"/>
  </r>
  <r>
    <s v="1 Komplett vårdked1. Yes"/>
    <n v="980"/>
    <n v="175216"/>
    <x v="0"/>
    <s v="2. No"/>
    <x v="1"/>
    <x v="0"/>
    <x v="0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1"/>
    <x v="3"/>
    <x v="0"/>
    <x v="1"/>
    <x v="1"/>
  </r>
  <r>
    <s v="1 Komplett vårdked1. Yes"/>
    <n v="981"/>
    <n v="175218"/>
    <x v="1"/>
    <s v="2. No"/>
    <x v="1"/>
    <x v="0"/>
    <x v="0"/>
    <x v="1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982"/>
    <n v="175219"/>
    <x v="0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2"/>
    <x v="1"/>
    <x v="0"/>
    <x v="0"/>
  </r>
  <r>
    <s v="1 Komplett vårdked1. Yes"/>
    <n v="983"/>
    <n v="175226"/>
    <x v="0"/>
    <s v="2. No"/>
    <x v="1"/>
    <x v="0"/>
    <x v="0"/>
    <x v="1"/>
    <x v="0"/>
    <x v="0"/>
    <x v="0"/>
    <x v="0"/>
    <x v="0"/>
    <x v="0"/>
    <x v="0"/>
    <x v="0"/>
    <x v="1"/>
    <s v="2. No"/>
    <x v="0"/>
    <x v="1"/>
    <x v="0"/>
    <x v="0"/>
    <x v="0"/>
    <x v="0"/>
    <x v="0"/>
    <x v="0"/>
    <x v="0"/>
    <x v="3"/>
    <x v="0"/>
    <x v="0"/>
    <x v="1"/>
  </r>
  <r>
    <s v="1 Komplett vårdked1. Yes"/>
    <n v="984"/>
    <n v="175231"/>
    <x v="0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0"/>
    <x v="2"/>
    <x v="0"/>
    <x v="0"/>
    <x v="1"/>
  </r>
  <r>
    <s v="1 Komplett vårdked1. Yes"/>
    <n v="985"/>
    <n v="175232"/>
    <x v="0"/>
    <s v="2. No"/>
    <x v="1"/>
    <x v="0"/>
    <x v="0"/>
    <x v="5"/>
    <x v="1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986"/>
    <n v="175233"/>
    <x v="0"/>
    <s v="2. No"/>
    <x v="1"/>
    <x v="0"/>
    <x v="0"/>
    <x v="5"/>
    <x v="1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2"/>
    <x v="0"/>
    <x v="1"/>
    <x v="0"/>
  </r>
  <r>
    <s v="1 Komplett vårdked1. Yes"/>
    <n v="987"/>
    <n v="175238"/>
    <x v="0"/>
    <s v="2. No"/>
    <x v="1"/>
    <x v="0"/>
    <x v="0"/>
    <x v="5"/>
    <x v="0"/>
    <x v="0"/>
    <x v="1"/>
    <x v="1"/>
    <x v="1"/>
    <x v="1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988"/>
    <n v="175239"/>
    <x v="0"/>
    <s v="2. No"/>
    <x v="1"/>
    <x v="1"/>
    <x v="0"/>
    <x v="5"/>
    <x v="0"/>
    <x v="0"/>
    <x v="1"/>
    <x v="0"/>
    <x v="1"/>
    <x v="0"/>
    <x v="1"/>
    <x v="0"/>
    <x v="0"/>
    <s v="1. Yes"/>
    <x v="0"/>
    <x v="0"/>
    <x v="0"/>
    <x v="0"/>
    <x v="0"/>
    <x v="0"/>
    <x v="0"/>
    <x v="0"/>
    <x v="3"/>
    <x v="3"/>
    <x v="0"/>
    <x v="1"/>
    <x v="1"/>
  </r>
  <r>
    <s v="2 Bruten vårdked1. Yes"/>
    <n v="989"/>
    <n v="175254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2"/>
    <x v="2"/>
    <x v="0"/>
    <x v="1"/>
    <x v="0"/>
  </r>
  <r>
    <s v="1 Komplett vårdked1. Yes"/>
    <n v="990"/>
    <n v="175274"/>
    <x v="0"/>
    <s v="1. Yes"/>
    <x v="1"/>
    <x v="0"/>
    <x v="0"/>
    <x v="5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1"/>
    <x v="0"/>
    <x v="0"/>
    <x v="1"/>
  </r>
  <r>
    <s v="1 Komplett vårdked1. Yes"/>
    <n v="991"/>
    <n v="175326"/>
    <x v="1"/>
    <s v="2. No"/>
    <x v="1"/>
    <x v="0"/>
    <x v="2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992"/>
    <n v="175328"/>
    <x v="0"/>
    <s v="2. No"/>
    <x v="1"/>
    <x v="0"/>
    <x v="2"/>
    <x v="3"/>
    <x v="0"/>
    <x v="0"/>
    <x v="2"/>
    <x v="1"/>
    <x v="0"/>
    <x v="1"/>
    <x v="0"/>
    <x v="0"/>
    <x v="0"/>
    <s v="2. No"/>
    <x v="0"/>
    <x v="0"/>
    <x v="0"/>
    <x v="0"/>
    <x v="0"/>
    <x v="2"/>
    <x v="0"/>
    <x v="0"/>
    <x v="0"/>
    <x v="2"/>
    <x v="0"/>
    <x v="0"/>
    <x v="1"/>
  </r>
  <r>
    <s v="1 Komplett vårdked1. Yes"/>
    <n v="993"/>
    <n v="175330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994"/>
    <n v="175342"/>
    <x v="0"/>
    <s v="1. Yes"/>
    <x v="1"/>
    <x v="0"/>
    <x v="0"/>
    <x v="0"/>
    <x v="0"/>
    <x v="0"/>
    <x v="0"/>
    <x v="0"/>
    <x v="1"/>
    <x v="0"/>
    <x v="1"/>
    <x v="1"/>
    <x v="0"/>
    <s v="1. Yes"/>
    <x v="0"/>
    <x v="0"/>
    <x v="0"/>
    <x v="0"/>
    <x v="1"/>
    <x v="1"/>
    <x v="1"/>
    <x v="0"/>
    <x v="0"/>
    <x v="4"/>
    <x v="0"/>
    <x v="1"/>
    <x v="1"/>
  </r>
  <r>
    <s v="1 Komplett vårdked1. Yes"/>
    <n v="995"/>
    <n v="175344"/>
    <x v="1"/>
    <s v="1. Yes"/>
    <x v="1"/>
    <x v="0"/>
    <x v="0"/>
    <x v="2"/>
    <x v="0"/>
    <x v="0"/>
    <x v="1"/>
    <x v="1"/>
    <x v="1"/>
    <x v="1"/>
    <x v="0"/>
    <x v="0"/>
    <x v="0"/>
    <s v="2. No"/>
    <x v="1"/>
    <x v="0"/>
    <x v="0"/>
    <x v="0"/>
    <x v="0"/>
    <x v="0"/>
    <x v="1"/>
    <x v="0"/>
    <x v="0"/>
    <x v="3"/>
    <x v="0"/>
    <x v="0"/>
    <x v="1"/>
  </r>
  <r>
    <s v="1 Komplett vårdked1. Yes"/>
    <n v="996"/>
    <n v="175374"/>
    <x v="0"/>
    <s v="2. No"/>
    <x v="1"/>
    <x v="0"/>
    <x v="0"/>
    <x v="0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997"/>
    <n v="175422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998"/>
    <n v="175440"/>
    <x v="1"/>
    <s v="2. No"/>
    <x v="1"/>
    <x v="0"/>
    <x v="2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999"/>
    <n v="175444"/>
    <x v="0"/>
    <s v="2. No"/>
    <x v="1"/>
    <x v="1"/>
    <x v="0"/>
    <x v="2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2"/>
    <x v="1"/>
    <x v="0"/>
    <x v="0"/>
  </r>
  <r>
    <s v="1 Komplett vårdked1. Yes"/>
    <n v="1000"/>
    <n v="175450"/>
    <x v="0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1"/>
    <x v="3"/>
    <x v="0"/>
    <x v="0"/>
    <x v="0"/>
  </r>
  <r>
    <s v="2 Bruten vårdked1. Yes"/>
    <n v="1001"/>
    <n v="175453"/>
    <x v="1"/>
    <s v="1. Yes"/>
    <x v="1"/>
    <x v="0"/>
    <x v="2"/>
    <x v="3"/>
    <x v="0"/>
    <x v="0"/>
    <x v="2"/>
    <x v="1"/>
    <x v="1"/>
    <x v="0"/>
    <x v="0"/>
    <x v="0"/>
    <x v="0"/>
    <s v="2. No"/>
    <x v="1"/>
    <x v="0"/>
    <x v="0"/>
    <x v="0"/>
    <x v="1"/>
    <x v="2"/>
    <x v="0"/>
    <x v="0"/>
    <x v="0"/>
    <x v="3"/>
    <x v="0"/>
    <x v="0"/>
    <x v="1"/>
  </r>
  <r>
    <s v="2 Bruten vårdked1. Yes"/>
    <n v="1002"/>
    <n v="175489"/>
    <x v="1"/>
    <s v="2. No"/>
    <x v="1"/>
    <x v="0"/>
    <x v="0"/>
    <x v="5"/>
    <x v="0"/>
    <x v="0"/>
    <x v="1"/>
    <x v="1"/>
    <x v="0"/>
    <x v="1"/>
    <x v="2"/>
    <x v="0"/>
    <x v="0"/>
    <s v="1. Yes"/>
    <x v="1"/>
    <x v="0"/>
    <x v="1"/>
    <x v="0"/>
    <x v="0"/>
    <x v="0"/>
    <x v="0"/>
    <x v="0"/>
    <x v="2"/>
    <x v="3"/>
    <x v="0"/>
    <x v="0"/>
    <x v="0"/>
  </r>
  <r>
    <s v="1 Komplett vårdked1. Yes"/>
    <n v="1003"/>
    <n v="175560"/>
    <x v="0"/>
    <s v="2. No"/>
    <x v="1"/>
    <x v="0"/>
    <x v="2"/>
    <x v="5"/>
    <x v="0"/>
    <x v="0"/>
    <x v="2"/>
    <x v="2"/>
    <x v="1"/>
    <x v="1"/>
    <x v="1"/>
    <x v="0"/>
    <x v="0"/>
    <s v="1. Yes"/>
    <x v="1"/>
    <x v="0"/>
    <x v="0"/>
    <x v="0"/>
    <x v="0"/>
    <x v="2"/>
    <x v="0"/>
    <x v="0"/>
    <x v="3"/>
    <x v="3"/>
    <x v="0"/>
    <x v="0"/>
    <x v="2"/>
  </r>
  <r>
    <s v="1 Komplett vårdked1. Yes"/>
    <n v="1004"/>
    <n v="175566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2"/>
  </r>
  <r>
    <s v="1 Komplett vårdked1. Yes"/>
    <n v="1005"/>
    <n v="175573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2"/>
    <x v="0"/>
    <x v="0"/>
    <x v="0"/>
  </r>
  <r>
    <s v="1 Komplett vårdked1. Yes"/>
    <n v="1006"/>
    <n v="175604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07"/>
    <n v="175606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08"/>
    <n v="175614"/>
    <x v="0"/>
    <s v="1. Yes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0"/>
    <x v="3"/>
    <x v="0"/>
    <x v="0"/>
    <x v="0"/>
  </r>
  <r>
    <s v="1 Komplett vårdked1. Yes"/>
    <n v="1009"/>
    <n v="175620"/>
    <x v="0"/>
    <s v="1. Yes"/>
    <x v="1"/>
    <x v="0"/>
    <x v="0"/>
    <x v="5"/>
    <x v="0"/>
    <x v="0"/>
    <x v="0"/>
    <x v="1"/>
    <x v="0"/>
    <x v="0"/>
    <x v="2"/>
    <x v="1"/>
    <x v="0"/>
    <s v="1. Yes"/>
    <x v="1"/>
    <x v="0"/>
    <x v="1"/>
    <x v="0"/>
    <x v="0"/>
    <x v="1"/>
    <x v="0"/>
    <x v="0"/>
    <x v="3"/>
    <x v="3"/>
    <x v="0"/>
    <x v="1"/>
    <x v="1"/>
  </r>
  <r>
    <s v="1 Komplett vårdked1. Yes"/>
    <n v="1010"/>
    <n v="175625"/>
    <x v="0"/>
    <s v="2. No"/>
    <x v="1"/>
    <x v="0"/>
    <x v="0"/>
    <x v="3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2"/>
    <x v="0"/>
    <x v="0"/>
    <x v="0"/>
  </r>
  <r>
    <s v="1 Komplett vårdked1. Yes"/>
    <n v="1011"/>
    <n v="175649"/>
    <x v="1"/>
    <s v="2. No"/>
    <x v="1"/>
    <x v="0"/>
    <x v="0"/>
    <x v="5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1012"/>
    <n v="175650"/>
    <x v="1"/>
    <s v="2. No"/>
    <x v="1"/>
    <x v="0"/>
    <x v="0"/>
    <x v="5"/>
    <x v="1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1013"/>
    <n v="175673"/>
    <x v="0"/>
    <s v="2. No"/>
    <x v="1"/>
    <x v="0"/>
    <x v="0"/>
    <x v="3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2"/>
    <x v="1"/>
    <x v="0"/>
    <x v="0"/>
  </r>
  <r>
    <s v="1 Komplett vårdked1. Yes"/>
    <n v="1014"/>
    <n v="175709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015"/>
    <n v="175711"/>
    <x v="1"/>
    <s v="1. Yes"/>
    <x v="1"/>
    <x v="0"/>
    <x v="0"/>
    <x v="5"/>
    <x v="1"/>
    <x v="0"/>
    <x v="1"/>
    <x v="1"/>
    <x v="1"/>
    <x v="1"/>
    <x v="2"/>
    <x v="0"/>
    <x v="0"/>
    <s v="1. Yes"/>
    <x v="1"/>
    <x v="0"/>
    <x v="0"/>
    <x v="0"/>
    <x v="0"/>
    <x v="0"/>
    <x v="0"/>
    <x v="0"/>
    <x v="0"/>
    <x v="3"/>
    <x v="0"/>
    <x v="1"/>
    <x v="0"/>
  </r>
  <r>
    <s v="1 Komplett vårdked1. Yes"/>
    <n v="1016"/>
    <n v="175718"/>
    <x v="0"/>
    <s v="2. No"/>
    <x v="1"/>
    <x v="0"/>
    <x v="0"/>
    <x v="1"/>
    <x v="0"/>
    <x v="1"/>
    <x v="0"/>
    <x v="0"/>
    <x v="0"/>
    <x v="0"/>
    <x v="0"/>
    <x v="1"/>
    <x v="1"/>
    <s v="2. No"/>
    <x v="0"/>
    <x v="0"/>
    <x v="0"/>
    <x v="0"/>
    <x v="1"/>
    <x v="3"/>
    <x v="0"/>
    <x v="0"/>
    <x v="2"/>
    <x v="3"/>
    <x v="1"/>
    <x v="0"/>
    <x v="0"/>
  </r>
  <r>
    <s v="1 Komplett vårdked1. Yes"/>
    <n v="1017"/>
    <n v="175732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018"/>
    <n v="175759"/>
    <x v="1"/>
    <s v="2. No"/>
    <x v="1"/>
    <x v="0"/>
    <x v="0"/>
    <x v="4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3"/>
    <x v="0"/>
    <x v="1"/>
    <x v="0"/>
  </r>
  <r>
    <s v="1 Komplett vårdked1. Yes"/>
    <n v="1019"/>
    <n v="17576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020"/>
    <n v="175767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021"/>
    <n v="175783"/>
    <x v="0"/>
    <s v="1. Yes"/>
    <x v="0"/>
    <x v="0"/>
    <x v="1"/>
    <x v="3"/>
    <x v="0"/>
    <x v="0"/>
    <x v="1"/>
    <x v="1"/>
    <x v="0"/>
    <x v="1"/>
    <x v="1"/>
    <x v="1"/>
    <x v="1"/>
    <s v="1. Yes"/>
    <x v="1"/>
    <x v="0"/>
    <x v="1"/>
    <x v="0"/>
    <x v="1"/>
    <x v="1"/>
    <x v="1"/>
    <x v="0"/>
    <x v="2"/>
    <x v="3"/>
    <x v="0"/>
    <x v="0"/>
    <x v="1"/>
  </r>
  <r>
    <s v="1 Komplett vårdked1. Yes"/>
    <n v="1022"/>
    <n v="175791"/>
    <x v="1"/>
    <s v="1. Yes"/>
    <x v="1"/>
    <x v="0"/>
    <x v="0"/>
    <x v="3"/>
    <x v="0"/>
    <x v="0"/>
    <x v="0"/>
    <x v="0"/>
    <x v="0"/>
    <x v="0"/>
    <x v="2"/>
    <x v="1"/>
    <x v="0"/>
    <s v="1. Yes"/>
    <x v="0"/>
    <x v="0"/>
    <x v="1"/>
    <x v="0"/>
    <x v="0"/>
    <x v="1"/>
    <x v="1"/>
    <x v="0"/>
    <x v="0"/>
    <x v="3"/>
    <x v="0"/>
    <x v="1"/>
    <x v="0"/>
  </r>
  <r>
    <s v="1 Komplett vårdked1. Yes"/>
    <n v="1023"/>
    <n v="175792"/>
    <x v="1"/>
    <s v="2. No"/>
    <x v="1"/>
    <x v="0"/>
    <x v="0"/>
    <x v="3"/>
    <x v="0"/>
    <x v="1"/>
    <x v="0"/>
    <x v="0"/>
    <x v="0"/>
    <x v="1"/>
    <x v="2"/>
    <x v="0"/>
    <x v="0"/>
    <s v="1. Yes"/>
    <x v="0"/>
    <x v="0"/>
    <x v="1"/>
    <x v="0"/>
    <x v="1"/>
    <x v="3"/>
    <x v="1"/>
    <x v="1"/>
    <x v="2"/>
    <x v="2"/>
    <x v="1"/>
    <x v="0"/>
    <x v="2"/>
  </r>
  <r>
    <s v="1 Komplett vårdked1. Yes"/>
    <n v="1024"/>
    <n v="175808"/>
    <x v="1"/>
    <s v="1. Yes"/>
    <x v="1"/>
    <x v="0"/>
    <x v="0"/>
    <x v="4"/>
    <x v="0"/>
    <x v="0"/>
    <x v="1"/>
    <x v="1"/>
    <x v="0"/>
    <x v="1"/>
    <x v="2"/>
    <x v="1"/>
    <x v="1"/>
    <s v="1. Yes"/>
    <x v="0"/>
    <x v="1"/>
    <x v="0"/>
    <x v="0"/>
    <x v="1"/>
    <x v="0"/>
    <x v="0"/>
    <x v="0"/>
    <x v="0"/>
    <x v="3"/>
    <x v="0"/>
    <x v="1"/>
    <x v="1"/>
  </r>
  <r>
    <s v="1 Komplett vårdked1. Yes"/>
    <n v="1025"/>
    <n v="175817"/>
    <x v="1"/>
    <s v="2. No"/>
    <x v="1"/>
    <x v="0"/>
    <x v="0"/>
    <x v="3"/>
    <x v="1"/>
    <x v="0"/>
    <x v="1"/>
    <x v="1"/>
    <x v="0"/>
    <x v="0"/>
    <x v="0"/>
    <x v="0"/>
    <x v="0"/>
    <s v="2. No"/>
    <x v="1"/>
    <x v="0"/>
    <x v="0"/>
    <x v="0"/>
    <x v="0"/>
    <x v="0"/>
    <x v="1"/>
    <x v="0"/>
    <x v="2"/>
    <x v="3"/>
    <x v="0"/>
    <x v="1"/>
    <x v="1"/>
  </r>
  <r>
    <s v="2 Bruten vårdked1. Yes"/>
    <n v="1026"/>
    <n v="175825"/>
    <x v="0"/>
    <s v="2. No"/>
    <x v="1"/>
    <x v="0"/>
    <x v="0"/>
    <x v="5"/>
    <x v="1"/>
    <x v="0"/>
    <x v="0"/>
    <x v="0"/>
    <x v="0"/>
    <x v="0"/>
    <x v="2"/>
    <x v="0"/>
    <x v="0"/>
    <s v="1. Yes"/>
    <x v="1"/>
    <x v="1"/>
    <x v="1"/>
    <x v="0"/>
    <x v="0"/>
    <x v="1"/>
    <x v="0"/>
    <x v="0"/>
    <x v="0"/>
    <x v="3"/>
    <x v="0"/>
    <x v="1"/>
    <x v="0"/>
  </r>
  <r>
    <s v="1 Komplett vårdked1. Yes"/>
    <n v="1027"/>
    <n v="175853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3"/>
    <x v="0"/>
    <x v="0"/>
    <x v="0"/>
  </r>
  <r>
    <s v="1 Komplett vårdked1. Yes"/>
    <n v="1028"/>
    <n v="175855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029"/>
    <n v="175904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030"/>
    <n v="175911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031"/>
    <n v="175915"/>
    <x v="1"/>
    <s v="1. Yes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3"/>
    <x v="0"/>
    <x v="1"/>
    <x v="1"/>
  </r>
  <r>
    <s v="1 Komplett vårdked1. Yes"/>
    <n v="1032"/>
    <n v="175917"/>
    <x v="1"/>
    <s v="2. No"/>
    <x v="1"/>
    <x v="0"/>
    <x v="0"/>
    <x v="3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3"/>
    <x v="0"/>
    <x v="1"/>
    <x v="0"/>
  </r>
  <r>
    <s v="1 Komplett vårdked1. Yes"/>
    <n v="1033"/>
    <n v="175921"/>
    <x v="0"/>
    <s v="1. Yes"/>
    <x v="0"/>
    <x v="1"/>
    <x v="1"/>
    <x v="2"/>
    <x v="0"/>
    <x v="0"/>
    <x v="1"/>
    <x v="0"/>
    <x v="0"/>
    <x v="0"/>
    <x v="2"/>
    <x v="1"/>
    <x v="1"/>
    <s v="1. Yes"/>
    <x v="1"/>
    <x v="1"/>
    <x v="0"/>
    <x v="0"/>
    <x v="1"/>
    <x v="1"/>
    <x v="0"/>
    <x v="0"/>
    <x v="2"/>
    <x v="3"/>
    <x v="0"/>
    <x v="0"/>
    <x v="1"/>
  </r>
  <r>
    <s v="1 Komplett vårdked1. Yes"/>
    <n v="1034"/>
    <n v="175923"/>
    <x v="0"/>
    <s v="2. No"/>
    <x v="1"/>
    <x v="0"/>
    <x v="2"/>
    <x v="5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035"/>
    <n v="175925"/>
    <x v="0"/>
    <s v="2. No"/>
    <x v="1"/>
    <x v="0"/>
    <x v="2"/>
    <x v="5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3"/>
    <x v="0"/>
    <x v="1"/>
    <x v="1"/>
  </r>
  <r>
    <s v="1 Komplett vårdked1. Yes"/>
    <n v="1036"/>
    <n v="175932"/>
    <x v="0"/>
    <s v="2. No"/>
    <x v="1"/>
    <x v="0"/>
    <x v="0"/>
    <x v="3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1037"/>
    <n v="175935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2"/>
    <x v="0"/>
    <x v="0"/>
    <x v="0"/>
  </r>
  <r>
    <s v="1 Komplett vårdked1. Yes"/>
    <n v="1038"/>
    <n v="175974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1"/>
    <x v="0"/>
  </r>
  <r>
    <s v="1 Komplett vårdked1. Yes"/>
    <n v="1039"/>
    <n v="175979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040"/>
    <n v="175982"/>
    <x v="1"/>
    <s v="2. No"/>
    <x v="1"/>
    <x v="0"/>
    <x v="2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041"/>
    <n v="175992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0"/>
  </r>
  <r>
    <s v="1 Komplett vårdked1. Yes"/>
    <n v="1042"/>
    <n v="175993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43"/>
    <n v="175996"/>
    <x v="0"/>
    <s v="1. Yes"/>
    <x v="1"/>
    <x v="0"/>
    <x v="0"/>
    <x v="0"/>
    <x v="0"/>
    <x v="1"/>
    <x v="0"/>
    <x v="1"/>
    <x v="0"/>
    <x v="1"/>
    <x v="2"/>
    <x v="0"/>
    <x v="0"/>
    <s v="1. Yes"/>
    <x v="1"/>
    <x v="0"/>
    <x v="0"/>
    <x v="1"/>
    <x v="1"/>
    <x v="3"/>
    <x v="1"/>
    <x v="0"/>
    <x v="2"/>
    <x v="4"/>
    <x v="1"/>
    <x v="1"/>
    <x v="0"/>
  </r>
  <r>
    <s v="1 Komplett vårdked1. Yes"/>
    <n v="1044"/>
    <n v="176001"/>
    <x v="0"/>
    <s v="2. No"/>
    <x v="1"/>
    <x v="0"/>
    <x v="0"/>
    <x v="3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1"/>
    <x v="3"/>
    <x v="0"/>
    <x v="0"/>
    <x v="1"/>
  </r>
  <r>
    <s v="1 Komplett vårdked1. Yes"/>
    <n v="1045"/>
    <n v="176003"/>
    <x v="0"/>
    <s v="2. No"/>
    <x v="1"/>
    <x v="0"/>
    <x v="0"/>
    <x v="3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3"/>
    <x v="0"/>
    <x v="1"/>
    <x v="1"/>
  </r>
  <r>
    <s v="1 Komplett vårdked1. Yes"/>
    <n v="1046"/>
    <n v="176006"/>
    <x v="0"/>
    <s v="2. No"/>
    <x v="1"/>
    <x v="0"/>
    <x v="0"/>
    <x v="3"/>
    <x v="0"/>
    <x v="0"/>
    <x v="0"/>
    <x v="0"/>
    <x v="0"/>
    <x v="0"/>
    <x v="1"/>
    <x v="0"/>
    <x v="0"/>
    <s v="1. Yes"/>
    <x v="1"/>
    <x v="1"/>
    <x v="1"/>
    <x v="0"/>
    <x v="0"/>
    <x v="0"/>
    <x v="0"/>
    <x v="0"/>
    <x v="0"/>
    <x v="3"/>
    <x v="0"/>
    <x v="1"/>
    <x v="0"/>
  </r>
  <r>
    <s v="2 Bruten vårdked1. Yes"/>
    <n v="1047"/>
    <n v="176012"/>
    <x v="0"/>
    <s v="2. No"/>
    <x v="1"/>
    <x v="0"/>
    <x v="2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2"/>
    <x v="0"/>
    <x v="0"/>
    <x v="1"/>
  </r>
  <r>
    <s v="1 Komplett vårdked1. Yes"/>
    <n v="1048"/>
    <n v="176032"/>
    <x v="1"/>
    <s v="2. No"/>
    <x v="1"/>
    <x v="0"/>
    <x v="0"/>
    <x v="0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2"/>
    <x v="1"/>
    <x v="0"/>
    <x v="1"/>
  </r>
  <r>
    <s v="1 Komplett vårdked1. Yes"/>
    <n v="1049"/>
    <n v="176037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50"/>
    <n v="17603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51"/>
    <n v="176039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52"/>
    <n v="176050"/>
    <x v="1"/>
    <s v="2. No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1"/>
    <x v="3"/>
    <x v="0"/>
    <x v="1"/>
    <x v="1"/>
  </r>
  <r>
    <s v="1 Komplett vårdked1. Yes"/>
    <n v="1053"/>
    <n v="176072"/>
    <x v="1"/>
    <s v="2. No"/>
    <x v="1"/>
    <x v="0"/>
    <x v="2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054"/>
    <n v="176132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3"/>
    <x v="0"/>
    <x v="0"/>
    <x v="1"/>
  </r>
  <r>
    <s v="1 Komplett vårdked1. Yes"/>
    <n v="1055"/>
    <n v="176133"/>
    <x v="0"/>
    <s v="1. Yes"/>
    <x v="1"/>
    <x v="1"/>
    <x v="0"/>
    <x v="3"/>
    <x v="0"/>
    <x v="0"/>
    <x v="1"/>
    <x v="1"/>
    <x v="0"/>
    <x v="0"/>
    <x v="1"/>
    <x v="0"/>
    <x v="0"/>
    <s v="1. Yes"/>
    <x v="0"/>
    <x v="0"/>
    <x v="0"/>
    <x v="0"/>
    <x v="1"/>
    <x v="0"/>
    <x v="1"/>
    <x v="1"/>
    <x v="3"/>
    <x v="3"/>
    <x v="0"/>
    <x v="1"/>
    <x v="1"/>
  </r>
  <r>
    <s v="1 Komplett vårdked1. Yes"/>
    <n v="1056"/>
    <n v="176142"/>
    <x v="1"/>
    <s v="1. Yes"/>
    <x v="0"/>
    <x v="0"/>
    <x v="0"/>
    <x v="3"/>
    <x v="0"/>
    <x v="0"/>
    <x v="1"/>
    <x v="1"/>
    <x v="1"/>
    <x v="1"/>
    <x v="1"/>
    <x v="1"/>
    <x v="1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1057"/>
    <n v="176149"/>
    <x v="1"/>
    <s v="1. Yes"/>
    <x v="1"/>
    <x v="0"/>
    <x v="0"/>
    <x v="3"/>
    <x v="0"/>
    <x v="0"/>
    <x v="1"/>
    <x v="1"/>
    <x v="0"/>
    <x v="0"/>
    <x v="1"/>
    <x v="1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1058"/>
    <n v="176162"/>
    <x v="1"/>
    <s v="1. Yes"/>
    <x v="1"/>
    <x v="0"/>
    <x v="0"/>
    <x v="5"/>
    <x v="0"/>
    <x v="0"/>
    <x v="0"/>
    <x v="0"/>
    <x v="0"/>
    <x v="0"/>
    <x v="2"/>
    <x v="0"/>
    <x v="0"/>
    <s v="1. Yes"/>
    <x v="1"/>
    <x v="0"/>
    <x v="1"/>
    <x v="0"/>
    <x v="0"/>
    <x v="1"/>
    <x v="0"/>
    <x v="0"/>
    <x v="0"/>
    <x v="4"/>
    <x v="0"/>
    <x v="1"/>
    <x v="0"/>
  </r>
  <r>
    <s v="1 Komplett vårdked1. Yes"/>
    <n v="1059"/>
    <n v="176165"/>
    <x v="0"/>
    <s v="1. Yes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060"/>
    <n v="176166"/>
    <x v="1"/>
    <s v="1. Yes"/>
    <x v="1"/>
    <x v="1"/>
    <x v="0"/>
    <x v="5"/>
    <x v="0"/>
    <x v="0"/>
    <x v="0"/>
    <x v="0"/>
    <x v="0"/>
    <x v="0"/>
    <x v="2"/>
    <x v="1"/>
    <x v="1"/>
    <s v="1. Yes"/>
    <x v="1"/>
    <x v="1"/>
    <x v="1"/>
    <x v="0"/>
    <x v="1"/>
    <x v="1"/>
    <x v="0"/>
    <x v="0"/>
    <x v="2"/>
    <x v="3"/>
    <x v="0"/>
    <x v="1"/>
    <x v="0"/>
  </r>
  <r>
    <s v="1 Komplett vårdked1. Yes"/>
    <n v="1061"/>
    <n v="176172"/>
    <x v="0"/>
    <s v="1. Yes"/>
    <x v="0"/>
    <x v="0"/>
    <x v="0"/>
    <x v="5"/>
    <x v="0"/>
    <x v="0"/>
    <x v="2"/>
    <x v="1"/>
    <x v="0"/>
    <x v="1"/>
    <x v="1"/>
    <x v="0"/>
    <x v="0"/>
    <s v="1. Yes"/>
    <x v="1"/>
    <x v="1"/>
    <x v="0"/>
    <x v="0"/>
    <x v="0"/>
    <x v="0"/>
    <x v="0"/>
    <x v="0"/>
    <x v="0"/>
    <x v="3"/>
    <x v="0"/>
    <x v="0"/>
    <x v="1"/>
  </r>
  <r>
    <s v="1 Komplett vårdked1. Yes"/>
    <n v="1062"/>
    <n v="176176"/>
    <x v="1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0"/>
    <x v="0"/>
    <x v="0"/>
    <x v="1"/>
  </r>
  <r>
    <s v="1 Komplett vårdked1. Yes"/>
    <n v="1063"/>
    <n v="176213"/>
    <x v="1"/>
    <s v="2. No"/>
    <x v="1"/>
    <x v="0"/>
    <x v="0"/>
    <x v="3"/>
    <x v="0"/>
    <x v="1"/>
    <x v="1"/>
    <x v="0"/>
    <x v="0"/>
    <x v="0"/>
    <x v="2"/>
    <x v="0"/>
    <x v="0"/>
    <s v="1. Yes"/>
    <x v="1"/>
    <x v="0"/>
    <x v="0"/>
    <x v="0"/>
    <x v="1"/>
    <x v="3"/>
    <x v="0"/>
    <x v="0"/>
    <x v="2"/>
    <x v="3"/>
    <x v="1"/>
    <x v="0"/>
    <x v="0"/>
  </r>
  <r>
    <s v="1 Komplett vårdked1. Yes"/>
    <n v="1064"/>
    <n v="176217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065"/>
    <n v="176250"/>
    <x v="0"/>
    <s v="2. No"/>
    <x v="1"/>
    <x v="0"/>
    <x v="0"/>
    <x v="0"/>
    <x v="1"/>
    <x v="0"/>
    <x v="1"/>
    <x v="1"/>
    <x v="1"/>
    <x v="0"/>
    <x v="1"/>
    <x v="0"/>
    <x v="0"/>
    <s v="1. Yes"/>
    <x v="1"/>
    <x v="0"/>
    <x v="0"/>
    <x v="0"/>
    <x v="0"/>
    <x v="0"/>
    <x v="0"/>
    <x v="0"/>
    <x v="0"/>
    <x v="2"/>
    <x v="0"/>
    <x v="1"/>
    <x v="1"/>
  </r>
  <r>
    <s v="1 Komplett vårdked1. Yes"/>
    <n v="1066"/>
    <n v="176261"/>
    <x v="1"/>
    <s v="1. Yes"/>
    <x v="1"/>
    <x v="0"/>
    <x v="0"/>
    <x v="5"/>
    <x v="0"/>
    <x v="0"/>
    <x v="1"/>
    <x v="1"/>
    <x v="0"/>
    <x v="1"/>
    <x v="1"/>
    <x v="0"/>
    <x v="0"/>
    <s v="1. Yes"/>
    <x v="1"/>
    <x v="1"/>
    <x v="1"/>
    <x v="0"/>
    <x v="1"/>
    <x v="1"/>
    <x v="0"/>
    <x v="0"/>
    <x v="3"/>
    <x v="3"/>
    <x v="0"/>
    <x v="1"/>
    <x v="2"/>
  </r>
  <r>
    <s v="1 Komplett vårdked1. Yes"/>
    <n v="1067"/>
    <n v="176279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68"/>
    <n v="176290"/>
    <x v="1"/>
    <s v="2. No"/>
    <x v="1"/>
    <x v="0"/>
    <x v="0"/>
    <x v="0"/>
    <x v="0"/>
    <x v="0"/>
    <x v="2"/>
    <x v="1"/>
    <x v="1"/>
    <x v="1"/>
    <x v="2"/>
    <x v="0"/>
    <x v="0"/>
    <s v="1. Yes"/>
    <x v="1"/>
    <x v="0"/>
    <x v="0"/>
    <x v="0"/>
    <x v="0"/>
    <x v="2"/>
    <x v="0"/>
    <x v="0"/>
    <x v="0"/>
    <x v="3"/>
    <x v="0"/>
    <x v="0"/>
    <x v="1"/>
  </r>
  <r>
    <s v="1 Komplett vårdked1. Yes"/>
    <n v="1069"/>
    <n v="17629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3"/>
    <x v="0"/>
    <x v="0"/>
    <x v="0"/>
  </r>
  <r>
    <s v="1 Komplett vårdked1. Yes"/>
    <n v="1070"/>
    <n v="176312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3"/>
    <x v="0"/>
    <x v="1"/>
    <x v="1"/>
  </r>
  <r>
    <s v="1 Komplett vårdked1. Yes"/>
    <n v="1071"/>
    <n v="176341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72"/>
    <n v="176350"/>
    <x v="0"/>
    <s v="2. No"/>
    <x v="1"/>
    <x v="0"/>
    <x v="2"/>
    <x v="2"/>
    <x v="0"/>
    <x v="0"/>
    <x v="2"/>
    <x v="1"/>
    <x v="0"/>
    <x v="1"/>
    <x v="0"/>
    <x v="0"/>
    <x v="0"/>
    <s v="2. No"/>
    <x v="1"/>
    <x v="0"/>
    <x v="1"/>
    <x v="0"/>
    <x v="1"/>
    <x v="0"/>
    <x v="0"/>
    <x v="0"/>
    <x v="3"/>
    <x v="3"/>
    <x v="0"/>
    <x v="1"/>
    <x v="1"/>
  </r>
  <r>
    <s v="1 Komplett vårdked1. Yes"/>
    <n v="1073"/>
    <n v="176351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1074"/>
    <n v="176369"/>
    <x v="1"/>
    <s v="1. Yes"/>
    <x v="1"/>
    <x v="0"/>
    <x v="0"/>
    <x v="4"/>
    <x v="0"/>
    <x v="0"/>
    <x v="1"/>
    <x v="1"/>
    <x v="0"/>
    <x v="1"/>
    <x v="2"/>
    <x v="0"/>
    <x v="0"/>
    <s v="1. Yes"/>
    <x v="1"/>
    <x v="1"/>
    <x v="0"/>
    <x v="0"/>
    <x v="0"/>
    <x v="0"/>
    <x v="0"/>
    <x v="0"/>
    <x v="0"/>
    <x v="3"/>
    <x v="0"/>
    <x v="1"/>
    <x v="1"/>
  </r>
  <r>
    <s v="2 Bruten vårdked1. Yes"/>
    <n v="1075"/>
    <n v="176375"/>
    <x v="1"/>
    <s v="2. No"/>
    <x v="1"/>
    <x v="0"/>
    <x v="2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2"/>
    <x v="2"/>
    <x v="0"/>
    <x v="1"/>
    <x v="0"/>
  </r>
  <r>
    <s v="2 Bruten vårdked1. Yes"/>
    <n v="1076"/>
    <n v="176398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77"/>
    <n v="176410"/>
    <x v="0"/>
    <s v="1. Yes"/>
    <x v="1"/>
    <x v="0"/>
    <x v="0"/>
    <x v="3"/>
    <x v="0"/>
    <x v="0"/>
    <x v="0"/>
    <x v="1"/>
    <x v="0"/>
    <x v="1"/>
    <x v="2"/>
    <x v="0"/>
    <x v="0"/>
    <s v="1. Yes"/>
    <x v="0"/>
    <x v="0"/>
    <x v="1"/>
    <x v="0"/>
    <x v="0"/>
    <x v="0"/>
    <x v="0"/>
    <x v="0"/>
    <x v="3"/>
    <x v="3"/>
    <x v="0"/>
    <x v="1"/>
    <x v="0"/>
  </r>
  <r>
    <s v="1 Komplett vårdked1. Yes"/>
    <n v="1078"/>
    <n v="176414"/>
    <x v="0"/>
    <s v="2. No"/>
    <x v="1"/>
    <x v="0"/>
    <x v="0"/>
    <x v="3"/>
    <x v="0"/>
    <x v="1"/>
    <x v="2"/>
    <x v="1"/>
    <x v="0"/>
    <x v="1"/>
    <x v="2"/>
    <x v="0"/>
    <x v="0"/>
    <s v="1. Yes"/>
    <x v="1"/>
    <x v="0"/>
    <x v="0"/>
    <x v="0"/>
    <x v="0"/>
    <x v="2"/>
    <x v="0"/>
    <x v="0"/>
    <x v="2"/>
    <x v="2"/>
    <x v="1"/>
    <x v="0"/>
    <x v="0"/>
  </r>
  <r>
    <s v="1 Komplett vårdked1. Yes"/>
    <n v="1079"/>
    <n v="176416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3"/>
    <x v="0"/>
    <x v="0"/>
    <x v="0"/>
    <x v="3"/>
    <x v="0"/>
    <x v="0"/>
    <x v="1"/>
  </r>
  <r>
    <s v="1 Komplett vårdked1. Yes"/>
    <n v="1080"/>
    <n v="176460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9 Graviditet som utkast"/>
    <n v="1081"/>
    <n v="176462"/>
    <x v="0"/>
    <s v="2. No"/>
    <x v="1"/>
    <x v="0"/>
    <x v="2"/>
    <x v="4"/>
    <x v="0"/>
    <x v="0"/>
    <x v="2"/>
    <x v="1"/>
    <x v="2"/>
    <x v="0"/>
    <x v="1"/>
    <x v="0"/>
    <x v="0"/>
    <s v="1. Yes"/>
    <x v="1"/>
    <x v="0"/>
    <x v="0"/>
    <x v="0"/>
    <x v="0"/>
    <x v="0"/>
    <x v="0"/>
    <x v="0"/>
    <x v="1"/>
    <x v="2"/>
    <x v="0"/>
    <x v="0"/>
    <x v="1"/>
  </r>
  <r>
    <s v="1 Komplett vårdked1. Yes"/>
    <n v="1082"/>
    <n v="176478"/>
    <x v="1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3"/>
    <x v="0"/>
    <x v="0"/>
    <x v="0"/>
  </r>
  <r>
    <s v="1 Komplett vårdked1. Yes"/>
    <n v="1083"/>
    <n v="176479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084"/>
    <n v="176480"/>
    <x v="0"/>
    <s v="1. Yes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085"/>
    <n v="176502"/>
    <x v="0"/>
    <s v="1. Yes"/>
    <x v="0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1"/>
    <x v="2"/>
  </r>
  <r>
    <s v="1 Komplett vårdked1. Yes"/>
    <n v="1086"/>
    <n v="176504"/>
    <x v="1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1087"/>
    <n v="176507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088"/>
    <n v="176511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1089"/>
    <n v="176536"/>
    <x v="0"/>
    <s v="2. No"/>
    <x v="1"/>
    <x v="0"/>
    <x v="2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090"/>
    <n v="176538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091"/>
    <n v="176558"/>
    <x v="1"/>
    <s v="2. No"/>
    <x v="1"/>
    <x v="0"/>
    <x v="0"/>
    <x v="1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3"/>
    <x v="0"/>
    <x v="1"/>
    <x v="1"/>
  </r>
  <r>
    <s v="1 Komplett vårdked1. Yes"/>
    <n v="1092"/>
    <n v="17656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093"/>
    <n v="176570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1 Komplett vårdked1. Yes"/>
    <n v="1094"/>
    <n v="176571"/>
    <x v="1"/>
    <s v="2. No"/>
    <x v="1"/>
    <x v="0"/>
    <x v="0"/>
    <x v="2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0"/>
    <x v="3"/>
    <x v="0"/>
    <x v="1"/>
    <x v="0"/>
  </r>
  <r>
    <s v="1 Komplett vårdked1. Yes"/>
    <n v="1095"/>
    <n v="176577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2 Bruten vårdked1. Yes"/>
    <n v="1096"/>
    <n v="176579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3"/>
    <x v="0"/>
    <x v="0"/>
    <x v="1"/>
  </r>
  <r>
    <s v="2 Bruten vårdked1. Yes"/>
    <n v="1097"/>
    <n v="176591"/>
    <x v="1"/>
    <s v="1. Yes"/>
    <x v="0"/>
    <x v="0"/>
    <x v="0"/>
    <x v="0"/>
    <x v="0"/>
    <x v="0"/>
    <x v="0"/>
    <x v="1"/>
    <x v="0"/>
    <x v="1"/>
    <x v="2"/>
    <x v="0"/>
    <x v="0"/>
    <s v="1. Yes"/>
    <x v="0"/>
    <x v="0"/>
    <x v="0"/>
    <x v="1"/>
    <x v="1"/>
    <x v="1"/>
    <x v="0"/>
    <x v="0"/>
    <x v="2"/>
    <x v="3"/>
    <x v="0"/>
    <x v="0"/>
    <x v="0"/>
  </r>
  <r>
    <s v="1 Komplett vårdked1. Yes"/>
    <n v="1098"/>
    <n v="176594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3"/>
    <x v="0"/>
    <x v="0"/>
    <x v="1"/>
  </r>
  <r>
    <s v="1 Komplett vårdked1. Yes"/>
    <n v="1099"/>
    <n v="176610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00"/>
    <n v="176627"/>
    <x v="1"/>
    <s v="1. Yes"/>
    <x v="1"/>
    <x v="0"/>
    <x v="0"/>
    <x v="2"/>
    <x v="0"/>
    <x v="0"/>
    <x v="1"/>
    <x v="1"/>
    <x v="1"/>
    <x v="1"/>
    <x v="2"/>
    <x v="1"/>
    <x v="0"/>
    <s v="1. Yes"/>
    <x v="1"/>
    <x v="0"/>
    <x v="0"/>
    <x v="0"/>
    <x v="0"/>
    <x v="0"/>
    <x v="0"/>
    <x v="0"/>
    <x v="0"/>
    <x v="3"/>
    <x v="0"/>
    <x v="1"/>
    <x v="0"/>
  </r>
  <r>
    <s v="1 Komplett vårdked1. Yes"/>
    <n v="1101"/>
    <n v="176628"/>
    <x v="0"/>
    <s v="1. Yes"/>
    <x v="1"/>
    <x v="0"/>
    <x v="0"/>
    <x v="2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102"/>
    <n v="176640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103"/>
    <n v="176641"/>
    <x v="1"/>
    <s v="2. No"/>
    <x v="1"/>
    <x v="0"/>
    <x v="0"/>
    <x v="3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104"/>
    <n v="176652"/>
    <x v="1"/>
    <s v="2. No"/>
    <x v="1"/>
    <x v="0"/>
    <x v="0"/>
    <x v="5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3"/>
    <x v="0"/>
    <x v="1"/>
    <x v="1"/>
  </r>
  <r>
    <s v="1 Komplett vårdked1. Yes"/>
    <n v="1105"/>
    <n v="176655"/>
    <x v="1"/>
    <s v="1. Yes"/>
    <x v="1"/>
    <x v="0"/>
    <x v="0"/>
    <x v="5"/>
    <x v="0"/>
    <x v="0"/>
    <x v="0"/>
    <x v="0"/>
    <x v="0"/>
    <x v="0"/>
    <x v="2"/>
    <x v="1"/>
    <x v="1"/>
    <s v="1. Yes"/>
    <x v="1"/>
    <x v="1"/>
    <x v="1"/>
    <x v="0"/>
    <x v="0"/>
    <x v="1"/>
    <x v="0"/>
    <x v="0"/>
    <x v="0"/>
    <x v="3"/>
    <x v="0"/>
    <x v="1"/>
    <x v="0"/>
  </r>
  <r>
    <s v="1 Komplett vårdked1. Yes"/>
    <n v="1106"/>
    <n v="176668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2 Bruten vårdked1. Yes"/>
    <n v="1107"/>
    <n v="176671"/>
    <x v="0"/>
    <s v="1. Yes"/>
    <x v="1"/>
    <x v="0"/>
    <x v="0"/>
    <x v="3"/>
    <x v="0"/>
    <x v="0"/>
    <x v="0"/>
    <x v="1"/>
    <x v="0"/>
    <x v="0"/>
    <x v="0"/>
    <x v="1"/>
    <x v="1"/>
    <s v="2. No"/>
    <x v="0"/>
    <x v="0"/>
    <x v="1"/>
    <x v="0"/>
    <x v="1"/>
    <x v="1"/>
    <x v="0"/>
    <x v="0"/>
    <x v="0"/>
    <x v="4"/>
    <x v="0"/>
    <x v="1"/>
    <x v="0"/>
  </r>
  <r>
    <s v="1 Komplett vårdked1. Yes"/>
    <n v="1108"/>
    <n v="176674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109"/>
    <n v="176675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110"/>
    <n v="176679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3"/>
    <x v="0"/>
    <x v="1"/>
    <x v="1"/>
  </r>
  <r>
    <s v="1 Komplett vårdked1. Yes"/>
    <n v="1111"/>
    <n v="17668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12"/>
    <n v="176689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3"/>
    <x v="0"/>
    <x v="1"/>
    <x v="1"/>
  </r>
  <r>
    <s v="1 Komplett vårdked1. Yes"/>
    <n v="1113"/>
    <n v="176717"/>
    <x v="1"/>
    <s v="1. Yes"/>
    <x v="1"/>
    <x v="0"/>
    <x v="0"/>
    <x v="5"/>
    <x v="1"/>
    <x v="0"/>
    <x v="0"/>
    <x v="0"/>
    <x v="1"/>
    <x v="0"/>
    <x v="2"/>
    <x v="1"/>
    <x v="0"/>
    <s v="1. Yes"/>
    <x v="1"/>
    <x v="1"/>
    <x v="1"/>
    <x v="1"/>
    <x v="1"/>
    <x v="1"/>
    <x v="0"/>
    <x v="0"/>
    <x v="0"/>
    <x v="3"/>
    <x v="0"/>
    <x v="1"/>
    <x v="0"/>
  </r>
  <r>
    <s v="1 Komplett vårdked1. Yes"/>
    <n v="1114"/>
    <n v="176723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115"/>
    <n v="176726"/>
    <x v="1"/>
    <s v="2. No"/>
    <x v="1"/>
    <x v="0"/>
    <x v="2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2"/>
  </r>
  <r>
    <s v="1 Komplett vårdked1. Yes"/>
    <n v="1116"/>
    <n v="176740"/>
    <x v="0"/>
    <s v="2. No"/>
    <x v="1"/>
    <x v="0"/>
    <x v="0"/>
    <x v="3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1117"/>
    <n v="176745"/>
    <x v="0"/>
    <s v="1. Yes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118"/>
    <n v="176758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19"/>
    <n v="176759"/>
    <x v="1"/>
    <s v="2. No"/>
    <x v="1"/>
    <x v="0"/>
    <x v="0"/>
    <x v="3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3"/>
    <x v="0"/>
    <x v="1"/>
    <x v="1"/>
  </r>
  <r>
    <s v="1 Komplett vårdked1. Yes"/>
    <n v="1120"/>
    <n v="176761"/>
    <x v="1"/>
    <s v="2. No"/>
    <x v="1"/>
    <x v="0"/>
    <x v="0"/>
    <x v="3"/>
    <x v="1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3"/>
    <x v="0"/>
    <x v="1"/>
    <x v="1"/>
  </r>
  <r>
    <s v="2 Bruten vårdked1. Yes"/>
    <n v="1121"/>
    <n v="176771"/>
    <x v="1"/>
    <s v="2. No"/>
    <x v="1"/>
    <x v="0"/>
    <x v="0"/>
    <x v="4"/>
    <x v="0"/>
    <x v="0"/>
    <x v="2"/>
    <x v="0"/>
    <x v="0"/>
    <x v="0"/>
    <x v="0"/>
    <x v="0"/>
    <x v="0"/>
    <s v="2. No"/>
    <x v="0"/>
    <x v="0"/>
    <x v="0"/>
    <x v="1"/>
    <x v="1"/>
    <x v="0"/>
    <x v="1"/>
    <x v="0"/>
    <x v="2"/>
    <x v="3"/>
    <x v="0"/>
    <x v="1"/>
    <x v="1"/>
  </r>
  <r>
    <s v="1 Komplett vårdked1. Yes"/>
    <n v="1122"/>
    <n v="176772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3"/>
    <x v="0"/>
    <x v="1"/>
    <x v="1"/>
  </r>
  <r>
    <s v="1 Komplett vårdked1. Yes"/>
    <n v="1123"/>
    <n v="176773"/>
    <x v="1"/>
    <s v="1. Yes"/>
    <x v="1"/>
    <x v="0"/>
    <x v="0"/>
    <x v="4"/>
    <x v="0"/>
    <x v="0"/>
    <x v="0"/>
    <x v="1"/>
    <x v="0"/>
    <x v="0"/>
    <x v="2"/>
    <x v="1"/>
    <x v="0"/>
    <s v="1. Yes"/>
    <x v="1"/>
    <x v="1"/>
    <x v="1"/>
    <x v="0"/>
    <x v="1"/>
    <x v="0"/>
    <x v="0"/>
    <x v="0"/>
    <x v="0"/>
    <x v="4"/>
    <x v="0"/>
    <x v="1"/>
    <x v="0"/>
  </r>
  <r>
    <s v="1 Komplett vårdked1. Yes"/>
    <n v="1124"/>
    <n v="176774"/>
    <x v="0"/>
    <s v="1. Yes"/>
    <x v="0"/>
    <x v="0"/>
    <x v="0"/>
    <x v="4"/>
    <x v="0"/>
    <x v="0"/>
    <x v="0"/>
    <x v="1"/>
    <x v="0"/>
    <x v="0"/>
    <x v="1"/>
    <x v="1"/>
    <x v="0"/>
    <s v="1. Yes"/>
    <x v="1"/>
    <x v="1"/>
    <x v="1"/>
    <x v="0"/>
    <x v="0"/>
    <x v="0"/>
    <x v="0"/>
    <x v="0"/>
    <x v="0"/>
    <x v="4"/>
    <x v="0"/>
    <x v="1"/>
    <x v="0"/>
  </r>
  <r>
    <s v="1 Komplett vårdked1. Yes"/>
    <n v="1125"/>
    <n v="176776"/>
    <x v="0"/>
    <s v="2. No"/>
    <x v="1"/>
    <x v="0"/>
    <x v="0"/>
    <x v="3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126"/>
    <n v="176789"/>
    <x v="1"/>
    <s v="2. No"/>
    <x v="1"/>
    <x v="0"/>
    <x v="1"/>
    <x v="3"/>
    <x v="1"/>
    <x v="1"/>
    <x v="1"/>
    <x v="1"/>
    <x v="0"/>
    <x v="0"/>
    <x v="0"/>
    <x v="0"/>
    <x v="0"/>
    <s v="2. No"/>
    <x v="1"/>
    <x v="0"/>
    <x v="0"/>
    <x v="0"/>
    <x v="0"/>
    <x v="3"/>
    <x v="0"/>
    <x v="0"/>
    <x v="2"/>
    <x v="2"/>
    <x v="1"/>
    <x v="0"/>
    <x v="0"/>
  </r>
  <r>
    <s v="2 Bruten vårdked1. Yes"/>
    <n v="1127"/>
    <n v="176790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2"/>
    <x v="3"/>
    <x v="0"/>
    <x v="0"/>
    <x v="1"/>
  </r>
  <r>
    <s v="1 Komplett vårdked1. Yes"/>
    <n v="1128"/>
    <n v="176791"/>
    <x v="1"/>
    <s v="2. No"/>
    <x v="1"/>
    <x v="0"/>
    <x v="1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129"/>
    <n v="176802"/>
    <x v="1"/>
    <s v="2. No"/>
    <x v="1"/>
    <x v="0"/>
    <x v="1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1"/>
    <x v="3"/>
    <x v="0"/>
    <x v="0"/>
    <x v="0"/>
  </r>
  <r>
    <s v="1 Komplett vårdked1. Yes"/>
    <n v="1130"/>
    <n v="176806"/>
    <x v="1"/>
    <s v="2. No"/>
    <x v="1"/>
    <x v="0"/>
    <x v="0"/>
    <x v="5"/>
    <x v="0"/>
    <x v="0"/>
    <x v="2"/>
    <x v="1"/>
    <x v="0"/>
    <x v="0"/>
    <x v="1"/>
    <x v="0"/>
    <x v="0"/>
    <s v="1. Yes"/>
    <x v="0"/>
    <x v="0"/>
    <x v="0"/>
    <x v="0"/>
    <x v="0"/>
    <x v="2"/>
    <x v="0"/>
    <x v="0"/>
    <x v="3"/>
    <x v="3"/>
    <x v="0"/>
    <x v="1"/>
    <x v="1"/>
  </r>
  <r>
    <s v="1 Komplett vårdked1. Yes"/>
    <n v="1131"/>
    <n v="176820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3"/>
    <x v="0"/>
    <x v="0"/>
    <x v="1"/>
  </r>
  <r>
    <s v="1 Komplett vårdked1. Yes"/>
    <n v="1132"/>
    <n v="176830"/>
    <x v="0"/>
    <s v="2. No"/>
    <x v="1"/>
    <x v="1"/>
    <x v="2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3"/>
    <x v="0"/>
    <x v="1"/>
    <x v="1"/>
  </r>
  <r>
    <s v="2 Bruten vårdked1. Yes"/>
    <n v="1133"/>
    <n v="176833"/>
    <x v="1"/>
    <s v="1. Yes"/>
    <x v="0"/>
    <x v="0"/>
    <x v="0"/>
    <x v="0"/>
    <x v="0"/>
    <x v="1"/>
    <x v="1"/>
    <x v="1"/>
    <x v="0"/>
    <x v="1"/>
    <x v="2"/>
    <x v="1"/>
    <x v="0"/>
    <s v="1. Yes"/>
    <x v="0"/>
    <x v="0"/>
    <x v="0"/>
    <x v="0"/>
    <x v="1"/>
    <x v="3"/>
    <x v="0"/>
    <x v="0"/>
    <x v="2"/>
    <x v="4"/>
    <x v="1"/>
    <x v="0"/>
    <x v="0"/>
  </r>
  <r>
    <s v="1 Komplett vårdked1. Yes"/>
    <n v="1134"/>
    <n v="176836"/>
    <x v="0"/>
    <s v="1. Yes"/>
    <x v="0"/>
    <x v="0"/>
    <x v="2"/>
    <x v="0"/>
    <x v="0"/>
    <x v="0"/>
    <x v="0"/>
    <x v="0"/>
    <x v="1"/>
    <x v="0"/>
    <x v="2"/>
    <x v="0"/>
    <x v="0"/>
    <s v="1. Yes"/>
    <x v="1"/>
    <x v="1"/>
    <x v="0"/>
    <x v="0"/>
    <x v="0"/>
    <x v="0"/>
    <x v="0"/>
    <x v="0"/>
    <x v="3"/>
    <x v="4"/>
    <x v="0"/>
    <x v="1"/>
    <x v="1"/>
  </r>
  <r>
    <s v="1 Komplett vårdked1. Yes"/>
    <n v="1135"/>
    <n v="176839"/>
    <x v="0"/>
    <s v="2. No"/>
    <x v="1"/>
    <x v="1"/>
    <x v="0"/>
    <x v="2"/>
    <x v="0"/>
    <x v="1"/>
    <x v="0"/>
    <x v="0"/>
    <x v="0"/>
    <x v="0"/>
    <x v="2"/>
    <x v="1"/>
    <x v="0"/>
    <s v="1. Yes"/>
    <x v="1"/>
    <x v="1"/>
    <x v="0"/>
    <x v="0"/>
    <x v="0"/>
    <x v="3"/>
    <x v="0"/>
    <x v="0"/>
    <x v="2"/>
    <x v="3"/>
    <x v="1"/>
    <x v="0"/>
    <x v="0"/>
  </r>
  <r>
    <s v="1 Komplett vårdked1. Yes"/>
    <n v="1136"/>
    <n v="176845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3"/>
    <x v="0"/>
    <x v="0"/>
    <x v="1"/>
  </r>
  <r>
    <s v="1 Komplett vårdked1. Yes"/>
    <n v="1137"/>
    <n v="176846"/>
    <x v="0"/>
    <s v="2. No"/>
    <x v="1"/>
    <x v="0"/>
    <x v="1"/>
    <x v="3"/>
    <x v="1"/>
    <x v="1"/>
    <x v="0"/>
    <x v="1"/>
    <x v="0"/>
    <x v="2"/>
    <x v="2"/>
    <x v="0"/>
    <x v="0"/>
    <s v="1. Yes"/>
    <x v="1"/>
    <x v="0"/>
    <x v="0"/>
    <x v="0"/>
    <x v="0"/>
    <x v="3"/>
    <x v="0"/>
    <x v="0"/>
    <x v="2"/>
    <x v="3"/>
    <x v="1"/>
    <x v="0"/>
    <x v="0"/>
  </r>
  <r>
    <s v="1 Komplett vårdked1. Yes"/>
    <n v="1138"/>
    <n v="176850"/>
    <x v="0"/>
    <s v="2. No"/>
    <x v="1"/>
    <x v="1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139"/>
    <n v="176851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140"/>
    <n v="176857"/>
    <x v="0"/>
    <s v="2. No"/>
    <x v="1"/>
    <x v="0"/>
    <x v="0"/>
    <x v="1"/>
    <x v="0"/>
    <x v="0"/>
    <x v="2"/>
    <x v="1"/>
    <x v="1"/>
    <x v="1"/>
    <x v="2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1141"/>
    <n v="176881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142"/>
    <n v="176899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43"/>
    <n v="176904"/>
    <x v="0"/>
    <s v="2. No"/>
    <x v="1"/>
    <x v="0"/>
    <x v="0"/>
    <x v="5"/>
    <x v="0"/>
    <x v="1"/>
    <x v="0"/>
    <x v="0"/>
    <x v="0"/>
    <x v="0"/>
    <x v="2"/>
    <x v="0"/>
    <x v="0"/>
    <s v="1. Yes"/>
    <x v="1"/>
    <x v="1"/>
    <x v="0"/>
    <x v="0"/>
    <x v="1"/>
    <x v="3"/>
    <x v="0"/>
    <x v="0"/>
    <x v="2"/>
    <x v="2"/>
    <x v="1"/>
    <x v="0"/>
    <x v="0"/>
  </r>
  <r>
    <s v="1 Komplett vårdked1. Yes"/>
    <n v="1144"/>
    <n v="176906"/>
    <x v="1"/>
    <s v="1. Yes"/>
    <x v="1"/>
    <x v="0"/>
    <x v="0"/>
    <x v="3"/>
    <x v="0"/>
    <x v="0"/>
    <x v="0"/>
    <x v="1"/>
    <x v="0"/>
    <x v="0"/>
    <x v="1"/>
    <x v="0"/>
    <x v="0"/>
    <s v="1. Yes"/>
    <x v="1"/>
    <x v="0"/>
    <x v="1"/>
    <x v="0"/>
    <x v="0"/>
    <x v="0"/>
    <x v="0"/>
    <x v="0"/>
    <x v="3"/>
    <x v="3"/>
    <x v="0"/>
    <x v="0"/>
    <x v="1"/>
  </r>
  <r>
    <s v="1 Komplett vårdked1. Yes"/>
    <n v="1145"/>
    <n v="176908"/>
    <x v="1"/>
    <s v="1. Yes"/>
    <x v="1"/>
    <x v="1"/>
    <x v="0"/>
    <x v="4"/>
    <x v="0"/>
    <x v="0"/>
    <x v="0"/>
    <x v="0"/>
    <x v="0"/>
    <x v="0"/>
    <x v="2"/>
    <x v="1"/>
    <x v="0"/>
    <s v="1. Yes"/>
    <x v="0"/>
    <x v="1"/>
    <x v="1"/>
    <x v="0"/>
    <x v="0"/>
    <x v="0"/>
    <x v="0"/>
    <x v="0"/>
    <x v="0"/>
    <x v="4"/>
    <x v="0"/>
    <x v="1"/>
    <x v="0"/>
  </r>
  <r>
    <s v="1 Komplett vårdked1. Yes"/>
    <n v="1146"/>
    <n v="176948"/>
    <x v="0"/>
    <s v="2. No"/>
    <x v="1"/>
    <x v="0"/>
    <x v="2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47"/>
    <n v="176950"/>
    <x v="0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48"/>
    <n v="176953"/>
    <x v="0"/>
    <s v="1. Yes"/>
    <x v="1"/>
    <x v="0"/>
    <x v="0"/>
    <x v="3"/>
    <x v="0"/>
    <x v="0"/>
    <x v="2"/>
    <x v="1"/>
    <x v="0"/>
    <x v="0"/>
    <x v="2"/>
    <x v="1"/>
    <x v="1"/>
    <s v="1. Yes"/>
    <x v="1"/>
    <x v="0"/>
    <x v="0"/>
    <x v="0"/>
    <x v="0"/>
    <x v="0"/>
    <x v="0"/>
    <x v="0"/>
    <x v="1"/>
    <x v="3"/>
    <x v="0"/>
    <x v="0"/>
    <x v="1"/>
  </r>
  <r>
    <s v="9 Graviditet som utkast"/>
    <n v="1149"/>
    <n v="176963"/>
    <x v="0"/>
    <s v="1. Yes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0"/>
    <x v="2"/>
    <x v="0"/>
    <x v="0"/>
    <x v="1"/>
  </r>
  <r>
    <s v="9 Graviditet som utkast"/>
    <n v="1150"/>
    <n v="176966"/>
    <x v="0"/>
    <s v="1. Yes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0"/>
    <x v="2"/>
    <x v="0"/>
    <x v="0"/>
    <x v="0"/>
  </r>
  <r>
    <s v="1 Komplett vårdked1. Yes"/>
    <n v="1151"/>
    <n v="176968"/>
    <x v="0"/>
    <s v="2. No"/>
    <x v="1"/>
    <x v="0"/>
    <x v="0"/>
    <x v="4"/>
    <x v="0"/>
    <x v="0"/>
    <x v="2"/>
    <x v="1"/>
    <x v="2"/>
    <x v="1"/>
    <x v="2"/>
    <x v="0"/>
    <x v="0"/>
    <s v="1. Yes"/>
    <x v="1"/>
    <x v="0"/>
    <x v="0"/>
    <x v="0"/>
    <x v="0"/>
    <x v="2"/>
    <x v="0"/>
    <x v="0"/>
    <x v="0"/>
    <x v="2"/>
    <x v="0"/>
    <x v="0"/>
    <x v="1"/>
  </r>
  <r>
    <s v="1 Komplett vårdked1. Yes"/>
    <n v="1152"/>
    <n v="17697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2 Bruten vårdked1. Yes"/>
    <n v="1153"/>
    <n v="176997"/>
    <x v="0"/>
    <s v="1. Yes"/>
    <x v="0"/>
    <x v="0"/>
    <x v="0"/>
    <x v="1"/>
    <x v="0"/>
    <x v="0"/>
    <x v="2"/>
    <x v="1"/>
    <x v="1"/>
    <x v="0"/>
    <x v="0"/>
    <x v="0"/>
    <x v="0"/>
    <s v="2. No"/>
    <x v="1"/>
    <x v="0"/>
    <x v="1"/>
    <x v="0"/>
    <x v="0"/>
    <x v="0"/>
    <x v="0"/>
    <x v="0"/>
    <x v="3"/>
    <x v="3"/>
    <x v="0"/>
    <x v="1"/>
    <x v="1"/>
  </r>
  <r>
    <s v="1 Komplett vårdked1. Yes"/>
    <n v="1154"/>
    <n v="177007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55"/>
    <n v="177018"/>
    <x v="0"/>
    <s v="2. No"/>
    <x v="1"/>
    <x v="0"/>
    <x v="0"/>
    <x v="0"/>
    <x v="0"/>
    <x v="0"/>
    <x v="2"/>
    <x v="1"/>
    <x v="1"/>
    <x v="0"/>
    <x v="2"/>
    <x v="0"/>
    <x v="0"/>
    <s v="1. Yes"/>
    <x v="0"/>
    <x v="0"/>
    <x v="0"/>
    <x v="0"/>
    <x v="0"/>
    <x v="0"/>
    <x v="0"/>
    <x v="0"/>
    <x v="3"/>
    <x v="3"/>
    <x v="0"/>
    <x v="0"/>
    <x v="1"/>
  </r>
  <r>
    <s v="1 Komplett vårdked1. Yes"/>
    <n v="1156"/>
    <n v="177022"/>
    <x v="0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0"/>
    <x v="0"/>
    <x v="0"/>
    <x v="1"/>
    <x v="3"/>
    <x v="0"/>
    <x v="1"/>
    <x v="0"/>
  </r>
  <r>
    <s v="1 Komplett vårdked1. Yes"/>
    <n v="1157"/>
    <n v="177061"/>
    <x v="0"/>
    <s v="2. No"/>
    <x v="1"/>
    <x v="0"/>
    <x v="0"/>
    <x v="2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158"/>
    <n v="177075"/>
    <x v="1"/>
    <s v="1. Yes"/>
    <x v="1"/>
    <x v="1"/>
    <x v="0"/>
    <x v="5"/>
    <x v="0"/>
    <x v="0"/>
    <x v="0"/>
    <x v="0"/>
    <x v="0"/>
    <x v="0"/>
    <x v="2"/>
    <x v="0"/>
    <x v="1"/>
    <s v="1. Yes"/>
    <x v="0"/>
    <x v="0"/>
    <x v="1"/>
    <x v="0"/>
    <x v="0"/>
    <x v="1"/>
    <x v="0"/>
    <x v="0"/>
    <x v="3"/>
    <x v="4"/>
    <x v="0"/>
    <x v="1"/>
    <x v="0"/>
  </r>
  <r>
    <s v="1 Komplett vårdked1. Yes"/>
    <n v="1159"/>
    <n v="177081"/>
    <x v="1"/>
    <s v="2. No"/>
    <x v="1"/>
    <x v="0"/>
    <x v="0"/>
    <x v="3"/>
    <x v="0"/>
    <x v="1"/>
    <x v="0"/>
    <x v="0"/>
    <x v="0"/>
    <x v="0"/>
    <x v="2"/>
    <x v="0"/>
    <x v="0"/>
    <s v="1. Yes"/>
    <x v="1"/>
    <x v="0"/>
    <x v="1"/>
    <x v="0"/>
    <x v="0"/>
    <x v="3"/>
    <x v="0"/>
    <x v="0"/>
    <x v="2"/>
    <x v="3"/>
    <x v="1"/>
    <x v="0"/>
    <x v="1"/>
  </r>
  <r>
    <s v="2 Bruten vårdked1. Yes"/>
    <n v="1160"/>
    <n v="177084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2"/>
    <x v="3"/>
    <x v="0"/>
    <x v="0"/>
    <x v="1"/>
  </r>
  <r>
    <s v="1 Komplett vårdked1. Yes"/>
    <n v="1161"/>
    <n v="177087"/>
    <x v="1"/>
    <s v="2. No"/>
    <x v="1"/>
    <x v="0"/>
    <x v="0"/>
    <x v="1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0"/>
    <x v="3"/>
    <x v="0"/>
    <x v="0"/>
    <x v="1"/>
  </r>
  <r>
    <s v="1 Komplett vårdked1. Yes"/>
    <n v="1162"/>
    <n v="177115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2"/>
    <x v="0"/>
    <x v="1"/>
    <x v="1"/>
  </r>
  <r>
    <s v="1 Komplett vårdked1. Yes"/>
    <n v="1163"/>
    <n v="177136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164"/>
    <n v="177139"/>
    <x v="1"/>
    <s v="2. No"/>
    <x v="1"/>
    <x v="1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0"/>
  </r>
  <r>
    <s v="1 Komplett vårdked1. Yes"/>
    <n v="1165"/>
    <n v="177146"/>
    <x v="0"/>
    <s v="2. No"/>
    <x v="1"/>
    <x v="0"/>
    <x v="0"/>
    <x v="5"/>
    <x v="0"/>
    <x v="0"/>
    <x v="1"/>
    <x v="1"/>
    <x v="0"/>
    <x v="2"/>
    <x v="2"/>
    <x v="1"/>
    <x v="0"/>
    <s v="1. Yes"/>
    <x v="1"/>
    <x v="0"/>
    <x v="1"/>
    <x v="0"/>
    <x v="0"/>
    <x v="0"/>
    <x v="0"/>
    <x v="0"/>
    <x v="3"/>
    <x v="3"/>
    <x v="0"/>
    <x v="1"/>
    <x v="2"/>
  </r>
  <r>
    <s v="9 Graviditet som utkast"/>
    <n v="1166"/>
    <n v="177154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0"/>
  </r>
  <r>
    <s v="9 Graviditet som utkast"/>
    <n v="1167"/>
    <n v="177155"/>
    <x v="0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168"/>
    <n v="177163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169"/>
    <n v="177169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70"/>
    <n v="177182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171"/>
    <n v="177187"/>
    <x v="1"/>
    <s v="2. No"/>
    <x v="1"/>
    <x v="0"/>
    <x v="0"/>
    <x v="2"/>
    <x v="0"/>
    <x v="0"/>
    <x v="1"/>
    <x v="1"/>
    <x v="1"/>
    <x v="0"/>
    <x v="1"/>
    <x v="0"/>
    <x v="0"/>
    <s v="1. Yes"/>
    <x v="1"/>
    <x v="0"/>
    <x v="1"/>
    <x v="0"/>
    <x v="0"/>
    <x v="0"/>
    <x v="0"/>
    <x v="0"/>
    <x v="3"/>
    <x v="3"/>
    <x v="0"/>
    <x v="1"/>
    <x v="1"/>
  </r>
  <r>
    <s v="1 Komplett vårdked1. Yes"/>
    <n v="1172"/>
    <n v="177198"/>
    <x v="1"/>
    <s v="2. No"/>
    <x v="1"/>
    <x v="0"/>
    <x v="0"/>
    <x v="1"/>
    <x v="0"/>
    <x v="0"/>
    <x v="1"/>
    <x v="1"/>
    <x v="1"/>
    <x v="0"/>
    <x v="1"/>
    <x v="0"/>
    <x v="1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173"/>
    <n v="17720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74"/>
    <n v="177237"/>
    <x v="0"/>
    <s v="2. No"/>
    <x v="1"/>
    <x v="0"/>
    <x v="0"/>
    <x v="3"/>
    <x v="0"/>
    <x v="1"/>
    <x v="1"/>
    <x v="1"/>
    <x v="1"/>
    <x v="1"/>
    <x v="2"/>
    <x v="1"/>
    <x v="0"/>
    <s v="1. Yes"/>
    <x v="1"/>
    <x v="1"/>
    <x v="0"/>
    <x v="0"/>
    <x v="1"/>
    <x v="3"/>
    <x v="0"/>
    <x v="0"/>
    <x v="2"/>
    <x v="3"/>
    <x v="1"/>
    <x v="0"/>
    <x v="0"/>
  </r>
  <r>
    <s v="4 Utskr saknas"/>
    <n v="1175"/>
    <n v="177264"/>
    <x v="0"/>
    <s v="1. Yes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176"/>
    <n v="177267"/>
    <x v="1"/>
    <s v="2. No"/>
    <x v="1"/>
    <x v="0"/>
    <x v="1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9 Graviditet som utkast"/>
    <n v="1177"/>
    <n v="177311"/>
    <x v="0"/>
    <s v="2. No"/>
    <x v="1"/>
    <x v="0"/>
    <x v="2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9 Graviditet som utkast"/>
    <n v="1178"/>
    <n v="177314"/>
    <x v="0"/>
    <s v="2. No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2"/>
    <x v="0"/>
    <x v="0"/>
    <x v="1"/>
  </r>
  <r>
    <s v="1 Komplett vårdked1. Yes"/>
    <n v="1179"/>
    <n v="177329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80"/>
    <n v="177333"/>
    <x v="0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3"/>
    <x v="0"/>
    <x v="1"/>
    <x v="1"/>
  </r>
  <r>
    <s v="1 Komplett vårdked1. Yes"/>
    <n v="1181"/>
    <n v="17735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82"/>
    <n v="177356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83"/>
    <n v="177405"/>
    <x v="1"/>
    <s v="2. No"/>
    <x v="1"/>
    <x v="0"/>
    <x v="1"/>
    <x v="2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0"/>
    <x v="3"/>
    <x v="0"/>
    <x v="1"/>
    <x v="1"/>
  </r>
  <r>
    <s v="2 Bruten vårdked1. Yes"/>
    <n v="1184"/>
    <n v="177432"/>
    <x v="1"/>
    <s v="2. No"/>
    <x v="1"/>
    <x v="0"/>
    <x v="0"/>
    <x v="0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1"/>
    <x v="0"/>
  </r>
  <r>
    <s v="1 Komplett vårdked1. Yes"/>
    <n v="1185"/>
    <n v="177435"/>
    <x v="0"/>
    <s v="2. No"/>
    <x v="1"/>
    <x v="0"/>
    <x v="0"/>
    <x v="1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1 Komplett vårdked1. Yes"/>
    <n v="1186"/>
    <n v="177439"/>
    <x v="1"/>
    <s v="2. No"/>
    <x v="1"/>
    <x v="0"/>
    <x v="0"/>
    <x v="4"/>
    <x v="0"/>
    <x v="0"/>
    <x v="1"/>
    <x v="1"/>
    <x v="0"/>
    <x v="1"/>
    <x v="2"/>
    <x v="1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187"/>
    <n v="177442"/>
    <x v="1"/>
    <s v="2. No"/>
    <x v="1"/>
    <x v="0"/>
    <x v="0"/>
    <x v="4"/>
    <x v="0"/>
    <x v="0"/>
    <x v="1"/>
    <x v="1"/>
    <x v="0"/>
    <x v="0"/>
    <x v="1"/>
    <x v="1"/>
    <x v="0"/>
    <s v="1. Yes"/>
    <x v="1"/>
    <x v="0"/>
    <x v="1"/>
    <x v="0"/>
    <x v="0"/>
    <x v="0"/>
    <x v="0"/>
    <x v="0"/>
    <x v="3"/>
    <x v="4"/>
    <x v="0"/>
    <x v="1"/>
    <x v="1"/>
  </r>
  <r>
    <s v="1 Komplett vårdked1. Yes"/>
    <n v="1188"/>
    <n v="177472"/>
    <x v="1"/>
    <s v="2. No"/>
    <x v="1"/>
    <x v="1"/>
    <x v="0"/>
    <x v="5"/>
    <x v="0"/>
    <x v="1"/>
    <x v="2"/>
    <x v="1"/>
    <x v="1"/>
    <x v="0"/>
    <x v="0"/>
    <x v="0"/>
    <x v="0"/>
    <s v="2. No"/>
    <x v="0"/>
    <x v="0"/>
    <x v="1"/>
    <x v="0"/>
    <x v="1"/>
    <x v="3"/>
    <x v="0"/>
    <x v="0"/>
    <x v="2"/>
    <x v="3"/>
    <x v="1"/>
    <x v="0"/>
    <x v="1"/>
  </r>
  <r>
    <s v="1 Komplett vårdked1. Yes"/>
    <n v="1189"/>
    <n v="177473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1"/>
    <x v="0"/>
    <x v="0"/>
    <x v="0"/>
    <x v="3"/>
    <x v="3"/>
    <x v="0"/>
    <x v="0"/>
    <x v="1"/>
  </r>
  <r>
    <s v="1 Komplett vårdked1. Yes"/>
    <n v="1190"/>
    <n v="177474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3"/>
    <x v="0"/>
    <x v="1"/>
    <x v="2"/>
  </r>
  <r>
    <s v="1 Komplett vårdked1. Yes"/>
    <n v="1191"/>
    <n v="17747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3"/>
    <x v="0"/>
    <x v="1"/>
    <x v="1"/>
  </r>
  <r>
    <s v="1 Komplett vårdked1. Yes"/>
    <n v="1192"/>
    <n v="177477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93"/>
    <n v="177488"/>
    <x v="0"/>
    <s v="2. No"/>
    <x v="1"/>
    <x v="0"/>
    <x v="0"/>
    <x v="4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194"/>
    <n v="177489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95"/>
    <n v="177493"/>
    <x v="0"/>
    <s v="2. No"/>
    <x v="1"/>
    <x v="0"/>
    <x v="0"/>
    <x v="4"/>
    <x v="0"/>
    <x v="0"/>
    <x v="1"/>
    <x v="0"/>
    <x v="0"/>
    <x v="0"/>
    <x v="0"/>
    <x v="0"/>
    <x v="1"/>
    <s v="2. No"/>
    <x v="1"/>
    <x v="0"/>
    <x v="1"/>
    <x v="0"/>
    <x v="0"/>
    <x v="0"/>
    <x v="0"/>
    <x v="0"/>
    <x v="3"/>
    <x v="3"/>
    <x v="0"/>
    <x v="1"/>
    <x v="1"/>
  </r>
  <r>
    <s v="1 Komplett vårdked1. Yes"/>
    <n v="1196"/>
    <n v="177514"/>
    <x v="0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0"/>
    <x v="2"/>
    <x v="0"/>
    <x v="0"/>
    <x v="1"/>
  </r>
  <r>
    <s v="1 Komplett vårdked1. Yes"/>
    <n v="1197"/>
    <n v="177530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198"/>
    <n v="177568"/>
    <x v="0"/>
    <s v="2. No"/>
    <x v="1"/>
    <x v="0"/>
    <x v="2"/>
    <x v="0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1 Komplett vårdked1. Yes"/>
    <n v="1199"/>
    <n v="177571"/>
    <x v="1"/>
    <s v="2. No"/>
    <x v="1"/>
    <x v="0"/>
    <x v="1"/>
    <x v="3"/>
    <x v="0"/>
    <x v="0"/>
    <x v="2"/>
    <x v="1"/>
    <x v="2"/>
    <x v="0"/>
    <x v="0"/>
    <x v="0"/>
    <x v="0"/>
    <s v="2. No"/>
    <x v="0"/>
    <x v="0"/>
    <x v="0"/>
    <x v="0"/>
    <x v="0"/>
    <x v="2"/>
    <x v="0"/>
    <x v="0"/>
    <x v="3"/>
    <x v="3"/>
    <x v="0"/>
    <x v="0"/>
    <x v="0"/>
  </r>
  <r>
    <s v="1 Komplett vårdked1. Yes"/>
    <n v="1200"/>
    <n v="177577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01"/>
    <n v="177585"/>
    <x v="0"/>
    <s v="1. Yes"/>
    <x v="1"/>
    <x v="0"/>
    <x v="2"/>
    <x v="2"/>
    <x v="0"/>
    <x v="0"/>
    <x v="2"/>
    <x v="1"/>
    <x v="0"/>
    <x v="1"/>
    <x v="2"/>
    <x v="1"/>
    <x v="0"/>
    <s v="1. Yes"/>
    <x v="0"/>
    <x v="0"/>
    <x v="0"/>
    <x v="0"/>
    <x v="1"/>
    <x v="2"/>
    <x v="1"/>
    <x v="0"/>
    <x v="2"/>
    <x v="3"/>
    <x v="0"/>
    <x v="0"/>
    <x v="0"/>
  </r>
  <r>
    <s v="1 Komplett vårdked1. Yes"/>
    <n v="1202"/>
    <n v="177592"/>
    <x v="1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3"/>
    <x v="0"/>
    <x v="1"/>
    <x v="0"/>
  </r>
  <r>
    <s v="1 Komplett vårdked1. Yes"/>
    <n v="1203"/>
    <n v="177607"/>
    <x v="0"/>
    <s v="2. No"/>
    <x v="1"/>
    <x v="0"/>
    <x v="2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3"/>
    <x v="0"/>
    <x v="0"/>
    <x v="1"/>
  </r>
  <r>
    <s v="1 Komplett vårdked1. Yes"/>
    <n v="1204"/>
    <n v="177608"/>
    <x v="0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205"/>
    <n v="177633"/>
    <x v="1"/>
    <s v="1. Yes"/>
    <x v="1"/>
    <x v="0"/>
    <x v="1"/>
    <x v="4"/>
    <x v="0"/>
    <x v="0"/>
    <x v="2"/>
    <x v="1"/>
    <x v="0"/>
    <x v="1"/>
    <x v="0"/>
    <x v="0"/>
    <x v="0"/>
    <s v="2. No"/>
    <x v="1"/>
    <x v="1"/>
    <x v="0"/>
    <x v="0"/>
    <x v="0"/>
    <x v="0"/>
    <x v="0"/>
    <x v="0"/>
    <x v="1"/>
    <x v="3"/>
    <x v="0"/>
    <x v="1"/>
    <x v="0"/>
  </r>
  <r>
    <s v="1 Komplett vårdked1. Yes"/>
    <n v="1206"/>
    <n v="177644"/>
    <x v="0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2 Bruten vårdked1. Yes"/>
    <n v="1207"/>
    <n v="177660"/>
    <x v="1"/>
    <s v="2. No"/>
    <x v="1"/>
    <x v="0"/>
    <x v="2"/>
    <x v="5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3"/>
    <x v="0"/>
    <x v="1"/>
    <x v="0"/>
  </r>
  <r>
    <s v="1 Komplett vårdked1. Yes"/>
    <n v="1208"/>
    <n v="177661"/>
    <x v="0"/>
    <s v="2. No"/>
    <x v="1"/>
    <x v="0"/>
    <x v="0"/>
    <x v="0"/>
    <x v="0"/>
    <x v="0"/>
    <x v="1"/>
    <x v="0"/>
    <x v="1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209"/>
    <n v="177689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210"/>
    <n v="177727"/>
    <x v="1"/>
    <s v="2. No"/>
    <x v="1"/>
    <x v="0"/>
    <x v="0"/>
    <x v="2"/>
    <x v="0"/>
    <x v="0"/>
    <x v="2"/>
    <x v="1"/>
    <x v="1"/>
    <x v="1"/>
    <x v="1"/>
    <x v="1"/>
    <x v="0"/>
    <s v="1. Yes"/>
    <x v="1"/>
    <x v="0"/>
    <x v="0"/>
    <x v="0"/>
    <x v="0"/>
    <x v="2"/>
    <x v="0"/>
    <x v="0"/>
    <x v="0"/>
    <x v="3"/>
    <x v="0"/>
    <x v="1"/>
    <x v="0"/>
  </r>
  <r>
    <s v="1 Komplett vårdked1. Yes"/>
    <n v="1211"/>
    <n v="177731"/>
    <x v="0"/>
    <s v="2. No"/>
    <x v="1"/>
    <x v="0"/>
    <x v="1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212"/>
    <n v="177735"/>
    <x v="1"/>
    <s v="2. No"/>
    <x v="1"/>
    <x v="1"/>
    <x v="0"/>
    <x v="4"/>
    <x v="0"/>
    <x v="1"/>
    <x v="0"/>
    <x v="1"/>
    <x v="0"/>
    <x v="0"/>
    <x v="2"/>
    <x v="0"/>
    <x v="0"/>
    <s v="1. Yes"/>
    <x v="1"/>
    <x v="1"/>
    <x v="1"/>
    <x v="0"/>
    <x v="0"/>
    <x v="3"/>
    <x v="1"/>
    <x v="1"/>
    <x v="2"/>
    <x v="3"/>
    <x v="1"/>
    <x v="0"/>
    <x v="0"/>
  </r>
  <r>
    <s v="1 Komplett vårdked1. Yes"/>
    <n v="1213"/>
    <n v="177737"/>
    <x v="1"/>
    <s v="1. Yes"/>
    <x v="1"/>
    <x v="0"/>
    <x v="0"/>
    <x v="1"/>
    <x v="0"/>
    <x v="0"/>
    <x v="0"/>
    <x v="1"/>
    <x v="0"/>
    <x v="1"/>
    <x v="1"/>
    <x v="0"/>
    <x v="0"/>
    <s v="1. Yes"/>
    <x v="0"/>
    <x v="0"/>
    <x v="0"/>
    <x v="0"/>
    <x v="0"/>
    <x v="0"/>
    <x v="0"/>
    <x v="0"/>
    <x v="0"/>
    <x v="4"/>
    <x v="0"/>
    <x v="0"/>
    <x v="2"/>
  </r>
  <r>
    <s v="1 Komplett vårdked1. Yes"/>
    <n v="1214"/>
    <n v="177743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215"/>
    <n v="17774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216"/>
    <n v="177753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217"/>
    <n v="177754"/>
    <x v="1"/>
    <s v="2. No"/>
    <x v="1"/>
    <x v="0"/>
    <x v="1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2 Bruten vårdked1. Yes"/>
    <n v="1218"/>
    <n v="177755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3"/>
    <x v="0"/>
    <x v="1"/>
    <x v="0"/>
  </r>
  <r>
    <s v="1 Komplett vårdked1. Yes"/>
    <n v="1219"/>
    <n v="177757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3"/>
    <x v="0"/>
    <x v="0"/>
    <x v="0"/>
  </r>
  <r>
    <s v="1 Komplett vårdked1. Yes"/>
    <n v="1220"/>
    <n v="177763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221"/>
    <n v="17776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222"/>
    <n v="177766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3"/>
    <x v="0"/>
    <x v="1"/>
    <x v="1"/>
  </r>
  <r>
    <s v="1 Komplett vårdked1. Yes"/>
    <n v="1223"/>
    <n v="177783"/>
    <x v="0"/>
    <s v="2. No"/>
    <x v="1"/>
    <x v="0"/>
    <x v="2"/>
    <x v="2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3"/>
    <x v="0"/>
    <x v="0"/>
    <x v="1"/>
  </r>
  <r>
    <s v="1 Komplett vårdked1. Yes"/>
    <n v="1224"/>
    <n v="177788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2 Bruten vårdked1. Yes"/>
    <n v="1225"/>
    <n v="177790"/>
    <x v="0"/>
    <s v="2. No"/>
    <x v="1"/>
    <x v="0"/>
    <x v="2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2"/>
    <x v="3"/>
    <x v="0"/>
    <x v="0"/>
    <x v="1"/>
  </r>
  <r>
    <s v="1 Komplett vårdked1. Yes"/>
    <n v="1226"/>
    <n v="177807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227"/>
    <n v="177808"/>
    <x v="1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1228"/>
    <n v="177822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229"/>
    <n v="177824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230"/>
    <n v="17786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31"/>
    <n v="177870"/>
    <x v="1"/>
    <s v="2. No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2"/>
    <x v="3"/>
    <x v="0"/>
    <x v="1"/>
    <x v="0"/>
  </r>
  <r>
    <s v="1 Komplett vårdked1. Yes"/>
    <n v="1232"/>
    <n v="177871"/>
    <x v="1"/>
    <s v="2. No"/>
    <x v="1"/>
    <x v="0"/>
    <x v="0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2"/>
    <x v="3"/>
    <x v="0"/>
    <x v="0"/>
    <x v="0"/>
  </r>
  <r>
    <s v="1 Komplett vårdked1. Yes"/>
    <n v="1233"/>
    <n v="177878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"/>
    <x v="0"/>
    <x v="0"/>
    <x v="1"/>
  </r>
  <r>
    <s v="1 Komplett vårdked1. Yes"/>
    <n v="1234"/>
    <n v="177879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0"/>
  </r>
  <r>
    <s v="1 Komplett vårdked1. Yes"/>
    <n v="1235"/>
    <n v="177881"/>
    <x v="0"/>
    <s v="2. No"/>
    <x v="1"/>
    <x v="1"/>
    <x v="0"/>
    <x v="4"/>
    <x v="0"/>
    <x v="1"/>
    <x v="1"/>
    <x v="1"/>
    <x v="0"/>
    <x v="1"/>
    <x v="2"/>
    <x v="0"/>
    <x v="0"/>
    <s v="1. Yes"/>
    <x v="1"/>
    <x v="0"/>
    <x v="0"/>
    <x v="0"/>
    <x v="0"/>
    <x v="3"/>
    <x v="0"/>
    <x v="0"/>
    <x v="2"/>
    <x v="3"/>
    <x v="1"/>
    <x v="0"/>
    <x v="1"/>
  </r>
  <r>
    <s v="1 Komplett vårdked1. Yes"/>
    <n v="1236"/>
    <n v="177920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37"/>
    <n v="177923"/>
    <x v="0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38"/>
    <n v="177945"/>
    <x v="0"/>
    <s v="2. No"/>
    <x v="1"/>
    <x v="0"/>
    <x v="1"/>
    <x v="4"/>
    <x v="1"/>
    <x v="1"/>
    <x v="1"/>
    <x v="1"/>
    <x v="0"/>
    <x v="1"/>
    <x v="2"/>
    <x v="0"/>
    <x v="0"/>
    <s v="1. Yes"/>
    <x v="1"/>
    <x v="1"/>
    <x v="0"/>
    <x v="0"/>
    <x v="1"/>
    <x v="3"/>
    <x v="0"/>
    <x v="0"/>
    <x v="2"/>
    <x v="3"/>
    <x v="1"/>
    <x v="0"/>
    <x v="0"/>
  </r>
  <r>
    <s v="1 Komplett vårdked1. Yes"/>
    <n v="1239"/>
    <n v="177971"/>
    <x v="1"/>
    <s v="2. No"/>
    <x v="1"/>
    <x v="0"/>
    <x v="0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2"/>
    <x v="3"/>
    <x v="0"/>
    <x v="1"/>
    <x v="0"/>
  </r>
  <r>
    <s v="1 Komplett vårdked1. Yes"/>
    <n v="1240"/>
    <n v="177975"/>
    <x v="0"/>
    <s v="2. No"/>
    <x v="1"/>
    <x v="0"/>
    <x v="0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2"/>
    <x v="3"/>
    <x v="0"/>
    <x v="0"/>
    <x v="1"/>
  </r>
  <r>
    <s v="1 Komplett vårdked1. Yes"/>
    <n v="1241"/>
    <n v="177976"/>
    <x v="0"/>
    <s v="1. Yes"/>
    <x v="1"/>
    <x v="0"/>
    <x v="0"/>
    <x v="3"/>
    <x v="0"/>
    <x v="0"/>
    <x v="2"/>
    <x v="1"/>
    <x v="0"/>
    <x v="0"/>
    <x v="2"/>
    <x v="1"/>
    <x v="0"/>
    <s v="1. Yes"/>
    <x v="0"/>
    <x v="0"/>
    <x v="0"/>
    <x v="0"/>
    <x v="1"/>
    <x v="2"/>
    <x v="0"/>
    <x v="0"/>
    <x v="2"/>
    <x v="3"/>
    <x v="0"/>
    <x v="1"/>
    <x v="0"/>
  </r>
  <r>
    <s v="1 Komplett vårdked1. Yes"/>
    <n v="1242"/>
    <n v="177980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1"/>
    <x v="0"/>
  </r>
  <r>
    <s v="1 Komplett vårdked1. Yes"/>
    <n v="1243"/>
    <n v="177983"/>
    <x v="0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244"/>
    <n v="177984"/>
    <x v="1"/>
    <s v="1. Yes"/>
    <x v="0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1"/>
    <x v="1"/>
  </r>
  <r>
    <s v="1 Komplett vårdked1. Yes"/>
    <n v="1245"/>
    <n v="177985"/>
    <x v="0"/>
    <s v="2. No"/>
    <x v="1"/>
    <x v="0"/>
    <x v="0"/>
    <x v="4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1"/>
    <x v="4"/>
    <x v="0"/>
    <x v="1"/>
    <x v="1"/>
  </r>
  <r>
    <s v="1 Komplett vårdked1. Yes"/>
    <n v="1246"/>
    <n v="177990"/>
    <x v="0"/>
    <s v="1. Yes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4"/>
    <x v="0"/>
    <x v="1"/>
    <x v="0"/>
  </r>
  <r>
    <s v="1 Komplett vårdked1. Yes"/>
    <n v="1247"/>
    <n v="177996"/>
    <x v="1"/>
    <s v="1. Yes"/>
    <x v="0"/>
    <x v="0"/>
    <x v="0"/>
    <x v="3"/>
    <x v="0"/>
    <x v="0"/>
    <x v="0"/>
    <x v="0"/>
    <x v="0"/>
    <x v="0"/>
    <x v="2"/>
    <x v="1"/>
    <x v="0"/>
    <s v="1. Yes"/>
    <x v="0"/>
    <x v="1"/>
    <x v="0"/>
    <x v="0"/>
    <x v="0"/>
    <x v="1"/>
    <x v="0"/>
    <x v="0"/>
    <x v="2"/>
    <x v="4"/>
    <x v="0"/>
    <x v="1"/>
    <x v="0"/>
  </r>
  <r>
    <s v="1 Komplett vårdked1. Yes"/>
    <n v="1248"/>
    <n v="177998"/>
    <x v="0"/>
    <s v="2. No"/>
    <x v="1"/>
    <x v="0"/>
    <x v="0"/>
    <x v="0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3"/>
    <x v="0"/>
    <x v="1"/>
    <x v="1"/>
  </r>
  <r>
    <s v="1 Komplett vårdked1. Yes"/>
    <n v="1249"/>
    <n v="178009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250"/>
    <n v="178022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3"/>
    <x v="0"/>
    <x v="1"/>
    <x v="0"/>
  </r>
  <r>
    <s v="1 Komplett vårdked1. Yes"/>
    <n v="1251"/>
    <n v="178023"/>
    <x v="1"/>
    <s v="1. Yes"/>
    <x v="1"/>
    <x v="0"/>
    <x v="0"/>
    <x v="5"/>
    <x v="0"/>
    <x v="0"/>
    <x v="0"/>
    <x v="0"/>
    <x v="0"/>
    <x v="0"/>
    <x v="2"/>
    <x v="1"/>
    <x v="1"/>
    <s v="1. Yes"/>
    <x v="0"/>
    <x v="1"/>
    <x v="0"/>
    <x v="0"/>
    <x v="0"/>
    <x v="0"/>
    <x v="0"/>
    <x v="0"/>
    <x v="0"/>
    <x v="3"/>
    <x v="0"/>
    <x v="1"/>
    <x v="0"/>
  </r>
  <r>
    <s v="1 Komplett vårdked1. Yes"/>
    <n v="1252"/>
    <n v="178033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253"/>
    <n v="178050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2"/>
    <x v="0"/>
    <x v="0"/>
    <x v="1"/>
  </r>
  <r>
    <s v="1 Komplett vårdked1. Yes"/>
    <n v="1254"/>
    <n v="178055"/>
    <x v="0"/>
    <s v="2. No"/>
    <x v="1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255"/>
    <n v="178056"/>
    <x v="0"/>
    <s v="1. Yes"/>
    <x v="0"/>
    <x v="0"/>
    <x v="0"/>
    <x v="3"/>
    <x v="0"/>
    <x v="0"/>
    <x v="0"/>
    <x v="0"/>
    <x v="1"/>
    <x v="0"/>
    <x v="1"/>
    <x v="0"/>
    <x v="0"/>
    <s v="1. Yes"/>
    <x v="1"/>
    <x v="0"/>
    <x v="1"/>
    <x v="0"/>
    <x v="0"/>
    <x v="1"/>
    <x v="0"/>
    <x v="0"/>
    <x v="3"/>
    <x v="4"/>
    <x v="0"/>
    <x v="1"/>
    <x v="1"/>
  </r>
  <r>
    <s v="1 Komplett vårdked1. Yes"/>
    <n v="1256"/>
    <n v="178093"/>
    <x v="0"/>
    <s v="2. No"/>
    <x v="1"/>
    <x v="0"/>
    <x v="0"/>
    <x v="0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0"/>
    <x v="0"/>
    <x v="0"/>
    <x v="0"/>
  </r>
  <r>
    <s v="1 Komplett vårdked1. Yes"/>
    <n v="1257"/>
    <n v="178102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58"/>
    <n v="178117"/>
    <x v="0"/>
    <s v="2. No"/>
    <x v="1"/>
    <x v="0"/>
    <x v="2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3"/>
    <x v="0"/>
    <x v="1"/>
    <x v="1"/>
  </r>
  <r>
    <s v="1 Komplett vårdked1. Yes"/>
    <n v="1259"/>
    <n v="178119"/>
    <x v="1"/>
    <s v="2. No"/>
    <x v="1"/>
    <x v="0"/>
    <x v="2"/>
    <x v="2"/>
    <x v="0"/>
    <x v="0"/>
    <x v="1"/>
    <x v="0"/>
    <x v="0"/>
    <x v="0"/>
    <x v="1"/>
    <x v="0"/>
    <x v="0"/>
    <s v="1. Yes"/>
    <x v="1"/>
    <x v="0"/>
    <x v="1"/>
    <x v="0"/>
    <x v="0"/>
    <x v="0"/>
    <x v="0"/>
    <x v="0"/>
    <x v="0"/>
    <x v="3"/>
    <x v="0"/>
    <x v="1"/>
    <x v="1"/>
  </r>
  <r>
    <s v="1 Komplett vårdked1. Yes"/>
    <n v="1260"/>
    <n v="178120"/>
    <x v="0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3"/>
    <x v="0"/>
    <x v="1"/>
    <x v="1"/>
  </r>
  <r>
    <s v="2 Bruten vårdked1. Yes"/>
    <n v="1261"/>
    <n v="178130"/>
    <x v="0"/>
    <s v="2. No"/>
    <x v="1"/>
    <x v="0"/>
    <x v="2"/>
    <x v="5"/>
    <x v="1"/>
    <x v="0"/>
    <x v="1"/>
    <x v="2"/>
    <x v="1"/>
    <x v="0"/>
    <x v="0"/>
    <x v="0"/>
    <x v="0"/>
    <s v="2. No"/>
    <x v="1"/>
    <x v="0"/>
    <x v="0"/>
    <x v="0"/>
    <x v="0"/>
    <x v="3"/>
    <x v="0"/>
    <x v="0"/>
    <x v="3"/>
    <x v="2"/>
    <x v="0"/>
    <x v="0"/>
    <x v="0"/>
  </r>
  <r>
    <s v="1 Komplett vårdked1. Yes"/>
    <n v="1262"/>
    <n v="178172"/>
    <x v="1"/>
    <s v="2. No"/>
    <x v="1"/>
    <x v="0"/>
    <x v="2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63"/>
    <n v="178177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264"/>
    <n v="178179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3"/>
    <x v="0"/>
    <x v="0"/>
    <x v="1"/>
  </r>
  <r>
    <s v="1 Komplett vårdked1. Yes"/>
    <n v="1265"/>
    <n v="178186"/>
    <x v="0"/>
    <s v="2. No"/>
    <x v="1"/>
    <x v="1"/>
    <x v="0"/>
    <x v="2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4"/>
    <x v="0"/>
    <x v="0"/>
    <x v="0"/>
  </r>
  <r>
    <s v="1 Komplett vårdked1. Yes"/>
    <n v="1266"/>
    <n v="178187"/>
    <x v="0"/>
    <s v="1. Yes"/>
    <x v="1"/>
    <x v="1"/>
    <x v="0"/>
    <x v="2"/>
    <x v="0"/>
    <x v="0"/>
    <x v="1"/>
    <x v="0"/>
    <x v="0"/>
    <x v="0"/>
    <x v="2"/>
    <x v="0"/>
    <x v="0"/>
    <s v="1. Yes"/>
    <x v="1"/>
    <x v="0"/>
    <x v="0"/>
    <x v="0"/>
    <x v="1"/>
    <x v="0"/>
    <x v="0"/>
    <x v="0"/>
    <x v="0"/>
    <x v="4"/>
    <x v="0"/>
    <x v="0"/>
    <x v="1"/>
  </r>
  <r>
    <s v="1 Komplett vårdked1. Yes"/>
    <n v="1267"/>
    <n v="178206"/>
    <x v="0"/>
    <s v="2. No"/>
    <x v="1"/>
    <x v="0"/>
    <x v="0"/>
    <x v="5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268"/>
    <n v="178238"/>
    <x v="0"/>
    <s v="1. Yes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3"/>
    <x v="0"/>
    <x v="1"/>
    <x v="1"/>
  </r>
  <r>
    <s v="1 Komplett vårdked1. Yes"/>
    <n v="1269"/>
    <n v="178239"/>
    <x v="1"/>
    <s v="1. Yes"/>
    <x v="1"/>
    <x v="1"/>
    <x v="1"/>
    <x v="3"/>
    <x v="0"/>
    <x v="0"/>
    <x v="1"/>
    <x v="0"/>
    <x v="1"/>
    <x v="0"/>
    <x v="2"/>
    <x v="0"/>
    <x v="1"/>
    <s v="1. Yes"/>
    <x v="1"/>
    <x v="0"/>
    <x v="1"/>
    <x v="0"/>
    <x v="0"/>
    <x v="0"/>
    <x v="0"/>
    <x v="0"/>
    <x v="0"/>
    <x v="4"/>
    <x v="0"/>
    <x v="0"/>
    <x v="0"/>
  </r>
  <r>
    <s v="1 Komplett vårdked1. Yes"/>
    <n v="1270"/>
    <n v="178303"/>
    <x v="0"/>
    <s v="2. No"/>
    <x v="1"/>
    <x v="1"/>
    <x v="2"/>
    <x v="0"/>
    <x v="0"/>
    <x v="1"/>
    <x v="2"/>
    <x v="1"/>
    <x v="1"/>
    <x v="1"/>
    <x v="2"/>
    <x v="0"/>
    <x v="0"/>
    <s v="1. Yes"/>
    <x v="1"/>
    <x v="0"/>
    <x v="0"/>
    <x v="0"/>
    <x v="0"/>
    <x v="3"/>
    <x v="0"/>
    <x v="0"/>
    <x v="2"/>
    <x v="3"/>
    <x v="1"/>
    <x v="0"/>
    <x v="0"/>
  </r>
  <r>
    <s v="1 Komplett vårdked1. Yes"/>
    <n v="1271"/>
    <n v="178317"/>
    <x v="1"/>
    <s v="1. Yes"/>
    <x v="1"/>
    <x v="0"/>
    <x v="0"/>
    <x v="5"/>
    <x v="0"/>
    <x v="0"/>
    <x v="0"/>
    <x v="1"/>
    <x v="0"/>
    <x v="0"/>
    <x v="2"/>
    <x v="1"/>
    <x v="1"/>
    <s v="1. Yes"/>
    <x v="1"/>
    <x v="0"/>
    <x v="1"/>
    <x v="0"/>
    <x v="0"/>
    <x v="1"/>
    <x v="1"/>
    <x v="0"/>
    <x v="3"/>
    <x v="4"/>
    <x v="0"/>
    <x v="1"/>
    <x v="0"/>
  </r>
  <r>
    <s v="1 Komplett vårdked1. Yes"/>
    <n v="1272"/>
    <n v="178318"/>
    <x v="0"/>
    <s v="2. No"/>
    <x v="1"/>
    <x v="0"/>
    <x v="0"/>
    <x v="5"/>
    <x v="0"/>
    <x v="0"/>
    <x v="2"/>
    <x v="0"/>
    <x v="1"/>
    <x v="2"/>
    <x v="0"/>
    <x v="0"/>
    <x v="0"/>
    <s v="2. No"/>
    <x v="1"/>
    <x v="0"/>
    <x v="0"/>
    <x v="0"/>
    <x v="0"/>
    <x v="0"/>
    <x v="0"/>
    <x v="0"/>
    <x v="0"/>
    <x v="3"/>
    <x v="0"/>
    <x v="0"/>
    <x v="1"/>
  </r>
  <r>
    <s v="1 Komplett vårdked1. Yes"/>
    <n v="1273"/>
    <n v="178324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274"/>
    <n v="17832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75"/>
    <n v="178341"/>
    <x v="0"/>
    <s v="1. Yes"/>
    <x v="1"/>
    <x v="0"/>
    <x v="0"/>
    <x v="0"/>
    <x v="1"/>
    <x v="0"/>
    <x v="1"/>
    <x v="1"/>
    <x v="1"/>
    <x v="0"/>
    <x v="2"/>
    <x v="1"/>
    <x v="0"/>
    <s v="1. Yes"/>
    <x v="1"/>
    <x v="0"/>
    <x v="0"/>
    <x v="0"/>
    <x v="0"/>
    <x v="0"/>
    <x v="0"/>
    <x v="0"/>
    <x v="3"/>
    <x v="4"/>
    <x v="0"/>
    <x v="0"/>
    <x v="1"/>
  </r>
  <r>
    <s v="1 Komplett vårdked1. Yes"/>
    <n v="1276"/>
    <n v="178348"/>
    <x v="1"/>
    <s v="2. No"/>
    <x v="1"/>
    <x v="0"/>
    <x v="0"/>
    <x v="3"/>
    <x v="0"/>
    <x v="1"/>
    <x v="2"/>
    <x v="1"/>
    <x v="1"/>
    <x v="0"/>
    <x v="2"/>
    <x v="0"/>
    <x v="0"/>
    <s v="1. Yes"/>
    <x v="1"/>
    <x v="0"/>
    <x v="0"/>
    <x v="0"/>
    <x v="0"/>
    <x v="3"/>
    <x v="0"/>
    <x v="0"/>
    <x v="2"/>
    <x v="3"/>
    <x v="1"/>
    <x v="0"/>
    <x v="0"/>
  </r>
  <r>
    <s v="1 Komplett vårdked1. Yes"/>
    <n v="1277"/>
    <n v="178353"/>
    <x v="0"/>
    <s v="1. Yes"/>
    <x v="0"/>
    <x v="0"/>
    <x v="0"/>
    <x v="3"/>
    <x v="1"/>
    <x v="0"/>
    <x v="1"/>
    <x v="1"/>
    <x v="0"/>
    <x v="0"/>
    <x v="0"/>
    <x v="0"/>
    <x v="1"/>
    <s v="2. No"/>
    <x v="1"/>
    <x v="0"/>
    <x v="0"/>
    <x v="0"/>
    <x v="0"/>
    <x v="0"/>
    <x v="0"/>
    <x v="0"/>
    <x v="1"/>
    <x v="4"/>
    <x v="0"/>
    <x v="0"/>
    <x v="1"/>
  </r>
  <r>
    <s v="4 Utskr saknas"/>
    <n v="1278"/>
    <n v="178366"/>
    <x v="1"/>
    <s v="2. No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79"/>
    <n v="178371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80"/>
    <n v="178391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1"/>
    <x v="0"/>
  </r>
  <r>
    <s v="1 Komplett vårdked1. Yes"/>
    <n v="1281"/>
    <n v="178393"/>
    <x v="1"/>
    <s v="1. Yes"/>
    <x v="1"/>
    <x v="0"/>
    <x v="0"/>
    <x v="2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0"/>
    <x v="3"/>
    <x v="0"/>
    <x v="1"/>
    <x v="1"/>
  </r>
  <r>
    <s v="1 Komplett vårdked1. Yes"/>
    <n v="1282"/>
    <n v="178417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83"/>
    <n v="178437"/>
    <x v="1"/>
    <s v="2. No"/>
    <x v="1"/>
    <x v="0"/>
    <x v="0"/>
    <x v="4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1"/>
    <x v="4"/>
    <x v="0"/>
    <x v="1"/>
    <x v="0"/>
  </r>
  <r>
    <s v="1 Komplett vårdked1. Yes"/>
    <n v="1284"/>
    <n v="178438"/>
    <x v="0"/>
    <s v="2. No"/>
    <x v="1"/>
    <x v="0"/>
    <x v="0"/>
    <x v="4"/>
    <x v="1"/>
    <x v="0"/>
    <x v="1"/>
    <x v="1"/>
    <x v="1"/>
    <x v="0"/>
    <x v="1"/>
    <x v="0"/>
    <x v="0"/>
    <s v="1. Yes"/>
    <x v="1"/>
    <x v="0"/>
    <x v="1"/>
    <x v="0"/>
    <x v="0"/>
    <x v="0"/>
    <x v="0"/>
    <x v="0"/>
    <x v="1"/>
    <x v="4"/>
    <x v="0"/>
    <x v="1"/>
    <x v="1"/>
  </r>
  <r>
    <s v="1 Komplett vårdked1. Yes"/>
    <n v="1285"/>
    <n v="178443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286"/>
    <n v="178461"/>
    <x v="0"/>
    <s v="1. Yes"/>
    <x v="1"/>
    <x v="0"/>
    <x v="0"/>
    <x v="5"/>
    <x v="0"/>
    <x v="0"/>
    <x v="1"/>
    <x v="0"/>
    <x v="1"/>
    <x v="0"/>
    <x v="0"/>
    <x v="0"/>
    <x v="0"/>
    <s v="2. No"/>
    <x v="0"/>
    <x v="0"/>
    <x v="0"/>
    <x v="0"/>
    <x v="0"/>
    <x v="0"/>
    <x v="0"/>
    <x v="0"/>
    <x v="3"/>
    <x v="4"/>
    <x v="0"/>
    <x v="1"/>
    <x v="0"/>
  </r>
  <r>
    <s v="1 Komplett vårdked1. Yes"/>
    <n v="1287"/>
    <n v="178472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288"/>
    <n v="178497"/>
    <x v="1"/>
    <s v="1. Yes"/>
    <x v="0"/>
    <x v="1"/>
    <x v="0"/>
    <x v="0"/>
    <x v="0"/>
    <x v="0"/>
    <x v="1"/>
    <x v="1"/>
    <x v="0"/>
    <x v="0"/>
    <x v="2"/>
    <x v="0"/>
    <x v="0"/>
    <s v="1. Yes"/>
    <x v="1"/>
    <x v="0"/>
    <x v="0"/>
    <x v="0"/>
    <x v="1"/>
    <x v="0"/>
    <x v="0"/>
    <x v="0"/>
    <x v="3"/>
    <x v="4"/>
    <x v="0"/>
    <x v="0"/>
    <x v="0"/>
  </r>
  <r>
    <s v="1 Komplett vårdked1. Yes"/>
    <n v="1289"/>
    <n v="178498"/>
    <x v="1"/>
    <s v="1. Yes"/>
    <x v="1"/>
    <x v="0"/>
    <x v="0"/>
    <x v="0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290"/>
    <n v="178510"/>
    <x v="1"/>
    <s v="2. No"/>
    <x v="1"/>
    <x v="0"/>
    <x v="0"/>
    <x v="4"/>
    <x v="0"/>
    <x v="1"/>
    <x v="1"/>
    <x v="1"/>
    <x v="0"/>
    <x v="0"/>
    <x v="0"/>
    <x v="0"/>
    <x v="0"/>
    <s v="2. No"/>
    <x v="1"/>
    <x v="0"/>
    <x v="0"/>
    <x v="0"/>
    <x v="0"/>
    <x v="3"/>
    <x v="1"/>
    <x v="0"/>
    <x v="2"/>
    <x v="3"/>
    <x v="1"/>
    <x v="0"/>
    <x v="1"/>
  </r>
  <r>
    <s v="1 Komplett vårdked1. Yes"/>
    <n v="1291"/>
    <n v="178513"/>
    <x v="0"/>
    <s v="2. No"/>
    <x v="1"/>
    <x v="0"/>
    <x v="0"/>
    <x v="4"/>
    <x v="0"/>
    <x v="0"/>
    <x v="1"/>
    <x v="1"/>
    <x v="0"/>
    <x v="0"/>
    <x v="2"/>
    <x v="0"/>
    <x v="0"/>
    <s v="1. Yes"/>
    <x v="0"/>
    <x v="0"/>
    <x v="1"/>
    <x v="0"/>
    <x v="0"/>
    <x v="0"/>
    <x v="0"/>
    <x v="0"/>
    <x v="3"/>
    <x v="4"/>
    <x v="0"/>
    <x v="1"/>
    <x v="1"/>
  </r>
  <r>
    <s v="1 Komplett vårdked1. Yes"/>
    <n v="1292"/>
    <n v="178515"/>
    <x v="0"/>
    <s v="2. No"/>
    <x v="1"/>
    <x v="0"/>
    <x v="1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293"/>
    <n v="178543"/>
    <x v="0"/>
    <s v="2. No"/>
    <x v="1"/>
    <x v="0"/>
    <x v="0"/>
    <x v="4"/>
    <x v="0"/>
    <x v="1"/>
    <x v="2"/>
    <x v="1"/>
    <x v="0"/>
    <x v="0"/>
    <x v="1"/>
    <x v="0"/>
    <x v="0"/>
    <s v="1. Yes"/>
    <x v="1"/>
    <x v="0"/>
    <x v="0"/>
    <x v="0"/>
    <x v="0"/>
    <x v="3"/>
    <x v="0"/>
    <x v="0"/>
    <x v="2"/>
    <x v="3"/>
    <x v="1"/>
    <x v="0"/>
    <x v="1"/>
  </r>
  <r>
    <s v="1 Komplett vårdked1. Yes"/>
    <n v="1294"/>
    <n v="178544"/>
    <x v="0"/>
    <s v="1. Yes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2 Bruten vårdked1. Yes"/>
    <n v="1295"/>
    <n v="178562"/>
    <x v="0"/>
    <s v="2. No"/>
    <x v="1"/>
    <x v="0"/>
    <x v="0"/>
    <x v="5"/>
    <x v="0"/>
    <x v="0"/>
    <x v="0"/>
    <x v="0"/>
    <x v="0"/>
    <x v="0"/>
    <x v="2"/>
    <x v="0"/>
    <x v="0"/>
    <s v="1. Yes"/>
    <x v="1"/>
    <x v="1"/>
    <x v="1"/>
    <x v="0"/>
    <x v="0"/>
    <x v="1"/>
    <x v="0"/>
    <x v="0"/>
    <x v="0"/>
    <x v="4"/>
    <x v="0"/>
    <x v="0"/>
    <x v="1"/>
  </r>
  <r>
    <s v="1 Komplett vårdked1. Yes"/>
    <n v="1296"/>
    <n v="17857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297"/>
    <n v="178579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298"/>
    <n v="178582"/>
    <x v="1"/>
    <s v="2. No"/>
    <x v="1"/>
    <x v="1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299"/>
    <n v="178588"/>
    <x v="1"/>
    <s v="2. No"/>
    <x v="1"/>
    <x v="0"/>
    <x v="0"/>
    <x v="5"/>
    <x v="0"/>
    <x v="0"/>
    <x v="2"/>
    <x v="1"/>
    <x v="1"/>
    <x v="1"/>
    <x v="0"/>
    <x v="0"/>
    <x v="0"/>
    <s v="2. No"/>
    <x v="0"/>
    <x v="0"/>
    <x v="0"/>
    <x v="0"/>
    <x v="0"/>
    <x v="0"/>
    <x v="0"/>
    <x v="0"/>
    <x v="3"/>
    <x v="3"/>
    <x v="0"/>
    <x v="1"/>
    <x v="1"/>
  </r>
  <r>
    <s v="1 Komplett vårdked1. Yes"/>
    <n v="1300"/>
    <n v="178591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01"/>
    <n v="178604"/>
    <x v="1"/>
    <s v="1. Yes"/>
    <x v="1"/>
    <x v="0"/>
    <x v="0"/>
    <x v="2"/>
    <x v="0"/>
    <x v="0"/>
    <x v="1"/>
    <x v="1"/>
    <x v="0"/>
    <x v="1"/>
    <x v="2"/>
    <x v="1"/>
    <x v="1"/>
    <s v="1. Yes"/>
    <x v="1"/>
    <x v="0"/>
    <x v="0"/>
    <x v="0"/>
    <x v="1"/>
    <x v="0"/>
    <x v="0"/>
    <x v="0"/>
    <x v="2"/>
    <x v="4"/>
    <x v="0"/>
    <x v="1"/>
    <x v="0"/>
  </r>
  <r>
    <s v="1 Komplett vårdked1. Yes"/>
    <n v="1302"/>
    <n v="178661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03"/>
    <n v="178662"/>
    <x v="0"/>
    <s v="1. Yes"/>
    <x v="1"/>
    <x v="0"/>
    <x v="0"/>
    <x v="0"/>
    <x v="0"/>
    <x v="0"/>
    <x v="1"/>
    <x v="1"/>
    <x v="1"/>
    <x v="1"/>
    <x v="2"/>
    <x v="0"/>
    <x v="0"/>
    <s v="1. Yes"/>
    <x v="1"/>
    <x v="0"/>
    <x v="0"/>
    <x v="0"/>
    <x v="0"/>
    <x v="0"/>
    <x v="0"/>
    <x v="0"/>
    <x v="0"/>
    <x v="4"/>
    <x v="0"/>
    <x v="0"/>
    <x v="0"/>
  </r>
  <r>
    <s v="2 Bruten vårdked1. Yes"/>
    <n v="1304"/>
    <n v="178668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1"/>
    <x v="4"/>
    <x v="0"/>
    <x v="1"/>
    <x v="0"/>
  </r>
  <r>
    <s v="2 Bruten vårdked1. Yes"/>
    <n v="1305"/>
    <n v="178669"/>
    <x v="1"/>
    <s v="2. No"/>
    <x v="1"/>
    <x v="0"/>
    <x v="0"/>
    <x v="4"/>
    <x v="0"/>
    <x v="0"/>
    <x v="1"/>
    <x v="1"/>
    <x v="0"/>
    <x v="1"/>
    <x v="2"/>
    <x v="1"/>
    <x v="0"/>
    <s v="1. Yes"/>
    <x v="0"/>
    <x v="0"/>
    <x v="1"/>
    <x v="0"/>
    <x v="0"/>
    <x v="0"/>
    <x v="0"/>
    <x v="0"/>
    <x v="1"/>
    <x v="4"/>
    <x v="0"/>
    <x v="1"/>
    <x v="1"/>
  </r>
  <r>
    <s v="1 Komplett vårdked1. Yes"/>
    <n v="1306"/>
    <n v="178670"/>
    <x v="0"/>
    <s v="1. Yes"/>
    <x v="0"/>
    <x v="0"/>
    <x v="0"/>
    <x v="4"/>
    <x v="0"/>
    <x v="1"/>
    <x v="1"/>
    <x v="1"/>
    <x v="1"/>
    <x v="1"/>
    <x v="2"/>
    <x v="1"/>
    <x v="1"/>
    <s v="1. Yes"/>
    <x v="1"/>
    <x v="0"/>
    <x v="1"/>
    <x v="1"/>
    <x v="1"/>
    <x v="0"/>
    <x v="0"/>
    <x v="0"/>
    <x v="2"/>
    <x v="5"/>
    <x v="1"/>
    <x v="0"/>
    <x v="0"/>
  </r>
  <r>
    <s v="1 Komplett vårdked1. Yes"/>
    <n v="1307"/>
    <n v="178673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308"/>
    <n v="17867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09"/>
    <n v="178678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310"/>
    <n v="178682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11"/>
    <n v="178713"/>
    <x v="0"/>
    <s v="1. Yes"/>
    <x v="0"/>
    <x v="0"/>
    <x v="0"/>
    <x v="5"/>
    <x v="0"/>
    <x v="0"/>
    <x v="0"/>
    <x v="1"/>
    <x v="0"/>
    <x v="0"/>
    <x v="2"/>
    <x v="1"/>
    <x v="0"/>
    <s v="1. Yes"/>
    <x v="1"/>
    <x v="1"/>
    <x v="1"/>
    <x v="0"/>
    <x v="1"/>
    <x v="1"/>
    <x v="0"/>
    <x v="0"/>
    <x v="0"/>
    <x v="5"/>
    <x v="0"/>
    <x v="0"/>
    <x v="0"/>
  </r>
  <r>
    <s v="1 Komplett vårdked1. Yes"/>
    <n v="1312"/>
    <n v="178726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2 Bruten vårdked1. Yes"/>
    <n v="1313"/>
    <n v="178784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3"/>
    <x v="0"/>
    <x v="0"/>
    <x v="0"/>
  </r>
  <r>
    <s v="1 Komplett vårdked1. Yes"/>
    <n v="1314"/>
    <n v="17878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15"/>
    <n v="178786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3"/>
    <x v="0"/>
    <x v="0"/>
    <x v="1"/>
  </r>
  <r>
    <s v="1 Komplett vårdked1. Yes"/>
    <n v="1316"/>
    <n v="178802"/>
    <x v="0"/>
    <s v="1. Yes"/>
    <x v="1"/>
    <x v="0"/>
    <x v="0"/>
    <x v="0"/>
    <x v="0"/>
    <x v="0"/>
    <x v="0"/>
    <x v="1"/>
    <x v="0"/>
    <x v="0"/>
    <x v="2"/>
    <x v="0"/>
    <x v="0"/>
    <s v="1. Yes"/>
    <x v="1"/>
    <x v="1"/>
    <x v="0"/>
    <x v="0"/>
    <x v="0"/>
    <x v="0"/>
    <x v="0"/>
    <x v="0"/>
    <x v="0"/>
    <x v="4"/>
    <x v="0"/>
    <x v="1"/>
    <x v="0"/>
  </r>
  <r>
    <s v="1 Komplett vårdked1. Yes"/>
    <n v="1317"/>
    <n v="178865"/>
    <x v="0"/>
    <s v="2. No"/>
    <x v="1"/>
    <x v="0"/>
    <x v="1"/>
    <x v="2"/>
    <x v="0"/>
    <x v="1"/>
    <x v="0"/>
    <x v="0"/>
    <x v="1"/>
    <x v="0"/>
    <x v="2"/>
    <x v="1"/>
    <x v="0"/>
    <s v="1. Yes"/>
    <x v="1"/>
    <x v="1"/>
    <x v="0"/>
    <x v="0"/>
    <x v="0"/>
    <x v="3"/>
    <x v="0"/>
    <x v="0"/>
    <x v="2"/>
    <x v="3"/>
    <x v="1"/>
    <x v="0"/>
    <x v="1"/>
  </r>
  <r>
    <s v="1 Komplett vårdked1. Yes"/>
    <n v="1318"/>
    <n v="178904"/>
    <x v="0"/>
    <s v="2. No"/>
    <x v="1"/>
    <x v="1"/>
    <x v="0"/>
    <x v="3"/>
    <x v="0"/>
    <x v="1"/>
    <x v="1"/>
    <x v="0"/>
    <x v="1"/>
    <x v="0"/>
    <x v="1"/>
    <x v="0"/>
    <x v="0"/>
    <s v="1. Yes"/>
    <x v="0"/>
    <x v="0"/>
    <x v="0"/>
    <x v="0"/>
    <x v="0"/>
    <x v="3"/>
    <x v="0"/>
    <x v="0"/>
    <x v="2"/>
    <x v="3"/>
    <x v="1"/>
    <x v="0"/>
    <x v="1"/>
  </r>
  <r>
    <s v="1 Komplett vårdked1. Yes"/>
    <n v="1319"/>
    <n v="178915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3"/>
    <x v="0"/>
    <x v="1"/>
    <x v="1"/>
  </r>
  <r>
    <s v="1 Komplett vårdked1. Yes"/>
    <n v="1320"/>
    <n v="178929"/>
    <x v="0"/>
    <s v="1. Yes"/>
    <x v="1"/>
    <x v="0"/>
    <x v="0"/>
    <x v="1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3"/>
    <x v="4"/>
    <x v="0"/>
    <x v="1"/>
    <x v="0"/>
  </r>
  <r>
    <s v="1 Komplett vårdked1. Yes"/>
    <n v="1321"/>
    <n v="178941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322"/>
    <n v="178942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3"/>
    <x v="0"/>
    <x v="1"/>
    <x v="1"/>
  </r>
  <r>
    <s v="1 Komplett vårdked1. Yes"/>
    <n v="1323"/>
    <n v="178949"/>
    <x v="0"/>
    <s v="2. No"/>
    <x v="1"/>
    <x v="0"/>
    <x v="0"/>
    <x v="0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4"/>
    <x v="0"/>
    <x v="1"/>
    <x v="1"/>
  </r>
  <r>
    <s v="1 Komplett vårdked1. Yes"/>
    <n v="1324"/>
    <n v="178980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1"/>
    <x v="2"/>
    <x v="1"/>
    <x v="0"/>
    <x v="3"/>
    <x v="3"/>
    <x v="0"/>
    <x v="0"/>
    <x v="1"/>
  </r>
  <r>
    <s v="2 Bruten vårdked1. Yes"/>
    <n v="1325"/>
    <n v="178984"/>
    <x v="1"/>
    <s v="2. No"/>
    <x v="1"/>
    <x v="0"/>
    <x v="0"/>
    <x v="1"/>
    <x v="0"/>
    <x v="0"/>
    <x v="2"/>
    <x v="1"/>
    <x v="1"/>
    <x v="1"/>
    <x v="2"/>
    <x v="0"/>
    <x v="0"/>
    <s v="1. Yes"/>
    <x v="1"/>
    <x v="0"/>
    <x v="0"/>
    <x v="0"/>
    <x v="0"/>
    <x v="0"/>
    <x v="0"/>
    <x v="0"/>
    <x v="0"/>
    <x v="4"/>
    <x v="0"/>
    <x v="0"/>
    <x v="0"/>
  </r>
  <r>
    <s v="1 Komplett vårdked1. Yes"/>
    <n v="1326"/>
    <n v="178999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4"/>
    <x v="0"/>
    <x v="0"/>
    <x v="0"/>
  </r>
  <r>
    <s v="1 Komplett vårdked1. Yes"/>
    <n v="1327"/>
    <n v="179000"/>
    <x v="1"/>
    <s v="2. No"/>
    <x v="1"/>
    <x v="1"/>
    <x v="1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4"/>
    <x v="0"/>
    <x v="1"/>
    <x v="0"/>
  </r>
  <r>
    <s v="1 Komplett vårdked1. Yes"/>
    <n v="1328"/>
    <n v="179029"/>
    <x v="1"/>
    <s v="2. No"/>
    <x v="1"/>
    <x v="1"/>
    <x v="0"/>
    <x v="5"/>
    <x v="0"/>
    <x v="0"/>
    <x v="0"/>
    <x v="0"/>
    <x v="0"/>
    <x v="0"/>
    <x v="2"/>
    <x v="1"/>
    <x v="0"/>
    <s v="1. Yes"/>
    <x v="1"/>
    <x v="0"/>
    <x v="1"/>
    <x v="0"/>
    <x v="0"/>
    <x v="0"/>
    <x v="0"/>
    <x v="0"/>
    <x v="3"/>
    <x v="4"/>
    <x v="0"/>
    <x v="1"/>
    <x v="0"/>
  </r>
  <r>
    <s v="1 Komplett vårdked1. Yes"/>
    <n v="1329"/>
    <n v="179042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330"/>
    <n v="179050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31"/>
    <n v="179054"/>
    <x v="1"/>
    <s v="2. No"/>
    <x v="1"/>
    <x v="0"/>
    <x v="0"/>
    <x v="4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332"/>
    <n v="179073"/>
    <x v="1"/>
    <s v="2. No"/>
    <x v="1"/>
    <x v="0"/>
    <x v="0"/>
    <x v="2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0"/>
    <x v="4"/>
    <x v="0"/>
    <x v="1"/>
    <x v="1"/>
  </r>
  <r>
    <s v="1 Komplett vårdked1. Yes"/>
    <n v="1333"/>
    <n v="179093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0"/>
  </r>
  <r>
    <s v="2 Bruten vårdked1. Yes"/>
    <n v="1334"/>
    <n v="17909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35"/>
    <n v="179099"/>
    <x v="0"/>
    <s v="2. No"/>
    <x v="1"/>
    <x v="0"/>
    <x v="1"/>
    <x v="3"/>
    <x v="0"/>
    <x v="0"/>
    <x v="2"/>
    <x v="1"/>
    <x v="1"/>
    <x v="0"/>
    <x v="0"/>
    <x v="0"/>
    <x v="0"/>
    <s v="2. No"/>
    <x v="0"/>
    <x v="0"/>
    <x v="0"/>
    <x v="0"/>
    <x v="1"/>
    <x v="0"/>
    <x v="0"/>
    <x v="0"/>
    <x v="2"/>
    <x v="3"/>
    <x v="0"/>
    <x v="1"/>
    <x v="1"/>
  </r>
  <r>
    <s v="1 Komplett vårdked1. Yes"/>
    <n v="1336"/>
    <n v="179100"/>
    <x v="1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4"/>
    <x v="0"/>
    <x v="0"/>
    <x v="2"/>
  </r>
  <r>
    <s v="1 Komplett vårdked1. Yes"/>
    <n v="1337"/>
    <n v="179110"/>
    <x v="1"/>
    <s v="1. Yes"/>
    <x v="1"/>
    <x v="0"/>
    <x v="1"/>
    <x v="3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4"/>
    <x v="0"/>
    <x v="0"/>
    <x v="0"/>
  </r>
  <r>
    <s v="1 Komplett vårdked1. Yes"/>
    <n v="1338"/>
    <n v="179136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339"/>
    <n v="179139"/>
    <x v="0"/>
    <s v="2. No"/>
    <x v="1"/>
    <x v="0"/>
    <x v="0"/>
    <x v="0"/>
    <x v="0"/>
    <x v="0"/>
    <x v="2"/>
    <x v="0"/>
    <x v="1"/>
    <x v="0"/>
    <x v="0"/>
    <x v="0"/>
    <x v="0"/>
    <s v="2. No"/>
    <x v="0"/>
    <x v="0"/>
    <x v="0"/>
    <x v="0"/>
    <x v="0"/>
    <x v="2"/>
    <x v="0"/>
    <x v="0"/>
    <x v="3"/>
    <x v="4"/>
    <x v="0"/>
    <x v="1"/>
    <x v="1"/>
  </r>
  <r>
    <s v="1 Komplett vårdked1. Yes"/>
    <n v="1340"/>
    <n v="179141"/>
    <x v="1"/>
    <s v="2. No"/>
    <x v="1"/>
    <x v="0"/>
    <x v="1"/>
    <x v="0"/>
    <x v="1"/>
    <x v="0"/>
    <x v="1"/>
    <x v="0"/>
    <x v="1"/>
    <x v="0"/>
    <x v="1"/>
    <x v="0"/>
    <x v="0"/>
    <s v="1. Yes"/>
    <x v="1"/>
    <x v="0"/>
    <x v="0"/>
    <x v="0"/>
    <x v="0"/>
    <x v="0"/>
    <x v="0"/>
    <x v="0"/>
    <x v="0"/>
    <x v="3"/>
    <x v="0"/>
    <x v="1"/>
    <x v="2"/>
  </r>
  <r>
    <s v="1 Komplett vårdked1. Yes"/>
    <n v="1341"/>
    <n v="179142"/>
    <x v="1"/>
    <s v="2. No"/>
    <x v="1"/>
    <x v="0"/>
    <x v="1"/>
    <x v="0"/>
    <x v="1"/>
    <x v="0"/>
    <x v="1"/>
    <x v="0"/>
    <x v="1"/>
    <x v="0"/>
    <x v="1"/>
    <x v="0"/>
    <x v="0"/>
    <s v="1. Yes"/>
    <x v="1"/>
    <x v="0"/>
    <x v="0"/>
    <x v="0"/>
    <x v="0"/>
    <x v="0"/>
    <x v="0"/>
    <x v="0"/>
    <x v="0"/>
    <x v="3"/>
    <x v="0"/>
    <x v="1"/>
    <x v="2"/>
  </r>
  <r>
    <s v="1 Komplett vårdked1. Yes"/>
    <n v="1342"/>
    <n v="179154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343"/>
    <n v="179167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344"/>
    <n v="179189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45"/>
    <n v="179193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4"/>
    <x v="0"/>
    <x v="0"/>
    <x v="0"/>
  </r>
  <r>
    <s v="1 Komplett vårdked1. Yes"/>
    <n v="1346"/>
    <n v="179195"/>
    <x v="0"/>
    <s v="1. Yes"/>
    <x v="1"/>
    <x v="0"/>
    <x v="0"/>
    <x v="5"/>
    <x v="0"/>
    <x v="0"/>
    <x v="0"/>
    <x v="1"/>
    <x v="0"/>
    <x v="0"/>
    <x v="2"/>
    <x v="1"/>
    <x v="0"/>
    <s v="1. Yes"/>
    <x v="0"/>
    <x v="0"/>
    <x v="1"/>
    <x v="1"/>
    <x v="0"/>
    <x v="0"/>
    <x v="0"/>
    <x v="0"/>
    <x v="0"/>
    <x v="4"/>
    <x v="0"/>
    <x v="1"/>
    <x v="0"/>
  </r>
  <r>
    <s v="1 Komplett vårdked1. Yes"/>
    <n v="1347"/>
    <n v="179202"/>
    <x v="1"/>
    <s v="2. No"/>
    <x v="1"/>
    <x v="0"/>
    <x v="0"/>
    <x v="3"/>
    <x v="0"/>
    <x v="1"/>
    <x v="2"/>
    <x v="1"/>
    <x v="0"/>
    <x v="0"/>
    <x v="0"/>
    <x v="0"/>
    <x v="0"/>
    <s v="2. No"/>
    <x v="0"/>
    <x v="0"/>
    <x v="0"/>
    <x v="0"/>
    <x v="0"/>
    <x v="3"/>
    <x v="1"/>
    <x v="1"/>
    <x v="2"/>
    <x v="3"/>
    <x v="1"/>
    <x v="0"/>
    <x v="1"/>
  </r>
  <r>
    <s v="1 Komplett vårdked1. Yes"/>
    <n v="1348"/>
    <n v="179203"/>
    <x v="1"/>
    <s v="2. No"/>
    <x v="1"/>
    <x v="0"/>
    <x v="0"/>
    <x v="3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4"/>
    <x v="0"/>
    <x v="1"/>
    <x v="0"/>
  </r>
  <r>
    <s v="1 Komplett vårdked1. Yes"/>
    <n v="1349"/>
    <n v="179241"/>
    <x v="1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0"/>
    <x v="1"/>
  </r>
  <r>
    <s v="1 Komplett vårdked1. Yes"/>
    <n v="1350"/>
    <n v="179242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351"/>
    <n v="179244"/>
    <x v="0"/>
    <s v="1. Yes"/>
    <x v="1"/>
    <x v="0"/>
    <x v="0"/>
    <x v="1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352"/>
    <n v="179246"/>
    <x v="0"/>
    <s v="2. No"/>
    <x v="1"/>
    <x v="0"/>
    <x v="0"/>
    <x v="3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353"/>
    <n v="179307"/>
    <x v="1"/>
    <s v="2. No"/>
    <x v="1"/>
    <x v="0"/>
    <x v="0"/>
    <x v="3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1"/>
    <x v="4"/>
    <x v="0"/>
    <x v="1"/>
    <x v="1"/>
  </r>
  <r>
    <s v="1 Komplett vårdked1. Yes"/>
    <n v="1354"/>
    <n v="179314"/>
    <x v="1"/>
    <s v="1. Yes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355"/>
    <n v="179317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356"/>
    <n v="179320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2 Bruten vårdked1. Yes"/>
    <n v="1357"/>
    <n v="179321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3"/>
    <x v="0"/>
    <x v="0"/>
    <x v="2"/>
    <x v="3"/>
    <x v="0"/>
    <x v="0"/>
    <x v="1"/>
  </r>
  <r>
    <s v="1 Komplett vårdked1. Yes"/>
    <n v="1358"/>
    <n v="179324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359"/>
    <n v="179351"/>
    <x v="0"/>
    <s v="1. Yes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4"/>
    <x v="0"/>
    <x v="1"/>
    <x v="1"/>
  </r>
  <r>
    <s v="4 Utskr saknas"/>
    <n v="1360"/>
    <n v="179352"/>
    <x v="1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3"/>
    <x v="0"/>
    <x v="0"/>
    <x v="3"/>
    <x v="4"/>
    <x v="0"/>
    <x v="0"/>
    <x v="1"/>
  </r>
  <r>
    <s v="1 Komplett vårdked1. Yes"/>
    <n v="1361"/>
    <n v="179365"/>
    <x v="1"/>
    <s v="2. No"/>
    <x v="1"/>
    <x v="0"/>
    <x v="2"/>
    <x v="0"/>
    <x v="0"/>
    <x v="1"/>
    <x v="1"/>
    <x v="1"/>
    <x v="0"/>
    <x v="1"/>
    <x v="2"/>
    <x v="0"/>
    <x v="0"/>
    <s v="1. Yes"/>
    <x v="1"/>
    <x v="0"/>
    <x v="0"/>
    <x v="0"/>
    <x v="0"/>
    <x v="3"/>
    <x v="0"/>
    <x v="0"/>
    <x v="2"/>
    <x v="3"/>
    <x v="1"/>
    <x v="0"/>
    <x v="1"/>
  </r>
  <r>
    <s v="1 Komplett vårdked1. Yes"/>
    <n v="1362"/>
    <n v="179366"/>
    <x v="1"/>
    <s v="2. No"/>
    <x v="1"/>
    <x v="0"/>
    <x v="2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363"/>
    <n v="179368"/>
    <x v="0"/>
    <s v="2. No"/>
    <x v="1"/>
    <x v="0"/>
    <x v="2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2 Bruten vårdked1. Yes"/>
    <n v="1364"/>
    <n v="179376"/>
    <x v="0"/>
    <s v="1. Yes"/>
    <x v="1"/>
    <x v="0"/>
    <x v="0"/>
    <x v="4"/>
    <x v="0"/>
    <x v="0"/>
    <x v="1"/>
    <x v="0"/>
    <x v="0"/>
    <x v="0"/>
    <x v="0"/>
    <x v="1"/>
    <x v="1"/>
    <s v="2. No"/>
    <x v="1"/>
    <x v="0"/>
    <x v="1"/>
    <x v="0"/>
    <x v="0"/>
    <x v="0"/>
    <x v="0"/>
    <x v="0"/>
    <x v="1"/>
    <x v="6"/>
    <x v="0"/>
    <x v="1"/>
    <x v="1"/>
  </r>
  <r>
    <s v="1 Komplett vårdked1. Yes"/>
    <n v="1365"/>
    <n v="179380"/>
    <x v="1"/>
    <s v="1. Yes"/>
    <x v="1"/>
    <x v="0"/>
    <x v="0"/>
    <x v="3"/>
    <x v="0"/>
    <x v="0"/>
    <x v="1"/>
    <x v="1"/>
    <x v="0"/>
    <x v="1"/>
    <x v="0"/>
    <x v="1"/>
    <x v="0"/>
    <s v="2. No"/>
    <x v="1"/>
    <x v="0"/>
    <x v="0"/>
    <x v="0"/>
    <x v="1"/>
    <x v="0"/>
    <x v="0"/>
    <x v="0"/>
    <x v="2"/>
    <x v="4"/>
    <x v="0"/>
    <x v="1"/>
    <x v="1"/>
  </r>
  <r>
    <s v="1 Komplett vårdked1. Yes"/>
    <n v="1366"/>
    <n v="179408"/>
    <x v="0"/>
    <s v="1. Yes"/>
    <x v="0"/>
    <x v="0"/>
    <x v="0"/>
    <x v="3"/>
    <x v="0"/>
    <x v="0"/>
    <x v="1"/>
    <x v="1"/>
    <x v="0"/>
    <x v="1"/>
    <x v="1"/>
    <x v="1"/>
    <x v="0"/>
    <s v="1. Yes"/>
    <x v="1"/>
    <x v="0"/>
    <x v="1"/>
    <x v="0"/>
    <x v="0"/>
    <x v="0"/>
    <x v="0"/>
    <x v="0"/>
    <x v="1"/>
    <x v="4"/>
    <x v="0"/>
    <x v="1"/>
    <x v="1"/>
  </r>
  <r>
    <s v="1 Komplett vårdked1. Yes"/>
    <n v="1367"/>
    <n v="179420"/>
    <x v="0"/>
    <s v="2. No"/>
    <x v="1"/>
    <x v="1"/>
    <x v="0"/>
    <x v="5"/>
    <x v="0"/>
    <x v="1"/>
    <x v="2"/>
    <x v="1"/>
    <x v="0"/>
    <x v="0"/>
    <x v="2"/>
    <x v="0"/>
    <x v="0"/>
    <s v="1. Yes"/>
    <x v="1"/>
    <x v="0"/>
    <x v="0"/>
    <x v="0"/>
    <x v="1"/>
    <x v="3"/>
    <x v="0"/>
    <x v="0"/>
    <x v="2"/>
    <x v="3"/>
    <x v="1"/>
    <x v="0"/>
    <x v="0"/>
  </r>
  <r>
    <s v="1 Komplett vårdked1. Yes"/>
    <n v="1368"/>
    <n v="179440"/>
    <x v="0"/>
    <s v="2. No"/>
    <x v="1"/>
    <x v="0"/>
    <x v="0"/>
    <x v="3"/>
    <x v="0"/>
    <x v="0"/>
    <x v="1"/>
    <x v="1"/>
    <x v="0"/>
    <x v="1"/>
    <x v="2"/>
    <x v="0"/>
    <x v="0"/>
    <s v="1. Yes"/>
    <x v="0"/>
    <x v="0"/>
    <x v="1"/>
    <x v="0"/>
    <x v="0"/>
    <x v="0"/>
    <x v="0"/>
    <x v="0"/>
    <x v="3"/>
    <x v="4"/>
    <x v="0"/>
    <x v="0"/>
    <x v="0"/>
  </r>
  <r>
    <s v="1 Komplett vårdked1. Yes"/>
    <n v="1369"/>
    <n v="179444"/>
    <x v="0"/>
    <s v="2. No"/>
    <x v="1"/>
    <x v="0"/>
    <x v="1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4"/>
    <x v="0"/>
    <x v="0"/>
    <x v="0"/>
  </r>
  <r>
    <s v="1 Komplett vårdked1. Yes"/>
    <n v="1370"/>
    <n v="179465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371"/>
    <n v="179472"/>
    <x v="0"/>
    <s v="2. No"/>
    <x v="1"/>
    <x v="0"/>
    <x v="1"/>
    <x v="3"/>
    <x v="0"/>
    <x v="0"/>
    <x v="1"/>
    <x v="0"/>
    <x v="1"/>
    <x v="0"/>
    <x v="1"/>
    <x v="0"/>
    <x v="0"/>
    <s v="1. Yes"/>
    <x v="0"/>
    <x v="0"/>
    <x v="1"/>
    <x v="0"/>
    <x v="0"/>
    <x v="0"/>
    <x v="0"/>
    <x v="0"/>
    <x v="1"/>
    <x v="4"/>
    <x v="0"/>
    <x v="1"/>
    <x v="2"/>
  </r>
  <r>
    <s v="2 Bruten vårdked1. Yes"/>
    <n v="1372"/>
    <n v="17949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4"/>
    <x v="0"/>
    <x v="0"/>
    <x v="1"/>
  </r>
  <r>
    <s v="2 Bruten vårdked1. Yes"/>
    <n v="1373"/>
    <n v="179511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374"/>
    <n v="179544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3"/>
    <x v="0"/>
    <x v="0"/>
    <x v="1"/>
  </r>
  <r>
    <s v="1 Komplett vårdked1. Yes"/>
    <n v="1375"/>
    <n v="179558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3"/>
    <x v="0"/>
    <x v="1"/>
    <x v="0"/>
  </r>
  <r>
    <s v="1 Komplett vårdked1. Yes"/>
    <n v="1376"/>
    <n v="179561"/>
    <x v="1"/>
    <s v="1. Yes"/>
    <x v="1"/>
    <x v="1"/>
    <x v="0"/>
    <x v="0"/>
    <x v="1"/>
    <x v="0"/>
    <x v="0"/>
    <x v="0"/>
    <x v="1"/>
    <x v="0"/>
    <x v="2"/>
    <x v="0"/>
    <x v="0"/>
    <s v="1. Yes"/>
    <x v="1"/>
    <x v="1"/>
    <x v="0"/>
    <x v="0"/>
    <x v="1"/>
    <x v="1"/>
    <x v="0"/>
    <x v="0"/>
    <x v="0"/>
    <x v="5"/>
    <x v="0"/>
    <x v="1"/>
    <x v="1"/>
  </r>
  <r>
    <s v="1 Komplett vårdked1. Yes"/>
    <n v="1377"/>
    <n v="179563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378"/>
    <n v="179570"/>
    <x v="1"/>
    <s v="1. Yes"/>
    <x v="1"/>
    <x v="0"/>
    <x v="1"/>
    <x v="3"/>
    <x v="0"/>
    <x v="0"/>
    <x v="0"/>
    <x v="0"/>
    <x v="0"/>
    <x v="0"/>
    <x v="2"/>
    <x v="0"/>
    <x v="0"/>
    <s v="1. Yes"/>
    <x v="0"/>
    <x v="1"/>
    <x v="0"/>
    <x v="0"/>
    <x v="0"/>
    <x v="1"/>
    <x v="1"/>
    <x v="0"/>
    <x v="3"/>
    <x v="4"/>
    <x v="0"/>
    <x v="0"/>
    <x v="0"/>
  </r>
  <r>
    <s v="1 Komplett vårdked1. Yes"/>
    <n v="1379"/>
    <n v="179578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380"/>
    <n v="17960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381"/>
    <n v="179617"/>
    <x v="0"/>
    <s v="2. No"/>
    <x v="1"/>
    <x v="0"/>
    <x v="2"/>
    <x v="3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4"/>
    <x v="0"/>
    <x v="0"/>
    <x v="1"/>
  </r>
  <r>
    <s v="1 Komplett vårdked1. Yes"/>
    <n v="1382"/>
    <n v="179618"/>
    <x v="0"/>
    <s v="2. No"/>
    <x v="1"/>
    <x v="1"/>
    <x v="2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0"/>
    <x v="0"/>
  </r>
  <r>
    <s v="1 Komplett vårdked1. Yes"/>
    <n v="1383"/>
    <n v="179630"/>
    <x v="0"/>
    <s v="2. No"/>
    <x v="1"/>
    <x v="0"/>
    <x v="2"/>
    <x v="0"/>
    <x v="1"/>
    <x v="1"/>
    <x v="0"/>
    <x v="1"/>
    <x v="2"/>
    <x v="0"/>
    <x v="2"/>
    <x v="0"/>
    <x v="0"/>
    <s v="1. Yes"/>
    <x v="1"/>
    <x v="0"/>
    <x v="0"/>
    <x v="0"/>
    <x v="0"/>
    <x v="3"/>
    <x v="1"/>
    <x v="1"/>
    <x v="2"/>
    <x v="3"/>
    <x v="1"/>
    <x v="0"/>
    <x v="0"/>
  </r>
  <r>
    <s v="4 Utskr saknas"/>
    <n v="1384"/>
    <n v="179639"/>
    <x v="1"/>
    <s v="2. No"/>
    <x v="1"/>
    <x v="0"/>
    <x v="0"/>
    <x v="0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0"/>
    <x v="3"/>
    <x v="0"/>
    <x v="0"/>
    <x v="1"/>
  </r>
  <r>
    <s v="1 Komplett vårdked1. Yes"/>
    <n v="1385"/>
    <n v="179653"/>
    <x v="0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1386"/>
    <n v="179654"/>
    <x v="0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0"/>
    <x v="0"/>
    <x v="0"/>
    <x v="1"/>
  </r>
  <r>
    <s v="1 Komplett vårdked1. Yes"/>
    <n v="1387"/>
    <n v="179675"/>
    <x v="1"/>
    <s v="2. No"/>
    <x v="1"/>
    <x v="0"/>
    <x v="0"/>
    <x v="2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1"/>
    <x v="0"/>
  </r>
  <r>
    <s v="1 Komplett vårdked1. Yes"/>
    <n v="1388"/>
    <n v="179676"/>
    <x v="1"/>
    <s v="2. No"/>
    <x v="1"/>
    <x v="0"/>
    <x v="0"/>
    <x v="2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4"/>
    <x v="0"/>
    <x v="1"/>
    <x v="2"/>
  </r>
  <r>
    <s v="1 Komplett vårdked1. Yes"/>
    <n v="1389"/>
    <n v="179679"/>
    <x v="0"/>
    <s v="1. Yes"/>
    <x v="0"/>
    <x v="0"/>
    <x v="0"/>
    <x v="3"/>
    <x v="0"/>
    <x v="0"/>
    <x v="1"/>
    <x v="1"/>
    <x v="0"/>
    <x v="0"/>
    <x v="1"/>
    <x v="0"/>
    <x v="1"/>
    <s v="1. Yes"/>
    <x v="1"/>
    <x v="0"/>
    <x v="0"/>
    <x v="0"/>
    <x v="0"/>
    <x v="0"/>
    <x v="1"/>
    <x v="0"/>
    <x v="2"/>
    <x v="4"/>
    <x v="0"/>
    <x v="1"/>
    <x v="1"/>
  </r>
  <r>
    <s v="1 Komplett vårdked1. Yes"/>
    <n v="1390"/>
    <n v="179681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4"/>
    <x v="0"/>
    <x v="0"/>
    <x v="0"/>
  </r>
  <r>
    <s v="1 Komplett vårdked1. Yes"/>
    <n v="1391"/>
    <n v="179702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0"/>
  </r>
  <r>
    <s v="1 Komplett vårdked1. Yes"/>
    <n v="1392"/>
    <n v="179708"/>
    <x v="1"/>
    <s v="1. Yes"/>
    <x v="1"/>
    <x v="0"/>
    <x v="0"/>
    <x v="3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0"/>
    <x v="4"/>
    <x v="0"/>
    <x v="0"/>
    <x v="0"/>
  </r>
  <r>
    <s v="1 Komplett vårdked1. Yes"/>
    <n v="1393"/>
    <n v="179717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394"/>
    <n v="179728"/>
    <x v="0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1"/>
  </r>
  <r>
    <s v="1 Komplett vårdked1. Yes"/>
    <n v="1395"/>
    <n v="179781"/>
    <x v="1"/>
    <s v="2. No"/>
    <x v="1"/>
    <x v="0"/>
    <x v="2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4"/>
    <x v="0"/>
    <x v="0"/>
    <x v="1"/>
  </r>
  <r>
    <s v="1 Komplett vårdked1. Yes"/>
    <n v="1396"/>
    <n v="179795"/>
    <x v="0"/>
    <s v="2. No"/>
    <x v="1"/>
    <x v="0"/>
    <x v="0"/>
    <x v="3"/>
    <x v="1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2 Bruten vårdked1. Yes"/>
    <n v="1397"/>
    <n v="179802"/>
    <x v="0"/>
    <s v="1. Yes"/>
    <x v="1"/>
    <x v="0"/>
    <x v="2"/>
    <x v="1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2"/>
    <x v="4"/>
    <x v="0"/>
    <x v="0"/>
    <x v="0"/>
  </r>
  <r>
    <s v="1 Komplett vårdked1. Yes"/>
    <n v="1398"/>
    <n v="179816"/>
    <x v="1"/>
    <s v="1. Yes"/>
    <x v="1"/>
    <x v="0"/>
    <x v="0"/>
    <x v="3"/>
    <x v="0"/>
    <x v="0"/>
    <x v="1"/>
    <x v="1"/>
    <x v="0"/>
    <x v="0"/>
    <x v="2"/>
    <x v="0"/>
    <x v="0"/>
    <s v="1. Yes"/>
    <x v="1"/>
    <x v="0"/>
    <x v="1"/>
    <x v="0"/>
    <x v="1"/>
    <x v="0"/>
    <x v="0"/>
    <x v="0"/>
    <x v="0"/>
    <x v="4"/>
    <x v="0"/>
    <x v="1"/>
    <x v="0"/>
  </r>
  <r>
    <s v="1 Komplett vårdked1. Yes"/>
    <n v="1399"/>
    <n v="179817"/>
    <x v="1"/>
    <s v="2. No"/>
    <x v="1"/>
    <x v="1"/>
    <x v="0"/>
    <x v="3"/>
    <x v="0"/>
    <x v="1"/>
    <x v="1"/>
    <x v="1"/>
    <x v="0"/>
    <x v="0"/>
    <x v="2"/>
    <x v="0"/>
    <x v="0"/>
    <s v="1. Yes"/>
    <x v="0"/>
    <x v="0"/>
    <x v="1"/>
    <x v="0"/>
    <x v="1"/>
    <x v="3"/>
    <x v="0"/>
    <x v="0"/>
    <x v="2"/>
    <x v="4"/>
    <x v="1"/>
    <x v="0"/>
    <x v="1"/>
  </r>
  <r>
    <s v="1 Komplett vårdked1. Yes"/>
    <n v="1400"/>
    <n v="179820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4"/>
    <x v="0"/>
    <x v="0"/>
    <x v="1"/>
  </r>
  <r>
    <s v="1 Komplett vårdked1. Yes"/>
    <n v="1401"/>
    <n v="179821"/>
    <x v="0"/>
    <s v="2. No"/>
    <x v="1"/>
    <x v="0"/>
    <x v="0"/>
    <x v="3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1"/>
    <x v="4"/>
    <x v="0"/>
    <x v="0"/>
    <x v="1"/>
  </r>
  <r>
    <s v="1 Komplett vårdked1. Yes"/>
    <n v="1402"/>
    <n v="179828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0"/>
  </r>
  <r>
    <s v="1 Komplett vårdked1. Yes"/>
    <n v="1403"/>
    <n v="179830"/>
    <x v="1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1"/>
    <x v="4"/>
    <x v="0"/>
    <x v="0"/>
    <x v="0"/>
  </r>
  <r>
    <s v="1 Komplett vårdked1. Yes"/>
    <n v="1404"/>
    <n v="179834"/>
    <x v="1"/>
    <s v="2. No"/>
    <x v="1"/>
    <x v="0"/>
    <x v="2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1"/>
    <x v="4"/>
    <x v="0"/>
    <x v="0"/>
    <x v="0"/>
  </r>
  <r>
    <s v="1 Komplett vårdked1. Yes"/>
    <n v="1405"/>
    <n v="179848"/>
    <x v="0"/>
    <s v="1. Yes"/>
    <x v="1"/>
    <x v="0"/>
    <x v="0"/>
    <x v="0"/>
    <x v="0"/>
    <x v="0"/>
    <x v="1"/>
    <x v="0"/>
    <x v="0"/>
    <x v="0"/>
    <x v="1"/>
    <x v="0"/>
    <x v="0"/>
    <s v="1. Yes"/>
    <x v="0"/>
    <x v="0"/>
    <x v="0"/>
    <x v="0"/>
    <x v="0"/>
    <x v="0"/>
    <x v="0"/>
    <x v="0"/>
    <x v="0"/>
    <x v="4"/>
    <x v="0"/>
    <x v="0"/>
    <x v="1"/>
  </r>
  <r>
    <s v="1 Komplett vårdked1. Yes"/>
    <n v="1406"/>
    <n v="179849"/>
    <x v="1"/>
    <s v="2. No"/>
    <x v="1"/>
    <x v="1"/>
    <x v="2"/>
    <x v="0"/>
    <x v="0"/>
    <x v="1"/>
    <x v="2"/>
    <x v="0"/>
    <x v="1"/>
    <x v="0"/>
    <x v="0"/>
    <x v="0"/>
    <x v="0"/>
    <s v="2. No"/>
    <x v="1"/>
    <x v="0"/>
    <x v="0"/>
    <x v="0"/>
    <x v="1"/>
    <x v="2"/>
    <x v="0"/>
    <x v="0"/>
    <x v="2"/>
    <x v="3"/>
    <x v="1"/>
    <x v="0"/>
    <x v="1"/>
  </r>
  <r>
    <s v="1 Komplett vårdked1. Yes"/>
    <n v="1407"/>
    <n v="179858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3"/>
    <x v="0"/>
    <x v="0"/>
    <x v="0"/>
  </r>
  <r>
    <s v="1 Komplett vårdked1. Yes"/>
    <n v="1408"/>
    <n v="179866"/>
    <x v="0"/>
    <s v="2. No"/>
    <x v="1"/>
    <x v="0"/>
    <x v="0"/>
    <x v="1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9 Graviditet som utkast"/>
    <n v="1409"/>
    <n v="179876"/>
    <x v="0"/>
    <s v="2. No"/>
    <x v="1"/>
    <x v="0"/>
    <x v="2"/>
    <x v="4"/>
    <x v="1"/>
    <x v="0"/>
    <x v="2"/>
    <x v="1"/>
    <x v="2"/>
    <x v="0"/>
    <x v="1"/>
    <x v="0"/>
    <x v="0"/>
    <s v="1. Yes"/>
    <x v="1"/>
    <x v="0"/>
    <x v="0"/>
    <x v="0"/>
    <x v="0"/>
    <x v="0"/>
    <x v="0"/>
    <x v="0"/>
    <x v="0"/>
    <x v="3"/>
    <x v="0"/>
    <x v="0"/>
    <x v="0"/>
  </r>
  <r>
    <s v="1 Komplett vårdked1. Yes"/>
    <n v="1410"/>
    <n v="179881"/>
    <x v="0"/>
    <s v="2. No"/>
    <x v="1"/>
    <x v="0"/>
    <x v="0"/>
    <x v="3"/>
    <x v="0"/>
    <x v="0"/>
    <x v="1"/>
    <x v="0"/>
    <x v="1"/>
    <x v="0"/>
    <x v="2"/>
    <x v="0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411"/>
    <n v="179907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412"/>
    <n v="179920"/>
    <x v="1"/>
    <s v="2. No"/>
    <x v="1"/>
    <x v="0"/>
    <x v="0"/>
    <x v="2"/>
    <x v="1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13"/>
    <n v="179939"/>
    <x v="0"/>
    <s v="1. Yes"/>
    <x v="1"/>
    <x v="0"/>
    <x v="0"/>
    <x v="3"/>
    <x v="0"/>
    <x v="0"/>
    <x v="0"/>
    <x v="1"/>
    <x v="1"/>
    <x v="1"/>
    <x v="2"/>
    <x v="1"/>
    <x v="0"/>
    <s v="1. Yes"/>
    <x v="0"/>
    <x v="0"/>
    <x v="1"/>
    <x v="0"/>
    <x v="0"/>
    <x v="0"/>
    <x v="0"/>
    <x v="0"/>
    <x v="3"/>
    <x v="4"/>
    <x v="0"/>
    <x v="1"/>
    <x v="0"/>
  </r>
  <r>
    <s v="1 Komplett vårdked1. Yes"/>
    <n v="1414"/>
    <n v="179965"/>
    <x v="0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415"/>
    <n v="179967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0"/>
  </r>
  <r>
    <s v="1 Komplett vårdked1. Yes"/>
    <n v="1416"/>
    <n v="179973"/>
    <x v="0"/>
    <s v="2. No"/>
    <x v="1"/>
    <x v="0"/>
    <x v="1"/>
    <x v="3"/>
    <x v="0"/>
    <x v="0"/>
    <x v="0"/>
    <x v="1"/>
    <x v="0"/>
    <x v="0"/>
    <x v="0"/>
    <x v="0"/>
    <x v="0"/>
    <s v="2. No"/>
    <x v="1"/>
    <x v="1"/>
    <x v="0"/>
    <x v="0"/>
    <x v="0"/>
    <x v="1"/>
    <x v="0"/>
    <x v="0"/>
    <x v="3"/>
    <x v="4"/>
    <x v="0"/>
    <x v="0"/>
    <x v="1"/>
  </r>
  <r>
    <s v="9 Graviditet som utkast"/>
    <n v="1417"/>
    <n v="179984"/>
    <x v="1"/>
    <s v="2. No"/>
    <x v="1"/>
    <x v="0"/>
    <x v="2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0"/>
    <x v="3"/>
    <x v="0"/>
    <x v="0"/>
    <x v="1"/>
  </r>
  <r>
    <s v="9 Graviditet som utkast"/>
    <n v="1418"/>
    <n v="179986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3"/>
    <x v="0"/>
    <x v="0"/>
    <x v="1"/>
  </r>
  <r>
    <s v="1 Komplett vårdked1. Yes"/>
    <n v="1419"/>
    <n v="180016"/>
    <x v="0"/>
    <s v="1. Yes"/>
    <x v="1"/>
    <x v="0"/>
    <x v="0"/>
    <x v="4"/>
    <x v="0"/>
    <x v="0"/>
    <x v="0"/>
    <x v="1"/>
    <x v="0"/>
    <x v="0"/>
    <x v="2"/>
    <x v="1"/>
    <x v="1"/>
    <s v="1. Yes"/>
    <x v="1"/>
    <x v="1"/>
    <x v="1"/>
    <x v="1"/>
    <x v="1"/>
    <x v="0"/>
    <x v="0"/>
    <x v="0"/>
    <x v="0"/>
    <x v="4"/>
    <x v="0"/>
    <x v="1"/>
    <x v="1"/>
  </r>
  <r>
    <s v="1 Komplett vårdked1. Yes"/>
    <n v="1420"/>
    <n v="180025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2 Bruten vårdked1. Yes"/>
    <n v="1421"/>
    <n v="180029"/>
    <x v="1"/>
    <s v="1. Yes"/>
    <x v="0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22"/>
    <n v="180040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1"/>
    <x v="1"/>
  </r>
  <r>
    <s v="2 Bruten vårdked1. Yes"/>
    <n v="1423"/>
    <n v="180051"/>
    <x v="0"/>
    <s v="2. No"/>
    <x v="1"/>
    <x v="0"/>
    <x v="2"/>
    <x v="5"/>
    <x v="1"/>
    <x v="0"/>
    <x v="0"/>
    <x v="1"/>
    <x v="1"/>
    <x v="0"/>
    <x v="0"/>
    <x v="0"/>
    <x v="1"/>
    <s v="2. No"/>
    <x v="1"/>
    <x v="0"/>
    <x v="0"/>
    <x v="0"/>
    <x v="0"/>
    <x v="1"/>
    <x v="0"/>
    <x v="0"/>
    <x v="2"/>
    <x v="4"/>
    <x v="0"/>
    <x v="1"/>
    <x v="1"/>
  </r>
  <r>
    <s v="1 Komplett vårdked1. Yes"/>
    <n v="1424"/>
    <n v="180056"/>
    <x v="0"/>
    <s v="1. Yes"/>
    <x v="0"/>
    <x v="0"/>
    <x v="0"/>
    <x v="5"/>
    <x v="0"/>
    <x v="0"/>
    <x v="1"/>
    <x v="1"/>
    <x v="0"/>
    <x v="1"/>
    <x v="2"/>
    <x v="1"/>
    <x v="1"/>
    <s v="1. Yes"/>
    <x v="1"/>
    <x v="0"/>
    <x v="0"/>
    <x v="0"/>
    <x v="0"/>
    <x v="1"/>
    <x v="0"/>
    <x v="0"/>
    <x v="0"/>
    <x v="5"/>
    <x v="0"/>
    <x v="1"/>
    <x v="0"/>
  </r>
  <r>
    <s v="1 Komplett vårdked1. Yes"/>
    <n v="1425"/>
    <n v="180058"/>
    <x v="0"/>
    <s v="1. Yes"/>
    <x v="1"/>
    <x v="0"/>
    <x v="0"/>
    <x v="5"/>
    <x v="1"/>
    <x v="0"/>
    <x v="1"/>
    <x v="1"/>
    <x v="0"/>
    <x v="0"/>
    <x v="2"/>
    <x v="1"/>
    <x v="0"/>
    <s v="1. Yes"/>
    <x v="1"/>
    <x v="0"/>
    <x v="1"/>
    <x v="0"/>
    <x v="0"/>
    <x v="1"/>
    <x v="0"/>
    <x v="0"/>
    <x v="3"/>
    <x v="4"/>
    <x v="0"/>
    <x v="1"/>
    <x v="0"/>
  </r>
  <r>
    <s v="1 Komplett vårdked1. Yes"/>
    <n v="1426"/>
    <n v="180059"/>
    <x v="0"/>
    <s v="1. Yes"/>
    <x v="1"/>
    <x v="0"/>
    <x v="0"/>
    <x v="5"/>
    <x v="1"/>
    <x v="0"/>
    <x v="1"/>
    <x v="1"/>
    <x v="0"/>
    <x v="0"/>
    <x v="2"/>
    <x v="1"/>
    <x v="1"/>
    <s v="1. Yes"/>
    <x v="1"/>
    <x v="0"/>
    <x v="1"/>
    <x v="1"/>
    <x v="1"/>
    <x v="1"/>
    <x v="0"/>
    <x v="0"/>
    <x v="3"/>
    <x v="4"/>
    <x v="0"/>
    <x v="1"/>
    <x v="0"/>
  </r>
  <r>
    <s v="1 Komplett vårdked1. Yes"/>
    <n v="1427"/>
    <n v="180081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28"/>
    <n v="180082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29"/>
    <n v="180083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30"/>
    <n v="180084"/>
    <x v="0"/>
    <s v="2. No"/>
    <x v="1"/>
    <x v="0"/>
    <x v="2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431"/>
    <n v="18008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32"/>
    <n v="18018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2 Bruten vårdked1. Yes"/>
    <n v="1433"/>
    <n v="180195"/>
    <x v="0"/>
    <s v="2. No"/>
    <x v="1"/>
    <x v="0"/>
    <x v="2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2"/>
    <x v="4"/>
    <x v="0"/>
    <x v="0"/>
    <x v="1"/>
  </r>
  <r>
    <s v="1 Komplett vårdked1. Yes"/>
    <n v="1434"/>
    <n v="180200"/>
    <x v="0"/>
    <s v="2. No"/>
    <x v="1"/>
    <x v="0"/>
    <x v="0"/>
    <x v="1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435"/>
    <n v="180210"/>
    <x v="0"/>
    <s v="1. Yes"/>
    <x v="1"/>
    <x v="0"/>
    <x v="0"/>
    <x v="3"/>
    <x v="0"/>
    <x v="0"/>
    <x v="0"/>
    <x v="0"/>
    <x v="0"/>
    <x v="0"/>
    <x v="2"/>
    <x v="1"/>
    <x v="1"/>
    <s v="1. Yes"/>
    <x v="0"/>
    <x v="0"/>
    <x v="0"/>
    <x v="0"/>
    <x v="1"/>
    <x v="0"/>
    <x v="0"/>
    <x v="0"/>
    <x v="2"/>
    <x v="5"/>
    <x v="0"/>
    <x v="1"/>
    <x v="1"/>
  </r>
  <r>
    <s v="1 Komplett vårdked1. Yes"/>
    <n v="1436"/>
    <n v="180213"/>
    <x v="0"/>
    <s v="2. No"/>
    <x v="1"/>
    <x v="0"/>
    <x v="0"/>
    <x v="3"/>
    <x v="0"/>
    <x v="1"/>
    <x v="0"/>
    <x v="0"/>
    <x v="0"/>
    <x v="0"/>
    <x v="2"/>
    <x v="0"/>
    <x v="0"/>
    <s v="1. Yes"/>
    <x v="1"/>
    <x v="1"/>
    <x v="0"/>
    <x v="0"/>
    <x v="0"/>
    <x v="3"/>
    <x v="0"/>
    <x v="0"/>
    <x v="2"/>
    <x v="3"/>
    <x v="1"/>
    <x v="0"/>
    <x v="1"/>
  </r>
  <r>
    <s v="1 Komplett vårdked1. Yes"/>
    <n v="1437"/>
    <n v="180224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438"/>
    <n v="180249"/>
    <x v="0"/>
    <s v="1. Yes"/>
    <x v="0"/>
    <x v="0"/>
    <x v="0"/>
    <x v="0"/>
    <x v="0"/>
    <x v="0"/>
    <x v="1"/>
    <x v="0"/>
    <x v="0"/>
    <x v="0"/>
    <x v="2"/>
    <x v="0"/>
    <x v="0"/>
    <s v="1. Yes"/>
    <x v="0"/>
    <x v="0"/>
    <x v="0"/>
    <x v="1"/>
    <x v="0"/>
    <x v="0"/>
    <x v="0"/>
    <x v="0"/>
    <x v="2"/>
    <x v="5"/>
    <x v="0"/>
    <x v="0"/>
    <x v="0"/>
  </r>
  <r>
    <s v="1 Komplett vårdked1. Yes"/>
    <n v="1439"/>
    <n v="180252"/>
    <x v="1"/>
    <s v="2. No"/>
    <x v="1"/>
    <x v="0"/>
    <x v="0"/>
    <x v="0"/>
    <x v="0"/>
    <x v="0"/>
    <x v="1"/>
    <x v="1"/>
    <x v="0"/>
    <x v="1"/>
    <x v="2"/>
    <x v="0"/>
    <x v="0"/>
    <s v="1. Yes"/>
    <x v="1"/>
    <x v="0"/>
    <x v="0"/>
    <x v="0"/>
    <x v="1"/>
    <x v="0"/>
    <x v="1"/>
    <x v="1"/>
    <x v="3"/>
    <x v="5"/>
    <x v="0"/>
    <x v="1"/>
    <x v="1"/>
  </r>
  <r>
    <s v="2 Bruten vårdked1. Yes"/>
    <n v="1440"/>
    <n v="180260"/>
    <x v="0"/>
    <s v="1. Yes"/>
    <x v="1"/>
    <x v="0"/>
    <x v="0"/>
    <x v="1"/>
    <x v="0"/>
    <x v="0"/>
    <x v="0"/>
    <x v="1"/>
    <x v="0"/>
    <x v="0"/>
    <x v="1"/>
    <x v="1"/>
    <x v="1"/>
    <s v="1. Yes"/>
    <x v="1"/>
    <x v="1"/>
    <x v="0"/>
    <x v="0"/>
    <x v="0"/>
    <x v="0"/>
    <x v="0"/>
    <x v="0"/>
    <x v="1"/>
    <x v="5"/>
    <x v="0"/>
    <x v="1"/>
    <x v="1"/>
  </r>
  <r>
    <s v="1 Komplett vårdked1. Yes"/>
    <n v="1441"/>
    <n v="180274"/>
    <x v="1"/>
    <s v="1. Yes"/>
    <x v="1"/>
    <x v="0"/>
    <x v="0"/>
    <x v="5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4"/>
    <x v="0"/>
    <x v="1"/>
    <x v="0"/>
  </r>
  <r>
    <s v="1 Komplett vårdked1. Yes"/>
    <n v="1442"/>
    <n v="180275"/>
    <x v="1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4"/>
    <x v="0"/>
    <x v="0"/>
    <x v="0"/>
  </r>
  <r>
    <s v="1 Komplett vårdked1. Yes"/>
    <n v="1443"/>
    <n v="180281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444"/>
    <n v="180289"/>
    <x v="0"/>
    <s v="2. No"/>
    <x v="1"/>
    <x v="1"/>
    <x v="0"/>
    <x v="0"/>
    <x v="0"/>
    <x v="0"/>
    <x v="1"/>
    <x v="1"/>
    <x v="1"/>
    <x v="0"/>
    <x v="2"/>
    <x v="0"/>
    <x v="0"/>
    <s v="1. Yes"/>
    <x v="0"/>
    <x v="0"/>
    <x v="0"/>
    <x v="0"/>
    <x v="0"/>
    <x v="0"/>
    <x v="0"/>
    <x v="0"/>
    <x v="3"/>
    <x v="4"/>
    <x v="0"/>
    <x v="1"/>
    <x v="1"/>
  </r>
  <r>
    <s v="1 Komplett vårdked1. Yes"/>
    <n v="1445"/>
    <n v="180299"/>
    <x v="0"/>
    <s v="2. No"/>
    <x v="1"/>
    <x v="0"/>
    <x v="0"/>
    <x v="5"/>
    <x v="0"/>
    <x v="0"/>
    <x v="1"/>
    <x v="0"/>
    <x v="0"/>
    <x v="0"/>
    <x v="2"/>
    <x v="0"/>
    <x v="0"/>
    <s v="1. Yes"/>
    <x v="0"/>
    <x v="0"/>
    <x v="0"/>
    <x v="0"/>
    <x v="0"/>
    <x v="0"/>
    <x v="0"/>
    <x v="0"/>
    <x v="3"/>
    <x v="4"/>
    <x v="0"/>
    <x v="1"/>
    <x v="1"/>
  </r>
  <r>
    <s v="1 Komplett vårdked1. Yes"/>
    <n v="1446"/>
    <n v="180301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447"/>
    <n v="180325"/>
    <x v="1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4"/>
    <x v="0"/>
    <x v="1"/>
    <x v="1"/>
  </r>
  <r>
    <s v="1 Komplett vårdked1. Yes"/>
    <n v="1448"/>
    <n v="180349"/>
    <x v="1"/>
    <s v="2. No"/>
    <x v="1"/>
    <x v="0"/>
    <x v="1"/>
    <x v="5"/>
    <x v="0"/>
    <x v="0"/>
    <x v="1"/>
    <x v="1"/>
    <x v="1"/>
    <x v="0"/>
    <x v="2"/>
    <x v="0"/>
    <x v="0"/>
    <s v="1. Yes"/>
    <x v="1"/>
    <x v="0"/>
    <x v="1"/>
    <x v="0"/>
    <x v="0"/>
    <x v="1"/>
    <x v="0"/>
    <x v="0"/>
    <x v="0"/>
    <x v="4"/>
    <x v="0"/>
    <x v="1"/>
    <x v="0"/>
  </r>
  <r>
    <s v="1 Komplett vårdked1. Yes"/>
    <n v="1449"/>
    <n v="180357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450"/>
    <n v="180359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51"/>
    <n v="180373"/>
    <x v="0"/>
    <s v="2. No"/>
    <x v="1"/>
    <x v="0"/>
    <x v="2"/>
    <x v="0"/>
    <x v="0"/>
    <x v="0"/>
    <x v="2"/>
    <x v="1"/>
    <x v="2"/>
    <x v="0"/>
    <x v="2"/>
    <x v="0"/>
    <x v="0"/>
    <s v="1. Yes"/>
    <x v="1"/>
    <x v="0"/>
    <x v="0"/>
    <x v="0"/>
    <x v="0"/>
    <x v="0"/>
    <x v="0"/>
    <x v="0"/>
    <x v="3"/>
    <x v="4"/>
    <x v="0"/>
    <x v="1"/>
    <x v="2"/>
  </r>
  <r>
    <s v="1 Komplett vårdked1. Yes"/>
    <n v="1452"/>
    <n v="180378"/>
    <x v="0"/>
    <s v="2. No"/>
    <x v="1"/>
    <x v="0"/>
    <x v="0"/>
    <x v="3"/>
    <x v="0"/>
    <x v="0"/>
    <x v="2"/>
    <x v="0"/>
    <x v="0"/>
    <x v="1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53"/>
    <n v="180389"/>
    <x v="0"/>
    <s v="2. No"/>
    <x v="1"/>
    <x v="0"/>
    <x v="0"/>
    <x v="0"/>
    <x v="0"/>
    <x v="1"/>
    <x v="2"/>
    <x v="1"/>
    <x v="0"/>
    <x v="0"/>
    <x v="2"/>
    <x v="0"/>
    <x v="0"/>
    <s v="1. Yes"/>
    <x v="1"/>
    <x v="0"/>
    <x v="0"/>
    <x v="0"/>
    <x v="0"/>
    <x v="2"/>
    <x v="0"/>
    <x v="0"/>
    <x v="2"/>
    <x v="3"/>
    <x v="1"/>
    <x v="0"/>
    <x v="0"/>
  </r>
  <r>
    <s v="1 Komplett vårdked1. Yes"/>
    <n v="1454"/>
    <n v="180392"/>
    <x v="0"/>
    <s v="2. No"/>
    <x v="1"/>
    <x v="0"/>
    <x v="0"/>
    <x v="1"/>
    <x v="0"/>
    <x v="0"/>
    <x v="1"/>
    <x v="1"/>
    <x v="1"/>
    <x v="1"/>
    <x v="1"/>
    <x v="1"/>
    <x v="1"/>
    <s v="1. Yes"/>
    <x v="0"/>
    <x v="0"/>
    <x v="0"/>
    <x v="0"/>
    <x v="0"/>
    <x v="0"/>
    <x v="0"/>
    <x v="0"/>
    <x v="3"/>
    <x v="4"/>
    <x v="0"/>
    <x v="0"/>
    <x v="2"/>
  </r>
  <r>
    <s v="1 Komplett vårdked1. Yes"/>
    <n v="1455"/>
    <n v="180415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456"/>
    <n v="180416"/>
    <x v="1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457"/>
    <n v="180419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4"/>
    <x v="0"/>
    <x v="0"/>
    <x v="1"/>
  </r>
  <r>
    <s v="1 Komplett vårdked1. Yes"/>
    <n v="1458"/>
    <n v="180426"/>
    <x v="0"/>
    <s v="1. Yes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4"/>
    <x v="0"/>
    <x v="0"/>
    <x v="1"/>
  </r>
  <r>
    <s v="1 Komplett vårdked1. Yes"/>
    <n v="1459"/>
    <n v="180437"/>
    <x v="0"/>
    <s v="2. No"/>
    <x v="1"/>
    <x v="0"/>
    <x v="0"/>
    <x v="2"/>
    <x v="1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4"/>
    <x v="0"/>
    <x v="0"/>
    <x v="1"/>
  </r>
  <r>
    <s v="1 Komplett vårdked1. Yes"/>
    <n v="1460"/>
    <n v="180452"/>
    <x v="1"/>
    <s v="2. No"/>
    <x v="1"/>
    <x v="0"/>
    <x v="0"/>
    <x v="3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4"/>
    <x v="0"/>
    <x v="1"/>
    <x v="0"/>
  </r>
  <r>
    <s v="1 Komplett vårdked1. Yes"/>
    <n v="1461"/>
    <n v="180500"/>
    <x v="1"/>
    <s v="2. No"/>
    <x v="1"/>
    <x v="0"/>
    <x v="2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4"/>
    <x v="0"/>
    <x v="0"/>
    <x v="1"/>
  </r>
  <r>
    <s v="1 Komplett vårdked1. Yes"/>
    <n v="1462"/>
    <n v="180516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63"/>
    <n v="180520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64"/>
    <n v="180542"/>
    <x v="0"/>
    <s v="1. Yes"/>
    <x v="1"/>
    <x v="0"/>
    <x v="0"/>
    <x v="0"/>
    <x v="0"/>
    <x v="0"/>
    <x v="1"/>
    <x v="1"/>
    <x v="0"/>
    <x v="0"/>
    <x v="0"/>
    <x v="0"/>
    <x v="0"/>
    <s v="2. No"/>
    <x v="1"/>
    <x v="0"/>
    <x v="0"/>
    <x v="0"/>
    <x v="1"/>
    <x v="0"/>
    <x v="0"/>
    <x v="0"/>
    <x v="2"/>
    <x v="4"/>
    <x v="0"/>
    <x v="0"/>
    <x v="1"/>
  </r>
  <r>
    <s v="2 Bruten vårdked1. Yes"/>
    <n v="1465"/>
    <n v="180544"/>
    <x v="1"/>
    <s v="1. Yes"/>
    <x v="1"/>
    <x v="0"/>
    <x v="2"/>
    <x v="3"/>
    <x v="1"/>
    <x v="0"/>
    <x v="2"/>
    <x v="1"/>
    <x v="1"/>
    <x v="0"/>
    <x v="1"/>
    <x v="0"/>
    <x v="0"/>
    <s v="1. Yes"/>
    <x v="1"/>
    <x v="0"/>
    <x v="0"/>
    <x v="0"/>
    <x v="0"/>
    <x v="2"/>
    <x v="0"/>
    <x v="0"/>
    <x v="2"/>
    <x v="4"/>
    <x v="0"/>
    <x v="0"/>
    <x v="0"/>
  </r>
  <r>
    <s v="1 Komplett vårdked1. Yes"/>
    <n v="1466"/>
    <n v="180553"/>
    <x v="1"/>
    <s v="2. No"/>
    <x v="1"/>
    <x v="1"/>
    <x v="1"/>
    <x v="4"/>
    <x v="1"/>
    <x v="1"/>
    <x v="0"/>
    <x v="1"/>
    <x v="0"/>
    <x v="0"/>
    <x v="2"/>
    <x v="0"/>
    <x v="0"/>
    <s v="1. Yes"/>
    <x v="1"/>
    <x v="0"/>
    <x v="0"/>
    <x v="0"/>
    <x v="1"/>
    <x v="3"/>
    <x v="0"/>
    <x v="0"/>
    <x v="2"/>
    <x v="3"/>
    <x v="1"/>
    <x v="0"/>
    <x v="0"/>
  </r>
  <r>
    <s v="1 Komplett vårdked1. Yes"/>
    <n v="1467"/>
    <n v="180554"/>
    <x v="1"/>
    <s v="2. No"/>
    <x v="1"/>
    <x v="1"/>
    <x v="1"/>
    <x v="4"/>
    <x v="1"/>
    <x v="1"/>
    <x v="0"/>
    <x v="1"/>
    <x v="2"/>
    <x v="0"/>
    <x v="2"/>
    <x v="1"/>
    <x v="0"/>
    <s v="1. Yes"/>
    <x v="1"/>
    <x v="0"/>
    <x v="1"/>
    <x v="0"/>
    <x v="0"/>
    <x v="3"/>
    <x v="1"/>
    <x v="1"/>
    <x v="2"/>
    <x v="4"/>
    <x v="1"/>
    <x v="0"/>
    <x v="1"/>
  </r>
  <r>
    <s v="1 Komplett vårdked1. Yes"/>
    <n v="1468"/>
    <n v="180571"/>
    <x v="1"/>
    <s v="1. Yes"/>
    <x v="0"/>
    <x v="0"/>
    <x v="0"/>
    <x v="0"/>
    <x v="0"/>
    <x v="0"/>
    <x v="0"/>
    <x v="0"/>
    <x v="0"/>
    <x v="0"/>
    <x v="2"/>
    <x v="0"/>
    <x v="0"/>
    <s v="1. Yes"/>
    <x v="0"/>
    <x v="0"/>
    <x v="0"/>
    <x v="0"/>
    <x v="0"/>
    <x v="0"/>
    <x v="0"/>
    <x v="0"/>
    <x v="3"/>
    <x v="5"/>
    <x v="0"/>
    <x v="1"/>
    <x v="1"/>
  </r>
  <r>
    <s v="1 Komplett vårdked1. Yes"/>
    <n v="1469"/>
    <n v="180572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70"/>
    <n v="180579"/>
    <x v="1"/>
    <s v="1. Yes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71"/>
    <n v="180581"/>
    <x v="1"/>
    <s v="1. Yes"/>
    <x v="1"/>
    <x v="0"/>
    <x v="0"/>
    <x v="3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472"/>
    <n v="180600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473"/>
    <n v="180658"/>
    <x v="1"/>
    <s v="1. Yes"/>
    <x v="1"/>
    <x v="1"/>
    <x v="0"/>
    <x v="5"/>
    <x v="0"/>
    <x v="0"/>
    <x v="0"/>
    <x v="0"/>
    <x v="0"/>
    <x v="0"/>
    <x v="2"/>
    <x v="1"/>
    <x v="1"/>
    <s v="1. Yes"/>
    <x v="1"/>
    <x v="1"/>
    <x v="1"/>
    <x v="0"/>
    <x v="0"/>
    <x v="1"/>
    <x v="0"/>
    <x v="0"/>
    <x v="0"/>
    <x v="4"/>
    <x v="0"/>
    <x v="1"/>
    <x v="1"/>
  </r>
  <r>
    <s v="1 Komplett vårdked1. Yes"/>
    <n v="1474"/>
    <n v="180664"/>
    <x v="1"/>
    <s v="1. Yes"/>
    <x v="1"/>
    <x v="1"/>
    <x v="0"/>
    <x v="2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475"/>
    <n v="180690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476"/>
    <n v="180699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4"/>
    <x v="0"/>
    <x v="1"/>
    <x v="0"/>
  </r>
  <r>
    <s v="1 Komplett vårdked1. Yes"/>
    <n v="1477"/>
    <n v="180708"/>
    <x v="0"/>
    <s v="2. No"/>
    <x v="1"/>
    <x v="0"/>
    <x v="0"/>
    <x v="0"/>
    <x v="0"/>
    <x v="1"/>
    <x v="1"/>
    <x v="1"/>
    <x v="2"/>
    <x v="0"/>
    <x v="2"/>
    <x v="0"/>
    <x v="0"/>
    <s v="1. Yes"/>
    <x v="0"/>
    <x v="0"/>
    <x v="0"/>
    <x v="0"/>
    <x v="1"/>
    <x v="3"/>
    <x v="0"/>
    <x v="0"/>
    <x v="2"/>
    <x v="3"/>
    <x v="1"/>
    <x v="0"/>
    <x v="0"/>
  </r>
  <r>
    <s v="1 Komplett vårdked1. Yes"/>
    <n v="1478"/>
    <n v="180719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79"/>
    <n v="180745"/>
    <x v="0"/>
    <s v="1. Yes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80"/>
    <n v="18074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81"/>
    <n v="180748"/>
    <x v="0"/>
    <s v="2. No"/>
    <x v="1"/>
    <x v="0"/>
    <x v="0"/>
    <x v="0"/>
    <x v="1"/>
    <x v="1"/>
    <x v="0"/>
    <x v="0"/>
    <x v="1"/>
    <x v="0"/>
    <x v="0"/>
    <x v="0"/>
    <x v="0"/>
    <s v="2. No"/>
    <x v="1"/>
    <x v="0"/>
    <x v="0"/>
    <x v="0"/>
    <x v="0"/>
    <x v="3"/>
    <x v="0"/>
    <x v="0"/>
    <x v="2"/>
    <x v="3"/>
    <x v="1"/>
    <x v="0"/>
    <x v="2"/>
  </r>
  <r>
    <s v="1 Komplett vårdked1. Yes"/>
    <n v="1482"/>
    <n v="18076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83"/>
    <n v="180775"/>
    <x v="1"/>
    <s v="2. No"/>
    <x v="1"/>
    <x v="0"/>
    <x v="0"/>
    <x v="1"/>
    <x v="1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3"/>
    <x v="0"/>
    <x v="0"/>
    <x v="2"/>
  </r>
  <r>
    <s v="1 Komplett vårdked1. Yes"/>
    <n v="1484"/>
    <n v="180778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485"/>
    <n v="180779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0"/>
  </r>
  <r>
    <s v="1 Komplett vårdked1. Yes"/>
    <n v="1486"/>
    <n v="180780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487"/>
    <n v="180781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4"/>
    <x v="0"/>
    <x v="0"/>
    <x v="1"/>
  </r>
  <r>
    <s v="1 Komplett vårdked1. Yes"/>
    <n v="1488"/>
    <n v="180783"/>
    <x v="0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489"/>
    <n v="180793"/>
    <x v="0"/>
    <s v="2. No"/>
    <x v="1"/>
    <x v="0"/>
    <x v="0"/>
    <x v="5"/>
    <x v="0"/>
    <x v="1"/>
    <x v="0"/>
    <x v="1"/>
    <x v="0"/>
    <x v="1"/>
    <x v="1"/>
    <x v="0"/>
    <x v="0"/>
    <s v="1. Yes"/>
    <x v="1"/>
    <x v="1"/>
    <x v="0"/>
    <x v="0"/>
    <x v="1"/>
    <x v="3"/>
    <x v="0"/>
    <x v="0"/>
    <x v="2"/>
    <x v="4"/>
    <x v="1"/>
    <x v="0"/>
    <x v="2"/>
  </r>
  <r>
    <s v="1 Komplett vårdked1. Yes"/>
    <n v="1490"/>
    <n v="180806"/>
    <x v="0"/>
    <s v="2. No"/>
    <x v="1"/>
    <x v="1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1"/>
    <x v="0"/>
  </r>
  <r>
    <s v="1 Komplett vårdked1. Yes"/>
    <n v="1491"/>
    <n v="180821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492"/>
    <n v="180826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493"/>
    <n v="180845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494"/>
    <n v="180846"/>
    <x v="1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495"/>
    <n v="180849"/>
    <x v="0"/>
    <s v="1. Yes"/>
    <x v="0"/>
    <x v="0"/>
    <x v="0"/>
    <x v="3"/>
    <x v="0"/>
    <x v="0"/>
    <x v="1"/>
    <x v="1"/>
    <x v="0"/>
    <x v="1"/>
    <x v="2"/>
    <x v="1"/>
    <x v="0"/>
    <s v="1. Yes"/>
    <x v="1"/>
    <x v="0"/>
    <x v="1"/>
    <x v="0"/>
    <x v="1"/>
    <x v="0"/>
    <x v="0"/>
    <x v="0"/>
    <x v="1"/>
    <x v="4"/>
    <x v="0"/>
    <x v="1"/>
    <x v="1"/>
  </r>
  <r>
    <s v="1 Komplett vårdked1. Yes"/>
    <n v="1496"/>
    <n v="180851"/>
    <x v="0"/>
    <s v="2. No"/>
    <x v="1"/>
    <x v="0"/>
    <x v="0"/>
    <x v="2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497"/>
    <n v="180853"/>
    <x v="0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4"/>
    <x v="0"/>
    <x v="0"/>
    <x v="1"/>
  </r>
  <r>
    <s v="1 Komplett vårdked1. Yes"/>
    <n v="1498"/>
    <n v="180858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4"/>
    <x v="0"/>
    <x v="1"/>
    <x v="0"/>
  </r>
  <r>
    <s v="1 Komplett vårdked1. Yes"/>
    <n v="1499"/>
    <n v="180863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500"/>
    <n v="180893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501"/>
    <n v="180898"/>
    <x v="0"/>
    <s v="2. No"/>
    <x v="1"/>
    <x v="0"/>
    <x v="0"/>
    <x v="3"/>
    <x v="0"/>
    <x v="0"/>
    <x v="0"/>
    <x v="0"/>
    <x v="0"/>
    <x v="0"/>
    <x v="2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02"/>
    <n v="180901"/>
    <x v="1"/>
    <s v="1. Yes"/>
    <x v="1"/>
    <x v="0"/>
    <x v="0"/>
    <x v="3"/>
    <x v="0"/>
    <x v="0"/>
    <x v="0"/>
    <x v="0"/>
    <x v="0"/>
    <x v="0"/>
    <x v="2"/>
    <x v="1"/>
    <x v="1"/>
    <s v="1. Yes"/>
    <x v="1"/>
    <x v="0"/>
    <x v="1"/>
    <x v="0"/>
    <x v="0"/>
    <x v="0"/>
    <x v="0"/>
    <x v="0"/>
    <x v="0"/>
    <x v="5"/>
    <x v="0"/>
    <x v="1"/>
    <x v="0"/>
  </r>
  <r>
    <s v="1 Komplett vårdked1. Yes"/>
    <n v="1503"/>
    <n v="18090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04"/>
    <n v="180914"/>
    <x v="1"/>
    <s v="2. No"/>
    <x v="1"/>
    <x v="0"/>
    <x v="1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2 Bruten vårdked1. Yes"/>
    <n v="1505"/>
    <n v="180924"/>
    <x v="0"/>
    <s v="1. Yes"/>
    <x v="1"/>
    <x v="1"/>
    <x v="0"/>
    <x v="5"/>
    <x v="0"/>
    <x v="0"/>
    <x v="0"/>
    <x v="1"/>
    <x v="0"/>
    <x v="0"/>
    <x v="1"/>
    <x v="0"/>
    <x v="0"/>
    <s v="1. Yes"/>
    <x v="1"/>
    <x v="0"/>
    <x v="1"/>
    <x v="0"/>
    <x v="0"/>
    <x v="1"/>
    <x v="0"/>
    <x v="0"/>
    <x v="3"/>
    <x v="5"/>
    <x v="0"/>
    <x v="1"/>
    <x v="2"/>
  </r>
  <r>
    <s v="1 Komplett vårdked1. Yes"/>
    <n v="1506"/>
    <n v="180926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07"/>
    <n v="180933"/>
    <x v="0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508"/>
    <n v="180947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09"/>
    <n v="180951"/>
    <x v="0"/>
    <s v="2. No"/>
    <x v="1"/>
    <x v="0"/>
    <x v="1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10"/>
    <n v="181001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11"/>
    <n v="181002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512"/>
    <n v="181006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13"/>
    <n v="181016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0"/>
  </r>
  <r>
    <s v="1 Komplett vårdked1. Yes"/>
    <n v="1514"/>
    <n v="181018"/>
    <x v="0"/>
    <s v="2. No"/>
    <x v="1"/>
    <x v="1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4"/>
    <x v="1"/>
    <x v="0"/>
    <x v="1"/>
  </r>
  <r>
    <s v="1 Komplett vårdked1. Yes"/>
    <n v="1515"/>
    <n v="181024"/>
    <x v="0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4"/>
    <x v="0"/>
    <x v="1"/>
    <x v="1"/>
  </r>
  <r>
    <s v="1 Komplett vårdked1. Yes"/>
    <n v="1516"/>
    <n v="181025"/>
    <x v="0"/>
    <s v="2. No"/>
    <x v="1"/>
    <x v="0"/>
    <x v="2"/>
    <x v="5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517"/>
    <n v="181027"/>
    <x v="0"/>
    <s v="1. Yes"/>
    <x v="1"/>
    <x v="0"/>
    <x v="0"/>
    <x v="5"/>
    <x v="0"/>
    <x v="0"/>
    <x v="1"/>
    <x v="1"/>
    <x v="0"/>
    <x v="1"/>
    <x v="1"/>
    <x v="1"/>
    <x v="1"/>
    <s v="1. Yes"/>
    <x v="0"/>
    <x v="1"/>
    <x v="1"/>
    <x v="0"/>
    <x v="0"/>
    <x v="1"/>
    <x v="0"/>
    <x v="0"/>
    <x v="2"/>
    <x v="5"/>
    <x v="0"/>
    <x v="1"/>
    <x v="0"/>
  </r>
  <r>
    <s v="1 Komplett vårdked1. Yes"/>
    <n v="1518"/>
    <n v="181042"/>
    <x v="1"/>
    <s v="1. Yes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519"/>
    <n v="18104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20"/>
    <n v="181056"/>
    <x v="1"/>
    <s v="1. Yes"/>
    <x v="1"/>
    <x v="0"/>
    <x v="0"/>
    <x v="2"/>
    <x v="0"/>
    <x v="0"/>
    <x v="1"/>
    <x v="1"/>
    <x v="0"/>
    <x v="0"/>
    <x v="2"/>
    <x v="1"/>
    <x v="0"/>
    <s v="1. Yes"/>
    <x v="0"/>
    <x v="0"/>
    <x v="0"/>
    <x v="1"/>
    <x v="1"/>
    <x v="0"/>
    <x v="0"/>
    <x v="0"/>
    <x v="3"/>
    <x v="5"/>
    <x v="0"/>
    <x v="0"/>
    <x v="0"/>
  </r>
  <r>
    <s v="1 Komplett vårdked1. Yes"/>
    <n v="1521"/>
    <n v="181065"/>
    <x v="0"/>
    <s v="2. No"/>
    <x v="1"/>
    <x v="1"/>
    <x v="0"/>
    <x v="1"/>
    <x v="0"/>
    <x v="1"/>
    <x v="0"/>
    <x v="0"/>
    <x v="0"/>
    <x v="0"/>
    <x v="2"/>
    <x v="1"/>
    <x v="0"/>
    <s v="1. Yes"/>
    <x v="1"/>
    <x v="1"/>
    <x v="0"/>
    <x v="0"/>
    <x v="1"/>
    <x v="3"/>
    <x v="0"/>
    <x v="0"/>
    <x v="2"/>
    <x v="4"/>
    <x v="1"/>
    <x v="0"/>
    <x v="1"/>
  </r>
  <r>
    <s v="1 Komplett vårdked1. Yes"/>
    <n v="1522"/>
    <n v="181067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23"/>
    <n v="181098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24"/>
    <n v="181124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25"/>
    <n v="181125"/>
    <x v="0"/>
    <s v="2. No"/>
    <x v="1"/>
    <x v="0"/>
    <x v="1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526"/>
    <n v="181127"/>
    <x v="1"/>
    <s v="2. No"/>
    <x v="1"/>
    <x v="0"/>
    <x v="0"/>
    <x v="2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27"/>
    <n v="181140"/>
    <x v="1"/>
    <s v="1. Yes"/>
    <x v="1"/>
    <x v="0"/>
    <x v="0"/>
    <x v="3"/>
    <x v="0"/>
    <x v="0"/>
    <x v="1"/>
    <x v="1"/>
    <x v="0"/>
    <x v="1"/>
    <x v="2"/>
    <x v="0"/>
    <x v="0"/>
    <s v="1. Yes"/>
    <x v="1"/>
    <x v="0"/>
    <x v="1"/>
    <x v="0"/>
    <x v="0"/>
    <x v="0"/>
    <x v="0"/>
    <x v="0"/>
    <x v="0"/>
    <x v="5"/>
    <x v="0"/>
    <x v="1"/>
    <x v="1"/>
  </r>
  <r>
    <s v="1 Komplett vårdked1. Yes"/>
    <n v="1528"/>
    <n v="181142"/>
    <x v="1"/>
    <s v="1. Yes"/>
    <x v="0"/>
    <x v="1"/>
    <x v="1"/>
    <x v="4"/>
    <x v="0"/>
    <x v="0"/>
    <x v="0"/>
    <x v="0"/>
    <x v="0"/>
    <x v="0"/>
    <x v="2"/>
    <x v="1"/>
    <x v="0"/>
    <s v="1. Yes"/>
    <x v="0"/>
    <x v="1"/>
    <x v="1"/>
    <x v="0"/>
    <x v="1"/>
    <x v="0"/>
    <x v="0"/>
    <x v="0"/>
    <x v="3"/>
    <x v="5"/>
    <x v="0"/>
    <x v="0"/>
    <x v="0"/>
  </r>
  <r>
    <s v="1 Komplett vårdked1. Yes"/>
    <n v="1529"/>
    <n v="181144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30"/>
    <n v="18114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31"/>
    <n v="181149"/>
    <x v="0"/>
    <s v="2. No"/>
    <x v="1"/>
    <x v="1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532"/>
    <n v="181172"/>
    <x v="0"/>
    <s v="1. Yes"/>
    <x v="1"/>
    <x v="0"/>
    <x v="0"/>
    <x v="2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3"/>
    <x v="4"/>
    <x v="0"/>
    <x v="0"/>
    <x v="0"/>
  </r>
  <r>
    <s v="1 Komplett vårdked1. Yes"/>
    <n v="1533"/>
    <n v="181198"/>
    <x v="0"/>
    <s v="2. No"/>
    <x v="1"/>
    <x v="1"/>
    <x v="0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534"/>
    <n v="181202"/>
    <x v="0"/>
    <s v="1. Yes"/>
    <x v="1"/>
    <x v="0"/>
    <x v="2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4"/>
    <x v="0"/>
    <x v="0"/>
    <x v="0"/>
  </r>
  <r>
    <s v="1 Komplett vårdked1. Yes"/>
    <n v="1535"/>
    <n v="181212"/>
    <x v="1"/>
    <s v="2. No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36"/>
    <n v="181218"/>
    <x v="0"/>
    <s v="1. Yes"/>
    <x v="1"/>
    <x v="0"/>
    <x v="0"/>
    <x v="5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37"/>
    <n v="181220"/>
    <x v="1"/>
    <s v="1. Yes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38"/>
    <n v="181221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1"/>
    <x v="1"/>
  </r>
  <r>
    <s v="1 Komplett vårdked1. Yes"/>
    <n v="1539"/>
    <n v="181308"/>
    <x v="1"/>
    <s v="2. No"/>
    <x v="1"/>
    <x v="0"/>
    <x v="0"/>
    <x v="3"/>
    <x v="0"/>
    <x v="0"/>
    <x v="0"/>
    <x v="1"/>
    <x v="0"/>
    <x v="0"/>
    <x v="2"/>
    <x v="0"/>
    <x v="0"/>
    <s v="1. Yes"/>
    <x v="0"/>
    <x v="0"/>
    <x v="1"/>
    <x v="0"/>
    <x v="0"/>
    <x v="1"/>
    <x v="0"/>
    <x v="0"/>
    <x v="1"/>
    <x v="4"/>
    <x v="0"/>
    <x v="1"/>
    <x v="1"/>
  </r>
  <r>
    <s v="2 Bruten vårdked1. Yes"/>
    <n v="1540"/>
    <n v="181312"/>
    <x v="0"/>
    <s v="2. No"/>
    <x v="1"/>
    <x v="0"/>
    <x v="0"/>
    <x v="0"/>
    <x v="0"/>
    <x v="0"/>
    <x v="1"/>
    <x v="1"/>
    <x v="0"/>
    <x v="1"/>
    <x v="2"/>
    <x v="1"/>
    <x v="1"/>
    <s v="1. Yes"/>
    <x v="1"/>
    <x v="0"/>
    <x v="0"/>
    <x v="0"/>
    <x v="0"/>
    <x v="0"/>
    <x v="0"/>
    <x v="0"/>
    <x v="2"/>
    <x v="6"/>
    <x v="0"/>
    <x v="1"/>
    <x v="1"/>
  </r>
  <r>
    <s v="1 Komplett vårdked1. Yes"/>
    <n v="1541"/>
    <n v="181326"/>
    <x v="0"/>
    <s v="2. No"/>
    <x v="1"/>
    <x v="0"/>
    <x v="0"/>
    <x v="0"/>
    <x v="1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4"/>
    <x v="1"/>
    <x v="0"/>
    <x v="0"/>
  </r>
  <r>
    <s v="1 Komplett vårdked1. Yes"/>
    <n v="1542"/>
    <n v="181327"/>
    <x v="0"/>
    <s v="2. No"/>
    <x v="1"/>
    <x v="1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543"/>
    <n v="181328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44"/>
    <n v="181331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1"/>
    <x v="5"/>
    <x v="0"/>
    <x v="0"/>
    <x v="1"/>
  </r>
  <r>
    <s v="1 Komplett vårdked1. Yes"/>
    <n v="1545"/>
    <n v="181332"/>
    <x v="0"/>
    <s v="2. No"/>
    <x v="1"/>
    <x v="0"/>
    <x v="0"/>
    <x v="4"/>
    <x v="0"/>
    <x v="0"/>
    <x v="2"/>
    <x v="0"/>
    <x v="0"/>
    <x v="1"/>
    <x v="1"/>
    <x v="0"/>
    <x v="0"/>
    <s v="1. Yes"/>
    <x v="1"/>
    <x v="0"/>
    <x v="0"/>
    <x v="0"/>
    <x v="0"/>
    <x v="0"/>
    <x v="0"/>
    <x v="0"/>
    <x v="1"/>
    <x v="5"/>
    <x v="0"/>
    <x v="0"/>
    <x v="0"/>
  </r>
  <r>
    <s v="1 Komplett vårdked1. Yes"/>
    <n v="1546"/>
    <n v="181375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547"/>
    <n v="181387"/>
    <x v="1"/>
    <s v="2. No"/>
    <x v="1"/>
    <x v="0"/>
    <x v="0"/>
    <x v="3"/>
    <x v="0"/>
    <x v="0"/>
    <x v="1"/>
    <x v="0"/>
    <x v="0"/>
    <x v="0"/>
    <x v="0"/>
    <x v="0"/>
    <x v="0"/>
    <s v="2. No"/>
    <x v="1"/>
    <x v="1"/>
    <x v="1"/>
    <x v="0"/>
    <x v="0"/>
    <x v="0"/>
    <x v="0"/>
    <x v="0"/>
    <x v="2"/>
    <x v="4"/>
    <x v="0"/>
    <x v="1"/>
    <x v="1"/>
  </r>
  <r>
    <s v="1 Komplett vårdked1. Yes"/>
    <n v="1548"/>
    <n v="181388"/>
    <x v="1"/>
    <s v="1. Yes"/>
    <x v="1"/>
    <x v="0"/>
    <x v="0"/>
    <x v="3"/>
    <x v="0"/>
    <x v="0"/>
    <x v="1"/>
    <x v="0"/>
    <x v="0"/>
    <x v="1"/>
    <x v="0"/>
    <x v="0"/>
    <x v="0"/>
    <s v="2. No"/>
    <x v="0"/>
    <x v="1"/>
    <x v="1"/>
    <x v="0"/>
    <x v="0"/>
    <x v="0"/>
    <x v="0"/>
    <x v="0"/>
    <x v="3"/>
    <x v="5"/>
    <x v="0"/>
    <x v="1"/>
    <x v="1"/>
  </r>
  <r>
    <s v="1 Komplett vårdked1. Yes"/>
    <n v="1549"/>
    <n v="181399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550"/>
    <n v="181402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1"/>
    <x v="0"/>
    <x v="0"/>
    <x v="0"/>
    <x v="3"/>
    <x v="4"/>
    <x v="0"/>
    <x v="1"/>
    <x v="1"/>
  </r>
  <r>
    <s v="1 Komplett vårdked1. Yes"/>
    <n v="1551"/>
    <n v="181403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1"/>
    <x v="0"/>
    <x v="0"/>
    <x v="0"/>
    <x v="3"/>
    <x v="4"/>
    <x v="0"/>
    <x v="1"/>
    <x v="2"/>
  </r>
  <r>
    <s v="1 Komplett vårdked1. Yes"/>
    <n v="1552"/>
    <n v="181407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4"/>
    <x v="0"/>
    <x v="0"/>
    <x v="1"/>
  </r>
  <r>
    <s v="1 Komplett vårdked1. Yes"/>
    <n v="1553"/>
    <n v="181408"/>
    <x v="0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554"/>
    <n v="181412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555"/>
    <n v="181421"/>
    <x v="0"/>
    <s v="2. No"/>
    <x v="1"/>
    <x v="0"/>
    <x v="0"/>
    <x v="0"/>
    <x v="1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556"/>
    <n v="181460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1"/>
    <x v="1"/>
  </r>
  <r>
    <s v="1 Komplett vårdked1. Yes"/>
    <n v="1557"/>
    <n v="181464"/>
    <x v="0"/>
    <s v="2. No"/>
    <x v="1"/>
    <x v="1"/>
    <x v="0"/>
    <x v="5"/>
    <x v="0"/>
    <x v="1"/>
    <x v="2"/>
    <x v="1"/>
    <x v="1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558"/>
    <n v="181478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4"/>
    <x v="0"/>
    <x v="1"/>
    <x v="1"/>
  </r>
  <r>
    <s v="1 Komplett vårdked1. Yes"/>
    <n v="1559"/>
    <n v="181492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60"/>
    <n v="181500"/>
    <x v="0"/>
    <s v="2. No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1"/>
    <x v="4"/>
    <x v="0"/>
    <x v="0"/>
    <x v="1"/>
  </r>
  <r>
    <s v="1 Komplett vårdked1. Yes"/>
    <n v="1561"/>
    <n v="181504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1"/>
    <x v="2"/>
    <x v="0"/>
    <x v="0"/>
    <x v="0"/>
    <x v="3"/>
    <x v="0"/>
    <x v="1"/>
    <x v="1"/>
  </r>
  <r>
    <s v="1 Komplett vårdked1. Yes"/>
    <n v="1562"/>
    <n v="181526"/>
    <x v="0"/>
    <s v="2. No"/>
    <x v="1"/>
    <x v="0"/>
    <x v="0"/>
    <x v="4"/>
    <x v="1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4"/>
    <x v="0"/>
    <x v="1"/>
    <x v="1"/>
  </r>
  <r>
    <s v="1 Komplett vårdked1. Yes"/>
    <n v="1563"/>
    <n v="181556"/>
    <x v="1"/>
    <s v="2. No"/>
    <x v="1"/>
    <x v="0"/>
    <x v="0"/>
    <x v="3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4"/>
    <x v="0"/>
    <x v="1"/>
    <x v="0"/>
  </r>
  <r>
    <s v="1 Komplett vårdked1. Yes"/>
    <n v="1564"/>
    <n v="181583"/>
    <x v="0"/>
    <s v="1. Yes"/>
    <x v="1"/>
    <x v="1"/>
    <x v="0"/>
    <x v="4"/>
    <x v="0"/>
    <x v="0"/>
    <x v="1"/>
    <x v="1"/>
    <x v="0"/>
    <x v="0"/>
    <x v="2"/>
    <x v="1"/>
    <x v="1"/>
    <s v="1. Yes"/>
    <x v="1"/>
    <x v="0"/>
    <x v="1"/>
    <x v="0"/>
    <x v="0"/>
    <x v="0"/>
    <x v="0"/>
    <x v="0"/>
    <x v="0"/>
    <x v="4"/>
    <x v="0"/>
    <x v="0"/>
    <x v="1"/>
  </r>
  <r>
    <s v="1 Komplett vårdked1. Yes"/>
    <n v="1565"/>
    <n v="181584"/>
    <x v="0"/>
    <s v="1. Yes"/>
    <x v="0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4"/>
    <x v="0"/>
    <x v="1"/>
    <x v="1"/>
  </r>
  <r>
    <s v="1 Komplett vårdked1. Yes"/>
    <n v="1566"/>
    <n v="181594"/>
    <x v="1"/>
    <s v="2. No"/>
    <x v="1"/>
    <x v="0"/>
    <x v="1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1"/>
    <x v="4"/>
    <x v="0"/>
    <x v="0"/>
    <x v="1"/>
  </r>
  <r>
    <s v="1 Komplett vårdked1. Yes"/>
    <n v="1567"/>
    <n v="181644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1"/>
    <x v="4"/>
    <x v="0"/>
    <x v="0"/>
    <x v="1"/>
  </r>
  <r>
    <s v="1 Komplett vårdked1. Yes"/>
    <n v="1568"/>
    <n v="181655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569"/>
    <n v="181656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4"/>
    <x v="0"/>
    <x v="0"/>
    <x v="1"/>
  </r>
  <r>
    <s v="1 Komplett vårdked1. Yes"/>
    <n v="1570"/>
    <n v="181670"/>
    <x v="0"/>
    <s v="2. No"/>
    <x v="1"/>
    <x v="0"/>
    <x v="0"/>
    <x v="5"/>
    <x v="0"/>
    <x v="1"/>
    <x v="2"/>
    <x v="1"/>
    <x v="0"/>
    <x v="1"/>
    <x v="1"/>
    <x v="0"/>
    <x v="0"/>
    <s v="1. Yes"/>
    <x v="1"/>
    <x v="1"/>
    <x v="0"/>
    <x v="0"/>
    <x v="1"/>
    <x v="3"/>
    <x v="0"/>
    <x v="0"/>
    <x v="2"/>
    <x v="4"/>
    <x v="1"/>
    <x v="0"/>
    <x v="1"/>
  </r>
  <r>
    <s v="1 Komplett vårdked1. Yes"/>
    <n v="1571"/>
    <n v="181683"/>
    <x v="0"/>
    <s v="2. No"/>
    <x v="1"/>
    <x v="0"/>
    <x v="1"/>
    <x v="4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4"/>
    <x v="1"/>
    <x v="0"/>
    <x v="0"/>
  </r>
  <r>
    <s v="1 Komplett vårdked1. Yes"/>
    <n v="1572"/>
    <n v="181709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73"/>
    <n v="181710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74"/>
    <n v="181729"/>
    <x v="0"/>
    <s v="1. Yes"/>
    <x v="1"/>
    <x v="0"/>
    <x v="0"/>
    <x v="3"/>
    <x v="0"/>
    <x v="0"/>
    <x v="1"/>
    <x v="0"/>
    <x v="0"/>
    <x v="1"/>
    <x v="0"/>
    <x v="0"/>
    <x v="0"/>
    <s v="2. No"/>
    <x v="1"/>
    <x v="0"/>
    <x v="1"/>
    <x v="0"/>
    <x v="0"/>
    <x v="0"/>
    <x v="0"/>
    <x v="0"/>
    <x v="0"/>
    <x v="5"/>
    <x v="0"/>
    <x v="1"/>
    <x v="0"/>
  </r>
  <r>
    <s v="1 Komplett vårdked1. Yes"/>
    <n v="1575"/>
    <n v="181741"/>
    <x v="1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76"/>
    <n v="181742"/>
    <x v="1"/>
    <s v="2. No"/>
    <x v="1"/>
    <x v="0"/>
    <x v="0"/>
    <x v="2"/>
    <x v="0"/>
    <x v="0"/>
    <x v="2"/>
    <x v="0"/>
    <x v="0"/>
    <x v="1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77"/>
    <n v="181744"/>
    <x v="1"/>
    <s v="2. No"/>
    <x v="1"/>
    <x v="0"/>
    <x v="0"/>
    <x v="2"/>
    <x v="0"/>
    <x v="0"/>
    <x v="2"/>
    <x v="0"/>
    <x v="1"/>
    <x v="1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78"/>
    <n v="181756"/>
    <x v="1"/>
    <s v="1. Yes"/>
    <x v="0"/>
    <x v="0"/>
    <x v="0"/>
    <x v="3"/>
    <x v="0"/>
    <x v="0"/>
    <x v="2"/>
    <x v="1"/>
    <x v="0"/>
    <x v="1"/>
    <x v="0"/>
    <x v="0"/>
    <x v="0"/>
    <s v="2. No"/>
    <x v="1"/>
    <x v="1"/>
    <x v="0"/>
    <x v="0"/>
    <x v="0"/>
    <x v="0"/>
    <x v="0"/>
    <x v="0"/>
    <x v="0"/>
    <x v="5"/>
    <x v="0"/>
    <x v="1"/>
    <x v="1"/>
  </r>
  <r>
    <s v="1 Komplett vårdked1. Yes"/>
    <n v="1579"/>
    <n v="181773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580"/>
    <n v="18184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1"/>
    <x v="2"/>
    <x v="0"/>
    <x v="0"/>
    <x v="3"/>
    <x v="4"/>
    <x v="0"/>
    <x v="0"/>
    <x v="0"/>
  </r>
  <r>
    <s v="1 Komplett vårdked1. Yes"/>
    <n v="1581"/>
    <n v="181860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0"/>
  </r>
  <r>
    <s v="1 Komplett vårdked1. Yes"/>
    <n v="1582"/>
    <n v="181870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2"/>
  </r>
  <r>
    <s v="1 Komplett vårdked1. Yes"/>
    <n v="1583"/>
    <n v="181880"/>
    <x v="1"/>
    <s v="2. No"/>
    <x v="1"/>
    <x v="0"/>
    <x v="0"/>
    <x v="1"/>
    <x v="0"/>
    <x v="0"/>
    <x v="2"/>
    <x v="1"/>
    <x v="0"/>
    <x v="1"/>
    <x v="1"/>
    <x v="0"/>
    <x v="1"/>
    <s v="1. Yes"/>
    <x v="0"/>
    <x v="1"/>
    <x v="0"/>
    <x v="0"/>
    <x v="1"/>
    <x v="0"/>
    <x v="1"/>
    <x v="0"/>
    <x v="3"/>
    <x v="5"/>
    <x v="0"/>
    <x v="0"/>
    <x v="1"/>
  </r>
  <r>
    <s v="1 Komplett vårdked1. Yes"/>
    <n v="1584"/>
    <n v="181886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2 Bruten vårdked1. Yes"/>
    <n v="1585"/>
    <n v="181889"/>
    <x v="1"/>
    <s v="2. No"/>
    <x v="1"/>
    <x v="0"/>
    <x v="0"/>
    <x v="2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0"/>
    <x v="4"/>
    <x v="0"/>
    <x v="1"/>
    <x v="0"/>
  </r>
  <r>
    <s v="1 Komplett vårdked1. Yes"/>
    <n v="1586"/>
    <n v="181893"/>
    <x v="1"/>
    <s v="2. No"/>
    <x v="1"/>
    <x v="0"/>
    <x v="0"/>
    <x v="1"/>
    <x v="0"/>
    <x v="0"/>
    <x v="2"/>
    <x v="1"/>
    <x v="1"/>
    <x v="0"/>
    <x v="1"/>
    <x v="0"/>
    <x v="1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587"/>
    <n v="181894"/>
    <x v="1"/>
    <s v="1. Yes"/>
    <x v="1"/>
    <x v="0"/>
    <x v="0"/>
    <x v="1"/>
    <x v="0"/>
    <x v="0"/>
    <x v="1"/>
    <x v="1"/>
    <x v="1"/>
    <x v="1"/>
    <x v="0"/>
    <x v="0"/>
    <x v="0"/>
    <s v="2. No"/>
    <x v="1"/>
    <x v="0"/>
    <x v="0"/>
    <x v="0"/>
    <x v="0"/>
    <x v="0"/>
    <x v="0"/>
    <x v="0"/>
    <x v="3"/>
    <x v="4"/>
    <x v="0"/>
    <x v="1"/>
    <x v="2"/>
  </r>
  <r>
    <s v="1 Komplett vårdked1. Yes"/>
    <n v="1588"/>
    <n v="181916"/>
    <x v="0"/>
    <s v="2. No"/>
    <x v="1"/>
    <x v="0"/>
    <x v="0"/>
    <x v="3"/>
    <x v="0"/>
    <x v="0"/>
    <x v="0"/>
    <x v="1"/>
    <x v="0"/>
    <x v="1"/>
    <x v="2"/>
    <x v="0"/>
    <x v="0"/>
    <s v="1. Yes"/>
    <x v="0"/>
    <x v="0"/>
    <x v="1"/>
    <x v="0"/>
    <x v="0"/>
    <x v="0"/>
    <x v="0"/>
    <x v="0"/>
    <x v="1"/>
    <x v="5"/>
    <x v="0"/>
    <x v="1"/>
    <x v="0"/>
  </r>
  <r>
    <s v="1 Komplett vårdked1. Yes"/>
    <n v="1589"/>
    <n v="181925"/>
    <x v="0"/>
    <s v="2. No"/>
    <x v="1"/>
    <x v="0"/>
    <x v="0"/>
    <x v="4"/>
    <x v="1"/>
    <x v="0"/>
    <x v="1"/>
    <x v="0"/>
    <x v="2"/>
    <x v="0"/>
    <x v="0"/>
    <x v="0"/>
    <x v="0"/>
    <s v="2. No"/>
    <x v="1"/>
    <x v="0"/>
    <x v="1"/>
    <x v="0"/>
    <x v="0"/>
    <x v="0"/>
    <x v="0"/>
    <x v="0"/>
    <x v="3"/>
    <x v="5"/>
    <x v="0"/>
    <x v="1"/>
    <x v="1"/>
  </r>
  <r>
    <s v="1 Komplett vårdked1. Yes"/>
    <n v="1590"/>
    <n v="18192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91"/>
    <n v="181931"/>
    <x v="1"/>
    <s v="2. No"/>
    <x v="1"/>
    <x v="0"/>
    <x v="0"/>
    <x v="5"/>
    <x v="1"/>
    <x v="1"/>
    <x v="0"/>
    <x v="0"/>
    <x v="0"/>
    <x v="1"/>
    <x v="2"/>
    <x v="0"/>
    <x v="0"/>
    <s v="1. Yes"/>
    <x v="1"/>
    <x v="0"/>
    <x v="0"/>
    <x v="0"/>
    <x v="1"/>
    <x v="3"/>
    <x v="0"/>
    <x v="0"/>
    <x v="2"/>
    <x v="4"/>
    <x v="1"/>
    <x v="0"/>
    <x v="0"/>
  </r>
  <r>
    <s v="1 Komplett vårdked1. Yes"/>
    <n v="1592"/>
    <n v="181932"/>
    <x v="1"/>
    <s v="1. Yes"/>
    <x v="1"/>
    <x v="1"/>
    <x v="0"/>
    <x v="5"/>
    <x v="1"/>
    <x v="0"/>
    <x v="0"/>
    <x v="0"/>
    <x v="0"/>
    <x v="1"/>
    <x v="2"/>
    <x v="1"/>
    <x v="0"/>
    <s v="1. Yes"/>
    <x v="0"/>
    <x v="1"/>
    <x v="1"/>
    <x v="0"/>
    <x v="1"/>
    <x v="1"/>
    <x v="0"/>
    <x v="0"/>
    <x v="0"/>
    <x v="5"/>
    <x v="0"/>
    <x v="0"/>
    <x v="1"/>
  </r>
  <r>
    <s v="1 Komplett vårdked1. Yes"/>
    <n v="1593"/>
    <n v="181942"/>
    <x v="1"/>
    <s v="2. No"/>
    <x v="1"/>
    <x v="0"/>
    <x v="0"/>
    <x v="5"/>
    <x v="1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4"/>
    <x v="0"/>
    <x v="0"/>
    <x v="0"/>
  </r>
  <r>
    <s v="1 Komplett vårdked1. Yes"/>
    <n v="1594"/>
    <n v="181945"/>
    <x v="1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1"/>
    <x v="2"/>
    <x v="0"/>
    <x v="0"/>
    <x v="3"/>
    <x v="4"/>
    <x v="0"/>
    <x v="1"/>
    <x v="1"/>
  </r>
  <r>
    <s v="1 Komplett vårdked1. Yes"/>
    <n v="1595"/>
    <n v="181962"/>
    <x v="0"/>
    <s v="2. No"/>
    <x v="1"/>
    <x v="0"/>
    <x v="0"/>
    <x v="0"/>
    <x v="0"/>
    <x v="0"/>
    <x v="2"/>
    <x v="1"/>
    <x v="2"/>
    <x v="0"/>
    <x v="2"/>
    <x v="0"/>
    <x v="0"/>
    <s v="1. Yes"/>
    <x v="1"/>
    <x v="0"/>
    <x v="0"/>
    <x v="0"/>
    <x v="0"/>
    <x v="0"/>
    <x v="0"/>
    <x v="0"/>
    <x v="3"/>
    <x v="4"/>
    <x v="0"/>
    <x v="0"/>
    <x v="0"/>
  </r>
  <r>
    <s v="8 Förlossning som utkast"/>
    <n v="1596"/>
    <n v="181996"/>
    <x v="1"/>
    <s v="2. No"/>
    <x v="1"/>
    <x v="0"/>
    <x v="2"/>
    <x v="0"/>
    <x v="0"/>
    <x v="0"/>
    <x v="2"/>
    <x v="1"/>
    <x v="2"/>
    <x v="0"/>
    <x v="1"/>
    <x v="0"/>
    <x v="0"/>
    <s v="1. Yes"/>
    <x v="1"/>
    <x v="0"/>
    <x v="0"/>
    <x v="0"/>
    <x v="0"/>
    <x v="2"/>
    <x v="0"/>
    <x v="0"/>
    <x v="3"/>
    <x v="3"/>
    <x v="0"/>
    <x v="0"/>
    <x v="0"/>
  </r>
  <r>
    <s v="1 Komplett vårdked1. Yes"/>
    <n v="1597"/>
    <n v="182003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598"/>
    <n v="182016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2 Bruten vårdked1. Yes"/>
    <n v="1599"/>
    <n v="182036"/>
    <x v="0"/>
    <s v="2. No"/>
    <x v="1"/>
    <x v="0"/>
    <x v="0"/>
    <x v="4"/>
    <x v="0"/>
    <x v="0"/>
    <x v="2"/>
    <x v="1"/>
    <x v="0"/>
    <x v="1"/>
    <x v="0"/>
    <x v="0"/>
    <x v="0"/>
    <s v="2. No"/>
    <x v="1"/>
    <x v="1"/>
    <x v="0"/>
    <x v="0"/>
    <x v="0"/>
    <x v="0"/>
    <x v="1"/>
    <x v="0"/>
    <x v="2"/>
    <x v="4"/>
    <x v="0"/>
    <x v="1"/>
    <x v="0"/>
  </r>
  <r>
    <s v="1 Komplett vårdked1. Yes"/>
    <n v="1600"/>
    <n v="182041"/>
    <x v="1"/>
    <s v="2. No"/>
    <x v="1"/>
    <x v="0"/>
    <x v="1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4"/>
    <x v="0"/>
    <x v="1"/>
    <x v="2"/>
  </r>
  <r>
    <s v="1 Komplett vårdked1. Yes"/>
    <n v="1601"/>
    <n v="182079"/>
    <x v="0"/>
    <s v="1. Yes"/>
    <x v="0"/>
    <x v="0"/>
    <x v="0"/>
    <x v="2"/>
    <x v="1"/>
    <x v="0"/>
    <x v="1"/>
    <x v="1"/>
    <x v="1"/>
    <x v="0"/>
    <x v="2"/>
    <x v="1"/>
    <x v="0"/>
    <s v="1. Yes"/>
    <x v="1"/>
    <x v="0"/>
    <x v="0"/>
    <x v="0"/>
    <x v="0"/>
    <x v="1"/>
    <x v="0"/>
    <x v="0"/>
    <x v="3"/>
    <x v="5"/>
    <x v="0"/>
    <x v="1"/>
    <x v="0"/>
  </r>
  <r>
    <s v="1 Komplett vårdked1. Yes"/>
    <n v="1602"/>
    <n v="182086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603"/>
    <n v="182104"/>
    <x v="0"/>
    <s v="2. No"/>
    <x v="1"/>
    <x v="0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4"/>
    <x v="1"/>
    <x v="0"/>
    <x v="0"/>
  </r>
  <r>
    <s v="1 Komplett vårdked1. Yes"/>
    <n v="1604"/>
    <n v="182113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05"/>
    <n v="182130"/>
    <x v="1"/>
    <s v="2. No"/>
    <x v="1"/>
    <x v="0"/>
    <x v="0"/>
    <x v="5"/>
    <x v="0"/>
    <x v="0"/>
    <x v="2"/>
    <x v="1"/>
    <x v="0"/>
    <x v="1"/>
    <x v="2"/>
    <x v="0"/>
    <x v="0"/>
    <s v="1. Yes"/>
    <x v="1"/>
    <x v="0"/>
    <x v="1"/>
    <x v="0"/>
    <x v="0"/>
    <x v="0"/>
    <x v="0"/>
    <x v="0"/>
    <x v="0"/>
    <x v="4"/>
    <x v="0"/>
    <x v="1"/>
    <x v="1"/>
  </r>
  <r>
    <s v="1 Komplett vårdked1. Yes"/>
    <n v="1606"/>
    <n v="182164"/>
    <x v="0"/>
    <s v="2. No"/>
    <x v="1"/>
    <x v="0"/>
    <x v="1"/>
    <x v="1"/>
    <x v="0"/>
    <x v="0"/>
    <x v="2"/>
    <x v="1"/>
    <x v="1"/>
    <x v="0"/>
    <x v="0"/>
    <x v="0"/>
    <x v="0"/>
    <s v="2. No"/>
    <x v="0"/>
    <x v="0"/>
    <x v="0"/>
    <x v="0"/>
    <x v="0"/>
    <x v="2"/>
    <x v="0"/>
    <x v="0"/>
    <x v="3"/>
    <x v="4"/>
    <x v="0"/>
    <x v="0"/>
    <x v="1"/>
  </r>
  <r>
    <s v="1 Komplett vårdked1. Yes"/>
    <n v="1607"/>
    <n v="182186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4"/>
    <x v="0"/>
    <x v="0"/>
    <x v="1"/>
  </r>
  <r>
    <s v="1 Komplett vårdked1. Yes"/>
    <n v="1608"/>
    <n v="182187"/>
    <x v="0"/>
    <s v="1. Yes"/>
    <x v="0"/>
    <x v="0"/>
    <x v="0"/>
    <x v="4"/>
    <x v="0"/>
    <x v="0"/>
    <x v="1"/>
    <x v="1"/>
    <x v="0"/>
    <x v="1"/>
    <x v="2"/>
    <x v="1"/>
    <x v="1"/>
    <s v="1. Yes"/>
    <x v="0"/>
    <x v="0"/>
    <x v="1"/>
    <x v="0"/>
    <x v="0"/>
    <x v="0"/>
    <x v="0"/>
    <x v="0"/>
    <x v="0"/>
    <x v="5"/>
    <x v="0"/>
    <x v="1"/>
    <x v="0"/>
  </r>
  <r>
    <s v="2 Bruten vårdked1. Yes"/>
    <n v="1609"/>
    <n v="182189"/>
    <x v="0"/>
    <s v="1. Yes"/>
    <x v="1"/>
    <x v="0"/>
    <x v="0"/>
    <x v="4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1"/>
    <x v="5"/>
    <x v="0"/>
    <x v="1"/>
    <x v="1"/>
  </r>
  <r>
    <s v="1 Komplett vårdked1. Yes"/>
    <n v="1610"/>
    <n v="182190"/>
    <x v="1"/>
    <s v="2. No"/>
    <x v="1"/>
    <x v="0"/>
    <x v="0"/>
    <x v="0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611"/>
    <n v="182191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612"/>
    <n v="182215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4"/>
    <x v="0"/>
    <x v="0"/>
    <x v="1"/>
  </r>
  <r>
    <s v="1 Komplett vårdked1. Yes"/>
    <n v="1613"/>
    <n v="18222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1"/>
  </r>
  <r>
    <s v="1 Komplett vårdked1. Yes"/>
    <n v="1614"/>
    <n v="182230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4"/>
    <x v="0"/>
    <x v="1"/>
    <x v="1"/>
  </r>
  <r>
    <s v="9 Graviditet som utkast"/>
    <n v="1615"/>
    <n v="182256"/>
    <x v="1"/>
    <s v="2. No"/>
    <x v="1"/>
    <x v="0"/>
    <x v="2"/>
    <x v="4"/>
    <x v="0"/>
    <x v="0"/>
    <x v="2"/>
    <x v="1"/>
    <x v="2"/>
    <x v="1"/>
    <x v="1"/>
    <x v="0"/>
    <x v="0"/>
    <s v="1. Yes"/>
    <x v="1"/>
    <x v="0"/>
    <x v="0"/>
    <x v="0"/>
    <x v="0"/>
    <x v="2"/>
    <x v="0"/>
    <x v="0"/>
    <x v="1"/>
    <x v="4"/>
    <x v="0"/>
    <x v="1"/>
    <x v="1"/>
  </r>
  <r>
    <s v="1 Komplett vårdked1. Yes"/>
    <n v="1616"/>
    <n v="182275"/>
    <x v="1"/>
    <s v="2. No"/>
    <x v="1"/>
    <x v="0"/>
    <x v="0"/>
    <x v="4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4"/>
    <x v="0"/>
    <x v="1"/>
    <x v="1"/>
  </r>
  <r>
    <s v="1 Komplett vårdked1. Yes"/>
    <n v="1617"/>
    <n v="182278"/>
    <x v="0"/>
    <s v="1. Yes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0"/>
    <x v="1"/>
  </r>
  <r>
    <s v="1 Komplett vårdked1. Yes"/>
    <n v="1618"/>
    <n v="182279"/>
    <x v="0"/>
    <s v="1. Yes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4"/>
    <x v="0"/>
    <x v="0"/>
    <x v="0"/>
  </r>
  <r>
    <s v="1 Komplett vårdked1. Yes"/>
    <n v="1619"/>
    <n v="182310"/>
    <x v="0"/>
    <s v="2. No"/>
    <x v="1"/>
    <x v="0"/>
    <x v="0"/>
    <x v="5"/>
    <x v="1"/>
    <x v="0"/>
    <x v="1"/>
    <x v="0"/>
    <x v="0"/>
    <x v="0"/>
    <x v="1"/>
    <x v="0"/>
    <x v="0"/>
    <s v="1. Yes"/>
    <x v="1"/>
    <x v="0"/>
    <x v="1"/>
    <x v="0"/>
    <x v="0"/>
    <x v="0"/>
    <x v="0"/>
    <x v="0"/>
    <x v="0"/>
    <x v="4"/>
    <x v="0"/>
    <x v="1"/>
    <x v="1"/>
  </r>
  <r>
    <s v="1 Komplett vårdked1. Yes"/>
    <n v="1620"/>
    <n v="182340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1"/>
    <x v="4"/>
    <x v="0"/>
    <x v="1"/>
    <x v="1"/>
  </r>
  <r>
    <s v="1 Komplett vårdked1. Yes"/>
    <n v="1621"/>
    <n v="182375"/>
    <x v="1"/>
    <s v="2. No"/>
    <x v="1"/>
    <x v="0"/>
    <x v="0"/>
    <x v="1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622"/>
    <n v="182376"/>
    <x v="1"/>
    <s v="1. Yes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5"/>
    <x v="0"/>
    <x v="1"/>
    <x v="0"/>
  </r>
  <r>
    <s v="1 Komplett vårdked1. Yes"/>
    <n v="1623"/>
    <n v="182380"/>
    <x v="0"/>
    <s v="2. No"/>
    <x v="1"/>
    <x v="0"/>
    <x v="2"/>
    <x v="0"/>
    <x v="0"/>
    <x v="1"/>
    <x v="2"/>
    <x v="1"/>
    <x v="0"/>
    <x v="2"/>
    <x v="0"/>
    <x v="0"/>
    <x v="0"/>
    <s v="2. No"/>
    <x v="1"/>
    <x v="0"/>
    <x v="0"/>
    <x v="0"/>
    <x v="0"/>
    <x v="2"/>
    <x v="0"/>
    <x v="0"/>
    <x v="2"/>
    <x v="4"/>
    <x v="1"/>
    <x v="0"/>
    <x v="0"/>
  </r>
  <r>
    <s v="1 Komplett vårdked1. Yes"/>
    <n v="1624"/>
    <n v="182399"/>
    <x v="0"/>
    <s v="1. Yes"/>
    <x v="1"/>
    <x v="0"/>
    <x v="0"/>
    <x v="4"/>
    <x v="0"/>
    <x v="0"/>
    <x v="1"/>
    <x v="0"/>
    <x v="0"/>
    <x v="0"/>
    <x v="0"/>
    <x v="1"/>
    <x v="1"/>
    <s v="2. No"/>
    <x v="1"/>
    <x v="0"/>
    <x v="1"/>
    <x v="1"/>
    <x v="0"/>
    <x v="0"/>
    <x v="0"/>
    <x v="0"/>
    <x v="0"/>
    <x v="5"/>
    <x v="0"/>
    <x v="0"/>
    <x v="1"/>
  </r>
  <r>
    <s v="1 Komplett vårdked1. Yes"/>
    <n v="1625"/>
    <n v="182400"/>
    <x v="0"/>
    <s v="2. No"/>
    <x v="1"/>
    <x v="0"/>
    <x v="0"/>
    <x v="4"/>
    <x v="0"/>
    <x v="1"/>
    <x v="1"/>
    <x v="0"/>
    <x v="0"/>
    <x v="0"/>
    <x v="2"/>
    <x v="1"/>
    <x v="0"/>
    <s v="1. Yes"/>
    <x v="1"/>
    <x v="0"/>
    <x v="1"/>
    <x v="0"/>
    <x v="0"/>
    <x v="3"/>
    <x v="1"/>
    <x v="0"/>
    <x v="2"/>
    <x v="4"/>
    <x v="1"/>
    <x v="0"/>
    <x v="1"/>
  </r>
  <r>
    <s v="1 Komplett vårdked1. Yes"/>
    <n v="1626"/>
    <n v="182410"/>
    <x v="1"/>
    <s v="2. No"/>
    <x v="1"/>
    <x v="0"/>
    <x v="0"/>
    <x v="3"/>
    <x v="0"/>
    <x v="0"/>
    <x v="0"/>
    <x v="0"/>
    <x v="0"/>
    <x v="0"/>
    <x v="2"/>
    <x v="0"/>
    <x v="0"/>
    <s v="1. Yes"/>
    <x v="1"/>
    <x v="0"/>
    <x v="1"/>
    <x v="0"/>
    <x v="0"/>
    <x v="0"/>
    <x v="0"/>
    <x v="0"/>
    <x v="0"/>
    <x v="5"/>
    <x v="0"/>
    <x v="1"/>
    <x v="1"/>
  </r>
  <r>
    <s v="1 Komplett vårdked1. Yes"/>
    <n v="1627"/>
    <n v="182430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628"/>
    <n v="182436"/>
    <x v="0"/>
    <s v="2. No"/>
    <x v="1"/>
    <x v="0"/>
    <x v="0"/>
    <x v="1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629"/>
    <n v="182439"/>
    <x v="1"/>
    <s v="2. No"/>
    <x v="1"/>
    <x v="0"/>
    <x v="0"/>
    <x v="4"/>
    <x v="0"/>
    <x v="1"/>
    <x v="2"/>
    <x v="1"/>
    <x v="0"/>
    <x v="0"/>
    <x v="2"/>
    <x v="0"/>
    <x v="0"/>
    <s v="1. Yes"/>
    <x v="1"/>
    <x v="0"/>
    <x v="0"/>
    <x v="0"/>
    <x v="1"/>
    <x v="3"/>
    <x v="0"/>
    <x v="0"/>
    <x v="2"/>
    <x v="4"/>
    <x v="1"/>
    <x v="0"/>
    <x v="0"/>
  </r>
  <r>
    <s v="1 Komplett vårdked1. Yes"/>
    <n v="1630"/>
    <n v="182441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31"/>
    <n v="182453"/>
    <x v="1"/>
    <s v="1. Yes"/>
    <x v="1"/>
    <x v="0"/>
    <x v="0"/>
    <x v="0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632"/>
    <n v="182461"/>
    <x v="1"/>
    <s v="2. No"/>
    <x v="1"/>
    <x v="0"/>
    <x v="0"/>
    <x v="0"/>
    <x v="0"/>
    <x v="0"/>
    <x v="1"/>
    <x v="0"/>
    <x v="1"/>
    <x v="0"/>
    <x v="2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633"/>
    <n v="182476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34"/>
    <n v="182485"/>
    <x v="1"/>
    <s v="2. No"/>
    <x v="1"/>
    <x v="1"/>
    <x v="0"/>
    <x v="3"/>
    <x v="0"/>
    <x v="0"/>
    <x v="1"/>
    <x v="1"/>
    <x v="0"/>
    <x v="1"/>
    <x v="1"/>
    <x v="0"/>
    <x v="0"/>
    <s v="1. Yes"/>
    <x v="0"/>
    <x v="0"/>
    <x v="1"/>
    <x v="0"/>
    <x v="0"/>
    <x v="0"/>
    <x v="0"/>
    <x v="0"/>
    <x v="3"/>
    <x v="5"/>
    <x v="0"/>
    <x v="1"/>
    <x v="0"/>
  </r>
  <r>
    <s v="1 Komplett vårdked1. Yes"/>
    <n v="1635"/>
    <n v="182491"/>
    <x v="0"/>
    <s v="1. Yes"/>
    <x v="0"/>
    <x v="0"/>
    <x v="0"/>
    <x v="4"/>
    <x v="0"/>
    <x v="0"/>
    <x v="0"/>
    <x v="0"/>
    <x v="0"/>
    <x v="0"/>
    <x v="2"/>
    <x v="1"/>
    <x v="1"/>
    <s v="1. Yes"/>
    <x v="1"/>
    <x v="0"/>
    <x v="1"/>
    <x v="0"/>
    <x v="1"/>
    <x v="0"/>
    <x v="0"/>
    <x v="0"/>
    <x v="1"/>
    <x v="6"/>
    <x v="0"/>
    <x v="1"/>
    <x v="0"/>
  </r>
  <r>
    <s v="1 Komplett vårdked1. Yes"/>
    <n v="1636"/>
    <n v="182492"/>
    <x v="0"/>
    <s v="2. No"/>
    <x v="1"/>
    <x v="0"/>
    <x v="0"/>
    <x v="4"/>
    <x v="0"/>
    <x v="1"/>
    <x v="0"/>
    <x v="0"/>
    <x v="0"/>
    <x v="0"/>
    <x v="2"/>
    <x v="1"/>
    <x v="0"/>
    <s v="1. Yes"/>
    <x v="1"/>
    <x v="1"/>
    <x v="1"/>
    <x v="0"/>
    <x v="1"/>
    <x v="3"/>
    <x v="0"/>
    <x v="0"/>
    <x v="2"/>
    <x v="4"/>
    <x v="1"/>
    <x v="0"/>
    <x v="0"/>
  </r>
  <r>
    <s v="1 Komplett vårdked1. Yes"/>
    <n v="1637"/>
    <n v="182500"/>
    <x v="1"/>
    <s v="2. No"/>
    <x v="1"/>
    <x v="0"/>
    <x v="0"/>
    <x v="2"/>
    <x v="0"/>
    <x v="0"/>
    <x v="1"/>
    <x v="1"/>
    <x v="0"/>
    <x v="1"/>
    <x v="0"/>
    <x v="0"/>
    <x v="0"/>
    <s v="2. No"/>
    <x v="1"/>
    <x v="0"/>
    <x v="1"/>
    <x v="0"/>
    <x v="0"/>
    <x v="0"/>
    <x v="0"/>
    <x v="0"/>
    <x v="0"/>
    <x v="5"/>
    <x v="0"/>
    <x v="1"/>
    <x v="1"/>
  </r>
  <r>
    <s v="1 Komplett vårdked1. Yes"/>
    <n v="1638"/>
    <n v="182507"/>
    <x v="0"/>
    <s v="2. No"/>
    <x v="1"/>
    <x v="0"/>
    <x v="1"/>
    <x v="3"/>
    <x v="0"/>
    <x v="0"/>
    <x v="2"/>
    <x v="1"/>
    <x v="1"/>
    <x v="2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39"/>
    <n v="182511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1"/>
    <x v="2"/>
    <x v="0"/>
    <x v="0"/>
    <x v="3"/>
    <x v="4"/>
    <x v="0"/>
    <x v="0"/>
    <x v="1"/>
  </r>
  <r>
    <s v="1 Komplett vårdked1. Yes"/>
    <n v="1640"/>
    <n v="182512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41"/>
    <n v="182516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642"/>
    <n v="182517"/>
    <x v="1"/>
    <s v="2. No"/>
    <x v="1"/>
    <x v="0"/>
    <x v="0"/>
    <x v="3"/>
    <x v="0"/>
    <x v="0"/>
    <x v="2"/>
    <x v="1"/>
    <x v="0"/>
    <x v="2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643"/>
    <n v="182534"/>
    <x v="1"/>
    <s v="1. Yes"/>
    <x v="1"/>
    <x v="0"/>
    <x v="0"/>
    <x v="3"/>
    <x v="0"/>
    <x v="0"/>
    <x v="1"/>
    <x v="1"/>
    <x v="0"/>
    <x v="0"/>
    <x v="0"/>
    <x v="0"/>
    <x v="0"/>
    <s v="2. No"/>
    <x v="0"/>
    <x v="0"/>
    <x v="0"/>
    <x v="0"/>
    <x v="1"/>
    <x v="0"/>
    <x v="0"/>
    <x v="0"/>
    <x v="2"/>
    <x v="5"/>
    <x v="0"/>
    <x v="1"/>
    <x v="1"/>
  </r>
  <r>
    <s v="1 Komplett vårdked1. Yes"/>
    <n v="1644"/>
    <n v="182565"/>
    <x v="1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1"/>
    <x v="1"/>
  </r>
  <r>
    <s v="1 Komplett vårdked1. Yes"/>
    <n v="1645"/>
    <n v="182568"/>
    <x v="0"/>
    <s v="2. No"/>
    <x v="1"/>
    <x v="0"/>
    <x v="2"/>
    <x v="2"/>
    <x v="0"/>
    <x v="0"/>
    <x v="1"/>
    <x v="1"/>
    <x v="0"/>
    <x v="0"/>
    <x v="2"/>
    <x v="0"/>
    <x v="0"/>
    <s v="1. Yes"/>
    <x v="1"/>
    <x v="1"/>
    <x v="1"/>
    <x v="0"/>
    <x v="0"/>
    <x v="0"/>
    <x v="0"/>
    <x v="0"/>
    <x v="0"/>
    <x v="5"/>
    <x v="0"/>
    <x v="1"/>
    <x v="0"/>
  </r>
  <r>
    <s v="1 Komplett vårdked1. Yes"/>
    <n v="1646"/>
    <n v="182570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47"/>
    <n v="182572"/>
    <x v="0"/>
    <s v="2. No"/>
    <x v="1"/>
    <x v="0"/>
    <x v="0"/>
    <x v="2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48"/>
    <n v="182585"/>
    <x v="1"/>
    <s v="1. Yes"/>
    <x v="1"/>
    <x v="0"/>
    <x v="0"/>
    <x v="5"/>
    <x v="0"/>
    <x v="0"/>
    <x v="1"/>
    <x v="1"/>
    <x v="0"/>
    <x v="0"/>
    <x v="2"/>
    <x v="1"/>
    <x v="1"/>
    <s v="1. Yes"/>
    <x v="1"/>
    <x v="0"/>
    <x v="1"/>
    <x v="0"/>
    <x v="0"/>
    <x v="1"/>
    <x v="0"/>
    <x v="0"/>
    <x v="3"/>
    <x v="5"/>
    <x v="0"/>
    <x v="1"/>
    <x v="1"/>
  </r>
  <r>
    <s v="1 Komplett vårdked1. Yes"/>
    <n v="1649"/>
    <n v="182675"/>
    <x v="0"/>
    <s v="1. Yes"/>
    <x v="1"/>
    <x v="0"/>
    <x v="0"/>
    <x v="0"/>
    <x v="0"/>
    <x v="0"/>
    <x v="1"/>
    <x v="1"/>
    <x v="0"/>
    <x v="1"/>
    <x v="2"/>
    <x v="1"/>
    <x v="0"/>
    <s v="1. Yes"/>
    <x v="1"/>
    <x v="0"/>
    <x v="1"/>
    <x v="1"/>
    <x v="0"/>
    <x v="0"/>
    <x v="0"/>
    <x v="0"/>
    <x v="0"/>
    <x v="5"/>
    <x v="0"/>
    <x v="1"/>
    <x v="0"/>
  </r>
  <r>
    <s v="1 Komplett vårdked1. Yes"/>
    <n v="1650"/>
    <n v="182678"/>
    <x v="0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4"/>
    <x v="0"/>
    <x v="1"/>
    <x v="1"/>
  </r>
  <r>
    <s v="1 Komplett vårdked1. Yes"/>
    <n v="1651"/>
    <n v="182781"/>
    <x v="0"/>
    <s v="2. No"/>
    <x v="1"/>
    <x v="0"/>
    <x v="0"/>
    <x v="4"/>
    <x v="0"/>
    <x v="1"/>
    <x v="0"/>
    <x v="1"/>
    <x v="0"/>
    <x v="0"/>
    <x v="2"/>
    <x v="0"/>
    <x v="0"/>
    <s v="1. Yes"/>
    <x v="1"/>
    <x v="0"/>
    <x v="1"/>
    <x v="0"/>
    <x v="0"/>
    <x v="3"/>
    <x v="0"/>
    <x v="0"/>
    <x v="2"/>
    <x v="4"/>
    <x v="1"/>
    <x v="0"/>
    <x v="1"/>
  </r>
  <r>
    <s v="1 Komplett vårdked1. Yes"/>
    <n v="1652"/>
    <n v="182789"/>
    <x v="0"/>
    <s v="2. No"/>
    <x v="1"/>
    <x v="0"/>
    <x v="2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4"/>
    <x v="0"/>
    <x v="0"/>
    <x v="2"/>
  </r>
  <r>
    <s v="1 Komplett vårdked1. Yes"/>
    <n v="1653"/>
    <n v="182836"/>
    <x v="1"/>
    <s v="1. Yes"/>
    <x v="1"/>
    <x v="0"/>
    <x v="0"/>
    <x v="5"/>
    <x v="0"/>
    <x v="0"/>
    <x v="2"/>
    <x v="1"/>
    <x v="0"/>
    <x v="0"/>
    <x v="2"/>
    <x v="1"/>
    <x v="1"/>
    <s v="1. Yes"/>
    <x v="1"/>
    <x v="0"/>
    <x v="0"/>
    <x v="0"/>
    <x v="0"/>
    <x v="2"/>
    <x v="0"/>
    <x v="0"/>
    <x v="0"/>
    <x v="5"/>
    <x v="0"/>
    <x v="0"/>
    <x v="1"/>
  </r>
  <r>
    <s v="1 Komplett vårdked1. Yes"/>
    <n v="1654"/>
    <n v="182838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5"/>
    <x v="0"/>
    <x v="0"/>
    <x v="0"/>
  </r>
  <r>
    <s v="1 Komplett vårdked1. Yes"/>
    <n v="1655"/>
    <n v="182868"/>
    <x v="0"/>
    <s v="1. Yes"/>
    <x v="1"/>
    <x v="0"/>
    <x v="0"/>
    <x v="3"/>
    <x v="0"/>
    <x v="0"/>
    <x v="2"/>
    <x v="0"/>
    <x v="0"/>
    <x v="1"/>
    <x v="0"/>
    <x v="1"/>
    <x v="1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656"/>
    <n v="182888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0"/>
  </r>
  <r>
    <s v="1 Komplett vårdked1. Yes"/>
    <n v="1657"/>
    <n v="182892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658"/>
    <n v="182906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4"/>
    <x v="0"/>
    <x v="1"/>
    <x v="1"/>
  </r>
  <r>
    <s v="1 Komplett vårdked1. Yes"/>
    <n v="1659"/>
    <n v="18290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2 Bruten vårdked1. Yes"/>
    <n v="1660"/>
    <n v="182914"/>
    <x v="0"/>
    <s v="1. Yes"/>
    <x v="0"/>
    <x v="0"/>
    <x v="1"/>
    <x v="4"/>
    <x v="1"/>
    <x v="0"/>
    <x v="0"/>
    <x v="0"/>
    <x v="2"/>
    <x v="0"/>
    <x v="1"/>
    <x v="1"/>
    <x v="1"/>
    <s v="1. Yes"/>
    <x v="1"/>
    <x v="1"/>
    <x v="1"/>
    <x v="0"/>
    <x v="0"/>
    <x v="1"/>
    <x v="0"/>
    <x v="0"/>
    <x v="0"/>
    <x v="5"/>
    <x v="0"/>
    <x v="0"/>
    <x v="0"/>
  </r>
  <r>
    <s v="4 Utskr saknas"/>
    <n v="1661"/>
    <n v="182944"/>
    <x v="1"/>
    <s v="1. Yes"/>
    <x v="1"/>
    <x v="0"/>
    <x v="0"/>
    <x v="0"/>
    <x v="0"/>
    <x v="0"/>
    <x v="1"/>
    <x v="1"/>
    <x v="1"/>
    <x v="1"/>
    <x v="1"/>
    <x v="1"/>
    <x v="0"/>
    <s v="1. Yes"/>
    <x v="1"/>
    <x v="0"/>
    <x v="0"/>
    <x v="1"/>
    <x v="0"/>
    <x v="0"/>
    <x v="0"/>
    <x v="0"/>
    <x v="0"/>
    <x v="5"/>
    <x v="0"/>
    <x v="1"/>
    <x v="1"/>
  </r>
  <r>
    <s v="1 Komplett vårdked1. Yes"/>
    <n v="1662"/>
    <n v="182947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63"/>
    <n v="182957"/>
    <x v="0"/>
    <s v="1. Yes"/>
    <x v="0"/>
    <x v="0"/>
    <x v="0"/>
    <x v="3"/>
    <x v="0"/>
    <x v="0"/>
    <x v="1"/>
    <x v="1"/>
    <x v="0"/>
    <x v="1"/>
    <x v="1"/>
    <x v="0"/>
    <x v="1"/>
    <s v="1. Yes"/>
    <x v="1"/>
    <x v="0"/>
    <x v="0"/>
    <x v="0"/>
    <x v="0"/>
    <x v="0"/>
    <x v="0"/>
    <x v="0"/>
    <x v="2"/>
    <x v="5"/>
    <x v="0"/>
    <x v="1"/>
    <x v="1"/>
  </r>
  <r>
    <s v="1 Komplett vårdked1. Yes"/>
    <n v="1664"/>
    <n v="182958"/>
    <x v="0"/>
    <s v="1. Yes"/>
    <x v="1"/>
    <x v="1"/>
    <x v="0"/>
    <x v="2"/>
    <x v="1"/>
    <x v="0"/>
    <x v="0"/>
    <x v="0"/>
    <x v="2"/>
    <x v="0"/>
    <x v="2"/>
    <x v="1"/>
    <x v="1"/>
    <s v="1. Yes"/>
    <x v="0"/>
    <x v="0"/>
    <x v="1"/>
    <x v="0"/>
    <x v="1"/>
    <x v="1"/>
    <x v="1"/>
    <x v="1"/>
    <x v="2"/>
    <x v="5"/>
    <x v="0"/>
    <x v="0"/>
    <x v="0"/>
  </r>
  <r>
    <s v="1 Komplett vårdked1. Yes"/>
    <n v="1665"/>
    <n v="182960"/>
    <x v="0"/>
    <s v="2. No"/>
    <x v="1"/>
    <x v="0"/>
    <x v="1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666"/>
    <n v="182963"/>
    <x v="1"/>
    <s v="2. No"/>
    <x v="1"/>
    <x v="0"/>
    <x v="0"/>
    <x v="2"/>
    <x v="0"/>
    <x v="1"/>
    <x v="1"/>
    <x v="0"/>
    <x v="1"/>
    <x v="0"/>
    <x v="0"/>
    <x v="0"/>
    <x v="0"/>
    <s v="2. No"/>
    <x v="1"/>
    <x v="0"/>
    <x v="0"/>
    <x v="0"/>
    <x v="0"/>
    <x v="3"/>
    <x v="0"/>
    <x v="0"/>
    <x v="2"/>
    <x v="4"/>
    <x v="1"/>
    <x v="0"/>
    <x v="1"/>
  </r>
  <r>
    <s v="1 Komplett vårdked1. Yes"/>
    <n v="1667"/>
    <n v="183005"/>
    <x v="1"/>
    <s v="2. No"/>
    <x v="1"/>
    <x v="0"/>
    <x v="0"/>
    <x v="4"/>
    <x v="0"/>
    <x v="1"/>
    <x v="1"/>
    <x v="1"/>
    <x v="0"/>
    <x v="0"/>
    <x v="2"/>
    <x v="0"/>
    <x v="0"/>
    <s v="1. Yes"/>
    <x v="1"/>
    <x v="0"/>
    <x v="0"/>
    <x v="0"/>
    <x v="0"/>
    <x v="3"/>
    <x v="1"/>
    <x v="1"/>
    <x v="2"/>
    <x v="4"/>
    <x v="1"/>
    <x v="0"/>
    <x v="0"/>
  </r>
  <r>
    <s v="1 Komplett vårdked1. Yes"/>
    <n v="1668"/>
    <n v="183014"/>
    <x v="0"/>
    <s v="2. No"/>
    <x v="1"/>
    <x v="1"/>
    <x v="0"/>
    <x v="3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5"/>
    <x v="0"/>
    <x v="0"/>
    <x v="2"/>
  </r>
  <r>
    <s v="1 Komplett vårdked1. Yes"/>
    <n v="1669"/>
    <n v="183064"/>
    <x v="1"/>
    <s v="1. Yes"/>
    <x v="1"/>
    <x v="0"/>
    <x v="0"/>
    <x v="1"/>
    <x v="0"/>
    <x v="0"/>
    <x v="0"/>
    <x v="1"/>
    <x v="0"/>
    <x v="0"/>
    <x v="2"/>
    <x v="1"/>
    <x v="1"/>
    <s v="1. Yes"/>
    <x v="1"/>
    <x v="0"/>
    <x v="1"/>
    <x v="0"/>
    <x v="0"/>
    <x v="0"/>
    <x v="0"/>
    <x v="0"/>
    <x v="0"/>
    <x v="5"/>
    <x v="0"/>
    <x v="0"/>
    <x v="0"/>
  </r>
  <r>
    <s v="1 Komplett vårdked1. Yes"/>
    <n v="1670"/>
    <n v="183071"/>
    <x v="0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671"/>
    <n v="183115"/>
    <x v="1"/>
    <s v="2. No"/>
    <x v="1"/>
    <x v="0"/>
    <x v="1"/>
    <x v="5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672"/>
    <n v="183134"/>
    <x v="1"/>
    <s v="2. No"/>
    <x v="1"/>
    <x v="0"/>
    <x v="2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73"/>
    <n v="183135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2"/>
  </r>
  <r>
    <s v="1 Komplett vårdked1. Yes"/>
    <n v="1674"/>
    <n v="183137"/>
    <x v="0"/>
    <s v="2. No"/>
    <x v="1"/>
    <x v="0"/>
    <x v="1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75"/>
    <n v="183180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1"/>
    <x v="0"/>
    <x v="2"/>
    <x v="0"/>
    <x v="0"/>
    <x v="3"/>
    <x v="4"/>
    <x v="0"/>
    <x v="0"/>
    <x v="1"/>
  </r>
  <r>
    <s v="1 Komplett vårdked1. Yes"/>
    <n v="1676"/>
    <n v="183189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0"/>
  </r>
  <r>
    <s v="1 Komplett vårdked1. Yes"/>
    <n v="1677"/>
    <n v="183191"/>
    <x v="1"/>
    <s v="2. No"/>
    <x v="1"/>
    <x v="0"/>
    <x v="2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678"/>
    <n v="183192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0"/>
  </r>
  <r>
    <s v="1 Komplett vårdked1. Yes"/>
    <n v="1679"/>
    <n v="183195"/>
    <x v="1"/>
    <s v="2. No"/>
    <x v="1"/>
    <x v="0"/>
    <x v="1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5"/>
    <x v="0"/>
    <x v="0"/>
    <x v="1"/>
  </r>
  <r>
    <s v="1 Komplett vårdked1. Yes"/>
    <n v="1680"/>
    <n v="183198"/>
    <x v="0"/>
    <s v="2. No"/>
    <x v="1"/>
    <x v="0"/>
    <x v="1"/>
    <x v="3"/>
    <x v="0"/>
    <x v="1"/>
    <x v="2"/>
    <x v="1"/>
    <x v="1"/>
    <x v="1"/>
    <x v="0"/>
    <x v="0"/>
    <x v="0"/>
    <s v="2. No"/>
    <x v="1"/>
    <x v="0"/>
    <x v="0"/>
    <x v="0"/>
    <x v="1"/>
    <x v="2"/>
    <x v="1"/>
    <x v="1"/>
    <x v="2"/>
    <x v="5"/>
    <x v="1"/>
    <x v="0"/>
    <x v="1"/>
  </r>
  <r>
    <s v="1 Komplett vårdked1. Yes"/>
    <n v="1681"/>
    <n v="183202"/>
    <x v="0"/>
    <s v="1. Yes"/>
    <x v="0"/>
    <x v="0"/>
    <x v="0"/>
    <x v="5"/>
    <x v="0"/>
    <x v="0"/>
    <x v="0"/>
    <x v="0"/>
    <x v="1"/>
    <x v="0"/>
    <x v="2"/>
    <x v="1"/>
    <x v="0"/>
    <s v="1. Yes"/>
    <x v="1"/>
    <x v="0"/>
    <x v="1"/>
    <x v="0"/>
    <x v="0"/>
    <x v="1"/>
    <x v="0"/>
    <x v="0"/>
    <x v="0"/>
    <x v="5"/>
    <x v="0"/>
    <x v="1"/>
    <x v="2"/>
  </r>
  <r>
    <s v="1 Komplett vårdked1. Yes"/>
    <n v="1682"/>
    <n v="183210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3"/>
    <x v="5"/>
    <x v="0"/>
    <x v="1"/>
    <x v="1"/>
  </r>
  <r>
    <s v="1 Komplett vårdked1. Yes"/>
    <n v="1683"/>
    <n v="183219"/>
    <x v="1"/>
    <s v="2. No"/>
    <x v="1"/>
    <x v="0"/>
    <x v="0"/>
    <x v="1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3"/>
    <x v="5"/>
    <x v="0"/>
    <x v="0"/>
    <x v="1"/>
  </r>
  <r>
    <s v="1 Komplett vårdked1. Yes"/>
    <n v="1684"/>
    <n v="183221"/>
    <x v="1"/>
    <s v="1. Yes"/>
    <x v="1"/>
    <x v="0"/>
    <x v="2"/>
    <x v="2"/>
    <x v="0"/>
    <x v="0"/>
    <x v="2"/>
    <x v="1"/>
    <x v="0"/>
    <x v="0"/>
    <x v="2"/>
    <x v="0"/>
    <x v="1"/>
    <s v="1. Yes"/>
    <x v="1"/>
    <x v="0"/>
    <x v="1"/>
    <x v="0"/>
    <x v="0"/>
    <x v="0"/>
    <x v="0"/>
    <x v="0"/>
    <x v="0"/>
    <x v="5"/>
    <x v="0"/>
    <x v="1"/>
    <x v="0"/>
  </r>
  <r>
    <s v="1 Komplett vårdked1. Yes"/>
    <n v="1685"/>
    <n v="183248"/>
    <x v="0"/>
    <s v="2. No"/>
    <x v="1"/>
    <x v="0"/>
    <x v="1"/>
    <x v="0"/>
    <x v="0"/>
    <x v="1"/>
    <x v="2"/>
    <x v="1"/>
    <x v="0"/>
    <x v="0"/>
    <x v="0"/>
    <x v="0"/>
    <x v="0"/>
    <s v="2. No"/>
    <x v="1"/>
    <x v="0"/>
    <x v="0"/>
    <x v="0"/>
    <x v="0"/>
    <x v="3"/>
    <x v="0"/>
    <x v="0"/>
    <x v="2"/>
    <x v="4"/>
    <x v="1"/>
    <x v="0"/>
    <x v="0"/>
  </r>
  <r>
    <s v="1 Komplett vårdked1. Yes"/>
    <n v="1686"/>
    <n v="183271"/>
    <x v="0"/>
    <s v="2. No"/>
    <x v="1"/>
    <x v="0"/>
    <x v="1"/>
    <x v="0"/>
    <x v="0"/>
    <x v="1"/>
    <x v="2"/>
    <x v="0"/>
    <x v="1"/>
    <x v="0"/>
    <x v="0"/>
    <x v="0"/>
    <x v="0"/>
    <s v="2. No"/>
    <x v="1"/>
    <x v="0"/>
    <x v="0"/>
    <x v="0"/>
    <x v="0"/>
    <x v="2"/>
    <x v="1"/>
    <x v="0"/>
    <x v="2"/>
    <x v="4"/>
    <x v="1"/>
    <x v="0"/>
    <x v="1"/>
  </r>
  <r>
    <s v="1 Komplett vårdked1. Yes"/>
    <n v="1687"/>
    <n v="183272"/>
    <x v="1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2 Bruten vårdked1. Yes"/>
    <n v="1688"/>
    <n v="183283"/>
    <x v="1"/>
    <s v="1. Yes"/>
    <x v="0"/>
    <x v="0"/>
    <x v="0"/>
    <x v="3"/>
    <x v="0"/>
    <x v="0"/>
    <x v="0"/>
    <x v="0"/>
    <x v="0"/>
    <x v="0"/>
    <x v="2"/>
    <x v="1"/>
    <x v="1"/>
    <s v="1. Yes"/>
    <x v="1"/>
    <x v="0"/>
    <x v="0"/>
    <x v="0"/>
    <x v="1"/>
    <x v="1"/>
    <x v="1"/>
    <x v="1"/>
    <x v="3"/>
    <x v="6"/>
    <x v="0"/>
    <x v="0"/>
    <x v="0"/>
  </r>
  <r>
    <s v="1 Komplett vårdked1. Yes"/>
    <n v="1689"/>
    <n v="183297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690"/>
    <n v="183301"/>
    <x v="1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4"/>
    <x v="0"/>
    <x v="1"/>
    <x v="1"/>
  </r>
  <r>
    <s v="1 Komplett vårdked1. Yes"/>
    <n v="1691"/>
    <n v="183304"/>
    <x v="1"/>
    <s v="2. No"/>
    <x v="1"/>
    <x v="0"/>
    <x v="1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692"/>
    <n v="183340"/>
    <x v="1"/>
    <s v="2. No"/>
    <x v="1"/>
    <x v="0"/>
    <x v="0"/>
    <x v="2"/>
    <x v="0"/>
    <x v="1"/>
    <x v="1"/>
    <x v="1"/>
    <x v="0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693"/>
    <n v="183343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694"/>
    <n v="183373"/>
    <x v="1"/>
    <s v="2. No"/>
    <x v="1"/>
    <x v="0"/>
    <x v="0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5"/>
    <x v="0"/>
    <x v="1"/>
    <x v="1"/>
  </r>
  <r>
    <s v="1 Komplett vårdked1. Yes"/>
    <n v="1695"/>
    <n v="183374"/>
    <x v="0"/>
    <s v="2. No"/>
    <x v="1"/>
    <x v="0"/>
    <x v="0"/>
    <x v="4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5"/>
    <x v="0"/>
    <x v="1"/>
    <x v="1"/>
  </r>
  <r>
    <s v="1 Komplett vårdked1. Yes"/>
    <n v="1696"/>
    <n v="183380"/>
    <x v="0"/>
    <s v="2. No"/>
    <x v="1"/>
    <x v="0"/>
    <x v="1"/>
    <x v="3"/>
    <x v="0"/>
    <x v="0"/>
    <x v="0"/>
    <x v="0"/>
    <x v="0"/>
    <x v="0"/>
    <x v="2"/>
    <x v="1"/>
    <x v="0"/>
    <s v="1. Yes"/>
    <x v="0"/>
    <x v="0"/>
    <x v="0"/>
    <x v="0"/>
    <x v="0"/>
    <x v="0"/>
    <x v="0"/>
    <x v="0"/>
    <x v="3"/>
    <x v="5"/>
    <x v="0"/>
    <x v="1"/>
    <x v="1"/>
  </r>
  <r>
    <s v="1 Komplett vårdked1. Yes"/>
    <n v="1697"/>
    <n v="183382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698"/>
    <n v="183407"/>
    <x v="0"/>
    <s v="2. No"/>
    <x v="1"/>
    <x v="0"/>
    <x v="0"/>
    <x v="0"/>
    <x v="0"/>
    <x v="1"/>
    <x v="1"/>
    <x v="0"/>
    <x v="0"/>
    <x v="0"/>
    <x v="0"/>
    <x v="0"/>
    <x v="0"/>
    <s v="2. No"/>
    <x v="1"/>
    <x v="0"/>
    <x v="0"/>
    <x v="0"/>
    <x v="0"/>
    <x v="3"/>
    <x v="0"/>
    <x v="0"/>
    <x v="2"/>
    <x v="4"/>
    <x v="1"/>
    <x v="0"/>
    <x v="0"/>
  </r>
  <r>
    <s v="1 Komplett vårdked1. Yes"/>
    <n v="1699"/>
    <n v="183408"/>
    <x v="0"/>
    <s v="2. No"/>
    <x v="1"/>
    <x v="0"/>
    <x v="1"/>
    <x v="5"/>
    <x v="1"/>
    <x v="0"/>
    <x v="1"/>
    <x v="0"/>
    <x v="1"/>
    <x v="0"/>
    <x v="1"/>
    <x v="0"/>
    <x v="0"/>
    <s v="1. Yes"/>
    <x v="1"/>
    <x v="0"/>
    <x v="0"/>
    <x v="0"/>
    <x v="0"/>
    <x v="0"/>
    <x v="0"/>
    <x v="0"/>
    <x v="0"/>
    <x v="4"/>
    <x v="0"/>
    <x v="1"/>
    <x v="1"/>
  </r>
  <r>
    <s v="1 Komplett vårdked1. Yes"/>
    <n v="1700"/>
    <n v="183418"/>
    <x v="0"/>
    <s v="1. Yes"/>
    <x v="0"/>
    <x v="0"/>
    <x v="2"/>
    <x v="5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5"/>
    <x v="0"/>
    <x v="0"/>
    <x v="2"/>
  </r>
  <r>
    <s v="1 Komplett vårdked1. Yes"/>
    <n v="1701"/>
    <n v="183475"/>
    <x v="0"/>
    <s v="2. No"/>
    <x v="1"/>
    <x v="0"/>
    <x v="0"/>
    <x v="5"/>
    <x v="0"/>
    <x v="1"/>
    <x v="0"/>
    <x v="0"/>
    <x v="0"/>
    <x v="0"/>
    <x v="2"/>
    <x v="0"/>
    <x v="0"/>
    <s v="1. Yes"/>
    <x v="1"/>
    <x v="0"/>
    <x v="0"/>
    <x v="0"/>
    <x v="1"/>
    <x v="3"/>
    <x v="1"/>
    <x v="0"/>
    <x v="2"/>
    <x v="4"/>
    <x v="1"/>
    <x v="0"/>
    <x v="0"/>
  </r>
  <r>
    <s v="1 Komplett vårdked1. Yes"/>
    <n v="1702"/>
    <n v="183528"/>
    <x v="1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5"/>
    <x v="0"/>
    <x v="1"/>
    <x v="1"/>
  </r>
  <r>
    <s v="2 Bruten vårdked1. Yes"/>
    <n v="1703"/>
    <n v="183539"/>
    <x v="1"/>
    <s v="1. Yes"/>
    <x v="0"/>
    <x v="0"/>
    <x v="0"/>
    <x v="0"/>
    <x v="0"/>
    <x v="1"/>
    <x v="1"/>
    <x v="1"/>
    <x v="0"/>
    <x v="1"/>
    <x v="2"/>
    <x v="1"/>
    <x v="1"/>
    <s v="1. Yes"/>
    <x v="1"/>
    <x v="0"/>
    <x v="0"/>
    <x v="0"/>
    <x v="1"/>
    <x v="3"/>
    <x v="1"/>
    <x v="0"/>
    <x v="2"/>
    <x v="5"/>
    <x v="1"/>
    <x v="0"/>
    <x v="1"/>
  </r>
  <r>
    <s v="1 Komplett vårdked1. Yes"/>
    <n v="1704"/>
    <n v="183562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05"/>
    <n v="183566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4"/>
    <x v="0"/>
    <x v="0"/>
    <x v="2"/>
  </r>
  <r>
    <s v="1 Komplett vårdked1. Yes"/>
    <n v="1706"/>
    <n v="183578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4"/>
    <x v="0"/>
    <x v="0"/>
    <x v="1"/>
  </r>
  <r>
    <s v="1 Komplett vårdked1. Yes"/>
    <n v="1707"/>
    <n v="183612"/>
    <x v="0"/>
    <s v="2. No"/>
    <x v="1"/>
    <x v="1"/>
    <x v="2"/>
    <x v="3"/>
    <x v="0"/>
    <x v="1"/>
    <x v="1"/>
    <x v="0"/>
    <x v="0"/>
    <x v="0"/>
    <x v="0"/>
    <x v="0"/>
    <x v="0"/>
    <s v="2. No"/>
    <x v="1"/>
    <x v="0"/>
    <x v="0"/>
    <x v="0"/>
    <x v="1"/>
    <x v="3"/>
    <x v="0"/>
    <x v="0"/>
    <x v="2"/>
    <x v="4"/>
    <x v="1"/>
    <x v="0"/>
    <x v="2"/>
  </r>
  <r>
    <s v="1 Komplett vårdked1. Yes"/>
    <n v="1708"/>
    <n v="183630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709"/>
    <n v="183646"/>
    <x v="1"/>
    <s v="2. No"/>
    <x v="1"/>
    <x v="0"/>
    <x v="2"/>
    <x v="0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710"/>
    <n v="183648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711"/>
    <n v="18364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0"/>
  </r>
  <r>
    <s v="1 Komplett vårdked1. Yes"/>
    <n v="1712"/>
    <n v="18366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4"/>
    <x v="0"/>
    <x v="1"/>
    <x v="1"/>
  </r>
  <r>
    <s v="1 Komplett vårdked1. Yes"/>
    <n v="1713"/>
    <n v="183693"/>
    <x v="0"/>
    <s v="2. No"/>
    <x v="1"/>
    <x v="0"/>
    <x v="1"/>
    <x v="4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5"/>
    <x v="0"/>
    <x v="1"/>
    <x v="2"/>
  </r>
  <r>
    <s v="1 Komplett vårdked1. Yes"/>
    <n v="1714"/>
    <n v="183718"/>
    <x v="0"/>
    <s v="2. No"/>
    <x v="1"/>
    <x v="0"/>
    <x v="0"/>
    <x v="5"/>
    <x v="0"/>
    <x v="1"/>
    <x v="2"/>
    <x v="1"/>
    <x v="0"/>
    <x v="1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715"/>
    <n v="183740"/>
    <x v="1"/>
    <s v="1. Yes"/>
    <x v="0"/>
    <x v="0"/>
    <x v="0"/>
    <x v="1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1"/>
    <x v="6"/>
    <x v="0"/>
    <x v="1"/>
    <x v="2"/>
  </r>
  <r>
    <s v="2 Bruten vårdked1. Yes"/>
    <n v="1716"/>
    <n v="183741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0"/>
    <x v="1"/>
    <x v="1"/>
    <x v="0"/>
    <x v="6"/>
    <x v="0"/>
    <x v="0"/>
    <x v="2"/>
  </r>
  <r>
    <s v="1 Komplett vårdked1. Yes"/>
    <n v="1717"/>
    <n v="183765"/>
    <x v="0"/>
    <s v="1. Yes"/>
    <x v="0"/>
    <x v="0"/>
    <x v="0"/>
    <x v="0"/>
    <x v="0"/>
    <x v="0"/>
    <x v="1"/>
    <x v="1"/>
    <x v="0"/>
    <x v="1"/>
    <x v="1"/>
    <x v="0"/>
    <x v="0"/>
    <s v="1. Yes"/>
    <x v="1"/>
    <x v="0"/>
    <x v="0"/>
    <x v="0"/>
    <x v="0"/>
    <x v="0"/>
    <x v="1"/>
    <x v="0"/>
    <x v="0"/>
    <x v="5"/>
    <x v="0"/>
    <x v="1"/>
    <x v="0"/>
  </r>
  <r>
    <s v="1 Komplett vårdked1. Yes"/>
    <n v="1718"/>
    <n v="183783"/>
    <x v="1"/>
    <s v="2. No"/>
    <x v="1"/>
    <x v="0"/>
    <x v="2"/>
    <x v="0"/>
    <x v="0"/>
    <x v="1"/>
    <x v="0"/>
    <x v="1"/>
    <x v="0"/>
    <x v="0"/>
    <x v="2"/>
    <x v="0"/>
    <x v="0"/>
    <s v="1. Yes"/>
    <x v="0"/>
    <x v="0"/>
    <x v="0"/>
    <x v="0"/>
    <x v="1"/>
    <x v="3"/>
    <x v="0"/>
    <x v="0"/>
    <x v="2"/>
    <x v="4"/>
    <x v="1"/>
    <x v="0"/>
    <x v="1"/>
  </r>
  <r>
    <s v="1 Komplett vårdked1. Yes"/>
    <n v="1719"/>
    <n v="183792"/>
    <x v="1"/>
    <s v="1. Yes"/>
    <x v="1"/>
    <x v="0"/>
    <x v="0"/>
    <x v="3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5"/>
    <x v="0"/>
    <x v="1"/>
    <x v="0"/>
  </r>
  <r>
    <s v="1 Komplett vårdked1. Yes"/>
    <n v="1720"/>
    <n v="183863"/>
    <x v="0"/>
    <s v="1. Yes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0"/>
  </r>
  <r>
    <s v="1 Komplett vårdked1. Yes"/>
    <n v="1721"/>
    <n v="183865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4"/>
    <x v="0"/>
    <x v="0"/>
    <x v="1"/>
  </r>
  <r>
    <s v="1 Komplett vårdked1. Yes"/>
    <n v="1722"/>
    <n v="183926"/>
    <x v="0"/>
    <s v="2. No"/>
    <x v="1"/>
    <x v="1"/>
    <x v="1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4 Utskr saknas"/>
    <n v="1723"/>
    <n v="183931"/>
    <x v="0"/>
    <s v="2. No"/>
    <x v="1"/>
    <x v="1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2"/>
  </r>
  <r>
    <s v="1 Komplett vårdked1. Yes"/>
    <n v="1724"/>
    <n v="183937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25"/>
    <n v="183938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1"/>
    <x v="0"/>
  </r>
  <r>
    <s v="1 Komplett vårdked1. Yes"/>
    <n v="1726"/>
    <n v="183940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727"/>
    <n v="183948"/>
    <x v="1"/>
    <s v="2. No"/>
    <x v="1"/>
    <x v="0"/>
    <x v="1"/>
    <x v="3"/>
    <x v="0"/>
    <x v="0"/>
    <x v="2"/>
    <x v="0"/>
    <x v="1"/>
    <x v="0"/>
    <x v="0"/>
    <x v="0"/>
    <x v="0"/>
    <s v="2. No"/>
    <x v="1"/>
    <x v="0"/>
    <x v="0"/>
    <x v="0"/>
    <x v="1"/>
    <x v="0"/>
    <x v="1"/>
    <x v="1"/>
    <x v="0"/>
    <x v="5"/>
    <x v="0"/>
    <x v="0"/>
    <x v="1"/>
  </r>
  <r>
    <s v="1 Komplett vårdked1. Yes"/>
    <n v="1728"/>
    <n v="183956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2"/>
  </r>
  <r>
    <s v="1 Komplett vårdked1. Yes"/>
    <n v="1729"/>
    <n v="183961"/>
    <x v="0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2 Bruten vårdked1. Yes"/>
    <n v="1730"/>
    <n v="183963"/>
    <x v="0"/>
    <s v="1. Yes"/>
    <x v="1"/>
    <x v="1"/>
    <x v="0"/>
    <x v="1"/>
    <x v="0"/>
    <x v="0"/>
    <x v="0"/>
    <x v="1"/>
    <x v="0"/>
    <x v="0"/>
    <x v="2"/>
    <x v="1"/>
    <x v="1"/>
    <s v="1. Yes"/>
    <x v="0"/>
    <x v="0"/>
    <x v="1"/>
    <x v="0"/>
    <x v="1"/>
    <x v="1"/>
    <x v="0"/>
    <x v="0"/>
    <x v="2"/>
    <x v="5"/>
    <x v="0"/>
    <x v="0"/>
    <x v="2"/>
  </r>
  <r>
    <s v="1 Komplett vårdked1. Yes"/>
    <n v="1731"/>
    <n v="183968"/>
    <x v="0"/>
    <s v="2. No"/>
    <x v="1"/>
    <x v="0"/>
    <x v="0"/>
    <x v="1"/>
    <x v="0"/>
    <x v="1"/>
    <x v="0"/>
    <x v="1"/>
    <x v="0"/>
    <x v="0"/>
    <x v="2"/>
    <x v="1"/>
    <x v="0"/>
    <s v="1. Yes"/>
    <x v="0"/>
    <x v="1"/>
    <x v="1"/>
    <x v="0"/>
    <x v="1"/>
    <x v="3"/>
    <x v="1"/>
    <x v="1"/>
    <x v="2"/>
    <x v="4"/>
    <x v="1"/>
    <x v="0"/>
    <x v="0"/>
  </r>
  <r>
    <s v="1 Komplett vårdked1. Yes"/>
    <n v="1732"/>
    <n v="183993"/>
    <x v="0"/>
    <s v="2. No"/>
    <x v="1"/>
    <x v="0"/>
    <x v="1"/>
    <x v="4"/>
    <x v="1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5"/>
    <x v="0"/>
    <x v="1"/>
    <x v="1"/>
  </r>
  <r>
    <s v="1 Komplett vårdked1. Yes"/>
    <n v="1733"/>
    <n v="184000"/>
    <x v="1"/>
    <s v="2. No"/>
    <x v="1"/>
    <x v="0"/>
    <x v="0"/>
    <x v="4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734"/>
    <n v="184019"/>
    <x v="0"/>
    <s v="1. Yes"/>
    <x v="1"/>
    <x v="0"/>
    <x v="0"/>
    <x v="2"/>
    <x v="0"/>
    <x v="0"/>
    <x v="0"/>
    <x v="0"/>
    <x v="0"/>
    <x v="0"/>
    <x v="2"/>
    <x v="1"/>
    <x v="0"/>
    <s v="1. Yes"/>
    <x v="1"/>
    <x v="1"/>
    <x v="1"/>
    <x v="0"/>
    <x v="1"/>
    <x v="0"/>
    <x v="0"/>
    <x v="0"/>
    <x v="0"/>
    <x v="6"/>
    <x v="0"/>
    <x v="0"/>
    <x v="0"/>
  </r>
  <r>
    <s v="1 Komplett vårdked1. Yes"/>
    <n v="1735"/>
    <n v="184022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36"/>
    <n v="184048"/>
    <x v="1"/>
    <s v="1. Yes"/>
    <x v="0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1737"/>
    <n v="184056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5"/>
    <x v="0"/>
    <x v="0"/>
    <x v="0"/>
  </r>
  <r>
    <s v="1 Komplett vårdked1. Yes"/>
    <n v="1738"/>
    <n v="184067"/>
    <x v="1"/>
    <s v="1. Yes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739"/>
    <n v="18408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5"/>
    <x v="0"/>
    <x v="1"/>
    <x v="1"/>
  </r>
  <r>
    <s v="1 Komplett vårdked1. Yes"/>
    <n v="1740"/>
    <n v="184089"/>
    <x v="0"/>
    <s v="1. Yes"/>
    <x v="1"/>
    <x v="0"/>
    <x v="1"/>
    <x v="2"/>
    <x v="0"/>
    <x v="0"/>
    <x v="1"/>
    <x v="1"/>
    <x v="0"/>
    <x v="1"/>
    <x v="2"/>
    <x v="1"/>
    <x v="0"/>
    <s v="1. Yes"/>
    <x v="0"/>
    <x v="0"/>
    <x v="0"/>
    <x v="0"/>
    <x v="0"/>
    <x v="0"/>
    <x v="1"/>
    <x v="0"/>
    <x v="3"/>
    <x v="6"/>
    <x v="0"/>
    <x v="1"/>
    <x v="0"/>
  </r>
  <r>
    <s v="1 Komplett vårdked1. Yes"/>
    <n v="1741"/>
    <n v="184101"/>
    <x v="1"/>
    <s v="1. Yes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5"/>
    <x v="0"/>
    <x v="1"/>
    <x v="1"/>
  </r>
  <r>
    <s v="1 Komplett vårdked1. Yes"/>
    <n v="1742"/>
    <n v="184116"/>
    <x v="1"/>
    <s v="1. Yes"/>
    <x v="0"/>
    <x v="0"/>
    <x v="0"/>
    <x v="3"/>
    <x v="0"/>
    <x v="0"/>
    <x v="1"/>
    <x v="1"/>
    <x v="0"/>
    <x v="0"/>
    <x v="2"/>
    <x v="1"/>
    <x v="0"/>
    <s v="1. Yes"/>
    <x v="1"/>
    <x v="0"/>
    <x v="1"/>
    <x v="0"/>
    <x v="1"/>
    <x v="0"/>
    <x v="0"/>
    <x v="0"/>
    <x v="3"/>
    <x v="5"/>
    <x v="0"/>
    <x v="1"/>
    <x v="0"/>
  </r>
  <r>
    <s v="1 Komplett vårdked1. Yes"/>
    <n v="1743"/>
    <n v="184125"/>
    <x v="0"/>
    <s v="2. No"/>
    <x v="1"/>
    <x v="1"/>
    <x v="0"/>
    <x v="3"/>
    <x v="0"/>
    <x v="1"/>
    <x v="0"/>
    <x v="0"/>
    <x v="0"/>
    <x v="0"/>
    <x v="2"/>
    <x v="0"/>
    <x v="0"/>
    <s v="1. Yes"/>
    <x v="1"/>
    <x v="1"/>
    <x v="0"/>
    <x v="0"/>
    <x v="0"/>
    <x v="3"/>
    <x v="1"/>
    <x v="0"/>
    <x v="2"/>
    <x v="4"/>
    <x v="1"/>
    <x v="0"/>
    <x v="0"/>
  </r>
  <r>
    <s v="1 Komplett vårdked1. Yes"/>
    <n v="1744"/>
    <n v="184140"/>
    <x v="0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745"/>
    <n v="184143"/>
    <x v="1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4"/>
    <x v="1"/>
    <x v="0"/>
    <x v="0"/>
  </r>
  <r>
    <s v="1 Komplett vårdked1. Yes"/>
    <n v="1746"/>
    <n v="184158"/>
    <x v="0"/>
    <s v="2. No"/>
    <x v="1"/>
    <x v="0"/>
    <x v="1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47"/>
    <n v="184163"/>
    <x v="0"/>
    <s v="1. Yes"/>
    <x v="1"/>
    <x v="0"/>
    <x v="0"/>
    <x v="4"/>
    <x v="0"/>
    <x v="0"/>
    <x v="2"/>
    <x v="1"/>
    <x v="0"/>
    <x v="1"/>
    <x v="1"/>
    <x v="0"/>
    <x v="0"/>
    <s v="1. Yes"/>
    <x v="0"/>
    <x v="1"/>
    <x v="0"/>
    <x v="0"/>
    <x v="0"/>
    <x v="0"/>
    <x v="0"/>
    <x v="0"/>
    <x v="0"/>
    <x v="5"/>
    <x v="0"/>
    <x v="0"/>
    <x v="1"/>
  </r>
  <r>
    <s v="1 Komplett vårdked1. Yes"/>
    <n v="1748"/>
    <n v="184164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49"/>
    <n v="184167"/>
    <x v="1"/>
    <s v="1. Yes"/>
    <x v="1"/>
    <x v="0"/>
    <x v="0"/>
    <x v="5"/>
    <x v="0"/>
    <x v="0"/>
    <x v="1"/>
    <x v="1"/>
    <x v="0"/>
    <x v="0"/>
    <x v="2"/>
    <x v="0"/>
    <x v="0"/>
    <s v="1. Yes"/>
    <x v="0"/>
    <x v="0"/>
    <x v="1"/>
    <x v="0"/>
    <x v="0"/>
    <x v="0"/>
    <x v="0"/>
    <x v="0"/>
    <x v="0"/>
    <x v="5"/>
    <x v="0"/>
    <x v="1"/>
    <x v="0"/>
  </r>
  <r>
    <s v="1 Komplett vårdked1. Yes"/>
    <n v="1750"/>
    <n v="184170"/>
    <x v="1"/>
    <s v="2. No"/>
    <x v="1"/>
    <x v="0"/>
    <x v="0"/>
    <x v="5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2 Bruten vårdked1. Yes"/>
    <n v="1751"/>
    <n v="184176"/>
    <x v="1"/>
    <s v="1. Yes"/>
    <x v="0"/>
    <x v="0"/>
    <x v="0"/>
    <x v="4"/>
    <x v="0"/>
    <x v="0"/>
    <x v="0"/>
    <x v="1"/>
    <x v="1"/>
    <x v="0"/>
    <x v="2"/>
    <x v="1"/>
    <x v="0"/>
    <s v="1. Yes"/>
    <x v="1"/>
    <x v="0"/>
    <x v="1"/>
    <x v="0"/>
    <x v="1"/>
    <x v="0"/>
    <x v="1"/>
    <x v="0"/>
    <x v="1"/>
    <x v="6"/>
    <x v="0"/>
    <x v="1"/>
    <x v="0"/>
  </r>
  <r>
    <s v="1 Komplett vårdked1. Yes"/>
    <n v="1752"/>
    <n v="184184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5"/>
    <x v="0"/>
    <x v="1"/>
    <x v="1"/>
  </r>
  <r>
    <s v="1 Komplett vårdked1. Yes"/>
    <n v="1753"/>
    <n v="184185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754"/>
    <n v="184189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5"/>
    <x v="0"/>
    <x v="0"/>
    <x v="1"/>
  </r>
  <r>
    <s v="1 Komplett vårdked1. Yes"/>
    <n v="1755"/>
    <n v="184190"/>
    <x v="0"/>
    <s v="1. Yes"/>
    <x v="0"/>
    <x v="0"/>
    <x v="0"/>
    <x v="3"/>
    <x v="0"/>
    <x v="0"/>
    <x v="1"/>
    <x v="1"/>
    <x v="0"/>
    <x v="1"/>
    <x v="0"/>
    <x v="0"/>
    <x v="0"/>
    <s v="2. No"/>
    <x v="1"/>
    <x v="0"/>
    <x v="0"/>
    <x v="0"/>
    <x v="1"/>
    <x v="0"/>
    <x v="0"/>
    <x v="0"/>
    <x v="0"/>
    <x v="5"/>
    <x v="0"/>
    <x v="0"/>
    <x v="1"/>
  </r>
  <r>
    <s v="1 Komplett vårdked1. Yes"/>
    <n v="1756"/>
    <n v="184226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757"/>
    <n v="184292"/>
    <x v="1"/>
    <s v="1. Yes"/>
    <x v="0"/>
    <x v="0"/>
    <x v="0"/>
    <x v="4"/>
    <x v="0"/>
    <x v="0"/>
    <x v="0"/>
    <x v="0"/>
    <x v="0"/>
    <x v="0"/>
    <x v="2"/>
    <x v="1"/>
    <x v="1"/>
    <s v="1. Yes"/>
    <x v="1"/>
    <x v="0"/>
    <x v="1"/>
    <x v="1"/>
    <x v="0"/>
    <x v="0"/>
    <x v="0"/>
    <x v="0"/>
    <x v="0"/>
    <x v="6"/>
    <x v="0"/>
    <x v="1"/>
    <x v="0"/>
  </r>
  <r>
    <s v="1 Komplett vårdked1. Yes"/>
    <n v="1758"/>
    <n v="184304"/>
    <x v="0"/>
    <s v="2. No"/>
    <x v="1"/>
    <x v="1"/>
    <x v="0"/>
    <x v="3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759"/>
    <n v="184305"/>
    <x v="1"/>
    <s v="1. Yes"/>
    <x v="0"/>
    <x v="0"/>
    <x v="2"/>
    <x v="2"/>
    <x v="0"/>
    <x v="0"/>
    <x v="0"/>
    <x v="0"/>
    <x v="0"/>
    <x v="0"/>
    <x v="2"/>
    <x v="1"/>
    <x v="0"/>
    <s v="1. Yes"/>
    <x v="1"/>
    <x v="0"/>
    <x v="1"/>
    <x v="0"/>
    <x v="0"/>
    <x v="1"/>
    <x v="1"/>
    <x v="0"/>
    <x v="0"/>
    <x v="6"/>
    <x v="0"/>
    <x v="0"/>
    <x v="1"/>
  </r>
  <r>
    <s v="1 Komplett vårdked1. Yes"/>
    <n v="1760"/>
    <n v="184325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761"/>
    <n v="184344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62"/>
    <n v="184346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63"/>
    <n v="184348"/>
    <x v="1"/>
    <s v="1. Yes"/>
    <x v="1"/>
    <x v="0"/>
    <x v="0"/>
    <x v="0"/>
    <x v="0"/>
    <x v="0"/>
    <x v="0"/>
    <x v="0"/>
    <x v="0"/>
    <x v="0"/>
    <x v="2"/>
    <x v="0"/>
    <x v="1"/>
    <s v="1. Yes"/>
    <x v="0"/>
    <x v="0"/>
    <x v="1"/>
    <x v="0"/>
    <x v="0"/>
    <x v="1"/>
    <x v="0"/>
    <x v="0"/>
    <x v="3"/>
    <x v="5"/>
    <x v="0"/>
    <x v="0"/>
    <x v="0"/>
  </r>
  <r>
    <s v="1 Komplett vårdked1. Yes"/>
    <n v="1764"/>
    <n v="184379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65"/>
    <n v="184401"/>
    <x v="0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766"/>
    <n v="184406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767"/>
    <n v="184412"/>
    <x v="0"/>
    <s v="2. No"/>
    <x v="1"/>
    <x v="0"/>
    <x v="2"/>
    <x v="2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2"/>
    <x v="1"/>
    <x v="0"/>
    <x v="0"/>
  </r>
  <r>
    <s v="1 Komplett vårdked1. Yes"/>
    <n v="1768"/>
    <n v="18441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0"/>
  </r>
  <r>
    <s v="1 Komplett vårdked1. Yes"/>
    <n v="1769"/>
    <n v="184451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770"/>
    <n v="184467"/>
    <x v="1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5"/>
    <x v="0"/>
    <x v="0"/>
    <x v="0"/>
  </r>
  <r>
    <s v="1 Komplett vårdked1. Yes"/>
    <n v="1771"/>
    <n v="184506"/>
    <x v="0"/>
    <s v="2. No"/>
    <x v="1"/>
    <x v="1"/>
    <x v="0"/>
    <x v="4"/>
    <x v="0"/>
    <x v="1"/>
    <x v="0"/>
    <x v="0"/>
    <x v="0"/>
    <x v="0"/>
    <x v="2"/>
    <x v="0"/>
    <x v="0"/>
    <s v="1. Yes"/>
    <x v="1"/>
    <x v="0"/>
    <x v="0"/>
    <x v="0"/>
    <x v="0"/>
    <x v="3"/>
    <x v="1"/>
    <x v="0"/>
    <x v="2"/>
    <x v="4"/>
    <x v="1"/>
    <x v="0"/>
    <x v="0"/>
  </r>
  <r>
    <s v="1 Komplett vårdked1. Yes"/>
    <n v="1772"/>
    <n v="184547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5"/>
    <x v="0"/>
    <x v="1"/>
    <x v="1"/>
  </r>
  <r>
    <s v="1 Komplett vårdked1. Yes"/>
    <n v="1773"/>
    <n v="184548"/>
    <x v="1"/>
    <s v="2. No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1"/>
    <x v="2"/>
    <x v="0"/>
    <x v="0"/>
    <x v="0"/>
    <x v="5"/>
    <x v="0"/>
    <x v="1"/>
    <x v="1"/>
  </r>
  <r>
    <s v="1 Komplett vårdked1. Yes"/>
    <n v="1774"/>
    <n v="184553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775"/>
    <n v="184557"/>
    <x v="0"/>
    <s v="2. No"/>
    <x v="1"/>
    <x v="0"/>
    <x v="0"/>
    <x v="4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5"/>
    <x v="0"/>
    <x v="1"/>
    <x v="1"/>
  </r>
  <r>
    <s v="1 Komplett vårdked1. Yes"/>
    <n v="1776"/>
    <n v="184568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77"/>
    <n v="184569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5"/>
    <x v="0"/>
    <x v="0"/>
    <x v="0"/>
  </r>
  <r>
    <s v="2 Bruten vårdked1. Yes"/>
    <n v="1778"/>
    <n v="184572"/>
    <x v="0"/>
    <s v="2. No"/>
    <x v="1"/>
    <x v="0"/>
    <x v="2"/>
    <x v="5"/>
    <x v="1"/>
    <x v="0"/>
    <x v="2"/>
    <x v="2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779"/>
    <n v="184584"/>
    <x v="0"/>
    <s v="2. No"/>
    <x v="1"/>
    <x v="0"/>
    <x v="2"/>
    <x v="2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780"/>
    <n v="184585"/>
    <x v="0"/>
    <s v="2. No"/>
    <x v="1"/>
    <x v="0"/>
    <x v="2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781"/>
    <n v="184605"/>
    <x v="0"/>
    <s v="1. Yes"/>
    <x v="1"/>
    <x v="1"/>
    <x v="0"/>
    <x v="1"/>
    <x v="0"/>
    <x v="0"/>
    <x v="0"/>
    <x v="0"/>
    <x v="0"/>
    <x v="0"/>
    <x v="2"/>
    <x v="1"/>
    <x v="1"/>
    <s v="1. Yes"/>
    <x v="1"/>
    <x v="0"/>
    <x v="1"/>
    <x v="0"/>
    <x v="0"/>
    <x v="1"/>
    <x v="0"/>
    <x v="0"/>
    <x v="3"/>
    <x v="6"/>
    <x v="0"/>
    <x v="1"/>
    <x v="0"/>
  </r>
  <r>
    <s v="1 Komplett vårdked1. Yes"/>
    <n v="1782"/>
    <n v="184608"/>
    <x v="0"/>
    <s v="2. No"/>
    <x v="1"/>
    <x v="0"/>
    <x v="0"/>
    <x v="0"/>
    <x v="0"/>
    <x v="1"/>
    <x v="1"/>
    <x v="1"/>
    <x v="1"/>
    <x v="1"/>
    <x v="2"/>
    <x v="0"/>
    <x v="0"/>
    <s v="1. Yes"/>
    <x v="1"/>
    <x v="0"/>
    <x v="0"/>
    <x v="0"/>
    <x v="0"/>
    <x v="3"/>
    <x v="1"/>
    <x v="1"/>
    <x v="2"/>
    <x v="5"/>
    <x v="1"/>
    <x v="0"/>
    <x v="0"/>
  </r>
  <r>
    <s v="1 Komplett vårdked1. Yes"/>
    <n v="1783"/>
    <n v="184620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784"/>
    <n v="184621"/>
    <x v="0"/>
    <s v="2. No"/>
    <x v="1"/>
    <x v="1"/>
    <x v="0"/>
    <x v="3"/>
    <x v="0"/>
    <x v="1"/>
    <x v="2"/>
    <x v="1"/>
    <x v="0"/>
    <x v="0"/>
    <x v="2"/>
    <x v="0"/>
    <x v="0"/>
    <s v="1. Yes"/>
    <x v="1"/>
    <x v="0"/>
    <x v="0"/>
    <x v="0"/>
    <x v="1"/>
    <x v="2"/>
    <x v="0"/>
    <x v="0"/>
    <x v="2"/>
    <x v="4"/>
    <x v="1"/>
    <x v="0"/>
    <x v="0"/>
  </r>
  <r>
    <s v="1 Komplett vårdked1. Yes"/>
    <n v="1785"/>
    <n v="184628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786"/>
    <n v="184643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787"/>
    <n v="184650"/>
    <x v="1"/>
    <s v="1. Yes"/>
    <x v="0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88"/>
    <n v="184661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1"/>
    <x v="5"/>
    <x v="0"/>
    <x v="0"/>
    <x v="0"/>
  </r>
  <r>
    <s v="1 Komplett vårdked1. Yes"/>
    <n v="1789"/>
    <n v="184663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1"/>
    <x v="5"/>
    <x v="0"/>
    <x v="0"/>
    <x v="1"/>
  </r>
  <r>
    <s v="1 Komplett vårdked1. Yes"/>
    <n v="1790"/>
    <n v="184701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9 Graviditet som utkast"/>
    <n v="1791"/>
    <n v="184704"/>
    <x v="1"/>
    <s v="2. No"/>
    <x v="1"/>
    <x v="0"/>
    <x v="2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792"/>
    <n v="184714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2"/>
    <x v="1"/>
    <x v="0"/>
    <x v="0"/>
    <x v="5"/>
    <x v="0"/>
    <x v="0"/>
    <x v="0"/>
  </r>
  <r>
    <s v="1 Komplett vårdked1. Yes"/>
    <n v="1793"/>
    <n v="184742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2"/>
    <x v="5"/>
    <x v="0"/>
    <x v="0"/>
    <x v="1"/>
  </r>
  <r>
    <s v="1 Komplett vårdked1. Yes"/>
    <n v="1794"/>
    <n v="184743"/>
    <x v="0"/>
    <s v="1. Yes"/>
    <x v="1"/>
    <x v="0"/>
    <x v="0"/>
    <x v="3"/>
    <x v="0"/>
    <x v="0"/>
    <x v="1"/>
    <x v="1"/>
    <x v="0"/>
    <x v="1"/>
    <x v="2"/>
    <x v="0"/>
    <x v="0"/>
    <s v="1. Yes"/>
    <x v="1"/>
    <x v="0"/>
    <x v="1"/>
    <x v="0"/>
    <x v="0"/>
    <x v="0"/>
    <x v="0"/>
    <x v="0"/>
    <x v="2"/>
    <x v="5"/>
    <x v="0"/>
    <x v="0"/>
    <x v="1"/>
  </r>
  <r>
    <s v="2 Bruten vårdked1. Yes"/>
    <n v="1795"/>
    <n v="184751"/>
    <x v="0"/>
    <s v="1. Yes"/>
    <x v="1"/>
    <x v="0"/>
    <x v="0"/>
    <x v="2"/>
    <x v="0"/>
    <x v="0"/>
    <x v="2"/>
    <x v="0"/>
    <x v="0"/>
    <x v="1"/>
    <x v="2"/>
    <x v="1"/>
    <x v="1"/>
    <s v="1. Yes"/>
    <x v="1"/>
    <x v="0"/>
    <x v="0"/>
    <x v="0"/>
    <x v="0"/>
    <x v="0"/>
    <x v="0"/>
    <x v="0"/>
    <x v="0"/>
    <x v="6"/>
    <x v="0"/>
    <x v="0"/>
    <x v="0"/>
  </r>
  <r>
    <s v="1 Komplett vårdked1. Yes"/>
    <n v="1796"/>
    <n v="184752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797"/>
    <n v="184772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5"/>
    <x v="0"/>
    <x v="0"/>
    <x v="1"/>
  </r>
  <r>
    <s v="9 Graviditet som utkast"/>
    <n v="1798"/>
    <n v="184782"/>
    <x v="0"/>
    <s v="2. No"/>
    <x v="1"/>
    <x v="0"/>
    <x v="2"/>
    <x v="4"/>
    <x v="0"/>
    <x v="0"/>
    <x v="2"/>
    <x v="1"/>
    <x v="1"/>
    <x v="1"/>
    <x v="2"/>
    <x v="0"/>
    <x v="0"/>
    <s v="1. Yes"/>
    <x v="0"/>
    <x v="0"/>
    <x v="0"/>
    <x v="0"/>
    <x v="0"/>
    <x v="0"/>
    <x v="0"/>
    <x v="0"/>
    <x v="0"/>
    <x v="4"/>
    <x v="0"/>
    <x v="0"/>
    <x v="0"/>
  </r>
  <r>
    <s v="1 Komplett vårdked1. Yes"/>
    <n v="1799"/>
    <n v="184801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800"/>
    <n v="184802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801"/>
    <n v="184808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802"/>
    <n v="184809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03"/>
    <n v="184810"/>
    <x v="0"/>
    <s v="1. Yes"/>
    <x v="1"/>
    <x v="0"/>
    <x v="0"/>
    <x v="4"/>
    <x v="0"/>
    <x v="0"/>
    <x v="1"/>
    <x v="0"/>
    <x v="0"/>
    <x v="1"/>
    <x v="0"/>
    <x v="1"/>
    <x v="1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804"/>
    <n v="184812"/>
    <x v="0"/>
    <s v="1. Yes"/>
    <x v="1"/>
    <x v="0"/>
    <x v="0"/>
    <x v="4"/>
    <x v="0"/>
    <x v="0"/>
    <x v="1"/>
    <x v="0"/>
    <x v="0"/>
    <x v="1"/>
    <x v="0"/>
    <x v="1"/>
    <x v="0"/>
    <s v="2. No"/>
    <x v="1"/>
    <x v="0"/>
    <x v="1"/>
    <x v="0"/>
    <x v="0"/>
    <x v="0"/>
    <x v="0"/>
    <x v="0"/>
    <x v="3"/>
    <x v="5"/>
    <x v="0"/>
    <x v="1"/>
    <x v="1"/>
  </r>
  <r>
    <s v="1 Komplett vårdked1. Yes"/>
    <n v="1805"/>
    <n v="184819"/>
    <x v="1"/>
    <s v="1. Yes"/>
    <x v="0"/>
    <x v="0"/>
    <x v="0"/>
    <x v="4"/>
    <x v="0"/>
    <x v="0"/>
    <x v="0"/>
    <x v="0"/>
    <x v="0"/>
    <x v="0"/>
    <x v="2"/>
    <x v="1"/>
    <x v="1"/>
    <s v="1. Yes"/>
    <x v="1"/>
    <x v="1"/>
    <x v="1"/>
    <x v="0"/>
    <x v="0"/>
    <x v="0"/>
    <x v="0"/>
    <x v="0"/>
    <x v="0"/>
    <x v="6"/>
    <x v="0"/>
    <x v="1"/>
    <x v="0"/>
  </r>
  <r>
    <s v="1 Komplett vårdked1. Yes"/>
    <n v="1806"/>
    <n v="184848"/>
    <x v="0"/>
    <s v="2. No"/>
    <x v="1"/>
    <x v="0"/>
    <x v="0"/>
    <x v="4"/>
    <x v="0"/>
    <x v="1"/>
    <x v="2"/>
    <x v="1"/>
    <x v="0"/>
    <x v="0"/>
    <x v="2"/>
    <x v="0"/>
    <x v="0"/>
    <s v="1. Yes"/>
    <x v="1"/>
    <x v="0"/>
    <x v="0"/>
    <x v="0"/>
    <x v="0"/>
    <x v="2"/>
    <x v="0"/>
    <x v="0"/>
    <x v="2"/>
    <x v="5"/>
    <x v="1"/>
    <x v="0"/>
    <x v="0"/>
  </r>
  <r>
    <s v="1 Komplett vårdked1. Yes"/>
    <n v="1807"/>
    <n v="184849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08"/>
    <n v="184853"/>
    <x v="0"/>
    <s v="2. No"/>
    <x v="1"/>
    <x v="0"/>
    <x v="2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809"/>
    <n v="184866"/>
    <x v="1"/>
    <s v="2. No"/>
    <x v="1"/>
    <x v="0"/>
    <x v="0"/>
    <x v="4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4"/>
    <x v="1"/>
    <x v="0"/>
    <x v="0"/>
  </r>
  <r>
    <s v="1 Komplett vårdked1. Yes"/>
    <n v="1810"/>
    <n v="184868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11"/>
    <n v="184881"/>
    <x v="0"/>
    <s v="2. No"/>
    <x v="1"/>
    <x v="0"/>
    <x v="1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3"/>
    <x v="0"/>
    <x v="0"/>
    <x v="1"/>
  </r>
  <r>
    <s v="1 Komplett vårdked1. Yes"/>
    <n v="1812"/>
    <n v="184884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813"/>
    <n v="184969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814"/>
    <n v="18498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15"/>
    <n v="185006"/>
    <x v="1"/>
    <s v="2. No"/>
    <x v="1"/>
    <x v="0"/>
    <x v="0"/>
    <x v="4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1"/>
    <x v="5"/>
    <x v="0"/>
    <x v="0"/>
    <x v="1"/>
  </r>
  <r>
    <s v="1 Komplett vårdked1. Yes"/>
    <n v="1816"/>
    <n v="185011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17"/>
    <n v="185057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18"/>
    <n v="185082"/>
    <x v="0"/>
    <s v="2. No"/>
    <x v="1"/>
    <x v="0"/>
    <x v="0"/>
    <x v="4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819"/>
    <n v="185095"/>
    <x v="0"/>
    <s v="2. No"/>
    <x v="1"/>
    <x v="0"/>
    <x v="0"/>
    <x v="4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1820"/>
    <n v="185100"/>
    <x v="0"/>
    <s v="2. No"/>
    <x v="1"/>
    <x v="0"/>
    <x v="0"/>
    <x v="4"/>
    <x v="0"/>
    <x v="0"/>
    <x v="1"/>
    <x v="1"/>
    <x v="1"/>
    <x v="1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821"/>
    <n v="185102"/>
    <x v="1"/>
    <s v="2. No"/>
    <x v="1"/>
    <x v="0"/>
    <x v="0"/>
    <x v="4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822"/>
    <n v="185103"/>
    <x v="1"/>
    <s v="2. No"/>
    <x v="1"/>
    <x v="0"/>
    <x v="0"/>
    <x v="4"/>
    <x v="0"/>
    <x v="0"/>
    <x v="1"/>
    <x v="1"/>
    <x v="1"/>
    <x v="0"/>
    <x v="1"/>
    <x v="0"/>
    <x v="0"/>
    <s v="1. Yes"/>
    <x v="1"/>
    <x v="1"/>
    <x v="0"/>
    <x v="0"/>
    <x v="0"/>
    <x v="0"/>
    <x v="0"/>
    <x v="0"/>
    <x v="3"/>
    <x v="5"/>
    <x v="0"/>
    <x v="1"/>
    <x v="1"/>
  </r>
  <r>
    <s v="1 Komplett vårdked1. Yes"/>
    <n v="1823"/>
    <n v="185110"/>
    <x v="0"/>
    <s v="2. No"/>
    <x v="1"/>
    <x v="0"/>
    <x v="2"/>
    <x v="4"/>
    <x v="0"/>
    <x v="0"/>
    <x v="1"/>
    <x v="1"/>
    <x v="0"/>
    <x v="1"/>
    <x v="0"/>
    <x v="0"/>
    <x v="0"/>
    <s v="2. No"/>
    <x v="0"/>
    <x v="0"/>
    <x v="0"/>
    <x v="0"/>
    <x v="0"/>
    <x v="0"/>
    <x v="1"/>
    <x v="0"/>
    <x v="3"/>
    <x v="5"/>
    <x v="0"/>
    <x v="1"/>
    <x v="1"/>
  </r>
  <r>
    <s v="2 Bruten vårdked1. Yes"/>
    <n v="1824"/>
    <n v="185122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2"/>
    <x v="5"/>
    <x v="0"/>
    <x v="0"/>
    <x v="1"/>
  </r>
  <r>
    <s v="1 Komplett vårdked1. Yes"/>
    <n v="1825"/>
    <n v="185137"/>
    <x v="0"/>
    <s v="1. Yes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1826"/>
    <n v="185141"/>
    <x v="1"/>
    <s v="2. No"/>
    <x v="1"/>
    <x v="0"/>
    <x v="0"/>
    <x v="5"/>
    <x v="0"/>
    <x v="0"/>
    <x v="0"/>
    <x v="0"/>
    <x v="0"/>
    <x v="0"/>
    <x v="2"/>
    <x v="1"/>
    <x v="0"/>
    <s v="1. Yes"/>
    <x v="1"/>
    <x v="0"/>
    <x v="1"/>
    <x v="0"/>
    <x v="0"/>
    <x v="0"/>
    <x v="0"/>
    <x v="0"/>
    <x v="3"/>
    <x v="5"/>
    <x v="0"/>
    <x v="0"/>
    <x v="1"/>
  </r>
  <r>
    <s v="1 Komplett vårdked1. Yes"/>
    <n v="1827"/>
    <n v="185148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828"/>
    <n v="185151"/>
    <x v="1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5"/>
    <x v="0"/>
    <x v="0"/>
    <x v="0"/>
  </r>
  <r>
    <s v="2 Bruten vårdked1. Yes"/>
    <n v="1829"/>
    <n v="185156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2"/>
    <x v="5"/>
    <x v="0"/>
    <x v="1"/>
    <x v="0"/>
  </r>
  <r>
    <s v="1 Komplett vårdked1. Yes"/>
    <n v="1830"/>
    <n v="185207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5"/>
    <x v="0"/>
    <x v="0"/>
    <x v="1"/>
  </r>
  <r>
    <s v="2 Bruten vårdked1. Yes"/>
    <n v="1831"/>
    <n v="185208"/>
    <x v="0"/>
    <s v="1. Yes"/>
    <x v="0"/>
    <x v="0"/>
    <x v="0"/>
    <x v="1"/>
    <x v="0"/>
    <x v="0"/>
    <x v="1"/>
    <x v="1"/>
    <x v="0"/>
    <x v="0"/>
    <x v="2"/>
    <x v="1"/>
    <x v="1"/>
    <s v="1. Yes"/>
    <x v="1"/>
    <x v="0"/>
    <x v="0"/>
    <x v="0"/>
    <x v="0"/>
    <x v="0"/>
    <x v="0"/>
    <x v="0"/>
    <x v="2"/>
    <x v="6"/>
    <x v="0"/>
    <x v="0"/>
    <x v="1"/>
  </r>
  <r>
    <s v="1 Komplett vårdked1. Yes"/>
    <n v="1832"/>
    <n v="185220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833"/>
    <n v="185227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5"/>
    <x v="0"/>
    <x v="0"/>
    <x v="0"/>
  </r>
  <r>
    <s v="1 Komplett vårdked1. Yes"/>
    <n v="1834"/>
    <n v="185243"/>
    <x v="1"/>
    <s v="2. No"/>
    <x v="1"/>
    <x v="0"/>
    <x v="1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5"/>
    <x v="0"/>
    <x v="0"/>
    <x v="1"/>
  </r>
  <r>
    <s v="1 Komplett vårdked1. Yes"/>
    <n v="1835"/>
    <n v="185262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1"/>
    <x v="0"/>
    <x v="0"/>
    <x v="5"/>
    <x v="0"/>
    <x v="0"/>
    <x v="0"/>
  </r>
  <r>
    <s v="1 Komplett vårdked1. Yes"/>
    <n v="1836"/>
    <n v="185272"/>
    <x v="0"/>
    <s v="1. Yes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37"/>
    <n v="185273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838"/>
    <n v="185292"/>
    <x v="1"/>
    <s v="2. No"/>
    <x v="1"/>
    <x v="0"/>
    <x v="0"/>
    <x v="0"/>
    <x v="1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839"/>
    <n v="185301"/>
    <x v="0"/>
    <s v="2. No"/>
    <x v="1"/>
    <x v="1"/>
    <x v="0"/>
    <x v="2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5"/>
    <x v="0"/>
    <x v="1"/>
    <x v="0"/>
  </r>
  <r>
    <s v="1 Komplett vårdked1. Yes"/>
    <n v="1840"/>
    <n v="185306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41"/>
    <n v="185313"/>
    <x v="0"/>
    <s v="2. No"/>
    <x v="1"/>
    <x v="0"/>
    <x v="0"/>
    <x v="1"/>
    <x v="0"/>
    <x v="0"/>
    <x v="1"/>
    <x v="1"/>
    <x v="1"/>
    <x v="1"/>
    <x v="1"/>
    <x v="1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1842"/>
    <n v="185324"/>
    <x v="1"/>
    <s v="2. No"/>
    <x v="1"/>
    <x v="0"/>
    <x v="0"/>
    <x v="4"/>
    <x v="0"/>
    <x v="0"/>
    <x v="0"/>
    <x v="0"/>
    <x v="0"/>
    <x v="0"/>
    <x v="2"/>
    <x v="1"/>
    <x v="0"/>
    <s v="1. Yes"/>
    <x v="0"/>
    <x v="0"/>
    <x v="1"/>
    <x v="0"/>
    <x v="0"/>
    <x v="0"/>
    <x v="0"/>
    <x v="0"/>
    <x v="3"/>
    <x v="6"/>
    <x v="0"/>
    <x v="1"/>
    <x v="1"/>
  </r>
  <r>
    <s v="1 Komplett vårdked1. Yes"/>
    <n v="1843"/>
    <n v="185368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1"/>
    <x v="0"/>
  </r>
  <r>
    <s v="1 Komplett vårdked1. Yes"/>
    <n v="1844"/>
    <n v="185403"/>
    <x v="0"/>
    <s v="1. Yes"/>
    <x v="1"/>
    <x v="0"/>
    <x v="0"/>
    <x v="0"/>
    <x v="0"/>
    <x v="0"/>
    <x v="1"/>
    <x v="1"/>
    <x v="1"/>
    <x v="1"/>
    <x v="2"/>
    <x v="0"/>
    <x v="0"/>
    <s v="1. Yes"/>
    <x v="1"/>
    <x v="0"/>
    <x v="0"/>
    <x v="1"/>
    <x v="1"/>
    <x v="0"/>
    <x v="0"/>
    <x v="0"/>
    <x v="3"/>
    <x v="6"/>
    <x v="0"/>
    <x v="1"/>
    <x v="1"/>
  </r>
  <r>
    <s v="1 Komplett vårdked1. Yes"/>
    <n v="1845"/>
    <n v="185414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46"/>
    <n v="185416"/>
    <x v="1"/>
    <s v="1. Yes"/>
    <x v="1"/>
    <x v="0"/>
    <x v="0"/>
    <x v="1"/>
    <x v="0"/>
    <x v="0"/>
    <x v="0"/>
    <x v="0"/>
    <x v="1"/>
    <x v="0"/>
    <x v="2"/>
    <x v="0"/>
    <x v="0"/>
    <s v="1. Yes"/>
    <x v="0"/>
    <x v="0"/>
    <x v="1"/>
    <x v="0"/>
    <x v="1"/>
    <x v="0"/>
    <x v="1"/>
    <x v="1"/>
    <x v="2"/>
    <x v="6"/>
    <x v="0"/>
    <x v="1"/>
    <x v="0"/>
  </r>
  <r>
    <s v="1 Komplett vårdked1. Yes"/>
    <n v="1847"/>
    <n v="185428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5"/>
    <x v="0"/>
    <x v="1"/>
    <x v="0"/>
  </r>
  <r>
    <s v="1 Komplett vårdked1. Yes"/>
    <n v="1848"/>
    <n v="185431"/>
    <x v="1"/>
    <s v="2. No"/>
    <x v="1"/>
    <x v="1"/>
    <x v="0"/>
    <x v="3"/>
    <x v="1"/>
    <x v="1"/>
    <x v="0"/>
    <x v="1"/>
    <x v="0"/>
    <x v="0"/>
    <x v="2"/>
    <x v="0"/>
    <x v="0"/>
    <s v="1. Yes"/>
    <x v="1"/>
    <x v="0"/>
    <x v="1"/>
    <x v="0"/>
    <x v="1"/>
    <x v="0"/>
    <x v="0"/>
    <x v="0"/>
    <x v="2"/>
    <x v="5"/>
    <x v="1"/>
    <x v="0"/>
    <x v="0"/>
  </r>
  <r>
    <s v="1 Komplett vårdked1. Yes"/>
    <n v="1849"/>
    <n v="185444"/>
    <x v="1"/>
    <s v="1. Yes"/>
    <x v="1"/>
    <x v="0"/>
    <x v="2"/>
    <x v="2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1850"/>
    <n v="185459"/>
    <x v="1"/>
    <s v="2. No"/>
    <x v="1"/>
    <x v="0"/>
    <x v="2"/>
    <x v="0"/>
    <x v="0"/>
    <x v="1"/>
    <x v="2"/>
    <x v="1"/>
    <x v="1"/>
    <x v="1"/>
    <x v="1"/>
    <x v="0"/>
    <x v="0"/>
    <s v="1. Yes"/>
    <x v="1"/>
    <x v="0"/>
    <x v="0"/>
    <x v="0"/>
    <x v="0"/>
    <x v="3"/>
    <x v="1"/>
    <x v="1"/>
    <x v="2"/>
    <x v="5"/>
    <x v="1"/>
    <x v="0"/>
    <x v="0"/>
  </r>
  <r>
    <s v="1 Komplett vårdked1. Yes"/>
    <n v="1851"/>
    <n v="185465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1"/>
    <x v="5"/>
    <x v="0"/>
    <x v="0"/>
    <x v="1"/>
  </r>
  <r>
    <s v="1 Komplett vårdked1. Yes"/>
    <n v="1852"/>
    <n v="185476"/>
    <x v="1"/>
    <s v="2. No"/>
    <x v="1"/>
    <x v="1"/>
    <x v="0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1853"/>
    <n v="185488"/>
    <x v="0"/>
    <s v="2. No"/>
    <x v="1"/>
    <x v="0"/>
    <x v="0"/>
    <x v="5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5"/>
    <x v="0"/>
    <x v="1"/>
    <x v="1"/>
  </r>
  <r>
    <s v="1 Komplett vårdked1. Yes"/>
    <n v="1854"/>
    <n v="185489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5"/>
    <x v="0"/>
    <x v="0"/>
    <x v="1"/>
  </r>
  <r>
    <s v="1 Komplett vårdked1. Yes"/>
    <n v="1855"/>
    <n v="185527"/>
    <x v="1"/>
    <s v="2. No"/>
    <x v="1"/>
    <x v="0"/>
    <x v="0"/>
    <x v="2"/>
    <x v="0"/>
    <x v="1"/>
    <x v="2"/>
    <x v="1"/>
    <x v="0"/>
    <x v="0"/>
    <x v="0"/>
    <x v="0"/>
    <x v="0"/>
    <s v="2. No"/>
    <x v="1"/>
    <x v="0"/>
    <x v="0"/>
    <x v="0"/>
    <x v="0"/>
    <x v="2"/>
    <x v="0"/>
    <x v="0"/>
    <x v="2"/>
    <x v="5"/>
    <x v="1"/>
    <x v="0"/>
    <x v="0"/>
  </r>
  <r>
    <s v="1 Komplett vårdked1. Yes"/>
    <n v="1856"/>
    <n v="185530"/>
    <x v="1"/>
    <s v="2. No"/>
    <x v="1"/>
    <x v="0"/>
    <x v="2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57"/>
    <n v="185570"/>
    <x v="0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58"/>
    <n v="185571"/>
    <x v="1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1859"/>
    <n v="185572"/>
    <x v="0"/>
    <s v="2. No"/>
    <x v="1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1"/>
    <x v="0"/>
    <x v="0"/>
    <x v="3"/>
    <x v="6"/>
    <x v="0"/>
    <x v="1"/>
    <x v="0"/>
  </r>
  <r>
    <s v="1 Komplett vårdked1. Yes"/>
    <n v="1860"/>
    <n v="18559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4"/>
    <x v="0"/>
    <x v="0"/>
    <x v="1"/>
  </r>
  <r>
    <s v="1 Komplett vårdked1. Yes"/>
    <n v="1861"/>
    <n v="185617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62"/>
    <n v="185631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4"/>
    <x v="0"/>
    <x v="0"/>
    <x v="1"/>
  </r>
  <r>
    <s v="1 Komplett vårdked1. Yes"/>
    <n v="1863"/>
    <n v="185653"/>
    <x v="0"/>
    <s v="2. No"/>
    <x v="1"/>
    <x v="0"/>
    <x v="0"/>
    <x v="0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864"/>
    <n v="185715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2 Bruten vårdked1. Yes"/>
    <n v="1865"/>
    <n v="185765"/>
    <x v="1"/>
    <s v="2. No"/>
    <x v="1"/>
    <x v="0"/>
    <x v="1"/>
    <x v="0"/>
    <x v="1"/>
    <x v="0"/>
    <x v="2"/>
    <x v="0"/>
    <x v="1"/>
    <x v="0"/>
    <x v="0"/>
    <x v="0"/>
    <x v="0"/>
    <s v="2. No"/>
    <x v="1"/>
    <x v="0"/>
    <x v="0"/>
    <x v="0"/>
    <x v="0"/>
    <x v="3"/>
    <x v="0"/>
    <x v="0"/>
    <x v="2"/>
    <x v="5"/>
    <x v="0"/>
    <x v="0"/>
    <x v="2"/>
  </r>
  <r>
    <s v="1 Komplett vårdked1. Yes"/>
    <n v="1866"/>
    <n v="185777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867"/>
    <n v="185778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868"/>
    <n v="185792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5"/>
    <x v="0"/>
    <x v="0"/>
    <x v="1"/>
  </r>
  <r>
    <s v="1 Komplett vårdked1. Yes"/>
    <n v="1869"/>
    <n v="185793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5"/>
    <x v="0"/>
    <x v="0"/>
    <x v="1"/>
  </r>
  <r>
    <s v="1 Komplett vårdked1. Yes"/>
    <n v="1870"/>
    <n v="185831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71"/>
    <n v="185849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72"/>
    <n v="185853"/>
    <x v="1"/>
    <s v="1. Yes"/>
    <x v="0"/>
    <x v="0"/>
    <x v="0"/>
    <x v="5"/>
    <x v="0"/>
    <x v="0"/>
    <x v="1"/>
    <x v="1"/>
    <x v="0"/>
    <x v="0"/>
    <x v="1"/>
    <x v="1"/>
    <x v="1"/>
    <s v="1. Yes"/>
    <x v="0"/>
    <x v="1"/>
    <x v="1"/>
    <x v="0"/>
    <x v="0"/>
    <x v="0"/>
    <x v="0"/>
    <x v="0"/>
    <x v="0"/>
    <x v="6"/>
    <x v="0"/>
    <x v="1"/>
    <x v="1"/>
  </r>
  <r>
    <s v="1 Komplett vårdked1. Yes"/>
    <n v="1873"/>
    <n v="185856"/>
    <x v="1"/>
    <s v="2. No"/>
    <x v="1"/>
    <x v="1"/>
    <x v="0"/>
    <x v="0"/>
    <x v="0"/>
    <x v="1"/>
    <x v="0"/>
    <x v="0"/>
    <x v="0"/>
    <x v="1"/>
    <x v="2"/>
    <x v="0"/>
    <x v="0"/>
    <s v="1. Yes"/>
    <x v="1"/>
    <x v="0"/>
    <x v="0"/>
    <x v="0"/>
    <x v="1"/>
    <x v="3"/>
    <x v="0"/>
    <x v="0"/>
    <x v="2"/>
    <x v="5"/>
    <x v="1"/>
    <x v="0"/>
    <x v="1"/>
  </r>
  <r>
    <s v="1 Komplett vårdked1. Yes"/>
    <n v="1874"/>
    <n v="185881"/>
    <x v="0"/>
    <s v="2. No"/>
    <x v="1"/>
    <x v="0"/>
    <x v="0"/>
    <x v="3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5"/>
    <x v="0"/>
    <x v="0"/>
    <x v="0"/>
  </r>
  <r>
    <s v="1 Komplett vårdked1. Yes"/>
    <n v="1875"/>
    <n v="185925"/>
    <x v="1"/>
    <s v="2. No"/>
    <x v="1"/>
    <x v="0"/>
    <x v="2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76"/>
    <n v="18593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77"/>
    <n v="185937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0"/>
  </r>
  <r>
    <s v="1 Komplett vårdked1. Yes"/>
    <n v="1878"/>
    <n v="186025"/>
    <x v="0"/>
    <s v="2. No"/>
    <x v="1"/>
    <x v="0"/>
    <x v="2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79"/>
    <n v="186032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880"/>
    <n v="186043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81"/>
    <n v="186075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82"/>
    <n v="186091"/>
    <x v="0"/>
    <s v="2. No"/>
    <x v="1"/>
    <x v="1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1883"/>
    <n v="186092"/>
    <x v="0"/>
    <s v="2. No"/>
    <x v="1"/>
    <x v="0"/>
    <x v="1"/>
    <x v="0"/>
    <x v="0"/>
    <x v="1"/>
    <x v="0"/>
    <x v="0"/>
    <x v="0"/>
    <x v="0"/>
    <x v="2"/>
    <x v="0"/>
    <x v="0"/>
    <s v="1. Yes"/>
    <x v="0"/>
    <x v="0"/>
    <x v="0"/>
    <x v="0"/>
    <x v="1"/>
    <x v="3"/>
    <x v="0"/>
    <x v="0"/>
    <x v="2"/>
    <x v="5"/>
    <x v="1"/>
    <x v="0"/>
    <x v="0"/>
  </r>
  <r>
    <s v="1 Komplett vårdked1. Yes"/>
    <n v="1884"/>
    <n v="186093"/>
    <x v="0"/>
    <s v="1. Yes"/>
    <x v="0"/>
    <x v="1"/>
    <x v="1"/>
    <x v="0"/>
    <x v="0"/>
    <x v="0"/>
    <x v="0"/>
    <x v="0"/>
    <x v="0"/>
    <x v="0"/>
    <x v="2"/>
    <x v="1"/>
    <x v="0"/>
    <s v="1. Yes"/>
    <x v="1"/>
    <x v="1"/>
    <x v="0"/>
    <x v="0"/>
    <x v="1"/>
    <x v="1"/>
    <x v="1"/>
    <x v="0"/>
    <x v="3"/>
    <x v="6"/>
    <x v="0"/>
    <x v="1"/>
    <x v="0"/>
  </r>
  <r>
    <s v="1 Komplett vårdked1. Yes"/>
    <n v="1885"/>
    <n v="186102"/>
    <x v="0"/>
    <s v="2. No"/>
    <x v="1"/>
    <x v="0"/>
    <x v="0"/>
    <x v="0"/>
    <x v="0"/>
    <x v="1"/>
    <x v="2"/>
    <x v="1"/>
    <x v="0"/>
    <x v="0"/>
    <x v="2"/>
    <x v="0"/>
    <x v="0"/>
    <s v="1. Yes"/>
    <x v="1"/>
    <x v="0"/>
    <x v="0"/>
    <x v="0"/>
    <x v="1"/>
    <x v="2"/>
    <x v="0"/>
    <x v="0"/>
    <x v="2"/>
    <x v="5"/>
    <x v="1"/>
    <x v="0"/>
    <x v="0"/>
  </r>
  <r>
    <s v="1 Komplett vårdked1. Yes"/>
    <n v="1886"/>
    <n v="186105"/>
    <x v="1"/>
    <s v="1. Yes"/>
    <x v="1"/>
    <x v="0"/>
    <x v="0"/>
    <x v="4"/>
    <x v="1"/>
    <x v="0"/>
    <x v="1"/>
    <x v="0"/>
    <x v="1"/>
    <x v="0"/>
    <x v="2"/>
    <x v="1"/>
    <x v="1"/>
    <s v="1. Yes"/>
    <x v="1"/>
    <x v="0"/>
    <x v="1"/>
    <x v="1"/>
    <x v="0"/>
    <x v="0"/>
    <x v="0"/>
    <x v="0"/>
    <x v="3"/>
    <x v="6"/>
    <x v="0"/>
    <x v="1"/>
    <x v="1"/>
  </r>
  <r>
    <s v="1 Komplett vårdked1. Yes"/>
    <n v="1887"/>
    <n v="186110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888"/>
    <n v="186144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89"/>
    <n v="186154"/>
    <x v="0"/>
    <s v="1. Yes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5"/>
    <x v="0"/>
    <x v="0"/>
    <x v="0"/>
  </r>
  <r>
    <s v="1 Komplett vårdked1. Yes"/>
    <n v="1890"/>
    <n v="186168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91"/>
    <n v="186178"/>
    <x v="0"/>
    <s v="1. Yes"/>
    <x v="1"/>
    <x v="0"/>
    <x v="0"/>
    <x v="4"/>
    <x v="0"/>
    <x v="0"/>
    <x v="2"/>
    <x v="0"/>
    <x v="2"/>
    <x v="0"/>
    <x v="1"/>
    <x v="0"/>
    <x v="0"/>
    <s v="1. Yes"/>
    <x v="1"/>
    <x v="0"/>
    <x v="0"/>
    <x v="0"/>
    <x v="0"/>
    <x v="2"/>
    <x v="0"/>
    <x v="0"/>
    <x v="0"/>
    <x v="5"/>
    <x v="0"/>
    <x v="0"/>
    <x v="1"/>
  </r>
  <r>
    <s v="1 Komplett vårdked1. Yes"/>
    <n v="1892"/>
    <n v="186192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93"/>
    <n v="186196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0"/>
  </r>
  <r>
    <s v="1 Komplett vårdked1. Yes"/>
    <n v="1894"/>
    <n v="186208"/>
    <x v="0"/>
    <s v="2. No"/>
    <x v="1"/>
    <x v="1"/>
    <x v="1"/>
    <x v="3"/>
    <x v="1"/>
    <x v="1"/>
    <x v="1"/>
    <x v="0"/>
    <x v="0"/>
    <x v="0"/>
    <x v="1"/>
    <x v="0"/>
    <x v="0"/>
    <s v="1. Yes"/>
    <x v="1"/>
    <x v="0"/>
    <x v="0"/>
    <x v="0"/>
    <x v="0"/>
    <x v="3"/>
    <x v="0"/>
    <x v="0"/>
    <x v="2"/>
    <x v="5"/>
    <x v="1"/>
    <x v="0"/>
    <x v="1"/>
  </r>
  <r>
    <s v="1 Komplett vårdked1. Yes"/>
    <n v="1895"/>
    <n v="186231"/>
    <x v="1"/>
    <s v="2. No"/>
    <x v="1"/>
    <x v="0"/>
    <x v="0"/>
    <x v="2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1896"/>
    <n v="18627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897"/>
    <n v="186317"/>
    <x v="1"/>
    <s v="2. No"/>
    <x v="1"/>
    <x v="1"/>
    <x v="0"/>
    <x v="2"/>
    <x v="1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6"/>
    <x v="0"/>
    <x v="1"/>
    <x v="0"/>
  </r>
  <r>
    <s v="1 Komplett vårdked1. Yes"/>
    <n v="1898"/>
    <n v="186321"/>
    <x v="0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5"/>
    <x v="0"/>
    <x v="0"/>
    <x v="0"/>
  </r>
  <r>
    <s v="1 Komplett vårdked1. Yes"/>
    <n v="1899"/>
    <n v="186327"/>
    <x v="0"/>
    <s v="2. No"/>
    <x v="1"/>
    <x v="1"/>
    <x v="0"/>
    <x v="3"/>
    <x v="0"/>
    <x v="0"/>
    <x v="0"/>
    <x v="0"/>
    <x v="0"/>
    <x v="0"/>
    <x v="1"/>
    <x v="0"/>
    <x v="0"/>
    <s v="1. Yes"/>
    <x v="1"/>
    <x v="0"/>
    <x v="1"/>
    <x v="0"/>
    <x v="0"/>
    <x v="0"/>
    <x v="0"/>
    <x v="0"/>
    <x v="0"/>
    <x v="5"/>
    <x v="0"/>
    <x v="1"/>
    <x v="1"/>
  </r>
  <r>
    <s v="1 Komplett vårdked1. Yes"/>
    <n v="1900"/>
    <n v="186333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5"/>
    <x v="0"/>
    <x v="0"/>
    <x v="1"/>
  </r>
  <r>
    <s v="1 Komplett vårdked1. Yes"/>
    <n v="1901"/>
    <n v="186364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5"/>
    <x v="0"/>
    <x v="0"/>
    <x v="0"/>
  </r>
  <r>
    <s v="1 Komplett vårdked1. Yes"/>
    <n v="1902"/>
    <n v="186365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903"/>
    <n v="186387"/>
    <x v="1"/>
    <s v="2. No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04"/>
    <n v="186392"/>
    <x v="1"/>
    <s v="1. Yes"/>
    <x v="1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3"/>
    <x v="0"/>
    <x v="0"/>
    <x v="0"/>
    <x v="6"/>
    <x v="0"/>
    <x v="1"/>
    <x v="0"/>
  </r>
  <r>
    <s v="1 Komplett vårdked1. Yes"/>
    <n v="1905"/>
    <n v="186402"/>
    <x v="0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5"/>
    <x v="0"/>
    <x v="1"/>
    <x v="1"/>
  </r>
  <r>
    <s v="1 Komplett vårdked1. Yes"/>
    <n v="1906"/>
    <n v="186445"/>
    <x v="1"/>
    <s v="2. No"/>
    <x v="1"/>
    <x v="0"/>
    <x v="0"/>
    <x v="2"/>
    <x v="1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5"/>
    <x v="0"/>
    <x v="1"/>
    <x v="0"/>
  </r>
  <r>
    <s v="1 Komplett vårdked1. Yes"/>
    <n v="1907"/>
    <n v="186448"/>
    <x v="0"/>
    <s v="1. Yes"/>
    <x v="1"/>
    <x v="0"/>
    <x v="0"/>
    <x v="3"/>
    <x v="1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908"/>
    <n v="186450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1909"/>
    <n v="186451"/>
    <x v="0"/>
    <s v="2. No"/>
    <x v="1"/>
    <x v="1"/>
    <x v="0"/>
    <x v="3"/>
    <x v="0"/>
    <x v="0"/>
    <x v="1"/>
    <x v="1"/>
    <x v="0"/>
    <x v="0"/>
    <x v="1"/>
    <x v="0"/>
    <x v="0"/>
    <s v="1. Yes"/>
    <x v="1"/>
    <x v="0"/>
    <x v="1"/>
    <x v="0"/>
    <x v="1"/>
    <x v="0"/>
    <x v="0"/>
    <x v="0"/>
    <x v="0"/>
    <x v="6"/>
    <x v="0"/>
    <x v="0"/>
    <x v="0"/>
  </r>
  <r>
    <s v="1 Komplett vårdked1. Yes"/>
    <n v="1910"/>
    <n v="186456"/>
    <x v="0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911"/>
    <n v="186464"/>
    <x v="1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1"/>
    <x v="1"/>
    <x v="2"/>
    <x v="5"/>
    <x v="1"/>
    <x v="0"/>
    <x v="0"/>
  </r>
  <r>
    <s v="1 Komplett vårdked1. Yes"/>
    <n v="1912"/>
    <n v="186466"/>
    <x v="1"/>
    <s v="2. No"/>
    <x v="1"/>
    <x v="0"/>
    <x v="0"/>
    <x v="4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1913"/>
    <n v="186479"/>
    <x v="0"/>
    <s v="1. Yes"/>
    <x v="0"/>
    <x v="0"/>
    <x v="1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914"/>
    <n v="186490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1"/>
    <x v="5"/>
    <x v="0"/>
    <x v="0"/>
    <x v="1"/>
  </r>
  <r>
    <s v="1 Komplett vårdked1. Yes"/>
    <n v="1915"/>
    <n v="186495"/>
    <x v="1"/>
    <s v="2. No"/>
    <x v="1"/>
    <x v="0"/>
    <x v="0"/>
    <x v="5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1916"/>
    <n v="186534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0"/>
  </r>
  <r>
    <s v="1 Komplett vårdked1. Yes"/>
    <n v="1917"/>
    <n v="186568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18"/>
    <n v="186572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919"/>
    <n v="18657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1"/>
    <x v="1"/>
  </r>
  <r>
    <s v="2 Bruten vårdked1. Yes"/>
    <n v="1920"/>
    <n v="186583"/>
    <x v="1"/>
    <s v="2. No"/>
    <x v="1"/>
    <x v="0"/>
    <x v="2"/>
    <x v="4"/>
    <x v="1"/>
    <x v="0"/>
    <x v="1"/>
    <x v="1"/>
    <x v="0"/>
    <x v="0"/>
    <x v="1"/>
    <x v="0"/>
    <x v="0"/>
    <s v="1. Yes"/>
    <x v="1"/>
    <x v="1"/>
    <x v="0"/>
    <x v="0"/>
    <x v="0"/>
    <x v="3"/>
    <x v="0"/>
    <x v="0"/>
    <x v="2"/>
    <x v="5"/>
    <x v="0"/>
    <x v="0"/>
    <x v="1"/>
  </r>
  <r>
    <s v="1 Komplett vårdked1. Yes"/>
    <n v="1921"/>
    <n v="186584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922"/>
    <n v="186601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23"/>
    <n v="186621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1924"/>
    <n v="186624"/>
    <x v="0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1925"/>
    <n v="186625"/>
    <x v="0"/>
    <s v="2. No"/>
    <x v="1"/>
    <x v="0"/>
    <x v="0"/>
    <x v="3"/>
    <x v="1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26"/>
    <n v="186629"/>
    <x v="0"/>
    <s v="2. No"/>
    <x v="1"/>
    <x v="0"/>
    <x v="0"/>
    <x v="4"/>
    <x v="0"/>
    <x v="0"/>
    <x v="2"/>
    <x v="1"/>
    <x v="1"/>
    <x v="0"/>
    <x v="2"/>
    <x v="0"/>
    <x v="0"/>
    <s v="1. Yes"/>
    <x v="1"/>
    <x v="0"/>
    <x v="1"/>
    <x v="0"/>
    <x v="0"/>
    <x v="0"/>
    <x v="0"/>
    <x v="0"/>
    <x v="3"/>
    <x v="7"/>
    <x v="0"/>
    <x v="0"/>
    <x v="1"/>
  </r>
  <r>
    <s v="1 Komplett vårdked1. Yes"/>
    <n v="1927"/>
    <n v="186633"/>
    <x v="1"/>
    <s v="1. Yes"/>
    <x v="0"/>
    <x v="1"/>
    <x v="0"/>
    <x v="4"/>
    <x v="0"/>
    <x v="0"/>
    <x v="0"/>
    <x v="1"/>
    <x v="0"/>
    <x v="1"/>
    <x v="2"/>
    <x v="1"/>
    <x v="0"/>
    <s v="1. Yes"/>
    <x v="1"/>
    <x v="1"/>
    <x v="1"/>
    <x v="0"/>
    <x v="0"/>
    <x v="0"/>
    <x v="0"/>
    <x v="0"/>
    <x v="0"/>
    <x v="6"/>
    <x v="0"/>
    <x v="1"/>
    <x v="2"/>
  </r>
  <r>
    <s v="2 Bruten vårdked1. Yes"/>
    <n v="1928"/>
    <n v="186634"/>
    <x v="0"/>
    <s v="2. No"/>
    <x v="1"/>
    <x v="0"/>
    <x v="2"/>
    <x v="0"/>
    <x v="1"/>
    <x v="0"/>
    <x v="0"/>
    <x v="2"/>
    <x v="1"/>
    <x v="1"/>
    <x v="0"/>
    <x v="0"/>
    <x v="0"/>
    <s v="2. No"/>
    <x v="1"/>
    <x v="0"/>
    <x v="0"/>
    <x v="0"/>
    <x v="0"/>
    <x v="3"/>
    <x v="0"/>
    <x v="0"/>
    <x v="2"/>
    <x v="5"/>
    <x v="0"/>
    <x v="0"/>
    <x v="2"/>
  </r>
  <r>
    <s v="1 Komplett vårdked1. Yes"/>
    <n v="1929"/>
    <n v="186641"/>
    <x v="1"/>
    <s v="1. Yes"/>
    <x v="1"/>
    <x v="1"/>
    <x v="1"/>
    <x v="4"/>
    <x v="1"/>
    <x v="0"/>
    <x v="0"/>
    <x v="1"/>
    <x v="0"/>
    <x v="0"/>
    <x v="2"/>
    <x v="1"/>
    <x v="0"/>
    <s v="1. Yes"/>
    <x v="1"/>
    <x v="1"/>
    <x v="1"/>
    <x v="0"/>
    <x v="1"/>
    <x v="0"/>
    <x v="0"/>
    <x v="0"/>
    <x v="3"/>
    <x v="6"/>
    <x v="0"/>
    <x v="1"/>
    <x v="0"/>
  </r>
  <r>
    <s v="1 Komplett vårdked1. Yes"/>
    <n v="1930"/>
    <n v="186646"/>
    <x v="0"/>
    <s v="2. No"/>
    <x v="1"/>
    <x v="1"/>
    <x v="0"/>
    <x v="4"/>
    <x v="0"/>
    <x v="1"/>
    <x v="0"/>
    <x v="1"/>
    <x v="0"/>
    <x v="0"/>
    <x v="2"/>
    <x v="1"/>
    <x v="0"/>
    <s v="1. Yes"/>
    <x v="0"/>
    <x v="1"/>
    <x v="1"/>
    <x v="0"/>
    <x v="0"/>
    <x v="3"/>
    <x v="0"/>
    <x v="0"/>
    <x v="2"/>
    <x v="5"/>
    <x v="1"/>
    <x v="0"/>
    <x v="1"/>
  </r>
  <r>
    <s v="1 Komplett vårdked1. Yes"/>
    <n v="1931"/>
    <n v="186657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1932"/>
    <n v="186680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6"/>
    <x v="0"/>
    <x v="1"/>
    <x v="1"/>
  </r>
  <r>
    <s v="1 Komplett vårdked1. Yes"/>
    <n v="1933"/>
    <n v="186709"/>
    <x v="0"/>
    <s v="2. No"/>
    <x v="1"/>
    <x v="0"/>
    <x v="1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1934"/>
    <n v="186713"/>
    <x v="1"/>
    <s v="1. Yes"/>
    <x v="1"/>
    <x v="0"/>
    <x v="0"/>
    <x v="1"/>
    <x v="0"/>
    <x v="0"/>
    <x v="1"/>
    <x v="1"/>
    <x v="0"/>
    <x v="0"/>
    <x v="1"/>
    <x v="1"/>
    <x v="1"/>
    <s v="1. Yes"/>
    <x v="0"/>
    <x v="0"/>
    <x v="1"/>
    <x v="0"/>
    <x v="0"/>
    <x v="1"/>
    <x v="0"/>
    <x v="0"/>
    <x v="3"/>
    <x v="6"/>
    <x v="0"/>
    <x v="1"/>
    <x v="0"/>
  </r>
  <r>
    <s v="1 Komplett vårdked1. Yes"/>
    <n v="1935"/>
    <n v="186715"/>
    <x v="0"/>
    <s v="2. No"/>
    <x v="1"/>
    <x v="0"/>
    <x v="0"/>
    <x v="1"/>
    <x v="0"/>
    <x v="0"/>
    <x v="1"/>
    <x v="1"/>
    <x v="0"/>
    <x v="0"/>
    <x v="1"/>
    <x v="0"/>
    <x v="1"/>
    <s v="1. Yes"/>
    <x v="1"/>
    <x v="0"/>
    <x v="1"/>
    <x v="0"/>
    <x v="0"/>
    <x v="0"/>
    <x v="0"/>
    <x v="0"/>
    <x v="3"/>
    <x v="6"/>
    <x v="0"/>
    <x v="1"/>
    <x v="1"/>
  </r>
  <r>
    <s v="1 Komplett vårdked1. Yes"/>
    <n v="1936"/>
    <n v="186721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37"/>
    <n v="186730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38"/>
    <n v="186769"/>
    <x v="0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39"/>
    <n v="186774"/>
    <x v="0"/>
    <s v="1. Yes"/>
    <x v="1"/>
    <x v="0"/>
    <x v="0"/>
    <x v="3"/>
    <x v="0"/>
    <x v="0"/>
    <x v="1"/>
    <x v="1"/>
    <x v="1"/>
    <x v="1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40"/>
    <n v="186787"/>
    <x v="0"/>
    <s v="1. Yes"/>
    <x v="1"/>
    <x v="0"/>
    <x v="0"/>
    <x v="0"/>
    <x v="1"/>
    <x v="0"/>
    <x v="0"/>
    <x v="1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0"/>
  </r>
  <r>
    <s v="2 Bruten vårdked1. Yes"/>
    <n v="1941"/>
    <n v="186795"/>
    <x v="1"/>
    <s v="1. Yes"/>
    <x v="0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1"/>
    <x v="0"/>
    <x v="0"/>
    <x v="0"/>
    <x v="8"/>
    <x v="0"/>
    <x v="0"/>
    <x v="0"/>
  </r>
  <r>
    <s v="1 Komplett vårdked1. Yes"/>
    <n v="1942"/>
    <n v="186803"/>
    <x v="0"/>
    <s v="1. Yes"/>
    <x v="0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1"/>
    <x v="0"/>
  </r>
  <r>
    <s v="1 Komplett vårdked1. Yes"/>
    <n v="1943"/>
    <n v="186804"/>
    <x v="0"/>
    <s v="2. No"/>
    <x v="1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1944"/>
    <n v="186810"/>
    <x v="1"/>
    <s v="2. No"/>
    <x v="1"/>
    <x v="0"/>
    <x v="0"/>
    <x v="5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5"/>
    <x v="0"/>
    <x v="1"/>
    <x v="0"/>
  </r>
  <r>
    <s v="1 Komplett vårdked1. Yes"/>
    <n v="1945"/>
    <n v="186821"/>
    <x v="1"/>
    <s v="2. No"/>
    <x v="1"/>
    <x v="0"/>
    <x v="2"/>
    <x v="2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946"/>
    <n v="186823"/>
    <x v="1"/>
    <s v="2. No"/>
    <x v="1"/>
    <x v="0"/>
    <x v="2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5"/>
    <x v="0"/>
    <x v="1"/>
    <x v="1"/>
  </r>
  <r>
    <s v="1 Komplett vårdked1. Yes"/>
    <n v="1947"/>
    <n v="186824"/>
    <x v="1"/>
    <s v="1. Yes"/>
    <x v="1"/>
    <x v="0"/>
    <x v="1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2 Bruten vårdked1. Yes"/>
    <n v="1948"/>
    <n v="186825"/>
    <x v="1"/>
    <s v="2. No"/>
    <x v="1"/>
    <x v="0"/>
    <x v="0"/>
    <x v="5"/>
    <x v="1"/>
    <x v="0"/>
    <x v="1"/>
    <x v="0"/>
    <x v="1"/>
    <x v="0"/>
    <x v="0"/>
    <x v="1"/>
    <x v="1"/>
    <s v="2. No"/>
    <x v="1"/>
    <x v="0"/>
    <x v="1"/>
    <x v="0"/>
    <x v="0"/>
    <x v="0"/>
    <x v="0"/>
    <x v="0"/>
    <x v="0"/>
    <x v="5"/>
    <x v="0"/>
    <x v="1"/>
    <x v="1"/>
  </r>
  <r>
    <s v="1 Komplett vårdked1. Yes"/>
    <n v="1949"/>
    <n v="186827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50"/>
    <n v="186828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51"/>
    <n v="186832"/>
    <x v="1"/>
    <s v="1. Yes"/>
    <x v="0"/>
    <x v="0"/>
    <x v="0"/>
    <x v="5"/>
    <x v="0"/>
    <x v="0"/>
    <x v="0"/>
    <x v="0"/>
    <x v="0"/>
    <x v="0"/>
    <x v="1"/>
    <x v="1"/>
    <x v="0"/>
    <s v="1. Yes"/>
    <x v="1"/>
    <x v="1"/>
    <x v="1"/>
    <x v="0"/>
    <x v="1"/>
    <x v="1"/>
    <x v="0"/>
    <x v="0"/>
    <x v="2"/>
    <x v="6"/>
    <x v="0"/>
    <x v="1"/>
    <x v="1"/>
  </r>
  <r>
    <s v="1 Komplett vårdked1. Yes"/>
    <n v="1952"/>
    <n v="186837"/>
    <x v="1"/>
    <s v="2. No"/>
    <x v="1"/>
    <x v="0"/>
    <x v="2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953"/>
    <n v="186840"/>
    <x v="1"/>
    <s v="2. No"/>
    <x v="1"/>
    <x v="0"/>
    <x v="0"/>
    <x v="5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1954"/>
    <n v="186849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1955"/>
    <n v="186862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5"/>
    <x v="0"/>
    <x v="0"/>
    <x v="0"/>
  </r>
  <r>
    <s v="1 Komplett vårdked1. Yes"/>
    <n v="1956"/>
    <n v="186866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957"/>
    <n v="186878"/>
    <x v="1"/>
    <s v="2. No"/>
    <x v="1"/>
    <x v="0"/>
    <x v="2"/>
    <x v="5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58"/>
    <n v="186879"/>
    <x v="0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59"/>
    <n v="186880"/>
    <x v="1"/>
    <s v="2. No"/>
    <x v="1"/>
    <x v="1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1960"/>
    <n v="186903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61"/>
    <n v="18690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62"/>
    <n v="186910"/>
    <x v="1"/>
    <s v="2. No"/>
    <x v="1"/>
    <x v="0"/>
    <x v="0"/>
    <x v="4"/>
    <x v="0"/>
    <x v="0"/>
    <x v="1"/>
    <x v="0"/>
    <x v="0"/>
    <x v="1"/>
    <x v="2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1963"/>
    <n v="186918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964"/>
    <n v="186938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65"/>
    <n v="186947"/>
    <x v="1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966"/>
    <n v="186949"/>
    <x v="1"/>
    <s v="2. No"/>
    <x v="1"/>
    <x v="0"/>
    <x v="0"/>
    <x v="0"/>
    <x v="0"/>
    <x v="0"/>
    <x v="2"/>
    <x v="0"/>
    <x v="1"/>
    <x v="0"/>
    <x v="1"/>
    <x v="0"/>
    <x v="0"/>
    <s v="1. Yes"/>
    <x v="1"/>
    <x v="0"/>
    <x v="0"/>
    <x v="0"/>
    <x v="0"/>
    <x v="0"/>
    <x v="1"/>
    <x v="0"/>
    <x v="3"/>
    <x v="5"/>
    <x v="0"/>
    <x v="0"/>
    <x v="0"/>
  </r>
  <r>
    <s v="1 Komplett vårdked1. Yes"/>
    <n v="1967"/>
    <n v="186963"/>
    <x v="0"/>
    <s v="2. No"/>
    <x v="1"/>
    <x v="0"/>
    <x v="2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5"/>
    <x v="0"/>
    <x v="1"/>
    <x v="1"/>
  </r>
  <r>
    <s v="1 Komplett vårdked1. Yes"/>
    <n v="1968"/>
    <n v="186976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1969"/>
    <n v="186982"/>
    <x v="0"/>
    <s v="2. No"/>
    <x v="1"/>
    <x v="1"/>
    <x v="0"/>
    <x v="2"/>
    <x v="0"/>
    <x v="0"/>
    <x v="1"/>
    <x v="0"/>
    <x v="1"/>
    <x v="0"/>
    <x v="2"/>
    <x v="0"/>
    <x v="0"/>
    <s v="1. Yes"/>
    <x v="1"/>
    <x v="0"/>
    <x v="1"/>
    <x v="0"/>
    <x v="1"/>
    <x v="0"/>
    <x v="0"/>
    <x v="0"/>
    <x v="0"/>
    <x v="6"/>
    <x v="0"/>
    <x v="1"/>
    <x v="0"/>
  </r>
  <r>
    <s v="2 Bruten vårdked1. Yes"/>
    <n v="1970"/>
    <n v="186989"/>
    <x v="0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6"/>
    <x v="0"/>
    <x v="0"/>
    <x v="1"/>
  </r>
  <r>
    <s v="1 Komplett vårdked1. Yes"/>
    <n v="1971"/>
    <n v="186990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0"/>
  </r>
  <r>
    <s v="1 Komplett vårdked1. Yes"/>
    <n v="1972"/>
    <n v="187003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3"/>
    <x v="0"/>
    <x v="0"/>
    <x v="1"/>
  </r>
  <r>
    <s v="1 Komplett vårdked1. Yes"/>
    <n v="1973"/>
    <n v="187005"/>
    <x v="1"/>
    <s v="2. No"/>
    <x v="1"/>
    <x v="0"/>
    <x v="0"/>
    <x v="0"/>
    <x v="0"/>
    <x v="0"/>
    <x v="2"/>
    <x v="2"/>
    <x v="1"/>
    <x v="1"/>
    <x v="0"/>
    <x v="0"/>
    <x v="0"/>
    <s v="2. No"/>
    <x v="1"/>
    <x v="0"/>
    <x v="0"/>
    <x v="0"/>
    <x v="0"/>
    <x v="2"/>
    <x v="0"/>
    <x v="0"/>
    <x v="0"/>
    <x v="3"/>
    <x v="0"/>
    <x v="1"/>
    <x v="1"/>
  </r>
  <r>
    <s v="1 Komplett vårdked1. Yes"/>
    <n v="1974"/>
    <n v="187008"/>
    <x v="0"/>
    <s v="2. No"/>
    <x v="1"/>
    <x v="0"/>
    <x v="2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3"/>
    <x v="0"/>
    <x v="0"/>
    <x v="1"/>
  </r>
  <r>
    <s v="1 Komplett vårdked1. Yes"/>
    <n v="1975"/>
    <n v="187025"/>
    <x v="0"/>
    <s v="2. No"/>
    <x v="1"/>
    <x v="0"/>
    <x v="0"/>
    <x v="4"/>
    <x v="0"/>
    <x v="0"/>
    <x v="2"/>
    <x v="0"/>
    <x v="0"/>
    <x v="0"/>
    <x v="1"/>
    <x v="0"/>
    <x v="0"/>
    <s v="1. Yes"/>
    <x v="0"/>
    <x v="0"/>
    <x v="0"/>
    <x v="0"/>
    <x v="0"/>
    <x v="0"/>
    <x v="0"/>
    <x v="0"/>
    <x v="0"/>
    <x v="6"/>
    <x v="0"/>
    <x v="0"/>
    <x v="1"/>
  </r>
  <r>
    <s v="1 Komplett vårdked1. Yes"/>
    <n v="1976"/>
    <n v="187046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6"/>
    <x v="0"/>
    <x v="1"/>
    <x v="0"/>
  </r>
  <r>
    <s v="1 Komplett vårdked1. Yes"/>
    <n v="1977"/>
    <n v="187087"/>
    <x v="1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78"/>
    <n v="187093"/>
    <x v="0"/>
    <s v="1. Yes"/>
    <x v="1"/>
    <x v="0"/>
    <x v="0"/>
    <x v="3"/>
    <x v="0"/>
    <x v="0"/>
    <x v="1"/>
    <x v="0"/>
    <x v="0"/>
    <x v="0"/>
    <x v="1"/>
    <x v="0"/>
    <x v="0"/>
    <s v="1. Yes"/>
    <x v="0"/>
    <x v="0"/>
    <x v="1"/>
    <x v="0"/>
    <x v="0"/>
    <x v="0"/>
    <x v="0"/>
    <x v="0"/>
    <x v="3"/>
    <x v="6"/>
    <x v="0"/>
    <x v="1"/>
    <x v="0"/>
  </r>
  <r>
    <s v="1 Komplett vårdked1. Yes"/>
    <n v="1979"/>
    <n v="187117"/>
    <x v="1"/>
    <s v="2. No"/>
    <x v="1"/>
    <x v="1"/>
    <x v="0"/>
    <x v="3"/>
    <x v="0"/>
    <x v="1"/>
    <x v="1"/>
    <x v="1"/>
    <x v="0"/>
    <x v="1"/>
    <x v="1"/>
    <x v="0"/>
    <x v="0"/>
    <s v="1. Yes"/>
    <x v="1"/>
    <x v="0"/>
    <x v="0"/>
    <x v="0"/>
    <x v="0"/>
    <x v="3"/>
    <x v="0"/>
    <x v="0"/>
    <x v="2"/>
    <x v="5"/>
    <x v="1"/>
    <x v="0"/>
    <x v="1"/>
  </r>
  <r>
    <s v="1 Komplett vårdked1. Yes"/>
    <n v="1980"/>
    <n v="187119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1981"/>
    <n v="187120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1982"/>
    <n v="187121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5"/>
    <x v="0"/>
    <x v="0"/>
    <x v="0"/>
  </r>
  <r>
    <s v="1 Komplett vårdked1. Yes"/>
    <n v="1983"/>
    <n v="187140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5"/>
    <x v="0"/>
    <x v="0"/>
    <x v="1"/>
  </r>
  <r>
    <s v="1 Komplett vårdked1. Yes"/>
    <n v="1984"/>
    <n v="187156"/>
    <x v="0"/>
    <s v="1. Yes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6"/>
    <x v="0"/>
    <x v="1"/>
    <x v="2"/>
  </r>
  <r>
    <s v="1 Komplett vårdked1. Yes"/>
    <n v="1985"/>
    <n v="187157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1986"/>
    <n v="187193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987"/>
    <n v="187194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5"/>
    <x v="0"/>
    <x v="1"/>
    <x v="1"/>
  </r>
  <r>
    <s v="1 Komplett vårdked1. Yes"/>
    <n v="1988"/>
    <n v="187198"/>
    <x v="1"/>
    <s v="2. No"/>
    <x v="1"/>
    <x v="0"/>
    <x v="2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89"/>
    <n v="187212"/>
    <x v="1"/>
    <s v="2. No"/>
    <x v="1"/>
    <x v="0"/>
    <x v="2"/>
    <x v="5"/>
    <x v="0"/>
    <x v="0"/>
    <x v="2"/>
    <x v="0"/>
    <x v="1"/>
    <x v="1"/>
    <x v="0"/>
    <x v="0"/>
    <x v="0"/>
    <s v="2. No"/>
    <x v="1"/>
    <x v="0"/>
    <x v="0"/>
    <x v="0"/>
    <x v="0"/>
    <x v="0"/>
    <x v="0"/>
    <x v="0"/>
    <x v="1"/>
    <x v="6"/>
    <x v="0"/>
    <x v="0"/>
    <x v="1"/>
  </r>
  <r>
    <s v="1 Komplett vårdked1. Yes"/>
    <n v="1990"/>
    <n v="187215"/>
    <x v="1"/>
    <s v="1. Yes"/>
    <x v="1"/>
    <x v="0"/>
    <x v="0"/>
    <x v="1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1991"/>
    <n v="187217"/>
    <x v="1"/>
    <s v="1. Yes"/>
    <x v="1"/>
    <x v="0"/>
    <x v="0"/>
    <x v="1"/>
    <x v="0"/>
    <x v="0"/>
    <x v="1"/>
    <x v="1"/>
    <x v="0"/>
    <x v="0"/>
    <x v="1"/>
    <x v="0"/>
    <x v="0"/>
    <s v="1. Yes"/>
    <x v="1"/>
    <x v="0"/>
    <x v="0"/>
    <x v="0"/>
    <x v="0"/>
    <x v="1"/>
    <x v="0"/>
    <x v="0"/>
    <x v="0"/>
    <x v="6"/>
    <x v="0"/>
    <x v="1"/>
    <x v="1"/>
  </r>
  <r>
    <s v="1 Komplett vårdked1. Yes"/>
    <n v="1992"/>
    <n v="187220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2 Bruten vårdked1. Yes"/>
    <n v="1993"/>
    <n v="187231"/>
    <x v="1"/>
    <s v="1. Yes"/>
    <x v="1"/>
    <x v="0"/>
    <x v="0"/>
    <x v="0"/>
    <x v="0"/>
    <x v="0"/>
    <x v="1"/>
    <x v="1"/>
    <x v="1"/>
    <x v="0"/>
    <x v="2"/>
    <x v="0"/>
    <x v="0"/>
    <s v="1. Yes"/>
    <x v="1"/>
    <x v="0"/>
    <x v="1"/>
    <x v="0"/>
    <x v="1"/>
    <x v="3"/>
    <x v="0"/>
    <x v="0"/>
    <x v="2"/>
    <x v="6"/>
    <x v="0"/>
    <x v="0"/>
    <x v="0"/>
  </r>
  <r>
    <s v="1 Komplett vårdked1. Yes"/>
    <n v="1994"/>
    <n v="187261"/>
    <x v="0"/>
    <s v="2. No"/>
    <x v="1"/>
    <x v="1"/>
    <x v="0"/>
    <x v="5"/>
    <x v="0"/>
    <x v="0"/>
    <x v="0"/>
    <x v="1"/>
    <x v="0"/>
    <x v="0"/>
    <x v="1"/>
    <x v="0"/>
    <x v="0"/>
    <s v="1. Yes"/>
    <x v="0"/>
    <x v="1"/>
    <x v="1"/>
    <x v="0"/>
    <x v="0"/>
    <x v="0"/>
    <x v="0"/>
    <x v="0"/>
    <x v="0"/>
    <x v="6"/>
    <x v="0"/>
    <x v="0"/>
    <x v="1"/>
  </r>
  <r>
    <s v="1 Komplett vårdked1. Yes"/>
    <n v="1995"/>
    <n v="187265"/>
    <x v="0"/>
    <s v="1. Yes"/>
    <x v="1"/>
    <x v="0"/>
    <x v="0"/>
    <x v="5"/>
    <x v="0"/>
    <x v="0"/>
    <x v="0"/>
    <x v="1"/>
    <x v="0"/>
    <x v="0"/>
    <x v="1"/>
    <x v="1"/>
    <x v="1"/>
    <s v="1. Yes"/>
    <x v="0"/>
    <x v="1"/>
    <x v="1"/>
    <x v="1"/>
    <x v="1"/>
    <x v="1"/>
    <x v="0"/>
    <x v="0"/>
    <x v="2"/>
    <x v="6"/>
    <x v="0"/>
    <x v="0"/>
    <x v="1"/>
  </r>
  <r>
    <s v="1 Komplett vårdked1. Yes"/>
    <n v="1996"/>
    <n v="187267"/>
    <x v="0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5"/>
    <x v="0"/>
    <x v="0"/>
    <x v="1"/>
  </r>
  <r>
    <s v="1 Komplett vårdked1. Yes"/>
    <n v="1997"/>
    <n v="187283"/>
    <x v="1"/>
    <s v="2. No"/>
    <x v="1"/>
    <x v="0"/>
    <x v="2"/>
    <x v="4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1998"/>
    <n v="187326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1999"/>
    <n v="187336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9 Graviditet som utkast"/>
    <n v="2000"/>
    <n v="187356"/>
    <x v="0"/>
    <s v="2. No"/>
    <x v="1"/>
    <x v="0"/>
    <x v="2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9 Graviditet som utkast"/>
    <n v="2001"/>
    <n v="187358"/>
    <x v="1"/>
    <s v="1. Yes"/>
    <x v="1"/>
    <x v="0"/>
    <x v="2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0"/>
    <x v="5"/>
    <x v="0"/>
    <x v="0"/>
    <x v="1"/>
  </r>
  <r>
    <s v="9 Graviditet som utkast"/>
    <n v="2002"/>
    <n v="187360"/>
    <x v="1"/>
    <s v="2. No"/>
    <x v="1"/>
    <x v="0"/>
    <x v="2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5"/>
    <x v="0"/>
    <x v="0"/>
    <x v="1"/>
  </r>
  <r>
    <s v="1 Komplett vårdked1. Yes"/>
    <n v="2003"/>
    <n v="187419"/>
    <x v="0"/>
    <s v="1. Yes"/>
    <x v="0"/>
    <x v="1"/>
    <x v="0"/>
    <x v="1"/>
    <x v="0"/>
    <x v="0"/>
    <x v="1"/>
    <x v="1"/>
    <x v="0"/>
    <x v="0"/>
    <x v="1"/>
    <x v="0"/>
    <x v="0"/>
    <s v="1. Yes"/>
    <x v="1"/>
    <x v="1"/>
    <x v="0"/>
    <x v="0"/>
    <x v="0"/>
    <x v="0"/>
    <x v="0"/>
    <x v="0"/>
    <x v="3"/>
    <x v="6"/>
    <x v="0"/>
    <x v="0"/>
    <x v="1"/>
  </r>
  <r>
    <s v="1 Komplett vårdked1. Yes"/>
    <n v="2004"/>
    <n v="187423"/>
    <x v="0"/>
    <s v="2. No"/>
    <x v="1"/>
    <x v="0"/>
    <x v="0"/>
    <x v="1"/>
    <x v="0"/>
    <x v="0"/>
    <x v="1"/>
    <x v="1"/>
    <x v="1"/>
    <x v="1"/>
    <x v="1"/>
    <x v="0"/>
    <x v="0"/>
    <s v="1. Yes"/>
    <x v="1"/>
    <x v="0"/>
    <x v="1"/>
    <x v="0"/>
    <x v="0"/>
    <x v="0"/>
    <x v="0"/>
    <x v="0"/>
    <x v="3"/>
    <x v="6"/>
    <x v="0"/>
    <x v="0"/>
    <x v="1"/>
  </r>
  <r>
    <s v="1 Komplett vårdked1. Yes"/>
    <n v="2005"/>
    <n v="187430"/>
    <x v="1"/>
    <s v="2. No"/>
    <x v="1"/>
    <x v="0"/>
    <x v="2"/>
    <x v="2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2006"/>
    <n v="187450"/>
    <x v="1"/>
    <s v="1. Yes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0"/>
  </r>
  <r>
    <s v="1 Komplett vårdked1. Yes"/>
    <n v="2007"/>
    <n v="187456"/>
    <x v="1"/>
    <s v="2. No"/>
    <x v="1"/>
    <x v="0"/>
    <x v="1"/>
    <x v="1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2008"/>
    <n v="187457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09"/>
    <n v="187459"/>
    <x v="1"/>
    <s v="2. No"/>
    <x v="1"/>
    <x v="1"/>
    <x v="0"/>
    <x v="2"/>
    <x v="0"/>
    <x v="1"/>
    <x v="1"/>
    <x v="1"/>
    <x v="1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2 Bruten vårdked1. Yes"/>
    <n v="2010"/>
    <n v="187461"/>
    <x v="0"/>
    <s v="2. No"/>
    <x v="1"/>
    <x v="0"/>
    <x v="0"/>
    <x v="2"/>
    <x v="1"/>
    <x v="0"/>
    <x v="0"/>
    <x v="0"/>
    <x v="1"/>
    <x v="0"/>
    <x v="2"/>
    <x v="1"/>
    <x v="1"/>
    <s v="1. Yes"/>
    <x v="1"/>
    <x v="1"/>
    <x v="1"/>
    <x v="1"/>
    <x v="1"/>
    <x v="0"/>
    <x v="0"/>
    <x v="0"/>
    <x v="2"/>
    <x v="6"/>
    <x v="0"/>
    <x v="0"/>
    <x v="0"/>
  </r>
  <r>
    <s v="1 Komplett vårdked1. Yes"/>
    <n v="2011"/>
    <n v="187475"/>
    <x v="1"/>
    <s v="2. No"/>
    <x v="1"/>
    <x v="0"/>
    <x v="0"/>
    <x v="3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5"/>
    <x v="0"/>
    <x v="0"/>
    <x v="0"/>
  </r>
  <r>
    <s v="1 Komplett vårdked1. Yes"/>
    <n v="2012"/>
    <n v="187476"/>
    <x v="0"/>
    <s v="1. Yes"/>
    <x v="1"/>
    <x v="1"/>
    <x v="1"/>
    <x v="0"/>
    <x v="1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6"/>
    <x v="0"/>
    <x v="0"/>
    <x v="0"/>
  </r>
  <r>
    <s v="1 Komplett vårdked1. Yes"/>
    <n v="2013"/>
    <n v="187486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0"/>
  </r>
  <r>
    <s v="1 Komplett vårdked1. Yes"/>
    <n v="2014"/>
    <n v="187491"/>
    <x v="0"/>
    <s v="1. Yes"/>
    <x v="1"/>
    <x v="0"/>
    <x v="0"/>
    <x v="4"/>
    <x v="0"/>
    <x v="0"/>
    <x v="1"/>
    <x v="1"/>
    <x v="0"/>
    <x v="0"/>
    <x v="1"/>
    <x v="1"/>
    <x v="0"/>
    <s v="1. Yes"/>
    <x v="1"/>
    <x v="0"/>
    <x v="1"/>
    <x v="1"/>
    <x v="0"/>
    <x v="0"/>
    <x v="0"/>
    <x v="0"/>
    <x v="1"/>
    <x v="6"/>
    <x v="0"/>
    <x v="0"/>
    <x v="2"/>
  </r>
  <r>
    <s v="1 Komplett vårdked1. Yes"/>
    <n v="2015"/>
    <n v="187492"/>
    <x v="0"/>
    <s v="1. Yes"/>
    <x v="1"/>
    <x v="0"/>
    <x v="0"/>
    <x v="4"/>
    <x v="0"/>
    <x v="0"/>
    <x v="1"/>
    <x v="1"/>
    <x v="0"/>
    <x v="0"/>
    <x v="1"/>
    <x v="1"/>
    <x v="0"/>
    <s v="1. Yes"/>
    <x v="1"/>
    <x v="0"/>
    <x v="1"/>
    <x v="1"/>
    <x v="0"/>
    <x v="0"/>
    <x v="0"/>
    <x v="0"/>
    <x v="1"/>
    <x v="6"/>
    <x v="0"/>
    <x v="0"/>
    <x v="1"/>
  </r>
  <r>
    <s v="1 Komplett vårdked1. Yes"/>
    <n v="2016"/>
    <n v="187505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017"/>
    <n v="187507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018"/>
    <n v="18750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019"/>
    <n v="187538"/>
    <x v="1"/>
    <s v="2. No"/>
    <x v="1"/>
    <x v="0"/>
    <x v="0"/>
    <x v="5"/>
    <x v="1"/>
    <x v="0"/>
    <x v="2"/>
    <x v="1"/>
    <x v="1"/>
    <x v="0"/>
    <x v="1"/>
    <x v="0"/>
    <x v="0"/>
    <s v="1. Yes"/>
    <x v="1"/>
    <x v="1"/>
    <x v="0"/>
    <x v="0"/>
    <x v="0"/>
    <x v="2"/>
    <x v="0"/>
    <x v="0"/>
    <x v="3"/>
    <x v="6"/>
    <x v="0"/>
    <x v="0"/>
    <x v="1"/>
  </r>
  <r>
    <s v="1 Komplett vårdked1. Yes"/>
    <n v="2020"/>
    <n v="187583"/>
    <x v="1"/>
    <s v="1. Yes"/>
    <x v="1"/>
    <x v="0"/>
    <x v="0"/>
    <x v="4"/>
    <x v="0"/>
    <x v="0"/>
    <x v="1"/>
    <x v="0"/>
    <x v="0"/>
    <x v="0"/>
    <x v="2"/>
    <x v="0"/>
    <x v="0"/>
    <s v="1. Yes"/>
    <x v="1"/>
    <x v="1"/>
    <x v="0"/>
    <x v="0"/>
    <x v="0"/>
    <x v="0"/>
    <x v="0"/>
    <x v="0"/>
    <x v="0"/>
    <x v="6"/>
    <x v="0"/>
    <x v="1"/>
    <x v="1"/>
  </r>
  <r>
    <s v="1 Komplett vårdked1. Yes"/>
    <n v="2021"/>
    <n v="187601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022"/>
    <n v="187602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023"/>
    <n v="187604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2024"/>
    <n v="187632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1"/>
    <x v="5"/>
    <x v="0"/>
    <x v="0"/>
    <x v="1"/>
  </r>
  <r>
    <s v="1 Komplett vårdked1. Yes"/>
    <n v="2025"/>
    <n v="18764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2026"/>
    <n v="187647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2027"/>
    <n v="187648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028"/>
    <n v="18765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2029"/>
    <n v="187660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2030"/>
    <n v="187700"/>
    <x v="0"/>
    <s v="2. No"/>
    <x v="1"/>
    <x v="0"/>
    <x v="0"/>
    <x v="0"/>
    <x v="1"/>
    <x v="0"/>
    <x v="1"/>
    <x v="1"/>
    <x v="1"/>
    <x v="2"/>
    <x v="1"/>
    <x v="0"/>
    <x v="0"/>
    <s v="1. Yes"/>
    <x v="0"/>
    <x v="0"/>
    <x v="0"/>
    <x v="0"/>
    <x v="0"/>
    <x v="0"/>
    <x v="0"/>
    <x v="0"/>
    <x v="0"/>
    <x v="6"/>
    <x v="0"/>
    <x v="1"/>
    <x v="2"/>
  </r>
  <r>
    <s v="1 Komplett vårdked1. Yes"/>
    <n v="2031"/>
    <n v="187701"/>
    <x v="0"/>
    <s v="2. No"/>
    <x v="1"/>
    <x v="0"/>
    <x v="0"/>
    <x v="0"/>
    <x v="1"/>
    <x v="0"/>
    <x v="1"/>
    <x v="1"/>
    <x v="1"/>
    <x v="2"/>
    <x v="1"/>
    <x v="0"/>
    <x v="0"/>
    <s v="1. Yes"/>
    <x v="1"/>
    <x v="0"/>
    <x v="0"/>
    <x v="0"/>
    <x v="0"/>
    <x v="0"/>
    <x v="0"/>
    <x v="0"/>
    <x v="0"/>
    <x v="6"/>
    <x v="0"/>
    <x v="1"/>
    <x v="2"/>
  </r>
  <r>
    <s v="2 Bruten vårdked1. Yes"/>
    <n v="2032"/>
    <n v="187731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5"/>
    <x v="0"/>
    <x v="0"/>
    <x v="1"/>
  </r>
  <r>
    <s v="2 Bruten vårdked1. Yes"/>
    <n v="2033"/>
    <n v="187732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5"/>
    <x v="0"/>
    <x v="0"/>
    <x v="1"/>
  </r>
  <r>
    <s v="1 Komplett vårdked1. Yes"/>
    <n v="2034"/>
    <n v="187736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5"/>
    <x v="0"/>
    <x v="1"/>
    <x v="0"/>
  </r>
  <r>
    <s v="1 Komplett vårdked1. Yes"/>
    <n v="2035"/>
    <n v="187737"/>
    <x v="1"/>
    <s v="1. Yes"/>
    <x v="1"/>
    <x v="0"/>
    <x v="0"/>
    <x v="3"/>
    <x v="0"/>
    <x v="0"/>
    <x v="0"/>
    <x v="1"/>
    <x v="0"/>
    <x v="0"/>
    <x v="1"/>
    <x v="1"/>
    <x v="1"/>
    <s v="1. Yes"/>
    <x v="0"/>
    <x v="0"/>
    <x v="0"/>
    <x v="0"/>
    <x v="1"/>
    <x v="1"/>
    <x v="0"/>
    <x v="0"/>
    <x v="0"/>
    <x v="7"/>
    <x v="0"/>
    <x v="1"/>
    <x v="1"/>
  </r>
  <r>
    <s v="1 Komplett vårdked1. Yes"/>
    <n v="2036"/>
    <n v="187760"/>
    <x v="1"/>
    <s v="2. No"/>
    <x v="1"/>
    <x v="0"/>
    <x v="2"/>
    <x v="2"/>
    <x v="0"/>
    <x v="1"/>
    <x v="2"/>
    <x v="0"/>
    <x v="1"/>
    <x v="0"/>
    <x v="0"/>
    <x v="0"/>
    <x v="0"/>
    <s v="2. No"/>
    <x v="1"/>
    <x v="0"/>
    <x v="0"/>
    <x v="0"/>
    <x v="0"/>
    <x v="2"/>
    <x v="0"/>
    <x v="0"/>
    <x v="2"/>
    <x v="5"/>
    <x v="1"/>
    <x v="0"/>
    <x v="0"/>
  </r>
  <r>
    <s v="1 Komplett vårdked1. Yes"/>
    <n v="2037"/>
    <n v="187761"/>
    <x v="1"/>
    <s v="2. No"/>
    <x v="1"/>
    <x v="0"/>
    <x v="2"/>
    <x v="2"/>
    <x v="0"/>
    <x v="1"/>
    <x v="2"/>
    <x v="0"/>
    <x v="0"/>
    <x v="0"/>
    <x v="0"/>
    <x v="0"/>
    <x v="0"/>
    <s v="2. No"/>
    <x v="0"/>
    <x v="0"/>
    <x v="0"/>
    <x v="0"/>
    <x v="0"/>
    <x v="2"/>
    <x v="0"/>
    <x v="0"/>
    <x v="2"/>
    <x v="5"/>
    <x v="1"/>
    <x v="0"/>
    <x v="0"/>
  </r>
  <r>
    <s v="1 Komplett vårdked1. Yes"/>
    <n v="2038"/>
    <n v="187769"/>
    <x v="0"/>
    <s v="1. Yes"/>
    <x v="0"/>
    <x v="1"/>
    <x v="0"/>
    <x v="4"/>
    <x v="0"/>
    <x v="1"/>
    <x v="0"/>
    <x v="0"/>
    <x v="0"/>
    <x v="0"/>
    <x v="2"/>
    <x v="1"/>
    <x v="1"/>
    <s v="1. Yes"/>
    <x v="0"/>
    <x v="0"/>
    <x v="1"/>
    <x v="0"/>
    <x v="0"/>
    <x v="3"/>
    <x v="0"/>
    <x v="0"/>
    <x v="2"/>
    <x v="6"/>
    <x v="1"/>
    <x v="0"/>
    <x v="0"/>
  </r>
  <r>
    <s v="1 Komplett vårdked1. Yes"/>
    <n v="2039"/>
    <n v="187800"/>
    <x v="0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5"/>
    <x v="0"/>
    <x v="1"/>
    <x v="1"/>
  </r>
  <r>
    <s v="2 Bruten vårdked1. Yes"/>
    <n v="2040"/>
    <n v="187812"/>
    <x v="0"/>
    <s v="2. No"/>
    <x v="1"/>
    <x v="0"/>
    <x v="0"/>
    <x v="3"/>
    <x v="0"/>
    <x v="0"/>
    <x v="2"/>
    <x v="1"/>
    <x v="1"/>
    <x v="1"/>
    <x v="0"/>
    <x v="0"/>
    <x v="1"/>
    <s v="2. No"/>
    <x v="0"/>
    <x v="0"/>
    <x v="0"/>
    <x v="0"/>
    <x v="1"/>
    <x v="2"/>
    <x v="0"/>
    <x v="0"/>
    <x v="2"/>
    <x v="6"/>
    <x v="0"/>
    <x v="1"/>
    <x v="1"/>
  </r>
  <r>
    <s v="1 Komplett vårdked1. Yes"/>
    <n v="2041"/>
    <n v="187851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42"/>
    <n v="187860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43"/>
    <n v="187863"/>
    <x v="0"/>
    <s v="2. No"/>
    <x v="1"/>
    <x v="1"/>
    <x v="0"/>
    <x v="4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6"/>
    <x v="0"/>
    <x v="1"/>
    <x v="1"/>
  </r>
  <r>
    <s v="1 Komplett vårdked1. Yes"/>
    <n v="2044"/>
    <n v="18786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45"/>
    <n v="187872"/>
    <x v="0"/>
    <s v="2. No"/>
    <x v="1"/>
    <x v="1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46"/>
    <n v="18787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2047"/>
    <n v="187909"/>
    <x v="1"/>
    <s v="2. No"/>
    <x v="1"/>
    <x v="0"/>
    <x v="0"/>
    <x v="3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48"/>
    <n v="187913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049"/>
    <n v="187925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2 Bruten vårdked1. Yes"/>
    <n v="2050"/>
    <n v="187926"/>
    <x v="1"/>
    <s v="2. No"/>
    <x v="1"/>
    <x v="0"/>
    <x v="0"/>
    <x v="4"/>
    <x v="1"/>
    <x v="0"/>
    <x v="2"/>
    <x v="0"/>
    <x v="0"/>
    <x v="2"/>
    <x v="0"/>
    <x v="0"/>
    <x v="0"/>
    <s v="2. No"/>
    <x v="1"/>
    <x v="0"/>
    <x v="0"/>
    <x v="0"/>
    <x v="0"/>
    <x v="0"/>
    <x v="0"/>
    <x v="0"/>
    <x v="2"/>
    <x v="6"/>
    <x v="0"/>
    <x v="0"/>
    <x v="1"/>
  </r>
  <r>
    <s v="1 Komplett vårdked1. Yes"/>
    <n v="2051"/>
    <n v="187942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052"/>
    <n v="187944"/>
    <x v="1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53"/>
    <n v="187956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054"/>
    <n v="187961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6"/>
    <x v="0"/>
    <x v="0"/>
    <x v="2"/>
  </r>
  <r>
    <s v="1 Komplett vårdked1. Yes"/>
    <n v="2055"/>
    <n v="188011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56"/>
    <n v="188021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2057"/>
    <n v="188035"/>
    <x v="0"/>
    <s v="2. No"/>
    <x v="1"/>
    <x v="0"/>
    <x v="1"/>
    <x v="4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0"/>
    <x v="0"/>
  </r>
  <r>
    <s v="2 Bruten vårdked1. Yes"/>
    <n v="2058"/>
    <n v="188036"/>
    <x v="0"/>
    <s v="1. Yes"/>
    <x v="1"/>
    <x v="1"/>
    <x v="0"/>
    <x v="2"/>
    <x v="0"/>
    <x v="0"/>
    <x v="2"/>
    <x v="0"/>
    <x v="1"/>
    <x v="0"/>
    <x v="1"/>
    <x v="0"/>
    <x v="1"/>
    <s v="1. Yes"/>
    <x v="1"/>
    <x v="0"/>
    <x v="0"/>
    <x v="0"/>
    <x v="0"/>
    <x v="0"/>
    <x v="1"/>
    <x v="0"/>
    <x v="2"/>
    <x v="6"/>
    <x v="0"/>
    <x v="1"/>
    <x v="1"/>
  </r>
  <r>
    <s v="1 Komplett vårdked1. Yes"/>
    <n v="2059"/>
    <n v="188047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6"/>
    <x v="0"/>
    <x v="1"/>
    <x v="2"/>
  </r>
  <r>
    <s v="1 Komplett vårdked1. Yes"/>
    <n v="2060"/>
    <n v="188049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5"/>
    <x v="0"/>
    <x v="0"/>
    <x v="1"/>
  </r>
  <r>
    <s v="1 Komplett vårdked1. Yes"/>
    <n v="2061"/>
    <n v="18806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62"/>
    <n v="188064"/>
    <x v="1"/>
    <s v="2. No"/>
    <x v="1"/>
    <x v="0"/>
    <x v="2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063"/>
    <n v="188095"/>
    <x v="0"/>
    <s v="1. Yes"/>
    <x v="1"/>
    <x v="0"/>
    <x v="0"/>
    <x v="1"/>
    <x v="0"/>
    <x v="0"/>
    <x v="1"/>
    <x v="0"/>
    <x v="0"/>
    <x v="0"/>
    <x v="1"/>
    <x v="1"/>
    <x v="0"/>
    <s v="1. Yes"/>
    <x v="0"/>
    <x v="1"/>
    <x v="1"/>
    <x v="0"/>
    <x v="1"/>
    <x v="0"/>
    <x v="0"/>
    <x v="0"/>
    <x v="0"/>
    <x v="6"/>
    <x v="0"/>
    <x v="0"/>
    <x v="1"/>
  </r>
  <r>
    <s v="1 Komplett vårdked1. Yes"/>
    <n v="2064"/>
    <n v="188096"/>
    <x v="0"/>
    <s v="2. No"/>
    <x v="1"/>
    <x v="0"/>
    <x v="0"/>
    <x v="1"/>
    <x v="0"/>
    <x v="0"/>
    <x v="1"/>
    <x v="0"/>
    <x v="0"/>
    <x v="0"/>
    <x v="1"/>
    <x v="0"/>
    <x v="0"/>
    <s v="1. Yes"/>
    <x v="1"/>
    <x v="1"/>
    <x v="1"/>
    <x v="0"/>
    <x v="0"/>
    <x v="0"/>
    <x v="0"/>
    <x v="0"/>
    <x v="0"/>
    <x v="6"/>
    <x v="0"/>
    <x v="0"/>
    <x v="0"/>
  </r>
  <r>
    <s v="1 Komplett vårdked1. Yes"/>
    <n v="2065"/>
    <n v="188136"/>
    <x v="0"/>
    <s v="2. No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5"/>
    <x v="0"/>
    <x v="0"/>
    <x v="1"/>
  </r>
  <r>
    <s v="1 Komplett vårdked1. Yes"/>
    <n v="2066"/>
    <n v="188150"/>
    <x v="0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5"/>
    <x v="1"/>
    <x v="0"/>
    <x v="0"/>
  </r>
  <r>
    <s v="1 Komplett vårdked1. Yes"/>
    <n v="2067"/>
    <n v="188154"/>
    <x v="1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0"/>
    <x v="0"/>
  </r>
  <r>
    <s v="1 Komplett vårdked1. Yes"/>
    <n v="2068"/>
    <n v="188160"/>
    <x v="1"/>
    <s v="2. No"/>
    <x v="1"/>
    <x v="0"/>
    <x v="1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069"/>
    <n v="188174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5"/>
    <x v="0"/>
    <x v="0"/>
    <x v="1"/>
  </r>
  <r>
    <s v="1 Komplett vårdked1. Yes"/>
    <n v="2070"/>
    <n v="188179"/>
    <x v="0"/>
    <s v="2. No"/>
    <x v="1"/>
    <x v="0"/>
    <x v="0"/>
    <x v="4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2071"/>
    <n v="188206"/>
    <x v="0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2"/>
  </r>
  <r>
    <s v="1 Komplett vårdked1. Yes"/>
    <n v="2072"/>
    <n v="188225"/>
    <x v="0"/>
    <s v="2. No"/>
    <x v="1"/>
    <x v="0"/>
    <x v="0"/>
    <x v="4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6"/>
    <x v="0"/>
    <x v="1"/>
    <x v="1"/>
  </r>
  <r>
    <s v="1 Komplett vårdked1. Yes"/>
    <n v="2073"/>
    <n v="188236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74"/>
    <n v="188252"/>
    <x v="0"/>
    <s v="1. Yes"/>
    <x v="0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1"/>
    <x v="0"/>
    <x v="0"/>
    <x v="1"/>
    <x v="7"/>
    <x v="0"/>
    <x v="0"/>
    <x v="0"/>
  </r>
  <r>
    <s v="1 Komplett vårdked1. Yes"/>
    <n v="2075"/>
    <n v="188254"/>
    <x v="0"/>
    <s v="2. No"/>
    <x v="1"/>
    <x v="0"/>
    <x v="0"/>
    <x v="4"/>
    <x v="1"/>
    <x v="1"/>
    <x v="0"/>
    <x v="0"/>
    <x v="0"/>
    <x v="0"/>
    <x v="0"/>
    <x v="1"/>
    <x v="0"/>
    <s v="2. No"/>
    <x v="1"/>
    <x v="1"/>
    <x v="1"/>
    <x v="0"/>
    <x v="1"/>
    <x v="3"/>
    <x v="0"/>
    <x v="0"/>
    <x v="2"/>
    <x v="5"/>
    <x v="1"/>
    <x v="0"/>
    <x v="0"/>
  </r>
  <r>
    <s v="1 Komplett vårdked1. Yes"/>
    <n v="2076"/>
    <n v="188269"/>
    <x v="0"/>
    <s v="1. Yes"/>
    <x v="0"/>
    <x v="0"/>
    <x v="0"/>
    <x v="3"/>
    <x v="0"/>
    <x v="0"/>
    <x v="1"/>
    <x v="1"/>
    <x v="0"/>
    <x v="0"/>
    <x v="2"/>
    <x v="1"/>
    <x v="1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077"/>
    <n v="188270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078"/>
    <n v="188281"/>
    <x v="0"/>
    <s v="2. No"/>
    <x v="1"/>
    <x v="0"/>
    <x v="0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1"/>
    <x v="6"/>
    <x v="0"/>
    <x v="1"/>
    <x v="1"/>
  </r>
  <r>
    <s v="1 Komplett vårdked1. Yes"/>
    <n v="2079"/>
    <n v="188289"/>
    <x v="1"/>
    <s v="2. No"/>
    <x v="1"/>
    <x v="0"/>
    <x v="0"/>
    <x v="0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080"/>
    <n v="188291"/>
    <x v="0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0"/>
    <x v="6"/>
    <x v="0"/>
    <x v="1"/>
    <x v="1"/>
  </r>
  <r>
    <s v="1 Komplett vårdked1. Yes"/>
    <n v="2081"/>
    <n v="188302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82"/>
    <n v="188303"/>
    <x v="0"/>
    <s v="2. No"/>
    <x v="1"/>
    <x v="0"/>
    <x v="1"/>
    <x v="5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5"/>
    <x v="1"/>
    <x v="0"/>
    <x v="0"/>
  </r>
  <r>
    <s v="1 Komplett vårdked1. Yes"/>
    <n v="2083"/>
    <n v="188317"/>
    <x v="1"/>
    <s v="2. No"/>
    <x v="1"/>
    <x v="1"/>
    <x v="0"/>
    <x v="5"/>
    <x v="0"/>
    <x v="1"/>
    <x v="0"/>
    <x v="0"/>
    <x v="0"/>
    <x v="0"/>
    <x v="2"/>
    <x v="0"/>
    <x v="0"/>
    <s v="1. Yes"/>
    <x v="1"/>
    <x v="1"/>
    <x v="0"/>
    <x v="0"/>
    <x v="1"/>
    <x v="3"/>
    <x v="0"/>
    <x v="0"/>
    <x v="2"/>
    <x v="5"/>
    <x v="1"/>
    <x v="0"/>
    <x v="0"/>
  </r>
  <r>
    <s v="1 Komplett vårdked1. Yes"/>
    <n v="2084"/>
    <n v="188331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085"/>
    <n v="188332"/>
    <x v="1"/>
    <s v="1. Yes"/>
    <x v="0"/>
    <x v="0"/>
    <x v="0"/>
    <x v="1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6"/>
    <x v="0"/>
    <x v="0"/>
    <x v="1"/>
  </r>
  <r>
    <s v="1 Komplett vårdked1. Yes"/>
    <n v="2086"/>
    <n v="188356"/>
    <x v="0"/>
    <s v="1. Yes"/>
    <x v="1"/>
    <x v="0"/>
    <x v="0"/>
    <x v="4"/>
    <x v="0"/>
    <x v="0"/>
    <x v="1"/>
    <x v="0"/>
    <x v="0"/>
    <x v="0"/>
    <x v="2"/>
    <x v="0"/>
    <x v="1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087"/>
    <n v="188357"/>
    <x v="1"/>
    <s v="2. No"/>
    <x v="1"/>
    <x v="0"/>
    <x v="2"/>
    <x v="3"/>
    <x v="0"/>
    <x v="0"/>
    <x v="2"/>
    <x v="1"/>
    <x v="0"/>
    <x v="0"/>
    <x v="2"/>
    <x v="0"/>
    <x v="0"/>
    <s v="1. Yes"/>
    <x v="1"/>
    <x v="0"/>
    <x v="0"/>
    <x v="0"/>
    <x v="1"/>
    <x v="2"/>
    <x v="0"/>
    <x v="0"/>
    <x v="3"/>
    <x v="6"/>
    <x v="0"/>
    <x v="0"/>
    <x v="0"/>
  </r>
  <r>
    <s v="1 Komplett vårdked1. Yes"/>
    <n v="2088"/>
    <n v="188361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0"/>
  </r>
  <r>
    <s v="1 Komplett vårdked1. Yes"/>
    <n v="2089"/>
    <n v="188386"/>
    <x v="1"/>
    <s v="2. No"/>
    <x v="1"/>
    <x v="0"/>
    <x v="0"/>
    <x v="0"/>
    <x v="0"/>
    <x v="0"/>
    <x v="2"/>
    <x v="0"/>
    <x v="1"/>
    <x v="0"/>
    <x v="2"/>
    <x v="0"/>
    <x v="0"/>
    <s v="1. Yes"/>
    <x v="0"/>
    <x v="0"/>
    <x v="0"/>
    <x v="0"/>
    <x v="0"/>
    <x v="0"/>
    <x v="0"/>
    <x v="0"/>
    <x v="3"/>
    <x v="6"/>
    <x v="0"/>
    <x v="0"/>
    <x v="1"/>
  </r>
  <r>
    <s v="1 Komplett vårdked1. Yes"/>
    <n v="2090"/>
    <n v="188388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0"/>
  </r>
  <r>
    <s v="1 Komplett vårdked1. Yes"/>
    <n v="2091"/>
    <n v="188391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092"/>
    <n v="188394"/>
    <x v="0"/>
    <s v="1. Yes"/>
    <x v="0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1"/>
    <x v="0"/>
  </r>
  <r>
    <s v="1 Komplett vårdked1. Yes"/>
    <n v="2093"/>
    <n v="188395"/>
    <x v="0"/>
    <s v="2. No"/>
    <x v="1"/>
    <x v="1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1"/>
    <x v="0"/>
  </r>
  <r>
    <s v="1 Komplett vårdked1. Yes"/>
    <n v="2094"/>
    <n v="188398"/>
    <x v="1"/>
    <s v="2. No"/>
    <x v="1"/>
    <x v="0"/>
    <x v="1"/>
    <x v="4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2095"/>
    <n v="188399"/>
    <x v="0"/>
    <s v="1. Yes"/>
    <x v="1"/>
    <x v="0"/>
    <x v="1"/>
    <x v="4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2096"/>
    <n v="188449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97"/>
    <n v="188450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098"/>
    <n v="188465"/>
    <x v="1"/>
    <s v="2. No"/>
    <x v="1"/>
    <x v="0"/>
    <x v="0"/>
    <x v="3"/>
    <x v="0"/>
    <x v="0"/>
    <x v="1"/>
    <x v="1"/>
    <x v="0"/>
    <x v="1"/>
    <x v="0"/>
    <x v="0"/>
    <x v="0"/>
    <s v="2. No"/>
    <x v="1"/>
    <x v="0"/>
    <x v="1"/>
    <x v="0"/>
    <x v="0"/>
    <x v="0"/>
    <x v="0"/>
    <x v="0"/>
    <x v="0"/>
    <x v="6"/>
    <x v="0"/>
    <x v="1"/>
    <x v="1"/>
  </r>
  <r>
    <s v="1 Komplett vårdked1. Yes"/>
    <n v="2099"/>
    <n v="188479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100"/>
    <n v="188484"/>
    <x v="1"/>
    <s v="1. Yes"/>
    <x v="0"/>
    <x v="0"/>
    <x v="2"/>
    <x v="2"/>
    <x v="1"/>
    <x v="0"/>
    <x v="0"/>
    <x v="1"/>
    <x v="1"/>
    <x v="0"/>
    <x v="1"/>
    <x v="0"/>
    <x v="0"/>
    <s v="1. Yes"/>
    <x v="1"/>
    <x v="1"/>
    <x v="0"/>
    <x v="0"/>
    <x v="0"/>
    <x v="0"/>
    <x v="0"/>
    <x v="0"/>
    <x v="0"/>
    <x v="6"/>
    <x v="0"/>
    <x v="0"/>
    <x v="0"/>
  </r>
  <r>
    <s v="1 Komplett vårdked1. Yes"/>
    <n v="2101"/>
    <n v="188529"/>
    <x v="0"/>
    <s v="2. No"/>
    <x v="1"/>
    <x v="0"/>
    <x v="2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2102"/>
    <n v="188540"/>
    <x v="1"/>
    <s v="2. No"/>
    <x v="1"/>
    <x v="0"/>
    <x v="0"/>
    <x v="2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6"/>
    <x v="0"/>
    <x v="1"/>
    <x v="0"/>
  </r>
  <r>
    <s v="1 Komplett vårdked1. Yes"/>
    <n v="2103"/>
    <n v="188545"/>
    <x v="0"/>
    <s v="2. No"/>
    <x v="1"/>
    <x v="0"/>
    <x v="0"/>
    <x v="0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0"/>
    <x v="6"/>
    <x v="0"/>
    <x v="0"/>
    <x v="1"/>
  </r>
  <r>
    <s v="1 Komplett vårdked1. Yes"/>
    <n v="2104"/>
    <n v="18858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0"/>
    <x v="0"/>
  </r>
  <r>
    <s v="1 Komplett vårdked1. Yes"/>
    <n v="2105"/>
    <n v="18859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06"/>
    <n v="188601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07"/>
    <n v="188602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5"/>
    <x v="0"/>
    <x v="0"/>
    <x v="1"/>
  </r>
  <r>
    <s v="1 Komplett vårdked1. Yes"/>
    <n v="2108"/>
    <n v="188638"/>
    <x v="1"/>
    <s v="2. No"/>
    <x v="1"/>
    <x v="0"/>
    <x v="0"/>
    <x v="3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6"/>
    <x v="0"/>
    <x v="1"/>
    <x v="1"/>
  </r>
  <r>
    <s v="1 Komplett vårdked1. Yes"/>
    <n v="2109"/>
    <n v="188642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6"/>
    <x v="0"/>
    <x v="1"/>
    <x v="1"/>
  </r>
  <r>
    <s v="1 Komplett vårdked1. Yes"/>
    <n v="2110"/>
    <n v="188644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6"/>
    <x v="0"/>
    <x v="0"/>
    <x v="1"/>
  </r>
  <r>
    <s v="1 Komplett vårdked1. Yes"/>
    <n v="2111"/>
    <n v="188645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6"/>
    <x v="0"/>
    <x v="0"/>
    <x v="1"/>
  </r>
  <r>
    <s v="1 Komplett vårdked1. Yes"/>
    <n v="2112"/>
    <n v="188647"/>
    <x v="0"/>
    <s v="1. Yes"/>
    <x v="0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113"/>
    <n v="188681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14"/>
    <n v="188686"/>
    <x v="1"/>
    <s v="1. Yes"/>
    <x v="1"/>
    <x v="0"/>
    <x v="1"/>
    <x v="3"/>
    <x v="1"/>
    <x v="0"/>
    <x v="0"/>
    <x v="1"/>
    <x v="0"/>
    <x v="0"/>
    <x v="2"/>
    <x v="1"/>
    <x v="1"/>
    <s v="1. Yes"/>
    <x v="0"/>
    <x v="0"/>
    <x v="1"/>
    <x v="0"/>
    <x v="0"/>
    <x v="1"/>
    <x v="0"/>
    <x v="0"/>
    <x v="0"/>
    <x v="7"/>
    <x v="0"/>
    <x v="1"/>
    <x v="0"/>
  </r>
  <r>
    <s v="1 Komplett vårdked1. Yes"/>
    <n v="2115"/>
    <n v="188708"/>
    <x v="0"/>
    <s v="2. No"/>
    <x v="1"/>
    <x v="0"/>
    <x v="0"/>
    <x v="2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116"/>
    <n v="188713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6"/>
    <x v="0"/>
    <x v="0"/>
    <x v="0"/>
  </r>
  <r>
    <s v="1 Komplett vårdked1. Yes"/>
    <n v="2117"/>
    <n v="188715"/>
    <x v="1"/>
    <s v="1. Yes"/>
    <x v="0"/>
    <x v="0"/>
    <x v="0"/>
    <x v="4"/>
    <x v="0"/>
    <x v="0"/>
    <x v="1"/>
    <x v="1"/>
    <x v="0"/>
    <x v="1"/>
    <x v="1"/>
    <x v="1"/>
    <x v="1"/>
    <s v="1. Yes"/>
    <x v="0"/>
    <x v="1"/>
    <x v="1"/>
    <x v="0"/>
    <x v="1"/>
    <x v="0"/>
    <x v="0"/>
    <x v="0"/>
    <x v="0"/>
    <x v="7"/>
    <x v="0"/>
    <x v="0"/>
    <x v="1"/>
  </r>
  <r>
    <s v="1 Komplett vårdked1. Yes"/>
    <n v="2118"/>
    <n v="188727"/>
    <x v="1"/>
    <s v="2. No"/>
    <x v="1"/>
    <x v="0"/>
    <x v="0"/>
    <x v="1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2119"/>
    <n v="188734"/>
    <x v="1"/>
    <s v="1. Yes"/>
    <x v="1"/>
    <x v="0"/>
    <x v="0"/>
    <x v="1"/>
    <x v="0"/>
    <x v="0"/>
    <x v="1"/>
    <x v="1"/>
    <x v="0"/>
    <x v="0"/>
    <x v="2"/>
    <x v="0"/>
    <x v="1"/>
    <s v="1. Yes"/>
    <x v="1"/>
    <x v="0"/>
    <x v="0"/>
    <x v="0"/>
    <x v="0"/>
    <x v="0"/>
    <x v="0"/>
    <x v="0"/>
    <x v="3"/>
    <x v="6"/>
    <x v="0"/>
    <x v="0"/>
    <x v="0"/>
  </r>
  <r>
    <s v="1 Komplett vårdked1. Yes"/>
    <n v="2120"/>
    <n v="188736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6"/>
    <x v="0"/>
    <x v="0"/>
    <x v="0"/>
  </r>
  <r>
    <s v="1 Komplett vårdked1. Yes"/>
    <n v="2121"/>
    <n v="188740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2 Bruten vårdked1. Yes"/>
    <n v="2122"/>
    <n v="188742"/>
    <x v="0"/>
    <s v="2. No"/>
    <x v="1"/>
    <x v="0"/>
    <x v="1"/>
    <x v="4"/>
    <x v="0"/>
    <x v="0"/>
    <x v="2"/>
    <x v="1"/>
    <x v="0"/>
    <x v="1"/>
    <x v="1"/>
    <x v="1"/>
    <x v="0"/>
    <s v="1. Yes"/>
    <x v="1"/>
    <x v="0"/>
    <x v="0"/>
    <x v="0"/>
    <x v="0"/>
    <x v="0"/>
    <x v="0"/>
    <x v="0"/>
    <x v="1"/>
    <x v="6"/>
    <x v="0"/>
    <x v="1"/>
    <x v="1"/>
  </r>
  <r>
    <s v="1 Komplett vårdked1. Yes"/>
    <n v="2123"/>
    <n v="188786"/>
    <x v="1"/>
    <s v="2. No"/>
    <x v="1"/>
    <x v="1"/>
    <x v="1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5"/>
    <x v="1"/>
    <x v="0"/>
    <x v="0"/>
  </r>
  <r>
    <s v="1 Komplett vårdked1. Yes"/>
    <n v="2124"/>
    <n v="188789"/>
    <x v="0"/>
    <s v="2. No"/>
    <x v="1"/>
    <x v="1"/>
    <x v="1"/>
    <x v="3"/>
    <x v="0"/>
    <x v="0"/>
    <x v="1"/>
    <x v="0"/>
    <x v="0"/>
    <x v="0"/>
    <x v="2"/>
    <x v="0"/>
    <x v="0"/>
    <s v="1. Yes"/>
    <x v="0"/>
    <x v="0"/>
    <x v="1"/>
    <x v="0"/>
    <x v="1"/>
    <x v="0"/>
    <x v="0"/>
    <x v="0"/>
    <x v="1"/>
    <x v="7"/>
    <x v="0"/>
    <x v="0"/>
    <x v="1"/>
  </r>
  <r>
    <s v="1 Komplett vårdked1. Yes"/>
    <n v="2125"/>
    <n v="188794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26"/>
    <n v="188805"/>
    <x v="0"/>
    <s v="1. Yes"/>
    <x v="1"/>
    <x v="1"/>
    <x v="0"/>
    <x v="4"/>
    <x v="0"/>
    <x v="0"/>
    <x v="1"/>
    <x v="1"/>
    <x v="0"/>
    <x v="0"/>
    <x v="1"/>
    <x v="1"/>
    <x v="0"/>
    <s v="1. Yes"/>
    <x v="1"/>
    <x v="1"/>
    <x v="1"/>
    <x v="0"/>
    <x v="0"/>
    <x v="0"/>
    <x v="0"/>
    <x v="0"/>
    <x v="3"/>
    <x v="6"/>
    <x v="0"/>
    <x v="1"/>
    <x v="1"/>
  </r>
  <r>
    <s v="1 Komplett vårdked1. Yes"/>
    <n v="2127"/>
    <n v="188824"/>
    <x v="0"/>
    <s v="1. Yes"/>
    <x v="1"/>
    <x v="0"/>
    <x v="0"/>
    <x v="4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28"/>
    <n v="188825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0"/>
  </r>
  <r>
    <s v="1 Komplett vårdked1. Yes"/>
    <n v="2129"/>
    <n v="188858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2130"/>
    <n v="188873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2131"/>
    <n v="188880"/>
    <x v="1"/>
    <s v="2. No"/>
    <x v="1"/>
    <x v="0"/>
    <x v="0"/>
    <x v="5"/>
    <x v="0"/>
    <x v="0"/>
    <x v="2"/>
    <x v="1"/>
    <x v="0"/>
    <x v="0"/>
    <x v="0"/>
    <x v="0"/>
    <x v="0"/>
    <s v="2. No"/>
    <x v="0"/>
    <x v="0"/>
    <x v="0"/>
    <x v="0"/>
    <x v="1"/>
    <x v="0"/>
    <x v="0"/>
    <x v="0"/>
    <x v="0"/>
    <x v="6"/>
    <x v="0"/>
    <x v="0"/>
    <x v="1"/>
  </r>
  <r>
    <s v="1 Komplett vårdked1. Yes"/>
    <n v="2132"/>
    <n v="188886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0"/>
  </r>
  <r>
    <s v="1 Komplett vårdked1. Yes"/>
    <n v="2133"/>
    <n v="188894"/>
    <x v="0"/>
    <s v="1. Yes"/>
    <x v="0"/>
    <x v="0"/>
    <x v="0"/>
    <x v="5"/>
    <x v="0"/>
    <x v="0"/>
    <x v="1"/>
    <x v="1"/>
    <x v="0"/>
    <x v="1"/>
    <x v="1"/>
    <x v="1"/>
    <x v="0"/>
    <s v="1. Yes"/>
    <x v="0"/>
    <x v="1"/>
    <x v="1"/>
    <x v="0"/>
    <x v="0"/>
    <x v="1"/>
    <x v="0"/>
    <x v="0"/>
    <x v="0"/>
    <x v="7"/>
    <x v="0"/>
    <x v="1"/>
    <x v="1"/>
  </r>
  <r>
    <s v="1 Komplett vårdked1. Yes"/>
    <n v="2134"/>
    <n v="188908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35"/>
    <n v="188923"/>
    <x v="0"/>
    <s v="1. Yes"/>
    <x v="1"/>
    <x v="0"/>
    <x v="0"/>
    <x v="5"/>
    <x v="0"/>
    <x v="0"/>
    <x v="0"/>
    <x v="1"/>
    <x v="0"/>
    <x v="0"/>
    <x v="2"/>
    <x v="1"/>
    <x v="0"/>
    <s v="1. Yes"/>
    <x v="1"/>
    <x v="0"/>
    <x v="1"/>
    <x v="1"/>
    <x v="1"/>
    <x v="1"/>
    <x v="0"/>
    <x v="0"/>
    <x v="0"/>
    <x v="6"/>
    <x v="0"/>
    <x v="1"/>
    <x v="0"/>
  </r>
  <r>
    <s v="1 Komplett vårdked1. Yes"/>
    <n v="2136"/>
    <n v="188925"/>
    <x v="0"/>
    <s v="1. Yes"/>
    <x v="1"/>
    <x v="0"/>
    <x v="0"/>
    <x v="5"/>
    <x v="0"/>
    <x v="0"/>
    <x v="0"/>
    <x v="1"/>
    <x v="0"/>
    <x v="0"/>
    <x v="2"/>
    <x v="0"/>
    <x v="0"/>
    <s v="1. Yes"/>
    <x v="1"/>
    <x v="0"/>
    <x v="1"/>
    <x v="1"/>
    <x v="1"/>
    <x v="1"/>
    <x v="0"/>
    <x v="0"/>
    <x v="0"/>
    <x v="7"/>
    <x v="0"/>
    <x v="1"/>
    <x v="0"/>
  </r>
  <r>
    <s v="1 Komplett vårdked1. Yes"/>
    <n v="2137"/>
    <n v="188952"/>
    <x v="0"/>
    <s v="2. No"/>
    <x v="1"/>
    <x v="0"/>
    <x v="0"/>
    <x v="5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38"/>
    <n v="188962"/>
    <x v="0"/>
    <s v="2. No"/>
    <x v="1"/>
    <x v="1"/>
    <x v="0"/>
    <x v="4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1"/>
    <x v="6"/>
    <x v="0"/>
    <x v="0"/>
    <x v="1"/>
  </r>
  <r>
    <s v="1 Komplett vårdked1. Yes"/>
    <n v="2139"/>
    <n v="188965"/>
    <x v="1"/>
    <s v="2. No"/>
    <x v="1"/>
    <x v="0"/>
    <x v="0"/>
    <x v="4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6"/>
    <x v="0"/>
    <x v="0"/>
    <x v="1"/>
  </r>
  <r>
    <s v="1 Komplett vårdked1. Yes"/>
    <n v="2140"/>
    <n v="188971"/>
    <x v="0"/>
    <s v="2. No"/>
    <x v="1"/>
    <x v="0"/>
    <x v="1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2"/>
  </r>
  <r>
    <s v="1 Komplett vårdked1. Yes"/>
    <n v="2141"/>
    <n v="189001"/>
    <x v="1"/>
    <s v="2. No"/>
    <x v="1"/>
    <x v="0"/>
    <x v="0"/>
    <x v="4"/>
    <x v="0"/>
    <x v="0"/>
    <x v="0"/>
    <x v="0"/>
    <x v="0"/>
    <x v="0"/>
    <x v="2"/>
    <x v="1"/>
    <x v="0"/>
    <s v="1. Yes"/>
    <x v="1"/>
    <x v="0"/>
    <x v="1"/>
    <x v="0"/>
    <x v="0"/>
    <x v="1"/>
    <x v="0"/>
    <x v="0"/>
    <x v="0"/>
    <x v="6"/>
    <x v="0"/>
    <x v="0"/>
    <x v="0"/>
  </r>
  <r>
    <s v="1 Komplett vårdked1. Yes"/>
    <n v="2142"/>
    <n v="189004"/>
    <x v="1"/>
    <s v="2. No"/>
    <x v="1"/>
    <x v="0"/>
    <x v="0"/>
    <x v="5"/>
    <x v="0"/>
    <x v="1"/>
    <x v="1"/>
    <x v="0"/>
    <x v="0"/>
    <x v="0"/>
    <x v="1"/>
    <x v="0"/>
    <x v="0"/>
    <s v="1. Yes"/>
    <x v="1"/>
    <x v="0"/>
    <x v="0"/>
    <x v="0"/>
    <x v="1"/>
    <x v="3"/>
    <x v="0"/>
    <x v="0"/>
    <x v="2"/>
    <x v="6"/>
    <x v="1"/>
    <x v="0"/>
    <x v="1"/>
  </r>
  <r>
    <s v="1 Komplett vårdked1. Yes"/>
    <n v="2143"/>
    <n v="189013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0"/>
  </r>
  <r>
    <s v="1 Komplett vårdked1. Yes"/>
    <n v="2144"/>
    <n v="189089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45"/>
    <n v="189090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46"/>
    <n v="189093"/>
    <x v="1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2147"/>
    <n v="189120"/>
    <x v="0"/>
    <s v="1. Yes"/>
    <x v="1"/>
    <x v="0"/>
    <x v="0"/>
    <x v="4"/>
    <x v="0"/>
    <x v="0"/>
    <x v="1"/>
    <x v="1"/>
    <x v="1"/>
    <x v="1"/>
    <x v="2"/>
    <x v="1"/>
    <x v="1"/>
    <s v="1. Yes"/>
    <x v="0"/>
    <x v="0"/>
    <x v="0"/>
    <x v="0"/>
    <x v="0"/>
    <x v="0"/>
    <x v="0"/>
    <x v="0"/>
    <x v="0"/>
    <x v="7"/>
    <x v="0"/>
    <x v="1"/>
    <x v="0"/>
  </r>
  <r>
    <s v="1 Komplett vårdked1. Yes"/>
    <n v="2148"/>
    <n v="189125"/>
    <x v="0"/>
    <s v="2. No"/>
    <x v="1"/>
    <x v="1"/>
    <x v="2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49"/>
    <n v="189126"/>
    <x v="0"/>
    <s v="2. No"/>
    <x v="1"/>
    <x v="0"/>
    <x v="2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1"/>
    <x v="6"/>
    <x v="0"/>
    <x v="1"/>
    <x v="1"/>
  </r>
  <r>
    <s v="1 Komplett vårdked1. Yes"/>
    <n v="2150"/>
    <n v="189131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151"/>
    <n v="189148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152"/>
    <n v="189150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53"/>
    <n v="189158"/>
    <x v="0"/>
    <s v="2. No"/>
    <x v="1"/>
    <x v="0"/>
    <x v="0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154"/>
    <n v="189164"/>
    <x v="1"/>
    <s v="2. No"/>
    <x v="1"/>
    <x v="0"/>
    <x v="0"/>
    <x v="0"/>
    <x v="1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6"/>
    <x v="0"/>
    <x v="1"/>
    <x v="1"/>
  </r>
  <r>
    <s v="1 Komplett vårdked1. Yes"/>
    <n v="2155"/>
    <n v="189179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2 Bruten vårdked1. Yes"/>
    <n v="2156"/>
    <n v="189193"/>
    <x v="0"/>
    <s v="2. No"/>
    <x v="1"/>
    <x v="0"/>
    <x v="2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1"/>
    <x v="6"/>
    <x v="0"/>
    <x v="0"/>
    <x v="1"/>
  </r>
  <r>
    <s v="1 Komplett vårdked1. Yes"/>
    <n v="2157"/>
    <n v="189202"/>
    <x v="0"/>
    <s v="1. Yes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0"/>
    <x v="1"/>
  </r>
  <r>
    <s v="1 Komplett vårdked1. Yes"/>
    <n v="2158"/>
    <n v="189205"/>
    <x v="0"/>
    <s v="2. No"/>
    <x v="1"/>
    <x v="0"/>
    <x v="0"/>
    <x v="4"/>
    <x v="0"/>
    <x v="0"/>
    <x v="1"/>
    <x v="1"/>
    <x v="0"/>
    <x v="1"/>
    <x v="1"/>
    <x v="1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159"/>
    <n v="189214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160"/>
    <n v="189234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0"/>
  </r>
  <r>
    <s v="2 Bruten vårdked1. Yes"/>
    <n v="2161"/>
    <n v="189259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62"/>
    <n v="189267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2163"/>
    <n v="18928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164"/>
    <n v="18928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2 Bruten vårdked1. Yes"/>
    <n v="2165"/>
    <n v="189295"/>
    <x v="1"/>
    <s v="2. No"/>
    <x v="1"/>
    <x v="0"/>
    <x v="0"/>
    <x v="3"/>
    <x v="1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2166"/>
    <n v="189315"/>
    <x v="0"/>
    <s v="2. No"/>
    <x v="1"/>
    <x v="1"/>
    <x v="0"/>
    <x v="0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167"/>
    <n v="189319"/>
    <x v="0"/>
    <s v="1. Yes"/>
    <x v="1"/>
    <x v="0"/>
    <x v="0"/>
    <x v="3"/>
    <x v="0"/>
    <x v="0"/>
    <x v="0"/>
    <x v="0"/>
    <x v="0"/>
    <x v="0"/>
    <x v="0"/>
    <x v="0"/>
    <x v="1"/>
    <s v="2. No"/>
    <x v="1"/>
    <x v="0"/>
    <x v="1"/>
    <x v="0"/>
    <x v="1"/>
    <x v="0"/>
    <x v="1"/>
    <x v="1"/>
    <x v="2"/>
    <x v="7"/>
    <x v="0"/>
    <x v="1"/>
    <x v="1"/>
  </r>
  <r>
    <s v="1 Komplett vårdked1. Yes"/>
    <n v="2168"/>
    <n v="189320"/>
    <x v="0"/>
    <s v="1. Yes"/>
    <x v="1"/>
    <x v="0"/>
    <x v="0"/>
    <x v="3"/>
    <x v="0"/>
    <x v="0"/>
    <x v="0"/>
    <x v="0"/>
    <x v="0"/>
    <x v="0"/>
    <x v="2"/>
    <x v="0"/>
    <x v="0"/>
    <s v="1. Yes"/>
    <x v="0"/>
    <x v="0"/>
    <x v="1"/>
    <x v="0"/>
    <x v="1"/>
    <x v="0"/>
    <x v="1"/>
    <x v="0"/>
    <x v="0"/>
    <x v="7"/>
    <x v="0"/>
    <x v="1"/>
    <x v="0"/>
  </r>
  <r>
    <s v="1 Komplett vårdked1. Yes"/>
    <n v="2169"/>
    <n v="189328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2 Bruten vårdked1. Yes"/>
    <n v="2170"/>
    <n v="189335"/>
    <x v="1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2"/>
    <x v="1"/>
    <x v="0"/>
    <x v="1"/>
    <x v="6"/>
    <x v="0"/>
    <x v="0"/>
    <x v="1"/>
  </r>
  <r>
    <s v="1 Komplett vårdked1. Yes"/>
    <n v="2171"/>
    <n v="189338"/>
    <x v="1"/>
    <s v="2. No"/>
    <x v="1"/>
    <x v="1"/>
    <x v="0"/>
    <x v="1"/>
    <x v="1"/>
    <x v="1"/>
    <x v="0"/>
    <x v="0"/>
    <x v="0"/>
    <x v="0"/>
    <x v="2"/>
    <x v="0"/>
    <x v="0"/>
    <s v="1. Yes"/>
    <x v="1"/>
    <x v="1"/>
    <x v="0"/>
    <x v="0"/>
    <x v="0"/>
    <x v="3"/>
    <x v="0"/>
    <x v="0"/>
    <x v="2"/>
    <x v="6"/>
    <x v="1"/>
    <x v="0"/>
    <x v="0"/>
  </r>
  <r>
    <s v="1 Komplett vårdked1. Yes"/>
    <n v="2172"/>
    <n v="189340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173"/>
    <n v="189346"/>
    <x v="1"/>
    <s v="2. No"/>
    <x v="1"/>
    <x v="0"/>
    <x v="0"/>
    <x v="1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0"/>
  </r>
  <r>
    <s v="1 Komplett vårdked1. Yes"/>
    <n v="2174"/>
    <n v="189349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175"/>
    <n v="189353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176"/>
    <n v="189354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6"/>
    <x v="0"/>
    <x v="1"/>
    <x v="1"/>
  </r>
  <r>
    <s v="1 Komplett vårdked1. Yes"/>
    <n v="2177"/>
    <n v="189381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6"/>
    <x v="0"/>
    <x v="0"/>
    <x v="0"/>
  </r>
  <r>
    <s v="1 Komplett vårdked1. Yes"/>
    <n v="2178"/>
    <n v="189382"/>
    <x v="1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6"/>
    <x v="0"/>
    <x v="1"/>
    <x v="0"/>
  </r>
  <r>
    <s v="1 Komplett vårdked1. Yes"/>
    <n v="2179"/>
    <n v="189409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80"/>
    <n v="189410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81"/>
    <n v="189434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82"/>
    <n v="189436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83"/>
    <n v="189437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184"/>
    <n v="189439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185"/>
    <n v="189450"/>
    <x v="0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2"/>
  </r>
  <r>
    <s v="1 Komplett vårdked1. Yes"/>
    <n v="2186"/>
    <n v="189462"/>
    <x v="0"/>
    <s v="1. Yes"/>
    <x v="1"/>
    <x v="1"/>
    <x v="0"/>
    <x v="1"/>
    <x v="0"/>
    <x v="0"/>
    <x v="1"/>
    <x v="1"/>
    <x v="0"/>
    <x v="1"/>
    <x v="2"/>
    <x v="0"/>
    <x v="0"/>
    <s v="1. Yes"/>
    <x v="1"/>
    <x v="0"/>
    <x v="0"/>
    <x v="0"/>
    <x v="1"/>
    <x v="0"/>
    <x v="0"/>
    <x v="0"/>
    <x v="0"/>
    <x v="7"/>
    <x v="0"/>
    <x v="1"/>
    <x v="0"/>
  </r>
  <r>
    <s v="1 Komplett vårdked1. Yes"/>
    <n v="2187"/>
    <n v="189463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188"/>
    <n v="189464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189"/>
    <n v="189488"/>
    <x v="1"/>
    <s v="2. No"/>
    <x v="1"/>
    <x v="0"/>
    <x v="0"/>
    <x v="4"/>
    <x v="0"/>
    <x v="1"/>
    <x v="0"/>
    <x v="0"/>
    <x v="0"/>
    <x v="0"/>
    <x v="2"/>
    <x v="1"/>
    <x v="0"/>
    <s v="1. Yes"/>
    <x v="1"/>
    <x v="0"/>
    <x v="0"/>
    <x v="0"/>
    <x v="1"/>
    <x v="3"/>
    <x v="1"/>
    <x v="0"/>
    <x v="2"/>
    <x v="6"/>
    <x v="1"/>
    <x v="0"/>
    <x v="0"/>
  </r>
  <r>
    <s v="1 Komplett vårdked1. Yes"/>
    <n v="2190"/>
    <n v="189490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2 Bruten vårdked1. Yes"/>
    <n v="2191"/>
    <n v="189492"/>
    <x v="0"/>
    <s v="2. No"/>
    <x v="1"/>
    <x v="0"/>
    <x v="0"/>
    <x v="5"/>
    <x v="0"/>
    <x v="0"/>
    <x v="2"/>
    <x v="1"/>
    <x v="0"/>
    <x v="1"/>
    <x v="0"/>
    <x v="0"/>
    <x v="1"/>
    <s v="2. No"/>
    <x v="1"/>
    <x v="0"/>
    <x v="0"/>
    <x v="0"/>
    <x v="1"/>
    <x v="0"/>
    <x v="0"/>
    <x v="0"/>
    <x v="2"/>
    <x v="7"/>
    <x v="0"/>
    <x v="0"/>
    <x v="1"/>
  </r>
  <r>
    <s v="1 Komplett vårdked1. Yes"/>
    <n v="2192"/>
    <n v="189521"/>
    <x v="1"/>
    <s v="2. No"/>
    <x v="1"/>
    <x v="0"/>
    <x v="1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193"/>
    <n v="189522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6"/>
    <x v="0"/>
    <x v="0"/>
    <x v="0"/>
  </r>
  <r>
    <s v="1 Komplett vårdked1. Yes"/>
    <n v="2194"/>
    <n v="189545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195"/>
    <n v="189561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1"/>
    <x v="0"/>
  </r>
  <r>
    <s v="1 Komplett vårdked1. Yes"/>
    <n v="2196"/>
    <n v="189578"/>
    <x v="1"/>
    <s v="1. Yes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197"/>
    <n v="189581"/>
    <x v="1"/>
    <s v="2. No"/>
    <x v="1"/>
    <x v="0"/>
    <x v="2"/>
    <x v="2"/>
    <x v="0"/>
    <x v="0"/>
    <x v="2"/>
    <x v="1"/>
    <x v="0"/>
    <x v="0"/>
    <x v="0"/>
    <x v="0"/>
    <x v="0"/>
    <s v="2. No"/>
    <x v="1"/>
    <x v="0"/>
    <x v="0"/>
    <x v="0"/>
    <x v="1"/>
    <x v="2"/>
    <x v="0"/>
    <x v="0"/>
    <x v="2"/>
    <x v="7"/>
    <x v="0"/>
    <x v="0"/>
    <x v="1"/>
  </r>
  <r>
    <s v="1 Komplett vårdked1. Yes"/>
    <n v="2198"/>
    <n v="189584"/>
    <x v="0"/>
    <s v="2. No"/>
    <x v="1"/>
    <x v="0"/>
    <x v="0"/>
    <x v="1"/>
    <x v="0"/>
    <x v="1"/>
    <x v="0"/>
    <x v="1"/>
    <x v="0"/>
    <x v="0"/>
    <x v="2"/>
    <x v="0"/>
    <x v="0"/>
    <s v="1. Yes"/>
    <x v="1"/>
    <x v="1"/>
    <x v="0"/>
    <x v="0"/>
    <x v="0"/>
    <x v="3"/>
    <x v="1"/>
    <x v="1"/>
    <x v="2"/>
    <x v="6"/>
    <x v="1"/>
    <x v="0"/>
    <x v="0"/>
  </r>
  <r>
    <s v="1 Komplett vårdked1. Yes"/>
    <n v="2199"/>
    <n v="189598"/>
    <x v="1"/>
    <s v="2. No"/>
    <x v="1"/>
    <x v="0"/>
    <x v="0"/>
    <x v="2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3"/>
    <x v="6"/>
    <x v="0"/>
    <x v="1"/>
    <x v="1"/>
  </r>
  <r>
    <s v="1 Komplett vårdked1. Yes"/>
    <n v="2200"/>
    <n v="189608"/>
    <x v="0"/>
    <s v="2. No"/>
    <x v="1"/>
    <x v="0"/>
    <x v="0"/>
    <x v="3"/>
    <x v="0"/>
    <x v="0"/>
    <x v="1"/>
    <x v="0"/>
    <x v="0"/>
    <x v="0"/>
    <x v="1"/>
    <x v="0"/>
    <x v="0"/>
    <s v="1. Yes"/>
    <x v="0"/>
    <x v="0"/>
    <x v="0"/>
    <x v="0"/>
    <x v="0"/>
    <x v="0"/>
    <x v="0"/>
    <x v="0"/>
    <x v="0"/>
    <x v="6"/>
    <x v="0"/>
    <x v="0"/>
    <x v="1"/>
  </r>
  <r>
    <s v="4 Utskr saknas"/>
    <n v="2201"/>
    <n v="189616"/>
    <x v="0"/>
    <s v="2. No"/>
    <x v="1"/>
    <x v="0"/>
    <x v="0"/>
    <x v="0"/>
    <x v="1"/>
    <x v="0"/>
    <x v="1"/>
    <x v="0"/>
    <x v="2"/>
    <x v="0"/>
    <x v="2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2202"/>
    <n v="189621"/>
    <x v="1"/>
    <s v="2. No"/>
    <x v="1"/>
    <x v="0"/>
    <x v="0"/>
    <x v="4"/>
    <x v="0"/>
    <x v="1"/>
    <x v="1"/>
    <x v="1"/>
    <x v="0"/>
    <x v="0"/>
    <x v="2"/>
    <x v="1"/>
    <x v="0"/>
    <s v="1. Yes"/>
    <x v="1"/>
    <x v="0"/>
    <x v="1"/>
    <x v="0"/>
    <x v="0"/>
    <x v="3"/>
    <x v="0"/>
    <x v="0"/>
    <x v="2"/>
    <x v="6"/>
    <x v="1"/>
    <x v="0"/>
    <x v="0"/>
  </r>
  <r>
    <s v="1 Komplett vårdked1. Yes"/>
    <n v="2203"/>
    <n v="189636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204"/>
    <n v="18964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05"/>
    <n v="189679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06"/>
    <n v="189686"/>
    <x v="0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6"/>
    <x v="0"/>
    <x v="0"/>
    <x v="1"/>
  </r>
  <r>
    <s v="1 Komplett vårdked1. Yes"/>
    <n v="2207"/>
    <n v="189716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6"/>
    <x v="0"/>
    <x v="1"/>
    <x v="1"/>
  </r>
  <r>
    <s v="4 Utskr saknas"/>
    <n v="2208"/>
    <n v="189717"/>
    <x v="0"/>
    <s v="1. Yes"/>
    <x v="1"/>
    <x v="1"/>
    <x v="0"/>
    <x v="3"/>
    <x v="0"/>
    <x v="0"/>
    <x v="0"/>
    <x v="0"/>
    <x v="1"/>
    <x v="0"/>
    <x v="2"/>
    <x v="1"/>
    <x v="1"/>
    <s v="1. Yes"/>
    <x v="0"/>
    <x v="0"/>
    <x v="1"/>
    <x v="0"/>
    <x v="0"/>
    <x v="1"/>
    <x v="0"/>
    <x v="0"/>
    <x v="3"/>
    <x v="7"/>
    <x v="0"/>
    <x v="0"/>
    <x v="1"/>
  </r>
  <r>
    <s v="1 Komplett vårdked1. Yes"/>
    <n v="2209"/>
    <n v="189731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0"/>
    <x v="0"/>
  </r>
  <r>
    <s v="1 Komplett vårdked1. Yes"/>
    <n v="2210"/>
    <n v="189747"/>
    <x v="0"/>
    <s v="2. No"/>
    <x v="1"/>
    <x v="1"/>
    <x v="0"/>
    <x v="3"/>
    <x v="0"/>
    <x v="0"/>
    <x v="1"/>
    <x v="0"/>
    <x v="0"/>
    <x v="0"/>
    <x v="0"/>
    <x v="0"/>
    <x v="0"/>
    <s v="2. No"/>
    <x v="1"/>
    <x v="0"/>
    <x v="0"/>
    <x v="0"/>
    <x v="1"/>
    <x v="0"/>
    <x v="1"/>
    <x v="0"/>
    <x v="2"/>
    <x v="6"/>
    <x v="0"/>
    <x v="1"/>
    <x v="1"/>
  </r>
  <r>
    <s v="1 Komplett vårdked1. Yes"/>
    <n v="2211"/>
    <n v="189772"/>
    <x v="1"/>
    <s v="2. No"/>
    <x v="1"/>
    <x v="0"/>
    <x v="2"/>
    <x v="4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1"/>
    <x v="6"/>
    <x v="0"/>
    <x v="0"/>
    <x v="1"/>
  </r>
  <r>
    <s v="1 Komplett vårdked1. Yes"/>
    <n v="2212"/>
    <n v="189775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13"/>
    <n v="189808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14"/>
    <n v="189810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15"/>
    <n v="189814"/>
    <x v="0"/>
    <s v="2. No"/>
    <x v="1"/>
    <x v="0"/>
    <x v="0"/>
    <x v="3"/>
    <x v="0"/>
    <x v="1"/>
    <x v="0"/>
    <x v="0"/>
    <x v="0"/>
    <x v="0"/>
    <x v="2"/>
    <x v="0"/>
    <x v="0"/>
    <s v="1. Yes"/>
    <x v="1"/>
    <x v="0"/>
    <x v="1"/>
    <x v="0"/>
    <x v="0"/>
    <x v="3"/>
    <x v="0"/>
    <x v="0"/>
    <x v="2"/>
    <x v="6"/>
    <x v="1"/>
    <x v="0"/>
    <x v="1"/>
  </r>
  <r>
    <s v="1 Komplett vårdked1. Yes"/>
    <n v="2216"/>
    <n v="189822"/>
    <x v="0"/>
    <s v="1. Yes"/>
    <x v="1"/>
    <x v="0"/>
    <x v="0"/>
    <x v="3"/>
    <x v="0"/>
    <x v="0"/>
    <x v="0"/>
    <x v="0"/>
    <x v="0"/>
    <x v="0"/>
    <x v="2"/>
    <x v="1"/>
    <x v="1"/>
    <s v="1. Yes"/>
    <x v="1"/>
    <x v="0"/>
    <x v="1"/>
    <x v="0"/>
    <x v="0"/>
    <x v="1"/>
    <x v="0"/>
    <x v="0"/>
    <x v="0"/>
    <x v="7"/>
    <x v="0"/>
    <x v="0"/>
    <x v="0"/>
  </r>
  <r>
    <s v="1 Komplett vårdked1. Yes"/>
    <n v="2217"/>
    <n v="189823"/>
    <x v="0"/>
    <s v="1. Yes"/>
    <x v="1"/>
    <x v="0"/>
    <x v="0"/>
    <x v="3"/>
    <x v="0"/>
    <x v="0"/>
    <x v="0"/>
    <x v="0"/>
    <x v="0"/>
    <x v="0"/>
    <x v="2"/>
    <x v="0"/>
    <x v="1"/>
    <s v="1. Yes"/>
    <x v="0"/>
    <x v="0"/>
    <x v="1"/>
    <x v="0"/>
    <x v="0"/>
    <x v="1"/>
    <x v="0"/>
    <x v="0"/>
    <x v="0"/>
    <x v="7"/>
    <x v="0"/>
    <x v="0"/>
    <x v="0"/>
  </r>
  <r>
    <s v="1 Komplett vårdked1. Yes"/>
    <n v="2218"/>
    <n v="189862"/>
    <x v="0"/>
    <s v="2. No"/>
    <x v="1"/>
    <x v="1"/>
    <x v="0"/>
    <x v="4"/>
    <x v="0"/>
    <x v="1"/>
    <x v="0"/>
    <x v="0"/>
    <x v="0"/>
    <x v="0"/>
    <x v="2"/>
    <x v="1"/>
    <x v="0"/>
    <s v="1. Yes"/>
    <x v="1"/>
    <x v="1"/>
    <x v="0"/>
    <x v="0"/>
    <x v="0"/>
    <x v="3"/>
    <x v="0"/>
    <x v="0"/>
    <x v="2"/>
    <x v="6"/>
    <x v="1"/>
    <x v="0"/>
    <x v="0"/>
  </r>
  <r>
    <s v="1 Komplett vårdked1. Yes"/>
    <n v="2219"/>
    <n v="189864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20"/>
    <n v="189870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21"/>
    <n v="189871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22"/>
    <n v="189941"/>
    <x v="0"/>
    <s v="2. No"/>
    <x v="1"/>
    <x v="0"/>
    <x v="0"/>
    <x v="3"/>
    <x v="0"/>
    <x v="1"/>
    <x v="0"/>
    <x v="1"/>
    <x v="0"/>
    <x v="1"/>
    <x v="2"/>
    <x v="1"/>
    <x v="0"/>
    <s v="1. Yes"/>
    <x v="1"/>
    <x v="0"/>
    <x v="0"/>
    <x v="0"/>
    <x v="0"/>
    <x v="3"/>
    <x v="0"/>
    <x v="0"/>
    <x v="2"/>
    <x v="6"/>
    <x v="1"/>
    <x v="0"/>
    <x v="1"/>
  </r>
  <r>
    <s v="1 Komplett vårdked1. Yes"/>
    <n v="2223"/>
    <n v="189945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24"/>
    <n v="189959"/>
    <x v="1"/>
    <s v="2. No"/>
    <x v="1"/>
    <x v="0"/>
    <x v="2"/>
    <x v="4"/>
    <x v="1"/>
    <x v="0"/>
    <x v="2"/>
    <x v="1"/>
    <x v="0"/>
    <x v="0"/>
    <x v="2"/>
    <x v="0"/>
    <x v="0"/>
    <s v="1. Yes"/>
    <x v="1"/>
    <x v="0"/>
    <x v="0"/>
    <x v="0"/>
    <x v="0"/>
    <x v="2"/>
    <x v="0"/>
    <x v="0"/>
    <x v="1"/>
    <x v="5"/>
    <x v="0"/>
    <x v="0"/>
    <x v="1"/>
  </r>
  <r>
    <s v="1 Komplett vårdked1. Yes"/>
    <n v="2225"/>
    <n v="189970"/>
    <x v="1"/>
    <s v="2. No"/>
    <x v="1"/>
    <x v="0"/>
    <x v="0"/>
    <x v="5"/>
    <x v="0"/>
    <x v="0"/>
    <x v="1"/>
    <x v="1"/>
    <x v="0"/>
    <x v="0"/>
    <x v="1"/>
    <x v="1"/>
    <x v="0"/>
    <s v="1. Yes"/>
    <x v="0"/>
    <x v="0"/>
    <x v="0"/>
    <x v="0"/>
    <x v="1"/>
    <x v="0"/>
    <x v="0"/>
    <x v="0"/>
    <x v="3"/>
    <x v="6"/>
    <x v="0"/>
    <x v="0"/>
    <x v="1"/>
  </r>
  <r>
    <s v="1 Komplett vårdked1. Yes"/>
    <n v="2226"/>
    <n v="189997"/>
    <x v="0"/>
    <s v="2. No"/>
    <x v="1"/>
    <x v="0"/>
    <x v="0"/>
    <x v="4"/>
    <x v="1"/>
    <x v="0"/>
    <x v="2"/>
    <x v="1"/>
    <x v="0"/>
    <x v="1"/>
    <x v="0"/>
    <x v="0"/>
    <x v="0"/>
    <s v="2. No"/>
    <x v="0"/>
    <x v="0"/>
    <x v="1"/>
    <x v="0"/>
    <x v="0"/>
    <x v="0"/>
    <x v="0"/>
    <x v="0"/>
    <x v="0"/>
    <x v="6"/>
    <x v="0"/>
    <x v="0"/>
    <x v="1"/>
  </r>
  <r>
    <s v="1 Komplett vårdked1. Yes"/>
    <n v="2227"/>
    <n v="189999"/>
    <x v="0"/>
    <s v="2. No"/>
    <x v="1"/>
    <x v="0"/>
    <x v="0"/>
    <x v="4"/>
    <x v="1"/>
    <x v="0"/>
    <x v="2"/>
    <x v="1"/>
    <x v="1"/>
    <x v="0"/>
    <x v="1"/>
    <x v="0"/>
    <x v="0"/>
    <s v="1. Yes"/>
    <x v="1"/>
    <x v="0"/>
    <x v="1"/>
    <x v="0"/>
    <x v="0"/>
    <x v="0"/>
    <x v="0"/>
    <x v="0"/>
    <x v="0"/>
    <x v="6"/>
    <x v="0"/>
    <x v="0"/>
    <x v="1"/>
  </r>
  <r>
    <s v="1 Komplett vårdked1. Yes"/>
    <n v="2228"/>
    <n v="190010"/>
    <x v="0"/>
    <s v="2. No"/>
    <x v="1"/>
    <x v="0"/>
    <x v="0"/>
    <x v="4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0"/>
    <x v="7"/>
    <x v="0"/>
    <x v="1"/>
    <x v="1"/>
  </r>
  <r>
    <s v="1 Komplett vårdked1. Yes"/>
    <n v="2229"/>
    <n v="190022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230"/>
    <n v="190024"/>
    <x v="1"/>
    <s v="1. Yes"/>
    <x v="1"/>
    <x v="0"/>
    <x v="0"/>
    <x v="2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6"/>
    <x v="0"/>
    <x v="1"/>
    <x v="1"/>
  </r>
  <r>
    <s v="1 Komplett vårdked1. Yes"/>
    <n v="2231"/>
    <n v="190038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1"/>
    <x v="1"/>
  </r>
  <r>
    <s v="1 Komplett vårdked1. Yes"/>
    <n v="2232"/>
    <n v="190060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2"/>
  </r>
  <r>
    <s v="1 Komplett vårdked1. Yes"/>
    <n v="2233"/>
    <n v="19006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234"/>
    <n v="190086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35"/>
    <n v="190088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36"/>
    <n v="190093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237"/>
    <n v="190102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38"/>
    <n v="190103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39"/>
    <n v="190109"/>
    <x v="1"/>
    <s v="2. No"/>
    <x v="1"/>
    <x v="0"/>
    <x v="2"/>
    <x v="0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1"/>
    <x v="0"/>
  </r>
  <r>
    <s v="1 Komplett vårdked1. Yes"/>
    <n v="2240"/>
    <n v="190110"/>
    <x v="1"/>
    <s v="2. No"/>
    <x v="1"/>
    <x v="0"/>
    <x v="2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6"/>
    <x v="0"/>
    <x v="1"/>
    <x v="0"/>
  </r>
  <r>
    <s v="1 Komplett vårdked1. Yes"/>
    <n v="2241"/>
    <n v="190112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6"/>
    <x v="0"/>
    <x v="0"/>
    <x v="1"/>
  </r>
  <r>
    <s v="1 Komplett vårdked1. Yes"/>
    <n v="2242"/>
    <n v="190114"/>
    <x v="0"/>
    <s v="2. No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243"/>
    <n v="190115"/>
    <x v="0"/>
    <s v="2. No"/>
    <x v="1"/>
    <x v="0"/>
    <x v="0"/>
    <x v="0"/>
    <x v="0"/>
    <x v="1"/>
    <x v="1"/>
    <x v="1"/>
    <x v="0"/>
    <x v="0"/>
    <x v="1"/>
    <x v="0"/>
    <x v="0"/>
    <s v="1. Yes"/>
    <x v="1"/>
    <x v="0"/>
    <x v="0"/>
    <x v="0"/>
    <x v="0"/>
    <x v="3"/>
    <x v="0"/>
    <x v="0"/>
    <x v="2"/>
    <x v="6"/>
    <x v="1"/>
    <x v="0"/>
    <x v="1"/>
  </r>
  <r>
    <s v="1 Komplett vårdked1. Yes"/>
    <n v="2244"/>
    <n v="190119"/>
    <x v="0"/>
    <s v="1. Yes"/>
    <x v="0"/>
    <x v="0"/>
    <x v="1"/>
    <x v="0"/>
    <x v="0"/>
    <x v="0"/>
    <x v="1"/>
    <x v="1"/>
    <x v="1"/>
    <x v="1"/>
    <x v="2"/>
    <x v="0"/>
    <x v="0"/>
    <s v="1. Yes"/>
    <x v="1"/>
    <x v="0"/>
    <x v="0"/>
    <x v="0"/>
    <x v="0"/>
    <x v="0"/>
    <x v="0"/>
    <x v="0"/>
    <x v="0"/>
    <x v="7"/>
    <x v="0"/>
    <x v="1"/>
    <x v="1"/>
  </r>
  <r>
    <s v="1 Komplett vårdked1. Yes"/>
    <n v="2245"/>
    <n v="190121"/>
    <x v="1"/>
    <s v="2. No"/>
    <x v="1"/>
    <x v="0"/>
    <x v="0"/>
    <x v="0"/>
    <x v="0"/>
    <x v="1"/>
    <x v="2"/>
    <x v="1"/>
    <x v="1"/>
    <x v="0"/>
    <x v="2"/>
    <x v="0"/>
    <x v="0"/>
    <s v="1. Yes"/>
    <x v="1"/>
    <x v="0"/>
    <x v="0"/>
    <x v="0"/>
    <x v="1"/>
    <x v="3"/>
    <x v="0"/>
    <x v="0"/>
    <x v="2"/>
    <x v="6"/>
    <x v="1"/>
    <x v="0"/>
    <x v="0"/>
  </r>
  <r>
    <s v="1 Komplett vårdked1. Yes"/>
    <n v="2246"/>
    <n v="190123"/>
    <x v="1"/>
    <s v="2. No"/>
    <x v="1"/>
    <x v="0"/>
    <x v="0"/>
    <x v="3"/>
    <x v="0"/>
    <x v="0"/>
    <x v="1"/>
    <x v="1"/>
    <x v="1"/>
    <x v="1"/>
    <x v="1"/>
    <x v="0"/>
    <x v="0"/>
    <s v="1. Yes"/>
    <x v="0"/>
    <x v="1"/>
    <x v="1"/>
    <x v="0"/>
    <x v="0"/>
    <x v="0"/>
    <x v="0"/>
    <x v="0"/>
    <x v="2"/>
    <x v="6"/>
    <x v="0"/>
    <x v="1"/>
    <x v="1"/>
  </r>
  <r>
    <s v="2 Bruten vårdked1. Yes"/>
    <n v="2247"/>
    <n v="190127"/>
    <x v="0"/>
    <s v="2. No"/>
    <x v="1"/>
    <x v="0"/>
    <x v="0"/>
    <x v="0"/>
    <x v="0"/>
    <x v="0"/>
    <x v="0"/>
    <x v="0"/>
    <x v="1"/>
    <x v="0"/>
    <x v="1"/>
    <x v="0"/>
    <x v="0"/>
    <s v="1. Yes"/>
    <x v="1"/>
    <x v="0"/>
    <x v="0"/>
    <x v="0"/>
    <x v="0"/>
    <x v="0"/>
    <x v="0"/>
    <x v="0"/>
    <x v="2"/>
    <x v="6"/>
    <x v="0"/>
    <x v="1"/>
    <x v="1"/>
  </r>
  <r>
    <s v="1 Komplett vårdked1. Yes"/>
    <n v="2248"/>
    <n v="190134"/>
    <x v="0"/>
    <s v="1. Yes"/>
    <x v="1"/>
    <x v="0"/>
    <x v="0"/>
    <x v="0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0"/>
  </r>
  <r>
    <s v="1 Komplett vårdked1. Yes"/>
    <n v="2249"/>
    <n v="190141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50"/>
    <n v="190144"/>
    <x v="0"/>
    <s v="2. No"/>
    <x v="1"/>
    <x v="0"/>
    <x v="0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51"/>
    <n v="190158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6"/>
    <x v="0"/>
    <x v="0"/>
    <x v="0"/>
  </r>
  <r>
    <s v="1 Komplett vårdked1. Yes"/>
    <n v="2252"/>
    <n v="190164"/>
    <x v="0"/>
    <s v="1. Yes"/>
    <x v="1"/>
    <x v="0"/>
    <x v="0"/>
    <x v="1"/>
    <x v="0"/>
    <x v="0"/>
    <x v="1"/>
    <x v="0"/>
    <x v="0"/>
    <x v="0"/>
    <x v="1"/>
    <x v="0"/>
    <x v="0"/>
    <s v="1. Yes"/>
    <x v="1"/>
    <x v="0"/>
    <x v="1"/>
    <x v="0"/>
    <x v="0"/>
    <x v="0"/>
    <x v="0"/>
    <x v="0"/>
    <x v="3"/>
    <x v="7"/>
    <x v="0"/>
    <x v="1"/>
    <x v="0"/>
  </r>
  <r>
    <s v="1 Komplett vårdked1. Yes"/>
    <n v="2253"/>
    <n v="190176"/>
    <x v="1"/>
    <s v="2. No"/>
    <x v="1"/>
    <x v="0"/>
    <x v="2"/>
    <x v="4"/>
    <x v="1"/>
    <x v="0"/>
    <x v="2"/>
    <x v="1"/>
    <x v="1"/>
    <x v="0"/>
    <x v="0"/>
    <x v="0"/>
    <x v="0"/>
    <s v="2. No"/>
    <x v="1"/>
    <x v="0"/>
    <x v="1"/>
    <x v="0"/>
    <x v="0"/>
    <x v="0"/>
    <x v="0"/>
    <x v="0"/>
    <x v="3"/>
    <x v="7"/>
    <x v="0"/>
    <x v="0"/>
    <x v="1"/>
  </r>
  <r>
    <s v="1 Komplett vårdked1. Yes"/>
    <n v="2254"/>
    <n v="190213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55"/>
    <n v="190215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9 Graviditet som utkast"/>
    <n v="2256"/>
    <n v="190223"/>
    <x v="0"/>
    <s v="2. No"/>
    <x v="1"/>
    <x v="0"/>
    <x v="2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1"/>
    <x v="4"/>
    <x v="0"/>
    <x v="1"/>
    <x v="0"/>
  </r>
  <r>
    <s v="1 Komplett vårdked1. Yes"/>
    <n v="2257"/>
    <n v="190256"/>
    <x v="1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258"/>
    <n v="190265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6"/>
    <x v="0"/>
    <x v="0"/>
    <x v="1"/>
  </r>
  <r>
    <s v="1 Komplett vårdked1. Yes"/>
    <n v="2259"/>
    <n v="190318"/>
    <x v="0"/>
    <s v="2. No"/>
    <x v="1"/>
    <x v="1"/>
    <x v="0"/>
    <x v="3"/>
    <x v="0"/>
    <x v="1"/>
    <x v="0"/>
    <x v="0"/>
    <x v="0"/>
    <x v="0"/>
    <x v="2"/>
    <x v="0"/>
    <x v="0"/>
    <s v="1. Yes"/>
    <x v="1"/>
    <x v="1"/>
    <x v="0"/>
    <x v="0"/>
    <x v="0"/>
    <x v="3"/>
    <x v="0"/>
    <x v="0"/>
    <x v="2"/>
    <x v="6"/>
    <x v="1"/>
    <x v="0"/>
    <x v="0"/>
  </r>
  <r>
    <s v="1 Komplett vårdked1. Yes"/>
    <n v="2260"/>
    <n v="190330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61"/>
    <n v="190353"/>
    <x v="1"/>
    <s v="2. No"/>
    <x v="1"/>
    <x v="0"/>
    <x v="2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62"/>
    <n v="190362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263"/>
    <n v="190364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264"/>
    <n v="190369"/>
    <x v="0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65"/>
    <n v="190371"/>
    <x v="1"/>
    <s v="1. Yes"/>
    <x v="1"/>
    <x v="0"/>
    <x v="2"/>
    <x v="2"/>
    <x v="0"/>
    <x v="0"/>
    <x v="2"/>
    <x v="1"/>
    <x v="0"/>
    <x v="1"/>
    <x v="1"/>
    <x v="1"/>
    <x v="0"/>
    <s v="1. Yes"/>
    <x v="1"/>
    <x v="0"/>
    <x v="0"/>
    <x v="0"/>
    <x v="0"/>
    <x v="0"/>
    <x v="0"/>
    <x v="0"/>
    <x v="0"/>
    <x v="7"/>
    <x v="0"/>
    <x v="1"/>
    <x v="2"/>
  </r>
  <r>
    <s v="1 Komplett vårdked1. Yes"/>
    <n v="2266"/>
    <n v="190383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7"/>
    <x v="0"/>
    <x v="0"/>
    <x v="1"/>
  </r>
  <r>
    <s v="1 Komplett vårdked1. Yes"/>
    <n v="2267"/>
    <n v="190385"/>
    <x v="0"/>
    <s v="1. Yes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268"/>
    <n v="190392"/>
    <x v="1"/>
    <s v="1. Yes"/>
    <x v="1"/>
    <x v="0"/>
    <x v="0"/>
    <x v="4"/>
    <x v="0"/>
    <x v="0"/>
    <x v="1"/>
    <x v="1"/>
    <x v="0"/>
    <x v="0"/>
    <x v="2"/>
    <x v="1"/>
    <x v="0"/>
    <s v="1. Yes"/>
    <x v="0"/>
    <x v="0"/>
    <x v="1"/>
    <x v="0"/>
    <x v="0"/>
    <x v="0"/>
    <x v="0"/>
    <x v="0"/>
    <x v="2"/>
    <x v="7"/>
    <x v="0"/>
    <x v="0"/>
    <x v="0"/>
  </r>
  <r>
    <s v="1 Komplett vårdked1. Yes"/>
    <n v="2269"/>
    <n v="190416"/>
    <x v="0"/>
    <s v="1. Yes"/>
    <x v="1"/>
    <x v="0"/>
    <x v="0"/>
    <x v="5"/>
    <x v="0"/>
    <x v="0"/>
    <x v="0"/>
    <x v="0"/>
    <x v="0"/>
    <x v="0"/>
    <x v="2"/>
    <x v="1"/>
    <x v="0"/>
    <s v="1. Yes"/>
    <x v="1"/>
    <x v="1"/>
    <x v="1"/>
    <x v="0"/>
    <x v="0"/>
    <x v="1"/>
    <x v="0"/>
    <x v="0"/>
    <x v="3"/>
    <x v="7"/>
    <x v="0"/>
    <x v="1"/>
    <x v="0"/>
  </r>
  <r>
    <s v="1 Komplett vårdked1. Yes"/>
    <n v="2270"/>
    <n v="190419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71"/>
    <n v="19042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272"/>
    <n v="190458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1"/>
    <x v="2"/>
    <x v="0"/>
    <x v="0"/>
    <x v="3"/>
    <x v="6"/>
    <x v="0"/>
    <x v="0"/>
    <x v="1"/>
  </r>
  <r>
    <s v="1 Komplett vårdked1. Yes"/>
    <n v="2273"/>
    <n v="190472"/>
    <x v="1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0"/>
    <x v="1"/>
  </r>
  <r>
    <s v="1 Komplett vårdked1. Yes"/>
    <n v="2274"/>
    <n v="190474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275"/>
    <n v="190484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7"/>
    <x v="0"/>
    <x v="1"/>
    <x v="1"/>
  </r>
  <r>
    <s v="1 Komplett vårdked1. Yes"/>
    <n v="2276"/>
    <n v="190489"/>
    <x v="1"/>
    <s v="1. Yes"/>
    <x v="1"/>
    <x v="0"/>
    <x v="0"/>
    <x v="5"/>
    <x v="0"/>
    <x v="0"/>
    <x v="2"/>
    <x v="1"/>
    <x v="0"/>
    <x v="1"/>
    <x v="1"/>
    <x v="1"/>
    <x v="0"/>
    <s v="1. Yes"/>
    <x v="0"/>
    <x v="0"/>
    <x v="1"/>
    <x v="0"/>
    <x v="0"/>
    <x v="0"/>
    <x v="0"/>
    <x v="0"/>
    <x v="0"/>
    <x v="6"/>
    <x v="0"/>
    <x v="1"/>
    <x v="1"/>
  </r>
  <r>
    <s v="1 Komplett vårdked1. Yes"/>
    <n v="2277"/>
    <n v="190531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78"/>
    <n v="190547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79"/>
    <n v="190548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80"/>
    <n v="190581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6"/>
    <x v="0"/>
    <x v="0"/>
    <x v="1"/>
  </r>
  <r>
    <s v="1 Komplett vårdked1. Yes"/>
    <n v="2281"/>
    <n v="190591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282"/>
    <n v="190593"/>
    <x v="0"/>
    <s v="2. No"/>
    <x v="1"/>
    <x v="0"/>
    <x v="0"/>
    <x v="0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283"/>
    <n v="190603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84"/>
    <n v="190612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285"/>
    <n v="190630"/>
    <x v="0"/>
    <s v="2. No"/>
    <x v="1"/>
    <x v="0"/>
    <x v="0"/>
    <x v="0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86"/>
    <n v="190633"/>
    <x v="1"/>
    <s v="2. No"/>
    <x v="1"/>
    <x v="0"/>
    <x v="0"/>
    <x v="2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6"/>
    <x v="0"/>
    <x v="1"/>
    <x v="1"/>
  </r>
  <r>
    <s v="1 Komplett vårdked1. Yes"/>
    <n v="2287"/>
    <n v="190639"/>
    <x v="0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88"/>
    <n v="190640"/>
    <x v="0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289"/>
    <n v="190652"/>
    <x v="1"/>
    <s v="1. Yes"/>
    <x v="1"/>
    <x v="0"/>
    <x v="0"/>
    <x v="5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3"/>
    <x v="7"/>
    <x v="0"/>
    <x v="0"/>
    <x v="0"/>
  </r>
  <r>
    <s v="1 Komplett vårdked1. Yes"/>
    <n v="2290"/>
    <n v="190654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2 Bruten vårdked1. Yes"/>
    <n v="2291"/>
    <n v="190655"/>
    <x v="0"/>
    <s v="1. Yes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2"/>
    <x v="7"/>
    <x v="0"/>
    <x v="0"/>
    <x v="0"/>
  </r>
  <r>
    <s v="1 Komplett vårdked1. Yes"/>
    <n v="2292"/>
    <n v="190661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293"/>
    <n v="190663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6"/>
    <x v="0"/>
    <x v="1"/>
    <x v="0"/>
  </r>
  <r>
    <s v="1 Komplett vårdked1. Yes"/>
    <n v="2294"/>
    <n v="190664"/>
    <x v="0"/>
    <s v="1. Yes"/>
    <x v="0"/>
    <x v="0"/>
    <x v="0"/>
    <x v="1"/>
    <x v="0"/>
    <x v="0"/>
    <x v="0"/>
    <x v="1"/>
    <x v="0"/>
    <x v="1"/>
    <x v="2"/>
    <x v="1"/>
    <x v="1"/>
    <s v="1. Yes"/>
    <x v="0"/>
    <x v="1"/>
    <x v="1"/>
    <x v="0"/>
    <x v="0"/>
    <x v="1"/>
    <x v="0"/>
    <x v="0"/>
    <x v="3"/>
    <x v="7"/>
    <x v="0"/>
    <x v="1"/>
    <x v="1"/>
  </r>
  <r>
    <s v="1 Komplett vårdked1. Yes"/>
    <n v="2295"/>
    <n v="190682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1"/>
    <x v="1"/>
  </r>
  <r>
    <s v="2 Bruten vårdked1. Yes"/>
    <n v="2296"/>
    <n v="190727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0"/>
  </r>
  <r>
    <s v="1 Komplett vårdked1. Yes"/>
    <n v="2297"/>
    <n v="190729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6"/>
    <x v="0"/>
    <x v="1"/>
    <x v="1"/>
  </r>
  <r>
    <s v="1 Komplett vårdked1. Yes"/>
    <n v="2298"/>
    <n v="190746"/>
    <x v="0"/>
    <s v="1. Yes"/>
    <x v="0"/>
    <x v="0"/>
    <x v="0"/>
    <x v="4"/>
    <x v="0"/>
    <x v="0"/>
    <x v="1"/>
    <x v="0"/>
    <x v="0"/>
    <x v="0"/>
    <x v="2"/>
    <x v="1"/>
    <x v="1"/>
    <s v="1. Yes"/>
    <x v="1"/>
    <x v="1"/>
    <x v="0"/>
    <x v="0"/>
    <x v="0"/>
    <x v="0"/>
    <x v="0"/>
    <x v="0"/>
    <x v="0"/>
    <x v="7"/>
    <x v="0"/>
    <x v="1"/>
    <x v="0"/>
  </r>
  <r>
    <s v="1 Komplett vårdked1. Yes"/>
    <n v="2299"/>
    <n v="190763"/>
    <x v="0"/>
    <s v="2. No"/>
    <x v="1"/>
    <x v="0"/>
    <x v="1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300"/>
    <n v="190788"/>
    <x v="0"/>
    <s v="2. No"/>
    <x v="1"/>
    <x v="1"/>
    <x v="0"/>
    <x v="4"/>
    <x v="0"/>
    <x v="1"/>
    <x v="1"/>
    <x v="0"/>
    <x v="0"/>
    <x v="0"/>
    <x v="1"/>
    <x v="1"/>
    <x v="0"/>
    <s v="1. Yes"/>
    <x v="1"/>
    <x v="0"/>
    <x v="0"/>
    <x v="0"/>
    <x v="1"/>
    <x v="3"/>
    <x v="0"/>
    <x v="0"/>
    <x v="2"/>
    <x v="6"/>
    <x v="1"/>
    <x v="0"/>
    <x v="1"/>
  </r>
  <r>
    <s v="1 Komplett vårdked1. Yes"/>
    <n v="2301"/>
    <n v="190789"/>
    <x v="0"/>
    <s v="1. Yes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1"/>
    <x v="0"/>
    <x v="0"/>
    <x v="0"/>
    <x v="3"/>
    <x v="7"/>
    <x v="0"/>
    <x v="1"/>
    <x v="1"/>
  </r>
  <r>
    <s v="1 Komplett vårdked1. Yes"/>
    <n v="2302"/>
    <n v="190792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1"/>
    <x v="0"/>
    <x v="0"/>
    <x v="2"/>
    <x v="0"/>
    <x v="0"/>
    <x v="1"/>
    <x v="6"/>
    <x v="0"/>
    <x v="0"/>
    <x v="1"/>
  </r>
  <r>
    <s v="1 Komplett vårdked1. Yes"/>
    <n v="2303"/>
    <n v="190798"/>
    <x v="1"/>
    <s v="2. No"/>
    <x v="1"/>
    <x v="0"/>
    <x v="2"/>
    <x v="5"/>
    <x v="1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6"/>
    <x v="0"/>
    <x v="0"/>
    <x v="0"/>
  </r>
  <r>
    <s v="1 Komplett vårdked1. Yes"/>
    <n v="2304"/>
    <n v="19082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1"/>
    <x v="2"/>
    <x v="0"/>
    <x v="0"/>
    <x v="3"/>
    <x v="7"/>
    <x v="0"/>
    <x v="0"/>
    <x v="1"/>
  </r>
  <r>
    <s v="1 Komplett vårdked1. Yes"/>
    <n v="2305"/>
    <n v="190849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6"/>
    <x v="0"/>
    <x v="0"/>
    <x v="1"/>
  </r>
  <r>
    <s v="1 Komplett vårdked1. Yes"/>
    <n v="2306"/>
    <n v="190853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6"/>
    <x v="0"/>
    <x v="1"/>
    <x v="1"/>
  </r>
  <r>
    <s v="1 Komplett vårdked1. Yes"/>
    <n v="2307"/>
    <n v="190860"/>
    <x v="1"/>
    <s v="2. No"/>
    <x v="1"/>
    <x v="0"/>
    <x v="1"/>
    <x v="2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08"/>
    <n v="190878"/>
    <x v="1"/>
    <s v="2. No"/>
    <x v="1"/>
    <x v="0"/>
    <x v="0"/>
    <x v="1"/>
    <x v="0"/>
    <x v="1"/>
    <x v="2"/>
    <x v="1"/>
    <x v="1"/>
    <x v="0"/>
    <x v="2"/>
    <x v="0"/>
    <x v="0"/>
    <s v="1. Yes"/>
    <x v="1"/>
    <x v="0"/>
    <x v="0"/>
    <x v="0"/>
    <x v="1"/>
    <x v="3"/>
    <x v="0"/>
    <x v="0"/>
    <x v="2"/>
    <x v="6"/>
    <x v="1"/>
    <x v="0"/>
    <x v="0"/>
  </r>
  <r>
    <s v="1 Komplett vårdked1. Yes"/>
    <n v="2309"/>
    <n v="190892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0"/>
  </r>
  <r>
    <s v="1 Komplett vårdked1. Yes"/>
    <n v="2310"/>
    <n v="190893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11"/>
    <n v="190897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9 Graviditet som utkast"/>
    <n v="2312"/>
    <n v="190908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9 Graviditet som utkast"/>
    <n v="2313"/>
    <n v="190909"/>
    <x v="1"/>
    <s v="2. No"/>
    <x v="1"/>
    <x v="0"/>
    <x v="2"/>
    <x v="4"/>
    <x v="0"/>
    <x v="0"/>
    <x v="2"/>
    <x v="1"/>
    <x v="1"/>
    <x v="2"/>
    <x v="0"/>
    <x v="0"/>
    <x v="0"/>
    <s v="2. No"/>
    <x v="1"/>
    <x v="0"/>
    <x v="0"/>
    <x v="0"/>
    <x v="0"/>
    <x v="2"/>
    <x v="0"/>
    <x v="0"/>
    <x v="3"/>
    <x v="6"/>
    <x v="0"/>
    <x v="0"/>
    <x v="2"/>
  </r>
  <r>
    <s v="1 Komplett vårdked1. Yes"/>
    <n v="2314"/>
    <n v="190914"/>
    <x v="1"/>
    <s v="2. No"/>
    <x v="1"/>
    <x v="0"/>
    <x v="0"/>
    <x v="0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315"/>
    <n v="190917"/>
    <x v="0"/>
    <s v="2. No"/>
    <x v="1"/>
    <x v="0"/>
    <x v="0"/>
    <x v="0"/>
    <x v="1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7"/>
    <x v="0"/>
    <x v="0"/>
    <x v="1"/>
  </r>
  <r>
    <s v="1 Komplett vårdked1. Yes"/>
    <n v="2316"/>
    <n v="190918"/>
    <x v="0"/>
    <s v="2. No"/>
    <x v="1"/>
    <x v="0"/>
    <x v="0"/>
    <x v="0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317"/>
    <n v="190942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18"/>
    <n v="19094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19"/>
    <n v="190953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0"/>
    <x v="7"/>
    <x v="0"/>
    <x v="1"/>
    <x v="1"/>
  </r>
  <r>
    <s v="1 Komplett vårdked1. Yes"/>
    <n v="2320"/>
    <n v="190963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3"/>
    <x v="7"/>
    <x v="0"/>
    <x v="1"/>
    <x v="1"/>
  </r>
  <r>
    <s v="1 Komplett vårdked1. Yes"/>
    <n v="2321"/>
    <n v="190964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6"/>
    <x v="0"/>
    <x v="1"/>
    <x v="1"/>
  </r>
  <r>
    <s v="1 Komplett vårdked1. Yes"/>
    <n v="2322"/>
    <n v="19096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6"/>
    <x v="0"/>
    <x v="0"/>
    <x v="1"/>
  </r>
  <r>
    <s v="1 Komplett vårdked1. Yes"/>
    <n v="2323"/>
    <n v="190971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24"/>
    <n v="190972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1"/>
    <x v="6"/>
    <x v="0"/>
    <x v="0"/>
    <x v="0"/>
  </r>
  <r>
    <s v="2 Bruten vårdked1. Yes"/>
    <n v="2325"/>
    <n v="190986"/>
    <x v="0"/>
    <s v="1. Yes"/>
    <x v="0"/>
    <x v="0"/>
    <x v="0"/>
    <x v="3"/>
    <x v="0"/>
    <x v="0"/>
    <x v="0"/>
    <x v="1"/>
    <x v="0"/>
    <x v="0"/>
    <x v="2"/>
    <x v="0"/>
    <x v="1"/>
    <s v="1. Yes"/>
    <x v="1"/>
    <x v="1"/>
    <x v="1"/>
    <x v="0"/>
    <x v="1"/>
    <x v="0"/>
    <x v="0"/>
    <x v="0"/>
    <x v="2"/>
    <x v="7"/>
    <x v="0"/>
    <x v="1"/>
    <x v="0"/>
  </r>
  <r>
    <s v="1 Komplett vårdked1. Yes"/>
    <n v="2326"/>
    <n v="191001"/>
    <x v="0"/>
    <s v="2. No"/>
    <x v="1"/>
    <x v="0"/>
    <x v="0"/>
    <x v="4"/>
    <x v="0"/>
    <x v="0"/>
    <x v="2"/>
    <x v="1"/>
    <x v="0"/>
    <x v="1"/>
    <x v="0"/>
    <x v="0"/>
    <x v="1"/>
    <s v="2. No"/>
    <x v="1"/>
    <x v="0"/>
    <x v="0"/>
    <x v="0"/>
    <x v="0"/>
    <x v="2"/>
    <x v="0"/>
    <x v="0"/>
    <x v="3"/>
    <x v="6"/>
    <x v="0"/>
    <x v="1"/>
    <x v="1"/>
  </r>
  <r>
    <s v="2 Bruten vårdked1. Yes"/>
    <n v="2327"/>
    <n v="191057"/>
    <x v="0"/>
    <s v="2. No"/>
    <x v="1"/>
    <x v="0"/>
    <x v="1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6"/>
    <x v="0"/>
    <x v="0"/>
    <x v="1"/>
  </r>
  <r>
    <s v="1 Komplett vårdked1. Yes"/>
    <n v="2328"/>
    <n v="191068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329"/>
    <n v="191094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7"/>
    <x v="0"/>
    <x v="1"/>
    <x v="1"/>
  </r>
  <r>
    <s v="1 Komplett vårdked1. Yes"/>
    <n v="2330"/>
    <n v="191096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1"/>
    <x v="7"/>
    <x v="0"/>
    <x v="0"/>
    <x v="1"/>
  </r>
  <r>
    <s v="1 Komplett vårdked1. Yes"/>
    <n v="2331"/>
    <n v="191114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6"/>
    <x v="0"/>
    <x v="1"/>
    <x v="1"/>
  </r>
  <r>
    <s v="1 Komplett vårdked1. Yes"/>
    <n v="2332"/>
    <n v="191147"/>
    <x v="0"/>
    <s v="2. No"/>
    <x v="1"/>
    <x v="0"/>
    <x v="2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6"/>
    <x v="0"/>
    <x v="0"/>
    <x v="1"/>
  </r>
  <r>
    <s v="4 Utskr saknas"/>
    <n v="2333"/>
    <n v="191152"/>
    <x v="1"/>
    <s v="1. Yes"/>
    <x v="0"/>
    <x v="0"/>
    <x v="1"/>
    <x v="0"/>
    <x v="1"/>
    <x v="0"/>
    <x v="0"/>
    <x v="1"/>
    <x v="0"/>
    <x v="0"/>
    <x v="2"/>
    <x v="0"/>
    <x v="0"/>
    <s v="1. Yes"/>
    <x v="1"/>
    <x v="0"/>
    <x v="0"/>
    <x v="1"/>
    <x v="1"/>
    <x v="0"/>
    <x v="0"/>
    <x v="0"/>
    <x v="0"/>
    <x v="7"/>
    <x v="0"/>
    <x v="1"/>
    <x v="0"/>
  </r>
  <r>
    <s v="1 Komplett vårdked1. Yes"/>
    <n v="2334"/>
    <n v="191167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35"/>
    <n v="191187"/>
    <x v="0"/>
    <s v="1. Yes"/>
    <x v="1"/>
    <x v="0"/>
    <x v="0"/>
    <x v="0"/>
    <x v="0"/>
    <x v="0"/>
    <x v="1"/>
    <x v="0"/>
    <x v="0"/>
    <x v="0"/>
    <x v="2"/>
    <x v="0"/>
    <x v="0"/>
    <s v="1. Yes"/>
    <x v="0"/>
    <x v="0"/>
    <x v="0"/>
    <x v="0"/>
    <x v="0"/>
    <x v="0"/>
    <x v="0"/>
    <x v="0"/>
    <x v="1"/>
    <x v="7"/>
    <x v="0"/>
    <x v="1"/>
    <x v="1"/>
  </r>
  <r>
    <s v="1 Komplett vårdked1. Yes"/>
    <n v="2336"/>
    <n v="19118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337"/>
    <n v="191199"/>
    <x v="1"/>
    <s v="2. No"/>
    <x v="1"/>
    <x v="0"/>
    <x v="2"/>
    <x v="0"/>
    <x v="1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1"/>
    <x v="0"/>
  </r>
  <r>
    <s v="1 Komplett vårdked1. Yes"/>
    <n v="2338"/>
    <n v="191223"/>
    <x v="0"/>
    <s v="1. Yes"/>
    <x v="1"/>
    <x v="0"/>
    <x v="0"/>
    <x v="1"/>
    <x v="1"/>
    <x v="0"/>
    <x v="0"/>
    <x v="1"/>
    <x v="1"/>
    <x v="0"/>
    <x v="0"/>
    <x v="1"/>
    <x v="1"/>
    <s v="2. No"/>
    <x v="0"/>
    <x v="0"/>
    <x v="1"/>
    <x v="0"/>
    <x v="1"/>
    <x v="1"/>
    <x v="0"/>
    <x v="0"/>
    <x v="0"/>
    <x v="7"/>
    <x v="0"/>
    <x v="1"/>
    <x v="1"/>
  </r>
  <r>
    <s v="1 Komplett vårdked1. Yes"/>
    <n v="2339"/>
    <n v="191228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6"/>
    <x v="0"/>
    <x v="0"/>
    <x v="0"/>
  </r>
  <r>
    <s v="1 Komplett vårdked1. Yes"/>
    <n v="2340"/>
    <n v="191237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6"/>
    <x v="0"/>
    <x v="0"/>
    <x v="1"/>
  </r>
  <r>
    <s v="1 Komplett vårdked1. Yes"/>
    <n v="2341"/>
    <n v="191257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42"/>
    <n v="191258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43"/>
    <n v="191259"/>
    <x v="1"/>
    <s v="2. No"/>
    <x v="1"/>
    <x v="0"/>
    <x v="1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344"/>
    <n v="191265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0"/>
  </r>
  <r>
    <s v="1 Komplett vårdked1. Yes"/>
    <n v="2345"/>
    <n v="191266"/>
    <x v="1"/>
    <s v="1. Yes"/>
    <x v="0"/>
    <x v="0"/>
    <x v="0"/>
    <x v="5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346"/>
    <n v="191272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6"/>
    <x v="0"/>
    <x v="0"/>
    <x v="1"/>
  </r>
  <r>
    <s v="1 Komplett vårdked1. Yes"/>
    <n v="2347"/>
    <n v="191285"/>
    <x v="1"/>
    <s v="2. No"/>
    <x v="1"/>
    <x v="0"/>
    <x v="0"/>
    <x v="5"/>
    <x v="0"/>
    <x v="0"/>
    <x v="0"/>
    <x v="1"/>
    <x v="0"/>
    <x v="1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348"/>
    <n v="191298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7"/>
    <x v="0"/>
    <x v="0"/>
    <x v="0"/>
  </r>
  <r>
    <s v="1 Komplett vårdked1. Yes"/>
    <n v="2349"/>
    <n v="19131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6"/>
    <x v="0"/>
    <x v="0"/>
    <x v="1"/>
  </r>
  <r>
    <s v="1 Komplett vårdked1. Yes"/>
    <n v="2350"/>
    <n v="191329"/>
    <x v="1"/>
    <s v="1. Yes"/>
    <x v="0"/>
    <x v="0"/>
    <x v="0"/>
    <x v="2"/>
    <x v="0"/>
    <x v="0"/>
    <x v="0"/>
    <x v="0"/>
    <x v="0"/>
    <x v="0"/>
    <x v="2"/>
    <x v="1"/>
    <x v="1"/>
    <s v="1. Yes"/>
    <x v="0"/>
    <x v="1"/>
    <x v="1"/>
    <x v="1"/>
    <x v="1"/>
    <x v="1"/>
    <x v="0"/>
    <x v="0"/>
    <x v="0"/>
    <x v="7"/>
    <x v="0"/>
    <x v="1"/>
    <x v="0"/>
  </r>
  <r>
    <s v="1 Komplett vårdked1. Yes"/>
    <n v="2351"/>
    <n v="191349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1"/>
    <x v="2"/>
    <x v="0"/>
    <x v="0"/>
    <x v="2"/>
    <x v="6"/>
    <x v="0"/>
    <x v="1"/>
    <x v="1"/>
  </r>
  <r>
    <s v="2 Bruten vårdked1. Yes"/>
    <n v="2352"/>
    <n v="191353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2"/>
    <x v="6"/>
    <x v="0"/>
    <x v="0"/>
    <x v="1"/>
  </r>
  <r>
    <s v="1 Komplett vårdked1. Yes"/>
    <n v="2353"/>
    <n v="191373"/>
    <x v="0"/>
    <s v="2. No"/>
    <x v="1"/>
    <x v="0"/>
    <x v="0"/>
    <x v="3"/>
    <x v="0"/>
    <x v="1"/>
    <x v="0"/>
    <x v="0"/>
    <x v="0"/>
    <x v="0"/>
    <x v="2"/>
    <x v="0"/>
    <x v="0"/>
    <s v="1. Yes"/>
    <x v="0"/>
    <x v="0"/>
    <x v="1"/>
    <x v="0"/>
    <x v="0"/>
    <x v="3"/>
    <x v="0"/>
    <x v="0"/>
    <x v="2"/>
    <x v="7"/>
    <x v="1"/>
    <x v="0"/>
    <x v="1"/>
  </r>
  <r>
    <s v="1 Komplett vårdked1. Yes"/>
    <n v="2354"/>
    <n v="191376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1"/>
    <x v="0"/>
    <x v="0"/>
    <x v="0"/>
    <x v="0"/>
    <x v="0"/>
    <x v="1"/>
    <x v="7"/>
    <x v="0"/>
    <x v="1"/>
    <x v="1"/>
  </r>
  <r>
    <s v="1 Komplett vårdked1. Yes"/>
    <n v="2355"/>
    <n v="191390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6"/>
    <x v="0"/>
    <x v="0"/>
    <x v="1"/>
  </r>
  <r>
    <s v="1 Komplett vårdked1. Yes"/>
    <n v="2356"/>
    <n v="191408"/>
    <x v="0"/>
    <s v="2. No"/>
    <x v="1"/>
    <x v="0"/>
    <x v="0"/>
    <x v="4"/>
    <x v="0"/>
    <x v="0"/>
    <x v="1"/>
    <x v="0"/>
    <x v="1"/>
    <x v="1"/>
    <x v="0"/>
    <x v="1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357"/>
    <n v="191409"/>
    <x v="1"/>
    <s v="2. No"/>
    <x v="1"/>
    <x v="0"/>
    <x v="1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358"/>
    <n v="191416"/>
    <x v="1"/>
    <s v="2. No"/>
    <x v="1"/>
    <x v="1"/>
    <x v="1"/>
    <x v="4"/>
    <x v="1"/>
    <x v="0"/>
    <x v="1"/>
    <x v="0"/>
    <x v="0"/>
    <x v="0"/>
    <x v="2"/>
    <x v="1"/>
    <x v="0"/>
    <s v="1. Yes"/>
    <x v="1"/>
    <x v="0"/>
    <x v="1"/>
    <x v="0"/>
    <x v="0"/>
    <x v="0"/>
    <x v="0"/>
    <x v="0"/>
    <x v="3"/>
    <x v="7"/>
    <x v="0"/>
    <x v="0"/>
    <x v="0"/>
  </r>
  <r>
    <s v="1 Komplett vårdked1. Yes"/>
    <n v="2359"/>
    <n v="191439"/>
    <x v="0"/>
    <s v="1. Yes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60"/>
    <n v="191444"/>
    <x v="0"/>
    <s v="2. No"/>
    <x v="1"/>
    <x v="0"/>
    <x v="0"/>
    <x v="4"/>
    <x v="1"/>
    <x v="0"/>
    <x v="1"/>
    <x v="1"/>
    <x v="1"/>
    <x v="1"/>
    <x v="1"/>
    <x v="1"/>
    <x v="0"/>
    <s v="1. Yes"/>
    <x v="1"/>
    <x v="1"/>
    <x v="0"/>
    <x v="0"/>
    <x v="0"/>
    <x v="0"/>
    <x v="0"/>
    <x v="0"/>
    <x v="0"/>
    <x v="7"/>
    <x v="0"/>
    <x v="1"/>
    <x v="1"/>
  </r>
  <r>
    <s v="1 Komplett vårdked1. Yes"/>
    <n v="2361"/>
    <n v="191447"/>
    <x v="0"/>
    <s v="2. No"/>
    <x v="1"/>
    <x v="0"/>
    <x v="0"/>
    <x v="3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1"/>
    <x v="7"/>
    <x v="0"/>
    <x v="0"/>
    <x v="1"/>
  </r>
  <r>
    <s v="1 Komplett vårdked1. Yes"/>
    <n v="2362"/>
    <n v="191449"/>
    <x v="0"/>
    <s v="2. No"/>
    <x v="1"/>
    <x v="0"/>
    <x v="0"/>
    <x v="3"/>
    <x v="0"/>
    <x v="0"/>
    <x v="2"/>
    <x v="0"/>
    <x v="0"/>
    <x v="0"/>
    <x v="0"/>
    <x v="0"/>
    <x v="1"/>
    <s v="2. No"/>
    <x v="1"/>
    <x v="0"/>
    <x v="0"/>
    <x v="0"/>
    <x v="0"/>
    <x v="0"/>
    <x v="0"/>
    <x v="0"/>
    <x v="1"/>
    <x v="7"/>
    <x v="0"/>
    <x v="0"/>
    <x v="1"/>
  </r>
  <r>
    <s v="1 Komplett vårdked1. Yes"/>
    <n v="2363"/>
    <n v="191454"/>
    <x v="0"/>
    <s v="1. Yes"/>
    <x v="1"/>
    <x v="0"/>
    <x v="0"/>
    <x v="3"/>
    <x v="0"/>
    <x v="0"/>
    <x v="0"/>
    <x v="0"/>
    <x v="0"/>
    <x v="0"/>
    <x v="2"/>
    <x v="1"/>
    <x v="1"/>
    <s v="1. Yes"/>
    <x v="0"/>
    <x v="0"/>
    <x v="1"/>
    <x v="0"/>
    <x v="0"/>
    <x v="0"/>
    <x v="0"/>
    <x v="0"/>
    <x v="0"/>
    <x v="7"/>
    <x v="0"/>
    <x v="0"/>
    <x v="0"/>
  </r>
  <r>
    <s v="1 Komplett vårdked1. Yes"/>
    <n v="2364"/>
    <n v="191457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365"/>
    <n v="191458"/>
    <x v="0"/>
    <s v="2. No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366"/>
    <n v="191461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367"/>
    <n v="191505"/>
    <x v="0"/>
    <s v="2. No"/>
    <x v="1"/>
    <x v="0"/>
    <x v="2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68"/>
    <n v="191612"/>
    <x v="1"/>
    <s v="1. Yes"/>
    <x v="0"/>
    <x v="1"/>
    <x v="0"/>
    <x v="1"/>
    <x v="0"/>
    <x v="0"/>
    <x v="0"/>
    <x v="1"/>
    <x v="0"/>
    <x v="0"/>
    <x v="2"/>
    <x v="1"/>
    <x v="1"/>
    <s v="1. Yes"/>
    <x v="0"/>
    <x v="1"/>
    <x v="1"/>
    <x v="0"/>
    <x v="0"/>
    <x v="0"/>
    <x v="0"/>
    <x v="0"/>
    <x v="0"/>
    <x v="8"/>
    <x v="0"/>
    <x v="1"/>
    <x v="0"/>
  </r>
  <r>
    <s v="1 Komplett vårdked1. Yes"/>
    <n v="2369"/>
    <n v="191624"/>
    <x v="1"/>
    <s v="2. No"/>
    <x v="1"/>
    <x v="0"/>
    <x v="0"/>
    <x v="4"/>
    <x v="0"/>
    <x v="0"/>
    <x v="2"/>
    <x v="1"/>
    <x v="1"/>
    <x v="0"/>
    <x v="0"/>
    <x v="0"/>
    <x v="0"/>
    <s v="2. No"/>
    <x v="0"/>
    <x v="0"/>
    <x v="0"/>
    <x v="0"/>
    <x v="0"/>
    <x v="2"/>
    <x v="0"/>
    <x v="0"/>
    <x v="3"/>
    <x v="7"/>
    <x v="0"/>
    <x v="1"/>
    <x v="1"/>
  </r>
  <r>
    <s v="1 Komplett vårdked1. Yes"/>
    <n v="2370"/>
    <n v="191644"/>
    <x v="0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371"/>
    <n v="191653"/>
    <x v="0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7"/>
    <x v="0"/>
    <x v="1"/>
    <x v="0"/>
  </r>
  <r>
    <s v="1 Komplett vårdked1. Yes"/>
    <n v="2372"/>
    <n v="191663"/>
    <x v="0"/>
    <s v="1. Yes"/>
    <x v="1"/>
    <x v="0"/>
    <x v="0"/>
    <x v="3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3"/>
    <x v="7"/>
    <x v="0"/>
    <x v="1"/>
    <x v="1"/>
  </r>
  <r>
    <s v="1 Komplett vårdked1. Yes"/>
    <n v="2373"/>
    <n v="191665"/>
    <x v="1"/>
    <s v="1. Yes"/>
    <x v="1"/>
    <x v="0"/>
    <x v="0"/>
    <x v="3"/>
    <x v="1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374"/>
    <n v="191673"/>
    <x v="0"/>
    <s v="2. No"/>
    <x v="1"/>
    <x v="1"/>
    <x v="0"/>
    <x v="4"/>
    <x v="1"/>
    <x v="0"/>
    <x v="1"/>
    <x v="1"/>
    <x v="0"/>
    <x v="0"/>
    <x v="2"/>
    <x v="1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375"/>
    <n v="191675"/>
    <x v="0"/>
    <s v="2. No"/>
    <x v="1"/>
    <x v="1"/>
    <x v="0"/>
    <x v="3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2"/>
    <x v="6"/>
    <x v="0"/>
    <x v="1"/>
    <x v="0"/>
  </r>
  <r>
    <s v="2 Bruten vårdked1. Yes"/>
    <n v="2376"/>
    <n v="191695"/>
    <x v="0"/>
    <s v="1. Yes"/>
    <x v="0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1"/>
    <x v="0"/>
    <x v="0"/>
    <x v="0"/>
    <x v="7"/>
    <x v="0"/>
    <x v="1"/>
    <x v="0"/>
  </r>
  <r>
    <s v="1 Komplett vårdked1. Yes"/>
    <n v="2377"/>
    <n v="191698"/>
    <x v="0"/>
    <s v="1. Yes"/>
    <x v="0"/>
    <x v="0"/>
    <x v="0"/>
    <x v="3"/>
    <x v="1"/>
    <x v="0"/>
    <x v="0"/>
    <x v="1"/>
    <x v="0"/>
    <x v="0"/>
    <x v="2"/>
    <x v="1"/>
    <x v="1"/>
    <s v="1. Yes"/>
    <x v="0"/>
    <x v="0"/>
    <x v="1"/>
    <x v="1"/>
    <x v="1"/>
    <x v="1"/>
    <x v="0"/>
    <x v="0"/>
    <x v="3"/>
    <x v="7"/>
    <x v="0"/>
    <x v="0"/>
    <x v="1"/>
  </r>
  <r>
    <s v="1 Komplett vårdked1. Yes"/>
    <n v="2378"/>
    <n v="191716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379"/>
    <n v="191729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80"/>
    <n v="191748"/>
    <x v="1"/>
    <s v="1. Yes"/>
    <x v="1"/>
    <x v="0"/>
    <x v="2"/>
    <x v="0"/>
    <x v="1"/>
    <x v="0"/>
    <x v="1"/>
    <x v="1"/>
    <x v="0"/>
    <x v="0"/>
    <x v="0"/>
    <x v="0"/>
    <x v="0"/>
    <s v="2. No"/>
    <x v="0"/>
    <x v="0"/>
    <x v="0"/>
    <x v="0"/>
    <x v="0"/>
    <x v="0"/>
    <x v="0"/>
    <x v="0"/>
    <x v="0"/>
    <x v="7"/>
    <x v="0"/>
    <x v="0"/>
    <x v="0"/>
  </r>
  <r>
    <s v="1 Komplett vårdked1. Yes"/>
    <n v="2381"/>
    <n v="191765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82"/>
    <n v="191766"/>
    <x v="1"/>
    <s v="2. No"/>
    <x v="1"/>
    <x v="0"/>
    <x v="0"/>
    <x v="4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83"/>
    <n v="191780"/>
    <x v="1"/>
    <s v="1. Yes"/>
    <x v="1"/>
    <x v="0"/>
    <x v="0"/>
    <x v="2"/>
    <x v="0"/>
    <x v="0"/>
    <x v="1"/>
    <x v="1"/>
    <x v="2"/>
    <x v="0"/>
    <x v="1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384"/>
    <n v="191801"/>
    <x v="0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1"/>
    <x v="0"/>
    <x v="2"/>
    <x v="6"/>
    <x v="1"/>
    <x v="0"/>
    <x v="0"/>
  </r>
  <r>
    <s v="2 Bruten vårdked1. Yes"/>
    <n v="2385"/>
    <n v="191813"/>
    <x v="0"/>
    <s v="2. No"/>
    <x v="1"/>
    <x v="0"/>
    <x v="1"/>
    <x v="5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6"/>
    <x v="0"/>
    <x v="0"/>
    <x v="2"/>
  </r>
  <r>
    <s v="1 Komplett vårdked1. Yes"/>
    <n v="2386"/>
    <n v="191816"/>
    <x v="0"/>
    <s v="1. Yes"/>
    <x v="0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2 Bruten vårdked1. Yes"/>
    <n v="2387"/>
    <n v="191825"/>
    <x v="0"/>
    <s v="1. Yes"/>
    <x v="1"/>
    <x v="0"/>
    <x v="0"/>
    <x v="2"/>
    <x v="0"/>
    <x v="0"/>
    <x v="1"/>
    <x v="1"/>
    <x v="1"/>
    <x v="1"/>
    <x v="1"/>
    <x v="1"/>
    <x v="1"/>
    <s v="1. Yes"/>
    <x v="1"/>
    <x v="0"/>
    <x v="0"/>
    <x v="0"/>
    <x v="0"/>
    <x v="0"/>
    <x v="0"/>
    <x v="0"/>
    <x v="2"/>
    <x v="7"/>
    <x v="0"/>
    <x v="1"/>
    <x v="0"/>
  </r>
  <r>
    <s v="1 Komplett vårdked1. Yes"/>
    <n v="2388"/>
    <n v="191833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389"/>
    <n v="191851"/>
    <x v="0"/>
    <s v="1. Yes"/>
    <x v="0"/>
    <x v="0"/>
    <x v="2"/>
    <x v="1"/>
    <x v="0"/>
    <x v="0"/>
    <x v="2"/>
    <x v="1"/>
    <x v="2"/>
    <x v="0"/>
    <x v="1"/>
    <x v="0"/>
    <x v="0"/>
    <s v="1. Yes"/>
    <x v="1"/>
    <x v="0"/>
    <x v="0"/>
    <x v="0"/>
    <x v="1"/>
    <x v="0"/>
    <x v="0"/>
    <x v="0"/>
    <x v="3"/>
    <x v="7"/>
    <x v="0"/>
    <x v="0"/>
    <x v="1"/>
  </r>
  <r>
    <s v="1 Komplett vårdked1. Yes"/>
    <n v="2390"/>
    <n v="191879"/>
    <x v="1"/>
    <s v="2. No"/>
    <x v="1"/>
    <x v="0"/>
    <x v="0"/>
    <x v="5"/>
    <x v="1"/>
    <x v="1"/>
    <x v="1"/>
    <x v="1"/>
    <x v="0"/>
    <x v="0"/>
    <x v="2"/>
    <x v="1"/>
    <x v="0"/>
    <s v="1. Yes"/>
    <x v="1"/>
    <x v="0"/>
    <x v="0"/>
    <x v="0"/>
    <x v="0"/>
    <x v="3"/>
    <x v="0"/>
    <x v="0"/>
    <x v="2"/>
    <x v="6"/>
    <x v="1"/>
    <x v="0"/>
    <x v="0"/>
  </r>
  <r>
    <s v="1 Komplett vårdked1. Yes"/>
    <n v="2391"/>
    <n v="191884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7"/>
    <x v="0"/>
    <x v="1"/>
    <x v="0"/>
  </r>
  <r>
    <s v="1 Komplett vårdked1. Yes"/>
    <n v="2392"/>
    <n v="191905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7"/>
    <x v="0"/>
    <x v="0"/>
    <x v="0"/>
  </r>
  <r>
    <s v="1 Komplett vårdked1. Yes"/>
    <n v="2393"/>
    <n v="191908"/>
    <x v="0"/>
    <s v="2. No"/>
    <x v="1"/>
    <x v="0"/>
    <x v="0"/>
    <x v="2"/>
    <x v="0"/>
    <x v="0"/>
    <x v="2"/>
    <x v="1"/>
    <x v="0"/>
    <x v="0"/>
    <x v="2"/>
    <x v="0"/>
    <x v="0"/>
    <s v="1. Yes"/>
    <x v="1"/>
    <x v="0"/>
    <x v="1"/>
    <x v="0"/>
    <x v="0"/>
    <x v="0"/>
    <x v="0"/>
    <x v="0"/>
    <x v="3"/>
    <x v="7"/>
    <x v="0"/>
    <x v="1"/>
    <x v="0"/>
  </r>
  <r>
    <s v="1 Komplett vårdked1. Yes"/>
    <n v="2394"/>
    <n v="191941"/>
    <x v="0"/>
    <s v="2. No"/>
    <x v="1"/>
    <x v="0"/>
    <x v="0"/>
    <x v="3"/>
    <x v="0"/>
    <x v="0"/>
    <x v="0"/>
    <x v="0"/>
    <x v="0"/>
    <x v="0"/>
    <x v="0"/>
    <x v="0"/>
    <x v="0"/>
    <s v="2. No"/>
    <x v="0"/>
    <x v="0"/>
    <x v="1"/>
    <x v="0"/>
    <x v="1"/>
    <x v="0"/>
    <x v="1"/>
    <x v="0"/>
    <x v="1"/>
    <x v="7"/>
    <x v="0"/>
    <x v="0"/>
    <x v="1"/>
  </r>
  <r>
    <s v="1 Komplett vårdked1. Yes"/>
    <n v="2395"/>
    <n v="191976"/>
    <x v="0"/>
    <s v="1. Yes"/>
    <x v="1"/>
    <x v="0"/>
    <x v="0"/>
    <x v="4"/>
    <x v="0"/>
    <x v="0"/>
    <x v="1"/>
    <x v="0"/>
    <x v="0"/>
    <x v="0"/>
    <x v="2"/>
    <x v="1"/>
    <x v="1"/>
    <s v="1. Yes"/>
    <x v="0"/>
    <x v="1"/>
    <x v="1"/>
    <x v="0"/>
    <x v="0"/>
    <x v="0"/>
    <x v="0"/>
    <x v="0"/>
    <x v="3"/>
    <x v="7"/>
    <x v="0"/>
    <x v="1"/>
    <x v="0"/>
  </r>
  <r>
    <s v="1 Komplett vårdked1. Yes"/>
    <n v="2396"/>
    <n v="191977"/>
    <x v="1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0"/>
  </r>
  <r>
    <s v="1 Komplett vårdked1. Yes"/>
    <n v="2397"/>
    <n v="191979"/>
    <x v="0"/>
    <s v="2. No"/>
    <x v="1"/>
    <x v="0"/>
    <x v="0"/>
    <x v="4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398"/>
    <n v="191982"/>
    <x v="1"/>
    <s v="2. No"/>
    <x v="1"/>
    <x v="0"/>
    <x v="0"/>
    <x v="4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1"/>
    <x v="7"/>
    <x v="0"/>
    <x v="1"/>
    <x v="2"/>
  </r>
  <r>
    <s v="1 Komplett vårdked1. Yes"/>
    <n v="2399"/>
    <n v="191988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1"/>
    <x v="7"/>
    <x v="0"/>
    <x v="0"/>
    <x v="1"/>
  </r>
  <r>
    <s v="1 Komplett vårdked1. Yes"/>
    <n v="2400"/>
    <n v="191989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401"/>
    <n v="192064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7"/>
    <x v="0"/>
    <x v="0"/>
    <x v="1"/>
  </r>
  <r>
    <s v="1 Komplett vårdked1. Yes"/>
    <n v="2402"/>
    <n v="192081"/>
    <x v="0"/>
    <s v="2. No"/>
    <x v="1"/>
    <x v="0"/>
    <x v="0"/>
    <x v="3"/>
    <x v="0"/>
    <x v="1"/>
    <x v="0"/>
    <x v="1"/>
    <x v="1"/>
    <x v="1"/>
    <x v="2"/>
    <x v="0"/>
    <x v="1"/>
    <s v="1. Yes"/>
    <x v="1"/>
    <x v="0"/>
    <x v="1"/>
    <x v="0"/>
    <x v="0"/>
    <x v="0"/>
    <x v="0"/>
    <x v="0"/>
    <x v="2"/>
    <x v="7"/>
    <x v="1"/>
    <x v="0"/>
    <x v="0"/>
  </r>
  <r>
    <s v="2 Bruten vårdked1. Yes"/>
    <n v="2403"/>
    <n v="19208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1"/>
    <x v="1"/>
  </r>
  <r>
    <s v="1 Komplett vårdked1. Yes"/>
    <n v="2404"/>
    <n v="192085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05"/>
    <n v="192094"/>
    <x v="1"/>
    <s v="2. No"/>
    <x v="1"/>
    <x v="0"/>
    <x v="1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06"/>
    <n v="192108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7"/>
    <x v="0"/>
    <x v="0"/>
    <x v="1"/>
  </r>
  <r>
    <s v="2 Bruten vårdked1. Yes"/>
    <n v="2407"/>
    <n v="192134"/>
    <x v="0"/>
    <s v="1. Yes"/>
    <x v="1"/>
    <x v="1"/>
    <x v="0"/>
    <x v="2"/>
    <x v="0"/>
    <x v="0"/>
    <x v="1"/>
    <x v="0"/>
    <x v="1"/>
    <x v="0"/>
    <x v="0"/>
    <x v="0"/>
    <x v="0"/>
    <s v="2. No"/>
    <x v="1"/>
    <x v="0"/>
    <x v="1"/>
    <x v="0"/>
    <x v="1"/>
    <x v="0"/>
    <x v="0"/>
    <x v="0"/>
    <x v="0"/>
    <x v="7"/>
    <x v="0"/>
    <x v="1"/>
    <x v="1"/>
  </r>
  <r>
    <s v="1 Komplett vårdked1. Yes"/>
    <n v="2408"/>
    <n v="192147"/>
    <x v="1"/>
    <s v="2. No"/>
    <x v="1"/>
    <x v="0"/>
    <x v="0"/>
    <x v="1"/>
    <x v="1"/>
    <x v="0"/>
    <x v="1"/>
    <x v="1"/>
    <x v="1"/>
    <x v="0"/>
    <x v="0"/>
    <x v="0"/>
    <x v="0"/>
    <s v="2. No"/>
    <x v="1"/>
    <x v="0"/>
    <x v="1"/>
    <x v="0"/>
    <x v="0"/>
    <x v="0"/>
    <x v="0"/>
    <x v="0"/>
    <x v="0"/>
    <x v="7"/>
    <x v="0"/>
    <x v="0"/>
    <x v="0"/>
  </r>
  <r>
    <s v="1 Komplett vårdked1. Yes"/>
    <n v="2409"/>
    <n v="192178"/>
    <x v="0"/>
    <s v="2. No"/>
    <x v="1"/>
    <x v="0"/>
    <x v="1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6"/>
    <x v="0"/>
    <x v="0"/>
    <x v="1"/>
  </r>
  <r>
    <s v="1 Komplett vårdked1. Yes"/>
    <n v="2410"/>
    <n v="192197"/>
    <x v="1"/>
    <s v="2. No"/>
    <x v="1"/>
    <x v="0"/>
    <x v="0"/>
    <x v="3"/>
    <x v="0"/>
    <x v="0"/>
    <x v="2"/>
    <x v="1"/>
    <x v="2"/>
    <x v="0"/>
    <x v="2"/>
    <x v="0"/>
    <x v="0"/>
    <s v="1. Yes"/>
    <x v="1"/>
    <x v="0"/>
    <x v="0"/>
    <x v="0"/>
    <x v="0"/>
    <x v="2"/>
    <x v="0"/>
    <x v="0"/>
    <x v="3"/>
    <x v="7"/>
    <x v="0"/>
    <x v="0"/>
    <x v="0"/>
  </r>
  <r>
    <s v="1 Komplett vårdked1. Yes"/>
    <n v="2411"/>
    <n v="192208"/>
    <x v="0"/>
    <s v="1. Yes"/>
    <x v="1"/>
    <x v="0"/>
    <x v="0"/>
    <x v="3"/>
    <x v="0"/>
    <x v="0"/>
    <x v="0"/>
    <x v="1"/>
    <x v="0"/>
    <x v="0"/>
    <x v="0"/>
    <x v="0"/>
    <x v="0"/>
    <s v="2. No"/>
    <x v="0"/>
    <x v="0"/>
    <x v="1"/>
    <x v="0"/>
    <x v="0"/>
    <x v="0"/>
    <x v="0"/>
    <x v="0"/>
    <x v="3"/>
    <x v="7"/>
    <x v="0"/>
    <x v="1"/>
    <x v="1"/>
  </r>
  <r>
    <s v="1 Komplett vårdked1. Yes"/>
    <n v="2412"/>
    <n v="192210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7"/>
    <x v="0"/>
    <x v="0"/>
    <x v="1"/>
  </r>
  <r>
    <s v="1 Komplett vårdked1. Yes"/>
    <n v="2413"/>
    <n v="192214"/>
    <x v="0"/>
    <s v="2. No"/>
    <x v="1"/>
    <x v="0"/>
    <x v="0"/>
    <x v="0"/>
    <x v="1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414"/>
    <n v="192215"/>
    <x v="0"/>
    <s v="1. Yes"/>
    <x v="0"/>
    <x v="0"/>
    <x v="0"/>
    <x v="4"/>
    <x v="1"/>
    <x v="0"/>
    <x v="1"/>
    <x v="1"/>
    <x v="0"/>
    <x v="0"/>
    <x v="1"/>
    <x v="1"/>
    <x v="1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415"/>
    <n v="192216"/>
    <x v="1"/>
    <s v="2. No"/>
    <x v="1"/>
    <x v="0"/>
    <x v="0"/>
    <x v="4"/>
    <x v="1"/>
    <x v="0"/>
    <x v="1"/>
    <x v="1"/>
    <x v="1"/>
    <x v="1"/>
    <x v="2"/>
    <x v="1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416"/>
    <n v="192221"/>
    <x v="1"/>
    <s v="2. No"/>
    <x v="1"/>
    <x v="1"/>
    <x v="0"/>
    <x v="3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6"/>
    <x v="1"/>
    <x v="0"/>
    <x v="0"/>
  </r>
  <r>
    <s v="1 Komplett vårdked1. Yes"/>
    <n v="2417"/>
    <n v="192240"/>
    <x v="1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18"/>
    <n v="192241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19"/>
    <n v="192242"/>
    <x v="1"/>
    <s v="2. No"/>
    <x v="1"/>
    <x v="0"/>
    <x v="0"/>
    <x v="1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20"/>
    <n v="192243"/>
    <x v="1"/>
    <s v="1. Yes"/>
    <x v="0"/>
    <x v="0"/>
    <x v="0"/>
    <x v="3"/>
    <x v="0"/>
    <x v="0"/>
    <x v="1"/>
    <x v="1"/>
    <x v="0"/>
    <x v="1"/>
    <x v="2"/>
    <x v="1"/>
    <x v="1"/>
    <s v="1. Yes"/>
    <x v="1"/>
    <x v="1"/>
    <x v="1"/>
    <x v="0"/>
    <x v="1"/>
    <x v="0"/>
    <x v="1"/>
    <x v="0"/>
    <x v="2"/>
    <x v="7"/>
    <x v="0"/>
    <x v="0"/>
    <x v="0"/>
  </r>
  <r>
    <s v="1 Komplett vårdked1. Yes"/>
    <n v="2421"/>
    <n v="192244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422"/>
    <n v="192245"/>
    <x v="1"/>
    <s v="2. No"/>
    <x v="1"/>
    <x v="0"/>
    <x v="0"/>
    <x v="3"/>
    <x v="0"/>
    <x v="0"/>
    <x v="0"/>
    <x v="1"/>
    <x v="0"/>
    <x v="1"/>
    <x v="2"/>
    <x v="0"/>
    <x v="0"/>
    <s v="1. Yes"/>
    <x v="1"/>
    <x v="0"/>
    <x v="0"/>
    <x v="0"/>
    <x v="0"/>
    <x v="0"/>
    <x v="0"/>
    <x v="0"/>
    <x v="1"/>
    <x v="7"/>
    <x v="0"/>
    <x v="1"/>
    <x v="1"/>
  </r>
  <r>
    <s v="1 Komplett vårdked1. Yes"/>
    <n v="2423"/>
    <n v="192263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2"/>
  </r>
  <r>
    <s v="1 Komplett vårdked1. Yes"/>
    <n v="2424"/>
    <n v="192266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2 Bruten vårdked1. Yes"/>
    <n v="2425"/>
    <n v="192270"/>
    <x v="0"/>
    <s v="2. No"/>
    <x v="1"/>
    <x v="0"/>
    <x v="0"/>
    <x v="1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426"/>
    <n v="192300"/>
    <x v="1"/>
    <s v="2. No"/>
    <x v="1"/>
    <x v="0"/>
    <x v="2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6"/>
    <x v="1"/>
    <x v="0"/>
    <x v="0"/>
  </r>
  <r>
    <s v="1 Komplett vårdked1. Yes"/>
    <n v="2427"/>
    <n v="192318"/>
    <x v="1"/>
    <s v="2. No"/>
    <x v="1"/>
    <x v="0"/>
    <x v="0"/>
    <x v="1"/>
    <x v="0"/>
    <x v="1"/>
    <x v="2"/>
    <x v="0"/>
    <x v="1"/>
    <x v="0"/>
    <x v="2"/>
    <x v="0"/>
    <x v="0"/>
    <s v="1. Yes"/>
    <x v="1"/>
    <x v="0"/>
    <x v="0"/>
    <x v="0"/>
    <x v="1"/>
    <x v="3"/>
    <x v="0"/>
    <x v="0"/>
    <x v="2"/>
    <x v="6"/>
    <x v="1"/>
    <x v="0"/>
    <x v="0"/>
  </r>
  <r>
    <s v="1 Komplett vårdked1. Yes"/>
    <n v="2428"/>
    <n v="192321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429"/>
    <n v="192322"/>
    <x v="1"/>
    <s v="2. No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1"/>
    <x v="7"/>
    <x v="0"/>
    <x v="0"/>
    <x v="1"/>
  </r>
  <r>
    <s v="1 Komplett vårdked1. Yes"/>
    <n v="2430"/>
    <n v="192323"/>
    <x v="0"/>
    <s v="1. Yes"/>
    <x v="0"/>
    <x v="0"/>
    <x v="0"/>
    <x v="0"/>
    <x v="1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0"/>
  </r>
  <r>
    <s v="1 Komplett vårdked1. Yes"/>
    <n v="2431"/>
    <n v="192324"/>
    <x v="0"/>
    <s v="2. No"/>
    <x v="1"/>
    <x v="0"/>
    <x v="0"/>
    <x v="0"/>
    <x v="1"/>
    <x v="1"/>
    <x v="1"/>
    <x v="1"/>
    <x v="0"/>
    <x v="0"/>
    <x v="2"/>
    <x v="0"/>
    <x v="0"/>
    <s v="1. Yes"/>
    <x v="1"/>
    <x v="0"/>
    <x v="0"/>
    <x v="0"/>
    <x v="1"/>
    <x v="3"/>
    <x v="0"/>
    <x v="0"/>
    <x v="2"/>
    <x v="6"/>
    <x v="1"/>
    <x v="0"/>
    <x v="0"/>
  </r>
  <r>
    <s v="1 Komplett vårdked1. Yes"/>
    <n v="2432"/>
    <n v="192327"/>
    <x v="0"/>
    <s v="2. No"/>
    <x v="1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433"/>
    <n v="192339"/>
    <x v="1"/>
    <s v="2. No"/>
    <x v="1"/>
    <x v="0"/>
    <x v="1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1"/>
    <x v="1"/>
  </r>
  <r>
    <s v="1 Komplett vårdked1. Yes"/>
    <n v="2434"/>
    <n v="192355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35"/>
    <n v="192380"/>
    <x v="0"/>
    <s v="1. Yes"/>
    <x v="1"/>
    <x v="0"/>
    <x v="0"/>
    <x v="3"/>
    <x v="0"/>
    <x v="0"/>
    <x v="0"/>
    <x v="0"/>
    <x v="0"/>
    <x v="0"/>
    <x v="2"/>
    <x v="1"/>
    <x v="1"/>
    <s v="1. Yes"/>
    <x v="0"/>
    <x v="0"/>
    <x v="1"/>
    <x v="0"/>
    <x v="0"/>
    <x v="0"/>
    <x v="0"/>
    <x v="0"/>
    <x v="1"/>
    <x v="7"/>
    <x v="0"/>
    <x v="0"/>
    <x v="0"/>
  </r>
  <r>
    <s v="1 Komplett vårdked1. Yes"/>
    <n v="2436"/>
    <n v="192395"/>
    <x v="0"/>
    <s v="2. No"/>
    <x v="1"/>
    <x v="0"/>
    <x v="0"/>
    <x v="3"/>
    <x v="1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437"/>
    <n v="192397"/>
    <x v="1"/>
    <s v="2. No"/>
    <x v="1"/>
    <x v="0"/>
    <x v="2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38"/>
    <n v="192398"/>
    <x v="1"/>
    <s v="2. No"/>
    <x v="1"/>
    <x v="0"/>
    <x v="0"/>
    <x v="5"/>
    <x v="0"/>
    <x v="0"/>
    <x v="1"/>
    <x v="1"/>
    <x v="0"/>
    <x v="0"/>
    <x v="1"/>
    <x v="0"/>
    <x v="1"/>
    <s v="1. Yes"/>
    <x v="1"/>
    <x v="0"/>
    <x v="1"/>
    <x v="0"/>
    <x v="0"/>
    <x v="0"/>
    <x v="0"/>
    <x v="0"/>
    <x v="3"/>
    <x v="7"/>
    <x v="0"/>
    <x v="1"/>
    <x v="0"/>
  </r>
  <r>
    <s v="1 Komplett vårdked1. Yes"/>
    <n v="2439"/>
    <n v="192401"/>
    <x v="1"/>
    <s v="1. Yes"/>
    <x v="1"/>
    <x v="1"/>
    <x v="0"/>
    <x v="3"/>
    <x v="0"/>
    <x v="0"/>
    <x v="0"/>
    <x v="1"/>
    <x v="0"/>
    <x v="0"/>
    <x v="2"/>
    <x v="0"/>
    <x v="0"/>
    <s v="1. Yes"/>
    <x v="1"/>
    <x v="0"/>
    <x v="1"/>
    <x v="0"/>
    <x v="0"/>
    <x v="1"/>
    <x v="0"/>
    <x v="0"/>
    <x v="0"/>
    <x v="7"/>
    <x v="0"/>
    <x v="1"/>
    <x v="1"/>
  </r>
  <r>
    <s v="1 Komplett vårdked1. Yes"/>
    <n v="2440"/>
    <n v="192403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7"/>
    <x v="0"/>
    <x v="0"/>
    <x v="1"/>
  </r>
  <r>
    <s v="1 Komplett vårdked1. Yes"/>
    <n v="2441"/>
    <n v="192408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442"/>
    <n v="192409"/>
    <x v="0"/>
    <s v="2. No"/>
    <x v="1"/>
    <x v="0"/>
    <x v="0"/>
    <x v="0"/>
    <x v="0"/>
    <x v="0"/>
    <x v="1"/>
    <x v="1"/>
    <x v="0"/>
    <x v="0"/>
    <x v="2"/>
    <x v="0"/>
    <x v="0"/>
    <s v="1. Yes"/>
    <x v="0"/>
    <x v="0"/>
    <x v="0"/>
    <x v="0"/>
    <x v="0"/>
    <x v="0"/>
    <x v="1"/>
    <x v="1"/>
    <x v="2"/>
    <x v="7"/>
    <x v="0"/>
    <x v="0"/>
    <x v="1"/>
  </r>
  <r>
    <s v="1 Komplett vårdked1. Yes"/>
    <n v="2443"/>
    <n v="192414"/>
    <x v="0"/>
    <s v="2. No"/>
    <x v="1"/>
    <x v="0"/>
    <x v="0"/>
    <x v="4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44"/>
    <n v="192420"/>
    <x v="0"/>
    <s v="1. Yes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7"/>
    <x v="0"/>
    <x v="1"/>
    <x v="0"/>
  </r>
  <r>
    <s v="1 Komplett vårdked1. Yes"/>
    <n v="2445"/>
    <n v="19242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46"/>
    <n v="192433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7"/>
    <x v="0"/>
    <x v="0"/>
    <x v="0"/>
  </r>
  <r>
    <s v="1 Komplett vårdked1. Yes"/>
    <n v="2447"/>
    <n v="192434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448"/>
    <n v="192445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449"/>
    <n v="192461"/>
    <x v="1"/>
    <s v="2. No"/>
    <x v="1"/>
    <x v="0"/>
    <x v="2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450"/>
    <n v="192462"/>
    <x v="1"/>
    <s v="2. No"/>
    <x v="1"/>
    <x v="0"/>
    <x v="0"/>
    <x v="1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451"/>
    <n v="192495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52"/>
    <n v="192502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453"/>
    <n v="192507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454"/>
    <n v="192508"/>
    <x v="0"/>
    <s v="1. Yes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0"/>
    <x v="7"/>
    <x v="0"/>
    <x v="1"/>
    <x v="1"/>
  </r>
  <r>
    <s v="1 Komplett vårdked1. Yes"/>
    <n v="2455"/>
    <n v="192514"/>
    <x v="0"/>
    <s v="2. No"/>
    <x v="1"/>
    <x v="0"/>
    <x v="1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6"/>
    <x v="1"/>
    <x v="0"/>
    <x v="0"/>
  </r>
  <r>
    <s v="1 Komplett vårdked1. Yes"/>
    <n v="2456"/>
    <n v="192527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57"/>
    <n v="192539"/>
    <x v="0"/>
    <s v="1. Yes"/>
    <x v="1"/>
    <x v="0"/>
    <x v="0"/>
    <x v="2"/>
    <x v="0"/>
    <x v="0"/>
    <x v="0"/>
    <x v="1"/>
    <x v="1"/>
    <x v="0"/>
    <x v="2"/>
    <x v="1"/>
    <x v="1"/>
    <s v="1. Yes"/>
    <x v="1"/>
    <x v="0"/>
    <x v="1"/>
    <x v="0"/>
    <x v="0"/>
    <x v="0"/>
    <x v="0"/>
    <x v="0"/>
    <x v="2"/>
    <x v="7"/>
    <x v="0"/>
    <x v="0"/>
    <x v="0"/>
  </r>
  <r>
    <s v="1 Komplett vårdked1. Yes"/>
    <n v="2458"/>
    <n v="192547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459"/>
    <n v="192549"/>
    <x v="0"/>
    <s v="1. Yes"/>
    <x v="1"/>
    <x v="0"/>
    <x v="0"/>
    <x v="1"/>
    <x v="0"/>
    <x v="0"/>
    <x v="1"/>
    <x v="0"/>
    <x v="0"/>
    <x v="0"/>
    <x v="0"/>
    <x v="0"/>
    <x v="1"/>
    <s v="2. No"/>
    <x v="1"/>
    <x v="0"/>
    <x v="1"/>
    <x v="0"/>
    <x v="0"/>
    <x v="0"/>
    <x v="0"/>
    <x v="0"/>
    <x v="3"/>
    <x v="7"/>
    <x v="0"/>
    <x v="1"/>
    <x v="1"/>
  </r>
  <r>
    <s v="1 Komplett vårdked1. Yes"/>
    <n v="2460"/>
    <n v="192576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0"/>
    <x v="7"/>
    <x v="0"/>
    <x v="0"/>
    <x v="0"/>
  </r>
  <r>
    <s v="1 Komplett vårdked1. Yes"/>
    <n v="2461"/>
    <n v="192589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62"/>
    <n v="192594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463"/>
    <n v="192621"/>
    <x v="1"/>
    <s v="2. No"/>
    <x v="1"/>
    <x v="0"/>
    <x v="0"/>
    <x v="5"/>
    <x v="0"/>
    <x v="0"/>
    <x v="2"/>
    <x v="1"/>
    <x v="1"/>
    <x v="1"/>
    <x v="2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464"/>
    <n v="192651"/>
    <x v="0"/>
    <s v="2. No"/>
    <x v="1"/>
    <x v="0"/>
    <x v="0"/>
    <x v="2"/>
    <x v="0"/>
    <x v="0"/>
    <x v="1"/>
    <x v="1"/>
    <x v="1"/>
    <x v="0"/>
    <x v="1"/>
    <x v="0"/>
    <x v="0"/>
    <s v="1. Yes"/>
    <x v="1"/>
    <x v="0"/>
    <x v="1"/>
    <x v="0"/>
    <x v="0"/>
    <x v="0"/>
    <x v="0"/>
    <x v="0"/>
    <x v="0"/>
    <x v="7"/>
    <x v="0"/>
    <x v="1"/>
    <x v="1"/>
  </r>
  <r>
    <s v="1 Komplett vårdked1. Yes"/>
    <n v="2465"/>
    <n v="192670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1"/>
    <x v="0"/>
  </r>
  <r>
    <s v="1 Komplett vårdked1. Yes"/>
    <n v="2466"/>
    <n v="192671"/>
    <x v="0"/>
    <s v="2. No"/>
    <x v="1"/>
    <x v="0"/>
    <x v="2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467"/>
    <n v="192685"/>
    <x v="0"/>
    <s v="2. No"/>
    <x v="1"/>
    <x v="1"/>
    <x v="0"/>
    <x v="5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7"/>
    <x v="0"/>
    <x v="1"/>
    <x v="1"/>
  </r>
  <r>
    <s v="1 Komplett vårdked1. Yes"/>
    <n v="2468"/>
    <n v="192694"/>
    <x v="0"/>
    <s v="2. No"/>
    <x v="1"/>
    <x v="0"/>
    <x v="0"/>
    <x v="1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469"/>
    <n v="192706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2 Bruten vårdked1. Yes"/>
    <n v="2470"/>
    <n v="192711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1"/>
    <x v="0"/>
    <x v="0"/>
    <x v="0"/>
    <x v="2"/>
    <x v="7"/>
    <x v="0"/>
    <x v="0"/>
    <x v="1"/>
  </r>
  <r>
    <s v="1 Komplett vårdked1. Yes"/>
    <n v="2471"/>
    <n v="192716"/>
    <x v="1"/>
    <s v="2. No"/>
    <x v="1"/>
    <x v="0"/>
    <x v="0"/>
    <x v="4"/>
    <x v="1"/>
    <x v="0"/>
    <x v="1"/>
    <x v="1"/>
    <x v="2"/>
    <x v="0"/>
    <x v="2"/>
    <x v="1"/>
    <x v="0"/>
    <s v="1. Yes"/>
    <x v="1"/>
    <x v="0"/>
    <x v="0"/>
    <x v="0"/>
    <x v="0"/>
    <x v="0"/>
    <x v="0"/>
    <x v="0"/>
    <x v="1"/>
    <x v="7"/>
    <x v="0"/>
    <x v="0"/>
    <x v="0"/>
  </r>
  <r>
    <s v="1 Komplett vårdked1. Yes"/>
    <n v="2472"/>
    <n v="192719"/>
    <x v="0"/>
    <s v="1. Yes"/>
    <x v="1"/>
    <x v="0"/>
    <x v="0"/>
    <x v="2"/>
    <x v="0"/>
    <x v="0"/>
    <x v="0"/>
    <x v="0"/>
    <x v="1"/>
    <x v="0"/>
    <x v="2"/>
    <x v="0"/>
    <x v="0"/>
    <s v="1. Yes"/>
    <x v="1"/>
    <x v="0"/>
    <x v="1"/>
    <x v="0"/>
    <x v="0"/>
    <x v="0"/>
    <x v="0"/>
    <x v="0"/>
    <x v="3"/>
    <x v="7"/>
    <x v="0"/>
    <x v="1"/>
    <x v="0"/>
  </r>
  <r>
    <s v="1 Komplett vårdked1. Yes"/>
    <n v="2473"/>
    <n v="192720"/>
    <x v="0"/>
    <s v="2. No"/>
    <x v="1"/>
    <x v="0"/>
    <x v="1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74"/>
    <n v="192733"/>
    <x v="0"/>
    <s v="2. No"/>
    <x v="1"/>
    <x v="0"/>
    <x v="0"/>
    <x v="3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75"/>
    <n v="192749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476"/>
    <n v="192753"/>
    <x v="0"/>
    <s v="2. No"/>
    <x v="1"/>
    <x v="0"/>
    <x v="0"/>
    <x v="2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7"/>
    <x v="0"/>
    <x v="0"/>
    <x v="1"/>
  </r>
  <r>
    <s v="1 Komplett vårdked1. Yes"/>
    <n v="2477"/>
    <n v="192760"/>
    <x v="0"/>
    <s v="2. No"/>
    <x v="1"/>
    <x v="0"/>
    <x v="2"/>
    <x v="3"/>
    <x v="0"/>
    <x v="0"/>
    <x v="2"/>
    <x v="1"/>
    <x v="0"/>
    <x v="0"/>
    <x v="1"/>
    <x v="0"/>
    <x v="1"/>
    <s v="1. Yes"/>
    <x v="1"/>
    <x v="0"/>
    <x v="0"/>
    <x v="0"/>
    <x v="0"/>
    <x v="0"/>
    <x v="0"/>
    <x v="0"/>
    <x v="1"/>
    <x v="7"/>
    <x v="0"/>
    <x v="1"/>
    <x v="1"/>
  </r>
  <r>
    <s v="1 Komplett vårdked1. Yes"/>
    <n v="2478"/>
    <n v="192782"/>
    <x v="0"/>
    <s v="1. Yes"/>
    <x v="0"/>
    <x v="0"/>
    <x v="0"/>
    <x v="1"/>
    <x v="0"/>
    <x v="1"/>
    <x v="1"/>
    <x v="1"/>
    <x v="0"/>
    <x v="1"/>
    <x v="1"/>
    <x v="1"/>
    <x v="1"/>
    <s v="1. Yes"/>
    <x v="1"/>
    <x v="1"/>
    <x v="1"/>
    <x v="0"/>
    <x v="1"/>
    <x v="0"/>
    <x v="0"/>
    <x v="0"/>
    <x v="2"/>
    <x v="7"/>
    <x v="1"/>
    <x v="0"/>
    <x v="0"/>
  </r>
  <r>
    <s v="2 Bruten vårdked1. Yes"/>
    <n v="2479"/>
    <n v="192789"/>
    <x v="0"/>
    <s v="1. Yes"/>
    <x v="1"/>
    <x v="0"/>
    <x v="0"/>
    <x v="4"/>
    <x v="0"/>
    <x v="0"/>
    <x v="2"/>
    <x v="0"/>
    <x v="1"/>
    <x v="0"/>
    <x v="1"/>
    <x v="1"/>
    <x v="1"/>
    <s v="1. Yes"/>
    <x v="0"/>
    <x v="0"/>
    <x v="0"/>
    <x v="0"/>
    <x v="0"/>
    <x v="0"/>
    <x v="0"/>
    <x v="0"/>
    <x v="0"/>
    <x v="8"/>
    <x v="0"/>
    <x v="0"/>
    <x v="1"/>
  </r>
  <r>
    <s v="1 Komplett vårdked1. Yes"/>
    <n v="2480"/>
    <n v="192790"/>
    <x v="0"/>
    <s v="1. Yes"/>
    <x v="1"/>
    <x v="0"/>
    <x v="0"/>
    <x v="3"/>
    <x v="0"/>
    <x v="0"/>
    <x v="2"/>
    <x v="1"/>
    <x v="0"/>
    <x v="1"/>
    <x v="1"/>
    <x v="0"/>
    <x v="0"/>
    <s v="1. Yes"/>
    <x v="1"/>
    <x v="0"/>
    <x v="1"/>
    <x v="0"/>
    <x v="0"/>
    <x v="0"/>
    <x v="0"/>
    <x v="0"/>
    <x v="3"/>
    <x v="7"/>
    <x v="0"/>
    <x v="0"/>
    <x v="1"/>
  </r>
  <r>
    <s v="1 Komplett vårdked1. Yes"/>
    <n v="2481"/>
    <n v="192810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482"/>
    <n v="192811"/>
    <x v="0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483"/>
    <n v="192812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484"/>
    <n v="192821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7"/>
    <x v="0"/>
    <x v="0"/>
    <x v="0"/>
  </r>
  <r>
    <s v="1 Komplett vårdked1. Yes"/>
    <n v="2485"/>
    <n v="192823"/>
    <x v="0"/>
    <s v="2. No"/>
    <x v="1"/>
    <x v="0"/>
    <x v="0"/>
    <x v="5"/>
    <x v="0"/>
    <x v="0"/>
    <x v="2"/>
    <x v="1"/>
    <x v="1"/>
    <x v="0"/>
    <x v="1"/>
    <x v="0"/>
    <x v="0"/>
    <s v="1. Yes"/>
    <x v="0"/>
    <x v="0"/>
    <x v="0"/>
    <x v="0"/>
    <x v="0"/>
    <x v="2"/>
    <x v="0"/>
    <x v="0"/>
    <x v="3"/>
    <x v="7"/>
    <x v="0"/>
    <x v="0"/>
    <x v="1"/>
  </r>
  <r>
    <s v="1 Komplett vårdked1. Yes"/>
    <n v="2486"/>
    <n v="192825"/>
    <x v="0"/>
    <s v="1. Yes"/>
    <x v="1"/>
    <x v="0"/>
    <x v="0"/>
    <x v="5"/>
    <x v="0"/>
    <x v="0"/>
    <x v="2"/>
    <x v="1"/>
    <x v="1"/>
    <x v="1"/>
    <x v="1"/>
    <x v="0"/>
    <x v="0"/>
    <s v="1. Yes"/>
    <x v="1"/>
    <x v="0"/>
    <x v="0"/>
    <x v="0"/>
    <x v="1"/>
    <x v="2"/>
    <x v="0"/>
    <x v="0"/>
    <x v="3"/>
    <x v="7"/>
    <x v="0"/>
    <x v="0"/>
    <x v="1"/>
  </r>
  <r>
    <s v="1 Komplett vårdked1. Yes"/>
    <n v="2487"/>
    <n v="192826"/>
    <x v="0"/>
    <s v="1. Yes"/>
    <x v="1"/>
    <x v="1"/>
    <x v="0"/>
    <x v="4"/>
    <x v="0"/>
    <x v="0"/>
    <x v="1"/>
    <x v="0"/>
    <x v="0"/>
    <x v="0"/>
    <x v="1"/>
    <x v="1"/>
    <x v="0"/>
    <s v="1. Yes"/>
    <x v="1"/>
    <x v="1"/>
    <x v="0"/>
    <x v="0"/>
    <x v="1"/>
    <x v="0"/>
    <x v="0"/>
    <x v="0"/>
    <x v="3"/>
    <x v="7"/>
    <x v="0"/>
    <x v="1"/>
    <x v="1"/>
  </r>
  <r>
    <s v="1 Komplett vårdked1. Yes"/>
    <n v="2488"/>
    <n v="192827"/>
    <x v="0"/>
    <s v="2. No"/>
    <x v="1"/>
    <x v="0"/>
    <x v="0"/>
    <x v="4"/>
    <x v="0"/>
    <x v="0"/>
    <x v="1"/>
    <x v="0"/>
    <x v="0"/>
    <x v="0"/>
    <x v="1"/>
    <x v="1"/>
    <x v="0"/>
    <s v="1. Yes"/>
    <x v="1"/>
    <x v="0"/>
    <x v="1"/>
    <x v="0"/>
    <x v="0"/>
    <x v="0"/>
    <x v="0"/>
    <x v="0"/>
    <x v="3"/>
    <x v="7"/>
    <x v="0"/>
    <x v="1"/>
    <x v="1"/>
  </r>
  <r>
    <s v="1 Komplett vårdked1. Yes"/>
    <n v="2489"/>
    <n v="192835"/>
    <x v="0"/>
    <s v="1. Yes"/>
    <x v="1"/>
    <x v="0"/>
    <x v="0"/>
    <x v="1"/>
    <x v="0"/>
    <x v="0"/>
    <x v="1"/>
    <x v="1"/>
    <x v="0"/>
    <x v="0"/>
    <x v="2"/>
    <x v="1"/>
    <x v="1"/>
    <s v="1. Yes"/>
    <x v="0"/>
    <x v="1"/>
    <x v="1"/>
    <x v="0"/>
    <x v="0"/>
    <x v="0"/>
    <x v="0"/>
    <x v="0"/>
    <x v="0"/>
    <x v="7"/>
    <x v="0"/>
    <x v="0"/>
    <x v="0"/>
  </r>
  <r>
    <s v="1 Komplett vårdked1. Yes"/>
    <n v="2490"/>
    <n v="192836"/>
    <x v="0"/>
    <s v="1. Yes"/>
    <x v="0"/>
    <x v="0"/>
    <x v="0"/>
    <x v="5"/>
    <x v="0"/>
    <x v="0"/>
    <x v="1"/>
    <x v="1"/>
    <x v="1"/>
    <x v="0"/>
    <x v="1"/>
    <x v="1"/>
    <x v="0"/>
    <s v="1. Yes"/>
    <x v="0"/>
    <x v="0"/>
    <x v="0"/>
    <x v="0"/>
    <x v="0"/>
    <x v="0"/>
    <x v="0"/>
    <x v="0"/>
    <x v="0"/>
    <x v="7"/>
    <x v="0"/>
    <x v="0"/>
    <x v="1"/>
  </r>
  <r>
    <s v="1 Komplett vårdked1. Yes"/>
    <n v="2491"/>
    <n v="192839"/>
    <x v="1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492"/>
    <n v="192852"/>
    <x v="0"/>
    <s v="2. No"/>
    <x v="1"/>
    <x v="0"/>
    <x v="0"/>
    <x v="2"/>
    <x v="0"/>
    <x v="0"/>
    <x v="2"/>
    <x v="1"/>
    <x v="1"/>
    <x v="1"/>
    <x v="2"/>
    <x v="0"/>
    <x v="0"/>
    <s v="1. Yes"/>
    <x v="1"/>
    <x v="0"/>
    <x v="0"/>
    <x v="0"/>
    <x v="1"/>
    <x v="0"/>
    <x v="0"/>
    <x v="0"/>
    <x v="0"/>
    <x v="7"/>
    <x v="0"/>
    <x v="1"/>
    <x v="0"/>
  </r>
  <r>
    <s v="1 Komplett vårdked1. Yes"/>
    <n v="2493"/>
    <n v="192859"/>
    <x v="1"/>
    <s v="2. No"/>
    <x v="1"/>
    <x v="0"/>
    <x v="2"/>
    <x v="2"/>
    <x v="0"/>
    <x v="0"/>
    <x v="1"/>
    <x v="0"/>
    <x v="1"/>
    <x v="0"/>
    <x v="2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494"/>
    <n v="192863"/>
    <x v="0"/>
    <s v="2. No"/>
    <x v="1"/>
    <x v="1"/>
    <x v="0"/>
    <x v="4"/>
    <x v="1"/>
    <x v="0"/>
    <x v="1"/>
    <x v="0"/>
    <x v="1"/>
    <x v="0"/>
    <x v="0"/>
    <x v="1"/>
    <x v="0"/>
    <s v="2. No"/>
    <x v="1"/>
    <x v="0"/>
    <x v="1"/>
    <x v="0"/>
    <x v="0"/>
    <x v="0"/>
    <x v="0"/>
    <x v="0"/>
    <x v="3"/>
    <x v="7"/>
    <x v="0"/>
    <x v="0"/>
    <x v="1"/>
  </r>
  <r>
    <s v="1 Komplett vårdked1. Yes"/>
    <n v="2495"/>
    <n v="192864"/>
    <x v="0"/>
    <s v="2. No"/>
    <x v="1"/>
    <x v="0"/>
    <x v="0"/>
    <x v="5"/>
    <x v="0"/>
    <x v="0"/>
    <x v="2"/>
    <x v="1"/>
    <x v="1"/>
    <x v="0"/>
    <x v="1"/>
    <x v="1"/>
    <x v="1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496"/>
    <n v="192880"/>
    <x v="0"/>
    <s v="2. No"/>
    <x v="1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497"/>
    <n v="192884"/>
    <x v="1"/>
    <s v="2. No"/>
    <x v="1"/>
    <x v="0"/>
    <x v="2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498"/>
    <n v="192895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1"/>
    <x v="1"/>
  </r>
  <r>
    <s v="1 Komplett vårdked1. Yes"/>
    <n v="2499"/>
    <n v="192897"/>
    <x v="1"/>
    <s v="2. No"/>
    <x v="1"/>
    <x v="0"/>
    <x v="0"/>
    <x v="5"/>
    <x v="0"/>
    <x v="0"/>
    <x v="0"/>
    <x v="1"/>
    <x v="0"/>
    <x v="0"/>
    <x v="2"/>
    <x v="1"/>
    <x v="0"/>
    <s v="1. Yes"/>
    <x v="0"/>
    <x v="0"/>
    <x v="1"/>
    <x v="0"/>
    <x v="0"/>
    <x v="1"/>
    <x v="0"/>
    <x v="0"/>
    <x v="0"/>
    <x v="7"/>
    <x v="0"/>
    <x v="0"/>
    <x v="0"/>
  </r>
  <r>
    <s v="1 Komplett vårdked1. Yes"/>
    <n v="2500"/>
    <n v="192918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01"/>
    <n v="192922"/>
    <x v="1"/>
    <s v="2. No"/>
    <x v="1"/>
    <x v="0"/>
    <x v="0"/>
    <x v="5"/>
    <x v="0"/>
    <x v="0"/>
    <x v="2"/>
    <x v="1"/>
    <x v="0"/>
    <x v="1"/>
    <x v="0"/>
    <x v="0"/>
    <x v="0"/>
    <s v="2. No"/>
    <x v="0"/>
    <x v="0"/>
    <x v="1"/>
    <x v="0"/>
    <x v="0"/>
    <x v="0"/>
    <x v="0"/>
    <x v="0"/>
    <x v="3"/>
    <x v="7"/>
    <x v="0"/>
    <x v="0"/>
    <x v="1"/>
  </r>
  <r>
    <s v="1 Komplett vårdked1. Yes"/>
    <n v="2502"/>
    <n v="192946"/>
    <x v="0"/>
    <s v="2. No"/>
    <x v="1"/>
    <x v="0"/>
    <x v="0"/>
    <x v="4"/>
    <x v="0"/>
    <x v="0"/>
    <x v="0"/>
    <x v="0"/>
    <x v="1"/>
    <x v="0"/>
    <x v="2"/>
    <x v="1"/>
    <x v="0"/>
    <s v="1. Yes"/>
    <x v="0"/>
    <x v="1"/>
    <x v="1"/>
    <x v="0"/>
    <x v="1"/>
    <x v="3"/>
    <x v="0"/>
    <x v="0"/>
    <x v="3"/>
    <x v="7"/>
    <x v="0"/>
    <x v="0"/>
    <x v="1"/>
  </r>
  <r>
    <s v="1 Komplett vårdked1. Yes"/>
    <n v="2503"/>
    <n v="192969"/>
    <x v="1"/>
    <s v="2. No"/>
    <x v="1"/>
    <x v="0"/>
    <x v="0"/>
    <x v="2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04"/>
    <n v="192970"/>
    <x v="0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505"/>
    <n v="192996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506"/>
    <n v="193006"/>
    <x v="1"/>
    <s v="2. No"/>
    <x v="1"/>
    <x v="0"/>
    <x v="0"/>
    <x v="3"/>
    <x v="1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507"/>
    <n v="193016"/>
    <x v="1"/>
    <s v="2. No"/>
    <x v="1"/>
    <x v="0"/>
    <x v="2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08"/>
    <n v="19301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509"/>
    <n v="193022"/>
    <x v="1"/>
    <s v="1. Yes"/>
    <x v="1"/>
    <x v="0"/>
    <x v="0"/>
    <x v="0"/>
    <x v="0"/>
    <x v="0"/>
    <x v="1"/>
    <x v="0"/>
    <x v="0"/>
    <x v="1"/>
    <x v="1"/>
    <x v="0"/>
    <x v="0"/>
    <s v="1. Yes"/>
    <x v="1"/>
    <x v="0"/>
    <x v="0"/>
    <x v="0"/>
    <x v="0"/>
    <x v="0"/>
    <x v="0"/>
    <x v="0"/>
    <x v="3"/>
    <x v="7"/>
    <x v="0"/>
    <x v="1"/>
    <x v="1"/>
  </r>
  <r>
    <s v="2 Bruten vårdked1. Yes"/>
    <n v="2510"/>
    <n v="193026"/>
    <x v="1"/>
    <s v="2. No"/>
    <x v="1"/>
    <x v="0"/>
    <x v="0"/>
    <x v="4"/>
    <x v="0"/>
    <x v="0"/>
    <x v="0"/>
    <x v="1"/>
    <x v="0"/>
    <x v="0"/>
    <x v="2"/>
    <x v="1"/>
    <x v="0"/>
    <s v="1. Yes"/>
    <x v="0"/>
    <x v="1"/>
    <x v="0"/>
    <x v="0"/>
    <x v="1"/>
    <x v="0"/>
    <x v="0"/>
    <x v="0"/>
    <x v="2"/>
    <x v="8"/>
    <x v="0"/>
    <x v="0"/>
    <x v="1"/>
  </r>
  <r>
    <s v="1 Komplett vårdked1. Yes"/>
    <n v="2511"/>
    <n v="193035"/>
    <x v="1"/>
    <s v="2. No"/>
    <x v="1"/>
    <x v="0"/>
    <x v="1"/>
    <x v="4"/>
    <x v="0"/>
    <x v="1"/>
    <x v="2"/>
    <x v="0"/>
    <x v="0"/>
    <x v="0"/>
    <x v="0"/>
    <x v="0"/>
    <x v="0"/>
    <s v="2. No"/>
    <x v="1"/>
    <x v="0"/>
    <x v="0"/>
    <x v="0"/>
    <x v="0"/>
    <x v="2"/>
    <x v="0"/>
    <x v="0"/>
    <x v="2"/>
    <x v="6"/>
    <x v="1"/>
    <x v="0"/>
    <x v="0"/>
  </r>
  <r>
    <s v="1 Komplett vårdked1. Yes"/>
    <n v="2512"/>
    <n v="193099"/>
    <x v="1"/>
    <s v="1. Yes"/>
    <x v="0"/>
    <x v="1"/>
    <x v="0"/>
    <x v="3"/>
    <x v="1"/>
    <x v="0"/>
    <x v="1"/>
    <x v="1"/>
    <x v="0"/>
    <x v="0"/>
    <x v="2"/>
    <x v="1"/>
    <x v="0"/>
    <s v="1. Yes"/>
    <x v="0"/>
    <x v="0"/>
    <x v="1"/>
    <x v="1"/>
    <x v="1"/>
    <x v="1"/>
    <x v="0"/>
    <x v="0"/>
    <x v="2"/>
    <x v="7"/>
    <x v="0"/>
    <x v="0"/>
    <x v="0"/>
  </r>
  <r>
    <s v="1 Komplett vårdked1. Yes"/>
    <n v="2513"/>
    <n v="193106"/>
    <x v="1"/>
    <s v="2. No"/>
    <x v="1"/>
    <x v="0"/>
    <x v="1"/>
    <x v="1"/>
    <x v="1"/>
    <x v="0"/>
    <x v="2"/>
    <x v="1"/>
    <x v="1"/>
    <x v="1"/>
    <x v="0"/>
    <x v="0"/>
    <x v="0"/>
    <s v="2. No"/>
    <x v="1"/>
    <x v="1"/>
    <x v="0"/>
    <x v="0"/>
    <x v="0"/>
    <x v="2"/>
    <x v="0"/>
    <x v="0"/>
    <x v="3"/>
    <x v="7"/>
    <x v="0"/>
    <x v="0"/>
    <x v="1"/>
  </r>
  <r>
    <s v="1 Komplett vårdked1. Yes"/>
    <n v="2514"/>
    <n v="193113"/>
    <x v="0"/>
    <s v="1. Yes"/>
    <x v="0"/>
    <x v="0"/>
    <x v="0"/>
    <x v="1"/>
    <x v="0"/>
    <x v="0"/>
    <x v="1"/>
    <x v="1"/>
    <x v="0"/>
    <x v="0"/>
    <x v="2"/>
    <x v="1"/>
    <x v="1"/>
    <s v="1. Yes"/>
    <x v="1"/>
    <x v="0"/>
    <x v="0"/>
    <x v="0"/>
    <x v="0"/>
    <x v="0"/>
    <x v="0"/>
    <x v="0"/>
    <x v="0"/>
    <x v="7"/>
    <x v="0"/>
    <x v="0"/>
    <x v="0"/>
  </r>
  <r>
    <s v="2 Bruten vårdked1. Yes"/>
    <n v="2515"/>
    <n v="193129"/>
    <x v="0"/>
    <s v="2. No"/>
    <x v="1"/>
    <x v="0"/>
    <x v="0"/>
    <x v="4"/>
    <x v="0"/>
    <x v="0"/>
    <x v="1"/>
    <x v="1"/>
    <x v="0"/>
    <x v="0"/>
    <x v="2"/>
    <x v="1"/>
    <x v="1"/>
    <s v="1. Yes"/>
    <x v="0"/>
    <x v="0"/>
    <x v="1"/>
    <x v="0"/>
    <x v="0"/>
    <x v="0"/>
    <x v="0"/>
    <x v="0"/>
    <x v="3"/>
    <x v="7"/>
    <x v="0"/>
    <x v="0"/>
    <x v="1"/>
  </r>
  <r>
    <s v="1 Komplett vårdked1. Yes"/>
    <n v="2516"/>
    <n v="193130"/>
    <x v="0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3"/>
    <x v="7"/>
    <x v="0"/>
    <x v="1"/>
    <x v="0"/>
  </r>
  <r>
    <s v="1 Komplett vårdked1. Yes"/>
    <n v="2517"/>
    <n v="193141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18"/>
    <n v="193143"/>
    <x v="0"/>
    <s v="1. Yes"/>
    <x v="1"/>
    <x v="0"/>
    <x v="1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0"/>
  </r>
  <r>
    <s v="2 Bruten vårdked1. Yes"/>
    <n v="2519"/>
    <n v="193144"/>
    <x v="0"/>
    <s v="2. No"/>
    <x v="1"/>
    <x v="0"/>
    <x v="0"/>
    <x v="3"/>
    <x v="0"/>
    <x v="0"/>
    <x v="1"/>
    <x v="1"/>
    <x v="0"/>
    <x v="1"/>
    <x v="1"/>
    <x v="0"/>
    <x v="0"/>
    <s v="1. Yes"/>
    <x v="1"/>
    <x v="0"/>
    <x v="1"/>
    <x v="0"/>
    <x v="0"/>
    <x v="0"/>
    <x v="0"/>
    <x v="0"/>
    <x v="2"/>
    <x v="7"/>
    <x v="0"/>
    <x v="0"/>
    <x v="1"/>
  </r>
  <r>
    <s v="1 Komplett vårdked1. Yes"/>
    <n v="2520"/>
    <n v="193151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21"/>
    <n v="193153"/>
    <x v="0"/>
    <s v="2. No"/>
    <x v="1"/>
    <x v="0"/>
    <x v="0"/>
    <x v="2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2 Bruten vårdked1. Yes"/>
    <n v="2522"/>
    <n v="19319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2"/>
    <x v="7"/>
    <x v="0"/>
    <x v="0"/>
    <x v="1"/>
  </r>
  <r>
    <s v="1 Komplett vårdked1. Yes"/>
    <n v="2523"/>
    <n v="193225"/>
    <x v="1"/>
    <s v="1. Yes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1"/>
    <x v="0"/>
    <x v="0"/>
    <x v="0"/>
    <x v="0"/>
    <x v="8"/>
    <x v="0"/>
    <x v="0"/>
    <x v="1"/>
  </r>
  <r>
    <s v="1 Komplett vårdked1. Yes"/>
    <n v="2524"/>
    <n v="193233"/>
    <x v="1"/>
    <s v="2. No"/>
    <x v="1"/>
    <x v="0"/>
    <x v="0"/>
    <x v="2"/>
    <x v="0"/>
    <x v="1"/>
    <x v="0"/>
    <x v="0"/>
    <x v="0"/>
    <x v="1"/>
    <x v="0"/>
    <x v="0"/>
    <x v="0"/>
    <s v="2. No"/>
    <x v="1"/>
    <x v="0"/>
    <x v="0"/>
    <x v="0"/>
    <x v="0"/>
    <x v="3"/>
    <x v="0"/>
    <x v="0"/>
    <x v="2"/>
    <x v="7"/>
    <x v="1"/>
    <x v="0"/>
    <x v="0"/>
  </r>
  <r>
    <s v="1 Komplett vårdked1. Yes"/>
    <n v="2525"/>
    <n v="193234"/>
    <x v="1"/>
    <s v="2. No"/>
    <x v="1"/>
    <x v="0"/>
    <x v="0"/>
    <x v="2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526"/>
    <n v="193240"/>
    <x v="0"/>
    <s v="2. No"/>
    <x v="1"/>
    <x v="0"/>
    <x v="2"/>
    <x v="0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27"/>
    <n v="193245"/>
    <x v="1"/>
    <s v="2. No"/>
    <x v="1"/>
    <x v="0"/>
    <x v="2"/>
    <x v="0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528"/>
    <n v="193246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2 Bruten vårdked1. Yes"/>
    <n v="2529"/>
    <n v="193253"/>
    <x v="1"/>
    <s v="2. No"/>
    <x v="1"/>
    <x v="0"/>
    <x v="1"/>
    <x v="1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2"/>
    <x v="7"/>
    <x v="0"/>
    <x v="0"/>
    <x v="0"/>
  </r>
  <r>
    <s v="1 Komplett vårdked1. Yes"/>
    <n v="2530"/>
    <n v="193257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31"/>
    <n v="193273"/>
    <x v="0"/>
    <s v="2. No"/>
    <x v="1"/>
    <x v="0"/>
    <x v="0"/>
    <x v="4"/>
    <x v="0"/>
    <x v="0"/>
    <x v="2"/>
    <x v="1"/>
    <x v="0"/>
    <x v="0"/>
    <x v="1"/>
    <x v="0"/>
    <x v="0"/>
    <s v="1. Yes"/>
    <x v="0"/>
    <x v="0"/>
    <x v="1"/>
    <x v="0"/>
    <x v="0"/>
    <x v="0"/>
    <x v="0"/>
    <x v="0"/>
    <x v="3"/>
    <x v="7"/>
    <x v="0"/>
    <x v="0"/>
    <x v="1"/>
  </r>
  <r>
    <s v="1 Komplett vårdked1. Yes"/>
    <n v="2532"/>
    <n v="193290"/>
    <x v="0"/>
    <s v="2. No"/>
    <x v="1"/>
    <x v="0"/>
    <x v="0"/>
    <x v="5"/>
    <x v="0"/>
    <x v="1"/>
    <x v="1"/>
    <x v="0"/>
    <x v="0"/>
    <x v="1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4 Utskr saknas"/>
    <n v="2533"/>
    <n v="193302"/>
    <x v="0"/>
    <s v="2. No"/>
    <x v="1"/>
    <x v="0"/>
    <x v="0"/>
    <x v="2"/>
    <x v="1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0"/>
  </r>
  <r>
    <s v="1 Komplett vårdked1. Yes"/>
    <n v="2534"/>
    <n v="193304"/>
    <x v="1"/>
    <s v="2. No"/>
    <x v="1"/>
    <x v="0"/>
    <x v="0"/>
    <x v="3"/>
    <x v="0"/>
    <x v="1"/>
    <x v="0"/>
    <x v="0"/>
    <x v="0"/>
    <x v="0"/>
    <x v="1"/>
    <x v="1"/>
    <x v="0"/>
    <s v="1. Yes"/>
    <x v="1"/>
    <x v="0"/>
    <x v="1"/>
    <x v="0"/>
    <x v="0"/>
    <x v="3"/>
    <x v="1"/>
    <x v="0"/>
    <x v="2"/>
    <x v="7"/>
    <x v="1"/>
    <x v="0"/>
    <x v="1"/>
  </r>
  <r>
    <s v="1 Komplett vårdked1. Yes"/>
    <n v="2535"/>
    <n v="193348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36"/>
    <n v="193349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537"/>
    <n v="193355"/>
    <x v="0"/>
    <s v="1. Yes"/>
    <x v="0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538"/>
    <n v="193356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7"/>
    <x v="0"/>
    <x v="0"/>
    <x v="1"/>
  </r>
  <r>
    <s v="1 Komplett vårdked1. Yes"/>
    <n v="2539"/>
    <n v="19336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7"/>
    <x v="0"/>
    <x v="0"/>
    <x v="0"/>
  </r>
  <r>
    <s v="1 Komplett vårdked1. Yes"/>
    <n v="2540"/>
    <n v="193372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541"/>
    <n v="193381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1 Komplett vårdked1. Yes"/>
    <n v="2542"/>
    <n v="193382"/>
    <x v="0"/>
    <s v="2. No"/>
    <x v="1"/>
    <x v="0"/>
    <x v="0"/>
    <x v="3"/>
    <x v="0"/>
    <x v="1"/>
    <x v="1"/>
    <x v="0"/>
    <x v="1"/>
    <x v="0"/>
    <x v="0"/>
    <x v="0"/>
    <x v="0"/>
    <s v="2. No"/>
    <x v="0"/>
    <x v="0"/>
    <x v="0"/>
    <x v="0"/>
    <x v="1"/>
    <x v="3"/>
    <x v="1"/>
    <x v="0"/>
    <x v="2"/>
    <x v="7"/>
    <x v="1"/>
    <x v="0"/>
    <x v="1"/>
  </r>
  <r>
    <s v="1 Komplett vårdked1. Yes"/>
    <n v="2543"/>
    <n v="193391"/>
    <x v="1"/>
    <s v="2. No"/>
    <x v="1"/>
    <x v="1"/>
    <x v="0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544"/>
    <n v="19339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45"/>
    <n v="193403"/>
    <x v="1"/>
    <s v="1. Yes"/>
    <x v="1"/>
    <x v="0"/>
    <x v="0"/>
    <x v="5"/>
    <x v="0"/>
    <x v="0"/>
    <x v="0"/>
    <x v="0"/>
    <x v="0"/>
    <x v="0"/>
    <x v="2"/>
    <x v="0"/>
    <x v="0"/>
    <s v="1. Yes"/>
    <x v="1"/>
    <x v="0"/>
    <x v="1"/>
    <x v="0"/>
    <x v="0"/>
    <x v="1"/>
    <x v="0"/>
    <x v="0"/>
    <x v="3"/>
    <x v="8"/>
    <x v="0"/>
    <x v="0"/>
    <x v="0"/>
  </r>
  <r>
    <s v="2 Bruten vårdked1. Yes"/>
    <n v="2546"/>
    <n v="193405"/>
    <x v="1"/>
    <s v="2. No"/>
    <x v="1"/>
    <x v="0"/>
    <x v="0"/>
    <x v="5"/>
    <x v="0"/>
    <x v="0"/>
    <x v="0"/>
    <x v="1"/>
    <x v="0"/>
    <x v="0"/>
    <x v="0"/>
    <x v="0"/>
    <x v="0"/>
    <s v="2. No"/>
    <x v="1"/>
    <x v="0"/>
    <x v="1"/>
    <x v="0"/>
    <x v="0"/>
    <x v="0"/>
    <x v="0"/>
    <x v="0"/>
    <x v="3"/>
    <x v="8"/>
    <x v="0"/>
    <x v="0"/>
    <x v="1"/>
  </r>
  <r>
    <s v="1 Komplett vårdked1. Yes"/>
    <n v="2547"/>
    <n v="193427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548"/>
    <n v="193439"/>
    <x v="0"/>
    <s v="2. No"/>
    <x v="1"/>
    <x v="0"/>
    <x v="0"/>
    <x v="3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1"/>
    <x v="1"/>
  </r>
  <r>
    <s v="1 Komplett vårdked1. Yes"/>
    <n v="2549"/>
    <n v="193448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7"/>
    <x v="0"/>
    <x v="0"/>
    <x v="0"/>
  </r>
  <r>
    <s v="1 Komplett vårdked1. Yes"/>
    <n v="2550"/>
    <n v="193450"/>
    <x v="0"/>
    <s v="2. No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551"/>
    <n v="193473"/>
    <x v="0"/>
    <s v="2. No"/>
    <x v="1"/>
    <x v="1"/>
    <x v="0"/>
    <x v="4"/>
    <x v="0"/>
    <x v="1"/>
    <x v="1"/>
    <x v="0"/>
    <x v="0"/>
    <x v="0"/>
    <x v="0"/>
    <x v="1"/>
    <x v="0"/>
    <s v="2. No"/>
    <x v="1"/>
    <x v="1"/>
    <x v="0"/>
    <x v="0"/>
    <x v="0"/>
    <x v="3"/>
    <x v="1"/>
    <x v="0"/>
    <x v="2"/>
    <x v="7"/>
    <x v="1"/>
    <x v="0"/>
    <x v="1"/>
  </r>
  <r>
    <s v="1 Komplett vårdked1. Yes"/>
    <n v="2552"/>
    <n v="193476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2 Bruten vårdked1. Yes"/>
    <n v="2553"/>
    <n v="193515"/>
    <x v="0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2"/>
    <x v="7"/>
    <x v="0"/>
    <x v="0"/>
    <x v="1"/>
  </r>
  <r>
    <s v="2 Bruten vårdked1. Yes"/>
    <n v="2554"/>
    <n v="193516"/>
    <x v="0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2"/>
    <x v="7"/>
    <x v="0"/>
    <x v="0"/>
    <x v="0"/>
  </r>
  <r>
    <s v="1 Komplett vårdked1. Yes"/>
    <n v="2555"/>
    <n v="193582"/>
    <x v="1"/>
    <s v="2. No"/>
    <x v="1"/>
    <x v="0"/>
    <x v="2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556"/>
    <n v="193584"/>
    <x v="1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57"/>
    <n v="193613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1"/>
    <x v="1"/>
  </r>
  <r>
    <s v="1 Komplett vårdked1. Yes"/>
    <n v="2558"/>
    <n v="193644"/>
    <x v="0"/>
    <s v="1. Yes"/>
    <x v="1"/>
    <x v="0"/>
    <x v="0"/>
    <x v="5"/>
    <x v="0"/>
    <x v="0"/>
    <x v="0"/>
    <x v="1"/>
    <x v="0"/>
    <x v="0"/>
    <x v="0"/>
    <x v="1"/>
    <x v="0"/>
    <s v="2. No"/>
    <x v="1"/>
    <x v="1"/>
    <x v="1"/>
    <x v="0"/>
    <x v="1"/>
    <x v="0"/>
    <x v="0"/>
    <x v="0"/>
    <x v="3"/>
    <x v="8"/>
    <x v="0"/>
    <x v="1"/>
    <x v="1"/>
  </r>
  <r>
    <s v="1 Komplett vårdked1. Yes"/>
    <n v="2559"/>
    <n v="193677"/>
    <x v="0"/>
    <s v="1. Yes"/>
    <x v="0"/>
    <x v="1"/>
    <x v="1"/>
    <x v="0"/>
    <x v="0"/>
    <x v="0"/>
    <x v="0"/>
    <x v="0"/>
    <x v="2"/>
    <x v="0"/>
    <x v="2"/>
    <x v="0"/>
    <x v="0"/>
    <s v="1. Yes"/>
    <x v="1"/>
    <x v="0"/>
    <x v="0"/>
    <x v="0"/>
    <x v="0"/>
    <x v="1"/>
    <x v="0"/>
    <x v="0"/>
    <x v="0"/>
    <x v="8"/>
    <x v="0"/>
    <x v="0"/>
    <x v="0"/>
  </r>
  <r>
    <s v="1 Komplett vårdked1. Yes"/>
    <n v="2560"/>
    <n v="193688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561"/>
    <n v="193699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562"/>
    <n v="193704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1"/>
    <x v="0"/>
    <x v="0"/>
    <x v="0"/>
    <x v="0"/>
    <x v="0"/>
    <x v="3"/>
    <x v="7"/>
    <x v="0"/>
    <x v="0"/>
    <x v="1"/>
  </r>
  <r>
    <s v="1 Komplett vårdked1. Yes"/>
    <n v="2563"/>
    <n v="193712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6"/>
    <x v="0"/>
    <x v="1"/>
    <x v="1"/>
  </r>
  <r>
    <s v="1 Komplett vårdked1. Yes"/>
    <n v="2564"/>
    <n v="193737"/>
    <x v="0"/>
    <s v="2. No"/>
    <x v="1"/>
    <x v="0"/>
    <x v="1"/>
    <x v="0"/>
    <x v="0"/>
    <x v="0"/>
    <x v="2"/>
    <x v="1"/>
    <x v="2"/>
    <x v="0"/>
    <x v="2"/>
    <x v="0"/>
    <x v="0"/>
    <s v="1. Yes"/>
    <x v="0"/>
    <x v="0"/>
    <x v="0"/>
    <x v="0"/>
    <x v="0"/>
    <x v="0"/>
    <x v="0"/>
    <x v="0"/>
    <x v="0"/>
    <x v="7"/>
    <x v="0"/>
    <x v="0"/>
    <x v="0"/>
  </r>
  <r>
    <s v="1 Komplett vårdked1. Yes"/>
    <n v="2565"/>
    <n v="193750"/>
    <x v="0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7"/>
    <x v="0"/>
    <x v="0"/>
    <x v="1"/>
  </r>
  <r>
    <s v="1 Komplett vårdked1. Yes"/>
    <n v="2566"/>
    <n v="193753"/>
    <x v="1"/>
    <s v="2. No"/>
    <x v="1"/>
    <x v="0"/>
    <x v="0"/>
    <x v="3"/>
    <x v="1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567"/>
    <n v="193760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1 Komplett vårdked1. Yes"/>
    <n v="2568"/>
    <n v="193761"/>
    <x v="0"/>
    <s v="2. No"/>
    <x v="1"/>
    <x v="0"/>
    <x v="0"/>
    <x v="3"/>
    <x v="0"/>
    <x v="0"/>
    <x v="2"/>
    <x v="1"/>
    <x v="0"/>
    <x v="0"/>
    <x v="1"/>
    <x v="0"/>
    <x v="0"/>
    <s v="1. Yes"/>
    <x v="0"/>
    <x v="0"/>
    <x v="1"/>
    <x v="0"/>
    <x v="0"/>
    <x v="0"/>
    <x v="0"/>
    <x v="0"/>
    <x v="3"/>
    <x v="7"/>
    <x v="0"/>
    <x v="0"/>
    <x v="1"/>
  </r>
  <r>
    <s v="1 Komplett vårdked1. Yes"/>
    <n v="2569"/>
    <n v="193771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7"/>
    <x v="0"/>
    <x v="1"/>
    <x v="1"/>
  </r>
  <r>
    <s v="1 Komplett vårdked1. Yes"/>
    <n v="2570"/>
    <n v="193774"/>
    <x v="0"/>
    <s v="1. Yes"/>
    <x v="0"/>
    <x v="0"/>
    <x v="0"/>
    <x v="3"/>
    <x v="0"/>
    <x v="0"/>
    <x v="1"/>
    <x v="1"/>
    <x v="0"/>
    <x v="0"/>
    <x v="2"/>
    <x v="1"/>
    <x v="0"/>
    <s v="1. Yes"/>
    <x v="0"/>
    <x v="0"/>
    <x v="1"/>
    <x v="0"/>
    <x v="1"/>
    <x v="0"/>
    <x v="0"/>
    <x v="0"/>
    <x v="0"/>
    <x v="8"/>
    <x v="0"/>
    <x v="1"/>
    <x v="1"/>
  </r>
  <r>
    <s v="1 Komplett vårdked1. Yes"/>
    <n v="2571"/>
    <n v="193832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572"/>
    <n v="193833"/>
    <x v="1"/>
    <s v="2. No"/>
    <x v="1"/>
    <x v="0"/>
    <x v="0"/>
    <x v="1"/>
    <x v="1"/>
    <x v="0"/>
    <x v="1"/>
    <x v="1"/>
    <x v="1"/>
    <x v="0"/>
    <x v="0"/>
    <x v="0"/>
    <x v="0"/>
    <s v="2. No"/>
    <x v="0"/>
    <x v="0"/>
    <x v="0"/>
    <x v="0"/>
    <x v="0"/>
    <x v="0"/>
    <x v="0"/>
    <x v="0"/>
    <x v="0"/>
    <x v="7"/>
    <x v="0"/>
    <x v="1"/>
    <x v="1"/>
  </r>
  <r>
    <s v="1 Komplett vårdked1. Yes"/>
    <n v="2573"/>
    <n v="193835"/>
    <x v="0"/>
    <s v="2. No"/>
    <x v="1"/>
    <x v="0"/>
    <x v="2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1 Komplett vårdked1. Yes"/>
    <n v="2574"/>
    <n v="193853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75"/>
    <n v="193856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576"/>
    <n v="193887"/>
    <x v="0"/>
    <s v="2. No"/>
    <x v="1"/>
    <x v="0"/>
    <x v="0"/>
    <x v="4"/>
    <x v="0"/>
    <x v="0"/>
    <x v="2"/>
    <x v="1"/>
    <x v="0"/>
    <x v="0"/>
    <x v="2"/>
    <x v="0"/>
    <x v="0"/>
    <s v="1. Yes"/>
    <x v="0"/>
    <x v="0"/>
    <x v="0"/>
    <x v="0"/>
    <x v="0"/>
    <x v="2"/>
    <x v="0"/>
    <x v="0"/>
    <x v="3"/>
    <x v="7"/>
    <x v="0"/>
    <x v="0"/>
    <x v="1"/>
  </r>
  <r>
    <s v="1 Komplett vårdked1. Yes"/>
    <n v="2577"/>
    <n v="193902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578"/>
    <n v="193916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1 Komplett vårdked1. Yes"/>
    <n v="2579"/>
    <n v="193932"/>
    <x v="1"/>
    <s v="1. Yes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580"/>
    <n v="193939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1"/>
    <x v="0"/>
  </r>
  <r>
    <s v="1 Komplett vårdked1. Yes"/>
    <n v="2581"/>
    <n v="193949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582"/>
    <n v="193953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83"/>
    <n v="193957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0"/>
  </r>
  <r>
    <s v="1 Komplett vårdked1. Yes"/>
    <n v="2584"/>
    <n v="193997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85"/>
    <n v="193999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586"/>
    <n v="194000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587"/>
    <n v="194006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588"/>
    <n v="194032"/>
    <x v="0"/>
    <s v="1. Yes"/>
    <x v="1"/>
    <x v="0"/>
    <x v="1"/>
    <x v="0"/>
    <x v="0"/>
    <x v="0"/>
    <x v="1"/>
    <x v="0"/>
    <x v="1"/>
    <x v="0"/>
    <x v="2"/>
    <x v="0"/>
    <x v="0"/>
    <s v="1. Yes"/>
    <x v="1"/>
    <x v="1"/>
    <x v="0"/>
    <x v="0"/>
    <x v="0"/>
    <x v="1"/>
    <x v="0"/>
    <x v="0"/>
    <x v="1"/>
    <x v="8"/>
    <x v="0"/>
    <x v="1"/>
    <x v="0"/>
  </r>
  <r>
    <s v="1 Komplett vårdked1. Yes"/>
    <n v="2589"/>
    <n v="194033"/>
    <x v="1"/>
    <s v="2. No"/>
    <x v="1"/>
    <x v="0"/>
    <x v="0"/>
    <x v="1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0"/>
    <x v="7"/>
    <x v="0"/>
    <x v="0"/>
    <x v="0"/>
  </r>
  <r>
    <s v="1 Komplett vårdked1. Yes"/>
    <n v="2590"/>
    <n v="194037"/>
    <x v="1"/>
    <s v="2. No"/>
    <x v="1"/>
    <x v="0"/>
    <x v="0"/>
    <x v="1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591"/>
    <n v="194041"/>
    <x v="1"/>
    <s v="1. Yes"/>
    <x v="1"/>
    <x v="0"/>
    <x v="0"/>
    <x v="3"/>
    <x v="0"/>
    <x v="0"/>
    <x v="2"/>
    <x v="1"/>
    <x v="1"/>
    <x v="1"/>
    <x v="0"/>
    <x v="0"/>
    <x v="0"/>
    <s v="2. No"/>
    <x v="1"/>
    <x v="0"/>
    <x v="1"/>
    <x v="0"/>
    <x v="0"/>
    <x v="0"/>
    <x v="0"/>
    <x v="0"/>
    <x v="3"/>
    <x v="7"/>
    <x v="0"/>
    <x v="0"/>
    <x v="0"/>
  </r>
  <r>
    <s v="1 Komplett vårdked1. Yes"/>
    <n v="2592"/>
    <n v="194050"/>
    <x v="0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2 Bruten vårdked1. Yes"/>
    <n v="2593"/>
    <n v="194053"/>
    <x v="1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594"/>
    <n v="194059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595"/>
    <n v="194064"/>
    <x v="1"/>
    <s v="2. No"/>
    <x v="1"/>
    <x v="0"/>
    <x v="1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7"/>
    <x v="0"/>
    <x v="0"/>
    <x v="0"/>
  </r>
  <r>
    <s v="1 Komplett vårdked1. Yes"/>
    <n v="2596"/>
    <n v="194066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597"/>
    <n v="194067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598"/>
    <n v="194074"/>
    <x v="1"/>
    <s v="1. Yes"/>
    <x v="1"/>
    <x v="0"/>
    <x v="0"/>
    <x v="3"/>
    <x v="0"/>
    <x v="0"/>
    <x v="0"/>
    <x v="0"/>
    <x v="0"/>
    <x v="0"/>
    <x v="2"/>
    <x v="1"/>
    <x v="1"/>
    <s v="1. Yes"/>
    <x v="1"/>
    <x v="0"/>
    <x v="0"/>
    <x v="0"/>
    <x v="1"/>
    <x v="1"/>
    <x v="0"/>
    <x v="0"/>
    <x v="2"/>
    <x v="9"/>
    <x v="0"/>
    <x v="0"/>
    <x v="0"/>
  </r>
  <r>
    <s v="1 Komplett vårdked1. Yes"/>
    <n v="2599"/>
    <n v="194121"/>
    <x v="1"/>
    <s v="2. No"/>
    <x v="1"/>
    <x v="1"/>
    <x v="0"/>
    <x v="5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600"/>
    <n v="194124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01"/>
    <n v="194127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602"/>
    <n v="194129"/>
    <x v="0"/>
    <s v="2. No"/>
    <x v="1"/>
    <x v="0"/>
    <x v="2"/>
    <x v="0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03"/>
    <n v="194139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04"/>
    <n v="194141"/>
    <x v="0"/>
    <s v="1. Yes"/>
    <x v="1"/>
    <x v="1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0"/>
  </r>
  <r>
    <s v="1 Komplett vårdked1. Yes"/>
    <n v="2605"/>
    <n v="194146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06"/>
    <n v="194147"/>
    <x v="0"/>
    <s v="2. No"/>
    <x v="1"/>
    <x v="0"/>
    <x v="1"/>
    <x v="0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07"/>
    <n v="194169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0"/>
  </r>
  <r>
    <s v="1 Komplett vårdked1. Yes"/>
    <n v="2608"/>
    <n v="194191"/>
    <x v="1"/>
    <s v="1. Yes"/>
    <x v="1"/>
    <x v="0"/>
    <x v="0"/>
    <x v="4"/>
    <x v="0"/>
    <x v="0"/>
    <x v="0"/>
    <x v="1"/>
    <x v="0"/>
    <x v="0"/>
    <x v="0"/>
    <x v="1"/>
    <x v="1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609"/>
    <n v="194194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610"/>
    <n v="194218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611"/>
    <n v="194222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612"/>
    <n v="194229"/>
    <x v="0"/>
    <s v="1. Yes"/>
    <x v="0"/>
    <x v="0"/>
    <x v="1"/>
    <x v="0"/>
    <x v="1"/>
    <x v="0"/>
    <x v="2"/>
    <x v="1"/>
    <x v="0"/>
    <x v="1"/>
    <x v="2"/>
    <x v="0"/>
    <x v="0"/>
    <s v="1. Yes"/>
    <x v="1"/>
    <x v="0"/>
    <x v="0"/>
    <x v="0"/>
    <x v="1"/>
    <x v="1"/>
    <x v="0"/>
    <x v="0"/>
    <x v="0"/>
    <x v="8"/>
    <x v="0"/>
    <x v="0"/>
    <x v="1"/>
  </r>
  <r>
    <s v="1 Komplett vårdked1. Yes"/>
    <n v="2613"/>
    <n v="194234"/>
    <x v="0"/>
    <s v="2. No"/>
    <x v="1"/>
    <x v="0"/>
    <x v="0"/>
    <x v="5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14"/>
    <n v="19425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15"/>
    <n v="194287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16"/>
    <n v="194288"/>
    <x v="0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617"/>
    <n v="194309"/>
    <x v="0"/>
    <s v="1. Yes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1"/>
    <x v="7"/>
    <x v="0"/>
    <x v="0"/>
    <x v="0"/>
  </r>
  <r>
    <s v="2 Bruten vårdked1. Yes"/>
    <n v="2618"/>
    <n v="194317"/>
    <x v="0"/>
    <s v="1. Yes"/>
    <x v="0"/>
    <x v="0"/>
    <x v="0"/>
    <x v="0"/>
    <x v="0"/>
    <x v="0"/>
    <x v="0"/>
    <x v="2"/>
    <x v="1"/>
    <x v="0"/>
    <x v="2"/>
    <x v="0"/>
    <x v="0"/>
    <s v="1. Yes"/>
    <x v="0"/>
    <x v="0"/>
    <x v="0"/>
    <x v="0"/>
    <x v="1"/>
    <x v="0"/>
    <x v="0"/>
    <x v="0"/>
    <x v="0"/>
    <x v="8"/>
    <x v="0"/>
    <x v="1"/>
    <x v="2"/>
  </r>
  <r>
    <s v="1 Komplett vårdked1. Yes"/>
    <n v="2619"/>
    <n v="194318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7"/>
    <x v="0"/>
    <x v="0"/>
    <x v="0"/>
  </r>
  <r>
    <s v="1 Komplett vårdked1. Yes"/>
    <n v="2620"/>
    <n v="194320"/>
    <x v="1"/>
    <s v="1. Yes"/>
    <x v="1"/>
    <x v="0"/>
    <x v="0"/>
    <x v="4"/>
    <x v="0"/>
    <x v="0"/>
    <x v="0"/>
    <x v="0"/>
    <x v="0"/>
    <x v="0"/>
    <x v="2"/>
    <x v="1"/>
    <x v="0"/>
    <s v="1. Yes"/>
    <x v="1"/>
    <x v="0"/>
    <x v="1"/>
    <x v="0"/>
    <x v="0"/>
    <x v="0"/>
    <x v="0"/>
    <x v="0"/>
    <x v="1"/>
    <x v="8"/>
    <x v="0"/>
    <x v="0"/>
    <x v="1"/>
  </r>
  <r>
    <s v="1 Komplett vårdked1. Yes"/>
    <n v="2621"/>
    <n v="194334"/>
    <x v="0"/>
    <s v="2. No"/>
    <x v="1"/>
    <x v="0"/>
    <x v="0"/>
    <x v="5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1"/>
    <x v="7"/>
    <x v="0"/>
    <x v="0"/>
    <x v="1"/>
  </r>
  <r>
    <s v="1 Komplett vårdked1. Yes"/>
    <n v="2622"/>
    <n v="194376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23"/>
    <n v="194383"/>
    <x v="1"/>
    <s v="1. Yes"/>
    <x v="0"/>
    <x v="0"/>
    <x v="1"/>
    <x v="0"/>
    <x v="0"/>
    <x v="0"/>
    <x v="0"/>
    <x v="1"/>
    <x v="2"/>
    <x v="1"/>
    <x v="2"/>
    <x v="0"/>
    <x v="0"/>
    <s v="1. Yes"/>
    <x v="1"/>
    <x v="1"/>
    <x v="0"/>
    <x v="1"/>
    <x v="0"/>
    <x v="0"/>
    <x v="0"/>
    <x v="0"/>
    <x v="3"/>
    <x v="8"/>
    <x v="0"/>
    <x v="1"/>
    <x v="0"/>
  </r>
  <r>
    <s v="1 Komplett vårdked1. Yes"/>
    <n v="2624"/>
    <n v="194387"/>
    <x v="1"/>
    <s v="2. No"/>
    <x v="1"/>
    <x v="0"/>
    <x v="0"/>
    <x v="0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7"/>
    <x v="0"/>
    <x v="0"/>
    <x v="1"/>
  </r>
  <r>
    <s v="1 Komplett vårdked1. Yes"/>
    <n v="2625"/>
    <n v="194391"/>
    <x v="0"/>
    <s v="1. Yes"/>
    <x v="1"/>
    <x v="0"/>
    <x v="0"/>
    <x v="4"/>
    <x v="0"/>
    <x v="0"/>
    <x v="2"/>
    <x v="1"/>
    <x v="0"/>
    <x v="1"/>
    <x v="2"/>
    <x v="0"/>
    <x v="0"/>
    <s v="1. Yes"/>
    <x v="1"/>
    <x v="1"/>
    <x v="1"/>
    <x v="1"/>
    <x v="0"/>
    <x v="0"/>
    <x v="1"/>
    <x v="0"/>
    <x v="0"/>
    <x v="8"/>
    <x v="0"/>
    <x v="0"/>
    <x v="1"/>
  </r>
  <r>
    <s v="1 Komplett vårdked1. Yes"/>
    <n v="2626"/>
    <n v="194405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627"/>
    <n v="194412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28"/>
    <n v="194432"/>
    <x v="0"/>
    <s v="2. No"/>
    <x v="1"/>
    <x v="0"/>
    <x v="0"/>
    <x v="2"/>
    <x v="0"/>
    <x v="0"/>
    <x v="1"/>
    <x v="0"/>
    <x v="0"/>
    <x v="0"/>
    <x v="0"/>
    <x v="0"/>
    <x v="1"/>
    <s v="2. No"/>
    <x v="1"/>
    <x v="0"/>
    <x v="1"/>
    <x v="0"/>
    <x v="0"/>
    <x v="0"/>
    <x v="0"/>
    <x v="0"/>
    <x v="0"/>
    <x v="8"/>
    <x v="0"/>
    <x v="1"/>
    <x v="1"/>
  </r>
  <r>
    <s v="1 Komplett vårdked1. Yes"/>
    <n v="2629"/>
    <n v="194435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30"/>
    <n v="194436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31"/>
    <n v="194438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632"/>
    <n v="194444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33"/>
    <n v="194454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34"/>
    <n v="194512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35"/>
    <n v="194513"/>
    <x v="1"/>
    <s v="2. No"/>
    <x v="1"/>
    <x v="0"/>
    <x v="0"/>
    <x v="2"/>
    <x v="0"/>
    <x v="0"/>
    <x v="2"/>
    <x v="0"/>
    <x v="2"/>
    <x v="0"/>
    <x v="2"/>
    <x v="0"/>
    <x v="0"/>
    <s v="1. Yes"/>
    <x v="1"/>
    <x v="0"/>
    <x v="1"/>
    <x v="0"/>
    <x v="0"/>
    <x v="0"/>
    <x v="0"/>
    <x v="0"/>
    <x v="3"/>
    <x v="7"/>
    <x v="0"/>
    <x v="0"/>
    <x v="1"/>
  </r>
  <r>
    <s v="2 Bruten vårdked1. Yes"/>
    <n v="2636"/>
    <n v="194518"/>
    <x v="0"/>
    <s v="1. Yes"/>
    <x v="1"/>
    <x v="0"/>
    <x v="0"/>
    <x v="3"/>
    <x v="0"/>
    <x v="0"/>
    <x v="0"/>
    <x v="0"/>
    <x v="0"/>
    <x v="0"/>
    <x v="0"/>
    <x v="0"/>
    <x v="0"/>
    <s v="2. No"/>
    <x v="0"/>
    <x v="0"/>
    <x v="0"/>
    <x v="0"/>
    <x v="0"/>
    <x v="0"/>
    <x v="0"/>
    <x v="0"/>
    <x v="0"/>
    <x v="8"/>
    <x v="0"/>
    <x v="0"/>
    <x v="1"/>
  </r>
  <r>
    <s v="1 Komplett vårdked1. Yes"/>
    <n v="2637"/>
    <n v="194536"/>
    <x v="0"/>
    <s v="2. No"/>
    <x v="1"/>
    <x v="0"/>
    <x v="0"/>
    <x v="2"/>
    <x v="1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7"/>
    <x v="0"/>
    <x v="1"/>
    <x v="0"/>
  </r>
  <r>
    <s v="1 Komplett vårdked1. Yes"/>
    <n v="2638"/>
    <n v="194543"/>
    <x v="0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639"/>
    <n v="194548"/>
    <x v="1"/>
    <s v="1. Yes"/>
    <x v="1"/>
    <x v="1"/>
    <x v="0"/>
    <x v="4"/>
    <x v="0"/>
    <x v="0"/>
    <x v="1"/>
    <x v="0"/>
    <x v="0"/>
    <x v="0"/>
    <x v="0"/>
    <x v="1"/>
    <x v="0"/>
    <s v="2. No"/>
    <x v="1"/>
    <x v="0"/>
    <x v="1"/>
    <x v="0"/>
    <x v="0"/>
    <x v="0"/>
    <x v="0"/>
    <x v="0"/>
    <x v="3"/>
    <x v="8"/>
    <x v="0"/>
    <x v="0"/>
    <x v="1"/>
  </r>
  <r>
    <s v="1 Komplett vårdked1. Yes"/>
    <n v="2640"/>
    <n v="194550"/>
    <x v="1"/>
    <s v="1. Yes"/>
    <x v="1"/>
    <x v="0"/>
    <x v="0"/>
    <x v="4"/>
    <x v="0"/>
    <x v="0"/>
    <x v="1"/>
    <x v="0"/>
    <x v="0"/>
    <x v="0"/>
    <x v="1"/>
    <x v="1"/>
    <x v="0"/>
    <s v="1. Yes"/>
    <x v="1"/>
    <x v="0"/>
    <x v="1"/>
    <x v="0"/>
    <x v="0"/>
    <x v="0"/>
    <x v="0"/>
    <x v="0"/>
    <x v="3"/>
    <x v="8"/>
    <x v="0"/>
    <x v="0"/>
    <x v="1"/>
  </r>
  <r>
    <s v="1 Komplett vårdked1. Yes"/>
    <n v="2641"/>
    <n v="194551"/>
    <x v="0"/>
    <s v="2. No"/>
    <x v="1"/>
    <x v="0"/>
    <x v="0"/>
    <x v="4"/>
    <x v="0"/>
    <x v="0"/>
    <x v="1"/>
    <x v="1"/>
    <x v="1"/>
    <x v="0"/>
    <x v="0"/>
    <x v="1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642"/>
    <n v="194557"/>
    <x v="0"/>
    <s v="2. No"/>
    <x v="1"/>
    <x v="0"/>
    <x v="0"/>
    <x v="4"/>
    <x v="0"/>
    <x v="0"/>
    <x v="0"/>
    <x v="1"/>
    <x v="0"/>
    <x v="0"/>
    <x v="2"/>
    <x v="1"/>
    <x v="0"/>
    <s v="1. Yes"/>
    <x v="0"/>
    <x v="0"/>
    <x v="0"/>
    <x v="0"/>
    <x v="1"/>
    <x v="0"/>
    <x v="0"/>
    <x v="0"/>
    <x v="0"/>
    <x v="8"/>
    <x v="0"/>
    <x v="0"/>
    <x v="0"/>
  </r>
  <r>
    <s v="1 Komplett vårdked1. Yes"/>
    <n v="2643"/>
    <n v="194586"/>
    <x v="0"/>
    <s v="1. Yes"/>
    <x v="1"/>
    <x v="0"/>
    <x v="0"/>
    <x v="4"/>
    <x v="0"/>
    <x v="0"/>
    <x v="0"/>
    <x v="0"/>
    <x v="0"/>
    <x v="0"/>
    <x v="2"/>
    <x v="1"/>
    <x v="0"/>
    <s v="1. Yes"/>
    <x v="1"/>
    <x v="1"/>
    <x v="1"/>
    <x v="1"/>
    <x v="0"/>
    <x v="0"/>
    <x v="0"/>
    <x v="0"/>
    <x v="0"/>
    <x v="9"/>
    <x v="0"/>
    <x v="0"/>
    <x v="1"/>
  </r>
  <r>
    <s v="1 Komplett vårdked1. Yes"/>
    <n v="2644"/>
    <n v="194593"/>
    <x v="1"/>
    <s v="1. Yes"/>
    <x v="1"/>
    <x v="1"/>
    <x v="0"/>
    <x v="3"/>
    <x v="0"/>
    <x v="0"/>
    <x v="1"/>
    <x v="1"/>
    <x v="0"/>
    <x v="1"/>
    <x v="1"/>
    <x v="1"/>
    <x v="1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645"/>
    <n v="194607"/>
    <x v="0"/>
    <s v="2. No"/>
    <x v="1"/>
    <x v="0"/>
    <x v="0"/>
    <x v="4"/>
    <x v="0"/>
    <x v="1"/>
    <x v="0"/>
    <x v="0"/>
    <x v="0"/>
    <x v="1"/>
    <x v="0"/>
    <x v="0"/>
    <x v="0"/>
    <s v="2. No"/>
    <x v="1"/>
    <x v="0"/>
    <x v="0"/>
    <x v="0"/>
    <x v="0"/>
    <x v="3"/>
    <x v="0"/>
    <x v="0"/>
    <x v="2"/>
    <x v="7"/>
    <x v="1"/>
    <x v="0"/>
    <x v="0"/>
  </r>
  <r>
    <s v="1 Komplett vårdked1. Yes"/>
    <n v="2646"/>
    <n v="194608"/>
    <x v="1"/>
    <s v="2. No"/>
    <x v="1"/>
    <x v="0"/>
    <x v="0"/>
    <x v="4"/>
    <x v="0"/>
    <x v="0"/>
    <x v="2"/>
    <x v="1"/>
    <x v="2"/>
    <x v="1"/>
    <x v="1"/>
    <x v="0"/>
    <x v="0"/>
    <s v="1. Yes"/>
    <x v="1"/>
    <x v="0"/>
    <x v="1"/>
    <x v="0"/>
    <x v="0"/>
    <x v="0"/>
    <x v="0"/>
    <x v="0"/>
    <x v="3"/>
    <x v="9"/>
    <x v="0"/>
    <x v="0"/>
    <x v="1"/>
  </r>
  <r>
    <s v="1 Komplett vårdked1. Yes"/>
    <n v="2647"/>
    <n v="194631"/>
    <x v="0"/>
    <s v="1. Yes"/>
    <x v="1"/>
    <x v="0"/>
    <x v="0"/>
    <x v="3"/>
    <x v="0"/>
    <x v="0"/>
    <x v="0"/>
    <x v="1"/>
    <x v="0"/>
    <x v="0"/>
    <x v="2"/>
    <x v="1"/>
    <x v="1"/>
    <s v="1. Yes"/>
    <x v="1"/>
    <x v="0"/>
    <x v="1"/>
    <x v="0"/>
    <x v="0"/>
    <x v="0"/>
    <x v="0"/>
    <x v="0"/>
    <x v="2"/>
    <x v="8"/>
    <x v="0"/>
    <x v="1"/>
    <x v="0"/>
  </r>
  <r>
    <s v="2 Bruten vårdked1. Yes"/>
    <n v="2648"/>
    <n v="194634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1 Komplett vårdked1. Yes"/>
    <n v="2649"/>
    <n v="194640"/>
    <x v="1"/>
    <s v="2. No"/>
    <x v="1"/>
    <x v="0"/>
    <x v="0"/>
    <x v="4"/>
    <x v="0"/>
    <x v="1"/>
    <x v="0"/>
    <x v="0"/>
    <x v="0"/>
    <x v="0"/>
    <x v="2"/>
    <x v="1"/>
    <x v="0"/>
    <s v="1. Yes"/>
    <x v="1"/>
    <x v="1"/>
    <x v="0"/>
    <x v="0"/>
    <x v="0"/>
    <x v="3"/>
    <x v="0"/>
    <x v="0"/>
    <x v="2"/>
    <x v="7"/>
    <x v="1"/>
    <x v="0"/>
    <x v="0"/>
  </r>
  <r>
    <s v="1 Komplett vårdked1. Yes"/>
    <n v="2650"/>
    <n v="194653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51"/>
    <n v="194657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52"/>
    <n v="194666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653"/>
    <n v="194667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1 Komplett vårdked1. Yes"/>
    <n v="2654"/>
    <n v="194722"/>
    <x v="0"/>
    <s v="1. Yes"/>
    <x v="1"/>
    <x v="1"/>
    <x v="1"/>
    <x v="4"/>
    <x v="1"/>
    <x v="0"/>
    <x v="1"/>
    <x v="1"/>
    <x v="2"/>
    <x v="0"/>
    <x v="1"/>
    <x v="1"/>
    <x v="0"/>
    <s v="1. Yes"/>
    <x v="1"/>
    <x v="0"/>
    <x v="1"/>
    <x v="0"/>
    <x v="0"/>
    <x v="0"/>
    <x v="0"/>
    <x v="0"/>
    <x v="3"/>
    <x v="8"/>
    <x v="0"/>
    <x v="0"/>
    <x v="1"/>
  </r>
  <r>
    <s v="1 Komplett vårdked1. Yes"/>
    <n v="2655"/>
    <n v="194723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56"/>
    <n v="194724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57"/>
    <n v="194753"/>
    <x v="0"/>
    <s v="2. No"/>
    <x v="1"/>
    <x v="0"/>
    <x v="2"/>
    <x v="2"/>
    <x v="0"/>
    <x v="0"/>
    <x v="0"/>
    <x v="1"/>
    <x v="2"/>
    <x v="0"/>
    <x v="2"/>
    <x v="1"/>
    <x v="0"/>
    <s v="1. Yes"/>
    <x v="1"/>
    <x v="0"/>
    <x v="0"/>
    <x v="0"/>
    <x v="1"/>
    <x v="0"/>
    <x v="1"/>
    <x v="0"/>
    <x v="3"/>
    <x v="8"/>
    <x v="0"/>
    <x v="0"/>
    <x v="1"/>
  </r>
  <r>
    <s v="1 Komplett vårdked1. Yes"/>
    <n v="2658"/>
    <n v="194754"/>
    <x v="0"/>
    <s v="2. No"/>
    <x v="1"/>
    <x v="1"/>
    <x v="0"/>
    <x v="0"/>
    <x v="0"/>
    <x v="1"/>
    <x v="2"/>
    <x v="1"/>
    <x v="0"/>
    <x v="1"/>
    <x v="2"/>
    <x v="0"/>
    <x v="0"/>
    <s v="1. Yes"/>
    <x v="1"/>
    <x v="0"/>
    <x v="0"/>
    <x v="0"/>
    <x v="0"/>
    <x v="3"/>
    <x v="0"/>
    <x v="0"/>
    <x v="2"/>
    <x v="7"/>
    <x v="1"/>
    <x v="0"/>
    <x v="1"/>
  </r>
  <r>
    <s v="1 Komplett vårdked1. Yes"/>
    <n v="2659"/>
    <n v="194769"/>
    <x v="1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60"/>
    <n v="194778"/>
    <x v="1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1"/>
    <x v="2"/>
    <x v="0"/>
    <x v="0"/>
    <x v="3"/>
    <x v="7"/>
    <x v="0"/>
    <x v="0"/>
    <x v="1"/>
  </r>
  <r>
    <s v="1 Komplett vårdked1. Yes"/>
    <n v="2661"/>
    <n v="194810"/>
    <x v="0"/>
    <s v="2. No"/>
    <x v="1"/>
    <x v="0"/>
    <x v="0"/>
    <x v="3"/>
    <x v="0"/>
    <x v="1"/>
    <x v="0"/>
    <x v="1"/>
    <x v="0"/>
    <x v="0"/>
    <x v="2"/>
    <x v="0"/>
    <x v="0"/>
    <s v="1. Yes"/>
    <x v="0"/>
    <x v="1"/>
    <x v="0"/>
    <x v="0"/>
    <x v="1"/>
    <x v="3"/>
    <x v="0"/>
    <x v="0"/>
    <x v="2"/>
    <x v="7"/>
    <x v="1"/>
    <x v="0"/>
    <x v="0"/>
  </r>
  <r>
    <s v="1 Komplett vårdked1. Yes"/>
    <n v="2662"/>
    <n v="194841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63"/>
    <n v="194883"/>
    <x v="0"/>
    <s v="1. Yes"/>
    <x v="0"/>
    <x v="0"/>
    <x v="0"/>
    <x v="3"/>
    <x v="0"/>
    <x v="0"/>
    <x v="2"/>
    <x v="1"/>
    <x v="0"/>
    <x v="1"/>
    <x v="0"/>
    <x v="1"/>
    <x v="1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664"/>
    <n v="194886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7"/>
    <x v="0"/>
    <x v="0"/>
    <x v="1"/>
  </r>
  <r>
    <s v="1 Komplett vårdked1. Yes"/>
    <n v="2665"/>
    <n v="194902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0"/>
  </r>
  <r>
    <s v="1 Komplett vårdked1. Yes"/>
    <n v="2666"/>
    <n v="194913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7"/>
    <x v="0"/>
    <x v="0"/>
    <x v="1"/>
  </r>
  <r>
    <s v="2 Bruten vårdked1. Yes"/>
    <n v="2667"/>
    <n v="194923"/>
    <x v="0"/>
    <s v="2. No"/>
    <x v="1"/>
    <x v="0"/>
    <x v="1"/>
    <x v="3"/>
    <x v="0"/>
    <x v="0"/>
    <x v="0"/>
    <x v="0"/>
    <x v="0"/>
    <x v="0"/>
    <x v="2"/>
    <x v="0"/>
    <x v="0"/>
    <s v="1. Yes"/>
    <x v="1"/>
    <x v="0"/>
    <x v="0"/>
    <x v="0"/>
    <x v="0"/>
    <x v="1"/>
    <x v="0"/>
    <x v="0"/>
    <x v="3"/>
    <x v="8"/>
    <x v="0"/>
    <x v="0"/>
    <x v="0"/>
  </r>
  <r>
    <s v="1 Komplett vårdked1. Yes"/>
    <n v="2668"/>
    <n v="194946"/>
    <x v="1"/>
    <s v="1. Yes"/>
    <x v="0"/>
    <x v="0"/>
    <x v="0"/>
    <x v="0"/>
    <x v="0"/>
    <x v="0"/>
    <x v="0"/>
    <x v="0"/>
    <x v="0"/>
    <x v="0"/>
    <x v="2"/>
    <x v="0"/>
    <x v="0"/>
    <s v="1. Yes"/>
    <x v="1"/>
    <x v="0"/>
    <x v="1"/>
    <x v="0"/>
    <x v="0"/>
    <x v="0"/>
    <x v="0"/>
    <x v="0"/>
    <x v="0"/>
    <x v="8"/>
    <x v="0"/>
    <x v="0"/>
    <x v="0"/>
  </r>
  <r>
    <s v="1 Komplett vårdked1. Yes"/>
    <n v="2669"/>
    <n v="194960"/>
    <x v="0"/>
    <s v="2. No"/>
    <x v="1"/>
    <x v="0"/>
    <x v="2"/>
    <x v="5"/>
    <x v="0"/>
    <x v="0"/>
    <x v="1"/>
    <x v="1"/>
    <x v="0"/>
    <x v="0"/>
    <x v="2"/>
    <x v="0"/>
    <x v="0"/>
    <s v="1. Yes"/>
    <x v="0"/>
    <x v="0"/>
    <x v="1"/>
    <x v="0"/>
    <x v="0"/>
    <x v="0"/>
    <x v="0"/>
    <x v="0"/>
    <x v="3"/>
    <x v="8"/>
    <x v="0"/>
    <x v="0"/>
    <x v="1"/>
  </r>
  <r>
    <s v="1 Komplett vårdked1. Yes"/>
    <n v="2670"/>
    <n v="194961"/>
    <x v="1"/>
    <s v="2. No"/>
    <x v="1"/>
    <x v="0"/>
    <x v="0"/>
    <x v="4"/>
    <x v="0"/>
    <x v="0"/>
    <x v="1"/>
    <x v="1"/>
    <x v="1"/>
    <x v="0"/>
    <x v="1"/>
    <x v="1"/>
    <x v="0"/>
    <s v="1. Yes"/>
    <x v="1"/>
    <x v="0"/>
    <x v="0"/>
    <x v="0"/>
    <x v="0"/>
    <x v="0"/>
    <x v="0"/>
    <x v="0"/>
    <x v="0"/>
    <x v="7"/>
    <x v="0"/>
    <x v="0"/>
    <x v="2"/>
  </r>
  <r>
    <s v="2 Bruten vårdked1. Yes"/>
    <n v="2671"/>
    <n v="194963"/>
    <x v="1"/>
    <s v="1. Yes"/>
    <x v="1"/>
    <x v="0"/>
    <x v="0"/>
    <x v="4"/>
    <x v="0"/>
    <x v="0"/>
    <x v="1"/>
    <x v="1"/>
    <x v="1"/>
    <x v="1"/>
    <x v="2"/>
    <x v="1"/>
    <x v="1"/>
    <s v="1. Yes"/>
    <x v="1"/>
    <x v="1"/>
    <x v="0"/>
    <x v="0"/>
    <x v="0"/>
    <x v="0"/>
    <x v="0"/>
    <x v="0"/>
    <x v="2"/>
    <x v="8"/>
    <x v="0"/>
    <x v="0"/>
    <x v="1"/>
  </r>
  <r>
    <s v="1 Komplett vårdked1. Yes"/>
    <n v="2672"/>
    <n v="194966"/>
    <x v="1"/>
    <s v="1. Yes"/>
    <x v="1"/>
    <x v="0"/>
    <x v="0"/>
    <x v="5"/>
    <x v="0"/>
    <x v="0"/>
    <x v="0"/>
    <x v="1"/>
    <x v="0"/>
    <x v="0"/>
    <x v="2"/>
    <x v="1"/>
    <x v="0"/>
    <s v="1. Yes"/>
    <x v="1"/>
    <x v="0"/>
    <x v="1"/>
    <x v="1"/>
    <x v="1"/>
    <x v="0"/>
    <x v="0"/>
    <x v="0"/>
    <x v="3"/>
    <x v="8"/>
    <x v="0"/>
    <x v="0"/>
    <x v="0"/>
  </r>
  <r>
    <s v="1 Komplett vårdked1. Yes"/>
    <n v="2673"/>
    <n v="194975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74"/>
    <n v="194998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75"/>
    <n v="19499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676"/>
    <n v="195014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1 Komplett vårdked1. Yes"/>
    <n v="2677"/>
    <n v="195026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7"/>
    <x v="0"/>
    <x v="0"/>
    <x v="1"/>
  </r>
  <r>
    <s v="1 Komplett vårdked1. Yes"/>
    <n v="2678"/>
    <n v="195038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8"/>
    <x v="0"/>
    <x v="0"/>
    <x v="2"/>
  </r>
  <r>
    <s v="1 Komplett vårdked1. Yes"/>
    <n v="2679"/>
    <n v="195039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0"/>
  </r>
  <r>
    <s v="1 Komplett vårdked1. Yes"/>
    <n v="2680"/>
    <n v="195040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81"/>
    <n v="195041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82"/>
    <n v="195096"/>
    <x v="1"/>
    <s v="2. No"/>
    <x v="1"/>
    <x v="0"/>
    <x v="0"/>
    <x v="5"/>
    <x v="0"/>
    <x v="0"/>
    <x v="1"/>
    <x v="1"/>
    <x v="0"/>
    <x v="1"/>
    <x v="1"/>
    <x v="0"/>
    <x v="0"/>
    <s v="1. Yes"/>
    <x v="0"/>
    <x v="0"/>
    <x v="1"/>
    <x v="0"/>
    <x v="0"/>
    <x v="0"/>
    <x v="0"/>
    <x v="0"/>
    <x v="3"/>
    <x v="8"/>
    <x v="0"/>
    <x v="0"/>
    <x v="1"/>
  </r>
  <r>
    <s v="1 Komplett vårdked1. Yes"/>
    <n v="2683"/>
    <n v="195100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84"/>
    <n v="195161"/>
    <x v="1"/>
    <s v="2. No"/>
    <x v="1"/>
    <x v="0"/>
    <x v="0"/>
    <x v="5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685"/>
    <n v="195169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8"/>
    <x v="0"/>
    <x v="0"/>
    <x v="0"/>
  </r>
  <r>
    <s v="1 Komplett vårdked1. Yes"/>
    <n v="2686"/>
    <n v="195171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87"/>
    <n v="195193"/>
    <x v="1"/>
    <s v="2. No"/>
    <x v="1"/>
    <x v="0"/>
    <x v="0"/>
    <x v="5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688"/>
    <n v="195204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689"/>
    <n v="19520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7"/>
    <x v="0"/>
    <x v="0"/>
    <x v="1"/>
  </r>
  <r>
    <s v="2 Bruten vårdked1. Yes"/>
    <n v="2690"/>
    <n v="195210"/>
    <x v="1"/>
    <s v="2. No"/>
    <x v="1"/>
    <x v="0"/>
    <x v="1"/>
    <x v="1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2"/>
    <x v="7"/>
    <x v="0"/>
    <x v="0"/>
    <x v="1"/>
  </r>
  <r>
    <s v="1 Komplett vårdked1. Yes"/>
    <n v="2691"/>
    <n v="195212"/>
    <x v="1"/>
    <s v="2. No"/>
    <x v="1"/>
    <x v="0"/>
    <x v="0"/>
    <x v="2"/>
    <x v="0"/>
    <x v="0"/>
    <x v="2"/>
    <x v="1"/>
    <x v="0"/>
    <x v="0"/>
    <x v="2"/>
    <x v="1"/>
    <x v="0"/>
    <s v="1. Yes"/>
    <x v="1"/>
    <x v="0"/>
    <x v="0"/>
    <x v="0"/>
    <x v="1"/>
    <x v="2"/>
    <x v="0"/>
    <x v="0"/>
    <x v="3"/>
    <x v="7"/>
    <x v="0"/>
    <x v="1"/>
    <x v="0"/>
  </r>
  <r>
    <s v="1 Komplett vårdked1. Yes"/>
    <n v="2692"/>
    <n v="195215"/>
    <x v="1"/>
    <s v="2. No"/>
    <x v="1"/>
    <x v="0"/>
    <x v="0"/>
    <x v="2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3"/>
    <x v="7"/>
    <x v="0"/>
    <x v="1"/>
    <x v="1"/>
  </r>
  <r>
    <s v="4 Utskr saknas"/>
    <n v="2693"/>
    <n v="195216"/>
    <x v="0"/>
    <s v="2. No"/>
    <x v="1"/>
    <x v="0"/>
    <x v="0"/>
    <x v="0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2 Bruten vårdked1. Yes"/>
    <n v="2694"/>
    <n v="195217"/>
    <x v="0"/>
    <s v="1. Yes"/>
    <x v="1"/>
    <x v="0"/>
    <x v="0"/>
    <x v="2"/>
    <x v="0"/>
    <x v="0"/>
    <x v="1"/>
    <x v="1"/>
    <x v="1"/>
    <x v="1"/>
    <x v="0"/>
    <x v="0"/>
    <x v="0"/>
    <s v="2. No"/>
    <x v="1"/>
    <x v="0"/>
    <x v="1"/>
    <x v="0"/>
    <x v="0"/>
    <x v="0"/>
    <x v="0"/>
    <x v="0"/>
    <x v="2"/>
    <x v="8"/>
    <x v="0"/>
    <x v="1"/>
    <x v="0"/>
  </r>
  <r>
    <s v="1 Komplett vårdked1. Yes"/>
    <n v="2695"/>
    <n v="19522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696"/>
    <n v="195240"/>
    <x v="0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697"/>
    <n v="195242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698"/>
    <n v="195245"/>
    <x v="0"/>
    <s v="2. No"/>
    <x v="1"/>
    <x v="0"/>
    <x v="0"/>
    <x v="2"/>
    <x v="0"/>
    <x v="0"/>
    <x v="2"/>
    <x v="0"/>
    <x v="1"/>
    <x v="0"/>
    <x v="0"/>
    <x v="0"/>
    <x v="0"/>
    <s v="2. No"/>
    <x v="0"/>
    <x v="1"/>
    <x v="0"/>
    <x v="0"/>
    <x v="0"/>
    <x v="2"/>
    <x v="0"/>
    <x v="0"/>
    <x v="2"/>
    <x v="7"/>
    <x v="0"/>
    <x v="1"/>
    <x v="1"/>
  </r>
  <r>
    <s v="1 Komplett vårdked1. Yes"/>
    <n v="2699"/>
    <n v="195256"/>
    <x v="0"/>
    <s v="2. No"/>
    <x v="1"/>
    <x v="0"/>
    <x v="1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2 Bruten vårdked1. Yes"/>
    <n v="2700"/>
    <n v="195304"/>
    <x v="0"/>
    <s v="2. No"/>
    <x v="1"/>
    <x v="0"/>
    <x v="0"/>
    <x v="5"/>
    <x v="0"/>
    <x v="0"/>
    <x v="0"/>
    <x v="0"/>
    <x v="0"/>
    <x v="0"/>
    <x v="2"/>
    <x v="1"/>
    <x v="0"/>
    <s v="1. Yes"/>
    <x v="0"/>
    <x v="1"/>
    <x v="1"/>
    <x v="0"/>
    <x v="0"/>
    <x v="1"/>
    <x v="0"/>
    <x v="0"/>
    <x v="1"/>
    <x v="8"/>
    <x v="0"/>
    <x v="1"/>
    <x v="0"/>
  </r>
  <r>
    <s v="1 Komplett vårdked1. Yes"/>
    <n v="2701"/>
    <n v="195310"/>
    <x v="0"/>
    <s v="1. Yes"/>
    <x v="1"/>
    <x v="0"/>
    <x v="0"/>
    <x v="3"/>
    <x v="0"/>
    <x v="0"/>
    <x v="1"/>
    <x v="1"/>
    <x v="0"/>
    <x v="1"/>
    <x v="1"/>
    <x v="0"/>
    <x v="0"/>
    <s v="1. Yes"/>
    <x v="1"/>
    <x v="0"/>
    <x v="1"/>
    <x v="1"/>
    <x v="1"/>
    <x v="0"/>
    <x v="0"/>
    <x v="0"/>
    <x v="0"/>
    <x v="8"/>
    <x v="0"/>
    <x v="0"/>
    <x v="1"/>
  </r>
  <r>
    <s v="1 Komplett vårdked1. Yes"/>
    <n v="2702"/>
    <n v="195315"/>
    <x v="1"/>
    <s v="1. Yes"/>
    <x v="0"/>
    <x v="0"/>
    <x v="0"/>
    <x v="4"/>
    <x v="0"/>
    <x v="0"/>
    <x v="1"/>
    <x v="0"/>
    <x v="0"/>
    <x v="0"/>
    <x v="0"/>
    <x v="1"/>
    <x v="1"/>
    <s v="2. No"/>
    <x v="1"/>
    <x v="0"/>
    <x v="0"/>
    <x v="0"/>
    <x v="0"/>
    <x v="0"/>
    <x v="0"/>
    <x v="0"/>
    <x v="0"/>
    <x v="9"/>
    <x v="0"/>
    <x v="0"/>
    <x v="0"/>
  </r>
  <r>
    <s v="1 Komplett vårdked1. Yes"/>
    <n v="2703"/>
    <n v="195322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04"/>
    <n v="195326"/>
    <x v="1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05"/>
    <n v="195327"/>
    <x v="1"/>
    <s v="1. Yes"/>
    <x v="1"/>
    <x v="1"/>
    <x v="0"/>
    <x v="1"/>
    <x v="0"/>
    <x v="0"/>
    <x v="0"/>
    <x v="0"/>
    <x v="0"/>
    <x v="0"/>
    <x v="2"/>
    <x v="1"/>
    <x v="1"/>
    <s v="1. Yes"/>
    <x v="0"/>
    <x v="0"/>
    <x v="1"/>
    <x v="0"/>
    <x v="0"/>
    <x v="0"/>
    <x v="0"/>
    <x v="0"/>
    <x v="3"/>
    <x v="9"/>
    <x v="0"/>
    <x v="0"/>
    <x v="0"/>
  </r>
  <r>
    <s v="1 Komplett vårdked1. Yes"/>
    <n v="2706"/>
    <n v="195365"/>
    <x v="0"/>
    <s v="1. Yes"/>
    <x v="1"/>
    <x v="0"/>
    <x v="0"/>
    <x v="2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7"/>
    <x v="0"/>
    <x v="0"/>
    <x v="1"/>
  </r>
  <r>
    <s v="1 Komplett vårdked1. Yes"/>
    <n v="2707"/>
    <n v="195401"/>
    <x v="0"/>
    <s v="2. No"/>
    <x v="1"/>
    <x v="0"/>
    <x v="0"/>
    <x v="5"/>
    <x v="0"/>
    <x v="0"/>
    <x v="2"/>
    <x v="0"/>
    <x v="0"/>
    <x v="1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08"/>
    <n v="195404"/>
    <x v="1"/>
    <s v="2. No"/>
    <x v="1"/>
    <x v="0"/>
    <x v="0"/>
    <x v="2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1 Komplett vårdked1. Yes"/>
    <n v="2709"/>
    <n v="195407"/>
    <x v="0"/>
    <s v="2. No"/>
    <x v="1"/>
    <x v="0"/>
    <x v="1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10"/>
    <n v="195427"/>
    <x v="1"/>
    <s v="2. No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711"/>
    <n v="195430"/>
    <x v="0"/>
    <s v="2. No"/>
    <x v="1"/>
    <x v="0"/>
    <x v="0"/>
    <x v="0"/>
    <x v="0"/>
    <x v="0"/>
    <x v="2"/>
    <x v="0"/>
    <x v="2"/>
    <x v="0"/>
    <x v="0"/>
    <x v="0"/>
    <x v="0"/>
    <s v="2. No"/>
    <x v="0"/>
    <x v="0"/>
    <x v="0"/>
    <x v="0"/>
    <x v="0"/>
    <x v="0"/>
    <x v="0"/>
    <x v="0"/>
    <x v="0"/>
    <x v="8"/>
    <x v="0"/>
    <x v="1"/>
    <x v="1"/>
  </r>
  <r>
    <s v="1 Komplett vårdked1. Yes"/>
    <n v="2712"/>
    <n v="195442"/>
    <x v="1"/>
    <s v="2. No"/>
    <x v="1"/>
    <x v="0"/>
    <x v="0"/>
    <x v="3"/>
    <x v="1"/>
    <x v="0"/>
    <x v="1"/>
    <x v="1"/>
    <x v="1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713"/>
    <n v="195472"/>
    <x v="1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1"/>
    <x v="1"/>
  </r>
  <r>
    <s v="1 Komplett vårdked1. Yes"/>
    <n v="2714"/>
    <n v="195476"/>
    <x v="0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1"/>
    <x v="1"/>
  </r>
  <r>
    <s v="1 Komplett vårdked1. Yes"/>
    <n v="2715"/>
    <n v="195487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16"/>
    <n v="195492"/>
    <x v="1"/>
    <s v="2. No"/>
    <x v="1"/>
    <x v="0"/>
    <x v="1"/>
    <x v="0"/>
    <x v="0"/>
    <x v="0"/>
    <x v="1"/>
    <x v="1"/>
    <x v="2"/>
    <x v="0"/>
    <x v="2"/>
    <x v="0"/>
    <x v="0"/>
    <s v="1. Yes"/>
    <x v="1"/>
    <x v="0"/>
    <x v="0"/>
    <x v="0"/>
    <x v="0"/>
    <x v="3"/>
    <x v="0"/>
    <x v="0"/>
    <x v="3"/>
    <x v="8"/>
    <x v="0"/>
    <x v="0"/>
    <x v="1"/>
  </r>
  <r>
    <s v="1 Komplett vårdked1. Yes"/>
    <n v="2717"/>
    <n v="195494"/>
    <x v="0"/>
    <s v="1. Yes"/>
    <x v="1"/>
    <x v="0"/>
    <x v="2"/>
    <x v="0"/>
    <x v="0"/>
    <x v="0"/>
    <x v="1"/>
    <x v="1"/>
    <x v="1"/>
    <x v="1"/>
    <x v="2"/>
    <x v="1"/>
    <x v="1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2718"/>
    <n v="195499"/>
    <x v="0"/>
    <s v="2. No"/>
    <x v="1"/>
    <x v="0"/>
    <x v="1"/>
    <x v="0"/>
    <x v="0"/>
    <x v="1"/>
    <x v="0"/>
    <x v="0"/>
    <x v="2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719"/>
    <n v="195507"/>
    <x v="1"/>
    <s v="2. No"/>
    <x v="1"/>
    <x v="0"/>
    <x v="0"/>
    <x v="2"/>
    <x v="0"/>
    <x v="1"/>
    <x v="2"/>
    <x v="1"/>
    <x v="0"/>
    <x v="0"/>
    <x v="2"/>
    <x v="0"/>
    <x v="0"/>
    <s v="1. Yes"/>
    <x v="1"/>
    <x v="0"/>
    <x v="0"/>
    <x v="0"/>
    <x v="0"/>
    <x v="2"/>
    <x v="0"/>
    <x v="0"/>
    <x v="2"/>
    <x v="7"/>
    <x v="1"/>
    <x v="0"/>
    <x v="0"/>
  </r>
  <r>
    <s v="1 Komplett vårdked1. Yes"/>
    <n v="2720"/>
    <n v="195510"/>
    <x v="1"/>
    <s v="2. No"/>
    <x v="1"/>
    <x v="1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1"/>
    <x v="1"/>
  </r>
  <r>
    <s v="1 Komplett vårdked1. Yes"/>
    <n v="2721"/>
    <n v="195525"/>
    <x v="0"/>
    <s v="2. No"/>
    <x v="1"/>
    <x v="0"/>
    <x v="0"/>
    <x v="4"/>
    <x v="0"/>
    <x v="0"/>
    <x v="1"/>
    <x v="1"/>
    <x v="1"/>
    <x v="1"/>
    <x v="0"/>
    <x v="1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722"/>
    <n v="195526"/>
    <x v="1"/>
    <s v="2. No"/>
    <x v="1"/>
    <x v="0"/>
    <x v="0"/>
    <x v="4"/>
    <x v="0"/>
    <x v="0"/>
    <x v="2"/>
    <x v="0"/>
    <x v="1"/>
    <x v="1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23"/>
    <n v="195528"/>
    <x v="0"/>
    <s v="1. Yes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24"/>
    <n v="195529"/>
    <x v="1"/>
    <s v="2. No"/>
    <x v="1"/>
    <x v="0"/>
    <x v="0"/>
    <x v="3"/>
    <x v="0"/>
    <x v="1"/>
    <x v="1"/>
    <x v="1"/>
    <x v="0"/>
    <x v="0"/>
    <x v="1"/>
    <x v="0"/>
    <x v="0"/>
    <s v="1. Yes"/>
    <x v="1"/>
    <x v="0"/>
    <x v="0"/>
    <x v="0"/>
    <x v="1"/>
    <x v="3"/>
    <x v="1"/>
    <x v="0"/>
    <x v="2"/>
    <x v="7"/>
    <x v="1"/>
    <x v="0"/>
    <x v="1"/>
  </r>
  <r>
    <s v="1 Komplett vårdked1. Yes"/>
    <n v="2725"/>
    <n v="195531"/>
    <x v="0"/>
    <s v="1. Yes"/>
    <x v="0"/>
    <x v="0"/>
    <x v="1"/>
    <x v="0"/>
    <x v="1"/>
    <x v="0"/>
    <x v="1"/>
    <x v="1"/>
    <x v="2"/>
    <x v="0"/>
    <x v="0"/>
    <x v="0"/>
    <x v="0"/>
    <s v="2. No"/>
    <x v="1"/>
    <x v="0"/>
    <x v="0"/>
    <x v="0"/>
    <x v="0"/>
    <x v="0"/>
    <x v="0"/>
    <x v="0"/>
    <x v="0"/>
    <x v="9"/>
    <x v="0"/>
    <x v="0"/>
    <x v="0"/>
  </r>
  <r>
    <s v="2 Bruten vårdked1. Yes"/>
    <n v="2726"/>
    <n v="195532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27"/>
    <n v="195592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728"/>
    <n v="195597"/>
    <x v="1"/>
    <s v="2. No"/>
    <x v="1"/>
    <x v="0"/>
    <x v="2"/>
    <x v="4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29"/>
    <n v="195601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2"/>
  </r>
  <r>
    <s v="1 Komplett vårdked1. Yes"/>
    <n v="2730"/>
    <n v="195614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31"/>
    <n v="195615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32"/>
    <n v="195634"/>
    <x v="0"/>
    <s v="2. No"/>
    <x v="1"/>
    <x v="0"/>
    <x v="0"/>
    <x v="5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1"/>
    <x v="8"/>
    <x v="0"/>
    <x v="0"/>
    <x v="1"/>
  </r>
  <r>
    <s v="1 Komplett vårdked1. Yes"/>
    <n v="2733"/>
    <n v="195660"/>
    <x v="0"/>
    <s v="2. No"/>
    <x v="1"/>
    <x v="0"/>
    <x v="0"/>
    <x v="3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34"/>
    <n v="195676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735"/>
    <n v="195696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736"/>
    <n v="195701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37"/>
    <n v="195719"/>
    <x v="1"/>
    <s v="2. No"/>
    <x v="1"/>
    <x v="0"/>
    <x v="0"/>
    <x v="4"/>
    <x v="0"/>
    <x v="0"/>
    <x v="1"/>
    <x v="0"/>
    <x v="0"/>
    <x v="0"/>
    <x v="1"/>
    <x v="1"/>
    <x v="0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738"/>
    <n v="195721"/>
    <x v="0"/>
    <s v="2. No"/>
    <x v="1"/>
    <x v="0"/>
    <x v="0"/>
    <x v="4"/>
    <x v="0"/>
    <x v="0"/>
    <x v="1"/>
    <x v="0"/>
    <x v="0"/>
    <x v="0"/>
    <x v="1"/>
    <x v="1"/>
    <x v="0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739"/>
    <n v="195733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8"/>
    <x v="0"/>
    <x v="1"/>
    <x v="1"/>
  </r>
  <r>
    <s v="1 Komplett vårdked1. Yes"/>
    <n v="2740"/>
    <n v="195755"/>
    <x v="1"/>
    <s v="2. No"/>
    <x v="1"/>
    <x v="0"/>
    <x v="1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2 Bruten vårdked1. Yes"/>
    <n v="2741"/>
    <n v="195774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42"/>
    <n v="195776"/>
    <x v="0"/>
    <s v="1. Yes"/>
    <x v="1"/>
    <x v="1"/>
    <x v="0"/>
    <x v="3"/>
    <x v="1"/>
    <x v="0"/>
    <x v="1"/>
    <x v="1"/>
    <x v="0"/>
    <x v="0"/>
    <x v="2"/>
    <x v="0"/>
    <x v="0"/>
    <s v="1. Yes"/>
    <x v="1"/>
    <x v="0"/>
    <x v="1"/>
    <x v="0"/>
    <x v="0"/>
    <x v="1"/>
    <x v="0"/>
    <x v="0"/>
    <x v="0"/>
    <x v="8"/>
    <x v="0"/>
    <x v="0"/>
    <x v="1"/>
  </r>
  <r>
    <s v="2 Bruten vårdked1. Yes"/>
    <n v="2743"/>
    <n v="195777"/>
    <x v="0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7"/>
    <x v="0"/>
    <x v="0"/>
    <x v="0"/>
  </r>
  <r>
    <s v="1 Komplett vårdked1. Yes"/>
    <n v="2744"/>
    <n v="195814"/>
    <x v="0"/>
    <s v="1. Yes"/>
    <x v="1"/>
    <x v="0"/>
    <x v="0"/>
    <x v="5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45"/>
    <n v="195825"/>
    <x v="0"/>
    <s v="2. No"/>
    <x v="1"/>
    <x v="0"/>
    <x v="0"/>
    <x v="2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46"/>
    <n v="195831"/>
    <x v="1"/>
    <s v="2. No"/>
    <x v="1"/>
    <x v="0"/>
    <x v="0"/>
    <x v="4"/>
    <x v="0"/>
    <x v="0"/>
    <x v="1"/>
    <x v="1"/>
    <x v="0"/>
    <x v="0"/>
    <x v="2"/>
    <x v="1"/>
    <x v="0"/>
    <s v="1. Yes"/>
    <x v="1"/>
    <x v="1"/>
    <x v="1"/>
    <x v="0"/>
    <x v="0"/>
    <x v="0"/>
    <x v="0"/>
    <x v="0"/>
    <x v="0"/>
    <x v="8"/>
    <x v="0"/>
    <x v="0"/>
    <x v="0"/>
  </r>
  <r>
    <s v="1 Komplett vårdked1. Yes"/>
    <n v="2747"/>
    <n v="195834"/>
    <x v="0"/>
    <s v="1. Yes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1"/>
    <x v="0"/>
    <x v="0"/>
    <x v="0"/>
    <x v="3"/>
    <x v="8"/>
    <x v="0"/>
    <x v="1"/>
    <x v="1"/>
  </r>
  <r>
    <s v="1 Komplett vårdked1. Yes"/>
    <n v="2748"/>
    <n v="195842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49"/>
    <n v="195844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50"/>
    <n v="195846"/>
    <x v="1"/>
    <s v="1. Yes"/>
    <x v="0"/>
    <x v="0"/>
    <x v="0"/>
    <x v="5"/>
    <x v="0"/>
    <x v="0"/>
    <x v="1"/>
    <x v="1"/>
    <x v="0"/>
    <x v="0"/>
    <x v="2"/>
    <x v="1"/>
    <x v="1"/>
    <s v="1. Yes"/>
    <x v="0"/>
    <x v="0"/>
    <x v="0"/>
    <x v="1"/>
    <x v="1"/>
    <x v="1"/>
    <x v="0"/>
    <x v="0"/>
    <x v="2"/>
    <x v="8"/>
    <x v="0"/>
    <x v="0"/>
    <x v="1"/>
  </r>
  <r>
    <s v="1 Komplett vårdked1. Yes"/>
    <n v="2751"/>
    <n v="195855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1"/>
    <x v="2"/>
    <x v="0"/>
    <x v="0"/>
    <x v="3"/>
    <x v="8"/>
    <x v="0"/>
    <x v="0"/>
    <x v="0"/>
  </r>
  <r>
    <s v="1 Komplett vårdked1. Yes"/>
    <n v="2752"/>
    <n v="195858"/>
    <x v="0"/>
    <s v="2. No"/>
    <x v="1"/>
    <x v="0"/>
    <x v="0"/>
    <x v="5"/>
    <x v="0"/>
    <x v="1"/>
    <x v="1"/>
    <x v="1"/>
    <x v="0"/>
    <x v="1"/>
    <x v="1"/>
    <x v="0"/>
    <x v="0"/>
    <s v="1. Yes"/>
    <x v="1"/>
    <x v="1"/>
    <x v="1"/>
    <x v="0"/>
    <x v="1"/>
    <x v="3"/>
    <x v="0"/>
    <x v="0"/>
    <x v="2"/>
    <x v="7"/>
    <x v="1"/>
    <x v="0"/>
    <x v="0"/>
  </r>
  <r>
    <s v="1 Komplett vårdked1. Yes"/>
    <n v="2753"/>
    <n v="195873"/>
    <x v="1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54"/>
    <n v="195884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755"/>
    <n v="195897"/>
    <x v="0"/>
    <s v="2. No"/>
    <x v="1"/>
    <x v="0"/>
    <x v="0"/>
    <x v="4"/>
    <x v="0"/>
    <x v="0"/>
    <x v="1"/>
    <x v="0"/>
    <x v="0"/>
    <x v="0"/>
    <x v="0"/>
    <x v="1"/>
    <x v="0"/>
    <s v="2. No"/>
    <x v="1"/>
    <x v="1"/>
    <x v="0"/>
    <x v="0"/>
    <x v="0"/>
    <x v="0"/>
    <x v="0"/>
    <x v="0"/>
    <x v="3"/>
    <x v="8"/>
    <x v="0"/>
    <x v="0"/>
    <x v="1"/>
  </r>
  <r>
    <s v="1 Komplett vårdked1. Yes"/>
    <n v="2756"/>
    <n v="195901"/>
    <x v="0"/>
    <s v="2. No"/>
    <x v="1"/>
    <x v="1"/>
    <x v="0"/>
    <x v="4"/>
    <x v="0"/>
    <x v="1"/>
    <x v="0"/>
    <x v="0"/>
    <x v="0"/>
    <x v="0"/>
    <x v="1"/>
    <x v="1"/>
    <x v="0"/>
    <s v="1. Yes"/>
    <x v="1"/>
    <x v="1"/>
    <x v="0"/>
    <x v="0"/>
    <x v="0"/>
    <x v="3"/>
    <x v="1"/>
    <x v="0"/>
    <x v="2"/>
    <x v="7"/>
    <x v="1"/>
    <x v="0"/>
    <x v="0"/>
  </r>
  <r>
    <s v="1 Komplett vårdked1. Yes"/>
    <n v="2757"/>
    <n v="195917"/>
    <x v="0"/>
    <s v="2. No"/>
    <x v="1"/>
    <x v="0"/>
    <x v="0"/>
    <x v="2"/>
    <x v="1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5"/>
    <x v="1"/>
    <x v="0"/>
    <x v="0"/>
  </r>
  <r>
    <s v="1 Komplett vårdked1. Yes"/>
    <n v="2758"/>
    <n v="19593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59"/>
    <n v="195940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60"/>
    <n v="195955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8"/>
    <x v="0"/>
    <x v="0"/>
    <x v="0"/>
  </r>
  <r>
    <s v="1 Komplett vårdked1. Yes"/>
    <n v="2761"/>
    <n v="195958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1"/>
    <x v="0"/>
    <x v="1"/>
    <x v="0"/>
    <x v="0"/>
    <x v="0"/>
    <x v="3"/>
    <x v="8"/>
    <x v="0"/>
    <x v="0"/>
    <x v="0"/>
  </r>
  <r>
    <s v="1 Komplett vårdked1. Yes"/>
    <n v="2762"/>
    <n v="195984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763"/>
    <n v="195996"/>
    <x v="0"/>
    <s v="1. Yes"/>
    <x v="0"/>
    <x v="0"/>
    <x v="0"/>
    <x v="4"/>
    <x v="0"/>
    <x v="0"/>
    <x v="0"/>
    <x v="0"/>
    <x v="0"/>
    <x v="0"/>
    <x v="2"/>
    <x v="1"/>
    <x v="0"/>
    <s v="1. Yes"/>
    <x v="0"/>
    <x v="1"/>
    <x v="1"/>
    <x v="1"/>
    <x v="0"/>
    <x v="0"/>
    <x v="0"/>
    <x v="0"/>
    <x v="0"/>
    <x v="8"/>
    <x v="0"/>
    <x v="0"/>
    <x v="0"/>
  </r>
  <r>
    <s v="1 Komplett vårdked1. Yes"/>
    <n v="2764"/>
    <n v="195997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8"/>
    <x v="0"/>
    <x v="0"/>
    <x v="1"/>
  </r>
  <r>
    <s v="1 Komplett vårdked1. Yes"/>
    <n v="2765"/>
    <n v="196001"/>
    <x v="1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766"/>
    <n v="196012"/>
    <x v="0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1 Komplett vårdked1. Yes"/>
    <n v="2767"/>
    <n v="196017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68"/>
    <n v="196032"/>
    <x v="1"/>
    <s v="2. No"/>
    <x v="1"/>
    <x v="0"/>
    <x v="0"/>
    <x v="0"/>
    <x v="1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2 Bruten vårdked1. Yes"/>
    <n v="2769"/>
    <n v="196033"/>
    <x v="0"/>
    <s v="2. No"/>
    <x v="1"/>
    <x v="0"/>
    <x v="0"/>
    <x v="0"/>
    <x v="1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70"/>
    <n v="196047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71"/>
    <n v="196049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72"/>
    <n v="196077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73"/>
    <n v="196093"/>
    <x v="0"/>
    <s v="2. No"/>
    <x v="1"/>
    <x v="0"/>
    <x v="0"/>
    <x v="5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8"/>
    <x v="0"/>
    <x v="0"/>
    <x v="0"/>
  </r>
  <r>
    <s v="2 Bruten vårdked1. Yes"/>
    <n v="2774"/>
    <n v="196094"/>
    <x v="0"/>
    <s v="1. Yes"/>
    <x v="1"/>
    <x v="0"/>
    <x v="0"/>
    <x v="5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75"/>
    <n v="196095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76"/>
    <n v="196120"/>
    <x v="1"/>
    <s v="1. Yes"/>
    <x v="0"/>
    <x v="1"/>
    <x v="0"/>
    <x v="2"/>
    <x v="0"/>
    <x v="0"/>
    <x v="0"/>
    <x v="0"/>
    <x v="0"/>
    <x v="0"/>
    <x v="2"/>
    <x v="1"/>
    <x v="1"/>
    <s v="1. Yes"/>
    <x v="1"/>
    <x v="1"/>
    <x v="1"/>
    <x v="0"/>
    <x v="0"/>
    <x v="0"/>
    <x v="1"/>
    <x v="0"/>
    <x v="1"/>
    <x v="9"/>
    <x v="0"/>
    <x v="0"/>
    <x v="0"/>
  </r>
  <r>
    <s v="1 Komplett vårdked1. Yes"/>
    <n v="2777"/>
    <n v="196122"/>
    <x v="1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8"/>
    <x v="0"/>
    <x v="0"/>
    <x v="0"/>
  </r>
  <r>
    <s v="1 Komplett vårdked1. Yes"/>
    <n v="2778"/>
    <n v="196123"/>
    <x v="0"/>
    <s v="2. No"/>
    <x v="1"/>
    <x v="0"/>
    <x v="0"/>
    <x v="0"/>
    <x v="1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779"/>
    <n v="196126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80"/>
    <n v="196127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81"/>
    <n v="196129"/>
    <x v="1"/>
    <s v="1. Yes"/>
    <x v="0"/>
    <x v="0"/>
    <x v="0"/>
    <x v="0"/>
    <x v="0"/>
    <x v="0"/>
    <x v="1"/>
    <x v="0"/>
    <x v="2"/>
    <x v="0"/>
    <x v="0"/>
    <x v="0"/>
    <x v="0"/>
    <s v="2. No"/>
    <x v="0"/>
    <x v="0"/>
    <x v="0"/>
    <x v="0"/>
    <x v="1"/>
    <x v="0"/>
    <x v="1"/>
    <x v="0"/>
    <x v="0"/>
    <x v="9"/>
    <x v="0"/>
    <x v="0"/>
    <x v="0"/>
  </r>
  <r>
    <s v="1 Komplett vårdked1. Yes"/>
    <n v="2782"/>
    <n v="196135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83"/>
    <n v="196188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84"/>
    <n v="196190"/>
    <x v="0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0"/>
  </r>
  <r>
    <s v="1 Komplett vårdked1. Yes"/>
    <n v="2785"/>
    <n v="196192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786"/>
    <n v="196205"/>
    <x v="1"/>
    <s v="1. Yes"/>
    <x v="1"/>
    <x v="0"/>
    <x v="0"/>
    <x v="5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8"/>
    <x v="0"/>
    <x v="0"/>
    <x v="0"/>
  </r>
  <r>
    <s v="2 Bruten vårdked1. Yes"/>
    <n v="2787"/>
    <n v="196235"/>
    <x v="1"/>
    <s v="2. No"/>
    <x v="1"/>
    <x v="0"/>
    <x v="0"/>
    <x v="5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788"/>
    <n v="196251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89"/>
    <n v="196281"/>
    <x v="0"/>
    <s v="2. No"/>
    <x v="1"/>
    <x v="0"/>
    <x v="2"/>
    <x v="0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7"/>
    <x v="0"/>
    <x v="0"/>
    <x v="1"/>
  </r>
  <r>
    <s v="1 Komplett vårdked1. Yes"/>
    <n v="2790"/>
    <n v="196287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91"/>
    <n v="196297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92"/>
    <n v="196338"/>
    <x v="1"/>
    <s v="2. No"/>
    <x v="1"/>
    <x v="0"/>
    <x v="0"/>
    <x v="2"/>
    <x v="0"/>
    <x v="0"/>
    <x v="0"/>
    <x v="0"/>
    <x v="0"/>
    <x v="0"/>
    <x v="0"/>
    <x v="0"/>
    <x v="0"/>
    <s v="2. No"/>
    <x v="1"/>
    <x v="0"/>
    <x v="0"/>
    <x v="0"/>
    <x v="1"/>
    <x v="0"/>
    <x v="0"/>
    <x v="0"/>
    <x v="2"/>
    <x v="8"/>
    <x v="0"/>
    <x v="0"/>
    <x v="0"/>
  </r>
  <r>
    <s v="1 Komplett vårdked1. Yes"/>
    <n v="2793"/>
    <n v="196359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794"/>
    <n v="196373"/>
    <x v="0"/>
    <s v="2. No"/>
    <x v="1"/>
    <x v="0"/>
    <x v="0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95"/>
    <n v="196392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796"/>
    <n v="196405"/>
    <x v="1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797"/>
    <n v="196410"/>
    <x v="0"/>
    <s v="2. No"/>
    <x v="1"/>
    <x v="0"/>
    <x v="1"/>
    <x v="1"/>
    <x v="1"/>
    <x v="0"/>
    <x v="1"/>
    <x v="1"/>
    <x v="1"/>
    <x v="1"/>
    <x v="1"/>
    <x v="0"/>
    <x v="0"/>
    <s v="1. Yes"/>
    <x v="0"/>
    <x v="0"/>
    <x v="0"/>
    <x v="0"/>
    <x v="0"/>
    <x v="0"/>
    <x v="0"/>
    <x v="0"/>
    <x v="0"/>
    <x v="8"/>
    <x v="0"/>
    <x v="0"/>
    <x v="0"/>
  </r>
  <r>
    <s v="1 Komplett vårdked1. Yes"/>
    <n v="2798"/>
    <n v="196416"/>
    <x v="1"/>
    <s v="2. No"/>
    <x v="1"/>
    <x v="0"/>
    <x v="0"/>
    <x v="3"/>
    <x v="0"/>
    <x v="0"/>
    <x v="1"/>
    <x v="1"/>
    <x v="0"/>
    <x v="1"/>
    <x v="2"/>
    <x v="0"/>
    <x v="0"/>
    <s v="1. Yes"/>
    <x v="1"/>
    <x v="0"/>
    <x v="1"/>
    <x v="0"/>
    <x v="0"/>
    <x v="0"/>
    <x v="0"/>
    <x v="0"/>
    <x v="3"/>
    <x v="8"/>
    <x v="0"/>
    <x v="0"/>
    <x v="1"/>
  </r>
  <r>
    <s v="1 Komplett vårdked1. Yes"/>
    <n v="2799"/>
    <n v="196462"/>
    <x v="1"/>
    <s v="2. No"/>
    <x v="1"/>
    <x v="0"/>
    <x v="0"/>
    <x v="1"/>
    <x v="0"/>
    <x v="1"/>
    <x v="0"/>
    <x v="0"/>
    <x v="0"/>
    <x v="0"/>
    <x v="2"/>
    <x v="0"/>
    <x v="0"/>
    <s v="1. Yes"/>
    <x v="1"/>
    <x v="1"/>
    <x v="0"/>
    <x v="0"/>
    <x v="0"/>
    <x v="3"/>
    <x v="0"/>
    <x v="0"/>
    <x v="2"/>
    <x v="7"/>
    <x v="1"/>
    <x v="0"/>
    <x v="0"/>
  </r>
  <r>
    <s v="1 Komplett vårdked1. Yes"/>
    <n v="2800"/>
    <n v="19647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0"/>
  </r>
  <r>
    <s v="1 Komplett vårdked1. Yes"/>
    <n v="2801"/>
    <n v="196480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2 Bruten vårdked1. Yes"/>
    <n v="2802"/>
    <n v="196517"/>
    <x v="1"/>
    <s v="2. No"/>
    <x v="1"/>
    <x v="0"/>
    <x v="1"/>
    <x v="1"/>
    <x v="1"/>
    <x v="0"/>
    <x v="2"/>
    <x v="1"/>
    <x v="1"/>
    <x v="0"/>
    <x v="0"/>
    <x v="0"/>
    <x v="0"/>
    <s v="2. No"/>
    <x v="1"/>
    <x v="0"/>
    <x v="1"/>
    <x v="0"/>
    <x v="0"/>
    <x v="3"/>
    <x v="0"/>
    <x v="0"/>
    <x v="3"/>
    <x v="8"/>
    <x v="0"/>
    <x v="0"/>
    <x v="0"/>
  </r>
  <r>
    <s v="1 Komplett vårdked1. Yes"/>
    <n v="2803"/>
    <n v="19652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04"/>
    <n v="196521"/>
    <x v="1"/>
    <s v="2. No"/>
    <x v="1"/>
    <x v="0"/>
    <x v="0"/>
    <x v="4"/>
    <x v="0"/>
    <x v="1"/>
    <x v="1"/>
    <x v="1"/>
    <x v="0"/>
    <x v="1"/>
    <x v="1"/>
    <x v="1"/>
    <x v="0"/>
    <s v="1. Yes"/>
    <x v="1"/>
    <x v="0"/>
    <x v="0"/>
    <x v="0"/>
    <x v="0"/>
    <x v="3"/>
    <x v="0"/>
    <x v="0"/>
    <x v="2"/>
    <x v="7"/>
    <x v="1"/>
    <x v="0"/>
    <x v="1"/>
  </r>
  <r>
    <s v="1 Komplett vårdked1. Yes"/>
    <n v="2805"/>
    <n v="196526"/>
    <x v="1"/>
    <s v="2. No"/>
    <x v="1"/>
    <x v="0"/>
    <x v="2"/>
    <x v="0"/>
    <x v="0"/>
    <x v="0"/>
    <x v="2"/>
    <x v="1"/>
    <x v="1"/>
    <x v="1"/>
    <x v="0"/>
    <x v="0"/>
    <x v="0"/>
    <s v="2. No"/>
    <x v="0"/>
    <x v="0"/>
    <x v="0"/>
    <x v="0"/>
    <x v="0"/>
    <x v="0"/>
    <x v="0"/>
    <x v="0"/>
    <x v="1"/>
    <x v="8"/>
    <x v="0"/>
    <x v="0"/>
    <x v="2"/>
  </r>
  <r>
    <s v="1 Komplett vårdked1. Yes"/>
    <n v="2806"/>
    <n v="196544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07"/>
    <n v="196565"/>
    <x v="0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2 Bruten vårdked1. Yes"/>
    <n v="2808"/>
    <n v="196566"/>
    <x v="0"/>
    <s v="2. No"/>
    <x v="1"/>
    <x v="1"/>
    <x v="2"/>
    <x v="3"/>
    <x v="1"/>
    <x v="0"/>
    <x v="2"/>
    <x v="2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09"/>
    <n v="196569"/>
    <x v="0"/>
    <s v="2. No"/>
    <x v="1"/>
    <x v="0"/>
    <x v="2"/>
    <x v="3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2"/>
  </r>
  <r>
    <s v="1 Komplett vårdked1. Yes"/>
    <n v="2810"/>
    <n v="196579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1"/>
    <x v="2"/>
    <x v="1"/>
    <x v="0"/>
    <x v="2"/>
    <x v="9"/>
    <x v="0"/>
    <x v="0"/>
    <x v="1"/>
  </r>
  <r>
    <s v="1 Komplett vårdked1. Yes"/>
    <n v="2811"/>
    <n v="196635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8"/>
    <x v="0"/>
    <x v="0"/>
    <x v="2"/>
  </r>
  <r>
    <s v="1 Komplett vårdked1. Yes"/>
    <n v="2812"/>
    <n v="196677"/>
    <x v="0"/>
    <s v="2. No"/>
    <x v="1"/>
    <x v="0"/>
    <x v="0"/>
    <x v="4"/>
    <x v="0"/>
    <x v="0"/>
    <x v="1"/>
    <x v="0"/>
    <x v="0"/>
    <x v="0"/>
    <x v="0"/>
    <x v="1"/>
    <x v="1"/>
    <s v="2. No"/>
    <x v="0"/>
    <x v="0"/>
    <x v="1"/>
    <x v="1"/>
    <x v="0"/>
    <x v="0"/>
    <x v="0"/>
    <x v="0"/>
    <x v="0"/>
    <x v="8"/>
    <x v="0"/>
    <x v="0"/>
    <x v="0"/>
  </r>
  <r>
    <s v="1 Komplett vårdked1. Yes"/>
    <n v="2813"/>
    <n v="196679"/>
    <x v="0"/>
    <s v="2. No"/>
    <x v="1"/>
    <x v="0"/>
    <x v="0"/>
    <x v="4"/>
    <x v="0"/>
    <x v="0"/>
    <x v="1"/>
    <x v="0"/>
    <x v="1"/>
    <x v="0"/>
    <x v="0"/>
    <x v="1"/>
    <x v="0"/>
    <s v="2. No"/>
    <x v="1"/>
    <x v="0"/>
    <x v="0"/>
    <x v="0"/>
    <x v="0"/>
    <x v="0"/>
    <x v="0"/>
    <x v="0"/>
    <x v="3"/>
    <x v="8"/>
    <x v="0"/>
    <x v="0"/>
    <x v="0"/>
  </r>
  <r>
    <s v="1 Komplett vårdked1. Yes"/>
    <n v="2814"/>
    <n v="196692"/>
    <x v="0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15"/>
    <n v="196695"/>
    <x v="0"/>
    <s v="1. Yes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816"/>
    <n v="196710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17"/>
    <n v="196711"/>
    <x v="1"/>
    <s v="2. No"/>
    <x v="1"/>
    <x v="0"/>
    <x v="1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818"/>
    <n v="196723"/>
    <x v="1"/>
    <s v="1. Yes"/>
    <x v="1"/>
    <x v="0"/>
    <x v="0"/>
    <x v="2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19"/>
    <n v="196731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20"/>
    <n v="196736"/>
    <x v="0"/>
    <s v="2. No"/>
    <x v="1"/>
    <x v="0"/>
    <x v="1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8"/>
    <x v="0"/>
    <x v="0"/>
    <x v="0"/>
  </r>
  <r>
    <s v="1 Komplett vårdked1. Yes"/>
    <n v="2821"/>
    <n v="196786"/>
    <x v="1"/>
    <s v="1. Yes"/>
    <x v="1"/>
    <x v="0"/>
    <x v="0"/>
    <x v="0"/>
    <x v="0"/>
    <x v="1"/>
    <x v="2"/>
    <x v="1"/>
    <x v="0"/>
    <x v="0"/>
    <x v="2"/>
    <x v="1"/>
    <x v="1"/>
    <s v="1. Yes"/>
    <x v="1"/>
    <x v="0"/>
    <x v="0"/>
    <x v="0"/>
    <x v="0"/>
    <x v="2"/>
    <x v="0"/>
    <x v="0"/>
    <x v="2"/>
    <x v="8"/>
    <x v="1"/>
    <x v="0"/>
    <x v="0"/>
  </r>
  <r>
    <s v="1 Komplett vårdked1. Yes"/>
    <n v="2822"/>
    <n v="196793"/>
    <x v="0"/>
    <s v="1. Yes"/>
    <x v="1"/>
    <x v="0"/>
    <x v="0"/>
    <x v="0"/>
    <x v="0"/>
    <x v="0"/>
    <x v="1"/>
    <x v="0"/>
    <x v="0"/>
    <x v="0"/>
    <x v="0"/>
    <x v="1"/>
    <x v="1"/>
    <s v="2. No"/>
    <x v="1"/>
    <x v="0"/>
    <x v="1"/>
    <x v="0"/>
    <x v="0"/>
    <x v="0"/>
    <x v="0"/>
    <x v="0"/>
    <x v="1"/>
    <x v="8"/>
    <x v="0"/>
    <x v="1"/>
    <x v="1"/>
  </r>
  <r>
    <s v="1 Komplett vårdked1. Yes"/>
    <n v="2823"/>
    <n v="196794"/>
    <x v="1"/>
    <s v="1. Yes"/>
    <x v="0"/>
    <x v="0"/>
    <x v="0"/>
    <x v="4"/>
    <x v="0"/>
    <x v="0"/>
    <x v="0"/>
    <x v="0"/>
    <x v="0"/>
    <x v="0"/>
    <x v="2"/>
    <x v="1"/>
    <x v="1"/>
    <s v="1. Yes"/>
    <x v="1"/>
    <x v="0"/>
    <x v="1"/>
    <x v="0"/>
    <x v="0"/>
    <x v="0"/>
    <x v="0"/>
    <x v="0"/>
    <x v="2"/>
    <x v="8"/>
    <x v="0"/>
    <x v="0"/>
    <x v="1"/>
  </r>
  <r>
    <s v="1 Komplett vårdked1. Yes"/>
    <n v="2824"/>
    <n v="196808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25"/>
    <n v="196823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26"/>
    <n v="196829"/>
    <x v="0"/>
    <s v="2. No"/>
    <x v="1"/>
    <x v="1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27"/>
    <n v="19683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28"/>
    <n v="196837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29"/>
    <n v="196838"/>
    <x v="1"/>
    <s v="2. No"/>
    <x v="1"/>
    <x v="0"/>
    <x v="0"/>
    <x v="5"/>
    <x v="0"/>
    <x v="1"/>
    <x v="0"/>
    <x v="1"/>
    <x v="0"/>
    <x v="0"/>
    <x v="2"/>
    <x v="0"/>
    <x v="0"/>
    <s v="1. Yes"/>
    <x v="1"/>
    <x v="1"/>
    <x v="0"/>
    <x v="0"/>
    <x v="1"/>
    <x v="3"/>
    <x v="0"/>
    <x v="0"/>
    <x v="2"/>
    <x v="8"/>
    <x v="1"/>
    <x v="0"/>
    <x v="0"/>
  </r>
  <r>
    <s v="1 Komplett vårdked1. Yes"/>
    <n v="2830"/>
    <n v="196860"/>
    <x v="0"/>
    <s v="2. No"/>
    <x v="1"/>
    <x v="0"/>
    <x v="0"/>
    <x v="0"/>
    <x v="1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831"/>
    <n v="196861"/>
    <x v="0"/>
    <s v="2. No"/>
    <x v="1"/>
    <x v="0"/>
    <x v="0"/>
    <x v="0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32"/>
    <n v="196862"/>
    <x v="0"/>
    <s v="2. No"/>
    <x v="1"/>
    <x v="0"/>
    <x v="0"/>
    <x v="0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0"/>
  </r>
  <r>
    <s v="1 Komplett vårdked1. Yes"/>
    <n v="2833"/>
    <n v="196871"/>
    <x v="0"/>
    <s v="2. No"/>
    <x v="1"/>
    <x v="0"/>
    <x v="0"/>
    <x v="3"/>
    <x v="1"/>
    <x v="1"/>
    <x v="1"/>
    <x v="0"/>
    <x v="0"/>
    <x v="0"/>
    <x v="2"/>
    <x v="0"/>
    <x v="0"/>
    <s v="1. Yes"/>
    <x v="1"/>
    <x v="0"/>
    <x v="0"/>
    <x v="0"/>
    <x v="0"/>
    <x v="3"/>
    <x v="0"/>
    <x v="0"/>
    <x v="2"/>
    <x v="7"/>
    <x v="1"/>
    <x v="0"/>
    <x v="0"/>
  </r>
  <r>
    <s v="1 Komplett vårdked1. Yes"/>
    <n v="2834"/>
    <n v="19687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2 Bruten vårdked1. Yes"/>
    <n v="2835"/>
    <n v="196922"/>
    <x v="1"/>
    <s v="1. Yes"/>
    <x v="1"/>
    <x v="0"/>
    <x v="0"/>
    <x v="0"/>
    <x v="0"/>
    <x v="0"/>
    <x v="0"/>
    <x v="1"/>
    <x v="1"/>
    <x v="0"/>
    <x v="2"/>
    <x v="0"/>
    <x v="0"/>
    <s v="1. Yes"/>
    <x v="1"/>
    <x v="0"/>
    <x v="0"/>
    <x v="0"/>
    <x v="1"/>
    <x v="0"/>
    <x v="0"/>
    <x v="0"/>
    <x v="0"/>
    <x v="9"/>
    <x v="0"/>
    <x v="0"/>
    <x v="1"/>
  </r>
  <r>
    <s v="1 Komplett vårdked1. Yes"/>
    <n v="2836"/>
    <n v="196925"/>
    <x v="1"/>
    <s v="2. No"/>
    <x v="1"/>
    <x v="0"/>
    <x v="2"/>
    <x v="5"/>
    <x v="0"/>
    <x v="0"/>
    <x v="0"/>
    <x v="0"/>
    <x v="0"/>
    <x v="0"/>
    <x v="0"/>
    <x v="0"/>
    <x v="0"/>
    <s v="2. No"/>
    <x v="1"/>
    <x v="0"/>
    <x v="1"/>
    <x v="0"/>
    <x v="0"/>
    <x v="0"/>
    <x v="0"/>
    <x v="0"/>
    <x v="3"/>
    <x v="8"/>
    <x v="0"/>
    <x v="0"/>
    <x v="0"/>
  </r>
  <r>
    <s v="1 Komplett vårdked1. Yes"/>
    <n v="2837"/>
    <n v="196932"/>
    <x v="0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38"/>
    <n v="196978"/>
    <x v="0"/>
    <s v="1. Yes"/>
    <x v="1"/>
    <x v="0"/>
    <x v="0"/>
    <x v="5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8"/>
    <x v="0"/>
    <x v="0"/>
    <x v="1"/>
  </r>
  <r>
    <s v="1 Komplett vårdked1. Yes"/>
    <n v="2839"/>
    <n v="196979"/>
    <x v="0"/>
    <s v="2. No"/>
    <x v="1"/>
    <x v="0"/>
    <x v="0"/>
    <x v="5"/>
    <x v="0"/>
    <x v="0"/>
    <x v="2"/>
    <x v="1"/>
    <x v="0"/>
    <x v="0"/>
    <x v="1"/>
    <x v="0"/>
    <x v="0"/>
    <s v="1. Yes"/>
    <x v="0"/>
    <x v="0"/>
    <x v="1"/>
    <x v="0"/>
    <x v="0"/>
    <x v="0"/>
    <x v="0"/>
    <x v="0"/>
    <x v="3"/>
    <x v="8"/>
    <x v="0"/>
    <x v="0"/>
    <x v="1"/>
  </r>
  <r>
    <s v="1 Komplett vårdked1. Yes"/>
    <n v="2840"/>
    <n v="196999"/>
    <x v="0"/>
    <s v="2. No"/>
    <x v="1"/>
    <x v="0"/>
    <x v="0"/>
    <x v="0"/>
    <x v="0"/>
    <x v="1"/>
    <x v="0"/>
    <x v="0"/>
    <x v="1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2841"/>
    <n v="197003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842"/>
    <n v="197005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843"/>
    <n v="197006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844"/>
    <n v="197017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45"/>
    <n v="197074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846"/>
    <n v="197086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47"/>
    <n v="197131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48"/>
    <n v="197173"/>
    <x v="1"/>
    <s v="1. Yes"/>
    <x v="0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849"/>
    <n v="197176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1"/>
    <x v="8"/>
    <x v="0"/>
    <x v="0"/>
    <x v="1"/>
  </r>
  <r>
    <s v="1 Komplett vårdked1. Yes"/>
    <n v="2850"/>
    <n v="197183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51"/>
    <n v="197198"/>
    <x v="0"/>
    <s v="2. No"/>
    <x v="1"/>
    <x v="0"/>
    <x v="0"/>
    <x v="2"/>
    <x v="0"/>
    <x v="1"/>
    <x v="2"/>
    <x v="0"/>
    <x v="2"/>
    <x v="0"/>
    <x v="2"/>
    <x v="0"/>
    <x v="0"/>
    <s v="1. Yes"/>
    <x v="1"/>
    <x v="0"/>
    <x v="0"/>
    <x v="0"/>
    <x v="0"/>
    <x v="2"/>
    <x v="0"/>
    <x v="0"/>
    <x v="2"/>
    <x v="8"/>
    <x v="1"/>
    <x v="0"/>
    <x v="1"/>
  </r>
  <r>
    <s v="1 Komplett vårdked1. Yes"/>
    <n v="2852"/>
    <n v="197205"/>
    <x v="1"/>
    <s v="2. No"/>
    <x v="1"/>
    <x v="0"/>
    <x v="0"/>
    <x v="0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53"/>
    <n v="197206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54"/>
    <n v="197223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8"/>
    <x v="0"/>
    <x v="0"/>
    <x v="1"/>
  </r>
  <r>
    <s v="1 Komplett vårdked1. Yes"/>
    <n v="2855"/>
    <n v="197237"/>
    <x v="1"/>
    <s v="2. No"/>
    <x v="1"/>
    <x v="0"/>
    <x v="0"/>
    <x v="3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1 Komplett vårdked1. Yes"/>
    <n v="2856"/>
    <n v="197238"/>
    <x v="1"/>
    <s v="2. No"/>
    <x v="1"/>
    <x v="0"/>
    <x v="0"/>
    <x v="5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1"/>
    <x v="9"/>
    <x v="0"/>
    <x v="0"/>
    <x v="1"/>
  </r>
  <r>
    <s v="1 Komplett vårdked1. Yes"/>
    <n v="2857"/>
    <n v="197240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58"/>
    <n v="197242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8"/>
    <x v="0"/>
    <x v="0"/>
    <x v="1"/>
  </r>
  <r>
    <s v="1 Komplett vårdked1. Yes"/>
    <n v="2859"/>
    <n v="197253"/>
    <x v="1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2860"/>
    <n v="197262"/>
    <x v="0"/>
    <s v="2. No"/>
    <x v="1"/>
    <x v="0"/>
    <x v="0"/>
    <x v="5"/>
    <x v="0"/>
    <x v="1"/>
    <x v="2"/>
    <x v="1"/>
    <x v="0"/>
    <x v="1"/>
    <x v="0"/>
    <x v="0"/>
    <x v="0"/>
    <s v="2. No"/>
    <x v="1"/>
    <x v="0"/>
    <x v="0"/>
    <x v="0"/>
    <x v="1"/>
    <x v="3"/>
    <x v="1"/>
    <x v="1"/>
    <x v="2"/>
    <x v="7"/>
    <x v="1"/>
    <x v="0"/>
    <x v="1"/>
  </r>
  <r>
    <s v="1 Komplett vårdked1. Yes"/>
    <n v="2861"/>
    <n v="197263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862"/>
    <n v="197275"/>
    <x v="0"/>
    <s v="2. No"/>
    <x v="1"/>
    <x v="0"/>
    <x v="0"/>
    <x v="3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8"/>
    <x v="0"/>
    <x v="0"/>
    <x v="2"/>
  </r>
  <r>
    <s v="2 Bruten vårdked1. Yes"/>
    <n v="2863"/>
    <n v="197276"/>
    <x v="0"/>
    <s v="1. Yes"/>
    <x v="0"/>
    <x v="1"/>
    <x v="0"/>
    <x v="0"/>
    <x v="1"/>
    <x v="0"/>
    <x v="0"/>
    <x v="2"/>
    <x v="0"/>
    <x v="0"/>
    <x v="2"/>
    <x v="0"/>
    <x v="0"/>
    <s v="1. Yes"/>
    <x v="1"/>
    <x v="0"/>
    <x v="0"/>
    <x v="0"/>
    <x v="1"/>
    <x v="0"/>
    <x v="0"/>
    <x v="0"/>
    <x v="2"/>
    <x v="9"/>
    <x v="0"/>
    <x v="0"/>
    <x v="0"/>
  </r>
  <r>
    <s v="1 Komplett vårdked1. Yes"/>
    <n v="2864"/>
    <n v="197289"/>
    <x v="1"/>
    <s v="2. No"/>
    <x v="1"/>
    <x v="0"/>
    <x v="0"/>
    <x v="0"/>
    <x v="0"/>
    <x v="1"/>
    <x v="2"/>
    <x v="1"/>
    <x v="0"/>
    <x v="1"/>
    <x v="0"/>
    <x v="0"/>
    <x v="0"/>
    <s v="2. No"/>
    <x v="1"/>
    <x v="0"/>
    <x v="0"/>
    <x v="0"/>
    <x v="0"/>
    <x v="2"/>
    <x v="0"/>
    <x v="0"/>
    <x v="2"/>
    <x v="8"/>
    <x v="1"/>
    <x v="0"/>
    <x v="1"/>
  </r>
  <r>
    <s v="1 Komplett vårdked1. Yes"/>
    <n v="2865"/>
    <n v="197291"/>
    <x v="0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866"/>
    <n v="197298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8"/>
    <x v="0"/>
    <x v="0"/>
    <x v="0"/>
  </r>
  <r>
    <s v="1 Komplett vårdked1. Yes"/>
    <n v="2867"/>
    <n v="197310"/>
    <x v="0"/>
    <s v="2. No"/>
    <x v="1"/>
    <x v="1"/>
    <x v="0"/>
    <x v="3"/>
    <x v="0"/>
    <x v="1"/>
    <x v="0"/>
    <x v="1"/>
    <x v="0"/>
    <x v="0"/>
    <x v="1"/>
    <x v="0"/>
    <x v="0"/>
    <s v="1. Yes"/>
    <x v="1"/>
    <x v="0"/>
    <x v="0"/>
    <x v="0"/>
    <x v="0"/>
    <x v="3"/>
    <x v="0"/>
    <x v="0"/>
    <x v="2"/>
    <x v="8"/>
    <x v="1"/>
    <x v="0"/>
    <x v="1"/>
  </r>
  <r>
    <s v="1 Komplett vårdked1. Yes"/>
    <n v="2868"/>
    <n v="197315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869"/>
    <n v="197349"/>
    <x v="1"/>
    <s v="2. No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70"/>
    <n v="197362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871"/>
    <n v="197399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8"/>
    <x v="0"/>
    <x v="0"/>
    <x v="1"/>
  </r>
  <r>
    <s v="1 Komplett vårdked1. Yes"/>
    <n v="2872"/>
    <n v="197405"/>
    <x v="1"/>
    <s v="2. No"/>
    <x v="1"/>
    <x v="0"/>
    <x v="0"/>
    <x v="5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873"/>
    <n v="197410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1"/>
    <x v="0"/>
    <x v="0"/>
    <x v="0"/>
    <x v="0"/>
    <x v="0"/>
    <x v="3"/>
    <x v="8"/>
    <x v="0"/>
    <x v="0"/>
    <x v="1"/>
  </r>
  <r>
    <s v="1 Komplett vårdked1. Yes"/>
    <n v="2874"/>
    <n v="197422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75"/>
    <n v="197425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76"/>
    <n v="197436"/>
    <x v="0"/>
    <s v="2. No"/>
    <x v="1"/>
    <x v="0"/>
    <x v="0"/>
    <x v="1"/>
    <x v="0"/>
    <x v="1"/>
    <x v="0"/>
    <x v="0"/>
    <x v="0"/>
    <x v="0"/>
    <x v="2"/>
    <x v="1"/>
    <x v="0"/>
    <s v="1. Yes"/>
    <x v="1"/>
    <x v="0"/>
    <x v="0"/>
    <x v="0"/>
    <x v="0"/>
    <x v="3"/>
    <x v="0"/>
    <x v="0"/>
    <x v="2"/>
    <x v="8"/>
    <x v="1"/>
    <x v="0"/>
    <x v="0"/>
  </r>
  <r>
    <s v="2 Bruten vårdked1. Yes"/>
    <n v="2877"/>
    <n v="197451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78"/>
    <n v="197484"/>
    <x v="0"/>
    <s v="2. No"/>
    <x v="1"/>
    <x v="0"/>
    <x v="0"/>
    <x v="5"/>
    <x v="0"/>
    <x v="1"/>
    <x v="1"/>
    <x v="1"/>
    <x v="0"/>
    <x v="0"/>
    <x v="2"/>
    <x v="0"/>
    <x v="0"/>
    <s v="1. Yes"/>
    <x v="1"/>
    <x v="0"/>
    <x v="0"/>
    <x v="0"/>
    <x v="1"/>
    <x v="3"/>
    <x v="0"/>
    <x v="0"/>
    <x v="2"/>
    <x v="8"/>
    <x v="1"/>
    <x v="0"/>
    <x v="1"/>
  </r>
  <r>
    <s v="1 Komplett vårdked1. Yes"/>
    <n v="2879"/>
    <n v="197494"/>
    <x v="0"/>
    <s v="2. No"/>
    <x v="1"/>
    <x v="0"/>
    <x v="2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880"/>
    <n v="197515"/>
    <x v="0"/>
    <s v="1. Yes"/>
    <x v="0"/>
    <x v="1"/>
    <x v="0"/>
    <x v="1"/>
    <x v="0"/>
    <x v="1"/>
    <x v="0"/>
    <x v="0"/>
    <x v="0"/>
    <x v="0"/>
    <x v="2"/>
    <x v="1"/>
    <x v="1"/>
    <s v="1. Yes"/>
    <x v="0"/>
    <x v="1"/>
    <x v="1"/>
    <x v="0"/>
    <x v="1"/>
    <x v="0"/>
    <x v="1"/>
    <x v="1"/>
    <x v="2"/>
    <x v="9"/>
    <x v="1"/>
    <x v="0"/>
    <x v="0"/>
  </r>
  <r>
    <s v="1 Komplett vårdked1. Yes"/>
    <n v="2881"/>
    <n v="197557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82"/>
    <n v="197570"/>
    <x v="0"/>
    <s v="1. Yes"/>
    <x v="1"/>
    <x v="0"/>
    <x v="0"/>
    <x v="4"/>
    <x v="0"/>
    <x v="0"/>
    <x v="1"/>
    <x v="1"/>
    <x v="0"/>
    <x v="0"/>
    <x v="2"/>
    <x v="1"/>
    <x v="0"/>
    <s v="1. Yes"/>
    <x v="0"/>
    <x v="0"/>
    <x v="0"/>
    <x v="0"/>
    <x v="0"/>
    <x v="0"/>
    <x v="0"/>
    <x v="0"/>
    <x v="3"/>
    <x v="9"/>
    <x v="0"/>
    <x v="0"/>
    <x v="1"/>
  </r>
  <r>
    <s v="1 Komplett vårdked1. Yes"/>
    <n v="2883"/>
    <n v="197572"/>
    <x v="0"/>
    <s v="1. Yes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884"/>
    <n v="197581"/>
    <x v="1"/>
    <s v="2. No"/>
    <x v="1"/>
    <x v="0"/>
    <x v="0"/>
    <x v="4"/>
    <x v="0"/>
    <x v="1"/>
    <x v="2"/>
    <x v="1"/>
    <x v="0"/>
    <x v="0"/>
    <x v="2"/>
    <x v="1"/>
    <x v="0"/>
    <s v="1. Yes"/>
    <x v="1"/>
    <x v="0"/>
    <x v="0"/>
    <x v="0"/>
    <x v="1"/>
    <x v="3"/>
    <x v="0"/>
    <x v="0"/>
    <x v="2"/>
    <x v="8"/>
    <x v="1"/>
    <x v="0"/>
    <x v="0"/>
  </r>
  <r>
    <s v="1 Komplett vårdked1. Yes"/>
    <n v="2885"/>
    <n v="197583"/>
    <x v="1"/>
    <s v="1. Yes"/>
    <x v="0"/>
    <x v="0"/>
    <x v="0"/>
    <x v="0"/>
    <x v="1"/>
    <x v="0"/>
    <x v="1"/>
    <x v="1"/>
    <x v="0"/>
    <x v="1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2886"/>
    <n v="197634"/>
    <x v="0"/>
    <s v="1. Yes"/>
    <x v="1"/>
    <x v="0"/>
    <x v="0"/>
    <x v="5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0"/>
    <x v="8"/>
    <x v="0"/>
    <x v="0"/>
    <x v="1"/>
  </r>
  <r>
    <s v="1 Komplett vårdked1. Yes"/>
    <n v="2887"/>
    <n v="197653"/>
    <x v="0"/>
    <s v="2. No"/>
    <x v="1"/>
    <x v="1"/>
    <x v="1"/>
    <x v="3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2888"/>
    <n v="197673"/>
    <x v="1"/>
    <s v="2. No"/>
    <x v="1"/>
    <x v="0"/>
    <x v="1"/>
    <x v="4"/>
    <x v="0"/>
    <x v="0"/>
    <x v="1"/>
    <x v="1"/>
    <x v="0"/>
    <x v="1"/>
    <x v="1"/>
    <x v="1"/>
    <x v="0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2889"/>
    <n v="197675"/>
    <x v="0"/>
    <s v="2. No"/>
    <x v="1"/>
    <x v="0"/>
    <x v="0"/>
    <x v="4"/>
    <x v="0"/>
    <x v="0"/>
    <x v="1"/>
    <x v="1"/>
    <x v="0"/>
    <x v="1"/>
    <x v="1"/>
    <x v="1"/>
    <x v="0"/>
    <s v="1. Yes"/>
    <x v="1"/>
    <x v="0"/>
    <x v="1"/>
    <x v="0"/>
    <x v="0"/>
    <x v="0"/>
    <x v="0"/>
    <x v="0"/>
    <x v="3"/>
    <x v="8"/>
    <x v="0"/>
    <x v="0"/>
    <x v="1"/>
  </r>
  <r>
    <s v="1 Komplett vårdked1. Yes"/>
    <n v="2890"/>
    <n v="197689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8"/>
    <x v="0"/>
    <x v="0"/>
    <x v="1"/>
  </r>
  <r>
    <s v="1 Komplett vårdked1. Yes"/>
    <n v="2891"/>
    <n v="197737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8"/>
    <x v="0"/>
    <x v="0"/>
    <x v="0"/>
  </r>
  <r>
    <s v="1 Komplett vårdked1. Yes"/>
    <n v="2892"/>
    <n v="197751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2893"/>
    <n v="197772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894"/>
    <n v="197807"/>
    <x v="0"/>
    <s v="2. No"/>
    <x v="1"/>
    <x v="0"/>
    <x v="0"/>
    <x v="3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9"/>
    <x v="0"/>
    <x v="0"/>
    <x v="0"/>
  </r>
  <r>
    <s v="1 Komplett vårdked1. Yes"/>
    <n v="2895"/>
    <n v="197810"/>
    <x v="1"/>
    <s v="2. No"/>
    <x v="1"/>
    <x v="0"/>
    <x v="0"/>
    <x v="5"/>
    <x v="0"/>
    <x v="0"/>
    <x v="2"/>
    <x v="1"/>
    <x v="1"/>
    <x v="1"/>
    <x v="1"/>
    <x v="0"/>
    <x v="0"/>
    <s v="1. Yes"/>
    <x v="0"/>
    <x v="1"/>
    <x v="0"/>
    <x v="0"/>
    <x v="1"/>
    <x v="0"/>
    <x v="0"/>
    <x v="0"/>
    <x v="0"/>
    <x v="9"/>
    <x v="0"/>
    <x v="0"/>
    <x v="1"/>
  </r>
  <r>
    <s v="1 Komplett vårdked1. Yes"/>
    <n v="2896"/>
    <n v="197849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2 Bruten vårdked1. Yes"/>
    <n v="2897"/>
    <n v="197850"/>
    <x v="1"/>
    <s v="2. No"/>
    <x v="1"/>
    <x v="0"/>
    <x v="0"/>
    <x v="4"/>
    <x v="1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898"/>
    <n v="197851"/>
    <x v="1"/>
    <s v="1. Yes"/>
    <x v="1"/>
    <x v="0"/>
    <x v="0"/>
    <x v="5"/>
    <x v="0"/>
    <x v="1"/>
    <x v="2"/>
    <x v="0"/>
    <x v="1"/>
    <x v="0"/>
    <x v="1"/>
    <x v="1"/>
    <x v="1"/>
    <s v="1. Yes"/>
    <x v="1"/>
    <x v="1"/>
    <x v="0"/>
    <x v="1"/>
    <x v="1"/>
    <x v="2"/>
    <x v="0"/>
    <x v="0"/>
    <x v="2"/>
    <x v="8"/>
    <x v="1"/>
    <x v="0"/>
    <x v="1"/>
  </r>
  <r>
    <s v="1 Komplett vårdked1. Yes"/>
    <n v="2899"/>
    <n v="197869"/>
    <x v="0"/>
    <s v="1. Yes"/>
    <x v="0"/>
    <x v="0"/>
    <x v="0"/>
    <x v="4"/>
    <x v="0"/>
    <x v="0"/>
    <x v="2"/>
    <x v="1"/>
    <x v="1"/>
    <x v="0"/>
    <x v="1"/>
    <x v="0"/>
    <x v="0"/>
    <s v="1. Yes"/>
    <x v="1"/>
    <x v="0"/>
    <x v="0"/>
    <x v="1"/>
    <x v="1"/>
    <x v="2"/>
    <x v="0"/>
    <x v="0"/>
    <x v="3"/>
    <x v="9"/>
    <x v="0"/>
    <x v="0"/>
    <x v="1"/>
  </r>
  <r>
    <s v="1 Komplett vårdked1. Yes"/>
    <n v="2900"/>
    <n v="197874"/>
    <x v="0"/>
    <s v="2. No"/>
    <x v="1"/>
    <x v="0"/>
    <x v="1"/>
    <x v="3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2901"/>
    <n v="197876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8"/>
    <x v="0"/>
    <x v="0"/>
    <x v="1"/>
  </r>
  <r>
    <s v="1 Komplett vårdked1. Yes"/>
    <n v="2902"/>
    <n v="197884"/>
    <x v="1"/>
    <s v="1. Yes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903"/>
    <n v="197902"/>
    <x v="0"/>
    <s v="1. Yes"/>
    <x v="1"/>
    <x v="0"/>
    <x v="0"/>
    <x v="2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04"/>
    <n v="197903"/>
    <x v="0"/>
    <s v="1. Yes"/>
    <x v="1"/>
    <x v="0"/>
    <x v="0"/>
    <x v="2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3"/>
    <x v="9"/>
    <x v="0"/>
    <x v="0"/>
    <x v="1"/>
  </r>
  <r>
    <s v="1 Komplett vårdked1. Yes"/>
    <n v="2905"/>
    <n v="197950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8"/>
    <x v="0"/>
    <x v="0"/>
    <x v="1"/>
  </r>
  <r>
    <s v="1 Komplett vårdked1. Yes"/>
    <n v="2906"/>
    <n v="197989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7"/>
    <x v="0"/>
    <x v="0"/>
    <x v="1"/>
  </r>
  <r>
    <s v="1 Komplett vårdked1. Yes"/>
    <n v="2907"/>
    <n v="197998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08"/>
    <n v="198000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0"/>
  </r>
  <r>
    <s v="1 Komplett vårdked1. Yes"/>
    <n v="2909"/>
    <n v="198008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910"/>
    <n v="198018"/>
    <x v="0"/>
    <s v="2. No"/>
    <x v="1"/>
    <x v="0"/>
    <x v="0"/>
    <x v="5"/>
    <x v="0"/>
    <x v="0"/>
    <x v="1"/>
    <x v="1"/>
    <x v="0"/>
    <x v="0"/>
    <x v="2"/>
    <x v="0"/>
    <x v="0"/>
    <s v="1. Yes"/>
    <x v="1"/>
    <x v="1"/>
    <x v="1"/>
    <x v="0"/>
    <x v="0"/>
    <x v="0"/>
    <x v="0"/>
    <x v="0"/>
    <x v="3"/>
    <x v="8"/>
    <x v="0"/>
    <x v="0"/>
    <x v="1"/>
  </r>
  <r>
    <s v="1 Komplett vårdked1. Yes"/>
    <n v="2911"/>
    <n v="198030"/>
    <x v="1"/>
    <s v="2. No"/>
    <x v="1"/>
    <x v="0"/>
    <x v="0"/>
    <x v="5"/>
    <x v="0"/>
    <x v="0"/>
    <x v="0"/>
    <x v="1"/>
    <x v="0"/>
    <x v="0"/>
    <x v="2"/>
    <x v="0"/>
    <x v="1"/>
    <s v="1. Yes"/>
    <x v="1"/>
    <x v="0"/>
    <x v="1"/>
    <x v="0"/>
    <x v="1"/>
    <x v="0"/>
    <x v="1"/>
    <x v="1"/>
    <x v="0"/>
    <x v="8"/>
    <x v="0"/>
    <x v="0"/>
    <x v="1"/>
  </r>
  <r>
    <s v="1 Komplett vårdked1. Yes"/>
    <n v="2912"/>
    <n v="198037"/>
    <x v="0"/>
    <s v="2. No"/>
    <x v="1"/>
    <x v="0"/>
    <x v="0"/>
    <x v="2"/>
    <x v="0"/>
    <x v="1"/>
    <x v="0"/>
    <x v="0"/>
    <x v="0"/>
    <x v="0"/>
    <x v="2"/>
    <x v="1"/>
    <x v="1"/>
    <s v="1. Yes"/>
    <x v="0"/>
    <x v="1"/>
    <x v="0"/>
    <x v="0"/>
    <x v="1"/>
    <x v="3"/>
    <x v="0"/>
    <x v="0"/>
    <x v="2"/>
    <x v="8"/>
    <x v="1"/>
    <x v="0"/>
    <x v="0"/>
  </r>
  <r>
    <s v="1 Komplett vårdked1. Yes"/>
    <n v="2913"/>
    <n v="198053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14"/>
    <n v="198098"/>
    <x v="0"/>
    <s v="1. Yes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8"/>
    <x v="0"/>
    <x v="0"/>
    <x v="1"/>
  </r>
  <r>
    <s v="1 Komplett vårdked1. Yes"/>
    <n v="2915"/>
    <n v="198136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8"/>
    <x v="0"/>
    <x v="0"/>
    <x v="1"/>
  </r>
  <r>
    <s v="1 Komplett vårdked1. Yes"/>
    <n v="2916"/>
    <n v="198161"/>
    <x v="1"/>
    <s v="2. No"/>
    <x v="1"/>
    <x v="0"/>
    <x v="0"/>
    <x v="5"/>
    <x v="0"/>
    <x v="0"/>
    <x v="1"/>
    <x v="1"/>
    <x v="0"/>
    <x v="1"/>
    <x v="0"/>
    <x v="0"/>
    <x v="0"/>
    <s v="2. No"/>
    <x v="0"/>
    <x v="0"/>
    <x v="1"/>
    <x v="0"/>
    <x v="0"/>
    <x v="0"/>
    <x v="0"/>
    <x v="0"/>
    <x v="3"/>
    <x v="8"/>
    <x v="0"/>
    <x v="0"/>
    <x v="1"/>
  </r>
  <r>
    <s v="1 Komplett vårdked1. Yes"/>
    <n v="2917"/>
    <n v="198168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18"/>
    <n v="198178"/>
    <x v="0"/>
    <s v="2. No"/>
    <x v="1"/>
    <x v="0"/>
    <x v="1"/>
    <x v="1"/>
    <x v="0"/>
    <x v="0"/>
    <x v="2"/>
    <x v="1"/>
    <x v="2"/>
    <x v="1"/>
    <x v="2"/>
    <x v="0"/>
    <x v="0"/>
    <s v="1. Yes"/>
    <x v="0"/>
    <x v="0"/>
    <x v="1"/>
    <x v="0"/>
    <x v="0"/>
    <x v="0"/>
    <x v="0"/>
    <x v="0"/>
    <x v="3"/>
    <x v="8"/>
    <x v="0"/>
    <x v="0"/>
    <x v="1"/>
  </r>
  <r>
    <s v="1 Komplett vårdked1. Yes"/>
    <n v="2919"/>
    <n v="198198"/>
    <x v="1"/>
    <s v="2. No"/>
    <x v="1"/>
    <x v="0"/>
    <x v="2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920"/>
    <n v="198201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921"/>
    <n v="198207"/>
    <x v="1"/>
    <s v="2. No"/>
    <x v="1"/>
    <x v="0"/>
    <x v="2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8"/>
    <x v="0"/>
    <x v="0"/>
    <x v="1"/>
  </r>
  <r>
    <s v="1 Komplett vårdked1. Yes"/>
    <n v="2922"/>
    <n v="198284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7"/>
    <x v="0"/>
    <x v="0"/>
    <x v="1"/>
  </r>
  <r>
    <s v="1 Komplett vårdked1. Yes"/>
    <n v="2923"/>
    <n v="198348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8"/>
    <x v="0"/>
    <x v="0"/>
    <x v="0"/>
  </r>
  <r>
    <s v="1 Komplett vårdked1. Yes"/>
    <n v="2924"/>
    <n v="198352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8"/>
    <x v="0"/>
    <x v="0"/>
    <x v="0"/>
  </r>
  <r>
    <s v="1 Komplett vårdked1. Yes"/>
    <n v="2925"/>
    <n v="198356"/>
    <x v="1"/>
    <s v="2. No"/>
    <x v="1"/>
    <x v="0"/>
    <x v="2"/>
    <x v="0"/>
    <x v="0"/>
    <x v="0"/>
    <x v="2"/>
    <x v="2"/>
    <x v="0"/>
    <x v="0"/>
    <x v="2"/>
    <x v="0"/>
    <x v="0"/>
    <s v="1. Yes"/>
    <x v="1"/>
    <x v="0"/>
    <x v="0"/>
    <x v="0"/>
    <x v="0"/>
    <x v="3"/>
    <x v="0"/>
    <x v="0"/>
    <x v="0"/>
    <x v="8"/>
    <x v="0"/>
    <x v="0"/>
    <x v="0"/>
  </r>
  <r>
    <s v="1 Komplett vårdked1. Yes"/>
    <n v="2926"/>
    <n v="198368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27"/>
    <n v="198393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28"/>
    <n v="198410"/>
    <x v="0"/>
    <s v="1. Yes"/>
    <x v="0"/>
    <x v="0"/>
    <x v="0"/>
    <x v="2"/>
    <x v="0"/>
    <x v="0"/>
    <x v="1"/>
    <x v="1"/>
    <x v="0"/>
    <x v="1"/>
    <x v="1"/>
    <x v="0"/>
    <x v="0"/>
    <s v="1. Yes"/>
    <x v="1"/>
    <x v="0"/>
    <x v="0"/>
    <x v="0"/>
    <x v="1"/>
    <x v="0"/>
    <x v="0"/>
    <x v="0"/>
    <x v="2"/>
    <x v="9"/>
    <x v="0"/>
    <x v="1"/>
    <x v="0"/>
  </r>
  <r>
    <s v="2 Bruten vårdked1. Yes"/>
    <n v="2929"/>
    <n v="198414"/>
    <x v="1"/>
    <s v="1. Yes"/>
    <x v="1"/>
    <x v="0"/>
    <x v="0"/>
    <x v="2"/>
    <x v="0"/>
    <x v="0"/>
    <x v="1"/>
    <x v="0"/>
    <x v="0"/>
    <x v="0"/>
    <x v="0"/>
    <x v="1"/>
    <x v="0"/>
    <s v="2. No"/>
    <x v="1"/>
    <x v="0"/>
    <x v="0"/>
    <x v="1"/>
    <x v="1"/>
    <x v="0"/>
    <x v="0"/>
    <x v="0"/>
    <x v="0"/>
    <x v="9"/>
    <x v="0"/>
    <x v="0"/>
    <x v="0"/>
  </r>
  <r>
    <s v="1 Komplett vårdked1. Yes"/>
    <n v="2930"/>
    <n v="198418"/>
    <x v="0"/>
    <s v="2. No"/>
    <x v="1"/>
    <x v="0"/>
    <x v="2"/>
    <x v="4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31"/>
    <n v="198425"/>
    <x v="0"/>
    <s v="2. No"/>
    <x v="1"/>
    <x v="0"/>
    <x v="0"/>
    <x v="2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9"/>
    <x v="0"/>
    <x v="1"/>
    <x v="1"/>
  </r>
  <r>
    <s v="1 Komplett vårdked1. Yes"/>
    <n v="2932"/>
    <n v="198427"/>
    <x v="0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2933"/>
    <n v="198428"/>
    <x v="0"/>
    <s v="2. No"/>
    <x v="1"/>
    <x v="0"/>
    <x v="1"/>
    <x v="0"/>
    <x v="0"/>
    <x v="0"/>
    <x v="0"/>
    <x v="0"/>
    <x v="2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34"/>
    <n v="198445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35"/>
    <n v="198447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36"/>
    <n v="198448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37"/>
    <n v="198450"/>
    <x v="1"/>
    <s v="2. No"/>
    <x v="1"/>
    <x v="0"/>
    <x v="0"/>
    <x v="0"/>
    <x v="0"/>
    <x v="0"/>
    <x v="1"/>
    <x v="0"/>
    <x v="2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2938"/>
    <n v="198533"/>
    <x v="0"/>
    <s v="2. No"/>
    <x v="1"/>
    <x v="0"/>
    <x v="0"/>
    <x v="4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39"/>
    <n v="198534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40"/>
    <n v="198548"/>
    <x v="1"/>
    <s v="2. No"/>
    <x v="1"/>
    <x v="1"/>
    <x v="0"/>
    <x v="3"/>
    <x v="0"/>
    <x v="0"/>
    <x v="2"/>
    <x v="1"/>
    <x v="0"/>
    <x v="0"/>
    <x v="1"/>
    <x v="0"/>
    <x v="0"/>
    <s v="1. Yes"/>
    <x v="1"/>
    <x v="0"/>
    <x v="0"/>
    <x v="0"/>
    <x v="1"/>
    <x v="2"/>
    <x v="0"/>
    <x v="0"/>
    <x v="2"/>
    <x v="8"/>
    <x v="0"/>
    <x v="0"/>
    <x v="1"/>
  </r>
  <r>
    <s v="2 Bruten vårdked1. Yes"/>
    <n v="2941"/>
    <n v="198574"/>
    <x v="1"/>
    <s v="2. No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0"/>
  </r>
  <r>
    <s v="1 Komplett vårdked1. Yes"/>
    <n v="2942"/>
    <n v="198576"/>
    <x v="0"/>
    <s v="1. Yes"/>
    <x v="1"/>
    <x v="0"/>
    <x v="0"/>
    <x v="5"/>
    <x v="0"/>
    <x v="0"/>
    <x v="1"/>
    <x v="0"/>
    <x v="1"/>
    <x v="0"/>
    <x v="1"/>
    <x v="0"/>
    <x v="0"/>
    <s v="1. Yes"/>
    <x v="1"/>
    <x v="0"/>
    <x v="1"/>
    <x v="0"/>
    <x v="0"/>
    <x v="0"/>
    <x v="0"/>
    <x v="0"/>
    <x v="0"/>
    <x v="9"/>
    <x v="0"/>
    <x v="0"/>
    <x v="1"/>
  </r>
  <r>
    <s v="2 Bruten vårdked1. Yes"/>
    <n v="2943"/>
    <n v="198580"/>
    <x v="1"/>
    <s v="2. No"/>
    <x v="1"/>
    <x v="0"/>
    <x v="0"/>
    <x v="5"/>
    <x v="0"/>
    <x v="0"/>
    <x v="2"/>
    <x v="0"/>
    <x v="0"/>
    <x v="1"/>
    <x v="0"/>
    <x v="0"/>
    <x v="0"/>
    <s v="2. No"/>
    <x v="1"/>
    <x v="0"/>
    <x v="1"/>
    <x v="0"/>
    <x v="0"/>
    <x v="0"/>
    <x v="0"/>
    <x v="0"/>
    <x v="3"/>
    <x v="8"/>
    <x v="0"/>
    <x v="0"/>
    <x v="1"/>
  </r>
  <r>
    <s v="1 Komplett vårdked1. Yes"/>
    <n v="2944"/>
    <n v="198582"/>
    <x v="1"/>
    <s v="2. No"/>
    <x v="1"/>
    <x v="0"/>
    <x v="0"/>
    <x v="2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945"/>
    <n v="198588"/>
    <x v="0"/>
    <s v="1. Yes"/>
    <x v="1"/>
    <x v="0"/>
    <x v="0"/>
    <x v="3"/>
    <x v="0"/>
    <x v="0"/>
    <x v="0"/>
    <x v="1"/>
    <x v="1"/>
    <x v="0"/>
    <x v="2"/>
    <x v="0"/>
    <x v="0"/>
    <s v="1. Yes"/>
    <x v="0"/>
    <x v="0"/>
    <x v="1"/>
    <x v="0"/>
    <x v="0"/>
    <x v="0"/>
    <x v="0"/>
    <x v="0"/>
    <x v="0"/>
    <x v="9"/>
    <x v="0"/>
    <x v="0"/>
    <x v="1"/>
  </r>
  <r>
    <s v="1 Komplett vårdked1. Yes"/>
    <n v="2946"/>
    <n v="198590"/>
    <x v="1"/>
    <s v="1. Yes"/>
    <x v="0"/>
    <x v="0"/>
    <x v="0"/>
    <x v="3"/>
    <x v="0"/>
    <x v="0"/>
    <x v="0"/>
    <x v="1"/>
    <x v="0"/>
    <x v="1"/>
    <x v="2"/>
    <x v="1"/>
    <x v="1"/>
    <s v="1. Yes"/>
    <x v="0"/>
    <x v="0"/>
    <x v="1"/>
    <x v="0"/>
    <x v="0"/>
    <x v="1"/>
    <x v="0"/>
    <x v="0"/>
    <x v="2"/>
    <x v="9"/>
    <x v="0"/>
    <x v="0"/>
    <x v="0"/>
  </r>
  <r>
    <s v="2 Bruten vårdked1. Yes"/>
    <n v="2947"/>
    <n v="198591"/>
    <x v="0"/>
    <s v="1. Yes"/>
    <x v="0"/>
    <x v="0"/>
    <x v="0"/>
    <x v="1"/>
    <x v="0"/>
    <x v="0"/>
    <x v="0"/>
    <x v="1"/>
    <x v="0"/>
    <x v="1"/>
    <x v="2"/>
    <x v="1"/>
    <x v="1"/>
    <s v="1. Yes"/>
    <x v="0"/>
    <x v="1"/>
    <x v="1"/>
    <x v="1"/>
    <x v="1"/>
    <x v="1"/>
    <x v="0"/>
    <x v="0"/>
    <x v="2"/>
    <x v="9"/>
    <x v="0"/>
    <x v="0"/>
    <x v="1"/>
  </r>
  <r>
    <s v="1 Komplett vårdked1. Yes"/>
    <n v="2948"/>
    <n v="198624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49"/>
    <n v="19862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50"/>
    <n v="198642"/>
    <x v="1"/>
    <s v="2. No"/>
    <x v="1"/>
    <x v="0"/>
    <x v="2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8"/>
    <x v="0"/>
    <x v="0"/>
    <x v="1"/>
  </r>
  <r>
    <s v="1 Komplett vårdked1. Yes"/>
    <n v="2951"/>
    <n v="198679"/>
    <x v="0"/>
    <s v="1. Yes"/>
    <x v="1"/>
    <x v="0"/>
    <x v="0"/>
    <x v="1"/>
    <x v="0"/>
    <x v="0"/>
    <x v="0"/>
    <x v="0"/>
    <x v="0"/>
    <x v="0"/>
    <x v="2"/>
    <x v="1"/>
    <x v="0"/>
    <s v="1. Yes"/>
    <x v="0"/>
    <x v="0"/>
    <x v="1"/>
    <x v="0"/>
    <x v="0"/>
    <x v="1"/>
    <x v="0"/>
    <x v="0"/>
    <x v="3"/>
    <x v="9"/>
    <x v="0"/>
    <x v="0"/>
    <x v="0"/>
  </r>
  <r>
    <s v="1 Komplett vårdked1. Yes"/>
    <n v="2952"/>
    <n v="198698"/>
    <x v="0"/>
    <s v="2. No"/>
    <x v="1"/>
    <x v="0"/>
    <x v="0"/>
    <x v="3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2953"/>
    <n v="198710"/>
    <x v="0"/>
    <s v="1. Yes"/>
    <x v="1"/>
    <x v="0"/>
    <x v="0"/>
    <x v="2"/>
    <x v="0"/>
    <x v="0"/>
    <x v="2"/>
    <x v="1"/>
    <x v="0"/>
    <x v="0"/>
    <x v="1"/>
    <x v="1"/>
    <x v="0"/>
    <s v="1. Yes"/>
    <x v="1"/>
    <x v="1"/>
    <x v="0"/>
    <x v="0"/>
    <x v="0"/>
    <x v="0"/>
    <x v="0"/>
    <x v="0"/>
    <x v="0"/>
    <x v="9"/>
    <x v="0"/>
    <x v="0"/>
    <x v="1"/>
  </r>
  <r>
    <s v="1 Komplett vårdked1. Yes"/>
    <n v="2954"/>
    <n v="198711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55"/>
    <n v="198749"/>
    <x v="0"/>
    <s v="1. Yes"/>
    <x v="0"/>
    <x v="0"/>
    <x v="0"/>
    <x v="0"/>
    <x v="0"/>
    <x v="0"/>
    <x v="0"/>
    <x v="0"/>
    <x v="0"/>
    <x v="0"/>
    <x v="2"/>
    <x v="1"/>
    <x v="0"/>
    <s v="1. Yes"/>
    <x v="1"/>
    <x v="0"/>
    <x v="0"/>
    <x v="0"/>
    <x v="0"/>
    <x v="0"/>
    <x v="0"/>
    <x v="0"/>
    <x v="0"/>
    <x v="11"/>
    <x v="0"/>
    <x v="0"/>
    <x v="0"/>
  </r>
  <r>
    <s v="1 Komplett vårdked1. Yes"/>
    <n v="2956"/>
    <n v="198764"/>
    <x v="0"/>
    <s v="2. No"/>
    <x v="1"/>
    <x v="0"/>
    <x v="0"/>
    <x v="3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2957"/>
    <n v="198798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58"/>
    <n v="198862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8"/>
    <x v="0"/>
    <x v="0"/>
    <x v="1"/>
  </r>
  <r>
    <s v="1 Komplett vårdked1. Yes"/>
    <n v="2959"/>
    <n v="198876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60"/>
    <n v="198879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0"/>
    <x v="9"/>
    <x v="0"/>
    <x v="0"/>
    <x v="1"/>
  </r>
  <r>
    <s v="2 Bruten vårdked1. Yes"/>
    <n v="2961"/>
    <n v="198886"/>
    <x v="0"/>
    <s v="1. Yes"/>
    <x v="1"/>
    <x v="0"/>
    <x v="0"/>
    <x v="5"/>
    <x v="0"/>
    <x v="0"/>
    <x v="0"/>
    <x v="0"/>
    <x v="0"/>
    <x v="0"/>
    <x v="2"/>
    <x v="1"/>
    <x v="0"/>
    <s v="1. Yes"/>
    <x v="1"/>
    <x v="1"/>
    <x v="1"/>
    <x v="1"/>
    <x v="0"/>
    <x v="0"/>
    <x v="0"/>
    <x v="0"/>
    <x v="3"/>
    <x v="9"/>
    <x v="0"/>
    <x v="0"/>
    <x v="1"/>
  </r>
  <r>
    <s v="2 Bruten vårdked1. Yes"/>
    <n v="2962"/>
    <n v="198919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2"/>
    <x v="8"/>
    <x v="0"/>
    <x v="0"/>
    <x v="1"/>
  </r>
  <r>
    <s v="1 Komplett vårdked1. Yes"/>
    <n v="2963"/>
    <n v="198946"/>
    <x v="1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64"/>
    <n v="198962"/>
    <x v="0"/>
    <s v="2. No"/>
    <x v="1"/>
    <x v="0"/>
    <x v="0"/>
    <x v="4"/>
    <x v="0"/>
    <x v="0"/>
    <x v="2"/>
    <x v="0"/>
    <x v="0"/>
    <x v="0"/>
    <x v="2"/>
    <x v="1"/>
    <x v="0"/>
    <s v="1. Yes"/>
    <x v="1"/>
    <x v="0"/>
    <x v="0"/>
    <x v="0"/>
    <x v="1"/>
    <x v="0"/>
    <x v="0"/>
    <x v="0"/>
    <x v="0"/>
    <x v="9"/>
    <x v="0"/>
    <x v="0"/>
    <x v="0"/>
  </r>
  <r>
    <s v="1 Komplett vårdked1. Yes"/>
    <n v="2965"/>
    <n v="198987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1"/>
    <x v="2"/>
    <x v="0"/>
    <x v="0"/>
    <x v="3"/>
    <x v="8"/>
    <x v="0"/>
    <x v="0"/>
    <x v="1"/>
  </r>
  <r>
    <s v="4 Utskr saknas"/>
    <n v="2966"/>
    <n v="198998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0"/>
  </r>
  <r>
    <s v="1 Komplett vårdked1. Yes"/>
    <n v="2967"/>
    <n v="199006"/>
    <x v="0"/>
    <s v="2. No"/>
    <x v="1"/>
    <x v="0"/>
    <x v="1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68"/>
    <n v="199012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2969"/>
    <n v="199065"/>
    <x v="0"/>
    <s v="1. Yes"/>
    <x v="0"/>
    <x v="0"/>
    <x v="2"/>
    <x v="2"/>
    <x v="0"/>
    <x v="1"/>
    <x v="1"/>
    <x v="1"/>
    <x v="0"/>
    <x v="1"/>
    <x v="1"/>
    <x v="1"/>
    <x v="1"/>
    <s v="1. Yes"/>
    <x v="1"/>
    <x v="1"/>
    <x v="1"/>
    <x v="0"/>
    <x v="0"/>
    <x v="0"/>
    <x v="0"/>
    <x v="0"/>
    <x v="2"/>
    <x v="9"/>
    <x v="1"/>
    <x v="0"/>
    <x v="0"/>
  </r>
  <r>
    <s v="1 Komplett vårdked1. Yes"/>
    <n v="2970"/>
    <n v="199085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71"/>
    <n v="199118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2972"/>
    <n v="199123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73"/>
    <n v="199138"/>
    <x v="1"/>
    <s v="2. No"/>
    <x v="1"/>
    <x v="1"/>
    <x v="1"/>
    <x v="5"/>
    <x v="0"/>
    <x v="1"/>
    <x v="0"/>
    <x v="1"/>
    <x v="0"/>
    <x v="0"/>
    <x v="2"/>
    <x v="0"/>
    <x v="0"/>
    <s v="1. Yes"/>
    <x v="1"/>
    <x v="1"/>
    <x v="1"/>
    <x v="0"/>
    <x v="0"/>
    <x v="3"/>
    <x v="0"/>
    <x v="0"/>
    <x v="2"/>
    <x v="8"/>
    <x v="1"/>
    <x v="0"/>
    <x v="1"/>
  </r>
  <r>
    <s v="1 Komplett vårdked1. Yes"/>
    <n v="2974"/>
    <n v="199139"/>
    <x v="1"/>
    <s v="1. Yes"/>
    <x v="0"/>
    <x v="1"/>
    <x v="1"/>
    <x v="5"/>
    <x v="0"/>
    <x v="0"/>
    <x v="0"/>
    <x v="1"/>
    <x v="0"/>
    <x v="1"/>
    <x v="2"/>
    <x v="1"/>
    <x v="0"/>
    <s v="1. Yes"/>
    <x v="0"/>
    <x v="1"/>
    <x v="1"/>
    <x v="0"/>
    <x v="0"/>
    <x v="1"/>
    <x v="0"/>
    <x v="0"/>
    <x v="0"/>
    <x v="9"/>
    <x v="0"/>
    <x v="0"/>
    <x v="1"/>
  </r>
  <r>
    <s v="1 Komplett vårdked1. Yes"/>
    <n v="2975"/>
    <n v="199142"/>
    <x v="1"/>
    <s v="2. No"/>
    <x v="1"/>
    <x v="0"/>
    <x v="0"/>
    <x v="3"/>
    <x v="0"/>
    <x v="0"/>
    <x v="1"/>
    <x v="1"/>
    <x v="0"/>
    <x v="0"/>
    <x v="0"/>
    <x v="0"/>
    <x v="0"/>
    <s v="2. No"/>
    <x v="0"/>
    <x v="0"/>
    <x v="1"/>
    <x v="0"/>
    <x v="0"/>
    <x v="0"/>
    <x v="0"/>
    <x v="0"/>
    <x v="3"/>
    <x v="9"/>
    <x v="0"/>
    <x v="0"/>
    <x v="1"/>
  </r>
  <r>
    <s v="1 Komplett vårdked1. Yes"/>
    <n v="2976"/>
    <n v="199156"/>
    <x v="0"/>
    <s v="2. No"/>
    <x v="1"/>
    <x v="0"/>
    <x v="0"/>
    <x v="1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2977"/>
    <n v="199184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78"/>
    <n v="199193"/>
    <x v="1"/>
    <s v="1. Yes"/>
    <x v="1"/>
    <x v="0"/>
    <x v="0"/>
    <x v="3"/>
    <x v="0"/>
    <x v="0"/>
    <x v="0"/>
    <x v="0"/>
    <x v="1"/>
    <x v="0"/>
    <x v="2"/>
    <x v="0"/>
    <x v="0"/>
    <s v="1. Yes"/>
    <x v="1"/>
    <x v="0"/>
    <x v="1"/>
    <x v="0"/>
    <x v="0"/>
    <x v="1"/>
    <x v="1"/>
    <x v="0"/>
    <x v="3"/>
    <x v="9"/>
    <x v="0"/>
    <x v="0"/>
    <x v="0"/>
  </r>
  <r>
    <s v="1 Komplett vårdked1. Yes"/>
    <n v="2979"/>
    <n v="199208"/>
    <x v="0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9"/>
    <x v="1"/>
    <x v="0"/>
    <x v="0"/>
  </r>
  <r>
    <s v="1 Komplett vårdked1. Yes"/>
    <n v="2980"/>
    <n v="19921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2981"/>
    <n v="199231"/>
    <x v="1"/>
    <s v="2. No"/>
    <x v="1"/>
    <x v="0"/>
    <x v="0"/>
    <x v="3"/>
    <x v="0"/>
    <x v="1"/>
    <x v="2"/>
    <x v="1"/>
    <x v="0"/>
    <x v="1"/>
    <x v="0"/>
    <x v="0"/>
    <x v="0"/>
    <s v="2. No"/>
    <x v="1"/>
    <x v="0"/>
    <x v="0"/>
    <x v="0"/>
    <x v="1"/>
    <x v="2"/>
    <x v="0"/>
    <x v="0"/>
    <x v="2"/>
    <x v="8"/>
    <x v="1"/>
    <x v="0"/>
    <x v="1"/>
  </r>
  <r>
    <s v="1 Komplett vårdked1. Yes"/>
    <n v="2982"/>
    <n v="199233"/>
    <x v="0"/>
    <s v="2. No"/>
    <x v="1"/>
    <x v="1"/>
    <x v="0"/>
    <x v="3"/>
    <x v="0"/>
    <x v="0"/>
    <x v="1"/>
    <x v="1"/>
    <x v="0"/>
    <x v="0"/>
    <x v="2"/>
    <x v="0"/>
    <x v="0"/>
    <s v="1. Yes"/>
    <x v="1"/>
    <x v="1"/>
    <x v="0"/>
    <x v="0"/>
    <x v="0"/>
    <x v="0"/>
    <x v="0"/>
    <x v="0"/>
    <x v="3"/>
    <x v="9"/>
    <x v="0"/>
    <x v="0"/>
    <x v="0"/>
  </r>
  <r>
    <s v="1 Komplett vårdked1. Yes"/>
    <n v="2983"/>
    <n v="199236"/>
    <x v="0"/>
    <s v="2. No"/>
    <x v="1"/>
    <x v="0"/>
    <x v="0"/>
    <x v="3"/>
    <x v="0"/>
    <x v="0"/>
    <x v="2"/>
    <x v="1"/>
    <x v="1"/>
    <x v="0"/>
    <x v="1"/>
    <x v="0"/>
    <x v="0"/>
    <s v="1. Yes"/>
    <x v="0"/>
    <x v="0"/>
    <x v="0"/>
    <x v="0"/>
    <x v="1"/>
    <x v="2"/>
    <x v="0"/>
    <x v="0"/>
    <x v="2"/>
    <x v="8"/>
    <x v="0"/>
    <x v="0"/>
    <x v="1"/>
  </r>
  <r>
    <s v="1 Komplett vårdked1. Yes"/>
    <n v="2984"/>
    <n v="199252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2985"/>
    <n v="199308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2986"/>
    <n v="199309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8"/>
    <x v="0"/>
    <x v="0"/>
    <x v="1"/>
  </r>
  <r>
    <s v="1 Komplett vårdked1. Yes"/>
    <n v="2987"/>
    <n v="199336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2988"/>
    <n v="199351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2 Bruten vårdked1. Yes"/>
    <n v="2989"/>
    <n v="199399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1"/>
    <x v="9"/>
    <x v="0"/>
    <x v="0"/>
    <x v="0"/>
  </r>
  <r>
    <s v="2 Bruten vårdked1. Yes"/>
    <n v="2990"/>
    <n v="199404"/>
    <x v="0"/>
    <s v="2. No"/>
    <x v="1"/>
    <x v="0"/>
    <x v="0"/>
    <x v="5"/>
    <x v="0"/>
    <x v="0"/>
    <x v="2"/>
    <x v="0"/>
    <x v="0"/>
    <x v="1"/>
    <x v="1"/>
    <x v="0"/>
    <x v="0"/>
    <s v="1. Yes"/>
    <x v="1"/>
    <x v="0"/>
    <x v="0"/>
    <x v="0"/>
    <x v="0"/>
    <x v="0"/>
    <x v="0"/>
    <x v="0"/>
    <x v="1"/>
    <x v="9"/>
    <x v="0"/>
    <x v="0"/>
    <x v="1"/>
  </r>
  <r>
    <s v="2 Bruten vårdked1. Yes"/>
    <n v="2991"/>
    <n v="199405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1"/>
    <x v="9"/>
    <x v="0"/>
    <x v="0"/>
    <x v="0"/>
  </r>
  <r>
    <s v="1 Komplett vårdked1. Yes"/>
    <n v="2992"/>
    <n v="199431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2 Bruten vårdked1. Yes"/>
    <n v="2993"/>
    <n v="199455"/>
    <x v="0"/>
    <s v="2. No"/>
    <x v="1"/>
    <x v="0"/>
    <x v="0"/>
    <x v="5"/>
    <x v="0"/>
    <x v="0"/>
    <x v="0"/>
    <x v="0"/>
    <x v="0"/>
    <x v="0"/>
    <x v="1"/>
    <x v="0"/>
    <x v="0"/>
    <s v="1. Yes"/>
    <x v="1"/>
    <x v="1"/>
    <x v="1"/>
    <x v="0"/>
    <x v="0"/>
    <x v="0"/>
    <x v="0"/>
    <x v="0"/>
    <x v="3"/>
    <x v="9"/>
    <x v="0"/>
    <x v="0"/>
    <x v="0"/>
  </r>
  <r>
    <s v="1 Komplett vårdked1. Yes"/>
    <n v="2994"/>
    <n v="199463"/>
    <x v="1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1 Komplett vårdked1. Yes"/>
    <n v="2995"/>
    <n v="199468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2996"/>
    <n v="199470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2997"/>
    <n v="199478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2998"/>
    <n v="199479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2999"/>
    <n v="199487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000"/>
    <n v="199533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01"/>
    <n v="199542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3002"/>
    <n v="199551"/>
    <x v="0"/>
    <s v="2. No"/>
    <x v="1"/>
    <x v="0"/>
    <x v="1"/>
    <x v="4"/>
    <x v="1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9"/>
    <x v="0"/>
    <x v="0"/>
    <x v="2"/>
  </r>
  <r>
    <s v="1 Komplett vårdked1. Yes"/>
    <n v="3003"/>
    <n v="199593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004"/>
    <n v="199603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05"/>
    <n v="199604"/>
    <x v="1"/>
    <s v="2. No"/>
    <x v="1"/>
    <x v="0"/>
    <x v="0"/>
    <x v="2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9"/>
    <x v="0"/>
    <x v="0"/>
    <x v="0"/>
  </r>
  <r>
    <s v="1 Komplett vårdked1. Yes"/>
    <n v="3006"/>
    <n v="199605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9"/>
    <x v="0"/>
    <x v="0"/>
    <x v="1"/>
  </r>
  <r>
    <s v="1 Komplett vårdked1. Yes"/>
    <n v="3007"/>
    <n v="199622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08"/>
    <n v="199623"/>
    <x v="1"/>
    <s v="2. No"/>
    <x v="1"/>
    <x v="0"/>
    <x v="0"/>
    <x v="4"/>
    <x v="1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009"/>
    <n v="199624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9"/>
    <x v="0"/>
    <x v="0"/>
    <x v="2"/>
  </r>
  <r>
    <s v="2 Bruten vårdked1. Yes"/>
    <n v="3010"/>
    <n v="199625"/>
    <x v="0"/>
    <s v="1. Yes"/>
    <x v="1"/>
    <x v="0"/>
    <x v="0"/>
    <x v="3"/>
    <x v="0"/>
    <x v="0"/>
    <x v="2"/>
    <x v="0"/>
    <x v="0"/>
    <x v="0"/>
    <x v="1"/>
    <x v="0"/>
    <x v="1"/>
    <s v="1. Yes"/>
    <x v="1"/>
    <x v="0"/>
    <x v="0"/>
    <x v="0"/>
    <x v="1"/>
    <x v="0"/>
    <x v="0"/>
    <x v="0"/>
    <x v="2"/>
    <x v="9"/>
    <x v="0"/>
    <x v="0"/>
    <x v="1"/>
  </r>
  <r>
    <s v="1 Komplett vårdked1. Yes"/>
    <n v="3011"/>
    <n v="199630"/>
    <x v="0"/>
    <s v="2. No"/>
    <x v="1"/>
    <x v="0"/>
    <x v="0"/>
    <x v="5"/>
    <x v="0"/>
    <x v="0"/>
    <x v="2"/>
    <x v="1"/>
    <x v="1"/>
    <x v="1"/>
    <x v="2"/>
    <x v="0"/>
    <x v="0"/>
    <s v="1. Yes"/>
    <x v="1"/>
    <x v="0"/>
    <x v="0"/>
    <x v="0"/>
    <x v="0"/>
    <x v="2"/>
    <x v="0"/>
    <x v="0"/>
    <x v="0"/>
    <x v="8"/>
    <x v="0"/>
    <x v="0"/>
    <x v="1"/>
  </r>
  <r>
    <s v="2 Bruten vårdked1. Yes"/>
    <n v="3012"/>
    <n v="199640"/>
    <x v="0"/>
    <s v="2. No"/>
    <x v="1"/>
    <x v="0"/>
    <x v="1"/>
    <x v="0"/>
    <x v="0"/>
    <x v="0"/>
    <x v="2"/>
    <x v="1"/>
    <x v="1"/>
    <x v="0"/>
    <x v="2"/>
    <x v="0"/>
    <x v="0"/>
    <s v="1. Yes"/>
    <x v="1"/>
    <x v="0"/>
    <x v="0"/>
    <x v="0"/>
    <x v="0"/>
    <x v="3"/>
    <x v="1"/>
    <x v="1"/>
    <x v="2"/>
    <x v="8"/>
    <x v="0"/>
    <x v="0"/>
    <x v="0"/>
  </r>
  <r>
    <s v="1 Komplett vårdked1. Yes"/>
    <n v="3013"/>
    <n v="199646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3014"/>
    <n v="199647"/>
    <x v="1"/>
    <s v="2. No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8"/>
    <x v="0"/>
    <x v="0"/>
    <x v="1"/>
  </r>
  <r>
    <s v="1 Komplett vårdked1. Yes"/>
    <n v="3015"/>
    <n v="199648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3016"/>
    <n v="199663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17"/>
    <n v="199670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9"/>
    <x v="0"/>
    <x v="0"/>
    <x v="1"/>
  </r>
  <r>
    <s v="1 Komplett vårdked1. Yes"/>
    <n v="3018"/>
    <n v="199686"/>
    <x v="0"/>
    <s v="1. Yes"/>
    <x v="1"/>
    <x v="0"/>
    <x v="0"/>
    <x v="2"/>
    <x v="0"/>
    <x v="0"/>
    <x v="2"/>
    <x v="1"/>
    <x v="2"/>
    <x v="1"/>
    <x v="1"/>
    <x v="0"/>
    <x v="1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019"/>
    <n v="199692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1"/>
  </r>
  <r>
    <s v="1 Komplett vårdked1. Yes"/>
    <n v="3020"/>
    <n v="199702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021"/>
    <n v="199709"/>
    <x v="0"/>
    <s v="1. Yes"/>
    <x v="0"/>
    <x v="0"/>
    <x v="2"/>
    <x v="0"/>
    <x v="1"/>
    <x v="0"/>
    <x v="1"/>
    <x v="1"/>
    <x v="2"/>
    <x v="0"/>
    <x v="2"/>
    <x v="1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022"/>
    <n v="199713"/>
    <x v="0"/>
    <s v="2. No"/>
    <x v="1"/>
    <x v="0"/>
    <x v="1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23"/>
    <n v="199757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024"/>
    <n v="199769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25"/>
    <n v="199771"/>
    <x v="1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0"/>
  </r>
  <r>
    <s v="1 Komplett vårdked1. Yes"/>
    <n v="3026"/>
    <n v="199787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3027"/>
    <n v="199802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9"/>
    <x v="0"/>
    <x v="0"/>
    <x v="0"/>
  </r>
  <r>
    <s v="1 Komplett vårdked1. Yes"/>
    <n v="3028"/>
    <n v="199851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9"/>
    <x v="0"/>
    <x v="0"/>
    <x v="1"/>
  </r>
  <r>
    <s v="1 Komplett vårdked1. Yes"/>
    <n v="3029"/>
    <n v="199854"/>
    <x v="1"/>
    <s v="2. No"/>
    <x v="1"/>
    <x v="0"/>
    <x v="1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30"/>
    <n v="199856"/>
    <x v="0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031"/>
    <n v="199884"/>
    <x v="1"/>
    <s v="2. No"/>
    <x v="1"/>
    <x v="0"/>
    <x v="0"/>
    <x v="0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32"/>
    <n v="199886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033"/>
    <n v="199901"/>
    <x v="1"/>
    <s v="2. No"/>
    <x v="1"/>
    <x v="0"/>
    <x v="1"/>
    <x v="4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1"/>
    <x v="9"/>
    <x v="0"/>
    <x v="0"/>
    <x v="1"/>
  </r>
  <r>
    <s v="1 Komplett vårdked1. Yes"/>
    <n v="3034"/>
    <n v="199918"/>
    <x v="0"/>
    <s v="2. No"/>
    <x v="1"/>
    <x v="0"/>
    <x v="1"/>
    <x v="2"/>
    <x v="0"/>
    <x v="1"/>
    <x v="0"/>
    <x v="0"/>
    <x v="0"/>
    <x v="0"/>
    <x v="1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3035"/>
    <n v="199920"/>
    <x v="0"/>
    <s v="2. No"/>
    <x v="1"/>
    <x v="0"/>
    <x v="0"/>
    <x v="2"/>
    <x v="0"/>
    <x v="1"/>
    <x v="1"/>
    <x v="1"/>
    <x v="0"/>
    <x v="1"/>
    <x v="1"/>
    <x v="1"/>
    <x v="1"/>
    <s v="1. Yes"/>
    <x v="0"/>
    <x v="0"/>
    <x v="1"/>
    <x v="0"/>
    <x v="1"/>
    <x v="3"/>
    <x v="1"/>
    <x v="0"/>
    <x v="2"/>
    <x v="9"/>
    <x v="1"/>
    <x v="0"/>
    <x v="0"/>
  </r>
  <r>
    <s v="1 Komplett vårdked1. Yes"/>
    <n v="3036"/>
    <n v="199937"/>
    <x v="0"/>
    <s v="2. No"/>
    <x v="1"/>
    <x v="0"/>
    <x v="1"/>
    <x v="0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37"/>
    <n v="199942"/>
    <x v="1"/>
    <s v="2. No"/>
    <x v="1"/>
    <x v="0"/>
    <x v="2"/>
    <x v="4"/>
    <x v="0"/>
    <x v="1"/>
    <x v="2"/>
    <x v="1"/>
    <x v="1"/>
    <x v="0"/>
    <x v="2"/>
    <x v="1"/>
    <x v="0"/>
    <s v="1. Yes"/>
    <x v="1"/>
    <x v="0"/>
    <x v="0"/>
    <x v="0"/>
    <x v="1"/>
    <x v="3"/>
    <x v="0"/>
    <x v="0"/>
    <x v="2"/>
    <x v="8"/>
    <x v="1"/>
    <x v="0"/>
    <x v="0"/>
  </r>
  <r>
    <s v="1 Komplett vårdked1. Yes"/>
    <n v="3038"/>
    <n v="19994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039"/>
    <n v="199951"/>
    <x v="1"/>
    <s v="1. Yes"/>
    <x v="1"/>
    <x v="0"/>
    <x v="0"/>
    <x v="3"/>
    <x v="0"/>
    <x v="0"/>
    <x v="0"/>
    <x v="0"/>
    <x v="0"/>
    <x v="0"/>
    <x v="2"/>
    <x v="0"/>
    <x v="1"/>
    <s v="1. Yes"/>
    <x v="0"/>
    <x v="0"/>
    <x v="1"/>
    <x v="0"/>
    <x v="0"/>
    <x v="0"/>
    <x v="0"/>
    <x v="0"/>
    <x v="0"/>
    <x v="9"/>
    <x v="0"/>
    <x v="0"/>
    <x v="1"/>
  </r>
  <r>
    <s v="1 Komplett vårdked1. Yes"/>
    <n v="3040"/>
    <n v="199955"/>
    <x v="0"/>
    <s v="1. Yes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9"/>
    <x v="0"/>
    <x v="0"/>
    <x v="0"/>
  </r>
  <r>
    <s v="1 Komplett vårdked1. Yes"/>
    <n v="3041"/>
    <n v="199969"/>
    <x v="1"/>
    <s v="2. No"/>
    <x v="1"/>
    <x v="0"/>
    <x v="0"/>
    <x v="4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8"/>
    <x v="1"/>
    <x v="0"/>
    <x v="0"/>
  </r>
  <r>
    <s v="1 Komplett vårdked1. Yes"/>
    <n v="3042"/>
    <n v="199991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43"/>
    <n v="200013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44"/>
    <n v="200039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045"/>
    <n v="200070"/>
    <x v="1"/>
    <s v="2. No"/>
    <x v="1"/>
    <x v="0"/>
    <x v="1"/>
    <x v="0"/>
    <x v="0"/>
    <x v="1"/>
    <x v="0"/>
    <x v="0"/>
    <x v="2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3046"/>
    <n v="200084"/>
    <x v="1"/>
    <s v="1. Yes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1"/>
    <x v="9"/>
    <x v="0"/>
    <x v="0"/>
    <x v="0"/>
  </r>
  <r>
    <s v="1 Komplett vårdked1. Yes"/>
    <n v="3047"/>
    <n v="200092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9"/>
    <x v="0"/>
    <x v="0"/>
    <x v="1"/>
  </r>
  <r>
    <s v="1 Komplett vårdked1. Yes"/>
    <n v="3048"/>
    <n v="200109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049"/>
    <n v="200117"/>
    <x v="0"/>
    <s v="2. No"/>
    <x v="1"/>
    <x v="0"/>
    <x v="0"/>
    <x v="1"/>
    <x v="0"/>
    <x v="0"/>
    <x v="2"/>
    <x v="0"/>
    <x v="1"/>
    <x v="0"/>
    <x v="1"/>
    <x v="0"/>
    <x v="0"/>
    <s v="1. Yes"/>
    <x v="1"/>
    <x v="0"/>
    <x v="0"/>
    <x v="0"/>
    <x v="0"/>
    <x v="3"/>
    <x v="0"/>
    <x v="0"/>
    <x v="3"/>
    <x v="9"/>
    <x v="0"/>
    <x v="0"/>
    <x v="1"/>
  </r>
  <r>
    <s v="1 Komplett vårdked1. Yes"/>
    <n v="3050"/>
    <n v="200173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51"/>
    <n v="200174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52"/>
    <n v="200200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053"/>
    <n v="200220"/>
    <x v="0"/>
    <s v="2. No"/>
    <x v="1"/>
    <x v="0"/>
    <x v="0"/>
    <x v="3"/>
    <x v="0"/>
    <x v="0"/>
    <x v="0"/>
    <x v="0"/>
    <x v="0"/>
    <x v="0"/>
    <x v="1"/>
    <x v="0"/>
    <x v="0"/>
    <s v="1. Yes"/>
    <x v="0"/>
    <x v="0"/>
    <x v="1"/>
    <x v="0"/>
    <x v="0"/>
    <x v="0"/>
    <x v="1"/>
    <x v="0"/>
    <x v="3"/>
    <x v="9"/>
    <x v="0"/>
    <x v="0"/>
    <x v="1"/>
  </r>
  <r>
    <s v="1 Komplett vårdked1. Yes"/>
    <n v="3054"/>
    <n v="200221"/>
    <x v="1"/>
    <s v="2. No"/>
    <x v="1"/>
    <x v="0"/>
    <x v="0"/>
    <x v="3"/>
    <x v="0"/>
    <x v="0"/>
    <x v="1"/>
    <x v="1"/>
    <x v="0"/>
    <x v="0"/>
    <x v="0"/>
    <x v="1"/>
    <x v="1"/>
    <s v="2. No"/>
    <x v="1"/>
    <x v="0"/>
    <x v="0"/>
    <x v="0"/>
    <x v="0"/>
    <x v="0"/>
    <x v="0"/>
    <x v="0"/>
    <x v="0"/>
    <x v="9"/>
    <x v="0"/>
    <x v="0"/>
    <x v="0"/>
  </r>
  <r>
    <s v="1 Komplett vårdked1. Yes"/>
    <n v="3055"/>
    <n v="200222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056"/>
    <n v="200225"/>
    <x v="1"/>
    <s v="2. No"/>
    <x v="1"/>
    <x v="0"/>
    <x v="2"/>
    <x v="3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057"/>
    <n v="200226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058"/>
    <n v="200236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059"/>
    <n v="200269"/>
    <x v="0"/>
    <s v="2. No"/>
    <x v="1"/>
    <x v="1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060"/>
    <n v="200292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061"/>
    <n v="200316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62"/>
    <n v="200320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2"/>
  </r>
  <r>
    <s v="1 Komplett vårdked1. Yes"/>
    <n v="3063"/>
    <n v="200326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064"/>
    <n v="200327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065"/>
    <n v="200338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066"/>
    <n v="200339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67"/>
    <n v="200376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068"/>
    <n v="200379"/>
    <x v="0"/>
    <s v="2. No"/>
    <x v="1"/>
    <x v="0"/>
    <x v="2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8"/>
    <x v="0"/>
    <x v="0"/>
    <x v="1"/>
  </r>
  <r>
    <s v="1 Komplett vårdked1. Yes"/>
    <n v="3069"/>
    <n v="200397"/>
    <x v="0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0"/>
  </r>
  <r>
    <s v="1 Komplett vårdked1. Yes"/>
    <n v="3070"/>
    <n v="200399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71"/>
    <n v="200400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0"/>
  </r>
  <r>
    <s v="1 Komplett vårdked1. Yes"/>
    <n v="3072"/>
    <n v="20040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1"/>
    <x v="0"/>
    <x v="0"/>
    <x v="0"/>
    <x v="9"/>
    <x v="0"/>
    <x v="0"/>
    <x v="2"/>
  </r>
  <r>
    <s v="1 Komplett vårdked1. Yes"/>
    <n v="3073"/>
    <n v="200409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074"/>
    <n v="200410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1"/>
    <x v="9"/>
    <x v="0"/>
    <x v="0"/>
    <x v="1"/>
  </r>
  <r>
    <s v="1 Komplett vårdked1. Yes"/>
    <n v="3075"/>
    <n v="200416"/>
    <x v="1"/>
    <s v="2. No"/>
    <x v="1"/>
    <x v="0"/>
    <x v="2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76"/>
    <n v="200435"/>
    <x v="0"/>
    <s v="2. No"/>
    <x v="1"/>
    <x v="0"/>
    <x v="0"/>
    <x v="5"/>
    <x v="0"/>
    <x v="0"/>
    <x v="2"/>
    <x v="1"/>
    <x v="0"/>
    <x v="1"/>
    <x v="1"/>
    <x v="0"/>
    <x v="1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077"/>
    <n v="200463"/>
    <x v="1"/>
    <s v="2. No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78"/>
    <n v="200464"/>
    <x v="1"/>
    <s v="2. No"/>
    <x v="1"/>
    <x v="0"/>
    <x v="0"/>
    <x v="4"/>
    <x v="0"/>
    <x v="1"/>
    <x v="0"/>
    <x v="0"/>
    <x v="0"/>
    <x v="1"/>
    <x v="2"/>
    <x v="1"/>
    <x v="0"/>
    <s v="1. Yes"/>
    <x v="1"/>
    <x v="1"/>
    <x v="1"/>
    <x v="0"/>
    <x v="0"/>
    <x v="3"/>
    <x v="0"/>
    <x v="0"/>
    <x v="2"/>
    <x v="9"/>
    <x v="1"/>
    <x v="0"/>
    <x v="1"/>
  </r>
  <r>
    <s v="1 Komplett vårdked1. Yes"/>
    <n v="3079"/>
    <n v="200551"/>
    <x v="0"/>
    <s v="1. Yes"/>
    <x v="1"/>
    <x v="0"/>
    <x v="2"/>
    <x v="0"/>
    <x v="1"/>
    <x v="0"/>
    <x v="0"/>
    <x v="2"/>
    <x v="0"/>
    <x v="0"/>
    <x v="2"/>
    <x v="0"/>
    <x v="0"/>
    <s v="1. Yes"/>
    <x v="1"/>
    <x v="0"/>
    <x v="0"/>
    <x v="0"/>
    <x v="0"/>
    <x v="1"/>
    <x v="0"/>
    <x v="0"/>
    <x v="0"/>
    <x v="9"/>
    <x v="0"/>
    <x v="0"/>
    <x v="2"/>
  </r>
  <r>
    <s v="1 Komplett vårdked1. Yes"/>
    <n v="3080"/>
    <n v="200583"/>
    <x v="0"/>
    <s v="2. No"/>
    <x v="1"/>
    <x v="0"/>
    <x v="0"/>
    <x v="4"/>
    <x v="0"/>
    <x v="1"/>
    <x v="0"/>
    <x v="1"/>
    <x v="0"/>
    <x v="0"/>
    <x v="2"/>
    <x v="1"/>
    <x v="0"/>
    <s v="1. Yes"/>
    <x v="1"/>
    <x v="0"/>
    <x v="1"/>
    <x v="0"/>
    <x v="0"/>
    <x v="3"/>
    <x v="1"/>
    <x v="0"/>
    <x v="2"/>
    <x v="9"/>
    <x v="1"/>
    <x v="0"/>
    <x v="1"/>
  </r>
  <r>
    <s v="1 Komplett vårdked1. Yes"/>
    <n v="3081"/>
    <n v="200585"/>
    <x v="1"/>
    <s v="2. No"/>
    <x v="1"/>
    <x v="0"/>
    <x v="0"/>
    <x v="4"/>
    <x v="0"/>
    <x v="1"/>
    <x v="0"/>
    <x v="1"/>
    <x v="0"/>
    <x v="0"/>
    <x v="2"/>
    <x v="1"/>
    <x v="0"/>
    <s v="1. Yes"/>
    <x v="0"/>
    <x v="1"/>
    <x v="1"/>
    <x v="0"/>
    <x v="0"/>
    <x v="3"/>
    <x v="0"/>
    <x v="0"/>
    <x v="2"/>
    <x v="9"/>
    <x v="1"/>
    <x v="0"/>
    <x v="1"/>
  </r>
  <r>
    <s v="1 Komplett vårdked1. Yes"/>
    <n v="3082"/>
    <n v="200591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083"/>
    <n v="200595"/>
    <x v="0"/>
    <s v="2. No"/>
    <x v="1"/>
    <x v="0"/>
    <x v="0"/>
    <x v="3"/>
    <x v="1"/>
    <x v="0"/>
    <x v="0"/>
    <x v="0"/>
    <x v="0"/>
    <x v="0"/>
    <x v="1"/>
    <x v="0"/>
    <x v="0"/>
    <s v="1. Yes"/>
    <x v="0"/>
    <x v="0"/>
    <x v="0"/>
    <x v="0"/>
    <x v="0"/>
    <x v="0"/>
    <x v="0"/>
    <x v="0"/>
    <x v="3"/>
    <x v="9"/>
    <x v="0"/>
    <x v="0"/>
    <x v="1"/>
  </r>
  <r>
    <s v="1 Komplett vårdked1. Yes"/>
    <n v="3084"/>
    <n v="200607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085"/>
    <n v="200608"/>
    <x v="0"/>
    <s v="2. No"/>
    <x v="1"/>
    <x v="0"/>
    <x v="2"/>
    <x v="3"/>
    <x v="1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3086"/>
    <n v="200609"/>
    <x v="1"/>
    <s v="2. No"/>
    <x v="1"/>
    <x v="0"/>
    <x v="0"/>
    <x v="0"/>
    <x v="1"/>
    <x v="0"/>
    <x v="1"/>
    <x v="1"/>
    <x v="0"/>
    <x v="0"/>
    <x v="2"/>
    <x v="0"/>
    <x v="0"/>
    <s v="1. Yes"/>
    <x v="0"/>
    <x v="0"/>
    <x v="0"/>
    <x v="0"/>
    <x v="0"/>
    <x v="0"/>
    <x v="0"/>
    <x v="0"/>
    <x v="0"/>
    <x v="9"/>
    <x v="0"/>
    <x v="0"/>
    <x v="1"/>
  </r>
  <r>
    <s v="1 Komplett vårdked1. Yes"/>
    <n v="3087"/>
    <n v="200610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088"/>
    <n v="200646"/>
    <x v="0"/>
    <s v="2. No"/>
    <x v="1"/>
    <x v="0"/>
    <x v="0"/>
    <x v="5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8"/>
    <x v="1"/>
    <x v="0"/>
    <x v="0"/>
  </r>
  <r>
    <s v="1 Komplett vårdked1. Yes"/>
    <n v="3089"/>
    <n v="200680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90"/>
    <n v="200681"/>
    <x v="1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091"/>
    <n v="200682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92"/>
    <n v="200684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9"/>
    <x v="0"/>
    <x v="0"/>
    <x v="1"/>
  </r>
  <r>
    <s v="1 Komplett vårdked1. Yes"/>
    <n v="3093"/>
    <n v="200695"/>
    <x v="0"/>
    <s v="2. No"/>
    <x v="1"/>
    <x v="0"/>
    <x v="1"/>
    <x v="5"/>
    <x v="0"/>
    <x v="0"/>
    <x v="2"/>
    <x v="1"/>
    <x v="1"/>
    <x v="0"/>
    <x v="1"/>
    <x v="0"/>
    <x v="0"/>
    <s v="1. Yes"/>
    <x v="0"/>
    <x v="0"/>
    <x v="1"/>
    <x v="0"/>
    <x v="0"/>
    <x v="2"/>
    <x v="0"/>
    <x v="0"/>
    <x v="3"/>
    <x v="9"/>
    <x v="0"/>
    <x v="0"/>
    <x v="1"/>
  </r>
  <r>
    <s v="1 Komplett vårdked1. Yes"/>
    <n v="3094"/>
    <n v="20070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95"/>
    <n v="20073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9"/>
    <x v="0"/>
    <x v="0"/>
    <x v="0"/>
  </r>
  <r>
    <s v="1 Komplett vårdked1. Yes"/>
    <n v="3096"/>
    <n v="200747"/>
    <x v="0"/>
    <s v="2. No"/>
    <x v="1"/>
    <x v="0"/>
    <x v="0"/>
    <x v="1"/>
    <x v="0"/>
    <x v="1"/>
    <x v="2"/>
    <x v="0"/>
    <x v="0"/>
    <x v="0"/>
    <x v="2"/>
    <x v="1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097"/>
    <n v="200749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098"/>
    <n v="200752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099"/>
    <n v="200772"/>
    <x v="1"/>
    <s v="1. Yes"/>
    <x v="1"/>
    <x v="0"/>
    <x v="0"/>
    <x v="0"/>
    <x v="1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9"/>
    <x v="0"/>
    <x v="0"/>
    <x v="0"/>
  </r>
  <r>
    <s v="2 Bruten vårdked1. Yes"/>
    <n v="3100"/>
    <n v="200784"/>
    <x v="1"/>
    <s v="2. No"/>
    <x v="1"/>
    <x v="0"/>
    <x v="0"/>
    <x v="5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1"/>
    <x v="9"/>
    <x v="0"/>
    <x v="0"/>
    <x v="1"/>
  </r>
  <r>
    <s v="1 Komplett vårdked1. Yes"/>
    <n v="3101"/>
    <n v="200787"/>
    <x v="1"/>
    <s v="2. No"/>
    <x v="1"/>
    <x v="0"/>
    <x v="0"/>
    <x v="4"/>
    <x v="0"/>
    <x v="0"/>
    <x v="1"/>
    <x v="0"/>
    <x v="0"/>
    <x v="0"/>
    <x v="1"/>
    <x v="1"/>
    <x v="0"/>
    <s v="1. Yes"/>
    <x v="1"/>
    <x v="0"/>
    <x v="1"/>
    <x v="0"/>
    <x v="0"/>
    <x v="0"/>
    <x v="0"/>
    <x v="0"/>
    <x v="0"/>
    <x v="10"/>
    <x v="0"/>
    <x v="0"/>
    <x v="1"/>
  </r>
  <r>
    <s v="1 Komplett vårdked1. Yes"/>
    <n v="3102"/>
    <n v="200789"/>
    <x v="1"/>
    <s v="2. No"/>
    <x v="1"/>
    <x v="0"/>
    <x v="0"/>
    <x v="4"/>
    <x v="0"/>
    <x v="0"/>
    <x v="1"/>
    <x v="0"/>
    <x v="0"/>
    <x v="1"/>
    <x v="1"/>
    <x v="1"/>
    <x v="1"/>
    <s v="1. Yes"/>
    <x v="1"/>
    <x v="1"/>
    <x v="1"/>
    <x v="0"/>
    <x v="0"/>
    <x v="1"/>
    <x v="0"/>
    <x v="0"/>
    <x v="3"/>
    <x v="10"/>
    <x v="0"/>
    <x v="0"/>
    <x v="1"/>
  </r>
  <r>
    <s v="1 Komplett vårdked1. Yes"/>
    <n v="3103"/>
    <n v="200803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1"/>
    <x v="2"/>
    <x v="0"/>
    <x v="0"/>
    <x v="2"/>
    <x v="9"/>
    <x v="0"/>
    <x v="0"/>
    <x v="1"/>
  </r>
  <r>
    <s v="1 Komplett vårdked1. Yes"/>
    <n v="3104"/>
    <n v="200808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105"/>
    <n v="200810"/>
    <x v="1"/>
    <s v="2. No"/>
    <x v="1"/>
    <x v="0"/>
    <x v="0"/>
    <x v="2"/>
    <x v="0"/>
    <x v="0"/>
    <x v="2"/>
    <x v="1"/>
    <x v="0"/>
    <x v="1"/>
    <x v="0"/>
    <x v="0"/>
    <x v="0"/>
    <s v="2. No"/>
    <x v="1"/>
    <x v="1"/>
    <x v="0"/>
    <x v="0"/>
    <x v="0"/>
    <x v="0"/>
    <x v="0"/>
    <x v="0"/>
    <x v="3"/>
    <x v="9"/>
    <x v="0"/>
    <x v="0"/>
    <x v="1"/>
  </r>
  <r>
    <s v="1 Komplett vårdked1. Yes"/>
    <n v="3106"/>
    <n v="200826"/>
    <x v="0"/>
    <s v="2. No"/>
    <x v="1"/>
    <x v="0"/>
    <x v="2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07"/>
    <n v="200830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108"/>
    <n v="200831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109"/>
    <n v="200834"/>
    <x v="0"/>
    <s v="2. No"/>
    <x v="1"/>
    <x v="0"/>
    <x v="0"/>
    <x v="1"/>
    <x v="0"/>
    <x v="0"/>
    <x v="0"/>
    <x v="0"/>
    <x v="0"/>
    <x v="0"/>
    <x v="1"/>
    <x v="1"/>
    <x v="1"/>
    <s v="1. Yes"/>
    <x v="0"/>
    <x v="0"/>
    <x v="1"/>
    <x v="0"/>
    <x v="0"/>
    <x v="1"/>
    <x v="0"/>
    <x v="0"/>
    <x v="3"/>
    <x v="9"/>
    <x v="0"/>
    <x v="0"/>
    <x v="1"/>
  </r>
  <r>
    <s v="1 Komplett vårdked1. Yes"/>
    <n v="3110"/>
    <n v="200836"/>
    <x v="1"/>
    <s v="1. Yes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111"/>
    <n v="200837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9"/>
    <x v="0"/>
    <x v="1"/>
    <x v="0"/>
  </r>
  <r>
    <s v="1 Komplett vårdked1. Yes"/>
    <n v="3112"/>
    <n v="200839"/>
    <x v="0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9"/>
    <x v="0"/>
    <x v="0"/>
    <x v="1"/>
  </r>
  <r>
    <s v="1 Komplett vårdked1. Yes"/>
    <n v="3113"/>
    <n v="200840"/>
    <x v="1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2 Bruten vårdked1. Yes"/>
    <n v="3114"/>
    <n v="200851"/>
    <x v="0"/>
    <s v="1. Yes"/>
    <x v="1"/>
    <x v="1"/>
    <x v="0"/>
    <x v="4"/>
    <x v="1"/>
    <x v="0"/>
    <x v="1"/>
    <x v="1"/>
    <x v="1"/>
    <x v="0"/>
    <x v="0"/>
    <x v="1"/>
    <x v="0"/>
    <s v="2. No"/>
    <x v="1"/>
    <x v="0"/>
    <x v="0"/>
    <x v="0"/>
    <x v="0"/>
    <x v="0"/>
    <x v="0"/>
    <x v="0"/>
    <x v="0"/>
    <x v="10"/>
    <x v="0"/>
    <x v="0"/>
    <x v="0"/>
  </r>
  <r>
    <s v="2 Bruten vårdked1. Yes"/>
    <n v="3115"/>
    <n v="200854"/>
    <x v="0"/>
    <s v="1. Yes"/>
    <x v="1"/>
    <x v="1"/>
    <x v="0"/>
    <x v="4"/>
    <x v="1"/>
    <x v="0"/>
    <x v="1"/>
    <x v="1"/>
    <x v="1"/>
    <x v="1"/>
    <x v="0"/>
    <x v="1"/>
    <x v="1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116"/>
    <n v="200856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2 Bruten vårdked1. Yes"/>
    <n v="3117"/>
    <n v="200858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2"/>
    <x v="9"/>
    <x v="0"/>
    <x v="0"/>
    <x v="1"/>
  </r>
  <r>
    <s v="2 Bruten vårdked1. Yes"/>
    <n v="3118"/>
    <n v="200859"/>
    <x v="0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1"/>
    <x v="0"/>
    <x v="1"/>
    <x v="0"/>
    <x v="2"/>
    <x v="9"/>
    <x v="0"/>
    <x v="0"/>
    <x v="1"/>
  </r>
  <r>
    <s v="1 Komplett vårdked1. Yes"/>
    <n v="3119"/>
    <n v="200860"/>
    <x v="1"/>
    <s v="2. No"/>
    <x v="1"/>
    <x v="0"/>
    <x v="1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20"/>
    <n v="200864"/>
    <x v="0"/>
    <s v="1. Yes"/>
    <x v="1"/>
    <x v="1"/>
    <x v="0"/>
    <x v="5"/>
    <x v="0"/>
    <x v="0"/>
    <x v="1"/>
    <x v="1"/>
    <x v="0"/>
    <x v="0"/>
    <x v="2"/>
    <x v="1"/>
    <x v="1"/>
    <s v="1. Yes"/>
    <x v="0"/>
    <x v="0"/>
    <x v="0"/>
    <x v="0"/>
    <x v="1"/>
    <x v="0"/>
    <x v="0"/>
    <x v="0"/>
    <x v="3"/>
    <x v="9"/>
    <x v="0"/>
    <x v="0"/>
    <x v="0"/>
  </r>
  <r>
    <s v="1 Komplett vårdked1. Yes"/>
    <n v="3121"/>
    <n v="200911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9"/>
    <x v="0"/>
    <x v="0"/>
    <x v="0"/>
  </r>
  <r>
    <s v="1 Komplett vårdked1. Yes"/>
    <n v="3122"/>
    <n v="200938"/>
    <x v="1"/>
    <s v="1. Yes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0"/>
  </r>
  <r>
    <s v="1 Komplett vårdked1. Yes"/>
    <n v="3123"/>
    <n v="200941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124"/>
    <n v="200948"/>
    <x v="1"/>
    <s v="2. No"/>
    <x v="1"/>
    <x v="0"/>
    <x v="0"/>
    <x v="0"/>
    <x v="1"/>
    <x v="0"/>
    <x v="1"/>
    <x v="0"/>
    <x v="0"/>
    <x v="0"/>
    <x v="2"/>
    <x v="0"/>
    <x v="0"/>
    <s v="1. Yes"/>
    <x v="0"/>
    <x v="0"/>
    <x v="0"/>
    <x v="0"/>
    <x v="0"/>
    <x v="0"/>
    <x v="0"/>
    <x v="0"/>
    <x v="3"/>
    <x v="9"/>
    <x v="0"/>
    <x v="0"/>
    <x v="1"/>
  </r>
  <r>
    <s v="1 Komplett vårdked1. Yes"/>
    <n v="3125"/>
    <n v="200960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26"/>
    <n v="200963"/>
    <x v="0"/>
    <s v="2. No"/>
    <x v="1"/>
    <x v="0"/>
    <x v="1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27"/>
    <n v="200964"/>
    <x v="0"/>
    <s v="2. No"/>
    <x v="1"/>
    <x v="0"/>
    <x v="1"/>
    <x v="2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128"/>
    <n v="200982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29"/>
    <n v="200983"/>
    <x v="1"/>
    <s v="2. No"/>
    <x v="1"/>
    <x v="0"/>
    <x v="2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9"/>
    <x v="0"/>
    <x v="0"/>
    <x v="0"/>
  </r>
  <r>
    <s v="1 Komplett vårdked1. Yes"/>
    <n v="3130"/>
    <n v="200987"/>
    <x v="0"/>
    <s v="2. No"/>
    <x v="1"/>
    <x v="0"/>
    <x v="0"/>
    <x v="3"/>
    <x v="0"/>
    <x v="1"/>
    <x v="1"/>
    <x v="1"/>
    <x v="0"/>
    <x v="0"/>
    <x v="1"/>
    <x v="0"/>
    <x v="0"/>
    <s v="1. Yes"/>
    <x v="0"/>
    <x v="1"/>
    <x v="0"/>
    <x v="0"/>
    <x v="1"/>
    <x v="3"/>
    <x v="1"/>
    <x v="0"/>
    <x v="2"/>
    <x v="9"/>
    <x v="1"/>
    <x v="0"/>
    <x v="1"/>
  </r>
  <r>
    <s v="1 Komplett vårdked1. Yes"/>
    <n v="3131"/>
    <n v="201001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132"/>
    <n v="201029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133"/>
    <n v="201034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9"/>
    <x v="0"/>
    <x v="0"/>
    <x v="0"/>
  </r>
  <r>
    <s v="1 Komplett vårdked1. Yes"/>
    <n v="3134"/>
    <n v="201042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135"/>
    <n v="201050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136"/>
    <n v="201065"/>
    <x v="1"/>
    <s v="2. No"/>
    <x v="1"/>
    <x v="0"/>
    <x v="1"/>
    <x v="0"/>
    <x v="0"/>
    <x v="0"/>
    <x v="1"/>
    <x v="0"/>
    <x v="2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2 Bruten vårdked1. Yes"/>
    <n v="3137"/>
    <n v="201074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138"/>
    <n v="201091"/>
    <x v="1"/>
    <s v="2. No"/>
    <x v="1"/>
    <x v="0"/>
    <x v="1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39"/>
    <n v="201104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40"/>
    <n v="20110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141"/>
    <n v="201111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142"/>
    <n v="201113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143"/>
    <n v="20111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44"/>
    <n v="201133"/>
    <x v="1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45"/>
    <n v="201147"/>
    <x v="0"/>
    <s v="2. No"/>
    <x v="1"/>
    <x v="0"/>
    <x v="0"/>
    <x v="3"/>
    <x v="1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2 Bruten vårdked1. Yes"/>
    <n v="3146"/>
    <n v="201173"/>
    <x v="0"/>
    <s v="1. Yes"/>
    <x v="1"/>
    <x v="1"/>
    <x v="0"/>
    <x v="1"/>
    <x v="0"/>
    <x v="0"/>
    <x v="0"/>
    <x v="0"/>
    <x v="0"/>
    <x v="0"/>
    <x v="2"/>
    <x v="1"/>
    <x v="1"/>
    <s v="1. Yes"/>
    <x v="0"/>
    <x v="1"/>
    <x v="1"/>
    <x v="0"/>
    <x v="0"/>
    <x v="0"/>
    <x v="0"/>
    <x v="0"/>
    <x v="2"/>
    <x v="11"/>
    <x v="0"/>
    <x v="0"/>
    <x v="0"/>
  </r>
  <r>
    <s v="1 Komplett vårdked1. Yes"/>
    <n v="3147"/>
    <n v="201199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148"/>
    <n v="201206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149"/>
    <n v="201212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50"/>
    <n v="201238"/>
    <x v="0"/>
    <s v="2. No"/>
    <x v="1"/>
    <x v="0"/>
    <x v="1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151"/>
    <n v="201241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2 Bruten vårdked1. Yes"/>
    <n v="3152"/>
    <n v="201250"/>
    <x v="1"/>
    <s v="1. Yes"/>
    <x v="0"/>
    <x v="0"/>
    <x v="0"/>
    <x v="0"/>
    <x v="0"/>
    <x v="0"/>
    <x v="2"/>
    <x v="1"/>
    <x v="0"/>
    <x v="0"/>
    <x v="2"/>
    <x v="0"/>
    <x v="1"/>
    <s v="1. Yes"/>
    <x v="1"/>
    <x v="0"/>
    <x v="0"/>
    <x v="0"/>
    <x v="1"/>
    <x v="0"/>
    <x v="0"/>
    <x v="0"/>
    <x v="2"/>
    <x v="9"/>
    <x v="0"/>
    <x v="0"/>
    <x v="0"/>
  </r>
  <r>
    <s v="1 Komplett vårdked1. Yes"/>
    <n v="3153"/>
    <n v="201259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154"/>
    <n v="201260"/>
    <x v="0"/>
    <s v="2. No"/>
    <x v="1"/>
    <x v="0"/>
    <x v="1"/>
    <x v="1"/>
    <x v="1"/>
    <x v="0"/>
    <x v="0"/>
    <x v="0"/>
    <x v="1"/>
    <x v="0"/>
    <x v="1"/>
    <x v="1"/>
    <x v="1"/>
    <s v="1. Yes"/>
    <x v="0"/>
    <x v="1"/>
    <x v="1"/>
    <x v="0"/>
    <x v="0"/>
    <x v="0"/>
    <x v="0"/>
    <x v="0"/>
    <x v="3"/>
    <x v="9"/>
    <x v="0"/>
    <x v="0"/>
    <x v="2"/>
  </r>
  <r>
    <s v="1 Komplett vårdked1. Yes"/>
    <n v="3155"/>
    <n v="201274"/>
    <x v="1"/>
    <s v="2. No"/>
    <x v="1"/>
    <x v="0"/>
    <x v="0"/>
    <x v="5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0"/>
  </r>
  <r>
    <s v="1 Komplett vårdked1. Yes"/>
    <n v="3156"/>
    <n v="201278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9"/>
    <x v="0"/>
    <x v="0"/>
    <x v="1"/>
  </r>
  <r>
    <s v="1 Komplett vårdked1. Yes"/>
    <n v="3157"/>
    <n v="201279"/>
    <x v="0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9"/>
    <x v="0"/>
    <x v="0"/>
    <x v="1"/>
  </r>
  <r>
    <s v="2 Bruten vårdked1. Yes"/>
    <n v="3158"/>
    <n v="201287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1"/>
    <x v="0"/>
    <x v="0"/>
    <x v="0"/>
    <x v="0"/>
    <x v="0"/>
    <x v="2"/>
    <x v="9"/>
    <x v="0"/>
    <x v="0"/>
    <x v="1"/>
  </r>
  <r>
    <s v="1 Komplett vårdked1. Yes"/>
    <n v="3159"/>
    <n v="201288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60"/>
    <n v="201304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161"/>
    <n v="201314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62"/>
    <n v="201325"/>
    <x v="1"/>
    <s v="1. Yes"/>
    <x v="1"/>
    <x v="1"/>
    <x v="1"/>
    <x v="4"/>
    <x v="0"/>
    <x v="0"/>
    <x v="2"/>
    <x v="1"/>
    <x v="0"/>
    <x v="1"/>
    <x v="2"/>
    <x v="1"/>
    <x v="1"/>
    <s v="1. Yes"/>
    <x v="1"/>
    <x v="0"/>
    <x v="0"/>
    <x v="0"/>
    <x v="1"/>
    <x v="0"/>
    <x v="0"/>
    <x v="0"/>
    <x v="3"/>
    <x v="11"/>
    <x v="0"/>
    <x v="0"/>
    <x v="0"/>
  </r>
  <r>
    <s v="1 Komplett vårdked1. Yes"/>
    <n v="3163"/>
    <n v="201330"/>
    <x v="1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64"/>
    <n v="201356"/>
    <x v="1"/>
    <s v="1. Yes"/>
    <x v="0"/>
    <x v="0"/>
    <x v="2"/>
    <x v="5"/>
    <x v="0"/>
    <x v="0"/>
    <x v="1"/>
    <x v="1"/>
    <x v="0"/>
    <x v="1"/>
    <x v="1"/>
    <x v="1"/>
    <x v="0"/>
    <s v="1. Yes"/>
    <x v="1"/>
    <x v="1"/>
    <x v="1"/>
    <x v="0"/>
    <x v="0"/>
    <x v="1"/>
    <x v="0"/>
    <x v="0"/>
    <x v="0"/>
    <x v="10"/>
    <x v="0"/>
    <x v="0"/>
    <x v="1"/>
  </r>
  <r>
    <s v="1 Komplett vårdked1. Yes"/>
    <n v="3165"/>
    <n v="201357"/>
    <x v="0"/>
    <s v="2. No"/>
    <x v="1"/>
    <x v="0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166"/>
    <n v="201373"/>
    <x v="1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167"/>
    <n v="201381"/>
    <x v="1"/>
    <s v="2. No"/>
    <x v="1"/>
    <x v="0"/>
    <x v="0"/>
    <x v="2"/>
    <x v="1"/>
    <x v="0"/>
    <x v="1"/>
    <x v="1"/>
    <x v="0"/>
    <x v="0"/>
    <x v="0"/>
    <x v="0"/>
    <x v="0"/>
    <s v="2. No"/>
    <x v="1"/>
    <x v="1"/>
    <x v="0"/>
    <x v="0"/>
    <x v="1"/>
    <x v="0"/>
    <x v="0"/>
    <x v="0"/>
    <x v="0"/>
    <x v="9"/>
    <x v="0"/>
    <x v="0"/>
    <x v="1"/>
  </r>
  <r>
    <s v="1 Komplett vårdked1. Yes"/>
    <n v="3168"/>
    <n v="201383"/>
    <x v="1"/>
    <s v="2. No"/>
    <x v="1"/>
    <x v="0"/>
    <x v="0"/>
    <x v="2"/>
    <x v="0"/>
    <x v="0"/>
    <x v="1"/>
    <x v="1"/>
    <x v="0"/>
    <x v="0"/>
    <x v="1"/>
    <x v="0"/>
    <x v="0"/>
    <s v="1. Yes"/>
    <x v="1"/>
    <x v="0"/>
    <x v="0"/>
    <x v="0"/>
    <x v="1"/>
    <x v="0"/>
    <x v="0"/>
    <x v="0"/>
    <x v="3"/>
    <x v="10"/>
    <x v="0"/>
    <x v="0"/>
    <x v="1"/>
  </r>
  <r>
    <s v="1 Komplett vårdked1. Yes"/>
    <n v="3169"/>
    <n v="201391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170"/>
    <n v="201407"/>
    <x v="0"/>
    <s v="2. No"/>
    <x v="1"/>
    <x v="0"/>
    <x v="0"/>
    <x v="5"/>
    <x v="0"/>
    <x v="0"/>
    <x v="2"/>
    <x v="1"/>
    <x v="1"/>
    <x v="2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171"/>
    <n v="201416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72"/>
    <n v="201471"/>
    <x v="1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2 Bruten vårdked1. Yes"/>
    <n v="3173"/>
    <n v="201474"/>
    <x v="0"/>
    <s v="1. Yes"/>
    <x v="1"/>
    <x v="0"/>
    <x v="2"/>
    <x v="4"/>
    <x v="1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2 Bruten vårdked1. Yes"/>
    <n v="3174"/>
    <n v="201475"/>
    <x v="0"/>
    <s v="2. No"/>
    <x v="1"/>
    <x v="0"/>
    <x v="2"/>
    <x v="4"/>
    <x v="1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175"/>
    <n v="201486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1"/>
    <x v="2"/>
    <x v="0"/>
    <x v="0"/>
    <x v="1"/>
    <x v="9"/>
    <x v="0"/>
    <x v="0"/>
    <x v="0"/>
  </r>
  <r>
    <s v="1 Komplett vårdked1. Yes"/>
    <n v="3176"/>
    <n v="201493"/>
    <x v="0"/>
    <s v="2. No"/>
    <x v="1"/>
    <x v="0"/>
    <x v="2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177"/>
    <n v="201562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78"/>
    <n v="201564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79"/>
    <n v="201565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80"/>
    <n v="201567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181"/>
    <n v="201569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182"/>
    <n v="201578"/>
    <x v="1"/>
    <s v="1. Yes"/>
    <x v="1"/>
    <x v="0"/>
    <x v="0"/>
    <x v="5"/>
    <x v="0"/>
    <x v="0"/>
    <x v="1"/>
    <x v="1"/>
    <x v="0"/>
    <x v="1"/>
    <x v="2"/>
    <x v="1"/>
    <x v="1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183"/>
    <n v="201590"/>
    <x v="0"/>
    <s v="1. Yes"/>
    <x v="0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184"/>
    <n v="201592"/>
    <x v="1"/>
    <s v="2. No"/>
    <x v="1"/>
    <x v="0"/>
    <x v="0"/>
    <x v="0"/>
    <x v="0"/>
    <x v="0"/>
    <x v="2"/>
    <x v="1"/>
    <x v="0"/>
    <x v="0"/>
    <x v="2"/>
    <x v="0"/>
    <x v="0"/>
    <s v="1. Yes"/>
    <x v="0"/>
    <x v="0"/>
    <x v="0"/>
    <x v="0"/>
    <x v="0"/>
    <x v="0"/>
    <x v="0"/>
    <x v="0"/>
    <x v="0"/>
    <x v="9"/>
    <x v="0"/>
    <x v="0"/>
    <x v="1"/>
  </r>
  <r>
    <s v="1 Komplett vårdked1. Yes"/>
    <n v="3185"/>
    <n v="201602"/>
    <x v="0"/>
    <s v="2. No"/>
    <x v="1"/>
    <x v="0"/>
    <x v="2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86"/>
    <n v="201604"/>
    <x v="0"/>
    <s v="2. No"/>
    <x v="1"/>
    <x v="0"/>
    <x v="1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187"/>
    <n v="201606"/>
    <x v="0"/>
    <s v="2. No"/>
    <x v="1"/>
    <x v="0"/>
    <x v="0"/>
    <x v="4"/>
    <x v="0"/>
    <x v="0"/>
    <x v="2"/>
    <x v="1"/>
    <x v="0"/>
    <x v="1"/>
    <x v="0"/>
    <x v="1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88"/>
    <n v="201625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1"/>
    <x v="9"/>
    <x v="0"/>
    <x v="0"/>
    <x v="1"/>
  </r>
  <r>
    <s v="1 Komplett vårdked1. Yes"/>
    <n v="3189"/>
    <n v="201640"/>
    <x v="1"/>
    <s v="2. No"/>
    <x v="1"/>
    <x v="0"/>
    <x v="2"/>
    <x v="2"/>
    <x v="1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90"/>
    <n v="201657"/>
    <x v="1"/>
    <s v="2. No"/>
    <x v="1"/>
    <x v="0"/>
    <x v="0"/>
    <x v="3"/>
    <x v="0"/>
    <x v="1"/>
    <x v="0"/>
    <x v="1"/>
    <x v="0"/>
    <x v="0"/>
    <x v="2"/>
    <x v="0"/>
    <x v="0"/>
    <s v="1. Yes"/>
    <x v="1"/>
    <x v="0"/>
    <x v="1"/>
    <x v="0"/>
    <x v="1"/>
    <x v="3"/>
    <x v="1"/>
    <x v="0"/>
    <x v="2"/>
    <x v="9"/>
    <x v="1"/>
    <x v="0"/>
    <x v="0"/>
  </r>
  <r>
    <s v="1 Komplett vårdked1. Yes"/>
    <n v="3191"/>
    <n v="201669"/>
    <x v="0"/>
    <s v="2. No"/>
    <x v="1"/>
    <x v="1"/>
    <x v="1"/>
    <x v="3"/>
    <x v="1"/>
    <x v="1"/>
    <x v="1"/>
    <x v="1"/>
    <x v="0"/>
    <x v="0"/>
    <x v="2"/>
    <x v="0"/>
    <x v="0"/>
    <s v="1. Yes"/>
    <x v="1"/>
    <x v="0"/>
    <x v="0"/>
    <x v="0"/>
    <x v="1"/>
    <x v="3"/>
    <x v="0"/>
    <x v="0"/>
    <x v="2"/>
    <x v="9"/>
    <x v="1"/>
    <x v="0"/>
    <x v="1"/>
  </r>
  <r>
    <s v="1 Komplett vårdked1. Yes"/>
    <n v="3192"/>
    <n v="201670"/>
    <x v="0"/>
    <s v="2. No"/>
    <x v="1"/>
    <x v="0"/>
    <x v="1"/>
    <x v="3"/>
    <x v="1"/>
    <x v="0"/>
    <x v="1"/>
    <x v="1"/>
    <x v="0"/>
    <x v="0"/>
    <x v="1"/>
    <x v="0"/>
    <x v="0"/>
    <s v="1. Yes"/>
    <x v="1"/>
    <x v="0"/>
    <x v="0"/>
    <x v="0"/>
    <x v="1"/>
    <x v="1"/>
    <x v="0"/>
    <x v="0"/>
    <x v="3"/>
    <x v="10"/>
    <x v="0"/>
    <x v="0"/>
    <x v="1"/>
  </r>
  <r>
    <s v="1 Komplett vårdked1. Yes"/>
    <n v="3193"/>
    <n v="20167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194"/>
    <n v="201697"/>
    <x v="0"/>
    <s v="1. Yes"/>
    <x v="0"/>
    <x v="0"/>
    <x v="0"/>
    <x v="2"/>
    <x v="0"/>
    <x v="0"/>
    <x v="2"/>
    <x v="1"/>
    <x v="0"/>
    <x v="0"/>
    <x v="2"/>
    <x v="1"/>
    <x v="0"/>
    <s v="1. Yes"/>
    <x v="1"/>
    <x v="1"/>
    <x v="0"/>
    <x v="0"/>
    <x v="1"/>
    <x v="0"/>
    <x v="0"/>
    <x v="0"/>
    <x v="0"/>
    <x v="10"/>
    <x v="0"/>
    <x v="0"/>
    <x v="0"/>
  </r>
  <r>
    <s v="1 Komplett vårdked1. Yes"/>
    <n v="3195"/>
    <n v="201707"/>
    <x v="0"/>
    <s v="2. No"/>
    <x v="1"/>
    <x v="0"/>
    <x v="0"/>
    <x v="4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1"/>
    <x v="9"/>
    <x v="0"/>
    <x v="0"/>
    <x v="1"/>
  </r>
  <r>
    <s v="1 Komplett vårdked1. Yes"/>
    <n v="3196"/>
    <n v="201708"/>
    <x v="0"/>
    <s v="2. No"/>
    <x v="1"/>
    <x v="0"/>
    <x v="0"/>
    <x v="4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197"/>
    <n v="201715"/>
    <x v="0"/>
    <s v="1. Yes"/>
    <x v="0"/>
    <x v="0"/>
    <x v="0"/>
    <x v="4"/>
    <x v="0"/>
    <x v="0"/>
    <x v="1"/>
    <x v="0"/>
    <x v="0"/>
    <x v="0"/>
    <x v="0"/>
    <x v="1"/>
    <x v="0"/>
    <s v="2. No"/>
    <x v="1"/>
    <x v="0"/>
    <x v="1"/>
    <x v="1"/>
    <x v="1"/>
    <x v="0"/>
    <x v="0"/>
    <x v="0"/>
    <x v="0"/>
    <x v="10"/>
    <x v="0"/>
    <x v="0"/>
    <x v="1"/>
  </r>
  <r>
    <s v="2 Bruten vårdked1. Yes"/>
    <n v="3198"/>
    <n v="201737"/>
    <x v="0"/>
    <s v="2. No"/>
    <x v="1"/>
    <x v="0"/>
    <x v="2"/>
    <x v="0"/>
    <x v="0"/>
    <x v="0"/>
    <x v="1"/>
    <x v="1"/>
    <x v="2"/>
    <x v="0"/>
    <x v="0"/>
    <x v="0"/>
    <x v="0"/>
    <s v="2. No"/>
    <x v="1"/>
    <x v="0"/>
    <x v="0"/>
    <x v="0"/>
    <x v="0"/>
    <x v="3"/>
    <x v="0"/>
    <x v="0"/>
    <x v="2"/>
    <x v="9"/>
    <x v="0"/>
    <x v="0"/>
    <x v="1"/>
  </r>
  <r>
    <s v="1 Komplett vårdked1. Yes"/>
    <n v="3199"/>
    <n v="201743"/>
    <x v="0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2 Bruten vårdked1. Yes"/>
    <n v="3200"/>
    <n v="201756"/>
    <x v="0"/>
    <s v="2. No"/>
    <x v="1"/>
    <x v="0"/>
    <x v="0"/>
    <x v="0"/>
    <x v="1"/>
    <x v="0"/>
    <x v="1"/>
    <x v="1"/>
    <x v="0"/>
    <x v="2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201"/>
    <n v="20175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2 Bruten vårdked1. Yes"/>
    <n v="3202"/>
    <n v="201777"/>
    <x v="0"/>
    <s v="1. Yes"/>
    <x v="1"/>
    <x v="0"/>
    <x v="0"/>
    <x v="0"/>
    <x v="0"/>
    <x v="0"/>
    <x v="1"/>
    <x v="1"/>
    <x v="2"/>
    <x v="0"/>
    <x v="2"/>
    <x v="0"/>
    <x v="0"/>
    <s v="1. Yes"/>
    <x v="1"/>
    <x v="0"/>
    <x v="0"/>
    <x v="0"/>
    <x v="0"/>
    <x v="0"/>
    <x v="0"/>
    <x v="0"/>
    <x v="3"/>
    <x v="8"/>
    <x v="0"/>
    <x v="0"/>
    <x v="0"/>
  </r>
  <r>
    <s v="2 Bruten vårdked1. Yes"/>
    <n v="3203"/>
    <n v="201778"/>
    <x v="0"/>
    <s v="1. Yes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8"/>
    <x v="0"/>
    <x v="0"/>
    <x v="0"/>
  </r>
  <r>
    <s v="1 Komplett vårdked1. Yes"/>
    <n v="3204"/>
    <n v="201789"/>
    <x v="1"/>
    <s v="2. No"/>
    <x v="1"/>
    <x v="0"/>
    <x v="0"/>
    <x v="5"/>
    <x v="0"/>
    <x v="0"/>
    <x v="1"/>
    <x v="1"/>
    <x v="0"/>
    <x v="0"/>
    <x v="1"/>
    <x v="1"/>
    <x v="1"/>
    <s v="1. Yes"/>
    <x v="1"/>
    <x v="0"/>
    <x v="0"/>
    <x v="0"/>
    <x v="0"/>
    <x v="0"/>
    <x v="0"/>
    <x v="0"/>
    <x v="0"/>
    <x v="9"/>
    <x v="0"/>
    <x v="0"/>
    <x v="0"/>
  </r>
  <r>
    <s v="1 Komplett vårdked1. Yes"/>
    <n v="3205"/>
    <n v="201790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206"/>
    <n v="201807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07"/>
    <n v="201813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1"/>
    <x v="0"/>
    <x v="0"/>
    <x v="2"/>
    <x v="0"/>
    <x v="0"/>
    <x v="0"/>
    <x v="9"/>
    <x v="0"/>
    <x v="0"/>
    <x v="1"/>
  </r>
  <r>
    <s v="1 Komplett vårdked1. Yes"/>
    <n v="3208"/>
    <n v="201814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1"/>
    <x v="0"/>
    <x v="0"/>
    <x v="2"/>
    <x v="0"/>
    <x v="0"/>
    <x v="0"/>
    <x v="9"/>
    <x v="0"/>
    <x v="0"/>
    <x v="1"/>
  </r>
  <r>
    <s v="1 Komplett vårdked1. Yes"/>
    <n v="3209"/>
    <n v="201840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0"/>
  </r>
  <r>
    <s v="1 Komplett vårdked1. Yes"/>
    <n v="3210"/>
    <n v="201841"/>
    <x v="1"/>
    <s v="2. No"/>
    <x v="1"/>
    <x v="0"/>
    <x v="0"/>
    <x v="0"/>
    <x v="0"/>
    <x v="0"/>
    <x v="1"/>
    <x v="1"/>
    <x v="2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2 Bruten vårdked1. Yes"/>
    <n v="3211"/>
    <n v="201854"/>
    <x v="0"/>
    <s v="1. Yes"/>
    <x v="0"/>
    <x v="0"/>
    <x v="2"/>
    <x v="3"/>
    <x v="0"/>
    <x v="0"/>
    <x v="2"/>
    <x v="0"/>
    <x v="1"/>
    <x v="2"/>
    <x v="0"/>
    <x v="0"/>
    <x v="1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212"/>
    <n v="201856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2 Bruten vårdked1. Yes"/>
    <n v="3213"/>
    <n v="201865"/>
    <x v="0"/>
    <s v="1. Yes"/>
    <x v="0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0"/>
  </r>
  <r>
    <s v="1 Komplett vårdked1. Yes"/>
    <n v="3214"/>
    <n v="201878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215"/>
    <n v="201884"/>
    <x v="1"/>
    <s v="1. Yes"/>
    <x v="1"/>
    <x v="0"/>
    <x v="1"/>
    <x v="0"/>
    <x v="0"/>
    <x v="0"/>
    <x v="1"/>
    <x v="1"/>
    <x v="2"/>
    <x v="0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216"/>
    <n v="201891"/>
    <x v="0"/>
    <s v="2. No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217"/>
    <n v="201934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9"/>
    <x v="0"/>
    <x v="0"/>
    <x v="2"/>
  </r>
  <r>
    <s v="1 Komplett vårdked1. Yes"/>
    <n v="3218"/>
    <n v="20193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219"/>
    <n v="201939"/>
    <x v="1"/>
    <s v="2. No"/>
    <x v="1"/>
    <x v="1"/>
    <x v="0"/>
    <x v="0"/>
    <x v="1"/>
    <x v="1"/>
    <x v="1"/>
    <x v="0"/>
    <x v="0"/>
    <x v="0"/>
    <x v="2"/>
    <x v="0"/>
    <x v="0"/>
    <s v="1. Yes"/>
    <x v="1"/>
    <x v="0"/>
    <x v="0"/>
    <x v="0"/>
    <x v="1"/>
    <x v="3"/>
    <x v="0"/>
    <x v="0"/>
    <x v="2"/>
    <x v="9"/>
    <x v="1"/>
    <x v="0"/>
    <x v="0"/>
  </r>
  <r>
    <s v="2 Bruten vårdked1. Yes"/>
    <n v="3220"/>
    <n v="201942"/>
    <x v="1"/>
    <s v="1. Yes"/>
    <x v="1"/>
    <x v="0"/>
    <x v="1"/>
    <x v="0"/>
    <x v="1"/>
    <x v="0"/>
    <x v="1"/>
    <x v="1"/>
    <x v="1"/>
    <x v="0"/>
    <x v="2"/>
    <x v="0"/>
    <x v="0"/>
    <s v="1. Yes"/>
    <x v="0"/>
    <x v="0"/>
    <x v="0"/>
    <x v="0"/>
    <x v="0"/>
    <x v="1"/>
    <x v="0"/>
    <x v="0"/>
    <x v="0"/>
    <x v="10"/>
    <x v="0"/>
    <x v="0"/>
    <x v="0"/>
  </r>
  <r>
    <s v="1 Komplett vårdked1. Yes"/>
    <n v="3221"/>
    <n v="201980"/>
    <x v="0"/>
    <s v="2. No"/>
    <x v="1"/>
    <x v="0"/>
    <x v="0"/>
    <x v="5"/>
    <x v="0"/>
    <x v="0"/>
    <x v="2"/>
    <x v="0"/>
    <x v="1"/>
    <x v="0"/>
    <x v="2"/>
    <x v="0"/>
    <x v="0"/>
    <s v="1. Yes"/>
    <x v="1"/>
    <x v="0"/>
    <x v="0"/>
    <x v="0"/>
    <x v="1"/>
    <x v="0"/>
    <x v="0"/>
    <x v="0"/>
    <x v="3"/>
    <x v="9"/>
    <x v="0"/>
    <x v="0"/>
    <x v="1"/>
  </r>
  <r>
    <s v="1 Komplett vårdked1. Yes"/>
    <n v="3222"/>
    <n v="201981"/>
    <x v="0"/>
    <s v="1. Yes"/>
    <x v="1"/>
    <x v="0"/>
    <x v="0"/>
    <x v="5"/>
    <x v="0"/>
    <x v="0"/>
    <x v="1"/>
    <x v="0"/>
    <x v="0"/>
    <x v="0"/>
    <x v="1"/>
    <x v="1"/>
    <x v="0"/>
    <s v="1. Yes"/>
    <x v="1"/>
    <x v="0"/>
    <x v="1"/>
    <x v="0"/>
    <x v="0"/>
    <x v="0"/>
    <x v="0"/>
    <x v="0"/>
    <x v="0"/>
    <x v="10"/>
    <x v="0"/>
    <x v="0"/>
    <x v="0"/>
  </r>
  <r>
    <s v="1 Komplett vårdked1. Yes"/>
    <n v="3223"/>
    <n v="201984"/>
    <x v="1"/>
    <s v="2. No"/>
    <x v="1"/>
    <x v="0"/>
    <x v="0"/>
    <x v="4"/>
    <x v="0"/>
    <x v="1"/>
    <x v="0"/>
    <x v="0"/>
    <x v="0"/>
    <x v="0"/>
    <x v="2"/>
    <x v="1"/>
    <x v="0"/>
    <s v="1. Yes"/>
    <x v="1"/>
    <x v="0"/>
    <x v="1"/>
    <x v="0"/>
    <x v="1"/>
    <x v="3"/>
    <x v="1"/>
    <x v="0"/>
    <x v="2"/>
    <x v="9"/>
    <x v="1"/>
    <x v="0"/>
    <x v="1"/>
  </r>
  <r>
    <s v="1 Komplett vårdked1. Yes"/>
    <n v="3224"/>
    <n v="201986"/>
    <x v="1"/>
    <s v="2. No"/>
    <x v="1"/>
    <x v="0"/>
    <x v="0"/>
    <x v="5"/>
    <x v="0"/>
    <x v="0"/>
    <x v="1"/>
    <x v="0"/>
    <x v="1"/>
    <x v="0"/>
    <x v="0"/>
    <x v="1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225"/>
    <n v="202003"/>
    <x v="1"/>
    <s v="1. Yes"/>
    <x v="0"/>
    <x v="0"/>
    <x v="0"/>
    <x v="0"/>
    <x v="0"/>
    <x v="0"/>
    <x v="0"/>
    <x v="0"/>
    <x v="0"/>
    <x v="1"/>
    <x v="2"/>
    <x v="0"/>
    <x v="0"/>
    <s v="1. Yes"/>
    <x v="1"/>
    <x v="0"/>
    <x v="0"/>
    <x v="0"/>
    <x v="0"/>
    <x v="0"/>
    <x v="0"/>
    <x v="0"/>
    <x v="0"/>
    <x v="12"/>
    <x v="0"/>
    <x v="0"/>
    <x v="0"/>
  </r>
  <r>
    <s v="1 Komplett vårdked1. Yes"/>
    <n v="3226"/>
    <n v="202011"/>
    <x v="1"/>
    <s v="2. No"/>
    <x v="1"/>
    <x v="0"/>
    <x v="1"/>
    <x v="5"/>
    <x v="0"/>
    <x v="1"/>
    <x v="0"/>
    <x v="0"/>
    <x v="0"/>
    <x v="0"/>
    <x v="2"/>
    <x v="1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227"/>
    <n v="202022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28"/>
    <n v="202045"/>
    <x v="0"/>
    <s v="1. Yes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29"/>
    <n v="202098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9"/>
    <x v="0"/>
    <x v="0"/>
    <x v="0"/>
  </r>
  <r>
    <s v="2 Bruten vårdked1. Yes"/>
    <n v="3230"/>
    <n v="202108"/>
    <x v="0"/>
    <s v="1. Yes"/>
    <x v="0"/>
    <x v="0"/>
    <x v="0"/>
    <x v="2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2"/>
    <x v="10"/>
    <x v="0"/>
    <x v="0"/>
    <x v="0"/>
  </r>
  <r>
    <s v="1 Komplett vårdked1. Yes"/>
    <n v="3231"/>
    <n v="202113"/>
    <x v="0"/>
    <s v="2. No"/>
    <x v="1"/>
    <x v="0"/>
    <x v="2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32"/>
    <n v="202114"/>
    <x v="1"/>
    <s v="2. No"/>
    <x v="1"/>
    <x v="0"/>
    <x v="2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33"/>
    <n v="202125"/>
    <x v="0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34"/>
    <n v="202127"/>
    <x v="0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35"/>
    <n v="202133"/>
    <x v="1"/>
    <s v="1. Yes"/>
    <x v="1"/>
    <x v="0"/>
    <x v="1"/>
    <x v="1"/>
    <x v="1"/>
    <x v="0"/>
    <x v="0"/>
    <x v="0"/>
    <x v="1"/>
    <x v="0"/>
    <x v="2"/>
    <x v="1"/>
    <x v="1"/>
    <s v="1. Yes"/>
    <x v="0"/>
    <x v="1"/>
    <x v="0"/>
    <x v="0"/>
    <x v="1"/>
    <x v="0"/>
    <x v="0"/>
    <x v="0"/>
    <x v="0"/>
    <x v="10"/>
    <x v="0"/>
    <x v="0"/>
    <x v="1"/>
  </r>
  <r>
    <s v="1 Komplett vårdked1. Yes"/>
    <n v="3236"/>
    <n v="202139"/>
    <x v="1"/>
    <s v="1. Yes"/>
    <x v="1"/>
    <x v="0"/>
    <x v="0"/>
    <x v="1"/>
    <x v="0"/>
    <x v="0"/>
    <x v="0"/>
    <x v="1"/>
    <x v="1"/>
    <x v="0"/>
    <x v="2"/>
    <x v="1"/>
    <x v="0"/>
    <s v="1. Yes"/>
    <x v="1"/>
    <x v="1"/>
    <x v="1"/>
    <x v="0"/>
    <x v="0"/>
    <x v="1"/>
    <x v="0"/>
    <x v="0"/>
    <x v="0"/>
    <x v="10"/>
    <x v="0"/>
    <x v="0"/>
    <x v="0"/>
  </r>
  <r>
    <s v="1 Komplett vårdked1. Yes"/>
    <n v="3237"/>
    <n v="202208"/>
    <x v="1"/>
    <s v="2. No"/>
    <x v="1"/>
    <x v="0"/>
    <x v="0"/>
    <x v="3"/>
    <x v="0"/>
    <x v="1"/>
    <x v="1"/>
    <x v="1"/>
    <x v="0"/>
    <x v="1"/>
    <x v="1"/>
    <x v="0"/>
    <x v="0"/>
    <s v="1. Yes"/>
    <x v="0"/>
    <x v="0"/>
    <x v="1"/>
    <x v="0"/>
    <x v="0"/>
    <x v="3"/>
    <x v="0"/>
    <x v="0"/>
    <x v="2"/>
    <x v="9"/>
    <x v="1"/>
    <x v="0"/>
    <x v="1"/>
  </r>
  <r>
    <s v="1 Komplett vårdked1. Yes"/>
    <n v="3238"/>
    <n v="202221"/>
    <x v="0"/>
    <s v="2. No"/>
    <x v="1"/>
    <x v="0"/>
    <x v="0"/>
    <x v="0"/>
    <x v="0"/>
    <x v="1"/>
    <x v="0"/>
    <x v="0"/>
    <x v="0"/>
    <x v="0"/>
    <x v="0"/>
    <x v="0"/>
    <x v="0"/>
    <s v="2. No"/>
    <x v="1"/>
    <x v="0"/>
    <x v="0"/>
    <x v="0"/>
    <x v="1"/>
    <x v="3"/>
    <x v="0"/>
    <x v="0"/>
    <x v="2"/>
    <x v="9"/>
    <x v="1"/>
    <x v="0"/>
    <x v="1"/>
  </r>
  <r>
    <s v="1 Komplett vårdked1. Yes"/>
    <n v="3239"/>
    <n v="202228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0"/>
    <x v="0"/>
    <x v="0"/>
    <x v="0"/>
  </r>
  <r>
    <s v="1 Komplett vårdked1. Yes"/>
    <n v="3240"/>
    <n v="202269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41"/>
    <n v="202271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42"/>
    <n v="202273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43"/>
    <n v="202278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244"/>
    <n v="202290"/>
    <x v="1"/>
    <s v="1. Yes"/>
    <x v="1"/>
    <x v="1"/>
    <x v="0"/>
    <x v="3"/>
    <x v="0"/>
    <x v="0"/>
    <x v="0"/>
    <x v="0"/>
    <x v="0"/>
    <x v="0"/>
    <x v="2"/>
    <x v="0"/>
    <x v="1"/>
    <s v="1. Yes"/>
    <x v="0"/>
    <x v="0"/>
    <x v="1"/>
    <x v="0"/>
    <x v="0"/>
    <x v="0"/>
    <x v="0"/>
    <x v="0"/>
    <x v="0"/>
    <x v="10"/>
    <x v="0"/>
    <x v="0"/>
    <x v="0"/>
  </r>
  <r>
    <s v="1 Komplett vårdked1. Yes"/>
    <n v="3245"/>
    <n v="202291"/>
    <x v="1"/>
    <s v="2. No"/>
    <x v="1"/>
    <x v="0"/>
    <x v="0"/>
    <x v="3"/>
    <x v="0"/>
    <x v="1"/>
    <x v="1"/>
    <x v="1"/>
    <x v="0"/>
    <x v="1"/>
    <x v="1"/>
    <x v="0"/>
    <x v="0"/>
    <s v="1. Yes"/>
    <x v="1"/>
    <x v="0"/>
    <x v="0"/>
    <x v="0"/>
    <x v="0"/>
    <x v="3"/>
    <x v="0"/>
    <x v="0"/>
    <x v="2"/>
    <x v="9"/>
    <x v="1"/>
    <x v="0"/>
    <x v="1"/>
  </r>
  <r>
    <s v="1 Komplett vårdked1. Yes"/>
    <n v="3246"/>
    <n v="202292"/>
    <x v="0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9"/>
    <x v="0"/>
    <x v="0"/>
    <x v="1"/>
  </r>
  <r>
    <s v="1 Komplett vårdked1. Yes"/>
    <n v="3247"/>
    <n v="202316"/>
    <x v="1"/>
    <s v="1. Yes"/>
    <x v="0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0"/>
  </r>
  <r>
    <s v="1 Komplett vårdked1. Yes"/>
    <n v="3248"/>
    <n v="202317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49"/>
    <n v="202336"/>
    <x v="0"/>
    <s v="1. Yes"/>
    <x v="0"/>
    <x v="0"/>
    <x v="1"/>
    <x v="0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250"/>
    <n v="202355"/>
    <x v="1"/>
    <s v="2. No"/>
    <x v="1"/>
    <x v="0"/>
    <x v="2"/>
    <x v="4"/>
    <x v="1"/>
    <x v="1"/>
    <x v="1"/>
    <x v="1"/>
    <x v="0"/>
    <x v="0"/>
    <x v="2"/>
    <x v="1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251"/>
    <n v="202362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252"/>
    <n v="202372"/>
    <x v="1"/>
    <s v="2. No"/>
    <x v="1"/>
    <x v="0"/>
    <x v="0"/>
    <x v="1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53"/>
    <n v="202376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54"/>
    <n v="202385"/>
    <x v="1"/>
    <s v="2. No"/>
    <x v="1"/>
    <x v="0"/>
    <x v="0"/>
    <x v="2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3"/>
    <x v="10"/>
    <x v="0"/>
    <x v="1"/>
    <x v="0"/>
  </r>
  <r>
    <s v="1 Komplett vårdked1. Yes"/>
    <n v="3255"/>
    <n v="202417"/>
    <x v="1"/>
    <s v="2. No"/>
    <x v="1"/>
    <x v="0"/>
    <x v="0"/>
    <x v="5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256"/>
    <n v="202435"/>
    <x v="0"/>
    <s v="1. Yes"/>
    <x v="1"/>
    <x v="0"/>
    <x v="0"/>
    <x v="0"/>
    <x v="0"/>
    <x v="0"/>
    <x v="1"/>
    <x v="0"/>
    <x v="0"/>
    <x v="0"/>
    <x v="2"/>
    <x v="1"/>
    <x v="0"/>
    <s v="1. Yes"/>
    <x v="1"/>
    <x v="0"/>
    <x v="1"/>
    <x v="0"/>
    <x v="0"/>
    <x v="0"/>
    <x v="0"/>
    <x v="0"/>
    <x v="3"/>
    <x v="10"/>
    <x v="0"/>
    <x v="0"/>
    <x v="0"/>
  </r>
  <r>
    <s v="1 Komplett vårdked1. Yes"/>
    <n v="3257"/>
    <n v="202454"/>
    <x v="1"/>
    <s v="2. No"/>
    <x v="1"/>
    <x v="1"/>
    <x v="0"/>
    <x v="3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9"/>
    <x v="1"/>
    <x v="0"/>
    <x v="1"/>
  </r>
  <r>
    <s v="1 Komplett vårdked1. Yes"/>
    <n v="3258"/>
    <n v="202485"/>
    <x v="0"/>
    <s v="1. Yes"/>
    <x v="0"/>
    <x v="0"/>
    <x v="0"/>
    <x v="5"/>
    <x v="0"/>
    <x v="0"/>
    <x v="1"/>
    <x v="1"/>
    <x v="0"/>
    <x v="1"/>
    <x v="2"/>
    <x v="1"/>
    <x v="1"/>
    <s v="1. Yes"/>
    <x v="0"/>
    <x v="0"/>
    <x v="0"/>
    <x v="0"/>
    <x v="0"/>
    <x v="0"/>
    <x v="0"/>
    <x v="0"/>
    <x v="3"/>
    <x v="10"/>
    <x v="0"/>
    <x v="0"/>
    <x v="1"/>
  </r>
  <r>
    <s v="1 Komplett vårdked1. Yes"/>
    <n v="3259"/>
    <n v="202488"/>
    <x v="1"/>
    <s v="1. Yes"/>
    <x v="1"/>
    <x v="0"/>
    <x v="0"/>
    <x v="1"/>
    <x v="0"/>
    <x v="0"/>
    <x v="0"/>
    <x v="1"/>
    <x v="1"/>
    <x v="0"/>
    <x v="1"/>
    <x v="1"/>
    <x v="0"/>
    <s v="1. Yes"/>
    <x v="0"/>
    <x v="0"/>
    <x v="1"/>
    <x v="0"/>
    <x v="0"/>
    <x v="0"/>
    <x v="0"/>
    <x v="0"/>
    <x v="3"/>
    <x v="10"/>
    <x v="0"/>
    <x v="0"/>
    <x v="1"/>
  </r>
  <r>
    <s v="1 Komplett vårdked1. Yes"/>
    <n v="3260"/>
    <n v="202504"/>
    <x v="1"/>
    <s v="2. No"/>
    <x v="1"/>
    <x v="0"/>
    <x v="1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61"/>
    <n v="202526"/>
    <x v="0"/>
    <s v="1. Yes"/>
    <x v="0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262"/>
    <n v="202545"/>
    <x v="1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263"/>
    <n v="202547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64"/>
    <n v="202548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65"/>
    <n v="202554"/>
    <x v="1"/>
    <s v="1. Yes"/>
    <x v="1"/>
    <x v="0"/>
    <x v="0"/>
    <x v="1"/>
    <x v="0"/>
    <x v="0"/>
    <x v="0"/>
    <x v="0"/>
    <x v="0"/>
    <x v="0"/>
    <x v="2"/>
    <x v="1"/>
    <x v="1"/>
    <s v="1. Yes"/>
    <x v="0"/>
    <x v="1"/>
    <x v="1"/>
    <x v="0"/>
    <x v="1"/>
    <x v="0"/>
    <x v="0"/>
    <x v="0"/>
    <x v="0"/>
    <x v="10"/>
    <x v="0"/>
    <x v="0"/>
    <x v="0"/>
  </r>
  <r>
    <s v="1 Komplett vårdked1. Yes"/>
    <n v="3266"/>
    <n v="20255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67"/>
    <n v="202561"/>
    <x v="0"/>
    <s v="1. Yes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1"/>
    <x v="0"/>
    <x v="1"/>
    <x v="1"/>
    <x v="2"/>
    <x v="10"/>
    <x v="0"/>
    <x v="0"/>
    <x v="0"/>
  </r>
  <r>
    <s v="1 Komplett vårdked1. Yes"/>
    <n v="3268"/>
    <n v="202564"/>
    <x v="1"/>
    <s v="2. No"/>
    <x v="1"/>
    <x v="1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269"/>
    <n v="20256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270"/>
    <n v="202585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71"/>
    <n v="202599"/>
    <x v="1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3"/>
    <x v="9"/>
    <x v="0"/>
    <x v="0"/>
    <x v="2"/>
  </r>
  <r>
    <s v="1 Komplett vårdked1. Yes"/>
    <n v="3272"/>
    <n v="202639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9"/>
    <x v="0"/>
    <x v="0"/>
    <x v="1"/>
  </r>
  <r>
    <s v="1 Komplett vårdked1. Yes"/>
    <n v="3273"/>
    <n v="202657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74"/>
    <n v="202659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2 Bruten vårdked1. Yes"/>
    <n v="3275"/>
    <n v="202684"/>
    <x v="0"/>
    <s v="1. Yes"/>
    <x v="1"/>
    <x v="0"/>
    <x v="0"/>
    <x v="2"/>
    <x v="0"/>
    <x v="0"/>
    <x v="0"/>
    <x v="0"/>
    <x v="0"/>
    <x v="0"/>
    <x v="2"/>
    <x v="1"/>
    <x v="1"/>
    <s v="1. Yes"/>
    <x v="0"/>
    <x v="0"/>
    <x v="1"/>
    <x v="0"/>
    <x v="1"/>
    <x v="1"/>
    <x v="1"/>
    <x v="1"/>
    <x v="3"/>
    <x v="11"/>
    <x v="0"/>
    <x v="0"/>
    <x v="1"/>
  </r>
  <r>
    <s v="1 Komplett vårdked1. Yes"/>
    <n v="3276"/>
    <n v="202693"/>
    <x v="1"/>
    <s v="2. No"/>
    <x v="1"/>
    <x v="0"/>
    <x v="0"/>
    <x v="4"/>
    <x v="0"/>
    <x v="0"/>
    <x v="1"/>
    <x v="1"/>
    <x v="1"/>
    <x v="1"/>
    <x v="0"/>
    <x v="1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277"/>
    <n v="202729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0"/>
    <x v="10"/>
    <x v="0"/>
    <x v="0"/>
    <x v="1"/>
  </r>
  <r>
    <s v="1 Komplett vårdked1. Yes"/>
    <n v="3278"/>
    <n v="202762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279"/>
    <n v="202767"/>
    <x v="1"/>
    <s v="2. No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9"/>
    <x v="0"/>
    <x v="0"/>
    <x v="1"/>
  </r>
  <r>
    <s v="1 Komplett vårdked1. Yes"/>
    <n v="3280"/>
    <n v="202771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81"/>
    <n v="202772"/>
    <x v="1"/>
    <s v="2. No"/>
    <x v="1"/>
    <x v="0"/>
    <x v="0"/>
    <x v="5"/>
    <x v="0"/>
    <x v="0"/>
    <x v="2"/>
    <x v="1"/>
    <x v="0"/>
    <x v="0"/>
    <x v="2"/>
    <x v="0"/>
    <x v="1"/>
    <s v="1. Yes"/>
    <x v="1"/>
    <x v="0"/>
    <x v="0"/>
    <x v="0"/>
    <x v="0"/>
    <x v="2"/>
    <x v="0"/>
    <x v="0"/>
    <x v="3"/>
    <x v="9"/>
    <x v="0"/>
    <x v="0"/>
    <x v="0"/>
  </r>
  <r>
    <s v="1 Komplett vårdked1. Yes"/>
    <n v="3282"/>
    <n v="202795"/>
    <x v="1"/>
    <s v="1. Yes"/>
    <x v="1"/>
    <x v="0"/>
    <x v="0"/>
    <x v="5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283"/>
    <n v="202806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9"/>
    <x v="0"/>
    <x v="0"/>
    <x v="1"/>
  </r>
  <r>
    <s v="1 Komplett vårdked1. Yes"/>
    <n v="3284"/>
    <n v="202840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9"/>
    <x v="0"/>
    <x v="0"/>
    <x v="1"/>
  </r>
  <r>
    <s v="1 Komplett vårdked1. Yes"/>
    <n v="3285"/>
    <n v="202851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86"/>
    <n v="202858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287"/>
    <n v="202869"/>
    <x v="0"/>
    <s v="2. No"/>
    <x v="1"/>
    <x v="0"/>
    <x v="1"/>
    <x v="0"/>
    <x v="0"/>
    <x v="1"/>
    <x v="0"/>
    <x v="1"/>
    <x v="2"/>
    <x v="0"/>
    <x v="2"/>
    <x v="0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288"/>
    <n v="202870"/>
    <x v="0"/>
    <s v="1. Yes"/>
    <x v="0"/>
    <x v="0"/>
    <x v="1"/>
    <x v="0"/>
    <x v="0"/>
    <x v="1"/>
    <x v="0"/>
    <x v="1"/>
    <x v="2"/>
    <x v="1"/>
    <x v="2"/>
    <x v="0"/>
    <x v="0"/>
    <s v="1. Yes"/>
    <x v="1"/>
    <x v="0"/>
    <x v="0"/>
    <x v="0"/>
    <x v="1"/>
    <x v="0"/>
    <x v="0"/>
    <x v="0"/>
    <x v="2"/>
    <x v="11"/>
    <x v="1"/>
    <x v="0"/>
    <x v="0"/>
  </r>
  <r>
    <s v="1 Komplett vårdked1. Yes"/>
    <n v="3289"/>
    <n v="202914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90"/>
    <n v="202944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291"/>
    <n v="202986"/>
    <x v="0"/>
    <s v="2. No"/>
    <x v="1"/>
    <x v="1"/>
    <x v="0"/>
    <x v="0"/>
    <x v="1"/>
    <x v="1"/>
    <x v="0"/>
    <x v="1"/>
    <x v="1"/>
    <x v="0"/>
    <x v="2"/>
    <x v="0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292"/>
    <n v="202988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293"/>
    <n v="202992"/>
    <x v="1"/>
    <s v="2. No"/>
    <x v="1"/>
    <x v="0"/>
    <x v="1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294"/>
    <n v="203019"/>
    <x v="1"/>
    <s v="2. No"/>
    <x v="1"/>
    <x v="0"/>
    <x v="0"/>
    <x v="2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3"/>
    <x v="10"/>
    <x v="0"/>
    <x v="1"/>
    <x v="0"/>
  </r>
  <r>
    <s v="1 Komplett vårdked1. Yes"/>
    <n v="3295"/>
    <n v="203026"/>
    <x v="0"/>
    <s v="1. Yes"/>
    <x v="0"/>
    <x v="0"/>
    <x v="0"/>
    <x v="4"/>
    <x v="0"/>
    <x v="0"/>
    <x v="1"/>
    <x v="0"/>
    <x v="0"/>
    <x v="0"/>
    <x v="0"/>
    <x v="1"/>
    <x v="1"/>
    <s v="2. No"/>
    <x v="1"/>
    <x v="1"/>
    <x v="1"/>
    <x v="0"/>
    <x v="0"/>
    <x v="0"/>
    <x v="0"/>
    <x v="0"/>
    <x v="3"/>
    <x v="11"/>
    <x v="0"/>
    <x v="0"/>
    <x v="1"/>
  </r>
  <r>
    <s v="1 Komplett vårdked1. Yes"/>
    <n v="3296"/>
    <n v="203029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0"/>
  </r>
  <r>
    <s v="1 Komplett vårdked1. Yes"/>
    <n v="3297"/>
    <n v="203076"/>
    <x v="0"/>
    <s v="2. No"/>
    <x v="1"/>
    <x v="0"/>
    <x v="0"/>
    <x v="0"/>
    <x v="0"/>
    <x v="1"/>
    <x v="2"/>
    <x v="1"/>
    <x v="2"/>
    <x v="1"/>
    <x v="1"/>
    <x v="0"/>
    <x v="0"/>
    <s v="1. Yes"/>
    <x v="1"/>
    <x v="0"/>
    <x v="0"/>
    <x v="0"/>
    <x v="0"/>
    <x v="2"/>
    <x v="0"/>
    <x v="0"/>
    <x v="2"/>
    <x v="9"/>
    <x v="1"/>
    <x v="0"/>
    <x v="0"/>
  </r>
  <r>
    <s v="1 Komplett vårdked1. Yes"/>
    <n v="3298"/>
    <n v="203085"/>
    <x v="1"/>
    <s v="2. No"/>
    <x v="1"/>
    <x v="0"/>
    <x v="1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299"/>
    <n v="203116"/>
    <x v="1"/>
    <s v="2. No"/>
    <x v="1"/>
    <x v="0"/>
    <x v="0"/>
    <x v="4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9"/>
    <x v="1"/>
    <x v="0"/>
    <x v="1"/>
  </r>
  <r>
    <s v="1 Komplett vårdked1. Yes"/>
    <n v="3300"/>
    <n v="203135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301"/>
    <n v="203148"/>
    <x v="1"/>
    <s v="2. No"/>
    <x v="1"/>
    <x v="0"/>
    <x v="0"/>
    <x v="1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02"/>
    <n v="203149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303"/>
    <n v="203151"/>
    <x v="1"/>
    <s v="1. Yes"/>
    <x v="1"/>
    <x v="0"/>
    <x v="0"/>
    <x v="1"/>
    <x v="0"/>
    <x v="0"/>
    <x v="1"/>
    <x v="1"/>
    <x v="1"/>
    <x v="1"/>
    <x v="1"/>
    <x v="0"/>
    <x v="0"/>
    <s v="1. Yes"/>
    <x v="1"/>
    <x v="1"/>
    <x v="1"/>
    <x v="0"/>
    <x v="0"/>
    <x v="0"/>
    <x v="0"/>
    <x v="0"/>
    <x v="3"/>
    <x v="10"/>
    <x v="0"/>
    <x v="0"/>
    <x v="1"/>
  </r>
  <r>
    <s v="1 Komplett vårdked1. Yes"/>
    <n v="3304"/>
    <n v="203163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0"/>
    <x v="10"/>
    <x v="0"/>
    <x v="0"/>
    <x v="1"/>
  </r>
  <r>
    <s v="1 Komplett vårdked1. Yes"/>
    <n v="3305"/>
    <n v="203184"/>
    <x v="1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2 Bruten vårdked1. Yes"/>
    <n v="3306"/>
    <n v="203186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3"/>
    <x v="0"/>
    <x v="0"/>
    <x v="2"/>
    <x v="10"/>
    <x v="0"/>
    <x v="0"/>
    <x v="1"/>
  </r>
  <r>
    <s v="1 Komplett vårdked1. Yes"/>
    <n v="3307"/>
    <n v="203201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0"/>
  </r>
  <r>
    <s v="1 Komplett vårdked1. Yes"/>
    <n v="3308"/>
    <n v="203207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309"/>
    <n v="203228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310"/>
    <n v="203229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11"/>
    <n v="203277"/>
    <x v="1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312"/>
    <n v="203305"/>
    <x v="0"/>
    <s v="1. Yes"/>
    <x v="0"/>
    <x v="0"/>
    <x v="0"/>
    <x v="2"/>
    <x v="0"/>
    <x v="0"/>
    <x v="1"/>
    <x v="0"/>
    <x v="1"/>
    <x v="0"/>
    <x v="1"/>
    <x v="1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313"/>
    <n v="203312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14"/>
    <n v="203315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15"/>
    <n v="203333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316"/>
    <n v="203380"/>
    <x v="0"/>
    <s v="1. Yes"/>
    <x v="1"/>
    <x v="0"/>
    <x v="0"/>
    <x v="3"/>
    <x v="0"/>
    <x v="0"/>
    <x v="2"/>
    <x v="1"/>
    <x v="0"/>
    <x v="1"/>
    <x v="1"/>
    <x v="0"/>
    <x v="1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17"/>
    <n v="203385"/>
    <x v="1"/>
    <s v="1. Yes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18"/>
    <n v="203386"/>
    <x v="0"/>
    <s v="2. No"/>
    <x v="1"/>
    <x v="0"/>
    <x v="0"/>
    <x v="5"/>
    <x v="0"/>
    <x v="0"/>
    <x v="2"/>
    <x v="1"/>
    <x v="1"/>
    <x v="0"/>
    <x v="2"/>
    <x v="0"/>
    <x v="0"/>
    <s v="1. Yes"/>
    <x v="1"/>
    <x v="0"/>
    <x v="0"/>
    <x v="0"/>
    <x v="1"/>
    <x v="2"/>
    <x v="0"/>
    <x v="0"/>
    <x v="3"/>
    <x v="10"/>
    <x v="0"/>
    <x v="0"/>
    <x v="1"/>
  </r>
  <r>
    <s v="1 Komplett vårdked1. Yes"/>
    <n v="3319"/>
    <n v="203408"/>
    <x v="1"/>
    <s v="2. No"/>
    <x v="1"/>
    <x v="0"/>
    <x v="2"/>
    <x v="4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10"/>
    <x v="0"/>
    <x v="0"/>
    <x v="0"/>
  </r>
  <r>
    <s v="1 Komplett vårdked1. Yes"/>
    <n v="3320"/>
    <n v="203417"/>
    <x v="0"/>
    <s v="1. Yes"/>
    <x v="0"/>
    <x v="0"/>
    <x v="2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10"/>
    <x v="0"/>
    <x v="0"/>
    <x v="0"/>
  </r>
  <r>
    <s v="1 Komplett vårdked1. Yes"/>
    <n v="3321"/>
    <n v="203442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9"/>
    <x v="0"/>
    <x v="0"/>
    <x v="1"/>
  </r>
  <r>
    <s v="1 Komplett vårdked1. Yes"/>
    <n v="3322"/>
    <n v="203455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23"/>
    <n v="203457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24"/>
    <n v="203493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0"/>
    <x v="0"/>
    <x v="0"/>
    <x v="0"/>
  </r>
  <r>
    <s v="1 Komplett vårdked1. Yes"/>
    <n v="3325"/>
    <n v="203494"/>
    <x v="0"/>
    <s v="1. Yes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326"/>
    <n v="203495"/>
    <x v="1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327"/>
    <n v="203507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28"/>
    <n v="203569"/>
    <x v="0"/>
    <s v="1. Yes"/>
    <x v="0"/>
    <x v="0"/>
    <x v="0"/>
    <x v="5"/>
    <x v="0"/>
    <x v="0"/>
    <x v="1"/>
    <x v="1"/>
    <x v="0"/>
    <x v="1"/>
    <x v="1"/>
    <x v="1"/>
    <x v="0"/>
    <s v="1. Yes"/>
    <x v="1"/>
    <x v="0"/>
    <x v="1"/>
    <x v="0"/>
    <x v="0"/>
    <x v="0"/>
    <x v="0"/>
    <x v="0"/>
    <x v="0"/>
    <x v="10"/>
    <x v="0"/>
    <x v="0"/>
    <x v="0"/>
  </r>
  <r>
    <s v="1 Komplett vårdked1. Yes"/>
    <n v="3329"/>
    <n v="203579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330"/>
    <n v="203606"/>
    <x v="0"/>
    <s v="1. Yes"/>
    <x v="0"/>
    <x v="0"/>
    <x v="0"/>
    <x v="2"/>
    <x v="0"/>
    <x v="0"/>
    <x v="1"/>
    <x v="1"/>
    <x v="0"/>
    <x v="0"/>
    <x v="2"/>
    <x v="1"/>
    <x v="1"/>
    <s v="1. Yes"/>
    <x v="1"/>
    <x v="0"/>
    <x v="1"/>
    <x v="0"/>
    <x v="0"/>
    <x v="0"/>
    <x v="0"/>
    <x v="0"/>
    <x v="0"/>
    <x v="11"/>
    <x v="0"/>
    <x v="0"/>
    <x v="0"/>
  </r>
  <r>
    <s v="1 Komplett vårdked1. Yes"/>
    <n v="3331"/>
    <n v="203616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332"/>
    <n v="203620"/>
    <x v="1"/>
    <s v="2. No"/>
    <x v="1"/>
    <x v="0"/>
    <x v="0"/>
    <x v="0"/>
    <x v="0"/>
    <x v="1"/>
    <x v="0"/>
    <x v="0"/>
    <x v="2"/>
    <x v="0"/>
    <x v="2"/>
    <x v="0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333"/>
    <n v="203639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34"/>
    <n v="203650"/>
    <x v="0"/>
    <s v="2. No"/>
    <x v="1"/>
    <x v="0"/>
    <x v="2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35"/>
    <n v="203651"/>
    <x v="1"/>
    <s v="2. No"/>
    <x v="1"/>
    <x v="0"/>
    <x v="2"/>
    <x v="3"/>
    <x v="0"/>
    <x v="0"/>
    <x v="2"/>
    <x v="1"/>
    <x v="0"/>
    <x v="0"/>
    <x v="0"/>
    <x v="0"/>
    <x v="0"/>
    <s v="2. No"/>
    <x v="0"/>
    <x v="0"/>
    <x v="0"/>
    <x v="0"/>
    <x v="0"/>
    <x v="0"/>
    <x v="0"/>
    <x v="0"/>
    <x v="1"/>
    <x v="10"/>
    <x v="0"/>
    <x v="0"/>
    <x v="0"/>
  </r>
  <r>
    <s v="1 Komplett vårdked1. Yes"/>
    <n v="3336"/>
    <n v="203660"/>
    <x v="0"/>
    <s v="2. No"/>
    <x v="1"/>
    <x v="0"/>
    <x v="0"/>
    <x v="0"/>
    <x v="0"/>
    <x v="0"/>
    <x v="2"/>
    <x v="0"/>
    <x v="1"/>
    <x v="0"/>
    <x v="2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337"/>
    <n v="203661"/>
    <x v="1"/>
    <s v="2. No"/>
    <x v="1"/>
    <x v="0"/>
    <x v="2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0"/>
    <x v="0"/>
    <x v="0"/>
    <x v="1"/>
  </r>
  <r>
    <s v="1 Komplett vårdked1. Yes"/>
    <n v="3338"/>
    <n v="203679"/>
    <x v="0"/>
    <s v="2. No"/>
    <x v="1"/>
    <x v="0"/>
    <x v="0"/>
    <x v="0"/>
    <x v="1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39"/>
    <n v="203680"/>
    <x v="0"/>
    <s v="2. No"/>
    <x v="1"/>
    <x v="0"/>
    <x v="0"/>
    <x v="0"/>
    <x v="1"/>
    <x v="0"/>
    <x v="1"/>
    <x v="1"/>
    <x v="0"/>
    <x v="0"/>
    <x v="2"/>
    <x v="0"/>
    <x v="0"/>
    <s v="1. Yes"/>
    <x v="0"/>
    <x v="0"/>
    <x v="0"/>
    <x v="0"/>
    <x v="0"/>
    <x v="0"/>
    <x v="0"/>
    <x v="0"/>
    <x v="3"/>
    <x v="10"/>
    <x v="0"/>
    <x v="0"/>
    <x v="1"/>
  </r>
  <r>
    <s v="1 Komplett vårdked1. Yes"/>
    <n v="3340"/>
    <n v="203690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9 Graviditet som utkast"/>
    <n v="3341"/>
    <n v="203697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1 Komplett vårdked1. Yes"/>
    <n v="3342"/>
    <n v="203700"/>
    <x v="1"/>
    <s v="2. No"/>
    <x v="1"/>
    <x v="0"/>
    <x v="0"/>
    <x v="0"/>
    <x v="0"/>
    <x v="0"/>
    <x v="2"/>
    <x v="0"/>
    <x v="1"/>
    <x v="0"/>
    <x v="0"/>
    <x v="0"/>
    <x v="0"/>
    <s v="2. No"/>
    <x v="1"/>
    <x v="1"/>
    <x v="0"/>
    <x v="0"/>
    <x v="0"/>
    <x v="2"/>
    <x v="0"/>
    <x v="0"/>
    <x v="3"/>
    <x v="10"/>
    <x v="0"/>
    <x v="0"/>
    <x v="1"/>
  </r>
  <r>
    <s v="9 Graviditet som utkast"/>
    <n v="3343"/>
    <n v="203716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9"/>
    <x v="0"/>
    <x v="0"/>
    <x v="1"/>
  </r>
  <r>
    <s v="9 Graviditet som utkast"/>
    <n v="3344"/>
    <n v="203720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9 Graviditet som utkast"/>
    <n v="3345"/>
    <n v="203721"/>
    <x v="0"/>
    <s v="2. No"/>
    <x v="1"/>
    <x v="0"/>
    <x v="2"/>
    <x v="4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0"/>
    <x v="9"/>
    <x v="0"/>
    <x v="0"/>
    <x v="1"/>
  </r>
  <r>
    <s v="1 Komplett vårdked1. Yes"/>
    <n v="3346"/>
    <n v="203741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2 Bruten vårdked1. Yes"/>
    <n v="3347"/>
    <n v="203742"/>
    <x v="0"/>
    <s v="1. Yes"/>
    <x v="0"/>
    <x v="0"/>
    <x v="0"/>
    <x v="2"/>
    <x v="0"/>
    <x v="0"/>
    <x v="1"/>
    <x v="1"/>
    <x v="0"/>
    <x v="1"/>
    <x v="2"/>
    <x v="1"/>
    <x v="1"/>
    <s v="1. Yes"/>
    <x v="1"/>
    <x v="1"/>
    <x v="0"/>
    <x v="0"/>
    <x v="1"/>
    <x v="0"/>
    <x v="1"/>
    <x v="0"/>
    <x v="2"/>
    <x v="11"/>
    <x v="0"/>
    <x v="0"/>
    <x v="0"/>
  </r>
  <r>
    <s v="1 Komplett vårdked1. Yes"/>
    <n v="3348"/>
    <n v="203767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349"/>
    <n v="203768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50"/>
    <n v="203779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3"/>
    <x v="10"/>
    <x v="0"/>
    <x v="0"/>
    <x v="1"/>
  </r>
  <r>
    <s v="1 Komplett vårdked1. Yes"/>
    <n v="3351"/>
    <n v="203785"/>
    <x v="1"/>
    <s v="2. No"/>
    <x v="1"/>
    <x v="0"/>
    <x v="0"/>
    <x v="5"/>
    <x v="0"/>
    <x v="0"/>
    <x v="1"/>
    <x v="1"/>
    <x v="0"/>
    <x v="1"/>
    <x v="1"/>
    <x v="0"/>
    <x v="0"/>
    <s v="1. Yes"/>
    <x v="1"/>
    <x v="0"/>
    <x v="1"/>
    <x v="0"/>
    <x v="0"/>
    <x v="1"/>
    <x v="0"/>
    <x v="0"/>
    <x v="3"/>
    <x v="10"/>
    <x v="0"/>
    <x v="0"/>
    <x v="1"/>
  </r>
  <r>
    <s v="2 Bruten vårdked1. Yes"/>
    <n v="3352"/>
    <n v="203787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353"/>
    <n v="203789"/>
    <x v="1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354"/>
    <n v="203790"/>
    <x v="1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355"/>
    <n v="203820"/>
    <x v="0"/>
    <s v="2. No"/>
    <x v="1"/>
    <x v="0"/>
    <x v="0"/>
    <x v="5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56"/>
    <n v="203828"/>
    <x v="1"/>
    <s v="1. Yes"/>
    <x v="1"/>
    <x v="0"/>
    <x v="2"/>
    <x v="0"/>
    <x v="0"/>
    <x v="1"/>
    <x v="1"/>
    <x v="1"/>
    <x v="1"/>
    <x v="0"/>
    <x v="1"/>
    <x v="0"/>
    <x v="0"/>
    <s v="1. Yes"/>
    <x v="1"/>
    <x v="0"/>
    <x v="0"/>
    <x v="0"/>
    <x v="0"/>
    <x v="3"/>
    <x v="0"/>
    <x v="0"/>
    <x v="2"/>
    <x v="10"/>
    <x v="1"/>
    <x v="0"/>
    <x v="1"/>
  </r>
  <r>
    <s v="1 Komplett vårdked1. Yes"/>
    <n v="3357"/>
    <n v="203837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58"/>
    <n v="203874"/>
    <x v="0"/>
    <s v="2. No"/>
    <x v="1"/>
    <x v="0"/>
    <x v="0"/>
    <x v="4"/>
    <x v="0"/>
    <x v="0"/>
    <x v="0"/>
    <x v="0"/>
    <x v="0"/>
    <x v="0"/>
    <x v="2"/>
    <x v="1"/>
    <x v="0"/>
    <s v="1. Yes"/>
    <x v="1"/>
    <x v="1"/>
    <x v="0"/>
    <x v="0"/>
    <x v="0"/>
    <x v="1"/>
    <x v="0"/>
    <x v="0"/>
    <x v="3"/>
    <x v="10"/>
    <x v="0"/>
    <x v="0"/>
    <x v="0"/>
  </r>
  <r>
    <s v="1 Komplett vårdked1. Yes"/>
    <n v="3359"/>
    <n v="203878"/>
    <x v="0"/>
    <s v="1. Yes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60"/>
    <n v="203879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61"/>
    <n v="203880"/>
    <x v="1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362"/>
    <n v="203881"/>
    <x v="0"/>
    <s v="2. No"/>
    <x v="1"/>
    <x v="0"/>
    <x v="0"/>
    <x v="0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63"/>
    <n v="203887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64"/>
    <n v="203888"/>
    <x v="1"/>
    <s v="2. No"/>
    <x v="1"/>
    <x v="0"/>
    <x v="0"/>
    <x v="0"/>
    <x v="0"/>
    <x v="0"/>
    <x v="2"/>
    <x v="1"/>
    <x v="1"/>
    <x v="1"/>
    <x v="0"/>
    <x v="0"/>
    <x v="0"/>
    <s v="2. No"/>
    <x v="0"/>
    <x v="0"/>
    <x v="0"/>
    <x v="0"/>
    <x v="1"/>
    <x v="2"/>
    <x v="0"/>
    <x v="0"/>
    <x v="2"/>
    <x v="10"/>
    <x v="0"/>
    <x v="0"/>
    <x v="1"/>
  </r>
  <r>
    <s v="1 Komplett vårdked1. Yes"/>
    <n v="3365"/>
    <n v="203897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66"/>
    <n v="203900"/>
    <x v="1"/>
    <s v="2. No"/>
    <x v="1"/>
    <x v="0"/>
    <x v="1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9"/>
    <x v="0"/>
    <x v="0"/>
    <x v="1"/>
  </r>
  <r>
    <s v="1 Komplett vårdked1. Yes"/>
    <n v="3367"/>
    <n v="203931"/>
    <x v="1"/>
    <s v="2. No"/>
    <x v="1"/>
    <x v="0"/>
    <x v="1"/>
    <x v="0"/>
    <x v="0"/>
    <x v="0"/>
    <x v="2"/>
    <x v="1"/>
    <x v="2"/>
    <x v="0"/>
    <x v="2"/>
    <x v="0"/>
    <x v="0"/>
    <s v="1. Yes"/>
    <x v="1"/>
    <x v="0"/>
    <x v="0"/>
    <x v="0"/>
    <x v="1"/>
    <x v="2"/>
    <x v="0"/>
    <x v="0"/>
    <x v="0"/>
    <x v="10"/>
    <x v="0"/>
    <x v="0"/>
    <x v="0"/>
  </r>
  <r>
    <s v="1 Komplett vårdked1. Yes"/>
    <n v="3368"/>
    <n v="203934"/>
    <x v="1"/>
    <s v="2. No"/>
    <x v="1"/>
    <x v="0"/>
    <x v="0"/>
    <x v="3"/>
    <x v="0"/>
    <x v="0"/>
    <x v="0"/>
    <x v="1"/>
    <x v="0"/>
    <x v="0"/>
    <x v="2"/>
    <x v="0"/>
    <x v="0"/>
    <s v="1. Yes"/>
    <x v="1"/>
    <x v="0"/>
    <x v="1"/>
    <x v="0"/>
    <x v="0"/>
    <x v="1"/>
    <x v="0"/>
    <x v="0"/>
    <x v="1"/>
    <x v="10"/>
    <x v="0"/>
    <x v="0"/>
    <x v="0"/>
  </r>
  <r>
    <s v="1 Komplett vårdked1. Yes"/>
    <n v="3369"/>
    <n v="203982"/>
    <x v="1"/>
    <s v="2. No"/>
    <x v="1"/>
    <x v="0"/>
    <x v="0"/>
    <x v="4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70"/>
    <n v="203990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371"/>
    <n v="204007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2 Bruten vårdked1. Yes"/>
    <n v="3372"/>
    <n v="204010"/>
    <x v="0"/>
    <s v="1. Yes"/>
    <x v="0"/>
    <x v="0"/>
    <x v="0"/>
    <x v="4"/>
    <x v="0"/>
    <x v="0"/>
    <x v="0"/>
    <x v="1"/>
    <x v="0"/>
    <x v="0"/>
    <x v="2"/>
    <x v="1"/>
    <x v="0"/>
    <s v="1. Yes"/>
    <x v="0"/>
    <x v="1"/>
    <x v="0"/>
    <x v="0"/>
    <x v="1"/>
    <x v="0"/>
    <x v="1"/>
    <x v="0"/>
    <x v="2"/>
    <x v="11"/>
    <x v="0"/>
    <x v="0"/>
    <x v="0"/>
  </r>
  <r>
    <s v="1 Komplett vårdked1. Yes"/>
    <n v="3373"/>
    <n v="204011"/>
    <x v="1"/>
    <s v="2. No"/>
    <x v="1"/>
    <x v="0"/>
    <x v="0"/>
    <x v="4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374"/>
    <n v="204016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375"/>
    <n v="204021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376"/>
    <n v="204038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77"/>
    <n v="204039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78"/>
    <n v="204068"/>
    <x v="0"/>
    <s v="1. Yes"/>
    <x v="1"/>
    <x v="0"/>
    <x v="0"/>
    <x v="3"/>
    <x v="0"/>
    <x v="0"/>
    <x v="0"/>
    <x v="1"/>
    <x v="0"/>
    <x v="0"/>
    <x v="2"/>
    <x v="0"/>
    <x v="0"/>
    <s v="1. Yes"/>
    <x v="1"/>
    <x v="0"/>
    <x v="1"/>
    <x v="1"/>
    <x v="1"/>
    <x v="1"/>
    <x v="0"/>
    <x v="0"/>
    <x v="0"/>
    <x v="10"/>
    <x v="0"/>
    <x v="0"/>
    <x v="0"/>
  </r>
  <r>
    <s v="1 Komplett vårdked1. Yes"/>
    <n v="3379"/>
    <n v="204086"/>
    <x v="1"/>
    <s v="1. Yes"/>
    <x v="0"/>
    <x v="0"/>
    <x v="0"/>
    <x v="3"/>
    <x v="0"/>
    <x v="0"/>
    <x v="0"/>
    <x v="0"/>
    <x v="1"/>
    <x v="0"/>
    <x v="2"/>
    <x v="0"/>
    <x v="0"/>
    <s v="1. Yes"/>
    <x v="1"/>
    <x v="0"/>
    <x v="1"/>
    <x v="0"/>
    <x v="1"/>
    <x v="0"/>
    <x v="1"/>
    <x v="0"/>
    <x v="2"/>
    <x v="10"/>
    <x v="0"/>
    <x v="0"/>
    <x v="2"/>
  </r>
  <r>
    <s v="1 Komplett vårdked1. Yes"/>
    <n v="3380"/>
    <n v="204099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81"/>
    <n v="204124"/>
    <x v="0"/>
    <s v="1. Yes"/>
    <x v="0"/>
    <x v="0"/>
    <x v="0"/>
    <x v="2"/>
    <x v="0"/>
    <x v="0"/>
    <x v="0"/>
    <x v="1"/>
    <x v="0"/>
    <x v="0"/>
    <x v="2"/>
    <x v="1"/>
    <x v="0"/>
    <s v="1. Yes"/>
    <x v="1"/>
    <x v="0"/>
    <x v="1"/>
    <x v="1"/>
    <x v="1"/>
    <x v="0"/>
    <x v="0"/>
    <x v="0"/>
    <x v="0"/>
    <x v="10"/>
    <x v="0"/>
    <x v="0"/>
    <x v="1"/>
  </r>
  <r>
    <s v="1 Komplett vårdked1. Yes"/>
    <n v="3382"/>
    <n v="20413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83"/>
    <n v="204144"/>
    <x v="1"/>
    <s v="1. Yes"/>
    <x v="0"/>
    <x v="1"/>
    <x v="0"/>
    <x v="5"/>
    <x v="0"/>
    <x v="0"/>
    <x v="0"/>
    <x v="0"/>
    <x v="0"/>
    <x v="0"/>
    <x v="2"/>
    <x v="1"/>
    <x v="0"/>
    <s v="1. Yes"/>
    <x v="1"/>
    <x v="1"/>
    <x v="1"/>
    <x v="0"/>
    <x v="0"/>
    <x v="0"/>
    <x v="0"/>
    <x v="0"/>
    <x v="0"/>
    <x v="11"/>
    <x v="0"/>
    <x v="0"/>
    <x v="1"/>
  </r>
  <r>
    <s v="1 Komplett vårdked1. Yes"/>
    <n v="3384"/>
    <n v="204152"/>
    <x v="1"/>
    <s v="1. Yes"/>
    <x v="1"/>
    <x v="0"/>
    <x v="0"/>
    <x v="4"/>
    <x v="0"/>
    <x v="0"/>
    <x v="0"/>
    <x v="0"/>
    <x v="0"/>
    <x v="0"/>
    <x v="2"/>
    <x v="1"/>
    <x v="0"/>
    <s v="1. Yes"/>
    <x v="1"/>
    <x v="1"/>
    <x v="1"/>
    <x v="0"/>
    <x v="1"/>
    <x v="0"/>
    <x v="0"/>
    <x v="0"/>
    <x v="3"/>
    <x v="11"/>
    <x v="0"/>
    <x v="0"/>
    <x v="1"/>
  </r>
  <r>
    <s v="1 Komplett vårdked1. Yes"/>
    <n v="3385"/>
    <n v="20415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0"/>
    <x v="0"/>
    <x v="0"/>
    <x v="1"/>
  </r>
  <r>
    <s v="1 Komplett vårdked1. Yes"/>
    <n v="3386"/>
    <n v="204174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387"/>
    <n v="204187"/>
    <x v="0"/>
    <s v="1. Yes"/>
    <x v="0"/>
    <x v="0"/>
    <x v="0"/>
    <x v="3"/>
    <x v="0"/>
    <x v="0"/>
    <x v="1"/>
    <x v="1"/>
    <x v="1"/>
    <x v="0"/>
    <x v="0"/>
    <x v="0"/>
    <x v="1"/>
    <s v="2. No"/>
    <x v="1"/>
    <x v="0"/>
    <x v="0"/>
    <x v="0"/>
    <x v="0"/>
    <x v="0"/>
    <x v="1"/>
    <x v="0"/>
    <x v="3"/>
    <x v="10"/>
    <x v="0"/>
    <x v="0"/>
    <x v="1"/>
  </r>
  <r>
    <s v="1 Komplett vårdked1. Yes"/>
    <n v="3388"/>
    <n v="204230"/>
    <x v="0"/>
    <s v="2. No"/>
    <x v="1"/>
    <x v="0"/>
    <x v="1"/>
    <x v="0"/>
    <x v="0"/>
    <x v="0"/>
    <x v="1"/>
    <x v="1"/>
    <x v="2"/>
    <x v="0"/>
    <x v="2"/>
    <x v="0"/>
    <x v="0"/>
    <s v="1. Yes"/>
    <x v="1"/>
    <x v="0"/>
    <x v="0"/>
    <x v="0"/>
    <x v="0"/>
    <x v="0"/>
    <x v="0"/>
    <x v="0"/>
    <x v="0"/>
    <x v="10"/>
    <x v="0"/>
    <x v="0"/>
    <x v="0"/>
  </r>
  <r>
    <s v="1 Komplett vårdked1. Yes"/>
    <n v="3389"/>
    <n v="204236"/>
    <x v="1"/>
    <s v="2. No"/>
    <x v="1"/>
    <x v="0"/>
    <x v="0"/>
    <x v="3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390"/>
    <n v="204242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391"/>
    <n v="204244"/>
    <x v="1"/>
    <s v="2. No"/>
    <x v="1"/>
    <x v="0"/>
    <x v="2"/>
    <x v="4"/>
    <x v="0"/>
    <x v="0"/>
    <x v="2"/>
    <x v="1"/>
    <x v="0"/>
    <x v="0"/>
    <x v="2"/>
    <x v="0"/>
    <x v="0"/>
    <s v="1. Yes"/>
    <x v="1"/>
    <x v="0"/>
    <x v="0"/>
    <x v="0"/>
    <x v="1"/>
    <x v="0"/>
    <x v="0"/>
    <x v="0"/>
    <x v="1"/>
    <x v="10"/>
    <x v="0"/>
    <x v="0"/>
    <x v="1"/>
  </r>
  <r>
    <s v="1 Komplett vårdked1. Yes"/>
    <n v="3392"/>
    <n v="204261"/>
    <x v="1"/>
    <s v="1. Yes"/>
    <x v="1"/>
    <x v="0"/>
    <x v="2"/>
    <x v="5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393"/>
    <n v="204277"/>
    <x v="0"/>
    <s v="2. No"/>
    <x v="1"/>
    <x v="0"/>
    <x v="0"/>
    <x v="2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394"/>
    <n v="204322"/>
    <x v="0"/>
    <s v="2. No"/>
    <x v="1"/>
    <x v="1"/>
    <x v="0"/>
    <x v="4"/>
    <x v="0"/>
    <x v="0"/>
    <x v="1"/>
    <x v="1"/>
    <x v="0"/>
    <x v="1"/>
    <x v="1"/>
    <x v="1"/>
    <x v="0"/>
    <s v="1. Yes"/>
    <x v="0"/>
    <x v="1"/>
    <x v="0"/>
    <x v="0"/>
    <x v="1"/>
    <x v="0"/>
    <x v="0"/>
    <x v="0"/>
    <x v="0"/>
    <x v="10"/>
    <x v="0"/>
    <x v="0"/>
    <x v="1"/>
  </r>
  <r>
    <s v="1 Komplett vårdked1. Yes"/>
    <n v="3395"/>
    <n v="204328"/>
    <x v="1"/>
    <s v="2. No"/>
    <x v="1"/>
    <x v="0"/>
    <x v="0"/>
    <x v="0"/>
    <x v="0"/>
    <x v="0"/>
    <x v="1"/>
    <x v="2"/>
    <x v="1"/>
    <x v="0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396"/>
    <n v="204357"/>
    <x v="1"/>
    <s v="2. No"/>
    <x v="1"/>
    <x v="1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97"/>
    <n v="204362"/>
    <x v="0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398"/>
    <n v="204376"/>
    <x v="0"/>
    <s v="1. Yes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399"/>
    <n v="20438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00"/>
    <n v="204401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01"/>
    <n v="204405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0"/>
  </r>
  <r>
    <s v="1 Komplett vårdked1. Yes"/>
    <n v="3402"/>
    <n v="204406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2 Bruten vårdked1. Yes"/>
    <n v="3403"/>
    <n v="204433"/>
    <x v="0"/>
    <s v="2. No"/>
    <x v="1"/>
    <x v="1"/>
    <x v="0"/>
    <x v="5"/>
    <x v="1"/>
    <x v="0"/>
    <x v="1"/>
    <x v="1"/>
    <x v="0"/>
    <x v="0"/>
    <x v="2"/>
    <x v="0"/>
    <x v="0"/>
    <s v="1. Yes"/>
    <x v="1"/>
    <x v="0"/>
    <x v="1"/>
    <x v="0"/>
    <x v="0"/>
    <x v="1"/>
    <x v="0"/>
    <x v="0"/>
    <x v="0"/>
    <x v="10"/>
    <x v="0"/>
    <x v="0"/>
    <x v="0"/>
  </r>
  <r>
    <s v="1 Komplett vårdked1. Yes"/>
    <n v="3404"/>
    <n v="204446"/>
    <x v="0"/>
    <s v="2. No"/>
    <x v="1"/>
    <x v="1"/>
    <x v="0"/>
    <x v="5"/>
    <x v="0"/>
    <x v="1"/>
    <x v="0"/>
    <x v="1"/>
    <x v="0"/>
    <x v="0"/>
    <x v="2"/>
    <x v="0"/>
    <x v="0"/>
    <s v="1. Yes"/>
    <x v="0"/>
    <x v="1"/>
    <x v="0"/>
    <x v="0"/>
    <x v="1"/>
    <x v="3"/>
    <x v="1"/>
    <x v="1"/>
    <x v="2"/>
    <x v="9"/>
    <x v="1"/>
    <x v="0"/>
    <x v="0"/>
  </r>
  <r>
    <s v="1 Komplett vårdked1. Yes"/>
    <n v="3405"/>
    <n v="204452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0"/>
  </r>
  <r>
    <s v="1 Komplett vårdked1. Yes"/>
    <n v="3406"/>
    <n v="204457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10"/>
    <x v="0"/>
    <x v="0"/>
    <x v="1"/>
  </r>
  <r>
    <s v="1 Komplett vårdked1. Yes"/>
    <n v="3407"/>
    <n v="204478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408"/>
    <n v="204479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409"/>
    <n v="204491"/>
    <x v="0"/>
    <s v="2. No"/>
    <x v="1"/>
    <x v="0"/>
    <x v="2"/>
    <x v="3"/>
    <x v="1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2"/>
  </r>
  <r>
    <s v="1 Komplett vårdked1. Yes"/>
    <n v="3410"/>
    <n v="204494"/>
    <x v="0"/>
    <s v="2. No"/>
    <x v="1"/>
    <x v="0"/>
    <x v="0"/>
    <x v="5"/>
    <x v="0"/>
    <x v="0"/>
    <x v="0"/>
    <x v="0"/>
    <x v="0"/>
    <x v="0"/>
    <x v="0"/>
    <x v="0"/>
    <x v="0"/>
    <s v="2. No"/>
    <x v="0"/>
    <x v="1"/>
    <x v="1"/>
    <x v="0"/>
    <x v="0"/>
    <x v="0"/>
    <x v="0"/>
    <x v="0"/>
    <x v="3"/>
    <x v="10"/>
    <x v="0"/>
    <x v="0"/>
    <x v="0"/>
  </r>
  <r>
    <s v="1 Komplett vårdked1. Yes"/>
    <n v="3411"/>
    <n v="204501"/>
    <x v="0"/>
    <s v="2. No"/>
    <x v="1"/>
    <x v="0"/>
    <x v="2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12"/>
    <n v="204502"/>
    <x v="1"/>
    <s v="2. No"/>
    <x v="1"/>
    <x v="0"/>
    <x v="2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13"/>
    <n v="204512"/>
    <x v="0"/>
    <s v="2. No"/>
    <x v="1"/>
    <x v="1"/>
    <x v="0"/>
    <x v="4"/>
    <x v="0"/>
    <x v="1"/>
    <x v="0"/>
    <x v="0"/>
    <x v="0"/>
    <x v="0"/>
    <x v="2"/>
    <x v="1"/>
    <x v="0"/>
    <s v="1. Yes"/>
    <x v="1"/>
    <x v="1"/>
    <x v="0"/>
    <x v="0"/>
    <x v="0"/>
    <x v="3"/>
    <x v="1"/>
    <x v="0"/>
    <x v="2"/>
    <x v="9"/>
    <x v="1"/>
    <x v="0"/>
    <x v="1"/>
  </r>
  <r>
    <s v="1 Komplett vårdked1. Yes"/>
    <n v="3414"/>
    <n v="204526"/>
    <x v="0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15"/>
    <n v="204541"/>
    <x v="0"/>
    <s v="2. No"/>
    <x v="1"/>
    <x v="1"/>
    <x v="1"/>
    <x v="3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3"/>
    <x v="10"/>
    <x v="0"/>
    <x v="0"/>
    <x v="1"/>
  </r>
  <r>
    <s v="1 Komplett vårdked1. Yes"/>
    <n v="3416"/>
    <n v="204548"/>
    <x v="0"/>
    <s v="1. Yes"/>
    <x v="1"/>
    <x v="0"/>
    <x v="0"/>
    <x v="5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0"/>
  </r>
  <r>
    <s v="1 Komplett vårdked1. Yes"/>
    <n v="3417"/>
    <n v="204555"/>
    <x v="1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10"/>
    <x v="1"/>
    <x v="0"/>
    <x v="1"/>
  </r>
  <r>
    <s v="1 Komplett vårdked1. Yes"/>
    <n v="3418"/>
    <n v="204565"/>
    <x v="0"/>
    <s v="2. No"/>
    <x v="1"/>
    <x v="0"/>
    <x v="0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19"/>
    <n v="204567"/>
    <x v="1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420"/>
    <n v="204581"/>
    <x v="0"/>
    <s v="2. No"/>
    <x v="1"/>
    <x v="0"/>
    <x v="0"/>
    <x v="4"/>
    <x v="0"/>
    <x v="1"/>
    <x v="1"/>
    <x v="1"/>
    <x v="0"/>
    <x v="1"/>
    <x v="2"/>
    <x v="0"/>
    <x v="0"/>
    <s v="1. Yes"/>
    <x v="1"/>
    <x v="0"/>
    <x v="0"/>
    <x v="0"/>
    <x v="0"/>
    <x v="3"/>
    <x v="0"/>
    <x v="0"/>
    <x v="2"/>
    <x v="9"/>
    <x v="1"/>
    <x v="0"/>
    <x v="0"/>
  </r>
  <r>
    <s v="1 Komplett vårdked1. Yes"/>
    <n v="3421"/>
    <n v="204590"/>
    <x v="0"/>
    <s v="1. Yes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422"/>
    <n v="204619"/>
    <x v="0"/>
    <s v="2. No"/>
    <x v="1"/>
    <x v="1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2 Bruten vårdked1. Yes"/>
    <n v="3423"/>
    <n v="204645"/>
    <x v="0"/>
    <s v="1. Yes"/>
    <x v="0"/>
    <x v="0"/>
    <x v="0"/>
    <x v="2"/>
    <x v="0"/>
    <x v="0"/>
    <x v="1"/>
    <x v="1"/>
    <x v="0"/>
    <x v="0"/>
    <x v="2"/>
    <x v="1"/>
    <x v="0"/>
    <s v="1. Yes"/>
    <x v="1"/>
    <x v="0"/>
    <x v="0"/>
    <x v="0"/>
    <x v="1"/>
    <x v="0"/>
    <x v="0"/>
    <x v="0"/>
    <x v="3"/>
    <x v="10"/>
    <x v="0"/>
    <x v="0"/>
    <x v="0"/>
  </r>
  <r>
    <s v="1 Komplett vårdked1. Yes"/>
    <n v="3424"/>
    <n v="204653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25"/>
    <n v="204696"/>
    <x v="1"/>
    <s v="2. No"/>
    <x v="1"/>
    <x v="0"/>
    <x v="0"/>
    <x v="5"/>
    <x v="0"/>
    <x v="0"/>
    <x v="1"/>
    <x v="1"/>
    <x v="0"/>
    <x v="1"/>
    <x v="1"/>
    <x v="0"/>
    <x v="0"/>
    <s v="1. Yes"/>
    <x v="0"/>
    <x v="0"/>
    <x v="1"/>
    <x v="0"/>
    <x v="0"/>
    <x v="0"/>
    <x v="0"/>
    <x v="0"/>
    <x v="3"/>
    <x v="10"/>
    <x v="0"/>
    <x v="0"/>
    <x v="1"/>
  </r>
  <r>
    <s v="1 Komplett vårdked1. Yes"/>
    <n v="3426"/>
    <n v="204709"/>
    <x v="0"/>
    <s v="1. Yes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0"/>
    <x v="0"/>
    <x v="0"/>
    <x v="1"/>
  </r>
  <r>
    <s v="1 Komplett vårdked1. Yes"/>
    <n v="3427"/>
    <n v="204710"/>
    <x v="0"/>
    <s v="1. Yes"/>
    <x v="1"/>
    <x v="0"/>
    <x v="0"/>
    <x v="3"/>
    <x v="0"/>
    <x v="0"/>
    <x v="1"/>
    <x v="1"/>
    <x v="0"/>
    <x v="0"/>
    <x v="2"/>
    <x v="0"/>
    <x v="0"/>
    <s v="1. Yes"/>
    <x v="0"/>
    <x v="0"/>
    <x v="1"/>
    <x v="0"/>
    <x v="0"/>
    <x v="0"/>
    <x v="0"/>
    <x v="0"/>
    <x v="3"/>
    <x v="10"/>
    <x v="0"/>
    <x v="0"/>
    <x v="0"/>
  </r>
  <r>
    <s v="1 Komplett vårdked1. Yes"/>
    <n v="3428"/>
    <n v="204711"/>
    <x v="1"/>
    <s v="2. No"/>
    <x v="1"/>
    <x v="0"/>
    <x v="0"/>
    <x v="3"/>
    <x v="0"/>
    <x v="0"/>
    <x v="1"/>
    <x v="1"/>
    <x v="1"/>
    <x v="0"/>
    <x v="1"/>
    <x v="0"/>
    <x v="0"/>
    <s v="1. Yes"/>
    <x v="1"/>
    <x v="0"/>
    <x v="1"/>
    <x v="0"/>
    <x v="0"/>
    <x v="0"/>
    <x v="0"/>
    <x v="0"/>
    <x v="3"/>
    <x v="10"/>
    <x v="0"/>
    <x v="0"/>
    <x v="0"/>
  </r>
  <r>
    <s v="1 Komplett vårdked1. Yes"/>
    <n v="3429"/>
    <n v="204713"/>
    <x v="0"/>
    <s v="1. Yes"/>
    <x v="1"/>
    <x v="0"/>
    <x v="0"/>
    <x v="1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30"/>
    <n v="204716"/>
    <x v="0"/>
    <s v="1. Yes"/>
    <x v="0"/>
    <x v="0"/>
    <x v="0"/>
    <x v="0"/>
    <x v="0"/>
    <x v="1"/>
    <x v="1"/>
    <x v="1"/>
    <x v="0"/>
    <x v="1"/>
    <x v="1"/>
    <x v="1"/>
    <x v="0"/>
    <s v="1. Yes"/>
    <x v="1"/>
    <x v="0"/>
    <x v="0"/>
    <x v="0"/>
    <x v="1"/>
    <x v="0"/>
    <x v="0"/>
    <x v="0"/>
    <x v="2"/>
    <x v="11"/>
    <x v="1"/>
    <x v="0"/>
    <x v="1"/>
  </r>
  <r>
    <s v="1 Komplett vårdked1. Yes"/>
    <n v="3431"/>
    <n v="204719"/>
    <x v="1"/>
    <s v="2. No"/>
    <x v="1"/>
    <x v="0"/>
    <x v="0"/>
    <x v="4"/>
    <x v="0"/>
    <x v="0"/>
    <x v="1"/>
    <x v="1"/>
    <x v="1"/>
    <x v="0"/>
    <x v="2"/>
    <x v="1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432"/>
    <n v="204721"/>
    <x v="1"/>
    <s v="1. Yes"/>
    <x v="1"/>
    <x v="0"/>
    <x v="0"/>
    <x v="4"/>
    <x v="0"/>
    <x v="0"/>
    <x v="1"/>
    <x v="1"/>
    <x v="1"/>
    <x v="0"/>
    <x v="1"/>
    <x v="1"/>
    <x v="0"/>
    <s v="1. Yes"/>
    <x v="1"/>
    <x v="0"/>
    <x v="1"/>
    <x v="0"/>
    <x v="0"/>
    <x v="0"/>
    <x v="0"/>
    <x v="0"/>
    <x v="0"/>
    <x v="10"/>
    <x v="0"/>
    <x v="0"/>
    <x v="1"/>
  </r>
  <r>
    <s v="1 Komplett vårdked1. Yes"/>
    <n v="3433"/>
    <n v="204727"/>
    <x v="1"/>
    <s v="1. Yes"/>
    <x v="0"/>
    <x v="0"/>
    <x v="0"/>
    <x v="4"/>
    <x v="0"/>
    <x v="0"/>
    <x v="1"/>
    <x v="0"/>
    <x v="0"/>
    <x v="0"/>
    <x v="1"/>
    <x v="1"/>
    <x v="1"/>
    <s v="1. Yes"/>
    <x v="1"/>
    <x v="0"/>
    <x v="1"/>
    <x v="0"/>
    <x v="0"/>
    <x v="0"/>
    <x v="0"/>
    <x v="0"/>
    <x v="2"/>
    <x v="11"/>
    <x v="0"/>
    <x v="0"/>
    <x v="1"/>
  </r>
  <r>
    <s v="1 Komplett vårdked1. Yes"/>
    <n v="3434"/>
    <n v="204736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35"/>
    <n v="204740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36"/>
    <n v="204741"/>
    <x v="0"/>
    <s v="2. No"/>
    <x v="1"/>
    <x v="0"/>
    <x v="1"/>
    <x v="3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0"/>
    <x v="0"/>
    <x v="0"/>
    <x v="0"/>
  </r>
  <r>
    <s v="2 Bruten vårdked1. Yes"/>
    <n v="3437"/>
    <n v="204750"/>
    <x v="0"/>
    <s v="2. No"/>
    <x v="1"/>
    <x v="0"/>
    <x v="0"/>
    <x v="3"/>
    <x v="0"/>
    <x v="0"/>
    <x v="2"/>
    <x v="1"/>
    <x v="1"/>
    <x v="0"/>
    <x v="0"/>
    <x v="0"/>
    <x v="0"/>
    <s v="2. No"/>
    <x v="0"/>
    <x v="0"/>
    <x v="0"/>
    <x v="0"/>
    <x v="0"/>
    <x v="0"/>
    <x v="0"/>
    <x v="0"/>
    <x v="3"/>
    <x v="10"/>
    <x v="0"/>
    <x v="0"/>
    <x v="1"/>
  </r>
  <r>
    <s v="1 Komplett vårdked1. Yes"/>
    <n v="3438"/>
    <n v="204763"/>
    <x v="0"/>
    <s v="2. No"/>
    <x v="1"/>
    <x v="0"/>
    <x v="0"/>
    <x v="2"/>
    <x v="0"/>
    <x v="0"/>
    <x v="2"/>
    <x v="1"/>
    <x v="1"/>
    <x v="1"/>
    <x v="1"/>
    <x v="0"/>
    <x v="0"/>
    <s v="1. Yes"/>
    <x v="1"/>
    <x v="0"/>
    <x v="1"/>
    <x v="0"/>
    <x v="0"/>
    <x v="0"/>
    <x v="0"/>
    <x v="0"/>
    <x v="3"/>
    <x v="10"/>
    <x v="0"/>
    <x v="0"/>
    <x v="1"/>
  </r>
  <r>
    <s v="1 Komplett vårdked1. Yes"/>
    <n v="3439"/>
    <n v="204769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40"/>
    <n v="204779"/>
    <x v="1"/>
    <s v="1. Yes"/>
    <x v="0"/>
    <x v="0"/>
    <x v="0"/>
    <x v="0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0"/>
    <x v="10"/>
    <x v="0"/>
    <x v="0"/>
    <x v="0"/>
  </r>
  <r>
    <s v="1 Komplett vårdked1. Yes"/>
    <n v="3441"/>
    <n v="204783"/>
    <x v="0"/>
    <s v="2. No"/>
    <x v="1"/>
    <x v="0"/>
    <x v="0"/>
    <x v="3"/>
    <x v="0"/>
    <x v="0"/>
    <x v="2"/>
    <x v="1"/>
    <x v="0"/>
    <x v="0"/>
    <x v="1"/>
    <x v="0"/>
    <x v="0"/>
    <s v="1. Yes"/>
    <x v="0"/>
    <x v="0"/>
    <x v="0"/>
    <x v="0"/>
    <x v="0"/>
    <x v="0"/>
    <x v="0"/>
    <x v="0"/>
    <x v="0"/>
    <x v="10"/>
    <x v="0"/>
    <x v="0"/>
    <x v="1"/>
  </r>
  <r>
    <s v="1 Komplett vårdked1. Yes"/>
    <n v="3442"/>
    <n v="204784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443"/>
    <n v="204815"/>
    <x v="1"/>
    <s v="2. No"/>
    <x v="1"/>
    <x v="0"/>
    <x v="1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44"/>
    <n v="204817"/>
    <x v="0"/>
    <s v="2. No"/>
    <x v="1"/>
    <x v="0"/>
    <x v="0"/>
    <x v="5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45"/>
    <n v="20483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46"/>
    <n v="204836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47"/>
    <n v="204867"/>
    <x v="0"/>
    <s v="1. Yes"/>
    <x v="0"/>
    <x v="0"/>
    <x v="0"/>
    <x v="4"/>
    <x v="0"/>
    <x v="0"/>
    <x v="0"/>
    <x v="0"/>
    <x v="0"/>
    <x v="0"/>
    <x v="2"/>
    <x v="1"/>
    <x v="0"/>
    <s v="1. Yes"/>
    <x v="0"/>
    <x v="1"/>
    <x v="1"/>
    <x v="1"/>
    <x v="0"/>
    <x v="0"/>
    <x v="0"/>
    <x v="0"/>
    <x v="0"/>
    <x v="11"/>
    <x v="0"/>
    <x v="0"/>
    <x v="1"/>
  </r>
  <r>
    <s v="1 Komplett vårdked1. Yes"/>
    <n v="3448"/>
    <n v="204881"/>
    <x v="1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49"/>
    <n v="204895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50"/>
    <n v="204897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51"/>
    <n v="204912"/>
    <x v="1"/>
    <s v="2. No"/>
    <x v="1"/>
    <x v="0"/>
    <x v="0"/>
    <x v="3"/>
    <x v="0"/>
    <x v="1"/>
    <x v="1"/>
    <x v="1"/>
    <x v="0"/>
    <x v="1"/>
    <x v="1"/>
    <x v="0"/>
    <x v="1"/>
    <s v="1. Yes"/>
    <x v="1"/>
    <x v="0"/>
    <x v="1"/>
    <x v="0"/>
    <x v="1"/>
    <x v="1"/>
    <x v="0"/>
    <x v="0"/>
    <x v="0"/>
    <x v="10"/>
    <x v="1"/>
    <x v="0"/>
    <x v="0"/>
  </r>
  <r>
    <s v="1 Komplett vårdked1. Yes"/>
    <n v="3452"/>
    <n v="204913"/>
    <x v="0"/>
    <s v="1. Yes"/>
    <x v="1"/>
    <x v="1"/>
    <x v="0"/>
    <x v="3"/>
    <x v="0"/>
    <x v="1"/>
    <x v="1"/>
    <x v="1"/>
    <x v="1"/>
    <x v="1"/>
    <x v="1"/>
    <x v="1"/>
    <x v="1"/>
    <s v="1. Yes"/>
    <x v="1"/>
    <x v="0"/>
    <x v="1"/>
    <x v="0"/>
    <x v="1"/>
    <x v="1"/>
    <x v="0"/>
    <x v="0"/>
    <x v="2"/>
    <x v="11"/>
    <x v="1"/>
    <x v="0"/>
    <x v="1"/>
  </r>
  <r>
    <s v="1 Komplett vårdked1. Yes"/>
    <n v="3453"/>
    <n v="204920"/>
    <x v="1"/>
    <s v="2. No"/>
    <x v="1"/>
    <x v="0"/>
    <x v="0"/>
    <x v="2"/>
    <x v="1"/>
    <x v="0"/>
    <x v="2"/>
    <x v="1"/>
    <x v="1"/>
    <x v="0"/>
    <x v="0"/>
    <x v="0"/>
    <x v="0"/>
    <s v="2. No"/>
    <x v="1"/>
    <x v="0"/>
    <x v="0"/>
    <x v="0"/>
    <x v="0"/>
    <x v="3"/>
    <x v="0"/>
    <x v="0"/>
    <x v="3"/>
    <x v="10"/>
    <x v="0"/>
    <x v="0"/>
    <x v="1"/>
  </r>
  <r>
    <s v="1 Komplett vårdked1. Yes"/>
    <n v="3454"/>
    <n v="204924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55"/>
    <n v="204942"/>
    <x v="1"/>
    <s v="2. No"/>
    <x v="1"/>
    <x v="0"/>
    <x v="1"/>
    <x v="3"/>
    <x v="0"/>
    <x v="1"/>
    <x v="0"/>
    <x v="1"/>
    <x v="0"/>
    <x v="0"/>
    <x v="2"/>
    <x v="0"/>
    <x v="0"/>
    <s v="1. Yes"/>
    <x v="1"/>
    <x v="0"/>
    <x v="0"/>
    <x v="0"/>
    <x v="1"/>
    <x v="3"/>
    <x v="0"/>
    <x v="0"/>
    <x v="2"/>
    <x v="10"/>
    <x v="1"/>
    <x v="0"/>
    <x v="1"/>
  </r>
  <r>
    <s v="1 Komplett vårdked1. Yes"/>
    <n v="3456"/>
    <n v="204945"/>
    <x v="1"/>
    <s v="1. Yes"/>
    <x v="1"/>
    <x v="0"/>
    <x v="0"/>
    <x v="4"/>
    <x v="0"/>
    <x v="0"/>
    <x v="1"/>
    <x v="0"/>
    <x v="0"/>
    <x v="0"/>
    <x v="0"/>
    <x v="1"/>
    <x v="0"/>
    <s v="2. No"/>
    <x v="1"/>
    <x v="0"/>
    <x v="1"/>
    <x v="0"/>
    <x v="0"/>
    <x v="0"/>
    <x v="0"/>
    <x v="0"/>
    <x v="0"/>
    <x v="10"/>
    <x v="0"/>
    <x v="0"/>
    <x v="0"/>
  </r>
  <r>
    <s v="1 Komplett vårdked1. Yes"/>
    <n v="3457"/>
    <n v="204990"/>
    <x v="0"/>
    <s v="1. Yes"/>
    <x v="1"/>
    <x v="0"/>
    <x v="0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58"/>
    <n v="205079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0"/>
  </r>
  <r>
    <s v="1 Komplett vårdked1. Yes"/>
    <n v="3459"/>
    <n v="205080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460"/>
    <n v="205082"/>
    <x v="1"/>
    <s v="2. No"/>
    <x v="1"/>
    <x v="0"/>
    <x v="2"/>
    <x v="4"/>
    <x v="1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10"/>
    <x v="1"/>
    <x v="0"/>
    <x v="2"/>
  </r>
  <r>
    <s v="1 Komplett vårdked1. Yes"/>
    <n v="3461"/>
    <n v="205087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62"/>
    <n v="205100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0"/>
  </r>
  <r>
    <s v="1 Komplett vårdked1. Yes"/>
    <n v="3463"/>
    <n v="205101"/>
    <x v="0"/>
    <s v="2. No"/>
    <x v="1"/>
    <x v="0"/>
    <x v="0"/>
    <x v="2"/>
    <x v="0"/>
    <x v="1"/>
    <x v="0"/>
    <x v="0"/>
    <x v="0"/>
    <x v="0"/>
    <x v="2"/>
    <x v="1"/>
    <x v="0"/>
    <s v="1. Yes"/>
    <x v="1"/>
    <x v="0"/>
    <x v="0"/>
    <x v="0"/>
    <x v="1"/>
    <x v="3"/>
    <x v="0"/>
    <x v="0"/>
    <x v="2"/>
    <x v="10"/>
    <x v="1"/>
    <x v="0"/>
    <x v="0"/>
  </r>
  <r>
    <s v="1 Komplett vårdked1. Yes"/>
    <n v="3464"/>
    <n v="205102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65"/>
    <n v="205104"/>
    <x v="0"/>
    <s v="2. No"/>
    <x v="1"/>
    <x v="0"/>
    <x v="0"/>
    <x v="2"/>
    <x v="1"/>
    <x v="1"/>
    <x v="0"/>
    <x v="0"/>
    <x v="0"/>
    <x v="0"/>
    <x v="1"/>
    <x v="1"/>
    <x v="0"/>
    <s v="1. Yes"/>
    <x v="1"/>
    <x v="1"/>
    <x v="0"/>
    <x v="0"/>
    <x v="0"/>
    <x v="3"/>
    <x v="1"/>
    <x v="0"/>
    <x v="2"/>
    <x v="10"/>
    <x v="1"/>
    <x v="0"/>
    <x v="0"/>
  </r>
  <r>
    <s v="1 Komplett vårdked1. Yes"/>
    <n v="3466"/>
    <n v="205114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67"/>
    <n v="205119"/>
    <x v="1"/>
    <s v="2. No"/>
    <x v="1"/>
    <x v="0"/>
    <x v="0"/>
    <x v="0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468"/>
    <n v="205156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69"/>
    <n v="205210"/>
    <x v="1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470"/>
    <n v="205215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3"/>
    <x v="10"/>
    <x v="0"/>
    <x v="0"/>
    <x v="1"/>
  </r>
  <r>
    <s v="1 Komplett vårdked1. Yes"/>
    <n v="3471"/>
    <n v="205252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72"/>
    <n v="205299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473"/>
    <n v="205307"/>
    <x v="0"/>
    <s v="2. No"/>
    <x v="1"/>
    <x v="0"/>
    <x v="0"/>
    <x v="5"/>
    <x v="0"/>
    <x v="0"/>
    <x v="1"/>
    <x v="1"/>
    <x v="0"/>
    <x v="0"/>
    <x v="1"/>
    <x v="0"/>
    <x v="0"/>
    <s v="1. Yes"/>
    <x v="1"/>
    <x v="0"/>
    <x v="0"/>
    <x v="0"/>
    <x v="0"/>
    <x v="1"/>
    <x v="0"/>
    <x v="0"/>
    <x v="3"/>
    <x v="10"/>
    <x v="0"/>
    <x v="0"/>
    <x v="0"/>
  </r>
  <r>
    <s v="1 Komplett vårdked1. Yes"/>
    <n v="3474"/>
    <n v="205308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75"/>
    <n v="205312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76"/>
    <n v="205313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77"/>
    <n v="205329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78"/>
    <n v="205334"/>
    <x v="0"/>
    <s v="2. No"/>
    <x v="1"/>
    <x v="1"/>
    <x v="0"/>
    <x v="3"/>
    <x v="0"/>
    <x v="1"/>
    <x v="1"/>
    <x v="0"/>
    <x v="1"/>
    <x v="1"/>
    <x v="0"/>
    <x v="0"/>
    <x v="0"/>
    <s v="2. No"/>
    <x v="0"/>
    <x v="1"/>
    <x v="0"/>
    <x v="0"/>
    <x v="1"/>
    <x v="3"/>
    <x v="0"/>
    <x v="0"/>
    <x v="2"/>
    <x v="10"/>
    <x v="1"/>
    <x v="0"/>
    <x v="1"/>
  </r>
  <r>
    <s v="1 Komplett vårdked1. Yes"/>
    <n v="3479"/>
    <n v="205351"/>
    <x v="1"/>
    <s v="2. No"/>
    <x v="1"/>
    <x v="0"/>
    <x v="0"/>
    <x v="0"/>
    <x v="0"/>
    <x v="1"/>
    <x v="0"/>
    <x v="1"/>
    <x v="0"/>
    <x v="1"/>
    <x v="2"/>
    <x v="0"/>
    <x v="0"/>
    <s v="1. Yes"/>
    <x v="1"/>
    <x v="0"/>
    <x v="0"/>
    <x v="0"/>
    <x v="0"/>
    <x v="3"/>
    <x v="0"/>
    <x v="0"/>
    <x v="2"/>
    <x v="10"/>
    <x v="1"/>
    <x v="0"/>
    <x v="1"/>
  </r>
  <r>
    <s v="1 Komplett vårdked1. Yes"/>
    <n v="3480"/>
    <n v="205355"/>
    <x v="0"/>
    <s v="2. No"/>
    <x v="1"/>
    <x v="0"/>
    <x v="0"/>
    <x v="3"/>
    <x v="0"/>
    <x v="0"/>
    <x v="1"/>
    <x v="1"/>
    <x v="0"/>
    <x v="0"/>
    <x v="1"/>
    <x v="1"/>
    <x v="1"/>
    <s v="1. Yes"/>
    <x v="0"/>
    <x v="0"/>
    <x v="1"/>
    <x v="0"/>
    <x v="1"/>
    <x v="0"/>
    <x v="0"/>
    <x v="0"/>
    <x v="3"/>
    <x v="10"/>
    <x v="0"/>
    <x v="0"/>
    <x v="0"/>
  </r>
  <r>
    <s v="1 Komplett vårdked1. Yes"/>
    <n v="3481"/>
    <n v="205358"/>
    <x v="0"/>
    <s v="2. No"/>
    <x v="1"/>
    <x v="0"/>
    <x v="0"/>
    <x v="5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82"/>
    <n v="205367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83"/>
    <n v="205371"/>
    <x v="1"/>
    <s v="2. No"/>
    <x v="1"/>
    <x v="1"/>
    <x v="0"/>
    <x v="5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84"/>
    <n v="205382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0"/>
  </r>
  <r>
    <s v="1 Komplett vårdked1. Yes"/>
    <n v="3485"/>
    <n v="205386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486"/>
    <n v="205416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87"/>
    <n v="205426"/>
    <x v="1"/>
    <s v="2. No"/>
    <x v="1"/>
    <x v="0"/>
    <x v="0"/>
    <x v="3"/>
    <x v="0"/>
    <x v="1"/>
    <x v="0"/>
    <x v="0"/>
    <x v="0"/>
    <x v="0"/>
    <x v="2"/>
    <x v="1"/>
    <x v="1"/>
    <s v="1. Yes"/>
    <x v="0"/>
    <x v="0"/>
    <x v="0"/>
    <x v="0"/>
    <x v="1"/>
    <x v="0"/>
    <x v="1"/>
    <x v="1"/>
    <x v="2"/>
    <x v="10"/>
    <x v="1"/>
    <x v="0"/>
    <x v="1"/>
  </r>
  <r>
    <s v="1 Komplett vårdked1. Yes"/>
    <n v="3488"/>
    <n v="205432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489"/>
    <n v="205445"/>
    <x v="0"/>
    <s v="2. No"/>
    <x v="1"/>
    <x v="0"/>
    <x v="1"/>
    <x v="4"/>
    <x v="0"/>
    <x v="1"/>
    <x v="2"/>
    <x v="1"/>
    <x v="0"/>
    <x v="0"/>
    <x v="0"/>
    <x v="0"/>
    <x v="0"/>
    <s v="2. No"/>
    <x v="1"/>
    <x v="0"/>
    <x v="0"/>
    <x v="0"/>
    <x v="0"/>
    <x v="2"/>
    <x v="0"/>
    <x v="0"/>
    <x v="2"/>
    <x v="10"/>
    <x v="1"/>
    <x v="0"/>
    <x v="0"/>
  </r>
  <r>
    <s v="1 Komplett vårdked1. Yes"/>
    <n v="3490"/>
    <n v="205456"/>
    <x v="0"/>
    <s v="2. No"/>
    <x v="1"/>
    <x v="0"/>
    <x v="1"/>
    <x v="4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91"/>
    <n v="205468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492"/>
    <n v="205498"/>
    <x v="0"/>
    <s v="2. No"/>
    <x v="1"/>
    <x v="0"/>
    <x v="1"/>
    <x v="5"/>
    <x v="0"/>
    <x v="0"/>
    <x v="2"/>
    <x v="1"/>
    <x v="0"/>
    <x v="0"/>
    <x v="1"/>
    <x v="0"/>
    <x v="0"/>
    <s v="1. Yes"/>
    <x v="1"/>
    <x v="0"/>
    <x v="0"/>
    <x v="0"/>
    <x v="1"/>
    <x v="0"/>
    <x v="0"/>
    <x v="0"/>
    <x v="0"/>
    <x v="10"/>
    <x v="0"/>
    <x v="0"/>
    <x v="1"/>
  </r>
  <r>
    <s v="1 Komplett vårdked1. Yes"/>
    <n v="3493"/>
    <n v="205519"/>
    <x v="1"/>
    <s v="2. No"/>
    <x v="1"/>
    <x v="0"/>
    <x v="0"/>
    <x v="2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1"/>
    <x v="10"/>
    <x v="0"/>
    <x v="0"/>
    <x v="0"/>
  </r>
  <r>
    <s v="1 Komplett vårdked1. Yes"/>
    <n v="3494"/>
    <n v="205530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95"/>
    <n v="205538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496"/>
    <n v="205542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497"/>
    <n v="205554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498"/>
    <n v="205557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499"/>
    <n v="205562"/>
    <x v="1"/>
    <s v="1. Yes"/>
    <x v="1"/>
    <x v="0"/>
    <x v="0"/>
    <x v="3"/>
    <x v="0"/>
    <x v="0"/>
    <x v="1"/>
    <x v="1"/>
    <x v="1"/>
    <x v="1"/>
    <x v="1"/>
    <x v="0"/>
    <x v="0"/>
    <s v="1. Yes"/>
    <x v="1"/>
    <x v="0"/>
    <x v="0"/>
    <x v="0"/>
    <x v="1"/>
    <x v="0"/>
    <x v="0"/>
    <x v="0"/>
    <x v="0"/>
    <x v="10"/>
    <x v="0"/>
    <x v="0"/>
    <x v="1"/>
  </r>
  <r>
    <s v="1 Komplett vårdked1. Yes"/>
    <n v="3500"/>
    <n v="20558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01"/>
    <n v="205602"/>
    <x v="1"/>
    <s v="2. No"/>
    <x v="1"/>
    <x v="1"/>
    <x v="0"/>
    <x v="2"/>
    <x v="0"/>
    <x v="0"/>
    <x v="1"/>
    <x v="1"/>
    <x v="0"/>
    <x v="0"/>
    <x v="2"/>
    <x v="1"/>
    <x v="1"/>
    <s v="1. Yes"/>
    <x v="1"/>
    <x v="0"/>
    <x v="1"/>
    <x v="0"/>
    <x v="0"/>
    <x v="0"/>
    <x v="0"/>
    <x v="0"/>
    <x v="1"/>
    <x v="10"/>
    <x v="0"/>
    <x v="0"/>
    <x v="0"/>
  </r>
  <r>
    <s v="1 Komplett vårdked1. Yes"/>
    <n v="3502"/>
    <n v="205612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503"/>
    <n v="205613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2 Bruten vårdked1. Yes"/>
    <n v="3504"/>
    <n v="205624"/>
    <x v="1"/>
    <s v="2. No"/>
    <x v="1"/>
    <x v="0"/>
    <x v="0"/>
    <x v="3"/>
    <x v="0"/>
    <x v="0"/>
    <x v="2"/>
    <x v="1"/>
    <x v="1"/>
    <x v="1"/>
    <x v="0"/>
    <x v="0"/>
    <x v="0"/>
    <s v="2. No"/>
    <x v="0"/>
    <x v="0"/>
    <x v="0"/>
    <x v="0"/>
    <x v="0"/>
    <x v="0"/>
    <x v="0"/>
    <x v="0"/>
    <x v="1"/>
    <x v="10"/>
    <x v="0"/>
    <x v="0"/>
    <x v="0"/>
  </r>
  <r>
    <s v="9 Graviditet som utkast"/>
    <n v="3505"/>
    <n v="205656"/>
    <x v="0"/>
    <s v="2. No"/>
    <x v="1"/>
    <x v="0"/>
    <x v="2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506"/>
    <n v="20567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507"/>
    <n v="205682"/>
    <x v="0"/>
    <s v="2. No"/>
    <x v="1"/>
    <x v="1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08"/>
    <n v="205687"/>
    <x v="0"/>
    <s v="2. No"/>
    <x v="1"/>
    <x v="1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509"/>
    <n v="205699"/>
    <x v="1"/>
    <s v="2. No"/>
    <x v="1"/>
    <x v="0"/>
    <x v="2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510"/>
    <n v="205700"/>
    <x v="1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11"/>
    <n v="205702"/>
    <x v="0"/>
    <s v="1. Yes"/>
    <x v="1"/>
    <x v="0"/>
    <x v="2"/>
    <x v="5"/>
    <x v="0"/>
    <x v="0"/>
    <x v="2"/>
    <x v="1"/>
    <x v="1"/>
    <x v="1"/>
    <x v="2"/>
    <x v="0"/>
    <x v="0"/>
    <s v="1. Yes"/>
    <x v="1"/>
    <x v="0"/>
    <x v="0"/>
    <x v="0"/>
    <x v="0"/>
    <x v="2"/>
    <x v="0"/>
    <x v="0"/>
    <x v="0"/>
    <x v="10"/>
    <x v="0"/>
    <x v="0"/>
    <x v="2"/>
  </r>
  <r>
    <s v="1 Komplett vårdked1. Yes"/>
    <n v="3512"/>
    <n v="20570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513"/>
    <n v="205710"/>
    <x v="1"/>
    <s v="2. No"/>
    <x v="1"/>
    <x v="0"/>
    <x v="2"/>
    <x v="4"/>
    <x v="0"/>
    <x v="0"/>
    <x v="2"/>
    <x v="2"/>
    <x v="2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14"/>
    <n v="205723"/>
    <x v="0"/>
    <s v="1. Yes"/>
    <x v="1"/>
    <x v="0"/>
    <x v="0"/>
    <x v="5"/>
    <x v="0"/>
    <x v="0"/>
    <x v="1"/>
    <x v="1"/>
    <x v="0"/>
    <x v="0"/>
    <x v="1"/>
    <x v="0"/>
    <x v="0"/>
    <s v="1. Yes"/>
    <x v="1"/>
    <x v="1"/>
    <x v="1"/>
    <x v="0"/>
    <x v="0"/>
    <x v="0"/>
    <x v="0"/>
    <x v="0"/>
    <x v="3"/>
    <x v="11"/>
    <x v="0"/>
    <x v="0"/>
    <x v="1"/>
  </r>
  <r>
    <s v="1 Komplett vårdked1. Yes"/>
    <n v="3515"/>
    <n v="205767"/>
    <x v="0"/>
    <s v="1. Yes"/>
    <x v="1"/>
    <x v="0"/>
    <x v="0"/>
    <x v="3"/>
    <x v="0"/>
    <x v="0"/>
    <x v="2"/>
    <x v="1"/>
    <x v="0"/>
    <x v="1"/>
    <x v="1"/>
    <x v="0"/>
    <x v="1"/>
    <s v="1. Yes"/>
    <x v="1"/>
    <x v="0"/>
    <x v="0"/>
    <x v="0"/>
    <x v="0"/>
    <x v="0"/>
    <x v="0"/>
    <x v="0"/>
    <x v="3"/>
    <x v="11"/>
    <x v="0"/>
    <x v="0"/>
    <x v="1"/>
  </r>
  <r>
    <s v="2 Bruten vårdked1. Yes"/>
    <n v="3516"/>
    <n v="205781"/>
    <x v="0"/>
    <s v="2. No"/>
    <x v="1"/>
    <x v="1"/>
    <x v="0"/>
    <x v="4"/>
    <x v="1"/>
    <x v="0"/>
    <x v="1"/>
    <x v="1"/>
    <x v="0"/>
    <x v="0"/>
    <x v="2"/>
    <x v="1"/>
    <x v="0"/>
    <s v="1. Yes"/>
    <x v="1"/>
    <x v="0"/>
    <x v="0"/>
    <x v="0"/>
    <x v="0"/>
    <x v="0"/>
    <x v="0"/>
    <x v="0"/>
    <x v="1"/>
    <x v="11"/>
    <x v="0"/>
    <x v="0"/>
    <x v="0"/>
  </r>
  <r>
    <s v="1 Komplett vårdked1. Yes"/>
    <n v="3517"/>
    <n v="205792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518"/>
    <n v="205796"/>
    <x v="1"/>
    <s v="2. No"/>
    <x v="1"/>
    <x v="0"/>
    <x v="0"/>
    <x v="2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0"/>
    <x v="0"/>
    <x v="0"/>
    <x v="0"/>
  </r>
  <r>
    <s v="1 Komplett vårdked1. Yes"/>
    <n v="3519"/>
    <n v="205797"/>
    <x v="1"/>
    <s v="2. No"/>
    <x v="1"/>
    <x v="0"/>
    <x v="0"/>
    <x v="2"/>
    <x v="0"/>
    <x v="0"/>
    <x v="2"/>
    <x v="1"/>
    <x v="2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520"/>
    <n v="205798"/>
    <x v="0"/>
    <s v="2. No"/>
    <x v="1"/>
    <x v="0"/>
    <x v="0"/>
    <x v="5"/>
    <x v="0"/>
    <x v="0"/>
    <x v="2"/>
    <x v="1"/>
    <x v="0"/>
    <x v="0"/>
    <x v="0"/>
    <x v="1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521"/>
    <n v="205804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22"/>
    <n v="205809"/>
    <x v="0"/>
    <s v="2. No"/>
    <x v="1"/>
    <x v="1"/>
    <x v="0"/>
    <x v="4"/>
    <x v="0"/>
    <x v="1"/>
    <x v="1"/>
    <x v="1"/>
    <x v="0"/>
    <x v="0"/>
    <x v="2"/>
    <x v="1"/>
    <x v="0"/>
    <s v="1. Yes"/>
    <x v="1"/>
    <x v="0"/>
    <x v="0"/>
    <x v="0"/>
    <x v="1"/>
    <x v="3"/>
    <x v="0"/>
    <x v="0"/>
    <x v="2"/>
    <x v="10"/>
    <x v="1"/>
    <x v="0"/>
    <x v="0"/>
  </r>
  <r>
    <s v="1 Komplett vårdked1. Yes"/>
    <n v="3523"/>
    <n v="205815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524"/>
    <n v="20581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525"/>
    <n v="205837"/>
    <x v="1"/>
    <s v="2. No"/>
    <x v="1"/>
    <x v="0"/>
    <x v="1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26"/>
    <n v="205840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527"/>
    <n v="205841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10"/>
    <x v="0"/>
    <x v="0"/>
    <x v="1"/>
  </r>
  <r>
    <s v="1 Komplett vårdked1. Yes"/>
    <n v="3528"/>
    <n v="20584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529"/>
    <n v="205855"/>
    <x v="1"/>
    <s v="2. No"/>
    <x v="1"/>
    <x v="0"/>
    <x v="0"/>
    <x v="2"/>
    <x v="1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30"/>
    <n v="205872"/>
    <x v="0"/>
    <s v="2. No"/>
    <x v="1"/>
    <x v="0"/>
    <x v="1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31"/>
    <n v="205879"/>
    <x v="0"/>
    <s v="2. No"/>
    <x v="1"/>
    <x v="0"/>
    <x v="0"/>
    <x v="3"/>
    <x v="0"/>
    <x v="1"/>
    <x v="1"/>
    <x v="1"/>
    <x v="0"/>
    <x v="1"/>
    <x v="0"/>
    <x v="0"/>
    <x v="0"/>
    <s v="2. No"/>
    <x v="1"/>
    <x v="0"/>
    <x v="0"/>
    <x v="0"/>
    <x v="1"/>
    <x v="3"/>
    <x v="1"/>
    <x v="1"/>
    <x v="2"/>
    <x v="10"/>
    <x v="1"/>
    <x v="0"/>
    <x v="1"/>
  </r>
  <r>
    <s v="1 Komplett vårdked1. Yes"/>
    <n v="3532"/>
    <n v="205898"/>
    <x v="0"/>
    <s v="2. No"/>
    <x v="1"/>
    <x v="0"/>
    <x v="2"/>
    <x v="5"/>
    <x v="0"/>
    <x v="0"/>
    <x v="2"/>
    <x v="1"/>
    <x v="0"/>
    <x v="1"/>
    <x v="0"/>
    <x v="0"/>
    <x v="0"/>
    <s v="2. No"/>
    <x v="0"/>
    <x v="0"/>
    <x v="0"/>
    <x v="0"/>
    <x v="0"/>
    <x v="2"/>
    <x v="0"/>
    <x v="0"/>
    <x v="0"/>
    <x v="10"/>
    <x v="0"/>
    <x v="0"/>
    <x v="1"/>
  </r>
  <r>
    <s v="1 Komplett vårdked1. Yes"/>
    <n v="3533"/>
    <n v="205960"/>
    <x v="0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534"/>
    <n v="205986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535"/>
    <n v="205995"/>
    <x v="0"/>
    <s v="2. No"/>
    <x v="1"/>
    <x v="1"/>
    <x v="2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536"/>
    <n v="206001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537"/>
    <n v="206004"/>
    <x v="0"/>
    <s v="2. No"/>
    <x v="1"/>
    <x v="0"/>
    <x v="0"/>
    <x v="5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0"/>
    <x v="10"/>
    <x v="0"/>
    <x v="0"/>
    <x v="0"/>
  </r>
  <r>
    <s v="1 Komplett vårdked1. Yes"/>
    <n v="3538"/>
    <n v="206005"/>
    <x v="1"/>
    <s v="1. Yes"/>
    <x v="1"/>
    <x v="0"/>
    <x v="0"/>
    <x v="5"/>
    <x v="0"/>
    <x v="0"/>
    <x v="2"/>
    <x v="1"/>
    <x v="2"/>
    <x v="2"/>
    <x v="2"/>
    <x v="0"/>
    <x v="0"/>
    <s v="1. Yes"/>
    <x v="1"/>
    <x v="0"/>
    <x v="0"/>
    <x v="0"/>
    <x v="0"/>
    <x v="0"/>
    <x v="0"/>
    <x v="0"/>
    <x v="0"/>
    <x v="10"/>
    <x v="0"/>
    <x v="0"/>
    <x v="1"/>
  </r>
  <r>
    <s v="1 Komplett vårdked1. Yes"/>
    <n v="3539"/>
    <n v="206027"/>
    <x v="1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540"/>
    <n v="206042"/>
    <x v="0"/>
    <s v="2. No"/>
    <x v="1"/>
    <x v="0"/>
    <x v="2"/>
    <x v="1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541"/>
    <n v="206071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42"/>
    <n v="206077"/>
    <x v="0"/>
    <s v="2. No"/>
    <x v="1"/>
    <x v="0"/>
    <x v="1"/>
    <x v="1"/>
    <x v="0"/>
    <x v="0"/>
    <x v="2"/>
    <x v="0"/>
    <x v="2"/>
    <x v="0"/>
    <x v="1"/>
    <x v="0"/>
    <x v="0"/>
    <s v="1. Yes"/>
    <x v="1"/>
    <x v="0"/>
    <x v="0"/>
    <x v="0"/>
    <x v="0"/>
    <x v="2"/>
    <x v="0"/>
    <x v="0"/>
    <x v="3"/>
    <x v="11"/>
    <x v="0"/>
    <x v="0"/>
    <x v="1"/>
  </r>
  <r>
    <s v="1 Komplett vårdked1. Yes"/>
    <n v="3543"/>
    <n v="20608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544"/>
    <n v="206081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1"/>
    <x v="0"/>
    <x v="0"/>
    <x v="0"/>
  </r>
  <r>
    <s v="1 Komplett vårdked1. Yes"/>
    <n v="3545"/>
    <n v="206082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546"/>
    <n v="20608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47"/>
    <n v="206094"/>
    <x v="1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0"/>
    <x v="0"/>
    <x v="0"/>
    <x v="1"/>
  </r>
  <r>
    <s v="1 Komplett vårdked1. Yes"/>
    <n v="3548"/>
    <n v="20609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0"/>
    <x v="0"/>
    <x v="0"/>
    <x v="1"/>
  </r>
  <r>
    <s v="1 Komplett vårdked1. Yes"/>
    <n v="3549"/>
    <n v="20609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0"/>
    <x v="0"/>
    <x v="0"/>
    <x v="1"/>
  </r>
  <r>
    <s v="2 Bruten vårdked1. Yes"/>
    <n v="3550"/>
    <n v="206104"/>
    <x v="1"/>
    <s v="2. No"/>
    <x v="1"/>
    <x v="0"/>
    <x v="0"/>
    <x v="3"/>
    <x v="1"/>
    <x v="0"/>
    <x v="1"/>
    <x v="1"/>
    <x v="0"/>
    <x v="0"/>
    <x v="2"/>
    <x v="0"/>
    <x v="0"/>
    <s v="1. Yes"/>
    <x v="1"/>
    <x v="0"/>
    <x v="1"/>
    <x v="0"/>
    <x v="0"/>
    <x v="0"/>
    <x v="0"/>
    <x v="0"/>
    <x v="2"/>
    <x v="10"/>
    <x v="0"/>
    <x v="0"/>
    <x v="1"/>
  </r>
  <r>
    <s v="2 Bruten vårdked1. Yes"/>
    <n v="3551"/>
    <n v="206105"/>
    <x v="0"/>
    <s v="2. No"/>
    <x v="1"/>
    <x v="0"/>
    <x v="0"/>
    <x v="3"/>
    <x v="1"/>
    <x v="0"/>
    <x v="1"/>
    <x v="1"/>
    <x v="0"/>
    <x v="0"/>
    <x v="2"/>
    <x v="0"/>
    <x v="0"/>
    <s v="1. Yes"/>
    <x v="0"/>
    <x v="0"/>
    <x v="0"/>
    <x v="0"/>
    <x v="0"/>
    <x v="0"/>
    <x v="0"/>
    <x v="0"/>
    <x v="2"/>
    <x v="10"/>
    <x v="0"/>
    <x v="0"/>
    <x v="0"/>
  </r>
  <r>
    <s v="1 Komplett vårdked1. Yes"/>
    <n v="3552"/>
    <n v="206110"/>
    <x v="0"/>
    <s v="1. Yes"/>
    <x v="1"/>
    <x v="0"/>
    <x v="1"/>
    <x v="3"/>
    <x v="1"/>
    <x v="0"/>
    <x v="1"/>
    <x v="0"/>
    <x v="1"/>
    <x v="0"/>
    <x v="2"/>
    <x v="0"/>
    <x v="0"/>
    <s v="1. Yes"/>
    <x v="1"/>
    <x v="0"/>
    <x v="1"/>
    <x v="0"/>
    <x v="1"/>
    <x v="1"/>
    <x v="0"/>
    <x v="0"/>
    <x v="0"/>
    <x v="11"/>
    <x v="0"/>
    <x v="0"/>
    <x v="2"/>
  </r>
  <r>
    <s v="1 Komplett vårdked1. Yes"/>
    <n v="3553"/>
    <n v="206210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0"/>
    <x v="0"/>
    <x v="0"/>
    <x v="1"/>
  </r>
  <r>
    <s v="2 Bruten vårdked1. Yes"/>
    <n v="3554"/>
    <n v="206217"/>
    <x v="1"/>
    <s v="2. No"/>
    <x v="1"/>
    <x v="0"/>
    <x v="0"/>
    <x v="0"/>
    <x v="0"/>
    <x v="0"/>
    <x v="1"/>
    <x v="1"/>
    <x v="0"/>
    <x v="1"/>
    <x v="1"/>
    <x v="0"/>
    <x v="0"/>
    <s v="1. Yes"/>
    <x v="1"/>
    <x v="0"/>
    <x v="0"/>
    <x v="0"/>
    <x v="0"/>
    <x v="0"/>
    <x v="1"/>
    <x v="0"/>
    <x v="0"/>
    <x v="11"/>
    <x v="0"/>
    <x v="0"/>
    <x v="1"/>
  </r>
  <r>
    <s v="1 Komplett vårdked1. Yes"/>
    <n v="3555"/>
    <n v="206219"/>
    <x v="0"/>
    <s v="2. No"/>
    <x v="1"/>
    <x v="0"/>
    <x v="1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2 Bruten vårdked1. Yes"/>
    <n v="3556"/>
    <n v="206251"/>
    <x v="0"/>
    <s v="1. Yes"/>
    <x v="1"/>
    <x v="0"/>
    <x v="0"/>
    <x v="4"/>
    <x v="0"/>
    <x v="0"/>
    <x v="2"/>
    <x v="0"/>
    <x v="0"/>
    <x v="0"/>
    <x v="1"/>
    <x v="1"/>
    <x v="0"/>
    <s v="1. Yes"/>
    <x v="1"/>
    <x v="0"/>
    <x v="1"/>
    <x v="1"/>
    <x v="1"/>
    <x v="0"/>
    <x v="0"/>
    <x v="0"/>
    <x v="1"/>
    <x v="11"/>
    <x v="0"/>
    <x v="0"/>
    <x v="0"/>
  </r>
  <r>
    <s v="1 Komplett vårdked1. Yes"/>
    <n v="3557"/>
    <n v="206254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4 Utskr saknas"/>
    <n v="3558"/>
    <n v="206320"/>
    <x v="0"/>
    <s v="1. Yes"/>
    <x v="1"/>
    <x v="0"/>
    <x v="0"/>
    <x v="2"/>
    <x v="0"/>
    <x v="0"/>
    <x v="1"/>
    <x v="1"/>
    <x v="0"/>
    <x v="0"/>
    <x v="1"/>
    <x v="1"/>
    <x v="0"/>
    <s v="1. Yes"/>
    <x v="0"/>
    <x v="1"/>
    <x v="1"/>
    <x v="0"/>
    <x v="0"/>
    <x v="0"/>
    <x v="0"/>
    <x v="0"/>
    <x v="3"/>
    <x v="12"/>
    <x v="0"/>
    <x v="0"/>
    <x v="1"/>
  </r>
  <r>
    <s v="2 Bruten vårdked1. Yes"/>
    <n v="3559"/>
    <n v="206327"/>
    <x v="0"/>
    <s v="2. No"/>
    <x v="1"/>
    <x v="0"/>
    <x v="0"/>
    <x v="3"/>
    <x v="0"/>
    <x v="0"/>
    <x v="2"/>
    <x v="0"/>
    <x v="0"/>
    <x v="0"/>
    <x v="0"/>
    <x v="0"/>
    <x v="0"/>
    <s v="2. No"/>
    <x v="1"/>
    <x v="1"/>
    <x v="0"/>
    <x v="0"/>
    <x v="0"/>
    <x v="2"/>
    <x v="0"/>
    <x v="0"/>
    <x v="3"/>
    <x v="10"/>
    <x v="0"/>
    <x v="0"/>
    <x v="1"/>
  </r>
  <r>
    <s v="1 Komplett vårdked1. Yes"/>
    <n v="3560"/>
    <n v="206328"/>
    <x v="1"/>
    <s v="2. No"/>
    <x v="1"/>
    <x v="1"/>
    <x v="0"/>
    <x v="4"/>
    <x v="0"/>
    <x v="0"/>
    <x v="1"/>
    <x v="1"/>
    <x v="0"/>
    <x v="0"/>
    <x v="2"/>
    <x v="1"/>
    <x v="1"/>
    <s v="1. Yes"/>
    <x v="1"/>
    <x v="0"/>
    <x v="1"/>
    <x v="0"/>
    <x v="1"/>
    <x v="0"/>
    <x v="0"/>
    <x v="0"/>
    <x v="0"/>
    <x v="11"/>
    <x v="0"/>
    <x v="0"/>
    <x v="0"/>
  </r>
  <r>
    <s v="1 Komplett vårdked1. Yes"/>
    <n v="3561"/>
    <n v="206331"/>
    <x v="1"/>
    <s v="1. Yes"/>
    <x v="0"/>
    <x v="0"/>
    <x v="0"/>
    <x v="2"/>
    <x v="0"/>
    <x v="0"/>
    <x v="1"/>
    <x v="1"/>
    <x v="0"/>
    <x v="0"/>
    <x v="1"/>
    <x v="1"/>
    <x v="1"/>
    <s v="1. Yes"/>
    <x v="0"/>
    <x v="1"/>
    <x v="1"/>
    <x v="0"/>
    <x v="0"/>
    <x v="0"/>
    <x v="0"/>
    <x v="0"/>
    <x v="0"/>
    <x v="12"/>
    <x v="0"/>
    <x v="0"/>
    <x v="1"/>
  </r>
  <r>
    <s v="1 Komplett vårdked1. Yes"/>
    <n v="3562"/>
    <n v="206333"/>
    <x v="1"/>
    <s v="1. Yes"/>
    <x v="0"/>
    <x v="0"/>
    <x v="0"/>
    <x v="2"/>
    <x v="0"/>
    <x v="0"/>
    <x v="1"/>
    <x v="1"/>
    <x v="0"/>
    <x v="1"/>
    <x v="1"/>
    <x v="1"/>
    <x v="1"/>
    <s v="1. Yes"/>
    <x v="1"/>
    <x v="0"/>
    <x v="1"/>
    <x v="0"/>
    <x v="0"/>
    <x v="0"/>
    <x v="0"/>
    <x v="0"/>
    <x v="0"/>
    <x v="12"/>
    <x v="0"/>
    <x v="0"/>
    <x v="1"/>
  </r>
  <r>
    <s v="1 Komplett vårdked1. Yes"/>
    <n v="3563"/>
    <n v="206334"/>
    <x v="0"/>
    <s v="2. No"/>
    <x v="1"/>
    <x v="0"/>
    <x v="0"/>
    <x v="2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564"/>
    <n v="206336"/>
    <x v="0"/>
    <s v="2. No"/>
    <x v="1"/>
    <x v="0"/>
    <x v="0"/>
    <x v="2"/>
    <x v="0"/>
    <x v="0"/>
    <x v="2"/>
    <x v="0"/>
    <x v="0"/>
    <x v="0"/>
    <x v="1"/>
    <x v="1"/>
    <x v="1"/>
    <s v="1. Yes"/>
    <x v="1"/>
    <x v="0"/>
    <x v="0"/>
    <x v="0"/>
    <x v="1"/>
    <x v="2"/>
    <x v="0"/>
    <x v="0"/>
    <x v="2"/>
    <x v="10"/>
    <x v="0"/>
    <x v="0"/>
    <x v="0"/>
  </r>
  <r>
    <s v="1 Komplett vårdked1. Yes"/>
    <n v="3565"/>
    <n v="206387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1"/>
    <x v="10"/>
    <x v="0"/>
    <x v="0"/>
    <x v="2"/>
  </r>
  <r>
    <s v="1 Komplett vårdked1. Yes"/>
    <n v="3566"/>
    <n v="206394"/>
    <x v="1"/>
    <s v="2. No"/>
    <x v="1"/>
    <x v="0"/>
    <x v="2"/>
    <x v="0"/>
    <x v="0"/>
    <x v="1"/>
    <x v="1"/>
    <x v="2"/>
    <x v="1"/>
    <x v="0"/>
    <x v="0"/>
    <x v="0"/>
    <x v="0"/>
    <s v="2. No"/>
    <x v="1"/>
    <x v="0"/>
    <x v="0"/>
    <x v="0"/>
    <x v="0"/>
    <x v="3"/>
    <x v="0"/>
    <x v="0"/>
    <x v="2"/>
    <x v="10"/>
    <x v="1"/>
    <x v="0"/>
    <x v="2"/>
  </r>
  <r>
    <s v="1 Komplett vårdked1. Yes"/>
    <n v="3567"/>
    <n v="206401"/>
    <x v="0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568"/>
    <n v="20641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569"/>
    <n v="206502"/>
    <x v="0"/>
    <s v="2. No"/>
    <x v="1"/>
    <x v="0"/>
    <x v="2"/>
    <x v="3"/>
    <x v="0"/>
    <x v="0"/>
    <x v="2"/>
    <x v="1"/>
    <x v="0"/>
    <x v="1"/>
    <x v="0"/>
    <x v="0"/>
    <x v="0"/>
    <s v="2. No"/>
    <x v="1"/>
    <x v="0"/>
    <x v="0"/>
    <x v="0"/>
    <x v="1"/>
    <x v="2"/>
    <x v="0"/>
    <x v="0"/>
    <x v="3"/>
    <x v="10"/>
    <x v="0"/>
    <x v="0"/>
    <x v="1"/>
  </r>
  <r>
    <s v="1 Komplett vårdked1. Yes"/>
    <n v="3570"/>
    <n v="206503"/>
    <x v="0"/>
    <s v="2. No"/>
    <x v="1"/>
    <x v="0"/>
    <x v="2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71"/>
    <n v="206521"/>
    <x v="1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572"/>
    <n v="206524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1"/>
    <x v="0"/>
    <x v="1"/>
    <x v="0"/>
    <x v="0"/>
    <x v="11"/>
    <x v="0"/>
    <x v="0"/>
    <x v="1"/>
  </r>
  <r>
    <s v="1 Komplett vårdked1. Yes"/>
    <n v="3573"/>
    <n v="206529"/>
    <x v="0"/>
    <s v="1. Yes"/>
    <x v="1"/>
    <x v="0"/>
    <x v="2"/>
    <x v="4"/>
    <x v="1"/>
    <x v="0"/>
    <x v="1"/>
    <x v="0"/>
    <x v="0"/>
    <x v="0"/>
    <x v="2"/>
    <x v="1"/>
    <x v="0"/>
    <s v="1. Yes"/>
    <x v="0"/>
    <x v="1"/>
    <x v="1"/>
    <x v="0"/>
    <x v="1"/>
    <x v="0"/>
    <x v="1"/>
    <x v="1"/>
    <x v="0"/>
    <x v="11"/>
    <x v="0"/>
    <x v="0"/>
    <x v="0"/>
  </r>
  <r>
    <s v="1 Komplett vårdked1. Yes"/>
    <n v="3574"/>
    <n v="206531"/>
    <x v="0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2 Bruten vårdked1. Yes"/>
    <n v="3575"/>
    <n v="206536"/>
    <x v="0"/>
    <s v="1. Yes"/>
    <x v="0"/>
    <x v="0"/>
    <x v="0"/>
    <x v="1"/>
    <x v="0"/>
    <x v="0"/>
    <x v="1"/>
    <x v="1"/>
    <x v="0"/>
    <x v="1"/>
    <x v="2"/>
    <x v="1"/>
    <x v="1"/>
    <s v="1. Yes"/>
    <x v="1"/>
    <x v="1"/>
    <x v="1"/>
    <x v="0"/>
    <x v="1"/>
    <x v="0"/>
    <x v="0"/>
    <x v="0"/>
    <x v="2"/>
    <x v="11"/>
    <x v="0"/>
    <x v="0"/>
    <x v="1"/>
  </r>
  <r>
    <s v="1 Komplett vårdked1. Yes"/>
    <n v="3576"/>
    <n v="206561"/>
    <x v="1"/>
    <s v="2. No"/>
    <x v="1"/>
    <x v="0"/>
    <x v="1"/>
    <x v="0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0"/>
    <x v="0"/>
    <x v="0"/>
    <x v="0"/>
  </r>
  <r>
    <s v="1 Komplett vårdked1. Yes"/>
    <n v="3577"/>
    <n v="206563"/>
    <x v="1"/>
    <s v="2. No"/>
    <x v="1"/>
    <x v="0"/>
    <x v="1"/>
    <x v="0"/>
    <x v="0"/>
    <x v="1"/>
    <x v="2"/>
    <x v="1"/>
    <x v="1"/>
    <x v="1"/>
    <x v="2"/>
    <x v="0"/>
    <x v="0"/>
    <s v="1. Yes"/>
    <x v="1"/>
    <x v="0"/>
    <x v="0"/>
    <x v="0"/>
    <x v="1"/>
    <x v="2"/>
    <x v="0"/>
    <x v="0"/>
    <x v="2"/>
    <x v="10"/>
    <x v="1"/>
    <x v="0"/>
    <x v="0"/>
  </r>
  <r>
    <s v="1 Komplett vårdked1. Yes"/>
    <n v="3578"/>
    <n v="206569"/>
    <x v="0"/>
    <s v="2. No"/>
    <x v="1"/>
    <x v="0"/>
    <x v="0"/>
    <x v="5"/>
    <x v="0"/>
    <x v="1"/>
    <x v="2"/>
    <x v="0"/>
    <x v="1"/>
    <x v="0"/>
    <x v="0"/>
    <x v="0"/>
    <x v="0"/>
    <s v="2. No"/>
    <x v="1"/>
    <x v="0"/>
    <x v="0"/>
    <x v="0"/>
    <x v="1"/>
    <x v="3"/>
    <x v="1"/>
    <x v="1"/>
    <x v="2"/>
    <x v="10"/>
    <x v="1"/>
    <x v="0"/>
    <x v="1"/>
  </r>
  <r>
    <s v="1 Komplett vårdked1. Yes"/>
    <n v="3579"/>
    <n v="206570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580"/>
    <n v="206571"/>
    <x v="1"/>
    <s v="2. No"/>
    <x v="1"/>
    <x v="0"/>
    <x v="0"/>
    <x v="5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0"/>
    <x v="11"/>
    <x v="0"/>
    <x v="0"/>
    <x v="0"/>
  </r>
  <r>
    <s v="1 Komplett vårdked1. Yes"/>
    <n v="3581"/>
    <n v="206606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82"/>
    <n v="206622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1"/>
    <x v="0"/>
    <x v="0"/>
    <x v="1"/>
  </r>
  <r>
    <s v="1 Komplett vårdked1. Yes"/>
    <n v="3583"/>
    <n v="206628"/>
    <x v="1"/>
    <s v="1. Yes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3584"/>
    <n v="206645"/>
    <x v="0"/>
    <s v="2. No"/>
    <x v="1"/>
    <x v="0"/>
    <x v="0"/>
    <x v="5"/>
    <x v="0"/>
    <x v="0"/>
    <x v="2"/>
    <x v="1"/>
    <x v="0"/>
    <x v="0"/>
    <x v="1"/>
    <x v="1"/>
    <x v="0"/>
    <s v="1. Yes"/>
    <x v="1"/>
    <x v="0"/>
    <x v="0"/>
    <x v="0"/>
    <x v="0"/>
    <x v="0"/>
    <x v="0"/>
    <x v="0"/>
    <x v="3"/>
    <x v="11"/>
    <x v="0"/>
    <x v="0"/>
    <x v="0"/>
  </r>
  <r>
    <s v="1 Komplett vårdked1. Yes"/>
    <n v="3585"/>
    <n v="206704"/>
    <x v="0"/>
    <s v="2. No"/>
    <x v="1"/>
    <x v="0"/>
    <x v="0"/>
    <x v="3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1"/>
    <x v="11"/>
    <x v="0"/>
    <x v="0"/>
    <x v="1"/>
  </r>
  <r>
    <s v="1 Komplett vårdked1. Yes"/>
    <n v="3586"/>
    <n v="206706"/>
    <x v="0"/>
    <s v="2. No"/>
    <x v="1"/>
    <x v="0"/>
    <x v="0"/>
    <x v="3"/>
    <x v="0"/>
    <x v="0"/>
    <x v="0"/>
    <x v="0"/>
    <x v="0"/>
    <x v="0"/>
    <x v="1"/>
    <x v="0"/>
    <x v="0"/>
    <s v="1. Yes"/>
    <x v="0"/>
    <x v="1"/>
    <x v="1"/>
    <x v="0"/>
    <x v="1"/>
    <x v="0"/>
    <x v="0"/>
    <x v="0"/>
    <x v="0"/>
    <x v="11"/>
    <x v="0"/>
    <x v="0"/>
    <x v="1"/>
  </r>
  <r>
    <s v="1 Komplett vårdked1. Yes"/>
    <n v="3587"/>
    <n v="206726"/>
    <x v="0"/>
    <s v="1. Yes"/>
    <x v="1"/>
    <x v="0"/>
    <x v="0"/>
    <x v="2"/>
    <x v="0"/>
    <x v="0"/>
    <x v="1"/>
    <x v="1"/>
    <x v="2"/>
    <x v="0"/>
    <x v="0"/>
    <x v="1"/>
    <x v="0"/>
    <s v="2. No"/>
    <x v="1"/>
    <x v="0"/>
    <x v="1"/>
    <x v="0"/>
    <x v="1"/>
    <x v="0"/>
    <x v="0"/>
    <x v="0"/>
    <x v="3"/>
    <x v="11"/>
    <x v="0"/>
    <x v="0"/>
    <x v="0"/>
  </r>
  <r>
    <s v="1 Komplett vårdked1. Yes"/>
    <n v="3588"/>
    <n v="206729"/>
    <x v="1"/>
    <s v="2. No"/>
    <x v="1"/>
    <x v="0"/>
    <x v="2"/>
    <x v="4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11"/>
    <x v="0"/>
    <x v="0"/>
    <x v="0"/>
  </r>
  <r>
    <s v="1 Komplett vårdked1. Yes"/>
    <n v="3589"/>
    <n v="206746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590"/>
    <n v="206748"/>
    <x v="1"/>
    <s v="2. No"/>
    <x v="1"/>
    <x v="0"/>
    <x v="0"/>
    <x v="5"/>
    <x v="0"/>
    <x v="0"/>
    <x v="1"/>
    <x v="1"/>
    <x v="0"/>
    <x v="1"/>
    <x v="1"/>
    <x v="0"/>
    <x v="0"/>
    <s v="1. Yes"/>
    <x v="0"/>
    <x v="0"/>
    <x v="1"/>
    <x v="0"/>
    <x v="0"/>
    <x v="0"/>
    <x v="0"/>
    <x v="0"/>
    <x v="3"/>
    <x v="11"/>
    <x v="0"/>
    <x v="0"/>
    <x v="1"/>
  </r>
  <r>
    <s v="1 Komplett vårdked1. Yes"/>
    <n v="3591"/>
    <n v="206755"/>
    <x v="0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592"/>
    <n v="206770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10"/>
    <x v="0"/>
    <x v="0"/>
    <x v="1"/>
  </r>
  <r>
    <s v="1 Komplett vårdked1. Yes"/>
    <n v="3593"/>
    <n v="206780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594"/>
    <n v="206789"/>
    <x v="1"/>
    <s v="1. Yes"/>
    <x v="0"/>
    <x v="0"/>
    <x v="0"/>
    <x v="0"/>
    <x v="0"/>
    <x v="0"/>
    <x v="0"/>
    <x v="1"/>
    <x v="2"/>
    <x v="1"/>
    <x v="2"/>
    <x v="0"/>
    <x v="0"/>
    <s v="1. Yes"/>
    <x v="1"/>
    <x v="0"/>
    <x v="0"/>
    <x v="0"/>
    <x v="0"/>
    <x v="1"/>
    <x v="0"/>
    <x v="0"/>
    <x v="0"/>
    <x v="12"/>
    <x v="0"/>
    <x v="0"/>
    <x v="1"/>
  </r>
  <r>
    <s v="1 Komplett vårdked1. Yes"/>
    <n v="3595"/>
    <n v="206804"/>
    <x v="1"/>
    <s v="1. Yes"/>
    <x v="0"/>
    <x v="0"/>
    <x v="0"/>
    <x v="5"/>
    <x v="0"/>
    <x v="0"/>
    <x v="1"/>
    <x v="0"/>
    <x v="1"/>
    <x v="0"/>
    <x v="0"/>
    <x v="1"/>
    <x v="1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596"/>
    <n v="206805"/>
    <x v="0"/>
    <s v="2. No"/>
    <x v="1"/>
    <x v="0"/>
    <x v="0"/>
    <x v="5"/>
    <x v="0"/>
    <x v="0"/>
    <x v="0"/>
    <x v="1"/>
    <x v="0"/>
    <x v="0"/>
    <x v="2"/>
    <x v="0"/>
    <x v="0"/>
    <s v="1. Yes"/>
    <x v="1"/>
    <x v="1"/>
    <x v="1"/>
    <x v="0"/>
    <x v="1"/>
    <x v="1"/>
    <x v="0"/>
    <x v="0"/>
    <x v="0"/>
    <x v="11"/>
    <x v="0"/>
    <x v="0"/>
    <x v="0"/>
  </r>
  <r>
    <s v="1 Komplett vårdked1. Yes"/>
    <n v="3597"/>
    <n v="206806"/>
    <x v="0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598"/>
    <n v="20683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599"/>
    <n v="206859"/>
    <x v="0"/>
    <s v="1. Yes"/>
    <x v="0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1 Komplett vårdked1. Yes"/>
    <n v="3600"/>
    <n v="206868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601"/>
    <n v="206869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0"/>
    <x v="0"/>
    <x v="0"/>
    <x v="1"/>
  </r>
  <r>
    <s v="1 Komplett vårdked1. Yes"/>
    <n v="3602"/>
    <n v="206877"/>
    <x v="1"/>
    <s v="2. No"/>
    <x v="1"/>
    <x v="0"/>
    <x v="0"/>
    <x v="1"/>
    <x v="0"/>
    <x v="0"/>
    <x v="1"/>
    <x v="1"/>
    <x v="0"/>
    <x v="1"/>
    <x v="2"/>
    <x v="0"/>
    <x v="0"/>
    <s v="1. Yes"/>
    <x v="0"/>
    <x v="0"/>
    <x v="1"/>
    <x v="0"/>
    <x v="0"/>
    <x v="0"/>
    <x v="0"/>
    <x v="0"/>
    <x v="0"/>
    <x v="11"/>
    <x v="0"/>
    <x v="0"/>
    <x v="1"/>
  </r>
  <r>
    <s v="1 Komplett vårdked1. Yes"/>
    <n v="3603"/>
    <n v="206909"/>
    <x v="1"/>
    <s v="1. Yes"/>
    <x v="1"/>
    <x v="0"/>
    <x v="2"/>
    <x v="0"/>
    <x v="0"/>
    <x v="0"/>
    <x v="1"/>
    <x v="1"/>
    <x v="0"/>
    <x v="0"/>
    <x v="1"/>
    <x v="0"/>
    <x v="0"/>
    <s v="1. Yes"/>
    <x v="0"/>
    <x v="0"/>
    <x v="1"/>
    <x v="0"/>
    <x v="1"/>
    <x v="0"/>
    <x v="0"/>
    <x v="0"/>
    <x v="0"/>
    <x v="11"/>
    <x v="0"/>
    <x v="0"/>
    <x v="1"/>
  </r>
  <r>
    <s v="1 Komplett vårdked1. Yes"/>
    <n v="3604"/>
    <n v="206928"/>
    <x v="1"/>
    <s v="2. No"/>
    <x v="1"/>
    <x v="0"/>
    <x v="0"/>
    <x v="2"/>
    <x v="0"/>
    <x v="0"/>
    <x v="1"/>
    <x v="0"/>
    <x v="1"/>
    <x v="0"/>
    <x v="0"/>
    <x v="0"/>
    <x v="0"/>
    <s v="2. No"/>
    <x v="1"/>
    <x v="0"/>
    <x v="0"/>
    <x v="0"/>
    <x v="1"/>
    <x v="0"/>
    <x v="0"/>
    <x v="0"/>
    <x v="3"/>
    <x v="11"/>
    <x v="0"/>
    <x v="0"/>
    <x v="1"/>
  </r>
  <r>
    <s v="1 Komplett vårdked1. Yes"/>
    <n v="3605"/>
    <n v="206962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0"/>
  </r>
  <r>
    <s v="1 Komplett vårdked1. Yes"/>
    <n v="3606"/>
    <n v="206982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07"/>
    <n v="206983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1"/>
    <x v="11"/>
    <x v="0"/>
    <x v="0"/>
    <x v="1"/>
  </r>
  <r>
    <s v="1 Komplett vårdked1. Yes"/>
    <n v="3608"/>
    <n v="206992"/>
    <x v="0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09"/>
    <n v="207007"/>
    <x v="1"/>
    <s v="2. No"/>
    <x v="1"/>
    <x v="0"/>
    <x v="0"/>
    <x v="0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610"/>
    <n v="207018"/>
    <x v="1"/>
    <s v="2. No"/>
    <x v="1"/>
    <x v="0"/>
    <x v="1"/>
    <x v="0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11"/>
    <n v="207025"/>
    <x v="0"/>
    <s v="2. No"/>
    <x v="1"/>
    <x v="0"/>
    <x v="0"/>
    <x v="1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12"/>
    <n v="207036"/>
    <x v="0"/>
    <s v="1. Yes"/>
    <x v="0"/>
    <x v="0"/>
    <x v="1"/>
    <x v="3"/>
    <x v="0"/>
    <x v="0"/>
    <x v="2"/>
    <x v="1"/>
    <x v="1"/>
    <x v="1"/>
    <x v="2"/>
    <x v="0"/>
    <x v="1"/>
    <s v="1. Yes"/>
    <x v="1"/>
    <x v="0"/>
    <x v="0"/>
    <x v="0"/>
    <x v="1"/>
    <x v="0"/>
    <x v="0"/>
    <x v="0"/>
    <x v="3"/>
    <x v="11"/>
    <x v="0"/>
    <x v="0"/>
    <x v="0"/>
  </r>
  <r>
    <s v="9 Graviditet som utkast"/>
    <n v="3613"/>
    <n v="207065"/>
    <x v="0"/>
    <s v="2. No"/>
    <x v="1"/>
    <x v="0"/>
    <x v="2"/>
    <x v="4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0"/>
    <x v="0"/>
    <x v="0"/>
    <x v="1"/>
  </r>
  <r>
    <s v="1 Komplett vårdked1. Yes"/>
    <n v="3614"/>
    <n v="207091"/>
    <x v="1"/>
    <s v="2. No"/>
    <x v="1"/>
    <x v="0"/>
    <x v="0"/>
    <x v="4"/>
    <x v="0"/>
    <x v="0"/>
    <x v="1"/>
    <x v="0"/>
    <x v="1"/>
    <x v="1"/>
    <x v="0"/>
    <x v="1"/>
    <x v="0"/>
    <s v="2. No"/>
    <x v="1"/>
    <x v="0"/>
    <x v="0"/>
    <x v="0"/>
    <x v="0"/>
    <x v="0"/>
    <x v="0"/>
    <x v="0"/>
    <x v="3"/>
    <x v="11"/>
    <x v="0"/>
    <x v="0"/>
    <x v="1"/>
  </r>
  <r>
    <s v="2 Bruten vårdked1. Yes"/>
    <n v="3615"/>
    <n v="207092"/>
    <x v="0"/>
    <s v="2. No"/>
    <x v="1"/>
    <x v="0"/>
    <x v="0"/>
    <x v="4"/>
    <x v="0"/>
    <x v="0"/>
    <x v="1"/>
    <x v="0"/>
    <x v="0"/>
    <x v="0"/>
    <x v="0"/>
    <x v="1"/>
    <x v="0"/>
    <s v="2. No"/>
    <x v="1"/>
    <x v="0"/>
    <x v="1"/>
    <x v="1"/>
    <x v="0"/>
    <x v="0"/>
    <x v="0"/>
    <x v="0"/>
    <x v="1"/>
    <x v="11"/>
    <x v="0"/>
    <x v="0"/>
    <x v="1"/>
  </r>
  <r>
    <s v="1 Komplett vårdked1. Yes"/>
    <n v="3616"/>
    <n v="20709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617"/>
    <n v="207098"/>
    <x v="1"/>
    <s v="1. Yes"/>
    <x v="1"/>
    <x v="0"/>
    <x v="0"/>
    <x v="0"/>
    <x v="1"/>
    <x v="0"/>
    <x v="1"/>
    <x v="0"/>
    <x v="0"/>
    <x v="0"/>
    <x v="2"/>
    <x v="0"/>
    <x v="1"/>
    <s v="1. Yes"/>
    <x v="1"/>
    <x v="0"/>
    <x v="1"/>
    <x v="0"/>
    <x v="0"/>
    <x v="0"/>
    <x v="0"/>
    <x v="0"/>
    <x v="0"/>
    <x v="11"/>
    <x v="0"/>
    <x v="0"/>
    <x v="2"/>
  </r>
  <r>
    <s v="1 Komplett vårdked1. Yes"/>
    <n v="3618"/>
    <n v="207105"/>
    <x v="0"/>
    <s v="2. No"/>
    <x v="1"/>
    <x v="0"/>
    <x v="1"/>
    <x v="0"/>
    <x v="0"/>
    <x v="0"/>
    <x v="2"/>
    <x v="1"/>
    <x v="1"/>
    <x v="1"/>
    <x v="2"/>
    <x v="0"/>
    <x v="0"/>
    <s v="1. Yes"/>
    <x v="1"/>
    <x v="0"/>
    <x v="0"/>
    <x v="0"/>
    <x v="0"/>
    <x v="2"/>
    <x v="0"/>
    <x v="0"/>
    <x v="3"/>
    <x v="11"/>
    <x v="0"/>
    <x v="0"/>
    <x v="1"/>
  </r>
  <r>
    <s v="2 Bruten vårdked1. Yes"/>
    <n v="3619"/>
    <n v="207122"/>
    <x v="1"/>
    <s v="2. No"/>
    <x v="1"/>
    <x v="0"/>
    <x v="0"/>
    <x v="1"/>
    <x v="1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20"/>
    <n v="207149"/>
    <x v="0"/>
    <s v="1. Yes"/>
    <x v="1"/>
    <x v="0"/>
    <x v="2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21"/>
    <n v="207150"/>
    <x v="1"/>
    <s v="2. No"/>
    <x v="1"/>
    <x v="1"/>
    <x v="0"/>
    <x v="5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622"/>
    <n v="207151"/>
    <x v="0"/>
    <s v="2. No"/>
    <x v="1"/>
    <x v="0"/>
    <x v="0"/>
    <x v="5"/>
    <x v="0"/>
    <x v="0"/>
    <x v="0"/>
    <x v="0"/>
    <x v="1"/>
    <x v="0"/>
    <x v="1"/>
    <x v="0"/>
    <x v="0"/>
    <s v="1. Yes"/>
    <x v="0"/>
    <x v="0"/>
    <x v="1"/>
    <x v="0"/>
    <x v="0"/>
    <x v="0"/>
    <x v="0"/>
    <x v="0"/>
    <x v="3"/>
    <x v="11"/>
    <x v="0"/>
    <x v="0"/>
    <x v="1"/>
  </r>
  <r>
    <s v="1 Komplett vårdked1. Yes"/>
    <n v="3623"/>
    <n v="207164"/>
    <x v="1"/>
    <s v="2. No"/>
    <x v="1"/>
    <x v="0"/>
    <x v="0"/>
    <x v="1"/>
    <x v="1"/>
    <x v="0"/>
    <x v="2"/>
    <x v="0"/>
    <x v="0"/>
    <x v="0"/>
    <x v="0"/>
    <x v="0"/>
    <x v="0"/>
    <s v="2. No"/>
    <x v="1"/>
    <x v="0"/>
    <x v="1"/>
    <x v="0"/>
    <x v="0"/>
    <x v="0"/>
    <x v="0"/>
    <x v="0"/>
    <x v="0"/>
    <x v="11"/>
    <x v="0"/>
    <x v="0"/>
    <x v="0"/>
  </r>
  <r>
    <s v="1 Komplett vårdked1. Yes"/>
    <n v="3624"/>
    <n v="207173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2 Bruten vårdked1. Yes"/>
    <n v="3625"/>
    <n v="207183"/>
    <x v="0"/>
    <s v="1. Yes"/>
    <x v="0"/>
    <x v="0"/>
    <x v="0"/>
    <x v="0"/>
    <x v="1"/>
    <x v="0"/>
    <x v="0"/>
    <x v="0"/>
    <x v="0"/>
    <x v="0"/>
    <x v="2"/>
    <x v="0"/>
    <x v="0"/>
    <s v="1. Yes"/>
    <x v="1"/>
    <x v="0"/>
    <x v="0"/>
    <x v="0"/>
    <x v="0"/>
    <x v="3"/>
    <x v="0"/>
    <x v="0"/>
    <x v="2"/>
    <x v="11"/>
    <x v="0"/>
    <x v="0"/>
    <x v="0"/>
  </r>
  <r>
    <s v="1 Komplett vårdked1. Yes"/>
    <n v="3626"/>
    <n v="207190"/>
    <x v="0"/>
    <s v="1. Yes"/>
    <x v="1"/>
    <x v="0"/>
    <x v="1"/>
    <x v="4"/>
    <x v="0"/>
    <x v="0"/>
    <x v="1"/>
    <x v="0"/>
    <x v="1"/>
    <x v="0"/>
    <x v="2"/>
    <x v="1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27"/>
    <n v="207202"/>
    <x v="0"/>
    <s v="2. No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11"/>
    <x v="0"/>
    <x v="0"/>
    <x v="2"/>
  </r>
  <r>
    <s v="1 Komplett vårdked1. Yes"/>
    <n v="3628"/>
    <n v="207205"/>
    <x v="0"/>
    <s v="2. No"/>
    <x v="1"/>
    <x v="0"/>
    <x v="2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2 Bruten vårdked1. Yes"/>
    <n v="3629"/>
    <n v="207214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2"/>
    <x v="10"/>
    <x v="0"/>
    <x v="0"/>
    <x v="1"/>
  </r>
  <r>
    <s v="1 Komplett vårdked1. Yes"/>
    <n v="3630"/>
    <n v="207219"/>
    <x v="0"/>
    <s v="2. No"/>
    <x v="1"/>
    <x v="0"/>
    <x v="0"/>
    <x v="0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31"/>
    <n v="207223"/>
    <x v="1"/>
    <s v="2. No"/>
    <x v="1"/>
    <x v="0"/>
    <x v="0"/>
    <x v="4"/>
    <x v="0"/>
    <x v="1"/>
    <x v="2"/>
    <x v="1"/>
    <x v="1"/>
    <x v="1"/>
    <x v="0"/>
    <x v="0"/>
    <x v="0"/>
    <s v="2. No"/>
    <x v="1"/>
    <x v="0"/>
    <x v="1"/>
    <x v="0"/>
    <x v="1"/>
    <x v="3"/>
    <x v="1"/>
    <x v="0"/>
    <x v="2"/>
    <x v="10"/>
    <x v="1"/>
    <x v="0"/>
    <x v="1"/>
  </r>
  <r>
    <s v="1 Komplett vårdked1. Yes"/>
    <n v="3632"/>
    <n v="207284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33"/>
    <n v="207285"/>
    <x v="1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34"/>
    <n v="207326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0"/>
  </r>
  <r>
    <s v="1 Komplett vårdked1. Yes"/>
    <n v="3635"/>
    <n v="207352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36"/>
    <n v="207353"/>
    <x v="0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1"/>
    <x v="0"/>
    <x v="0"/>
    <x v="1"/>
  </r>
  <r>
    <s v="1 Komplett vårdked1. Yes"/>
    <n v="3637"/>
    <n v="207369"/>
    <x v="0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10"/>
    <x v="0"/>
    <x v="0"/>
    <x v="0"/>
  </r>
  <r>
    <s v="1 Komplett vårdked1. Yes"/>
    <n v="3638"/>
    <n v="207381"/>
    <x v="1"/>
    <s v="1. Yes"/>
    <x v="0"/>
    <x v="0"/>
    <x v="2"/>
    <x v="4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639"/>
    <n v="207383"/>
    <x v="1"/>
    <s v="1. Yes"/>
    <x v="0"/>
    <x v="0"/>
    <x v="2"/>
    <x v="4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0"/>
    <x v="11"/>
    <x v="0"/>
    <x v="0"/>
    <x v="0"/>
  </r>
  <r>
    <s v="1 Komplett vårdked1. Yes"/>
    <n v="3640"/>
    <n v="207384"/>
    <x v="0"/>
    <s v="2. No"/>
    <x v="1"/>
    <x v="0"/>
    <x v="0"/>
    <x v="3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3"/>
    <x v="11"/>
    <x v="0"/>
    <x v="0"/>
    <x v="1"/>
  </r>
  <r>
    <s v="1 Komplett vårdked1. Yes"/>
    <n v="3641"/>
    <n v="207386"/>
    <x v="0"/>
    <s v="2. No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42"/>
    <n v="207390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43"/>
    <n v="207395"/>
    <x v="0"/>
    <s v="2. No"/>
    <x v="1"/>
    <x v="0"/>
    <x v="0"/>
    <x v="4"/>
    <x v="1"/>
    <x v="0"/>
    <x v="1"/>
    <x v="0"/>
    <x v="2"/>
    <x v="0"/>
    <x v="1"/>
    <x v="0"/>
    <x v="0"/>
    <s v="1. Yes"/>
    <x v="0"/>
    <x v="0"/>
    <x v="1"/>
    <x v="1"/>
    <x v="1"/>
    <x v="0"/>
    <x v="1"/>
    <x v="0"/>
    <x v="0"/>
    <x v="11"/>
    <x v="0"/>
    <x v="0"/>
    <x v="1"/>
  </r>
  <r>
    <s v="1 Komplett vårdked1. Yes"/>
    <n v="3644"/>
    <n v="207411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45"/>
    <n v="207418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46"/>
    <n v="207436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47"/>
    <n v="20743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48"/>
    <n v="207464"/>
    <x v="0"/>
    <s v="2. No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11"/>
    <x v="0"/>
    <x v="0"/>
    <x v="0"/>
  </r>
  <r>
    <s v="1 Komplett vårdked1. Yes"/>
    <n v="3649"/>
    <n v="207467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50"/>
    <n v="207491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651"/>
    <n v="207495"/>
    <x v="0"/>
    <s v="2. No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52"/>
    <n v="207526"/>
    <x v="0"/>
    <s v="1. Yes"/>
    <x v="0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0"/>
    <x v="11"/>
    <x v="0"/>
    <x v="0"/>
    <x v="0"/>
  </r>
  <r>
    <s v="1 Komplett vårdked1. Yes"/>
    <n v="3653"/>
    <n v="207555"/>
    <x v="0"/>
    <s v="2. No"/>
    <x v="1"/>
    <x v="0"/>
    <x v="1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1"/>
    <x v="0"/>
    <x v="0"/>
    <x v="1"/>
  </r>
  <r>
    <s v="1 Komplett vårdked1. Yes"/>
    <n v="3654"/>
    <n v="207558"/>
    <x v="0"/>
    <s v="2. No"/>
    <x v="1"/>
    <x v="0"/>
    <x v="1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55"/>
    <n v="207588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0"/>
  </r>
  <r>
    <s v="1 Komplett vårdked1. Yes"/>
    <n v="3656"/>
    <n v="207589"/>
    <x v="0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57"/>
    <n v="207590"/>
    <x v="1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658"/>
    <n v="207591"/>
    <x v="1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0"/>
  </r>
  <r>
    <s v="1 Komplett vårdked1. Yes"/>
    <n v="3659"/>
    <n v="207592"/>
    <x v="1"/>
    <s v="2. No"/>
    <x v="1"/>
    <x v="0"/>
    <x v="0"/>
    <x v="0"/>
    <x v="0"/>
    <x v="0"/>
    <x v="1"/>
    <x v="0"/>
    <x v="0"/>
    <x v="1"/>
    <x v="0"/>
    <x v="0"/>
    <x v="0"/>
    <s v="2. No"/>
    <x v="1"/>
    <x v="0"/>
    <x v="0"/>
    <x v="0"/>
    <x v="0"/>
    <x v="0"/>
    <x v="1"/>
    <x v="0"/>
    <x v="3"/>
    <x v="11"/>
    <x v="0"/>
    <x v="0"/>
    <x v="1"/>
  </r>
  <r>
    <s v="1 Komplett vårdked1. Yes"/>
    <n v="3660"/>
    <n v="207602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61"/>
    <n v="207606"/>
    <x v="0"/>
    <s v="1. Yes"/>
    <x v="0"/>
    <x v="0"/>
    <x v="1"/>
    <x v="0"/>
    <x v="0"/>
    <x v="1"/>
    <x v="1"/>
    <x v="1"/>
    <x v="0"/>
    <x v="1"/>
    <x v="0"/>
    <x v="1"/>
    <x v="0"/>
    <s v="2. No"/>
    <x v="1"/>
    <x v="0"/>
    <x v="0"/>
    <x v="0"/>
    <x v="0"/>
    <x v="3"/>
    <x v="0"/>
    <x v="0"/>
    <x v="2"/>
    <x v="12"/>
    <x v="1"/>
    <x v="0"/>
    <x v="0"/>
  </r>
  <r>
    <s v="1 Komplett vårdked1. Yes"/>
    <n v="3662"/>
    <n v="207611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63"/>
    <n v="207630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0"/>
    <x v="0"/>
    <x v="0"/>
    <x v="1"/>
  </r>
  <r>
    <s v="2 Bruten vårdked1. Yes"/>
    <n v="3664"/>
    <n v="207648"/>
    <x v="0"/>
    <s v="2. No"/>
    <x v="1"/>
    <x v="0"/>
    <x v="1"/>
    <x v="1"/>
    <x v="1"/>
    <x v="0"/>
    <x v="1"/>
    <x v="1"/>
    <x v="1"/>
    <x v="0"/>
    <x v="1"/>
    <x v="0"/>
    <x v="0"/>
    <s v="1. Yes"/>
    <x v="1"/>
    <x v="0"/>
    <x v="0"/>
    <x v="0"/>
    <x v="0"/>
    <x v="3"/>
    <x v="0"/>
    <x v="0"/>
    <x v="2"/>
    <x v="10"/>
    <x v="0"/>
    <x v="0"/>
    <x v="1"/>
  </r>
  <r>
    <s v="1 Komplett vårdked1. Yes"/>
    <n v="3665"/>
    <n v="207665"/>
    <x v="1"/>
    <s v="2. No"/>
    <x v="1"/>
    <x v="0"/>
    <x v="0"/>
    <x v="2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66"/>
    <n v="207688"/>
    <x v="0"/>
    <s v="2. No"/>
    <x v="1"/>
    <x v="0"/>
    <x v="0"/>
    <x v="2"/>
    <x v="0"/>
    <x v="1"/>
    <x v="0"/>
    <x v="0"/>
    <x v="0"/>
    <x v="0"/>
    <x v="1"/>
    <x v="1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667"/>
    <n v="207699"/>
    <x v="1"/>
    <s v="2. No"/>
    <x v="1"/>
    <x v="0"/>
    <x v="1"/>
    <x v="4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1"/>
    <x v="0"/>
    <x v="0"/>
    <x v="0"/>
  </r>
  <r>
    <s v="1 Komplett vårdked1. Yes"/>
    <n v="3668"/>
    <n v="207728"/>
    <x v="0"/>
    <s v="2. No"/>
    <x v="1"/>
    <x v="0"/>
    <x v="0"/>
    <x v="1"/>
    <x v="0"/>
    <x v="1"/>
    <x v="0"/>
    <x v="1"/>
    <x v="0"/>
    <x v="0"/>
    <x v="0"/>
    <x v="1"/>
    <x v="0"/>
    <s v="2. No"/>
    <x v="0"/>
    <x v="1"/>
    <x v="1"/>
    <x v="0"/>
    <x v="1"/>
    <x v="3"/>
    <x v="1"/>
    <x v="0"/>
    <x v="2"/>
    <x v="10"/>
    <x v="1"/>
    <x v="0"/>
    <x v="0"/>
  </r>
  <r>
    <s v="1 Komplett vårdked1. Yes"/>
    <n v="3669"/>
    <n v="207749"/>
    <x v="1"/>
    <s v="1. Yes"/>
    <x v="1"/>
    <x v="0"/>
    <x v="0"/>
    <x v="5"/>
    <x v="0"/>
    <x v="0"/>
    <x v="0"/>
    <x v="1"/>
    <x v="0"/>
    <x v="0"/>
    <x v="2"/>
    <x v="0"/>
    <x v="0"/>
    <s v="1. Yes"/>
    <x v="0"/>
    <x v="0"/>
    <x v="1"/>
    <x v="0"/>
    <x v="0"/>
    <x v="0"/>
    <x v="0"/>
    <x v="0"/>
    <x v="3"/>
    <x v="11"/>
    <x v="0"/>
    <x v="0"/>
    <x v="0"/>
  </r>
  <r>
    <s v="1 Komplett vårdked1. Yes"/>
    <n v="3670"/>
    <n v="207766"/>
    <x v="1"/>
    <s v="2. No"/>
    <x v="1"/>
    <x v="0"/>
    <x v="0"/>
    <x v="3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671"/>
    <n v="207779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2 Bruten vårdked1. Yes"/>
    <n v="3672"/>
    <n v="207783"/>
    <x v="0"/>
    <s v="2. No"/>
    <x v="1"/>
    <x v="0"/>
    <x v="1"/>
    <x v="4"/>
    <x v="1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11"/>
    <x v="0"/>
    <x v="0"/>
    <x v="0"/>
  </r>
  <r>
    <s v="1 Komplett vårdked1. Yes"/>
    <n v="3673"/>
    <n v="207787"/>
    <x v="1"/>
    <s v="2. No"/>
    <x v="1"/>
    <x v="0"/>
    <x v="0"/>
    <x v="4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74"/>
    <n v="207794"/>
    <x v="1"/>
    <s v="1. Yes"/>
    <x v="0"/>
    <x v="0"/>
    <x v="1"/>
    <x v="3"/>
    <x v="0"/>
    <x v="0"/>
    <x v="2"/>
    <x v="1"/>
    <x v="1"/>
    <x v="1"/>
    <x v="0"/>
    <x v="0"/>
    <x v="0"/>
    <s v="2. No"/>
    <x v="1"/>
    <x v="0"/>
    <x v="1"/>
    <x v="0"/>
    <x v="0"/>
    <x v="0"/>
    <x v="0"/>
    <x v="0"/>
    <x v="0"/>
    <x v="11"/>
    <x v="0"/>
    <x v="0"/>
    <x v="1"/>
  </r>
  <r>
    <s v="1 Komplett vårdked1. Yes"/>
    <n v="3675"/>
    <n v="207801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76"/>
    <n v="207814"/>
    <x v="1"/>
    <s v="2. No"/>
    <x v="1"/>
    <x v="0"/>
    <x v="1"/>
    <x v="0"/>
    <x v="0"/>
    <x v="1"/>
    <x v="1"/>
    <x v="1"/>
    <x v="0"/>
    <x v="1"/>
    <x v="2"/>
    <x v="0"/>
    <x v="0"/>
    <s v="1. Yes"/>
    <x v="1"/>
    <x v="0"/>
    <x v="0"/>
    <x v="0"/>
    <x v="1"/>
    <x v="3"/>
    <x v="0"/>
    <x v="0"/>
    <x v="2"/>
    <x v="10"/>
    <x v="1"/>
    <x v="0"/>
    <x v="0"/>
  </r>
  <r>
    <s v="1 Komplett vårdked1. Yes"/>
    <n v="3677"/>
    <n v="207819"/>
    <x v="0"/>
    <s v="2. No"/>
    <x v="1"/>
    <x v="0"/>
    <x v="0"/>
    <x v="5"/>
    <x v="1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678"/>
    <n v="207828"/>
    <x v="0"/>
    <s v="2. No"/>
    <x v="1"/>
    <x v="0"/>
    <x v="0"/>
    <x v="3"/>
    <x v="0"/>
    <x v="1"/>
    <x v="1"/>
    <x v="1"/>
    <x v="0"/>
    <x v="1"/>
    <x v="2"/>
    <x v="0"/>
    <x v="0"/>
    <s v="1. Yes"/>
    <x v="0"/>
    <x v="0"/>
    <x v="1"/>
    <x v="0"/>
    <x v="1"/>
    <x v="3"/>
    <x v="1"/>
    <x v="0"/>
    <x v="2"/>
    <x v="10"/>
    <x v="1"/>
    <x v="0"/>
    <x v="0"/>
  </r>
  <r>
    <s v="1 Komplett vårdked1. Yes"/>
    <n v="3679"/>
    <n v="207834"/>
    <x v="0"/>
    <s v="2. No"/>
    <x v="1"/>
    <x v="1"/>
    <x v="0"/>
    <x v="0"/>
    <x v="0"/>
    <x v="0"/>
    <x v="1"/>
    <x v="0"/>
    <x v="0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80"/>
    <n v="207878"/>
    <x v="1"/>
    <s v="1. Yes"/>
    <x v="1"/>
    <x v="0"/>
    <x v="0"/>
    <x v="0"/>
    <x v="1"/>
    <x v="0"/>
    <x v="1"/>
    <x v="1"/>
    <x v="2"/>
    <x v="0"/>
    <x v="1"/>
    <x v="0"/>
    <x v="0"/>
    <s v="1. Yes"/>
    <x v="1"/>
    <x v="0"/>
    <x v="1"/>
    <x v="0"/>
    <x v="0"/>
    <x v="0"/>
    <x v="0"/>
    <x v="0"/>
    <x v="3"/>
    <x v="11"/>
    <x v="0"/>
    <x v="0"/>
    <x v="0"/>
  </r>
  <r>
    <s v="1 Komplett vårdked1. Yes"/>
    <n v="3681"/>
    <n v="207927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0"/>
  </r>
  <r>
    <s v="1 Komplett vårdked1. Yes"/>
    <n v="3682"/>
    <n v="207929"/>
    <x v="1"/>
    <s v="1. Yes"/>
    <x v="0"/>
    <x v="0"/>
    <x v="0"/>
    <x v="4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83"/>
    <n v="207933"/>
    <x v="0"/>
    <s v="2. No"/>
    <x v="1"/>
    <x v="0"/>
    <x v="0"/>
    <x v="5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84"/>
    <n v="207939"/>
    <x v="1"/>
    <s v="2. No"/>
    <x v="1"/>
    <x v="0"/>
    <x v="2"/>
    <x v="4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85"/>
    <n v="207940"/>
    <x v="0"/>
    <s v="2. No"/>
    <x v="1"/>
    <x v="0"/>
    <x v="2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2 Bruten vårdked1. Yes"/>
    <n v="3686"/>
    <n v="207953"/>
    <x v="1"/>
    <s v="1. Yes"/>
    <x v="1"/>
    <x v="0"/>
    <x v="0"/>
    <x v="2"/>
    <x v="1"/>
    <x v="1"/>
    <x v="0"/>
    <x v="2"/>
    <x v="0"/>
    <x v="0"/>
    <x v="2"/>
    <x v="1"/>
    <x v="0"/>
    <s v="1. Yes"/>
    <x v="0"/>
    <x v="1"/>
    <x v="0"/>
    <x v="0"/>
    <x v="1"/>
    <x v="0"/>
    <x v="1"/>
    <x v="1"/>
    <x v="2"/>
    <x v="12"/>
    <x v="1"/>
    <x v="0"/>
    <x v="0"/>
  </r>
  <r>
    <s v="2 Bruten vårdked1. Yes"/>
    <n v="3687"/>
    <n v="207961"/>
    <x v="1"/>
    <s v="1. Yes"/>
    <x v="1"/>
    <x v="0"/>
    <x v="0"/>
    <x v="3"/>
    <x v="0"/>
    <x v="0"/>
    <x v="1"/>
    <x v="1"/>
    <x v="1"/>
    <x v="0"/>
    <x v="1"/>
    <x v="1"/>
    <x v="1"/>
    <s v="1. Yes"/>
    <x v="1"/>
    <x v="0"/>
    <x v="1"/>
    <x v="0"/>
    <x v="0"/>
    <x v="0"/>
    <x v="0"/>
    <x v="0"/>
    <x v="0"/>
    <x v="11"/>
    <x v="0"/>
    <x v="0"/>
    <x v="1"/>
  </r>
  <r>
    <s v="1 Komplett vårdked1. Yes"/>
    <n v="3688"/>
    <n v="207991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89"/>
    <n v="207997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90"/>
    <n v="208008"/>
    <x v="1"/>
    <s v="2. No"/>
    <x v="1"/>
    <x v="0"/>
    <x v="0"/>
    <x v="4"/>
    <x v="0"/>
    <x v="0"/>
    <x v="0"/>
    <x v="0"/>
    <x v="0"/>
    <x v="1"/>
    <x v="2"/>
    <x v="1"/>
    <x v="0"/>
    <s v="1. Yes"/>
    <x v="1"/>
    <x v="1"/>
    <x v="0"/>
    <x v="0"/>
    <x v="0"/>
    <x v="0"/>
    <x v="0"/>
    <x v="0"/>
    <x v="1"/>
    <x v="11"/>
    <x v="0"/>
    <x v="0"/>
    <x v="1"/>
  </r>
  <r>
    <s v="1 Komplett vårdked1. Yes"/>
    <n v="3691"/>
    <n v="208014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692"/>
    <n v="208017"/>
    <x v="1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693"/>
    <n v="20801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94"/>
    <n v="208021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0"/>
    <x v="11"/>
    <x v="0"/>
    <x v="0"/>
    <x v="0"/>
  </r>
  <r>
    <s v="1 Komplett vårdked1. Yes"/>
    <n v="3695"/>
    <n v="208022"/>
    <x v="0"/>
    <s v="1. Yes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696"/>
    <n v="208024"/>
    <x v="0"/>
    <s v="1. Yes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697"/>
    <n v="208027"/>
    <x v="0"/>
    <s v="2. No"/>
    <x v="1"/>
    <x v="1"/>
    <x v="0"/>
    <x v="4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698"/>
    <n v="208089"/>
    <x v="0"/>
    <s v="2. No"/>
    <x v="1"/>
    <x v="0"/>
    <x v="1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699"/>
    <n v="208095"/>
    <x v="1"/>
    <s v="2. No"/>
    <x v="1"/>
    <x v="0"/>
    <x v="0"/>
    <x v="5"/>
    <x v="0"/>
    <x v="0"/>
    <x v="2"/>
    <x v="0"/>
    <x v="2"/>
    <x v="0"/>
    <x v="0"/>
    <x v="0"/>
    <x v="0"/>
    <s v="2. No"/>
    <x v="1"/>
    <x v="0"/>
    <x v="0"/>
    <x v="0"/>
    <x v="0"/>
    <x v="2"/>
    <x v="0"/>
    <x v="0"/>
    <x v="1"/>
    <x v="11"/>
    <x v="0"/>
    <x v="0"/>
    <x v="1"/>
  </r>
  <r>
    <s v="1 Komplett vårdked1. Yes"/>
    <n v="3700"/>
    <n v="208108"/>
    <x v="0"/>
    <s v="2. No"/>
    <x v="1"/>
    <x v="0"/>
    <x v="1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01"/>
    <n v="208133"/>
    <x v="0"/>
    <s v="2. No"/>
    <x v="1"/>
    <x v="0"/>
    <x v="0"/>
    <x v="3"/>
    <x v="0"/>
    <x v="0"/>
    <x v="2"/>
    <x v="1"/>
    <x v="1"/>
    <x v="1"/>
    <x v="1"/>
    <x v="0"/>
    <x v="0"/>
    <s v="1. Yes"/>
    <x v="0"/>
    <x v="0"/>
    <x v="0"/>
    <x v="0"/>
    <x v="0"/>
    <x v="0"/>
    <x v="0"/>
    <x v="0"/>
    <x v="3"/>
    <x v="11"/>
    <x v="0"/>
    <x v="0"/>
    <x v="0"/>
  </r>
  <r>
    <s v="1 Komplett vårdked1. Yes"/>
    <n v="3702"/>
    <n v="208135"/>
    <x v="0"/>
    <s v="2. No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703"/>
    <n v="208144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04"/>
    <n v="208151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0"/>
  </r>
  <r>
    <s v="1 Komplett vårdked1. Yes"/>
    <n v="3705"/>
    <n v="208152"/>
    <x v="0"/>
    <s v="2. No"/>
    <x v="1"/>
    <x v="0"/>
    <x v="1"/>
    <x v="4"/>
    <x v="1"/>
    <x v="1"/>
    <x v="0"/>
    <x v="0"/>
    <x v="1"/>
    <x v="2"/>
    <x v="2"/>
    <x v="0"/>
    <x v="0"/>
    <s v="1. Yes"/>
    <x v="1"/>
    <x v="0"/>
    <x v="0"/>
    <x v="0"/>
    <x v="0"/>
    <x v="3"/>
    <x v="0"/>
    <x v="0"/>
    <x v="2"/>
    <x v="10"/>
    <x v="1"/>
    <x v="0"/>
    <x v="0"/>
  </r>
  <r>
    <s v="1 Komplett vårdked1. Yes"/>
    <n v="3706"/>
    <n v="208154"/>
    <x v="1"/>
    <s v="2. No"/>
    <x v="1"/>
    <x v="0"/>
    <x v="1"/>
    <x v="4"/>
    <x v="1"/>
    <x v="0"/>
    <x v="0"/>
    <x v="0"/>
    <x v="0"/>
    <x v="0"/>
    <x v="1"/>
    <x v="1"/>
    <x v="0"/>
    <s v="1. Yes"/>
    <x v="1"/>
    <x v="0"/>
    <x v="1"/>
    <x v="0"/>
    <x v="0"/>
    <x v="0"/>
    <x v="0"/>
    <x v="0"/>
    <x v="3"/>
    <x v="11"/>
    <x v="0"/>
    <x v="0"/>
    <x v="1"/>
  </r>
  <r>
    <s v="1 Komplett vårdked1. Yes"/>
    <n v="3707"/>
    <n v="208178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08"/>
    <n v="208207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09"/>
    <n v="208208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10"/>
    <n v="208219"/>
    <x v="0"/>
    <s v="2. No"/>
    <x v="1"/>
    <x v="0"/>
    <x v="0"/>
    <x v="4"/>
    <x v="0"/>
    <x v="0"/>
    <x v="2"/>
    <x v="1"/>
    <x v="2"/>
    <x v="0"/>
    <x v="1"/>
    <x v="0"/>
    <x v="0"/>
    <s v="1. Yes"/>
    <x v="1"/>
    <x v="0"/>
    <x v="0"/>
    <x v="0"/>
    <x v="0"/>
    <x v="2"/>
    <x v="0"/>
    <x v="0"/>
    <x v="3"/>
    <x v="11"/>
    <x v="0"/>
    <x v="0"/>
    <x v="1"/>
  </r>
  <r>
    <s v="1 Komplett vårdked1. Yes"/>
    <n v="3711"/>
    <n v="208220"/>
    <x v="0"/>
    <s v="2. No"/>
    <x v="1"/>
    <x v="0"/>
    <x v="0"/>
    <x v="4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712"/>
    <n v="208226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1"/>
    <x v="11"/>
    <x v="0"/>
    <x v="0"/>
    <x v="0"/>
  </r>
  <r>
    <s v="1 Komplett vårdked1. Yes"/>
    <n v="3713"/>
    <n v="208229"/>
    <x v="0"/>
    <s v="2. No"/>
    <x v="1"/>
    <x v="0"/>
    <x v="0"/>
    <x v="1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714"/>
    <n v="208255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15"/>
    <n v="208267"/>
    <x v="1"/>
    <s v="1. Yes"/>
    <x v="1"/>
    <x v="0"/>
    <x v="0"/>
    <x v="0"/>
    <x v="0"/>
    <x v="0"/>
    <x v="0"/>
    <x v="0"/>
    <x v="0"/>
    <x v="0"/>
    <x v="2"/>
    <x v="0"/>
    <x v="0"/>
    <s v="1. Yes"/>
    <x v="1"/>
    <x v="0"/>
    <x v="0"/>
    <x v="0"/>
    <x v="0"/>
    <x v="0"/>
    <x v="0"/>
    <x v="0"/>
    <x v="0"/>
    <x v="12"/>
    <x v="0"/>
    <x v="0"/>
    <x v="0"/>
  </r>
  <r>
    <s v="1 Komplett vårdked1. Yes"/>
    <n v="3716"/>
    <n v="208273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17"/>
    <n v="208299"/>
    <x v="1"/>
    <s v="1. Yes"/>
    <x v="0"/>
    <x v="1"/>
    <x v="1"/>
    <x v="4"/>
    <x v="0"/>
    <x v="0"/>
    <x v="2"/>
    <x v="1"/>
    <x v="0"/>
    <x v="1"/>
    <x v="2"/>
    <x v="0"/>
    <x v="1"/>
    <s v="1. Yes"/>
    <x v="1"/>
    <x v="0"/>
    <x v="0"/>
    <x v="0"/>
    <x v="0"/>
    <x v="0"/>
    <x v="0"/>
    <x v="0"/>
    <x v="0"/>
    <x v="13"/>
    <x v="0"/>
    <x v="0"/>
    <x v="0"/>
  </r>
  <r>
    <s v="2 Bruten vårdked1. Yes"/>
    <n v="3718"/>
    <n v="208305"/>
    <x v="1"/>
    <s v="2. No"/>
    <x v="1"/>
    <x v="0"/>
    <x v="1"/>
    <x v="1"/>
    <x v="1"/>
    <x v="0"/>
    <x v="0"/>
    <x v="1"/>
    <x v="0"/>
    <x v="0"/>
    <x v="2"/>
    <x v="1"/>
    <x v="0"/>
    <s v="1. Yes"/>
    <x v="1"/>
    <x v="0"/>
    <x v="1"/>
    <x v="0"/>
    <x v="0"/>
    <x v="0"/>
    <x v="0"/>
    <x v="0"/>
    <x v="0"/>
    <x v="12"/>
    <x v="0"/>
    <x v="0"/>
    <x v="1"/>
  </r>
  <r>
    <s v="1 Komplett vårdked1. Yes"/>
    <n v="3719"/>
    <n v="208307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20"/>
    <n v="208355"/>
    <x v="0"/>
    <s v="1. Yes"/>
    <x v="1"/>
    <x v="0"/>
    <x v="0"/>
    <x v="0"/>
    <x v="0"/>
    <x v="0"/>
    <x v="1"/>
    <x v="1"/>
    <x v="1"/>
    <x v="0"/>
    <x v="0"/>
    <x v="0"/>
    <x v="0"/>
    <s v="2. No"/>
    <x v="0"/>
    <x v="0"/>
    <x v="0"/>
    <x v="0"/>
    <x v="0"/>
    <x v="0"/>
    <x v="0"/>
    <x v="0"/>
    <x v="3"/>
    <x v="11"/>
    <x v="0"/>
    <x v="0"/>
    <x v="2"/>
  </r>
  <r>
    <s v="2 Bruten vårdked1. Yes"/>
    <n v="3721"/>
    <n v="208379"/>
    <x v="1"/>
    <s v="1. Yes"/>
    <x v="1"/>
    <x v="0"/>
    <x v="0"/>
    <x v="3"/>
    <x v="0"/>
    <x v="0"/>
    <x v="2"/>
    <x v="1"/>
    <x v="2"/>
    <x v="1"/>
    <x v="1"/>
    <x v="0"/>
    <x v="1"/>
    <s v="1. Yes"/>
    <x v="1"/>
    <x v="0"/>
    <x v="0"/>
    <x v="0"/>
    <x v="0"/>
    <x v="2"/>
    <x v="0"/>
    <x v="0"/>
    <x v="2"/>
    <x v="11"/>
    <x v="0"/>
    <x v="0"/>
    <x v="1"/>
  </r>
  <r>
    <s v="1 Komplett vårdked1. Yes"/>
    <n v="3722"/>
    <n v="208394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1"/>
    <x v="0"/>
    <x v="0"/>
    <x v="1"/>
  </r>
  <r>
    <s v="1 Komplett vårdked1. Yes"/>
    <n v="3723"/>
    <n v="208401"/>
    <x v="0"/>
    <s v="2. No"/>
    <x v="1"/>
    <x v="0"/>
    <x v="2"/>
    <x v="5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1"/>
    <x v="0"/>
    <x v="0"/>
    <x v="1"/>
  </r>
  <r>
    <s v="1 Komplett vårdked1. Yes"/>
    <n v="3724"/>
    <n v="208406"/>
    <x v="1"/>
    <s v="2. No"/>
    <x v="1"/>
    <x v="0"/>
    <x v="1"/>
    <x v="1"/>
    <x v="1"/>
    <x v="1"/>
    <x v="1"/>
    <x v="0"/>
    <x v="1"/>
    <x v="2"/>
    <x v="1"/>
    <x v="0"/>
    <x v="0"/>
    <s v="1. Yes"/>
    <x v="1"/>
    <x v="0"/>
    <x v="0"/>
    <x v="0"/>
    <x v="1"/>
    <x v="3"/>
    <x v="0"/>
    <x v="0"/>
    <x v="2"/>
    <x v="11"/>
    <x v="1"/>
    <x v="0"/>
    <x v="0"/>
  </r>
  <r>
    <s v="1 Komplett vårdked1. Yes"/>
    <n v="3725"/>
    <n v="208420"/>
    <x v="1"/>
    <s v="2. No"/>
    <x v="1"/>
    <x v="0"/>
    <x v="0"/>
    <x v="3"/>
    <x v="0"/>
    <x v="0"/>
    <x v="2"/>
    <x v="1"/>
    <x v="0"/>
    <x v="2"/>
    <x v="0"/>
    <x v="0"/>
    <x v="0"/>
    <s v="2. No"/>
    <x v="1"/>
    <x v="0"/>
    <x v="0"/>
    <x v="0"/>
    <x v="0"/>
    <x v="2"/>
    <x v="0"/>
    <x v="0"/>
    <x v="1"/>
    <x v="11"/>
    <x v="0"/>
    <x v="0"/>
    <x v="1"/>
  </r>
  <r>
    <s v="1 Komplett vårdked1. Yes"/>
    <n v="3726"/>
    <n v="208427"/>
    <x v="1"/>
    <s v="2. No"/>
    <x v="1"/>
    <x v="0"/>
    <x v="0"/>
    <x v="4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727"/>
    <n v="208460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28"/>
    <n v="208467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29"/>
    <n v="208475"/>
    <x v="1"/>
    <s v="2. No"/>
    <x v="1"/>
    <x v="0"/>
    <x v="0"/>
    <x v="4"/>
    <x v="0"/>
    <x v="0"/>
    <x v="0"/>
    <x v="1"/>
    <x v="1"/>
    <x v="0"/>
    <x v="1"/>
    <x v="1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730"/>
    <n v="208502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1"/>
    <x v="0"/>
    <x v="0"/>
    <x v="0"/>
    <x v="0"/>
    <x v="0"/>
    <x v="3"/>
    <x v="11"/>
    <x v="0"/>
    <x v="0"/>
    <x v="1"/>
  </r>
  <r>
    <s v="1 Komplett vårdked1. Yes"/>
    <n v="3731"/>
    <n v="208506"/>
    <x v="0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732"/>
    <n v="208512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1"/>
    <x v="0"/>
    <x v="0"/>
    <x v="1"/>
  </r>
  <r>
    <s v="1 Komplett vårdked1. Yes"/>
    <n v="3733"/>
    <n v="208549"/>
    <x v="0"/>
    <s v="2. No"/>
    <x v="1"/>
    <x v="0"/>
    <x v="2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734"/>
    <n v="208558"/>
    <x v="1"/>
    <s v="2. No"/>
    <x v="1"/>
    <x v="0"/>
    <x v="2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35"/>
    <n v="208596"/>
    <x v="1"/>
    <s v="2. No"/>
    <x v="1"/>
    <x v="0"/>
    <x v="0"/>
    <x v="3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736"/>
    <n v="208597"/>
    <x v="0"/>
    <s v="2. No"/>
    <x v="1"/>
    <x v="0"/>
    <x v="0"/>
    <x v="4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37"/>
    <n v="208599"/>
    <x v="0"/>
    <s v="2. No"/>
    <x v="1"/>
    <x v="0"/>
    <x v="0"/>
    <x v="4"/>
    <x v="0"/>
    <x v="0"/>
    <x v="1"/>
    <x v="0"/>
    <x v="1"/>
    <x v="0"/>
    <x v="0"/>
    <x v="1"/>
    <x v="0"/>
    <s v="2. No"/>
    <x v="1"/>
    <x v="0"/>
    <x v="1"/>
    <x v="0"/>
    <x v="0"/>
    <x v="0"/>
    <x v="0"/>
    <x v="0"/>
    <x v="3"/>
    <x v="11"/>
    <x v="0"/>
    <x v="0"/>
    <x v="1"/>
  </r>
  <r>
    <s v="1 Komplett vårdked1. Yes"/>
    <n v="3738"/>
    <n v="208626"/>
    <x v="1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39"/>
    <n v="208640"/>
    <x v="0"/>
    <s v="1. Yes"/>
    <x v="0"/>
    <x v="0"/>
    <x v="0"/>
    <x v="4"/>
    <x v="0"/>
    <x v="0"/>
    <x v="0"/>
    <x v="1"/>
    <x v="0"/>
    <x v="0"/>
    <x v="2"/>
    <x v="1"/>
    <x v="0"/>
    <s v="1. Yes"/>
    <x v="0"/>
    <x v="0"/>
    <x v="1"/>
    <x v="1"/>
    <x v="1"/>
    <x v="0"/>
    <x v="0"/>
    <x v="0"/>
    <x v="0"/>
    <x v="12"/>
    <x v="0"/>
    <x v="0"/>
    <x v="1"/>
  </r>
  <r>
    <s v="1 Komplett vårdked1. Yes"/>
    <n v="3740"/>
    <n v="208643"/>
    <x v="0"/>
    <s v="2. No"/>
    <x v="1"/>
    <x v="0"/>
    <x v="0"/>
    <x v="4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741"/>
    <n v="20864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742"/>
    <n v="208679"/>
    <x v="1"/>
    <s v="1. Yes"/>
    <x v="1"/>
    <x v="0"/>
    <x v="2"/>
    <x v="5"/>
    <x v="0"/>
    <x v="0"/>
    <x v="1"/>
    <x v="1"/>
    <x v="0"/>
    <x v="1"/>
    <x v="1"/>
    <x v="0"/>
    <x v="0"/>
    <s v="1. Yes"/>
    <x v="0"/>
    <x v="0"/>
    <x v="1"/>
    <x v="0"/>
    <x v="0"/>
    <x v="0"/>
    <x v="0"/>
    <x v="0"/>
    <x v="3"/>
    <x v="11"/>
    <x v="0"/>
    <x v="0"/>
    <x v="1"/>
  </r>
  <r>
    <s v="1 Komplett vårdked1. Yes"/>
    <n v="3743"/>
    <n v="208691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44"/>
    <n v="208692"/>
    <x v="1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2 Bruten vårdked1. Yes"/>
    <n v="3745"/>
    <n v="208717"/>
    <x v="0"/>
    <s v="2. No"/>
    <x v="1"/>
    <x v="0"/>
    <x v="2"/>
    <x v="3"/>
    <x v="1"/>
    <x v="0"/>
    <x v="1"/>
    <x v="2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2"/>
  </r>
  <r>
    <s v="1 Komplett vårdked1. Yes"/>
    <n v="3746"/>
    <n v="208719"/>
    <x v="1"/>
    <s v="1. Yes"/>
    <x v="0"/>
    <x v="0"/>
    <x v="0"/>
    <x v="3"/>
    <x v="0"/>
    <x v="0"/>
    <x v="0"/>
    <x v="0"/>
    <x v="0"/>
    <x v="0"/>
    <x v="2"/>
    <x v="1"/>
    <x v="1"/>
    <s v="1. Yes"/>
    <x v="0"/>
    <x v="1"/>
    <x v="1"/>
    <x v="0"/>
    <x v="0"/>
    <x v="1"/>
    <x v="0"/>
    <x v="0"/>
    <x v="2"/>
    <x v="12"/>
    <x v="0"/>
    <x v="0"/>
    <x v="0"/>
  </r>
  <r>
    <s v="1 Komplett vårdked1. Yes"/>
    <n v="3747"/>
    <n v="208736"/>
    <x v="1"/>
    <s v="2. No"/>
    <x v="1"/>
    <x v="0"/>
    <x v="0"/>
    <x v="3"/>
    <x v="0"/>
    <x v="0"/>
    <x v="2"/>
    <x v="1"/>
    <x v="0"/>
    <x v="1"/>
    <x v="2"/>
    <x v="0"/>
    <x v="1"/>
    <s v="1. Yes"/>
    <x v="1"/>
    <x v="0"/>
    <x v="0"/>
    <x v="0"/>
    <x v="0"/>
    <x v="0"/>
    <x v="0"/>
    <x v="0"/>
    <x v="0"/>
    <x v="11"/>
    <x v="0"/>
    <x v="0"/>
    <x v="0"/>
  </r>
  <r>
    <s v="1 Komplett vårdked1. Yes"/>
    <n v="3748"/>
    <n v="208749"/>
    <x v="0"/>
    <s v="2. No"/>
    <x v="1"/>
    <x v="0"/>
    <x v="0"/>
    <x v="4"/>
    <x v="0"/>
    <x v="0"/>
    <x v="2"/>
    <x v="0"/>
    <x v="1"/>
    <x v="0"/>
    <x v="0"/>
    <x v="0"/>
    <x v="0"/>
    <s v="2. No"/>
    <x v="0"/>
    <x v="0"/>
    <x v="0"/>
    <x v="0"/>
    <x v="0"/>
    <x v="0"/>
    <x v="0"/>
    <x v="0"/>
    <x v="3"/>
    <x v="11"/>
    <x v="0"/>
    <x v="0"/>
    <x v="1"/>
  </r>
  <r>
    <s v="1 Komplett vårdked1. Yes"/>
    <n v="3749"/>
    <n v="208779"/>
    <x v="0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1"/>
    <x v="0"/>
    <x v="0"/>
    <x v="3"/>
    <x v="11"/>
    <x v="0"/>
    <x v="0"/>
    <x v="0"/>
  </r>
  <r>
    <s v="1 Komplett vårdked1. Yes"/>
    <n v="3750"/>
    <n v="208799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1"/>
    <x v="0"/>
    <x v="0"/>
    <x v="0"/>
    <x v="0"/>
    <x v="0"/>
    <x v="3"/>
    <x v="11"/>
    <x v="0"/>
    <x v="0"/>
    <x v="1"/>
  </r>
  <r>
    <s v="1 Komplett vårdked1. Yes"/>
    <n v="3751"/>
    <n v="208809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52"/>
    <n v="20885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53"/>
    <n v="20885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54"/>
    <n v="208890"/>
    <x v="1"/>
    <s v="2. No"/>
    <x v="1"/>
    <x v="0"/>
    <x v="0"/>
    <x v="3"/>
    <x v="0"/>
    <x v="0"/>
    <x v="0"/>
    <x v="1"/>
    <x v="0"/>
    <x v="0"/>
    <x v="0"/>
    <x v="0"/>
    <x v="0"/>
    <s v="2. No"/>
    <x v="1"/>
    <x v="0"/>
    <x v="1"/>
    <x v="0"/>
    <x v="0"/>
    <x v="0"/>
    <x v="0"/>
    <x v="0"/>
    <x v="0"/>
    <x v="11"/>
    <x v="0"/>
    <x v="0"/>
    <x v="0"/>
  </r>
  <r>
    <s v="1 Komplett vårdked1. Yes"/>
    <n v="3755"/>
    <n v="208891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1"/>
    <x v="0"/>
    <x v="0"/>
    <x v="0"/>
    <x v="0"/>
    <x v="0"/>
    <x v="3"/>
    <x v="11"/>
    <x v="0"/>
    <x v="0"/>
    <x v="1"/>
  </r>
  <r>
    <s v="1 Komplett vårdked1. Yes"/>
    <n v="3756"/>
    <n v="208895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757"/>
    <n v="208900"/>
    <x v="0"/>
    <s v="1. Yes"/>
    <x v="1"/>
    <x v="0"/>
    <x v="0"/>
    <x v="3"/>
    <x v="1"/>
    <x v="0"/>
    <x v="2"/>
    <x v="1"/>
    <x v="0"/>
    <x v="1"/>
    <x v="0"/>
    <x v="0"/>
    <x v="0"/>
    <s v="2. No"/>
    <x v="1"/>
    <x v="1"/>
    <x v="0"/>
    <x v="0"/>
    <x v="0"/>
    <x v="0"/>
    <x v="0"/>
    <x v="0"/>
    <x v="3"/>
    <x v="11"/>
    <x v="0"/>
    <x v="0"/>
    <x v="1"/>
  </r>
  <r>
    <s v="1 Komplett vårdked1. Yes"/>
    <n v="3758"/>
    <n v="208901"/>
    <x v="0"/>
    <s v="2. No"/>
    <x v="1"/>
    <x v="0"/>
    <x v="0"/>
    <x v="3"/>
    <x v="1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2"/>
  </r>
  <r>
    <s v="1 Komplett vårdked1. Yes"/>
    <n v="3759"/>
    <n v="208902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60"/>
    <n v="20890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61"/>
    <n v="208922"/>
    <x v="1"/>
    <s v="2. No"/>
    <x v="1"/>
    <x v="0"/>
    <x v="0"/>
    <x v="3"/>
    <x v="0"/>
    <x v="0"/>
    <x v="1"/>
    <x v="0"/>
    <x v="0"/>
    <x v="0"/>
    <x v="2"/>
    <x v="0"/>
    <x v="1"/>
    <s v="1. Yes"/>
    <x v="1"/>
    <x v="0"/>
    <x v="1"/>
    <x v="0"/>
    <x v="0"/>
    <x v="0"/>
    <x v="0"/>
    <x v="0"/>
    <x v="0"/>
    <x v="12"/>
    <x v="0"/>
    <x v="0"/>
    <x v="0"/>
  </r>
  <r>
    <s v="1 Komplett vårdked1. Yes"/>
    <n v="3762"/>
    <n v="208942"/>
    <x v="0"/>
    <s v="1. Yes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12"/>
    <x v="0"/>
    <x v="0"/>
    <x v="1"/>
  </r>
  <r>
    <s v="1 Komplett vårdked1. Yes"/>
    <n v="3763"/>
    <n v="208954"/>
    <x v="0"/>
    <s v="2. No"/>
    <x v="1"/>
    <x v="0"/>
    <x v="0"/>
    <x v="5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764"/>
    <n v="208958"/>
    <x v="0"/>
    <s v="1. Yes"/>
    <x v="1"/>
    <x v="0"/>
    <x v="0"/>
    <x v="2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765"/>
    <n v="208967"/>
    <x v="0"/>
    <s v="2. No"/>
    <x v="1"/>
    <x v="0"/>
    <x v="0"/>
    <x v="2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766"/>
    <n v="208968"/>
    <x v="0"/>
    <s v="2. No"/>
    <x v="1"/>
    <x v="0"/>
    <x v="0"/>
    <x v="2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0"/>
    <x v="11"/>
    <x v="0"/>
    <x v="0"/>
    <x v="1"/>
  </r>
  <r>
    <s v="2 Bruten vårdked1. Yes"/>
    <n v="3767"/>
    <n v="208974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2"/>
    <x v="11"/>
    <x v="0"/>
    <x v="0"/>
    <x v="0"/>
  </r>
  <r>
    <s v="1 Komplett vårdked1. Yes"/>
    <n v="3768"/>
    <n v="208978"/>
    <x v="0"/>
    <s v="2. No"/>
    <x v="1"/>
    <x v="0"/>
    <x v="0"/>
    <x v="2"/>
    <x v="0"/>
    <x v="0"/>
    <x v="0"/>
    <x v="0"/>
    <x v="0"/>
    <x v="0"/>
    <x v="2"/>
    <x v="1"/>
    <x v="1"/>
    <s v="1. Yes"/>
    <x v="0"/>
    <x v="0"/>
    <x v="0"/>
    <x v="0"/>
    <x v="0"/>
    <x v="0"/>
    <x v="0"/>
    <x v="0"/>
    <x v="3"/>
    <x v="12"/>
    <x v="0"/>
    <x v="0"/>
    <x v="2"/>
  </r>
  <r>
    <s v="1 Komplett vårdked1. Yes"/>
    <n v="3769"/>
    <n v="208995"/>
    <x v="0"/>
    <s v="1. Yes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2 Bruten vårdked1. Yes"/>
    <n v="3770"/>
    <n v="209007"/>
    <x v="0"/>
    <s v="1. Yes"/>
    <x v="0"/>
    <x v="1"/>
    <x v="0"/>
    <x v="0"/>
    <x v="0"/>
    <x v="0"/>
    <x v="0"/>
    <x v="0"/>
    <x v="0"/>
    <x v="0"/>
    <x v="2"/>
    <x v="1"/>
    <x v="0"/>
    <s v="1. Yes"/>
    <x v="1"/>
    <x v="0"/>
    <x v="0"/>
    <x v="1"/>
    <x v="1"/>
    <x v="1"/>
    <x v="0"/>
    <x v="0"/>
    <x v="0"/>
    <x v="13"/>
    <x v="0"/>
    <x v="0"/>
    <x v="0"/>
  </r>
  <r>
    <s v="1 Komplett vårdked1. Yes"/>
    <n v="3771"/>
    <n v="209020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72"/>
    <n v="209037"/>
    <x v="0"/>
    <s v="2. No"/>
    <x v="1"/>
    <x v="0"/>
    <x v="2"/>
    <x v="0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1"/>
    <x v="0"/>
    <x v="0"/>
    <x v="0"/>
  </r>
  <r>
    <s v="1 Komplett vårdked1. Yes"/>
    <n v="3773"/>
    <n v="209047"/>
    <x v="1"/>
    <s v="2. No"/>
    <x v="1"/>
    <x v="0"/>
    <x v="0"/>
    <x v="4"/>
    <x v="0"/>
    <x v="1"/>
    <x v="0"/>
    <x v="1"/>
    <x v="0"/>
    <x v="1"/>
    <x v="2"/>
    <x v="1"/>
    <x v="0"/>
    <s v="1. Yes"/>
    <x v="1"/>
    <x v="1"/>
    <x v="1"/>
    <x v="0"/>
    <x v="0"/>
    <x v="3"/>
    <x v="1"/>
    <x v="0"/>
    <x v="2"/>
    <x v="11"/>
    <x v="1"/>
    <x v="0"/>
    <x v="1"/>
  </r>
  <r>
    <s v="1 Komplett vårdked1. Yes"/>
    <n v="3774"/>
    <n v="209061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75"/>
    <n v="209063"/>
    <x v="0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1"/>
    <x v="11"/>
    <x v="0"/>
    <x v="0"/>
    <x v="0"/>
  </r>
  <r>
    <s v="1 Komplett vårdked1. Yes"/>
    <n v="3776"/>
    <n v="209070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777"/>
    <n v="209145"/>
    <x v="0"/>
    <s v="2. No"/>
    <x v="1"/>
    <x v="0"/>
    <x v="0"/>
    <x v="4"/>
    <x v="0"/>
    <x v="1"/>
    <x v="1"/>
    <x v="0"/>
    <x v="0"/>
    <x v="0"/>
    <x v="0"/>
    <x v="1"/>
    <x v="0"/>
    <s v="2. No"/>
    <x v="0"/>
    <x v="1"/>
    <x v="0"/>
    <x v="0"/>
    <x v="0"/>
    <x v="3"/>
    <x v="0"/>
    <x v="0"/>
    <x v="2"/>
    <x v="11"/>
    <x v="1"/>
    <x v="0"/>
    <x v="0"/>
  </r>
  <r>
    <s v="1 Komplett vårdked1. Yes"/>
    <n v="3778"/>
    <n v="209146"/>
    <x v="0"/>
    <s v="2. No"/>
    <x v="1"/>
    <x v="0"/>
    <x v="0"/>
    <x v="4"/>
    <x v="0"/>
    <x v="0"/>
    <x v="0"/>
    <x v="0"/>
    <x v="0"/>
    <x v="0"/>
    <x v="2"/>
    <x v="1"/>
    <x v="0"/>
    <s v="1. Yes"/>
    <x v="1"/>
    <x v="0"/>
    <x v="1"/>
    <x v="1"/>
    <x v="0"/>
    <x v="0"/>
    <x v="0"/>
    <x v="0"/>
    <x v="0"/>
    <x v="12"/>
    <x v="0"/>
    <x v="0"/>
    <x v="0"/>
  </r>
  <r>
    <s v="1 Komplett vårdked1. Yes"/>
    <n v="3779"/>
    <n v="209151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1"/>
    <x v="2"/>
    <x v="0"/>
    <x v="0"/>
    <x v="3"/>
    <x v="11"/>
    <x v="0"/>
    <x v="0"/>
    <x v="1"/>
  </r>
  <r>
    <s v="1 Komplett vårdked1. Yes"/>
    <n v="3780"/>
    <n v="209191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781"/>
    <n v="209195"/>
    <x v="1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3782"/>
    <n v="209196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783"/>
    <n v="209218"/>
    <x v="0"/>
    <s v="1. Yes"/>
    <x v="0"/>
    <x v="1"/>
    <x v="0"/>
    <x v="1"/>
    <x v="0"/>
    <x v="0"/>
    <x v="1"/>
    <x v="1"/>
    <x v="0"/>
    <x v="0"/>
    <x v="2"/>
    <x v="1"/>
    <x v="0"/>
    <s v="1. Yes"/>
    <x v="1"/>
    <x v="0"/>
    <x v="1"/>
    <x v="0"/>
    <x v="1"/>
    <x v="0"/>
    <x v="0"/>
    <x v="0"/>
    <x v="3"/>
    <x v="12"/>
    <x v="0"/>
    <x v="0"/>
    <x v="0"/>
  </r>
  <r>
    <s v="1 Komplett vårdked1. Yes"/>
    <n v="3784"/>
    <n v="209230"/>
    <x v="0"/>
    <s v="1. Yes"/>
    <x v="0"/>
    <x v="0"/>
    <x v="0"/>
    <x v="1"/>
    <x v="0"/>
    <x v="0"/>
    <x v="1"/>
    <x v="1"/>
    <x v="0"/>
    <x v="0"/>
    <x v="1"/>
    <x v="1"/>
    <x v="0"/>
    <s v="1. Yes"/>
    <x v="1"/>
    <x v="0"/>
    <x v="1"/>
    <x v="0"/>
    <x v="1"/>
    <x v="0"/>
    <x v="1"/>
    <x v="0"/>
    <x v="3"/>
    <x v="12"/>
    <x v="0"/>
    <x v="0"/>
    <x v="0"/>
  </r>
  <r>
    <s v="9 Graviditet som utkast"/>
    <n v="3785"/>
    <n v="209250"/>
    <x v="1"/>
    <s v="2. No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11"/>
    <x v="0"/>
    <x v="0"/>
    <x v="0"/>
  </r>
  <r>
    <s v="1 Komplett vårdked1. Yes"/>
    <n v="3786"/>
    <n v="209262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2 Bruten vårdked1. Yes"/>
    <n v="3787"/>
    <n v="209266"/>
    <x v="0"/>
    <s v="2. No"/>
    <x v="1"/>
    <x v="0"/>
    <x v="0"/>
    <x v="4"/>
    <x v="1"/>
    <x v="0"/>
    <x v="2"/>
    <x v="1"/>
    <x v="1"/>
    <x v="0"/>
    <x v="0"/>
    <x v="0"/>
    <x v="0"/>
    <s v="2. No"/>
    <x v="1"/>
    <x v="0"/>
    <x v="0"/>
    <x v="0"/>
    <x v="0"/>
    <x v="3"/>
    <x v="0"/>
    <x v="0"/>
    <x v="3"/>
    <x v="11"/>
    <x v="0"/>
    <x v="0"/>
    <x v="2"/>
  </r>
  <r>
    <s v="1 Komplett vårdked1. Yes"/>
    <n v="3788"/>
    <n v="209272"/>
    <x v="1"/>
    <s v="2. No"/>
    <x v="1"/>
    <x v="0"/>
    <x v="0"/>
    <x v="3"/>
    <x v="0"/>
    <x v="1"/>
    <x v="1"/>
    <x v="1"/>
    <x v="0"/>
    <x v="1"/>
    <x v="1"/>
    <x v="0"/>
    <x v="0"/>
    <s v="1. Yes"/>
    <x v="1"/>
    <x v="0"/>
    <x v="0"/>
    <x v="0"/>
    <x v="0"/>
    <x v="3"/>
    <x v="0"/>
    <x v="0"/>
    <x v="2"/>
    <x v="11"/>
    <x v="1"/>
    <x v="0"/>
    <x v="1"/>
  </r>
  <r>
    <s v="1 Komplett vårdked1. Yes"/>
    <n v="3789"/>
    <n v="209275"/>
    <x v="0"/>
    <s v="2. No"/>
    <x v="1"/>
    <x v="0"/>
    <x v="0"/>
    <x v="3"/>
    <x v="0"/>
    <x v="0"/>
    <x v="2"/>
    <x v="1"/>
    <x v="0"/>
    <x v="1"/>
    <x v="1"/>
    <x v="0"/>
    <x v="0"/>
    <s v="1. Yes"/>
    <x v="0"/>
    <x v="0"/>
    <x v="0"/>
    <x v="0"/>
    <x v="0"/>
    <x v="0"/>
    <x v="0"/>
    <x v="0"/>
    <x v="3"/>
    <x v="11"/>
    <x v="0"/>
    <x v="0"/>
    <x v="1"/>
  </r>
  <r>
    <s v="2 Bruten vårdked1. Yes"/>
    <n v="3790"/>
    <n v="209276"/>
    <x v="1"/>
    <s v="2. No"/>
    <x v="1"/>
    <x v="0"/>
    <x v="0"/>
    <x v="4"/>
    <x v="0"/>
    <x v="0"/>
    <x v="0"/>
    <x v="0"/>
    <x v="1"/>
    <x v="0"/>
    <x v="2"/>
    <x v="1"/>
    <x v="0"/>
    <s v="1. Yes"/>
    <x v="1"/>
    <x v="1"/>
    <x v="1"/>
    <x v="1"/>
    <x v="1"/>
    <x v="0"/>
    <x v="0"/>
    <x v="0"/>
    <x v="1"/>
    <x v="12"/>
    <x v="0"/>
    <x v="0"/>
    <x v="0"/>
  </r>
  <r>
    <s v="1 Komplett vårdked1. Yes"/>
    <n v="3791"/>
    <n v="209278"/>
    <x v="0"/>
    <s v="2. No"/>
    <x v="1"/>
    <x v="0"/>
    <x v="0"/>
    <x v="4"/>
    <x v="0"/>
    <x v="0"/>
    <x v="1"/>
    <x v="1"/>
    <x v="1"/>
    <x v="0"/>
    <x v="2"/>
    <x v="1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792"/>
    <n v="209287"/>
    <x v="1"/>
    <s v="2. No"/>
    <x v="1"/>
    <x v="0"/>
    <x v="0"/>
    <x v="2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793"/>
    <n v="209293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794"/>
    <n v="209294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795"/>
    <n v="209301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11"/>
    <x v="0"/>
    <x v="0"/>
    <x v="0"/>
  </r>
  <r>
    <s v="1 Komplett vårdked1. Yes"/>
    <n v="3796"/>
    <n v="209331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9 Graviditet som utkast"/>
    <n v="3797"/>
    <n v="209357"/>
    <x v="0"/>
    <s v="2. No"/>
    <x v="1"/>
    <x v="0"/>
    <x v="2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3"/>
    <x v="10"/>
    <x v="0"/>
    <x v="0"/>
    <x v="1"/>
  </r>
  <r>
    <s v="1 Komplett vårdked1. Yes"/>
    <n v="3798"/>
    <n v="209384"/>
    <x v="1"/>
    <s v="2. No"/>
    <x v="1"/>
    <x v="0"/>
    <x v="0"/>
    <x v="1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2"/>
    <x v="0"/>
    <x v="0"/>
    <x v="1"/>
  </r>
  <r>
    <s v="1 Komplett vårdked1. Yes"/>
    <n v="3799"/>
    <n v="209400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0"/>
    <n v="209402"/>
    <x v="0"/>
    <s v="2. No"/>
    <x v="1"/>
    <x v="0"/>
    <x v="2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1"/>
    <n v="209403"/>
    <x v="1"/>
    <s v="2. No"/>
    <x v="1"/>
    <x v="0"/>
    <x v="1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2"/>
    <n v="209411"/>
    <x v="0"/>
    <s v="2. No"/>
    <x v="1"/>
    <x v="0"/>
    <x v="0"/>
    <x v="5"/>
    <x v="0"/>
    <x v="0"/>
    <x v="2"/>
    <x v="1"/>
    <x v="0"/>
    <x v="0"/>
    <x v="1"/>
    <x v="0"/>
    <x v="0"/>
    <s v="1. Yes"/>
    <x v="0"/>
    <x v="0"/>
    <x v="0"/>
    <x v="0"/>
    <x v="0"/>
    <x v="2"/>
    <x v="0"/>
    <x v="0"/>
    <x v="3"/>
    <x v="11"/>
    <x v="0"/>
    <x v="0"/>
    <x v="0"/>
  </r>
  <r>
    <s v="1 Komplett vårdked1. Yes"/>
    <n v="3803"/>
    <n v="209424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4"/>
    <n v="209431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5"/>
    <n v="209434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6"/>
    <n v="209450"/>
    <x v="1"/>
    <s v="2. No"/>
    <x v="1"/>
    <x v="0"/>
    <x v="0"/>
    <x v="4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1"/>
    <x v="12"/>
    <x v="0"/>
    <x v="0"/>
    <x v="1"/>
  </r>
  <r>
    <s v="1 Komplett vårdked1. Yes"/>
    <n v="3807"/>
    <n v="209453"/>
    <x v="1"/>
    <s v="2. No"/>
    <x v="1"/>
    <x v="0"/>
    <x v="0"/>
    <x v="4"/>
    <x v="0"/>
    <x v="0"/>
    <x v="1"/>
    <x v="1"/>
    <x v="0"/>
    <x v="0"/>
    <x v="1"/>
    <x v="1"/>
    <x v="0"/>
    <s v="1. Yes"/>
    <x v="1"/>
    <x v="0"/>
    <x v="0"/>
    <x v="0"/>
    <x v="0"/>
    <x v="0"/>
    <x v="0"/>
    <x v="0"/>
    <x v="1"/>
    <x v="12"/>
    <x v="0"/>
    <x v="0"/>
    <x v="1"/>
  </r>
  <r>
    <s v="1 Komplett vårdked1. Yes"/>
    <n v="3808"/>
    <n v="20945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09"/>
    <n v="209458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10"/>
    <n v="209468"/>
    <x v="1"/>
    <s v="2. No"/>
    <x v="1"/>
    <x v="0"/>
    <x v="0"/>
    <x v="4"/>
    <x v="0"/>
    <x v="1"/>
    <x v="1"/>
    <x v="1"/>
    <x v="0"/>
    <x v="1"/>
    <x v="1"/>
    <x v="1"/>
    <x v="0"/>
    <s v="1. Yes"/>
    <x v="1"/>
    <x v="1"/>
    <x v="1"/>
    <x v="0"/>
    <x v="1"/>
    <x v="3"/>
    <x v="0"/>
    <x v="0"/>
    <x v="2"/>
    <x v="11"/>
    <x v="1"/>
    <x v="0"/>
    <x v="0"/>
  </r>
  <r>
    <s v="1 Komplett vårdked1. Yes"/>
    <n v="3811"/>
    <n v="209485"/>
    <x v="1"/>
    <s v="2. No"/>
    <x v="1"/>
    <x v="0"/>
    <x v="0"/>
    <x v="3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812"/>
    <n v="209493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13"/>
    <n v="209502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14"/>
    <n v="209521"/>
    <x v="1"/>
    <s v="2. No"/>
    <x v="1"/>
    <x v="0"/>
    <x v="0"/>
    <x v="3"/>
    <x v="0"/>
    <x v="0"/>
    <x v="1"/>
    <x v="1"/>
    <x v="0"/>
    <x v="0"/>
    <x v="2"/>
    <x v="0"/>
    <x v="0"/>
    <s v="1. Yes"/>
    <x v="0"/>
    <x v="0"/>
    <x v="1"/>
    <x v="0"/>
    <x v="1"/>
    <x v="1"/>
    <x v="0"/>
    <x v="0"/>
    <x v="3"/>
    <x v="11"/>
    <x v="0"/>
    <x v="0"/>
    <x v="0"/>
  </r>
  <r>
    <s v="1 Komplett vårdked1. Yes"/>
    <n v="3815"/>
    <n v="209527"/>
    <x v="0"/>
    <s v="1. Yes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16"/>
    <n v="209528"/>
    <x v="1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11"/>
    <x v="0"/>
    <x v="0"/>
    <x v="0"/>
  </r>
  <r>
    <s v="1 Komplett vårdked1. Yes"/>
    <n v="3817"/>
    <n v="209535"/>
    <x v="1"/>
    <s v="2. No"/>
    <x v="1"/>
    <x v="0"/>
    <x v="1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18"/>
    <n v="209555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3819"/>
    <n v="20955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3820"/>
    <n v="209562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0"/>
  </r>
  <r>
    <s v="1 Komplett vårdked1. Yes"/>
    <n v="3821"/>
    <n v="209570"/>
    <x v="0"/>
    <s v="2. No"/>
    <x v="1"/>
    <x v="0"/>
    <x v="0"/>
    <x v="3"/>
    <x v="0"/>
    <x v="0"/>
    <x v="1"/>
    <x v="0"/>
    <x v="0"/>
    <x v="0"/>
    <x v="1"/>
    <x v="0"/>
    <x v="0"/>
    <s v="1. Yes"/>
    <x v="1"/>
    <x v="0"/>
    <x v="1"/>
    <x v="0"/>
    <x v="0"/>
    <x v="0"/>
    <x v="0"/>
    <x v="0"/>
    <x v="3"/>
    <x v="11"/>
    <x v="0"/>
    <x v="0"/>
    <x v="1"/>
  </r>
  <r>
    <s v="1 Komplett vårdked1. Yes"/>
    <n v="3822"/>
    <n v="209574"/>
    <x v="1"/>
    <s v="2. No"/>
    <x v="1"/>
    <x v="0"/>
    <x v="0"/>
    <x v="4"/>
    <x v="0"/>
    <x v="0"/>
    <x v="2"/>
    <x v="0"/>
    <x v="1"/>
    <x v="0"/>
    <x v="0"/>
    <x v="0"/>
    <x v="0"/>
    <s v="2. No"/>
    <x v="0"/>
    <x v="0"/>
    <x v="0"/>
    <x v="0"/>
    <x v="1"/>
    <x v="2"/>
    <x v="0"/>
    <x v="0"/>
    <x v="3"/>
    <x v="11"/>
    <x v="0"/>
    <x v="0"/>
    <x v="1"/>
  </r>
  <r>
    <s v="1 Komplett vårdked1. Yes"/>
    <n v="3823"/>
    <n v="209577"/>
    <x v="1"/>
    <s v="2. No"/>
    <x v="1"/>
    <x v="0"/>
    <x v="0"/>
    <x v="4"/>
    <x v="0"/>
    <x v="1"/>
    <x v="2"/>
    <x v="1"/>
    <x v="0"/>
    <x v="1"/>
    <x v="0"/>
    <x v="0"/>
    <x v="0"/>
    <s v="2. No"/>
    <x v="1"/>
    <x v="0"/>
    <x v="0"/>
    <x v="0"/>
    <x v="0"/>
    <x v="2"/>
    <x v="0"/>
    <x v="0"/>
    <x v="2"/>
    <x v="11"/>
    <x v="1"/>
    <x v="0"/>
    <x v="0"/>
  </r>
  <r>
    <s v="2 Bruten vårdked1. Yes"/>
    <n v="3824"/>
    <n v="209581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2"/>
    <x v="10"/>
    <x v="0"/>
    <x v="0"/>
    <x v="1"/>
  </r>
  <r>
    <s v="1 Komplett vårdked1. Yes"/>
    <n v="3825"/>
    <n v="209584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0"/>
  </r>
  <r>
    <s v="1 Komplett vårdked1. Yes"/>
    <n v="3826"/>
    <n v="209585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27"/>
    <n v="209604"/>
    <x v="0"/>
    <s v="2. No"/>
    <x v="1"/>
    <x v="0"/>
    <x v="0"/>
    <x v="1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828"/>
    <n v="209606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3829"/>
    <n v="20961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30"/>
    <n v="209620"/>
    <x v="1"/>
    <s v="1. Yes"/>
    <x v="0"/>
    <x v="0"/>
    <x v="0"/>
    <x v="4"/>
    <x v="0"/>
    <x v="0"/>
    <x v="1"/>
    <x v="1"/>
    <x v="1"/>
    <x v="1"/>
    <x v="2"/>
    <x v="1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831"/>
    <n v="209621"/>
    <x v="0"/>
    <s v="1. Yes"/>
    <x v="1"/>
    <x v="0"/>
    <x v="0"/>
    <x v="4"/>
    <x v="0"/>
    <x v="0"/>
    <x v="1"/>
    <x v="1"/>
    <x v="0"/>
    <x v="1"/>
    <x v="2"/>
    <x v="1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32"/>
    <n v="209630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833"/>
    <n v="209633"/>
    <x v="1"/>
    <s v="2. No"/>
    <x v="1"/>
    <x v="0"/>
    <x v="2"/>
    <x v="4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834"/>
    <n v="209637"/>
    <x v="1"/>
    <s v="2. No"/>
    <x v="1"/>
    <x v="0"/>
    <x v="0"/>
    <x v="1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35"/>
    <n v="209638"/>
    <x v="1"/>
    <s v="1. Yes"/>
    <x v="1"/>
    <x v="0"/>
    <x v="0"/>
    <x v="1"/>
    <x v="0"/>
    <x v="0"/>
    <x v="2"/>
    <x v="1"/>
    <x v="0"/>
    <x v="1"/>
    <x v="1"/>
    <x v="0"/>
    <x v="0"/>
    <s v="1. Yes"/>
    <x v="1"/>
    <x v="1"/>
    <x v="1"/>
    <x v="0"/>
    <x v="0"/>
    <x v="0"/>
    <x v="0"/>
    <x v="0"/>
    <x v="3"/>
    <x v="12"/>
    <x v="0"/>
    <x v="0"/>
    <x v="1"/>
  </r>
  <r>
    <s v="1 Komplett vårdked1. Yes"/>
    <n v="3836"/>
    <n v="209644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37"/>
    <n v="209681"/>
    <x v="0"/>
    <s v="1. Yes"/>
    <x v="0"/>
    <x v="0"/>
    <x v="0"/>
    <x v="5"/>
    <x v="0"/>
    <x v="0"/>
    <x v="1"/>
    <x v="1"/>
    <x v="0"/>
    <x v="1"/>
    <x v="2"/>
    <x v="1"/>
    <x v="0"/>
    <s v="1. Yes"/>
    <x v="1"/>
    <x v="0"/>
    <x v="0"/>
    <x v="0"/>
    <x v="0"/>
    <x v="0"/>
    <x v="0"/>
    <x v="0"/>
    <x v="0"/>
    <x v="12"/>
    <x v="0"/>
    <x v="0"/>
    <x v="0"/>
  </r>
  <r>
    <s v="2 Bruten vårdked1. Yes"/>
    <n v="3838"/>
    <n v="209682"/>
    <x v="0"/>
    <s v="1. Yes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2"/>
    <x v="0"/>
    <x v="0"/>
    <x v="1"/>
  </r>
  <r>
    <s v="1 Komplett vårdked1. Yes"/>
    <n v="3839"/>
    <n v="209683"/>
    <x v="0"/>
    <s v="2. No"/>
    <x v="1"/>
    <x v="0"/>
    <x v="0"/>
    <x v="5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840"/>
    <n v="209712"/>
    <x v="0"/>
    <s v="2. No"/>
    <x v="1"/>
    <x v="0"/>
    <x v="0"/>
    <x v="1"/>
    <x v="1"/>
    <x v="0"/>
    <x v="1"/>
    <x v="1"/>
    <x v="0"/>
    <x v="0"/>
    <x v="0"/>
    <x v="1"/>
    <x v="0"/>
    <s v="2. No"/>
    <x v="0"/>
    <x v="0"/>
    <x v="1"/>
    <x v="0"/>
    <x v="0"/>
    <x v="0"/>
    <x v="0"/>
    <x v="0"/>
    <x v="3"/>
    <x v="12"/>
    <x v="0"/>
    <x v="0"/>
    <x v="0"/>
  </r>
  <r>
    <s v="1 Komplett vårdked1. Yes"/>
    <n v="3841"/>
    <n v="209746"/>
    <x v="0"/>
    <s v="2. No"/>
    <x v="1"/>
    <x v="0"/>
    <x v="0"/>
    <x v="2"/>
    <x v="0"/>
    <x v="0"/>
    <x v="1"/>
    <x v="1"/>
    <x v="0"/>
    <x v="0"/>
    <x v="2"/>
    <x v="1"/>
    <x v="0"/>
    <s v="1. Yes"/>
    <x v="1"/>
    <x v="1"/>
    <x v="0"/>
    <x v="0"/>
    <x v="1"/>
    <x v="0"/>
    <x v="0"/>
    <x v="0"/>
    <x v="3"/>
    <x v="12"/>
    <x v="0"/>
    <x v="0"/>
    <x v="1"/>
  </r>
  <r>
    <s v="1 Komplett vårdked1. Yes"/>
    <n v="3842"/>
    <n v="209762"/>
    <x v="0"/>
    <s v="1. Yes"/>
    <x v="0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43"/>
    <n v="209771"/>
    <x v="0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844"/>
    <n v="209772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845"/>
    <n v="209785"/>
    <x v="0"/>
    <s v="2. No"/>
    <x v="1"/>
    <x v="0"/>
    <x v="0"/>
    <x v="3"/>
    <x v="0"/>
    <x v="0"/>
    <x v="1"/>
    <x v="0"/>
    <x v="1"/>
    <x v="0"/>
    <x v="0"/>
    <x v="0"/>
    <x v="0"/>
    <s v="2. No"/>
    <x v="1"/>
    <x v="0"/>
    <x v="1"/>
    <x v="0"/>
    <x v="0"/>
    <x v="0"/>
    <x v="0"/>
    <x v="0"/>
    <x v="3"/>
    <x v="12"/>
    <x v="0"/>
    <x v="0"/>
    <x v="1"/>
  </r>
  <r>
    <s v="1 Komplett vårdked1. Yes"/>
    <n v="3846"/>
    <n v="209786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847"/>
    <n v="209796"/>
    <x v="0"/>
    <s v="2. No"/>
    <x v="1"/>
    <x v="0"/>
    <x v="0"/>
    <x v="1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0"/>
    <x v="11"/>
    <x v="0"/>
    <x v="0"/>
    <x v="0"/>
  </r>
  <r>
    <s v="2 Bruten vårdked1. Yes"/>
    <n v="3848"/>
    <n v="209811"/>
    <x v="0"/>
    <s v="1. Yes"/>
    <x v="0"/>
    <x v="0"/>
    <x v="0"/>
    <x v="4"/>
    <x v="0"/>
    <x v="0"/>
    <x v="0"/>
    <x v="0"/>
    <x v="0"/>
    <x v="0"/>
    <x v="2"/>
    <x v="1"/>
    <x v="0"/>
    <s v="1. Yes"/>
    <x v="0"/>
    <x v="1"/>
    <x v="1"/>
    <x v="0"/>
    <x v="1"/>
    <x v="1"/>
    <x v="0"/>
    <x v="0"/>
    <x v="2"/>
    <x v="12"/>
    <x v="0"/>
    <x v="0"/>
    <x v="0"/>
  </r>
  <r>
    <s v="1 Komplett vårdked1. Yes"/>
    <n v="3849"/>
    <n v="209812"/>
    <x v="0"/>
    <s v="2. No"/>
    <x v="1"/>
    <x v="0"/>
    <x v="0"/>
    <x v="4"/>
    <x v="0"/>
    <x v="1"/>
    <x v="0"/>
    <x v="0"/>
    <x v="0"/>
    <x v="1"/>
    <x v="2"/>
    <x v="1"/>
    <x v="0"/>
    <s v="1. Yes"/>
    <x v="0"/>
    <x v="1"/>
    <x v="0"/>
    <x v="0"/>
    <x v="0"/>
    <x v="3"/>
    <x v="0"/>
    <x v="0"/>
    <x v="2"/>
    <x v="11"/>
    <x v="1"/>
    <x v="0"/>
    <x v="1"/>
  </r>
  <r>
    <s v="1 Komplett vårdked1. Yes"/>
    <n v="3850"/>
    <n v="209828"/>
    <x v="1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51"/>
    <n v="209873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852"/>
    <n v="209884"/>
    <x v="0"/>
    <s v="1. Yes"/>
    <x v="1"/>
    <x v="0"/>
    <x v="0"/>
    <x v="1"/>
    <x v="1"/>
    <x v="0"/>
    <x v="1"/>
    <x v="1"/>
    <x v="0"/>
    <x v="0"/>
    <x v="0"/>
    <x v="0"/>
    <x v="1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853"/>
    <n v="209886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1"/>
    <x v="0"/>
    <x v="0"/>
    <x v="1"/>
  </r>
  <r>
    <s v="1 Komplett vårdked1. Yes"/>
    <n v="3854"/>
    <n v="209887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855"/>
    <n v="209908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56"/>
    <n v="209913"/>
    <x v="0"/>
    <s v="1. Yes"/>
    <x v="1"/>
    <x v="0"/>
    <x v="1"/>
    <x v="3"/>
    <x v="0"/>
    <x v="0"/>
    <x v="1"/>
    <x v="1"/>
    <x v="0"/>
    <x v="1"/>
    <x v="2"/>
    <x v="0"/>
    <x v="0"/>
    <s v="1. Yes"/>
    <x v="0"/>
    <x v="0"/>
    <x v="0"/>
    <x v="0"/>
    <x v="0"/>
    <x v="0"/>
    <x v="1"/>
    <x v="0"/>
    <x v="0"/>
    <x v="12"/>
    <x v="0"/>
    <x v="0"/>
    <x v="0"/>
  </r>
  <r>
    <s v="1 Komplett vårdked1. Yes"/>
    <n v="3857"/>
    <n v="209942"/>
    <x v="0"/>
    <s v="2. No"/>
    <x v="1"/>
    <x v="0"/>
    <x v="0"/>
    <x v="4"/>
    <x v="0"/>
    <x v="0"/>
    <x v="1"/>
    <x v="0"/>
    <x v="0"/>
    <x v="0"/>
    <x v="0"/>
    <x v="1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858"/>
    <n v="209953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2 Bruten vårdked1. Yes"/>
    <n v="3859"/>
    <n v="209958"/>
    <x v="0"/>
    <s v="2. No"/>
    <x v="1"/>
    <x v="0"/>
    <x v="0"/>
    <x v="2"/>
    <x v="0"/>
    <x v="0"/>
    <x v="0"/>
    <x v="1"/>
    <x v="0"/>
    <x v="0"/>
    <x v="1"/>
    <x v="1"/>
    <x v="0"/>
    <s v="1. Yes"/>
    <x v="1"/>
    <x v="0"/>
    <x v="1"/>
    <x v="0"/>
    <x v="0"/>
    <x v="0"/>
    <x v="0"/>
    <x v="0"/>
    <x v="3"/>
    <x v="12"/>
    <x v="0"/>
    <x v="0"/>
    <x v="1"/>
  </r>
  <r>
    <s v="2 Bruten vårdked1. Yes"/>
    <n v="3860"/>
    <n v="209959"/>
    <x v="0"/>
    <s v="1. Yes"/>
    <x v="1"/>
    <x v="0"/>
    <x v="0"/>
    <x v="2"/>
    <x v="0"/>
    <x v="0"/>
    <x v="0"/>
    <x v="1"/>
    <x v="2"/>
    <x v="0"/>
    <x v="2"/>
    <x v="1"/>
    <x v="1"/>
    <s v="1. Yes"/>
    <x v="0"/>
    <x v="0"/>
    <x v="1"/>
    <x v="0"/>
    <x v="0"/>
    <x v="0"/>
    <x v="0"/>
    <x v="0"/>
    <x v="0"/>
    <x v="13"/>
    <x v="0"/>
    <x v="0"/>
    <x v="0"/>
  </r>
  <r>
    <s v="1 Komplett vårdked1. Yes"/>
    <n v="3861"/>
    <n v="209969"/>
    <x v="1"/>
    <s v="2. No"/>
    <x v="1"/>
    <x v="0"/>
    <x v="1"/>
    <x v="1"/>
    <x v="0"/>
    <x v="0"/>
    <x v="2"/>
    <x v="1"/>
    <x v="1"/>
    <x v="1"/>
    <x v="0"/>
    <x v="0"/>
    <x v="0"/>
    <s v="2. No"/>
    <x v="0"/>
    <x v="0"/>
    <x v="0"/>
    <x v="0"/>
    <x v="0"/>
    <x v="0"/>
    <x v="0"/>
    <x v="0"/>
    <x v="0"/>
    <x v="11"/>
    <x v="0"/>
    <x v="0"/>
    <x v="1"/>
  </r>
  <r>
    <s v="1 Komplett vårdked1. Yes"/>
    <n v="3862"/>
    <n v="209973"/>
    <x v="1"/>
    <s v="2. No"/>
    <x v="1"/>
    <x v="0"/>
    <x v="0"/>
    <x v="3"/>
    <x v="0"/>
    <x v="0"/>
    <x v="2"/>
    <x v="1"/>
    <x v="0"/>
    <x v="1"/>
    <x v="0"/>
    <x v="0"/>
    <x v="1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863"/>
    <n v="209977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64"/>
    <n v="209991"/>
    <x v="1"/>
    <s v="1. Yes"/>
    <x v="1"/>
    <x v="0"/>
    <x v="0"/>
    <x v="3"/>
    <x v="0"/>
    <x v="0"/>
    <x v="2"/>
    <x v="1"/>
    <x v="0"/>
    <x v="0"/>
    <x v="2"/>
    <x v="0"/>
    <x v="0"/>
    <s v="1. Yes"/>
    <x v="1"/>
    <x v="0"/>
    <x v="1"/>
    <x v="0"/>
    <x v="0"/>
    <x v="2"/>
    <x v="0"/>
    <x v="0"/>
    <x v="3"/>
    <x v="12"/>
    <x v="0"/>
    <x v="0"/>
    <x v="1"/>
  </r>
  <r>
    <s v="1 Komplett vårdked1. Yes"/>
    <n v="3865"/>
    <n v="210012"/>
    <x v="0"/>
    <s v="2. No"/>
    <x v="1"/>
    <x v="0"/>
    <x v="0"/>
    <x v="4"/>
    <x v="0"/>
    <x v="1"/>
    <x v="1"/>
    <x v="1"/>
    <x v="0"/>
    <x v="1"/>
    <x v="2"/>
    <x v="1"/>
    <x v="0"/>
    <s v="1. Yes"/>
    <x v="1"/>
    <x v="0"/>
    <x v="0"/>
    <x v="0"/>
    <x v="0"/>
    <x v="3"/>
    <x v="0"/>
    <x v="0"/>
    <x v="2"/>
    <x v="11"/>
    <x v="1"/>
    <x v="0"/>
    <x v="1"/>
  </r>
  <r>
    <s v="1 Komplett vårdked1. Yes"/>
    <n v="3866"/>
    <n v="210023"/>
    <x v="1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67"/>
    <n v="210026"/>
    <x v="1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868"/>
    <n v="210027"/>
    <x v="0"/>
    <s v="1. Yes"/>
    <x v="0"/>
    <x v="0"/>
    <x v="0"/>
    <x v="5"/>
    <x v="0"/>
    <x v="0"/>
    <x v="2"/>
    <x v="1"/>
    <x v="0"/>
    <x v="1"/>
    <x v="1"/>
    <x v="0"/>
    <x v="0"/>
    <s v="1. Yes"/>
    <x v="0"/>
    <x v="0"/>
    <x v="1"/>
    <x v="0"/>
    <x v="1"/>
    <x v="0"/>
    <x v="1"/>
    <x v="1"/>
    <x v="2"/>
    <x v="12"/>
    <x v="0"/>
    <x v="0"/>
    <x v="1"/>
  </r>
  <r>
    <s v="1 Komplett vårdked1. Yes"/>
    <n v="3869"/>
    <n v="210028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1"/>
    <x v="0"/>
    <x v="0"/>
    <x v="1"/>
  </r>
  <r>
    <s v="1 Komplett vårdked1. Yes"/>
    <n v="3870"/>
    <n v="210045"/>
    <x v="1"/>
    <s v="2. No"/>
    <x v="1"/>
    <x v="1"/>
    <x v="0"/>
    <x v="5"/>
    <x v="0"/>
    <x v="1"/>
    <x v="1"/>
    <x v="1"/>
    <x v="0"/>
    <x v="1"/>
    <x v="2"/>
    <x v="0"/>
    <x v="0"/>
    <s v="1. Yes"/>
    <x v="1"/>
    <x v="0"/>
    <x v="0"/>
    <x v="0"/>
    <x v="1"/>
    <x v="3"/>
    <x v="0"/>
    <x v="0"/>
    <x v="2"/>
    <x v="11"/>
    <x v="1"/>
    <x v="0"/>
    <x v="0"/>
  </r>
  <r>
    <s v="1 Komplett vårdked1. Yes"/>
    <n v="3871"/>
    <n v="210046"/>
    <x v="1"/>
    <s v="1. Yes"/>
    <x v="0"/>
    <x v="1"/>
    <x v="0"/>
    <x v="5"/>
    <x v="0"/>
    <x v="0"/>
    <x v="1"/>
    <x v="1"/>
    <x v="0"/>
    <x v="1"/>
    <x v="2"/>
    <x v="1"/>
    <x v="1"/>
    <s v="1. Yes"/>
    <x v="0"/>
    <x v="0"/>
    <x v="1"/>
    <x v="0"/>
    <x v="0"/>
    <x v="0"/>
    <x v="1"/>
    <x v="0"/>
    <x v="2"/>
    <x v="12"/>
    <x v="0"/>
    <x v="0"/>
    <x v="0"/>
  </r>
  <r>
    <s v="1 Komplett vårdked1. Yes"/>
    <n v="3872"/>
    <n v="210077"/>
    <x v="1"/>
    <s v="2. No"/>
    <x v="1"/>
    <x v="0"/>
    <x v="0"/>
    <x v="0"/>
    <x v="0"/>
    <x v="1"/>
    <x v="2"/>
    <x v="1"/>
    <x v="1"/>
    <x v="0"/>
    <x v="1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873"/>
    <n v="210081"/>
    <x v="0"/>
    <s v="2. No"/>
    <x v="1"/>
    <x v="1"/>
    <x v="0"/>
    <x v="5"/>
    <x v="0"/>
    <x v="0"/>
    <x v="1"/>
    <x v="0"/>
    <x v="0"/>
    <x v="0"/>
    <x v="1"/>
    <x v="1"/>
    <x v="0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3874"/>
    <n v="210088"/>
    <x v="1"/>
    <s v="2. No"/>
    <x v="1"/>
    <x v="0"/>
    <x v="1"/>
    <x v="0"/>
    <x v="0"/>
    <x v="0"/>
    <x v="2"/>
    <x v="1"/>
    <x v="2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75"/>
    <n v="210092"/>
    <x v="1"/>
    <s v="2. No"/>
    <x v="1"/>
    <x v="0"/>
    <x v="1"/>
    <x v="0"/>
    <x v="0"/>
    <x v="0"/>
    <x v="2"/>
    <x v="1"/>
    <x v="2"/>
    <x v="1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76"/>
    <n v="21010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877"/>
    <n v="21010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878"/>
    <n v="210115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11"/>
    <x v="0"/>
    <x v="0"/>
    <x v="1"/>
  </r>
  <r>
    <s v="1 Komplett vårdked1. Yes"/>
    <n v="3879"/>
    <n v="210116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1"/>
    <x v="0"/>
    <x v="0"/>
    <x v="0"/>
  </r>
  <r>
    <s v="1 Komplett vårdked1. Yes"/>
    <n v="3880"/>
    <n v="210123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881"/>
    <n v="210130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1"/>
    <x v="11"/>
    <x v="0"/>
    <x v="0"/>
    <x v="0"/>
  </r>
  <r>
    <s v="1 Komplett vårdked1. Yes"/>
    <n v="3882"/>
    <n v="210144"/>
    <x v="0"/>
    <s v="2. No"/>
    <x v="1"/>
    <x v="0"/>
    <x v="0"/>
    <x v="3"/>
    <x v="0"/>
    <x v="0"/>
    <x v="1"/>
    <x v="1"/>
    <x v="1"/>
    <x v="1"/>
    <x v="2"/>
    <x v="0"/>
    <x v="0"/>
    <s v="1. Yes"/>
    <x v="1"/>
    <x v="0"/>
    <x v="1"/>
    <x v="0"/>
    <x v="0"/>
    <x v="0"/>
    <x v="0"/>
    <x v="0"/>
    <x v="1"/>
    <x v="12"/>
    <x v="0"/>
    <x v="0"/>
    <x v="1"/>
  </r>
  <r>
    <s v="2 Bruten vårdked1. Yes"/>
    <n v="3883"/>
    <n v="210154"/>
    <x v="0"/>
    <s v="2. No"/>
    <x v="1"/>
    <x v="0"/>
    <x v="0"/>
    <x v="4"/>
    <x v="0"/>
    <x v="0"/>
    <x v="2"/>
    <x v="1"/>
    <x v="0"/>
    <x v="1"/>
    <x v="2"/>
    <x v="0"/>
    <x v="0"/>
    <s v="1. Yes"/>
    <x v="1"/>
    <x v="0"/>
    <x v="1"/>
    <x v="0"/>
    <x v="1"/>
    <x v="2"/>
    <x v="0"/>
    <x v="0"/>
    <x v="1"/>
    <x v="12"/>
    <x v="0"/>
    <x v="0"/>
    <x v="0"/>
  </r>
  <r>
    <s v="1 Komplett vårdked1. Yes"/>
    <n v="3884"/>
    <n v="210156"/>
    <x v="1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2 Bruten vårdked1. Yes"/>
    <n v="3885"/>
    <n v="210157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3886"/>
    <n v="210158"/>
    <x v="1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3887"/>
    <n v="210160"/>
    <x v="0"/>
    <s v="1. Yes"/>
    <x v="0"/>
    <x v="0"/>
    <x v="0"/>
    <x v="4"/>
    <x v="0"/>
    <x v="0"/>
    <x v="1"/>
    <x v="1"/>
    <x v="1"/>
    <x v="1"/>
    <x v="1"/>
    <x v="1"/>
    <x v="0"/>
    <s v="1. Yes"/>
    <x v="1"/>
    <x v="1"/>
    <x v="1"/>
    <x v="1"/>
    <x v="1"/>
    <x v="0"/>
    <x v="0"/>
    <x v="0"/>
    <x v="0"/>
    <x v="12"/>
    <x v="0"/>
    <x v="0"/>
    <x v="1"/>
  </r>
  <r>
    <s v="1 Komplett vårdked1. Yes"/>
    <n v="3888"/>
    <n v="210168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89"/>
    <n v="210171"/>
    <x v="0"/>
    <s v="1. Yes"/>
    <x v="1"/>
    <x v="0"/>
    <x v="0"/>
    <x v="5"/>
    <x v="0"/>
    <x v="0"/>
    <x v="0"/>
    <x v="0"/>
    <x v="0"/>
    <x v="0"/>
    <x v="2"/>
    <x v="0"/>
    <x v="0"/>
    <s v="1. Yes"/>
    <x v="1"/>
    <x v="0"/>
    <x v="1"/>
    <x v="0"/>
    <x v="1"/>
    <x v="0"/>
    <x v="0"/>
    <x v="0"/>
    <x v="3"/>
    <x v="12"/>
    <x v="0"/>
    <x v="0"/>
    <x v="1"/>
  </r>
  <r>
    <s v="1 Komplett vårdked1. Yes"/>
    <n v="3890"/>
    <n v="210177"/>
    <x v="1"/>
    <s v="2. No"/>
    <x v="1"/>
    <x v="0"/>
    <x v="2"/>
    <x v="0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2 Bruten vårdked1. Yes"/>
    <n v="3891"/>
    <n v="210178"/>
    <x v="1"/>
    <s v="2. No"/>
    <x v="1"/>
    <x v="0"/>
    <x v="1"/>
    <x v="1"/>
    <x v="0"/>
    <x v="0"/>
    <x v="2"/>
    <x v="0"/>
    <x v="1"/>
    <x v="0"/>
    <x v="0"/>
    <x v="0"/>
    <x v="0"/>
    <s v="2. No"/>
    <x v="0"/>
    <x v="0"/>
    <x v="0"/>
    <x v="1"/>
    <x v="0"/>
    <x v="2"/>
    <x v="0"/>
    <x v="0"/>
    <x v="0"/>
    <x v="12"/>
    <x v="0"/>
    <x v="0"/>
    <x v="1"/>
  </r>
  <r>
    <s v="2 Bruten vårdked1. Yes"/>
    <n v="3892"/>
    <n v="210188"/>
    <x v="0"/>
    <s v="2. No"/>
    <x v="1"/>
    <x v="0"/>
    <x v="0"/>
    <x v="5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2 Bruten vårdked1. Yes"/>
    <n v="3893"/>
    <n v="210203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0"/>
    <x v="11"/>
    <x v="0"/>
    <x v="0"/>
    <x v="1"/>
  </r>
  <r>
    <s v="1 Komplett vårdked1. Yes"/>
    <n v="3894"/>
    <n v="210205"/>
    <x v="0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0"/>
    <x v="11"/>
    <x v="0"/>
    <x v="0"/>
    <x v="1"/>
  </r>
  <r>
    <s v="1 Komplett vårdked1. Yes"/>
    <n v="3895"/>
    <n v="210221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96"/>
    <n v="210226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1"/>
    <x v="0"/>
    <x v="0"/>
    <x v="1"/>
  </r>
  <r>
    <s v="1 Komplett vårdked1. Yes"/>
    <n v="3897"/>
    <n v="210246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898"/>
    <n v="210264"/>
    <x v="0"/>
    <s v="1. Yes"/>
    <x v="1"/>
    <x v="0"/>
    <x v="2"/>
    <x v="0"/>
    <x v="0"/>
    <x v="0"/>
    <x v="1"/>
    <x v="1"/>
    <x v="1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899"/>
    <n v="210281"/>
    <x v="1"/>
    <s v="2. No"/>
    <x v="1"/>
    <x v="0"/>
    <x v="2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2"/>
    <x v="0"/>
    <x v="0"/>
    <x v="2"/>
  </r>
  <r>
    <s v="1 Komplett vårdked1. Yes"/>
    <n v="3900"/>
    <n v="210287"/>
    <x v="1"/>
    <s v="2. No"/>
    <x v="1"/>
    <x v="0"/>
    <x v="2"/>
    <x v="0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2"/>
    <x v="0"/>
    <x v="0"/>
    <x v="2"/>
  </r>
  <r>
    <s v="1 Komplett vårdked1. Yes"/>
    <n v="3901"/>
    <n v="210288"/>
    <x v="1"/>
    <s v="2. No"/>
    <x v="1"/>
    <x v="0"/>
    <x v="2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2"/>
    <x v="0"/>
    <x v="0"/>
    <x v="2"/>
  </r>
  <r>
    <s v="1 Komplett vårdked1. Yes"/>
    <n v="3902"/>
    <n v="210305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903"/>
    <n v="210317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1"/>
    <x v="0"/>
    <x v="0"/>
    <x v="1"/>
  </r>
  <r>
    <s v="1 Komplett vårdked1. Yes"/>
    <n v="3904"/>
    <n v="210329"/>
    <x v="0"/>
    <s v="2. No"/>
    <x v="1"/>
    <x v="0"/>
    <x v="0"/>
    <x v="5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0"/>
    <x v="12"/>
    <x v="0"/>
    <x v="0"/>
    <x v="0"/>
  </r>
  <r>
    <s v="1 Komplett vårdked1. Yes"/>
    <n v="3905"/>
    <n v="210342"/>
    <x v="1"/>
    <s v="1. Yes"/>
    <x v="0"/>
    <x v="0"/>
    <x v="2"/>
    <x v="4"/>
    <x v="0"/>
    <x v="0"/>
    <x v="2"/>
    <x v="1"/>
    <x v="2"/>
    <x v="1"/>
    <x v="2"/>
    <x v="0"/>
    <x v="0"/>
    <s v="1. Yes"/>
    <x v="0"/>
    <x v="0"/>
    <x v="0"/>
    <x v="0"/>
    <x v="0"/>
    <x v="0"/>
    <x v="0"/>
    <x v="0"/>
    <x v="0"/>
    <x v="12"/>
    <x v="0"/>
    <x v="0"/>
    <x v="1"/>
  </r>
  <r>
    <s v="1 Komplett vårdked1. Yes"/>
    <n v="3906"/>
    <n v="210357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07"/>
    <n v="21037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3908"/>
    <n v="21037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12"/>
    <x v="0"/>
    <x v="0"/>
    <x v="0"/>
  </r>
  <r>
    <s v="2 Bruten vårdked1. Yes"/>
    <n v="3909"/>
    <n v="210384"/>
    <x v="0"/>
    <s v="2. No"/>
    <x v="1"/>
    <x v="0"/>
    <x v="0"/>
    <x v="0"/>
    <x v="1"/>
    <x v="0"/>
    <x v="0"/>
    <x v="0"/>
    <x v="0"/>
    <x v="0"/>
    <x v="0"/>
    <x v="0"/>
    <x v="0"/>
    <s v="2. No"/>
    <x v="1"/>
    <x v="0"/>
    <x v="0"/>
    <x v="0"/>
    <x v="0"/>
    <x v="1"/>
    <x v="0"/>
    <x v="0"/>
    <x v="0"/>
    <x v="12"/>
    <x v="0"/>
    <x v="0"/>
    <x v="0"/>
  </r>
  <r>
    <s v="1 Komplett vårdked1. Yes"/>
    <n v="3910"/>
    <n v="210410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11"/>
    <n v="210416"/>
    <x v="1"/>
    <s v="1. Yes"/>
    <x v="1"/>
    <x v="0"/>
    <x v="0"/>
    <x v="3"/>
    <x v="0"/>
    <x v="0"/>
    <x v="0"/>
    <x v="1"/>
    <x v="1"/>
    <x v="0"/>
    <x v="2"/>
    <x v="0"/>
    <x v="0"/>
    <s v="1. Yes"/>
    <x v="1"/>
    <x v="0"/>
    <x v="0"/>
    <x v="0"/>
    <x v="0"/>
    <x v="0"/>
    <x v="1"/>
    <x v="0"/>
    <x v="0"/>
    <x v="13"/>
    <x v="0"/>
    <x v="0"/>
    <x v="1"/>
  </r>
  <r>
    <s v="1 Komplett vårdked1. Yes"/>
    <n v="3912"/>
    <n v="210422"/>
    <x v="0"/>
    <s v="1. Yes"/>
    <x v="1"/>
    <x v="1"/>
    <x v="0"/>
    <x v="5"/>
    <x v="0"/>
    <x v="0"/>
    <x v="1"/>
    <x v="1"/>
    <x v="0"/>
    <x v="1"/>
    <x v="2"/>
    <x v="0"/>
    <x v="0"/>
    <s v="1. Yes"/>
    <x v="1"/>
    <x v="1"/>
    <x v="0"/>
    <x v="0"/>
    <x v="1"/>
    <x v="1"/>
    <x v="0"/>
    <x v="0"/>
    <x v="3"/>
    <x v="12"/>
    <x v="0"/>
    <x v="0"/>
    <x v="1"/>
  </r>
  <r>
    <s v="1 Komplett vårdked1. Yes"/>
    <n v="3913"/>
    <n v="210427"/>
    <x v="1"/>
    <s v="2. No"/>
    <x v="1"/>
    <x v="0"/>
    <x v="0"/>
    <x v="5"/>
    <x v="1"/>
    <x v="1"/>
    <x v="0"/>
    <x v="0"/>
    <x v="1"/>
    <x v="2"/>
    <x v="0"/>
    <x v="0"/>
    <x v="0"/>
    <s v="2. No"/>
    <x v="1"/>
    <x v="0"/>
    <x v="0"/>
    <x v="0"/>
    <x v="0"/>
    <x v="3"/>
    <x v="0"/>
    <x v="0"/>
    <x v="2"/>
    <x v="11"/>
    <x v="1"/>
    <x v="0"/>
    <x v="2"/>
  </r>
  <r>
    <s v="1 Komplett vårdked1. Yes"/>
    <n v="3914"/>
    <n v="210461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15"/>
    <n v="210469"/>
    <x v="0"/>
    <s v="2. No"/>
    <x v="1"/>
    <x v="0"/>
    <x v="0"/>
    <x v="5"/>
    <x v="0"/>
    <x v="0"/>
    <x v="0"/>
    <x v="1"/>
    <x v="0"/>
    <x v="0"/>
    <x v="2"/>
    <x v="0"/>
    <x v="0"/>
    <s v="1. Yes"/>
    <x v="0"/>
    <x v="0"/>
    <x v="1"/>
    <x v="1"/>
    <x v="1"/>
    <x v="0"/>
    <x v="0"/>
    <x v="0"/>
    <x v="3"/>
    <x v="12"/>
    <x v="0"/>
    <x v="0"/>
    <x v="0"/>
  </r>
  <r>
    <s v="1 Komplett vårdked1. Yes"/>
    <n v="3916"/>
    <n v="210486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917"/>
    <n v="210488"/>
    <x v="0"/>
    <s v="2. No"/>
    <x v="1"/>
    <x v="0"/>
    <x v="0"/>
    <x v="4"/>
    <x v="1"/>
    <x v="0"/>
    <x v="2"/>
    <x v="0"/>
    <x v="1"/>
    <x v="0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918"/>
    <n v="210503"/>
    <x v="0"/>
    <s v="1. Yes"/>
    <x v="0"/>
    <x v="1"/>
    <x v="0"/>
    <x v="4"/>
    <x v="0"/>
    <x v="0"/>
    <x v="1"/>
    <x v="1"/>
    <x v="0"/>
    <x v="1"/>
    <x v="1"/>
    <x v="1"/>
    <x v="0"/>
    <s v="1. Yes"/>
    <x v="0"/>
    <x v="0"/>
    <x v="1"/>
    <x v="0"/>
    <x v="0"/>
    <x v="0"/>
    <x v="0"/>
    <x v="0"/>
    <x v="3"/>
    <x v="12"/>
    <x v="0"/>
    <x v="0"/>
    <x v="1"/>
  </r>
  <r>
    <s v="1 Komplett vårdked1. Yes"/>
    <n v="3919"/>
    <n v="210504"/>
    <x v="0"/>
    <s v="1. Yes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920"/>
    <n v="210513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21"/>
    <n v="210537"/>
    <x v="0"/>
    <s v="2. No"/>
    <x v="1"/>
    <x v="0"/>
    <x v="0"/>
    <x v="3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922"/>
    <n v="210540"/>
    <x v="0"/>
    <s v="1. Yes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23"/>
    <n v="210545"/>
    <x v="0"/>
    <s v="2. No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2"/>
    <x v="0"/>
    <x v="0"/>
    <x v="0"/>
  </r>
  <r>
    <s v="1 Komplett vårdked1. Yes"/>
    <n v="3924"/>
    <n v="210564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25"/>
    <n v="210584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0"/>
  </r>
  <r>
    <s v="1 Komplett vårdked1. Yes"/>
    <n v="3926"/>
    <n v="210590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27"/>
    <n v="210592"/>
    <x v="1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0"/>
    <x v="12"/>
    <x v="0"/>
    <x v="0"/>
    <x v="1"/>
  </r>
  <r>
    <s v="1 Komplett vårdked1. Yes"/>
    <n v="3928"/>
    <n v="21061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929"/>
    <n v="210618"/>
    <x v="1"/>
    <s v="2. No"/>
    <x v="1"/>
    <x v="0"/>
    <x v="1"/>
    <x v="0"/>
    <x v="0"/>
    <x v="1"/>
    <x v="2"/>
    <x v="1"/>
    <x v="2"/>
    <x v="0"/>
    <x v="1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930"/>
    <n v="210652"/>
    <x v="0"/>
    <s v="2. No"/>
    <x v="1"/>
    <x v="0"/>
    <x v="0"/>
    <x v="3"/>
    <x v="0"/>
    <x v="0"/>
    <x v="2"/>
    <x v="1"/>
    <x v="0"/>
    <x v="1"/>
    <x v="0"/>
    <x v="0"/>
    <x v="0"/>
    <s v="2. No"/>
    <x v="0"/>
    <x v="0"/>
    <x v="0"/>
    <x v="0"/>
    <x v="0"/>
    <x v="2"/>
    <x v="0"/>
    <x v="0"/>
    <x v="3"/>
    <x v="12"/>
    <x v="0"/>
    <x v="0"/>
    <x v="1"/>
  </r>
  <r>
    <s v="1 Komplett vårdked1. Yes"/>
    <n v="3931"/>
    <n v="210665"/>
    <x v="1"/>
    <s v="2. No"/>
    <x v="1"/>
    <x v="0"/>
    <x v="2"/>
    <x v="0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2"/>
  </r>
  <r>
    <s v="1 Komplett vårdked1. Yes"/>
    <n v="3932"/>
    <n v="210693"/>
    <x v="1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3933"/>
    <n v="21070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3934"/>
    <n v="210729"/>
    <x v="0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3935"/>
    <n v="210738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1"/>
    <x v="0"/>
    <x v="0"/>
    <x v="2"/>
    <x v="0"/>
    <x v="0"/>
    <x v="3"/>
    <x v="12"/>
    <x v="0"/>
    <x v="0"/>
    <x v="1"/>
  </r>
  <r>
    <s v="2 Bruten vårdked1. Yes"/>
    <n v="3936"/>
    <n v="210768"/>
    <x v="1"/>
    <s v="2. No"/>
    <x v="1"/>
    <x v="1"/>
    <x v="0"/>
    <x v="5"/>
    <x v="0"/>
    <x v="0"/>
    <x v="0"/>
    <x v="0"/>
    <x v="0"/>
    <x v="0"/>
    <x v="2"/>
    <x v="0"/>
    <x v="0"/>
    <s v="1. Yes"/>
    <x v="1"/>
    <x v="0"/>
    <x v="1"/>
    <x v="0"/>
    <x v="0"/>
    <x v="1"/>
    <x v="0"/>
    <x v="0"/>
    <x v="3"/>
    <x v="12"/>
    <x v="0"/>
    <x v="0"/>
    <x v="1"/>
  </r>
  <r>
    <s v="1 Komplett vårdked1. Yes"/>
    <n v="3937"/>
    <n v="210813"/>
    <x v="0"/>
    <s v="1. Yes"/>
    <x v="1"/>
    <x v="0"/>
    <x v="0"/>
    <x v="3"/>
    <x v="0"/>
    <x v="0"/>
    <x v="1"/>
    <x v="1"/>
    <x v="0"/>
    <x v="0"/>
    <x v="1"/>
    <x v="0"/>
    <x v="1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3938"/>
    <n v="210815"/>
    <x v="1"/>
    <s v="1. Yes"/>
    <x v="0"/>
    <x v="0"/>
    <x v="0"/>
    <x v="0"/>
    <x v="0"/>
    <x v="0"/>
    <x v="1"/>
    <x v="1"/>
    <x v="0"/>
    <x v="0"/>
    <x v="2"/>
    <x v="0"/>
    <x v="0"/>
    <s v="1. Yes"/>
    <x v="1"/>
    <x v="0"/>
    <x v="0"/>
    <x v="0"/>
    <x v="1"/>
    <x v="1"/>
    <x v="0"/>
    <x v="0"/>
    <x v="3"/>
    <x v="12"/>
    <x v="0"/>
    <x v="0"/>
    <x v="1"/>
  </r>
  <r>
    <s v="1 Komplett vårdked1. Yes"/>
    <n v="3939"/>
    <n v="210818"/>
    <x v="1"/>
    <s v="2. No"/>
    <x v="1"/>
    <x v="0"/>
    <x v="2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0"/>
  </r>
  <r>
    <s v="1 Komplett vårdked1. Yes"/>
    <n v="3940"/>
    <n v="210824"/>
    <x v="1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941"/>
    <n v="210841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942"/>
    <n v="210842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1"/>
    <x v="0"/>
    <x v="0"/>
    <x v="1"/>
  </r>
  <r>
    <s v="1 Komplett vårdked1. Yes"/>
    <n v="3943"/>
    <n v="210902"/>
    <x v="1"/>
    <s v="1. Yes"/>
    <x v="1"/>
    <x v="0"/>
    <x v="0"/>
    <x v="5"/>
    <x v="0"/>
    <x v="0"/>
    <x v="1"/>
    <x v="0"/>
    <x v="0"/>
    <x v="0"/>
    <x v="2"/>
    <x v="0"/>
    <x v="0"/>
    <s v="1. Yes"/>
    <x v="1"/>
    <x v="0"/>
    <x v="1"/>
    <x v="0"/>
    <x v="0"/>
    <x v="0"/>
    <x v="0"/>
    <x v="0"/>
    <x v="0"/>
    <x v="12"/>
    <x v="0"/>
    <x v="0"/>
    <x v="0"/>
  </r>
  <r>
    <s v="1 Komplett vårdked1. Yes"/>
    <n v="3944"/>
    <n v="210908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45"/>
    <n v="210909"/>
    <x v="0"/>
    <s v="1. Yes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46"/>
    <n v="210956"/>
    <x v="1"/>
    <s v="1. Yes"/>
    <x v="1"/>
    <x v="0"/>
    <x v="0"/>
    <x v="5"/>
    <x v="0"/>
    <x v="0"/>
    <x v="2"/>
    <x v="0"/>
    <x v="0"/>
    <x v="0"/>
    <x v="1"/>
    <x v="0"/>
    <x v="0"/>
    <s v="1. Yes"/>
    <x v="1"/>
    <x v="0"/>
    <x v="1"/>
    <x v="0"/>
    <x v="0"/>
    <x v="0"/>
    <x v="0"/>
    <x v="0"/>
    <x v="0"/>
    <x v="12"/>
    <x v="0"/>
    <x v="0"/>
    <x v="0"/>
  </r>
  <r>
    <s v="1 Komplett vårdked1. Yes"/>
    <n v="3947"/>
    <n v="210961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48"/>
    <n v="210965"/>
    <x v="0"/>
    <s v="1. Yes"/>
    <x v="1"/>
    <x v="0"/>
    <x v="0"/>
    <x v="4"/>
    <x v="0"/>
    <x v="0"/>
    <x v="1"/>
    <x v="1"/>
    <x v="1"/>
    <x v="0"/>
    <x v="2"/>
    <x v="1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949"/>
    <n v="21097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2 Bruten vårdked1. Yes"/>
    <n v="3950"/>
    <n v="210991"/>
    <x v="1"/>
    <s v="1. Yes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1"/>
    <x v="0"/>
    <x v="0"/>
    <x v="0"/>
    <x v="0"/>
    <x v="12"/>
    <x v="0"/>
    <x v="0"/>
    <x v="1"/>
  </r>
  <r>
    <s v="2 Bruten vårdked1. Yes"/>
    <n v="3951"/>
    <n v="211034"/>
    <x v="0"/>
    <s v="1. Yes"/>
    <x v="1"/>
    <x v="0"/>
    <x v="0"/>
    <x v="1"/>
    <x v="0"/>
    <x v="0"/>
    <x v="2"/>
    <x v="1"/>
    <x v="2"/>
    <x v="1"/>
    <x v="1"/>
    <x v="0"/>
    <x v="0"/>
    <s v="1. Yes"/>
    <x v="0"/>
    <x v="0"/>
    <x v="0"/>
    <x v="0"/>
    <x v="0"/>
    <x v="0"/>
    <x v="0"/>
    <x v="0"/>
    <x v="3"/>
    <x v="12"/>
    <x v="0"/>
    <x v="0"/>
    <x v="1"/>
  </r>
  <r>
    <s v="1 Komplett vårdked1. Yes"/>
    <n v="3952"/>
    <n v="211052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3953"/>
    <n v="211065"/>
    <x v="0"/>
    <s v="2. No"/>
    <x v="1"/>
    <x v="0"/>
    <x v="0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954"/>
    <n v="211076"/>
    <x v="0"/>
    <s v="1. Yes"/>
    <x v="1"/>
    <x v="0"/>
    <x v="0"/>
    <x v="3"/>
    <x v="0"/>
    <x v="0"/>
    <x v="2"/>
    <x v="1"/>
    <x v="1"/>
    <x v="0"/>
    <x v="1"/>
    <x v="0"/>
    <x v="1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3955"/>
    <n v="211110"/>
    <x v="1"/>
    <s v="1. Yes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0"/>
    <x v="11"/>
    <x v="0"/>
    <x v="0"/>
    <x v="1"/>
  </r>
  <r>
    <s v="1 Komplett vårdked1. Yes"/>
    <n v="3956"/>
    <n v="211118"/>
    <x v="0"/>
    <s v="2. No"/>
    <x v="1"/>
    <x v="0"/>
    <x v="0"/>
    <x v="4"/>
    <x v="0"/>
    <x v="0"/>
    <x v="1"/>
    <x v="1"/>
    <x v="0"/>
    <x v="0"/>
    <x v="2"/>
    <x v="1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957"/>
    <n v="211119"/>
    <x v="1"/>
    <s v="2. No"/>
    <x v="1"/>
    <x v="0"/>
    <x v="1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58"/>
    <n v="211137"/>
    <x v="0"/>
    <s v="2. No"/>
    <x v="1"/>
    <x v="0"/>
    <x v="0"/>
    <x v="2"/>
    <x v="0"/>
    <x v="0"/>
    <x v="2"/>
    <x v="1"/>
    <x v="1"/>
    <x v="1"/>
    <x v="2"/>
    <x v="1"/>
    <x v="0"/>
    <s v="1. Yes"/>
    <x v="1"/>
    <x v="0"/>
    <x v="0"/>
    <x v="0"/>
    <x v="1"/>
    <x v="2"/>
    <x v="0"/>
    <x v="0"/>
    <x v="3"/>
    <x v="12"/>
    <x v="0"/>
    <x v="0"/>
    <x v="1"/>
  </r>
  <r>
    <s v="1 Komplett vårdked1. Yes"/>
    <n v="3959"/>
    <n v="211138"/>
    <x v="0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11"/>
    <x v="0"/>
    <x v="0"/>
    <x v="1"/>
  </r>
  <r>
    <s v="1 Komplett vårdked1. Yes"/>
    <n v="3960"/>
    <n v="211153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61"/>
    <n v="211164"/>
    <x v="1"/>
    <s v="1. Yes"/>
    <x v="1"/>
    <x v="1"/>
    <x v="1"/>
    <x v="0"/>
    <x v="1"/>
    <x v="0"/>
    <x v="1"/>
    <x v="0"/>
    <x v="1"/>
    <x v="0"/>
    <x v="2"/>
    <x v="0"/>
    <x v="0"/>
    <s v="1. Yes"/>
    <x v="1"/>
    <x v="0"/>
    <x v="0"/>
    <x v="0"/>
    <x v="0"/>
    <x v="1"/>
    <x v="0"/>
    <x v="0"/>
    <x v="3"/>
    <x v="13"/>
    <x v="0"/>
    <x v="0"/>
    <x v="2"/>
  </r>
  <r>
    <s v="1 Komplett vårdked1. Yes"/>
    <n v="3962"/>
    <n v="211171"/>
    <x v="1"/>
    <s v="1. Yes"/>
    <x v="0"/>
    <x v="0"/>
    <x v="0"/>
    <x v="0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963"/>
    <n v="211174"/>
    <x v="1"/>
    <s v="1. Yes"/>
    <x v="1"/>
    <x v="0"/>
    <x v="0"/>
    <x v="4"/>
    <x v="0"/>
    <x v="0"/>
    <x v="1"/>
    <x v="1"/>
    <x v="1"/>
    <x v="0"/>
    <x v="2"/>
    <x v="1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3964"/>
    <n v="211177"/>
    <x v="0"/>
    <s v="1. Yes"/>
    <x v="1"/>
    <x v="0"/>
    <x v="0"/>
    <x v="4"/>
    <x v="0"/>
    <x v="0"/>
    <x v="1"/>
    <x v="1"/>
    <x v="1"/>
    <x v="1"/>
    <x v="1"/>
    <x v="1"/>
    <x v="0"/>
    <s v="1. Yes"/>
    <x v="1"/>
    <x v="0"/>
    <x v="1"/>
    <x v="0"/>
    <x v="0"/>
    <x v="0"/>
    <x v="0"/>
    <x v="0"/>
    <x v="0"/>
    <x v="12"/>
    <x v="0"/>
    <x v="0"/>
    <x v="1"/>
  </r>
  <r>
    <s v="1 Komplett vårdked1. Yes"/>
    <n v="3965"/>
    <n v="211194"/>
    <x v="0"/>
    <s v="2. No"/>
    <x v="1"/>
    <x v="0"/>
    <x v="0"/>
    <x v="3"/>
    <x v="0"/>
    <x v="0"/>
    <x v="1"/>
    <x v="1"/>
    <x v="0"/>
    <x v="0"/>
    <x v="2"/>
    <x v="0"/>
    <x v="0"/>
    <s v="1. Yes"/>
    <x v="1"/>
    <x v="0"/>
    <x v="0"/>
    <x v="0"/>
    <x v="0"/>
    <x v="1"/>
    <x v="0"/>
    <x v="0"/>
    <x v="0"/>
    <x v="12"/>
    <x v="0"/>
    <x v="0"/>
    <x v="0"/>
  </r>
  <r>
    <s v="1 Komplett vårdked1. Yes"/>
    <n v="3966"/>
    <n v="211201"/>
    <x v="0"/>
    <s v="2. No"/>
    <x v="1"/>
    <x v="0"/>
    <x v="0"/>
    <x v="3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3967"/>
    <n v="211221"/>
    <x v="0"/>
    <s v="2. No"/>
    <x v="1"/>
    <x v="0"/>
    <x v="1"/>
    <x v="0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3968"/>
    <n v="211238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1"/>
    <x v="0"/>
    <x v="0"/>
    <x v="1"/>
  </r>
  <r>
    <s v="1 Komplett vårdked1. Yes"/>
    <n v="3969"/>
    <n v="211266"/>
    <x v="1"/>
    <s v="1. Yes"/>
    <x v="1"/>
    <x v="0"/>
    <x v="0"/>
    <x v="4"/>
    <x v="1"/>
    <x v="0"/>
    <x v="1"/>
    <x v="1"/>
    <x v="0"/>
    <x v="1"/>
    <x v="2"/>
    <x v="1"/>
    <x v="0"/>
    <s v="1. Yes"/>
    <x v="1"/>
    <x v="0"/>
    <x v="1"/>
    <x v="0"/>
    <x v="0"/>
    <x v="0"/>
    <x v="0"/>
    <x v="0"/>
    <x v="0"/>
    <x v="12"/>
    <x v="0"/>
    <x v="0"/>
    <x v="0"/>
  </r>
  <r>
    <s v="1 Komplett vårdked1. Yes"/>
    <n v="3970"/>
    <n v="211268"/>
    <x v="1"/>
    <s v="2. No"/>
    <x v="1"/>
    <x v="0"/>
    <x v="1"/>
    <x v="4"/>
    <x v="1"/>
    <x v="0"/>
    <x v="2"/>
    <x v="0"/>
    <x v="2"/>
    <x v="0"/>
    <x v="0"/>
    <x v="0"/>
    <x v="0"/>
    <s v="2. No"/>
    <x v="1"/>
    <x v="0"/>
    <x v="0"/>
    <x v="0"/>
    <x v="0"/>
    <x v="2"/>
    <x v="0"/>
    <x v="0"/>
    <x v="3"/>
    <x v="12"/>
    <x v="0"/>
    <x v="0"/>
    <x v="2"/>
  </r>
  <r>
    <s v="2 Bruten vårdked1. Yes"/>
    <n v="3971"/>
    <n v="211270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3972"/>
    <n v="211272"/>
    <x v="1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2"/>
    <x v="0"/>
    <x v="0"/>
    <x v="0"/>
  </r>
  <r>
    <s v="1 Komplett vårdked1. Yes"/>
    <n v="3973"/>
    <n v="211275"/>
    <x v="1"/>
    <s v="2. No"/>
    <x v="1"/>
    <x v="1"/>
    <x v="2"/>
    <x v="2"/>
    <x v="1"/>
    <x v="0"/>
    <x v="0"/>
    <x v="0"/>
    <x v="0"/>
    <x v="0"/>
    <x v="2"/>
    <x v="1"/>
    <x v="1"/>
    <s v="1. Yes"/>
    <x v="0"/>
    <x v="0"/>
    <x v="1"/>
    <x v="0"/>
    <x v="0"/>
    <x v="0"/>
    <x v="0"/>
    <x v="0"/>
    <x v="3"/>
    <x v="12"/>
    <x v="0"/>
    <x v="0"/>
    <x v="1"/>
  </r>
  <r>
    <s v="1 Komplett vårdked1. Yes"/>
    <n v="3974"/>
    <n v="21128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975"/>
    <n v="211295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3976"/>
    <n v="211296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77"/>
    <n v="211301"/>
    <x v="1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1"/>
    <x v="2"/>
    <x v="0"/>
    <x v="0"/>
    <x v="2"/>
    <x v="12"/>
    <x v="0"/>
    <x v="0"/>
    <x v="1"/>
  </r>
  <r>
    <s v="1 Komplett vårdked1. Yes"/>
    <n v="3978"/>
    <n v="211302"/>
    <x v="1"/>
    <s v="1. Yes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2"/>
    <x v="12"/>
    <x v="0"/>
    <x v="0"/>
    <x v="1"/>
  </r>
  <r>
    <s v="1 Komplett vårdked1. Yes"/>
    <n v="3979"/>
    <n v="211325"/>
    <x v="0"/>
    <s v="2. No"/>
    <x v="1"/>
    <x v="0"/>
    <x v="0"/>
    <x v="2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980"/>
    <n v="211327"/>
    <x v="1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2 Bruten vårdked1. Yes"/>
    <n v="3981"/>
    <n v="211343"/>
    <x v="0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2"/>
    <x v="12"/>
    <x v="0"/>
    <x v="0"/>
    <x v="1"/>
  </r>
  <r>
    <s v="1 Komplett vårdked1. Yes"/>
    <n v="3982"/>
    <n v="211346"/>
    <x v="0"/>
    <s v="2. No"/>
    <x v="1"/>
    <x v="0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11"/>
    <x v="1"/>
    <x v="0"/>
    <x v="2"/>
  </r>
  <r>
    <s v="1 Komplett vårdked1. Yes"/>
    <n v="3983"/>
    <n v="211347"/>
    <x v="0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984"/>
    <n v="211369"/>
    <x v="1"/>
    <s v="2. No"/>
    <x v="1"/>
    <x v="0"/>
    <x v="0"/>
    <x v="4"/>
    <x v="0"/>
    <x v="0"/>
    <x v="2"/>
    <x v="1"/>
    <x v="1"/>
    <x v="0"/>
    <x v="0"/>
    <x v="0"/>
    <x v="0"/>
    <s v="2. No"/>
    <x v="0"/>
    <x v="0"/>
    <x v="0"/>
    <x v="0"/>
    <x v="0"/>
    <x v="2"/>
    <x v="0"/>
    <x v="0"/>
    <x v="3"/>
    <x v="12"/>
    <x v="0"/>
    <x v="0"/>
    <x v="1"/>
  </r>
  <r>
    <s v="1 Komplett vårdked1. Yes"/>
    <n v="3985"/>
    <n v="211403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3986"/>
    <n v="211434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987"/>
    <n v="211445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88"/>
    <n v="211462"/>
    <x v="0"/>
    <s v="2. No"/>
    <x v="1"/>
    <x v="0"/>
    <x v="0"/>
    <x v="3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3"/>
    <x v="12"/>
    <x v="0"/>
    <x v="0"/>
    <x v="0"/>
  </r>
  <r>
    <s v="1 Komplett vårdked1. Yes"/>
    <n v="3989"/>
    <n v="211477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90"/>
    <n v="211479"/>
    <x v="1"/>
    <s v="2. No"/>
    <x v="1"/>
    <x v="0"/>
    <x v="2"/>
    <x v="3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991"/>
    <n v="211485"/>
    <x v="1"/>
    <s v="2. No"/>
    <x v="1"/>
    <x v="0"/>
    <x v="1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92"/>
    <n v="211518"/>
    <x v="1"/>
    <s v="2. No"/>
    <x v="1"/>
    <x v="0"/>
    <x v="0"/>
    <x v="3"/>
    <x v="0"/>
    <x v="0"/>
    <x v="2"/>
    <x v="0"/>
    <x v="0"/>
    <x v="0"/>
    <x v="0"/>
    <x v="0"/>
    <x v="1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3993"/>
    <n v="211527"/>
    <x v="1"/>
    <s v="2. No"/>
    <x v="1"/>
    <x v="0"/>
    <x v="0"/>
    <x v="3"/>
    <x v="0"/>
    <x v="0"/>
    <x v="1"/>
    <x v="1"/>
    <x v="0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3994"/>
    <n v="211573"/>
    <x v="0"/>
    <s v="1. Yes"/>
    <x v="1"/>
    <x v="0"/>
    <x v="0"/>
    <x v="5"/>
    <x v="0"/>
    <x v="0"/>
    <x v="1"/>
    <x v="1"/>
    <x v="0"/>
    <x v="1"/>
    <x v="1"/>
    <x v="1"/>
    <x v="0"/>
    <s v="1. Yes"/>
    <x v="0"/>
    <x v="0"/>
    <x v="0"/>
    <x v="0"/>
    <x v="0"/>
    <x v="0"/>
    <x v="0"/>
    <x v="0"/>
    <x v="3"/>
    <x v="12"/>
    <x v="0"/>
    <x v="0"/>
    <x v="0"/>
  </r>
  <r>
    <s v="1 Komplett vårdked1. Yes"/>
    <n v="3995"/>
    <n v="211577"/>
    <x v="0"/>
    <s v="2. No"/>
    <x v="1"/>
    <x v="0"/>
    <x v="0"/>
    <x v="3"/>
    <x v="0"/>
    <x v="1"/>
    <x v="0"/>
    <x v="1"/>
    <x v="1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996"/>
    <n v="211586"/>
    <x v="0"/>
    <s v="2. No"/>
    <x v="1"/>
    <x v="0"/>
    <x v="0"/>
    <x v="3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11"/>
    <x v="1"/>
    <x v="0"/>
    <x v="0"/>
  </r>
  <r>
    <s v="1 Komplett vårdked1. Yes"/>
    <n v="3997"/>
    <n v="211593"/>
    <x v="0"/>
    <s v="2. No"/>
    <x v="1"/>
    <x v="0"/>
    <x v="0"/>
    <x v="5"/>
    <x v="1"/>
    <x v="0"/>
    <x v="1"/>
    <x v="1"/>
    <x v="0"/>
    <x v="0"/>
    <x v="0"/>
    <x v="0"/>
    <x v="0"/>
    <s v="2. No"/>
    <x v="1"/>
    <x v="0"/>
    <x v="1"/>
    <x v="0"/>
    <x v="0"/>
    <x v="0"/>
    <x v="0"/>
    <x v="0"/>
    <x v="0"/>
    <x v="12"/>
    <x v="0"/>
    <x v="0"/>
    <x v="1"/>
  </r>
  <r>
    <s v="1 Komplett vårdked1. Yes"/>
    <n v="3998"/>
    <n v="21161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3999"/>
    <n v="211653"/>
    <x v="0"/>
    <s v="1. Yes"/>
    <x v="0"/>
    <x v="0"/>
    <x v="0"/>
    <x v="0"/>
    <x v="0"/>
    <x v="0"/>
    <x v="0"/>
    <x v="0"/>
    <x v="0"/>
    <x v="0"/>
    <x v="2"/>
    <x v="0"/>
    <x v="0"/>
    <s v="1. Yes"/>
    <x v="1"/>
    <x v="0"/>
    <x v="0"/>
    <x v="1"/>
    <x v="0"/>
    <x v="0"/>
    <x v="0"/>
    <x v="0"/>
    <x v="0"/>
    <x v="13"/>
    <x v="0"/>
    <x v="0"/>
    <x v="0"/>
  </r>
  <r>
    <s v="1 Komplett vårdked1. Yes"/>
    <n v="4000"/>
    <n v="211669"/>
    <x v="0"/>
    <s v="2. No"/>
    <x v="1"/>
    <x v="0"/>
    <x v="0"/>
    <x v="4"/>
    <x v="0"/>
    <x v="1"/>
    <x v="0"/>
    <x v="0"/>
    <x v="0"/>
    <x v="0"/>
    <x v="2"/>
    <x v="1"/>
    <x v="0"/>
    <s v="1. Yes"/>
    <x v="1"/>
    <x v="1"/>
    <x v="0"/>
    <x v="0"/>
    <x v="0"/>
    <x v="3"/>
    <x v="0"/>
    <x v="0"/>
    <x v="2"/>
    <x v="11"/>
    <x v="1"/>
    <x v="0"/>
    <x v="1"/>
  </r>
  <r>
    <s v="1 Komplett vårdked1. Yes"/>
    <n v="4001"/>
    <n v="211676"/>
    <x v="0"/>
    <s v="1. Yes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002"/>
    <n v="211728"/>
    <x v="0"/>
    <s v="2. No"/>
    <x v="1"/>
    <x v="0"/>
    <x v="0"/>
    <x v="5"/>
    <x v="0"/>
    <x v="0"/>
    <x v="2"/>
    <x v="0"/>
    <x v="1"/>
    <x v="0"/>
    <x v="1"/>
    <x v="0"/>
    <x v="0"/>
    <s v="1. Yes"/>
    <x v="1"/>
    <x v="0"/>
    <x v="0"/>
    <x v="0"/>
    <x v="1"/>
    <x v="2"/>
    <x v="0"/>
    <x v="0"/>
    <x v="0"/>
    <x v="12"/>
    <x v="0"/>
    <x v="0"/>
    <x v="1"/>
  </r>
  <r>
    <s v="1 Komplett vårdked1. Yes"/>
    <n v="4003"/>
    <n v="211730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004"/>
    <n v="211734"/>
    <x v="0"/>
    <s v="2. No"/>
    <x v="1"/>
    <x v="0"/>
    <x v="0"/>
    <x v="5"/>
    <x v="0"/>
    <x v="1"/>
    <x v="2"/>
    <x v="1"/>
    <x v="1"/>
    <x v="0"/>
    <x v="1"/>
    <x v="0"/>
    <x v="0"/>
    <s v="1. Yes"/>
    <x v="1"/>
    <x v="0"/>
    <x v="0"/>
    <x v="0"/>
    <x v="1"/>
    <x v="2"/>
    <x v="1"/>
    <x v="1"/>
    <x v="2"/>
    <x v="12"/>
    <x v="1"/>
    <x v="0"/>
    <x v="0"/>
  </r>
  <r>
    <s v="1 Komplett vårdked1. Yes"/>
    <n v="4005"/>
    <n v="211735"/>
    <x v="1"/>
    <s v="2. No"/>
    <x v="1"/>
    <x v="0"/>
    <x v="0"/>
    <x v="5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0"/>
    <x v="12"/>
    <x v="0"/>
    <x v="0"/>
    <x v="1"/>
  </r>
  <r>
    <s v="1 Komplett vårdked1. Yes"/>
    <n v="4006"/>
    <n v="211741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07"/>
    <n v="211752"/>
    <x v="0"/>
    <s v="1. Yes"/>
    <x v="1"/>
    <x v="0"/>
    <x v="0"/>
    <x v="4"/>
    <x v="0"/>
    <x v="0"/>
    <x v="1"/>
    <x v="1"/>
    <x v="1"/>
    <x v="0"/>
    <x v="1"/>
    <x v="1"/>
    <x v="0"/>
    <s v="1. Yes"/>
    <x v="0"/>
    <x v="1"/>
    <x v="1"/>
    <x v="0"/>
    <x v="0"/>
    <x v="0"/>
    <x v="0"/>
    <x v="0"/>
    <x v="0"/>
    <x v="12"/>
    <x v="0"/>
    <x v="0"/>
    <x v="1"/>
  </r>
  <r>
    <s v="1 Komplett vårdked1. Yes"/>
    <n v="4008"/>
    <n v="211756"/>
    <x v="0"/>
    <s v="1. Yes"/>
    <x v="1"/>
    <x v="0"/>
    <x v="0"/>
    <x v="4"/>
    <x v="0"/>
    <x v="0"/>
    <x v="2"/>
    <x v="1"/>
    <x v="0"/>
    <x v="1"/>
    <x v="2"/>
    <x v="1"/>
    <x v="0"/>
    <s v="1. Yes"/>
    <x v="1"/>
    <x v="1"/>
    <x v="0"/>
    <x v="0"/>
    <x v="0"/>
    <x v="0"/>
    <x v="0"/>
    <x v="0"/>
    <x v="0"/>
    <x v="12"/>
    <x v="0"/>
    <x v="0"/>
    <x v="1"/>
  </r>
  <r>
    <s v="1 Komplett vårdked1. Yes"/>
    <n v="4009"/>
    <n v="211768"/>
    <x v="0"/>
    <s v="2. No"/>
    <x v="1"/>
    <x v="0"/>
    <x v="0"/>
    <x v="4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0"/>
    <x v="12"/>
    <x v="0"/>
    <x v="0"/>
    <x v="0"/>
  </r>
  <r>
    <s v="1 Komplett vårdked1. Yes"/>
    <n v="4010"/>
    <n v="211770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2"/>
    <x v="0"/>
    <x v="0"/>
    <x v="1"/>
  </r>
  <r>
    <s v="1 Komplett vårdked1. Yes"/>
    <n v="4011"/>
    <n v="211772"/>
    <x v="1"/>
    <s v="2. No"/>
    <x v="1"/>
    <x v="0"/>
    <x v="0"/>
    <x v="5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0"/>
    <x v="12"/>
    <x v="0"/>
    <x v="0"/>
    <x v="0"/>
  </r>
  <r>
    <s v="1 Komplett vårdked1. Yes"/>
    <n v="4012"/>
    <n v="211788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13"/>
    <n v="211794"/>
    <x v="0"/>
    <s v="2. No"/>
    <x v="1"/>
    <x v="0"/>
    <x v="0"/>
    <x v="5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14"/>
    <n v="211795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15"/>
    <n v="211805"/>
    <x v="0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16"/>
    <n v="211816"/>
    <x v="0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2 Bruten vårdked1. Yes"/>
    <n v="4017"/>
    <n v="211824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4018"/>
    <n v="211833"/>
    <x v="1"/>
    <s v="1. Yes"/>
    <x v="1"/>
    <x v="0"/>
    <x v="2"/>
    <x v="0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019"/>
    <n v="211844"/>
    <x v="1"/>
    <s v="2. No"/>
    <x v="1"/>
    <x v="0"/>
    <x v="1"/>
    <x v="1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020"/>
    <n v="211855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2"/>
    <x v="0"/>
    <x v="0"/>
    <x v="1"/>
  </r>
  <r>
    <s v="1 Komplett vårdked1. Yes"/>
    <n v="4021"/>
    <n v="211869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4022"/>
    <n v="211871"/>
    <x v="0"/>
    <s v="1. Yes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023"/>
    <n v="211873"/>
    <x v="0"/>
    <s v="1. Yes"/>
    <x v="1"/>
    <x v="0"/>
    <x v="0"/>
    <x v="3"/>
    <x v="0"/>
    <x v="0"/>
    <x v="1"/>
    <x v="1"/>
    <x v="1"/>
    <x v="0"/>
    <x v="2"/>
    <x v="0"/>
    <x v="0"/>
    <s v="1. Yes"/>
    <x v="0"/>
    <x v="0"/>
    <x v="0"/>
    <x v="0"/>
    <x v="0"/>
    <x v="0"/>
    <x v="0"/>
    <x v="0"/>
    <x v="3"/>
    <x v="13"/>
    <x v="0"/>
    <x v="0"/>
    <x v="0"/>
  </r>
  <r>
    <s v="1 Komplett vårdked1. Yes"/>
    <n v="4024"/>
    <n v="211884"/>
    <x v="0"/>
    <s v="2. No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25"/>
    <n v="211915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026"/>
    <n v="211916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27"/>
    <n v="211917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4028"/>
    <n v="211964"/>
    <x v="0"/>
    <s v="1. Yes"/>
    <x v="1"/>
    <x v="0"/>
    <x v="0"/>
    <x v="5"/>
    <x v="0"/>
    <x v="0"/>
    <x v="1"/>
    <x v="1"/>
    <x v="0"/>
    <x v="1"/>
    <x v="1"/>
    <x v="0"/>
    <x v="0"/>
    <s v="1. Yes"/>
    <x v="1"/>
    <x v="0"/>
    <x v="1"/>
    <x v="0"/>
    <x v="0"/>
    <x v="0"/>
    <x v="0"/>
    <x v="0"/>
    <x v="3"/>
    <x v="12"/>
    <x v="0"/>
    <x v="0"/>
    <x v="0"/>
  </r>
  <r>
    <s v="1 Komplett vårdked1. Yes"/>
    <n v="4029"/>
    <n v="211969"/>
    <x v="0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4030"/>
    <n v="211970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0"/>
    <x v="12"/>
    <x v="0"/>
    <x v="0"/>
    <x v="1"/>
  </r>
  <r>
    <s v="1 Komplett vårdked1. Yes"/>
    <n v="4031"/>
    <n v="211979"/>
    <x v="1"/>
    <s v="2. No"/>
    <x v="1"/>
    <x v="0"/>
    <x v="1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0"/>
    <x v="12"/>
    <x v="0"/>
    <x v="0"/>
    <x v="1"/>
  </r>
  <r>
    <s v="2 Bruten vårdked1. Yes"/>
    <n v="4032"/>
    <n v="211981"/>
    <x v="0"/>
    <s v="2. No"/>
    <x v="1"/>
    <x v="0"/>
    <x v="1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2"/>
  </r>
  <r>
    <s v="1 Komplett vårdked1. Yes"/>
    <n v="4033"/>
    <n v="212002"/>
    <x v="0"/>
    <s v="2. No"/>
    <x v="1"/>
    <x v="0"/>
    <x v="0"/>
    <x v="4"/>
    <x v="1"/>
    <x v="0"/>
    <x v="0"/>
    <x v="1"/>
    <x v="2"/>
    <x v="0"/>
    <x v="0"/>
    <x v="1"/>
    <x v="0"/>
    <s v="2. No"/>
    <x v="0"/>
    <x v="0"/>
    <x v="1"/>
    <x v="0"/>
    <x v="0"/>
    <x v="3"/>
    <x v="0"/>
    <x v="0"/>
    <x v="0"/>
    <x v="13"/>
    <x v="0"/>
    <x v="0"/>
    <x v="0"/>
  </r>
  <r>
    <s v="1 Komplett vårdked1. Yes"/>
    <n v="4034"/>
    <n v="212011"/>
    <x v="0"/>
    <s v="2. No"/>
    <x v="1"/>
    <x v="0"/>
    <x v="0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035"/>
    <n v="212013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36"/>
    <n v="212016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37"/>
    <n v="212028"/>
    <x v="0"/>
    <s v="2. No"/>
    <x v="1"/>
    <x v="0"/>
    <x v="0"/>
    <x v="3"/>
    <x v="0"/>
    <x v="1"/>
    <x v="2"/>
    <x v="1"/>
    <x v="0"/>
    <x v="1"/>
    <x v="0"/>
    <x v="0"/>
    <x v="0"/>
    <s v="2. No"/>
    <x v="1"/>
    <x v="0"/>
    <x v="0"/>
    <x v="0"/>
    <x v="0"/>
    <x v="2"/>
    <x v="1"/>
    <x v="0"/>
    <x v="2"/>
    <x v="12"/>
    <x v="1"/>
    <x v="0"/>
    <x v="1"/>
  </r>
  <r>
    <s v="1 Komplett vårdked1. Yes"/>
    <n v="4038"/>
    <n v="212029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39"/>
    <n v="212070"/>
    <x v="0"/>
    <s v="2. No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040"/>
    <n v="212083"/>
    <x v="0"/>
    <s v="2. No"/>
    <x v="1"/>
    <x v="0"/>
    <x v="0"/>
    <x v="4"/>
    <x v="0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12"/>
    <x v="1"/>
    <x v="0"/>
    <x v="0"/>
  </r>
  <r>
    <s v="1 Komplett vårdked1. Yes"/>
    <n v="4041"/>
    <n v="212091"/>
    <x v="1"/>
    <s v="1. Yes"/>
    <x v="1"/>
    <x v="0"/>
    <x v="0"/>
    <x v="3"/>
    <x v="1"/>
    <x v="0"/>
    <x v="1"/>
    <x v="1"/>
    <x v="0"/>
    <x v="0"/>
    <x v="1"/>
    <x v="0"/>
    <x v="1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042"/>
    <n v="212094"/>
    <x v="1"/>
    <s v="2. No"/>
    <x v="1"/>
    <x v="0"/>
    <x v="0"/>
    <x v="3"/>
    <x v="1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043"/>
    <n v="212099"/>
    <x v="1"/>
    <s v="1. Yes"/>
    <x v="1"/>
    <x v="0"/>
    <x v="2"/>
    <x v="5"/>
    <x v="0"/>
    <x v="0"/>
    <x v="2"/>
    <x v="1"/>
    <x v="0"/>
    <x v="1"/>
    <x v="1"/>
    <x v="0"/>
    <x v="0"/>
    <s v="1. Yes"/>
    <x v="1"/>
    <x v="0"/>
    <x v="1"/>
    <x v="0"/>
    <x v="0"/>
    <x v="0"/>
    <x v="0"/>
    <x v="0"/>
    <x v="3"/>
    <x v="12"/>
    <x v="0"/>
    <x v="0"/>
    <x v="1"/>
  </r>
  <r>
    <s v="1 Komplett vårdked1. Yes"/>
    <n v="4044"/>
    <n v="212116"/>
    <x v="0"/>
    <s v="1. Yes"/>
    <x v="1"/>
    <x v="0"/>
    <x v="0"/>
    <x v="3"/>
    <x v="0"/>
    <x v="0"/>
    <x v="0"/>
    <x v="1"/>
    <x v="0"/>
    <x v="0"/>
    <x v="2"/>
    <x v="0"/>
    <x v="1"/>
    <s v="1. Yes"/>
    <x v="0"/>
    <x v="0"/>
    <x v="1"/>
    <x v="1"/>
    <x v="0"/>
    <x v="0"/>
    <x v="0"/>
    <x v="0"/>
    <x v="0"/>
    <x v="12"/>
    <x v="0"/>
    <x v="0"/>
    <x v="1"/>
  </r>
  <r>
    <s v="1 Komplett vårdked1. Yes"/>
    <n v="4045"/>
    <n v="212130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46"/>
    <n v="212148"/>
    <x v="1"/>
    <s v="2. No"/>
    <x v="1"/>
    <x v="0"/>
    <x v="0"/>
    <x v="5"/>
    <x v="0"/>
    <x v="0"/>
    <x v="0"/>
    <x v="1"/>
    <x v="0"/>
    <x v="1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047"/>
    <n v="212178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48"/>
    <n v="212186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049"/>
    <n v="212187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1"/>
    <x v="12"/>
    <x v="0"/>
    <x v="0"/>
    <x v="0"/>
  </r>
  <r>
    <s v="1 Komplett vårdked1. Yes"/>
    <n v="4050"/>
    <n v="212209"/>
    <x v="0"/>
    <s v="1. Yes"/>
    <x v="1"/>
    <x v="0"/>
    <x v="2"/>
    <x v="0"/>
    <x v="0"/>
    <x v="0"/>
    <x v="2"/>
    <x v="1"/>
    <x v="1"/>
    <x v="0"/>
    <x v="0"/>
    <x v="0"/>
    <x v="1"/>
    <s v="2. No"/>
    <x v="1"/>
    <x v="0"/>
    <x v="0"/>
    <x v="0"/>
    <x v="0"/>
    <x v="3"/>
    <x v="0"/>
    <x v="0"/>
    <x v="0"/>
    <x v="12"/>
    <x v="0"/>
    <x v="0"/>
    <x v="1"/>
  </r>
  <r>
    <s v="1 Komplett vårdked1. Yes"/>
    <n v="4051"/>
    <n v="212211"/>
    <x v="0"/>
    <s v="2. No"/>
    <x v="1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2 Bruten vårdked1. Yes"/>
    <n v="4052"/>
    <n v="212216"/>
    <x v="0"/>
    <s v="1. Yes"/>
    <x v="0"/>
    <x v="0"/>
    <x v="0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2"/>
    <x v="12"/>
    <x v="0"/>
    <x v="0"/>
    <x v="0"/>
  </r>
  <r>
    <s v="1 Komplett vårdked1. Yes"/>
    <n v="4053"/>
    <n v="212224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054"/>
    <n v="212226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55"/>
    <n v="212268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56"/>
    <n v="212272"/>
    <x v="1"/>
    <s v="2. No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3"/>
    <x v="0"/>
    <x v="0"/>
    <x v="3"/>
    <x v="12"/>
    <x v="0"/>
    <x v="0"/>
    <x v="1"/>
  </r>
  <r>
    <s v="1 Komplett vårdked1. Yes"/>
    <n v="4057"/>
    <n v="212282"/>
    <x v="1"/>
    <s v="1. Yes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3"/>
    <x v="0"/>
    <x v="0"/>
    <x v="3"/>
    <x v="12"/>
    <x v="0"/>
    <x v="0"/>
    <x v="1"/>
  </r>
  <r>
    <s v="1 Komplett vårdked1. Yes"/>
    <n v="4058"/>
    <n v="212313"/>
    <x v="0"/>
    <s v="2. No"/>
    <x v="1"/>
    <x v="0"/>
    <x v="0"/>
    <x v="3"/>
    <x v="0"/>
    <x v="0"/>
    <x v="2"/>
    <x v="0"/>
    <x v="1"/>
    <x v="0"/>
    <x v="1"/>
    <x v="0"/>
    <x v="0"/>
    <s v="1. Yes"/>
    <x v="1"/>
    <x v="0"/>
    <x v="0"/>
    <x v="0"/>
    <x v="1"/>
    <x v="0"/>
    <x v="1"/>
    <x v="1"/>
    <x v="2"/>
    <x v="12"/>
    <x v="0"/>
    <x v="0"/>
    <x v="1"/>
  </r>
  <r>
    <s v="1 Komplett vårdked1. Yes"/>
    <n v="4059"/>
    <n v="212329"/>
    <x v="1"/>
    <s v="2. No"/>
    <x v="1"/>
    <x v="0"/>
    <x v="0"/>
    <x v="0"/>
    <x v="0"/>
    <x v="0"/>
    <x v="1"/>
    <x v="0"/>
    <x v="0"/>
    <x v="0"/>
    <x v="2"/>
    <x v="0"/>
    <x v="0"/>
    <s v="1. Yes"/>
    <x v="1"/>
    <x v="0"/>
    <x v="0"/>
    <x v="0"/>
    <x v="0"/>
    <x v="3"/>
    <x v="0"/>
    <x v="0"/>
    <x v="3"/>
    <x v="12"/>
    <x v="0"/>
    <x v="0"/>
    <x v="2"/>
  </r>
  <r>
    <s v="1 Komplett vårdked1. Yes"/>
    <n v="4060"/>
    <n v="212331"/>
    <x v="0"/>
    <s v="2. No"/>
    <x v="1"/>
    <x v="0"/>
    <x v="0"/>
    <x v="4"/>
    <x v="0"/>
    <x v="0"/>
    <x v="0"/>
    <x v="0"/>
    <x v="0"/>
    <x v="0"/>
    <x v="2"/>
    <x v="1"/>
    <x v="0"/>
    <s v="1. Yes"/>
    <x v="1"/>
    <x v="0"/>
    <x v="1"/>
    <x v="0"/>
    <x v="0"/>
    <x v="3"/>
    <x v="0"/>
    <x v="0"/>
    <x v="0"/>
    <x v="13"/>
    <x v="0"/>
    <x v="0"/>
    <x v="0"/>
  </r>
  <r>
    <s v="1 Komplett vårdked1. Yes"/>
    <n v="4061"/>
    <n v="212341"/>
    <x v="0"/>
    <s v="2. No"/>
    <x v="1"/>
    <x v="0"/>
    <x v="0"/>
    <x v="4"/>
    <x v="0"/>
    <x v="0"/>
    <x v="2"/>
    <x v="1"/>
    <x v="2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62"/>
    <n v="212347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63"/>
    <n v="212357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2 Bruten vårdked1. Yes"/>
    <n v="4064"/>
    <n v="212362"/>
    <x v="0"/>
    <s v="1. Yes"/>
    <x v="1"/>
    <x v="1"/>
    <x v="0"/>
    <x v="3"/>
    <x v="0"/>
    <x v="0"/>
    <x v="1"/>
    <x v="0"/>
    <x v="1"/>
    <x v="0"/>
    <x v="2"/>
    <x v="0"/>
    <x v="0"/>
    <s v="1. Yes"/>
    <x v="0"/>
    <x v="1"/>
    <x v="1"/>
    <x v="0"/>
    <x v="1"/>
    <x v="3"/>
    <x v="1"/>
    <x v="0"/>
    <x v="2"/>
    <x v="12"/>
    <x v="0"/>
    <x v="0"/>
    <x v="1"/>
  </r>
  <r>
    <s v="2 Bruten vårdked1. Yes"/>
    <n v="4065"/>
    <n v="212364"/>
    <x v="1"/>
    <s v="2. No"/>
    <x v="1"/>
    <x v="1"/>
    <x v="0"/>
    <x v="3"/>
    <x v="0"/>
    <x v="0"/>
    <x v="1"/>
    <x v="0"/>
    <x v="0"/>
    <x v="0"/>
    <x v="2"/>
    <x v="0"/>
    <x v="0"/>
    <s v="1. Yes"/>
    <x v="1"/>
    <x v="0"/>
    <x v="1"/>
    <x v="0"/>
    <x v="1"/>
    <x v="3"/>
    <x v="1"/>
    <x v="0"/>
    <x v="2"/>
    <x v="12"/>
    <x v="0"/>
    <x v="0"/>
    <x v="0"/>
  </r>
  <r>
    <s v="1 Komplett vårdked1. Yes"/>
    <n v="4066"/>
    <n v="212391"/>
    <x v="1"/>
    <s v="2. No"/>
    <x v="1"/>
    <x v="0"/>
    <x v="0"/>
    <x v="1"/>
    <x v="0"/>
    <x v="0"/>
    <x v="1"/>
    <x v="1"/>
    <x v="0"/>
    <x v="0"/>
    <x v="2"/>
    <x v="0"/>
    <x v="0"/>
    <s v="1. Yes"/>
    <x v="1"/>
    <x v="0"/>
    <x v="0"/>
    <x v="0"/>
    <x v="0"/>
    <x v="3"/>
    <x v="0"/>
    <x v="0"/>
    <x v="3"/>
    <x v="12"/>
    <x v="0"/>
    <x v="0"/>
    <x v="1"/>
  </r>
  <r>
    <s v="1 Komplett vårdked1. Yes"/>
    <n v="4067"/>
    <n v="212416"/>
    <x v="1"/>
    <s v="2. No"/>
    <x v="1"/>
    <x v="0"/>
    <x v="0"/>
    <x v="0"/>
    <x v="0"/>
    <x v="0"/>
    <x v="2"/>
    <x v="1"/>
    <x v="0"/>
    <x v="2"/>
    <x v="0"/>
    <x v="0"/>
    <x v="0"/>
    <s v="2. No"/>
    <x v="1"/>
    <x v="0"/>
    <x v="0"/>
    <x v="0"/>
    <x v="0"/>
    <x v="3"/>
    <x v="0"/>
    <x v="0"/>
    <x v="0"/>
    <x v="12"/>
    <x v="0"/>
    <x v="0"/>
    <x v="1"/>
  </r>
  <r>
    <s v="1 Komplett vårdked1. Yes"/>
    <n v="4068"/>
    <n v="212418"/>
    <x v="1"/>
    <s v="1. Yes"/>
    <x v="1"/>
    <x v="0"/>
    <x v="0"/>
    <x v="5"/>
    <x v="0"/>
    <x v="0"/>
    <x v="0"/>
    <x v="1"/>
    <x v="0"/>
    <x v="0"/>
    <x v="1"/>
    <x v="0"/>
    <x v="0"/>
    <s v="1. Yes"/>
    <x v="0"/>
    <x v="1"/>
    <x v="1"/>
    <x v="0"/>
    <x v="1"/>
    <x v="1"/>
    <x v="1"/>
    <x v="0"/>
    <x v="2"/>
    <x v="12"/>
    <x v="0"/>
    <x v="0"/>
    <x v="1"/>
  </r>
  <r>
    <s v="1 Komplett vårdked1. Yes"/>
    <n v="4069"/>
    <n v="212422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70"/>
    <n v="212440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071"/>
    <n v="212441"/>
    <x v="0"/>
    <s v="1. Yes"/>
    <x v="1"/>
    <x v="0"/>
    <x v="0"/>
    <x v="2"/>
    <x v="0"/>
    <x v="0"/>
    <x v="0"/>
    <x v="0"/>
    <x v="0"/>
    <x v="0"/>
    <x v="0"/>
    <x v="1"/>
    <x v="0"/>
    <s v="2. No"/>
    <x v="1"/>
    <x v="1"/>
    <x v="1"/>
    <x v="0"/>
    <x v="0"/>
    <x v="0"/>
    <x v="0"/>
    <x v="0"/>
    <x v="0"/>
    <x v="13"/>
    <x v="0"/>
    <x v="0"/>
    <x v="1"/>
  </r>
  <r>
    <s v="1 Komplett vårdked1. Yes"/>
    <n v="4072"/>
    <n v="212444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1"/>
    <x v="12"/>
    <x v="0"/>
    <x v="0"/>
    <x v="1"/>
  </r>
  <r>
    <s v="1 Komplett vårdked1. Yes"/>
    <n v="4073"/>
    <n v="212479"/>
    <x v="1"/>
    <s v="2. No"/>
    <x v="1"/>
    <x v="0"/>
    <x v="0"/>
    <x v="2"/>
    <x v="1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074"/>
    <n v="212480"/>
    <x v="1"/>
    <s v="2. No"/>
    <x v="1"/>
    <x v="0"/>
    <x v="0"/>
    <x v="2"/>
    <x v="1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75"/>
    <n v="212491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76"/>
    <n v="212495"/>
    <x v="0"/>
    <s v="2. No"/>
    <x v="1"/>
    <x v="1"/>
    <x v="0"/>
    <x v="1"/>
    <x v="1"/>
    <x v="1"/>
    <x v="0"/>
    <x v="1"/>
    <x v="0"/>
    <x v="0"/>
    <x v="2"/>
    <x v="1"/>
    <x v="0"/>
    <s v="1. Yes"/>
    <x v="1"/>
    <x v="0"/>
    <x v="0"/>
    <x v="0"/>
    <x v="0"/>
    <x v="3"/>
    <x v="0"/>
    <x v="0"/>
    <x v="2"/>
    <x v="12"/>
    <x v="1"/>
    <x v="0"/>
    <x v="0"/>
  </r>
  <r>
    <s v="1 Komplett vårdked1. Yes"/>
    <n v="4077"/>
    <n v="212534"/>
    <x v="0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078"/>
    <n v="212540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79"/>
    <n v="212544"/>
    <x v="0"/>
    <s v="1. Yes"/>
    <x v="0"/>
    <x v="1"/>
    <x v="0"/>
    <x v="4"/>
    <x v="0"/>
    <x v="0"/>
    <x v="0"/>
    <x v="0"/>
    <x v="0"/>
    <x v="0"/>
    <x v="2"/>
    <x v="1"/>
    <x v="0"/>
    <s v="1. Yes"/>
    <x v="0"/>
    <x v="0"/>
    <x v="1"/>
    <x v="1"/>
    <x v="1"/>
    <x v="3"/>
    <x v="1"/>
    <x v="0"/>
    <x v="0"/>
    <x v="13"/>
    <x v="0"/>
    <x v="0"/>
    <x v="1"/>
  </r>
  <r>
    <s v="1 Komplett vårdked1. Yes"/>
    <n v="4080"/>
    <n v="212561"/>
    <x v="1"/>
    <s v="1. Yes"/>
    <x v="0"/>
    <x v="0"/>
    <x v="0"/>
    <x v="2"/>
    <x v="0"/>
    <x v="0"/>
    <x v="1"/>
    <x v="1"/>
    <x v="2"/>
    <x v="0"/>
    <x v="0"/>
    <x v="1"/>
    <x v="0"/>
    <s v="2. No"/>
    <x v="1"/>
    <x v="0"/>
    <x v="0"/>
    <x v="0"/>
    <x v="1"/>
    <x v="0"/>
    <x v="0"/>
    <x v="0"/>
    <x v="3"/>
    <x v="12"/>
    <x v="0"/>
    <x v="0"/>
    <x v="1"/>
  </r>
  <r>
    <s v="1 Komplett vårdked1. Yes"/>
    <n v="4081"/>
    <n v="212568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82"/>
    <n v="21258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083"/>
    <n v="212591"/>
    <x v="0"/>
    <s v="2. No"/>
    <x v="1"/>
    <x v="0"/>
    <x v="0"/>
    <x v="5"/>
    <x v="0"/>
    <x v="0"/>
    <x v="1"/>
    <x v="0"/>
    <x v="1"/>
    <x v="0"/>
    <x v="2"/>
    <x v="0"/>
    <x v="0"/>
    <s v="1. Yes"/>
    <x v="1"/>
    <x v="0"/>
    <x v="1"/>
    <x v="0"/>
    <x v="0"/>
    <x v="1"/>
    <x v="0"/>
    <x v="0"/>
    <x v="0"/>
    <x v="13"/>
    <x v="0"/>
    <x v="0"/>
    <x v="0"/>
  </r>
  <r>
    <s v="1 Komplett vårdked1. Yes"/>
    <n v="4084"/>
    <n v="212592"/>
    <x v="1"/>
    <s v="2. No"/>
    <x v="1"/>
    <x v="0"/>
    <x v="0"/>
    <x v="3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3"/>
    <x v="12"/>
    <x v="0"/>
    <x v="0"/>
    <x v="0"/>
  </r>
  <r>
    <s v="1 Komplett vårdked1. Yes"/>
    <n v="4085"/>
    <n v="212594"/>
    <x v="1"/>
    <s v="1. Yes"/>
    <x v="1"/>
    <x v="0"/>
    <x v="0"/>
    <x v="4"/>
    <x v="0"/>
    <x v="0"/>
    <x v="1"/>
    <x v="1"/>
    <x v="0"/>
    <x v="1"/>
    <x v="2"/>
    <x v="1"/>
    <x v="0"/>
    <s v="1. Yes"/>
    <x v="1"/>
    <x v="1"/>
    <x v="1"/>
    <x v="0"/>
    <x v="0"/>
    <x v="3"/>
    <x v="0"/>
    <x v="0"/>
    <x v="0"/>
    <x v="12"/>
    <x v="0"/>
    <x v="0"/>
    <x v="1"/>
  </r>
  <r>
    <s v="1 Komplett vårdked1. Yes"/>
    <n v="4086"/>
    <n v="212596"/>
    <x v="0"/>
    <s v="2. No"/>
    <x v="1"/>
    <x v="1"/>
    <x v="0"/>
    <x v="4"/>
    <x v="0"/>
    <x v="0"/>
    <x v="1"/>
    <x v="1"/>
    <x v="0"/>
    <x v="0"/>
    <x v="1"/>
    <x v="1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087"/>
    <n v="21260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88"/>
    <n v="212612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89"/>
    <n v="212633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3"/>
    <x v="0"/>
    <x v="0"/>
    <x v="3"/>
    <x v="12"/>
    <x v="0"/>
    <x v="0"/>
    <x v="1"/>
  </r>
  <r>
    <s v="1 Komplett vårdked1. Yes"/>
    <n v="4090"/>
    <n v="212728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091"/>
    <n v="212748"/>
    <x v="1"/>
    <s v="2. No"/>
    <x v="1"/>
    <x v="0"/>
    <x v="1"/>
    <x v="0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0"/>
    <x v="12"/>
    <x v="0"/>
    <x v="0"/>
    <x v="1"/>
  </r>
  <r>
    <s v="1 Komplett vårdked1. Yes"/>
    <n v="4092"/>
    <n v="212781"/>
    <x v="0"/>
    <s v="2. No"/>
    <x v="1"/>
    <x v="0"/>
    <x v="0"/>
    <x v="0"/>
    <x v="1"/>
    <x v="0"/>
    <x v="1"/>
    <x v="0"/>
    <x v="1"/>
    <x v="0"/>
    <x v="2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093"/>
    <n v="212786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94"/>
    <n v="21278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95"/>
    <n v="212816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96"/>
    <n v="212838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3"/>
    <x v="0"/>
    <x v="0"/>
    <x v="0"/>
    <x v="12"/>
    <x v="0"/>
    <x v="0"/>
    <x v="1"/>
  </r>
  <r>
    <s v="1 Komplett vårdked1. Yes"/>
    <n v="4097"/>
    <n v="212839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098"/>
    <n v="212857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099"/>
    <n v="212863"/>
    <x v="0"/>
    <s v="1. Yes"/>
    <x v="1"/>
    <x v="1"/>
    <x v="0"/>
    <x v="5"/>
    <x v="0"/>
    <x v="0"/>
    <x v="2"/>
    <x v="1"/>
    <x v="0"/>
    <x v="1"/>
    <x v="1"/>
    <x v="0"/>
    <x v="0"/>
    <s v="1. Yes"/>
    <x v="1"/>
    <x v="1"/>
    <x v="1"/>
    <x v="0"/>
    <x v="0"/>
    <x v="0"/>
    <x v="0"/>
    <x v="0"/>
    <x v="0"/>
    <x v="13"/>
    <x v="0"/>
    <x v="0"/>
    <x v="0"/>
  </r>
  <r>
    <s v="1 Komplett vårdked1. Yes"/>
    <n v="4100"/>
    <n v="212872"/>
    <x v="0"/>
    <s v="1. Yes"/>
    <x v="1"/>
    <x v="0"/>
    <x v="0"/>
    <x v="0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101"/>
    <n v="212873"/>
    <x v="1"/>
    <s v="2. No"/>
    <x v="1"/>
    <x v="0"/>
    <x v="2"/>
    <x v="5"/>
    <x v="0"/>
    <x v="0"/>
    <x v="1"/>
    <x v="1"/>
    <x v="0"/>
    <x v="0"/>
    <x v="0"/>
    <x v="1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102"/>
    <n v="21287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103"/>
    <n v="212876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2"/>
    <x v="0"/>
    <x v="0"/>
    <x v="0"/>
  </r>
  <r>
    <s v="1 Komplett vårdked1. Yes"/>
    <n v="4104"/>
    <n v="212934"/>
    <x v="1"/>
    <s v="2. No"/>
    <x v="1"/>
    <x v="0"/>
    <x v="2"/>
    <x v="0"/>
    <x v="0"/>
    <x v="1"/>
    <x v="1"/>
    <x v="1"/>
    <x v="0"/>
    <x v="1"/>
    <x v="2"/>
    <x v="0"/>
    <x v="0"/>
    <s v="1. Yes"/>
    <x v="1"/>
    <x v="0"/>
    <x v="1"/>
    <x v="0"/>
    <x v="1"/>
    <x v="3"/>
    <x v="1"/>
    <x v="0"/>
    <x v="2"/>
    <x v="12"/>
    <x v="1"/>
    <x v="0"/>
    <x v="1"/>
  </r>
  <r>
    <s v="2 Bruten vårdked1. Yes"/>
    <n v="4105"/>
    <n v="212968"/>
    <x v="0"/>
    <s v="1. Yes"/>
    <x v="1"/>
    <x v="0"/>
    <x v="0"/>
    <x v="0"/>
    <x v="1"/>
    <x v="0"/>
    <x v="0"/>
    <x v="0"/>
    <x v="0"/>
    <x v="0"/>
    <x v="2"/>
    <x v="0"/>
    <x v="0"/>
    <s v="1. Yes"/>
    <x v="1"/>
    <x v="0"/>
    <x v="1"/>
    <x v="0"/>
    <x v="1"/>
    <x v="3"/>
    <x v="0"/>
    <x v="0"/>
    <x v="2"/>
    <x v="13"/>
    <x v="0"/>
    <x v="0"/>
    <x v="0"/>
  </r>
  <r>
    <s v="2 Bruten vårdked1. Yes"/>
    <n v="4106"/>
    <n v="212969"/>
    <x v="1"/>
    <s v="1. Yes"/>
    <x v="1"/>
    <x v="0"/>
    <x v="0"/>
    <x v="0"/>
    <x v="0"/>
    <x v="0"/>
    <x v="1"/>
    <x v="1"/>
    <x v="0"/>
    <x v="1"/>
    <x v="2"/>
    <x v="0"/>
    <x v="0"/>
    <s v="1. Yes"/>
    <x v="0"/>
    <x v="0"/>
    <x v="0"/>
    <x v="0"/>
    <x v="0"/>
    <x v="3"/>
    <x v="0"/>
    <x v="0"/>
    <x v="0"/>
    <x v="13"/>
    <x v="0"/>
    <x v="0"/>
    <x v="1"/>
  </r>
  <r>
    <s v="1 Komplett vårdked1. Yes"/>
    <n v="4107"/>
    <n v="212973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2 Bruten vårdked1. Yes"/>
    <n v="4108"/>
    <n v="212974"/>
    <x v="0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2"/>
    <x v="12"/>
    <x v="0"/>
    <x v="0"/>
    <x v="1"/>
  </r>
  <r>
    <s v="1 Komplett vårdked1. Yes"/>
    <n v="4109"/>
    <n v="212998"/>
    <x v="0"/>
    <s v="2. No"/>
    <x v="1"/>
    <x v="0"/>
    <x v="0"/>
    <x v="0"/>
    <x v="1"/>
    <x v="0"/>
    <x v="1"/>
    <x v="1"/>
    <x v="1"/>
    <x v="1"/>
    <x v="2"/>
    <x v="0"/>
    <x v="0"/>
    <s v="1. Yes"/>
    <x v="1"/>
    <x v="0"/>
    <x v="0"/>
    <x v="0"/>
    <x v="0"/>
    <x v="3"/>
    <x v="1"/>
    <x v="0"/>
    <x v="3"/>
    <x v="13"/>
    <x v="0"/>
    <x v="0"/>
    <x v="1"/>
  </r>
  <r>
    <s v="1 Komplett vårdked1. Yes"/>
    <n v="4110"/>
    <n v="212999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111"/>
    <n v="213013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3"/>
    <x v="13"/>
    <x v="0"/>
    <x v="0"/>
    <x v="1"/>
  </r>
  <r>
    <s v="1 Komplett vårdked1. Yes"/>
    <n v="4112"/>
    <n v="213024"/>
    <x v="1"/>
    <s v="2. No"/>
    <x v="1"/>
    <x v="0"/>
    <x v="1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13"/>
    <n v="21302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1"/>
    <x v="2"/>
    <x v="0"/>
    <x v="0"/>
    <x v="3"/>
    <x v="13"/>
    <x v="0"/>
    <x v="0"/>
    <x v="1"/>
  </r>
  <r>
    <s v="1 Komplett vårdked1. Yes"/>
    <n v="4114"/>
    <n v="213066"/>
    <x v="1"/>
    <s v="2. No"/>
    <x v="1"/>
    <x v="0"/>
    <x v="0"/>
    <x v="0"/>
    <x v="0"/>
    <x v="1"/>
    <x v="0"/>
    <x v="0"/>
    <x v="1"/>
    <x v="1"/>
    <x v="2"/>
    <x v="0"/>
    <x v="0"/>
    <s v="1. Yes"/>
    <x v="1"/>
    <x v="0"/>
    <x v="0"/>
    <x v="0"/>
    <x v="1"/>
    <x v="3"/>
    <x v="1"/>
    <x v="1"/>
    <x v="2"/>
    <x v="12"/>
    <x v="1"/>
    <x v="0"/>
    <x v="0"/>
  </r>
  <r>
    <s v="1 Komplett vårdked1. Yes"/>
    <n v="4115"/>
    <n v="213071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16"/>
    <n v="213084"/>
    <x v="0"/>
    <s v="1. Yes"/>
    <x v="1"/>
    <x v="0"/>
    <x v="0"/>
    <x v="5"/>
    <x v="0"/>
    <x v="0"/>
    <x v="0"/>
    <x v="0"/>
    <x v="0"/>
    <x v="0"/>
    <x v="2"/>
    <x v="0"/>
    <x v="0"/>
    <s v="1. Yes"/>
    <x v="1"/>
    <x v="1"/>
    <x v="1"/>
    <x v="0"/>
    <x v="0"/>
    <x v="0"/>
    <x v="0"/>
    <x v="0"/>
    <x v="0"/>
    <x v="13"/>
    <x v="0"/>
    <x v="0"/>
    <x v="0"/>
  </r>
  <r>
    <s v="1 Komplett vårdked1. Yes"/>
    <n v="4117"/>
    <n v="213091"/>
    <x v="1"/>
    <s v="2. No"/>
    <x v="1"/>
    <x v="0"/>
    <x v="0"/>
    <x v="0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118"/>
    <n v="213093"/>
    <x v="0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2"/>
    <x v="0"/>
    <x v="0"/>
    <x v="1"/>
  </r>
  <r>
    <s v="2 Bruten vårdked1. Yes"/>
    <n v="4119"/>
    <n v="213094"/>
    <x v="0"/>
    <s v="2. No"/>
    <x v="1"/>
    <x v="0"/>
    <x v="0"/>
    <x v="4"/>
    <x v="0"/>
    <x v="0"/>
    <x v="1"/>
    <x v="0"/>
    <x v="0"/>
    <x v="0"/>
    <x v="2"/>
    <x v="1"/>
    <x v="0"/>
    <s v="1. Yes"/>
    <x v="0"/>
    <x v="0"/>
    <x v="1"/>
    <x v="0"/>
    <x v="0"/>
    <x v="3"/>
    <x v="0"/>
    <x v="0"/>
    <x v="1"/>
    <x v="13"/>
    <x v="0"/>
    <x v="0"/>
    <x v="1"/>
  </r>
  <r>
    <s v="1 Komplett vårdked1. Yes"/>
    <n v="4120"/>
    <n v="213107"/>
    <x v="0"/>
    <s v="2. No"/>
    <x v="1"/>
    <x v="0"/>
    <x v="0"/>
    <x v="3"/>
    <x v="0"/>
    <x v="1"/>
    <x v="1"/>
    <x v="1"/>
    <x v="1"/>
    <x v="1"/>
    <x v="2"/>
    <x v="0"/>
    <x v="0"/>
    <s v="1. Yes"/>
    <x v="1"/>
    <x v="0"/>
    <x v="0"/>
    <x v="0"/>
    <x v="1"/>
    <x v="3"/>
    <x v="1"/>
    <x v="0"/>
    <x v="2"/>
    <x v="12"/>
    <x v="1"/>
    <x v="0"/>
    <x v="0"/>
  </r>
  <r>
    <s v="1 Komplett vårdked1. Yes"/>
    <n v="4121"/>
    <n v="213119"/>
    <x v="0"/>
    <s v="1. Yes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3"/>
    <x v="0"/>
    <x v="0"/>
    <x v="1"/>
  </r>
  <r>
    <s v="1 Komplett vårdked1. Yes"/>
    <n v="4122"/>
    <n v="213125"/>
    <x v="0"/>
    <s v="1. Yes"/>
    <x v="1"/>
    <x v="0"/>
    <x v="0"/>
    <x v="4"/>
    <x v="0"/>
    <x v="0"/>
    <x v="1"/>
    <x v="1"/>
    <x v="1"/>
    <x v="0"/>
    <x v="0"/>
    <x v="1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123"/>
    <n v="213126"/>
    <x v="0"/>
    <s v="2. No"/>
    <x v="1"/>
    <x v="0"/>
    <x v="0"/>
    <x v="4"/>
    <x v="0"/>
    <x v="1"/>
    <x v="1"/>
    <x v="0"/>
    <x v="0"/>
    <x v="0"/>
    <x v="2"/>
    <x v="1"/>
    <x v="0"/>
    <s v="1. Yes"/>
    <x v="1"/>
    <x v="0"/>
    <x v="1"/>
    <x v="0"/>
    <x v="1"/>
    <x v="3"/>
    <x v="1"/>
    <x v="1"/>
    <x v="2"/>
    <x v="12"/>
    <x v="1"/>
    <x v="0"/>
    <x v="0"/>
  </r>
  <r>
    <s v="1 Komplett vårdked1. Yes"/>
    <n v="4124"/>
    <n v="213152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25"/>
    <n v="213157"/>
    <x v="0"/>
    <s v="1. Yes"/>
    <x v="1"/>
    <x v="0"/>
    <x v="0"/>
    <x v="5"/>
    <x v="0"/>
    <x v="0"/>
    <x v="1"/>
    <x v="1"/>
    <x v="0"/>
    <x v="1"/>
    <x v="1"/>
    <x v="1"/>
    <x v="0"/>
    <s v="1. Yes"/>
    <x v="1"/>
    <x v="0"/>
    <x v="1"/>
    <x v="0"/>
    <x v="0"/>
    <x v="3"/>
    <x v="0"/>
    <x v="0"/>
    <x v="3"/>
    <x v="13"/>
    <x v="0"/>
    <x v="0"/>
    <x v="1"/>
  </r>
  <r>
    <s v="1 Komplett vårdked1. Yes"/>
    <n v="4126"/>
    <n v="213161"/>
    <x v="0"/>
    <s v="1. Yes"/>
    <x v="1"/>
    <x v="0"/>
    <x v="0"/>
    <x v="5"/>
    <x v="0"/>
    <x v="0"/>
    <x v="0"/>
    <x v="1"/>
    <x v="1"/>
    <x v="0"/>
    <x v="1"/>
    <x v="0"/>
    <x v="0"/>
    <s v="1. Yes"/>
    <x v="1"/>
    <x v="0"/>
    <x v="1"/>
    <x v="0"/>
    <x v="0"/>
    <x v="0"/>
    <x v="0"/>
    <x v="0"/>
    <x v="3"/>
    <x v="13"/>
    <x v="0"/>
    <x v="0"/>
    <x v="1"/>
  </r>
  <r>
    <s v="1 Komplett vårdked1. Yes"/>
    <n v="4127"/>
    <n v="213164"/>
    <x v="1"/>
    <s v="2. No"/>
    <x v="1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0"/>
    <x v="0"/>
    <x v="0"/>
    <x v="0"/>
    <x v="13"/>
    <x v="0"/>
    <x v="0"/>
    <x v="0"/>
  </r>
  <r>
    <s v="1 Komplett vårdked1. Yes"/>
    <n v="4128"/>
    <n v="213186"/>
    <x v="0"/>
    <s v="2. No"/>
    <x v="1"/>
    <x v="0"/>
    <x v="0"/>
    <x v="1"/>
    <x v="0"/>
    <x v="0"/>
    <x v="1"/>
    <x v="1"/>
    <x v="0"/>
    <x v="0"/>
    <x v="1"/>
    <x v="0"/>
    <x v="0"/>
    <s v="1. Yes"/>
    <x v="0"/>
    <x v="0"/>
    <x v="0"/>
    <x v="0"/>
    <x v="0"/>
    <x v="0"/>
    <x v="0"/>
    <x v="0"/>
    <x v="3"/>
    <x v="13"/>
    <x v="0"/>
    <x v="0"/>
    <x v="1"/>
  </r>
  <r>
    <s v="1 Komplett vårdked1. Yes"/>
    <n v="4129"/>
    <n v="213217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4130"/>
    <n v="213237"/>
    <x v="1"/>
    <s v="2. No"/>
    <x v="1"/>
    <x v="0"/>
    <x v="0"/>
    <x v="4"/>
    <x v="1"/>
    <x v="0"/>
    <x v="1"/>
    <x v="1"/>
    <x v="0"/>
    <x v="0"/>
    <x v="1"/>
    <x v="1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131"/>
    <n v="213275"/>
    <x v="0"/>
    <s v="1. Yes"/>
    <x v="1"/>
    <x v="0"/>
    <x v="0"/>
    <x v="2"/>
    <x v="0"/>
    <x v="0"/>
    <x v="0"/>
    <x v="0"/>
    <x v="0"/>
    <x v="0"/>
    <x v="1"/>
    <x v="1"/>
    <x v="1"/>
    <s v="1. Yes"/>
    <x v="0"/>
    <x v="0"/>
    <x v="1"/>
    <x v="0"/>
    <x v="0"/>
    <x v="3"/>
    <x v="0"/>
    <x v="0"/>
    <x v="0"/>
    <x v="13"/>
    <x v="0"/>
    <x v="0"/>
    <x v="0"/>
  </r>
  <r>
    <s v="1 Komplett vårdked1. Yes"/>
    <n v="4132"/>
    <n v="213276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33"/>
    <n v="213278"/>
    <x v="1"/>
    <s v="2. No"/>
    <x v="1"/>
    <x v="1"/>
    <x v="0"/>
    <x v="4"/>
    <x v="0"/>
    <x v="1"/>
    <x v="1"/>
    <x v="1"/>
    <x v="0"/>
    <x v="0"/>
    <x v="1"/>
    <x v="1"/>
    <x v="0"/>
    <s v="1. Yes"/>
    <x v="1"/>
    <x v="0"/>
    <x v="0"/>
    <x v="0"/>
    <x v="0"/>
    <x v="3"/>
    <x v="0"/>
    <x v="0"/>
    <x v="2"/>
    <x v="12"/>
    <x v="1"/>
    <x v="0"/>
    <x v="1"/>
  </r>
  <r>
    <s v="1 Komplett vårdked1. Yes"/>
    <n v="4134"/>
    <n v="213289"/>
    <x v="0"/>
    <s v="1. Yes"/>
    <x v="1"/>
    <x v="0"/>
    <x v="0"/>
    <x v="2"/>
    <x v="0"/>
    <x v="0"/>
    <x v="1"/>
    <x v="0"/>
    <x v="0"/>
    <x v="0"/>
    <x v="0"/>
    <x v="1"/>
    <x v="0"/>
    <s v="2. No"/>
    <x v="0"/>
    <x v="0"/>
    <x v="0"/>
    <x v="0"/>
    <x v="0"/>
    <x v="0"/>
    <x v="0"/>
    <x v="0"/>
    <x v="3"/>
    <x v="13"/>
    <x v="0"/>
    <x v="0"/>
    <x v="0"/>
  </r>
  <r>
    <s v="1 Komplett vårdked1. Yes"/>
    <n v="4135"/>
    <n v="213325"/>
    <x v="1"/>
    <s v="1. Yes"/>
    <x v="1"/>
    <x v="0"/>
    <x v="0"/>
    <x v="1"/>
    <x v="1"/>
    <x v="0"/>
    <x v="0"/>
    <x v="0"/>
    <x v="0"/>
    <x v="0"/>
    <x v="0"/>
    <x v="1"/>
    <x v="1"/>
    <s v="2. No"/>
    <x v="0"/>
    <x v="1"/>
    <x v="1"/>
    <x v="0"/>
    <x v="0"/>
    <x v="0"/>
    <x v="0"/>
    <x v="0"/>
    <x v="0"/>
    <x v="13"/>
    <x v="0"/>
    <x v="0"/>
    <x v="0"/>
  </r>
  <r>
    <s v="9 Graviditet som utkast"/>
    <n v="4136"/>
    <n v="213337"/>
    <x v="0"/>
    <s v="2. No"/>
    <x v="1"/>
    <x v="0"/>
    <x v="2"/>
    <x v="4"/>
    <x v="0"/>
    <x v="0"/>
    <x v="2"/>
    <x v="1"/>
    <x v="2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4 Utskr saknas"/>
    <n v="4137"/>
    <n v="213339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138"/>
    <n v="213352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39"/>
    <n v="213356"/>
    <x v="0"/>
    <s v="2. No"/>
    <x v="1"/>
    <x v="0"/>
    <x v="0"/>
    <x v="4"/>
    <x v="1"/>
    <x v="0"/>
    <x v="1"/>
    <x v="0"/>
    <x v="0"/>
    <x v="0"/>
    <x v="2"/>
    <x v="0"/>
    <x v="0"/>
    <s v="1. Yes"/>
    <x v="1"/>
    <x v="0"/>
    <x v="0"/>
    <x v="0"/>
    <x v="0"/>
    <x v="3"/>
    <x v="0"/>
    <x v="0"/>
    <x v="3"/>
    <x v="12"/>
    <x v="0"/>
    <x v="0"/>
    <x v="1"/>
  </r>
  <r>
    <s v="1 Komplett vårdked1. Yes"/>
    <n v="4140"/>
    <n v="213359"/>
    <x v="0"/>
    <s v="1. Yes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3"/>
    <x v="0"/>
    <x v="0"/>
    <x v="0"/>
    <x v="12"/>
    <x v="0"/>
    <x v="0"/>
    <x v="1"/>
  </r>
  <r>
    <s v="1 Komplett vårdked1. Yes"/>
    <n v="4141"/>
    <n v="213361"/>
    <x v="0"/>
    <s v="2. No"/>
    <x v="1"/>
    <x v="0"/>
    <x v="0"/>
    <x v="1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42"/>
    <n v="213377"/>
    <x v="1"/>
    <s v="2. No"/>
    <x v="1"/>
    <x v="0"/>
    <x v="0"/>
    <x v="0"/>
    <x v="0"/>
    <x v="1"/>
    <x v="0"/>
    <x v="1"/>
    <x v="0"/>
    <x v="0"/>
    <x v="2"/>
    <x v="0"/>
    <x v="0"/>
    <s v="1. Yes"/>
    <x v="1"/>
    <x v="1"/>
    <x v="0"/>
    <x v="0"/>
    <x v="1"/>
    <x v="3"/>
    <x v="0"/>
    <x v="0"/>
    <x v="2"/>
    <x v="12"/>
    <x v="1"/>
    <x v="0"/>
    <x v="0"/>
  </r>
  <r>
    <s v="1 Komplett vårdked1. Yes"/>
    <n v="4143"/>
    <n v="213397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0"/>
    <x v="12"/>
    <x v="0"/>
    <x v="0"/>
    <x v="1"/>
  </r>
  <r>
    <s v="2 Bruten vårdked1. Yes"/>
    <n v="4144"/>
    <n v="213449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3"/>
    <x v="0"/>
    <x v="0"/>
    <x v="0"/>
  </r>
  <r>
    <s v="1 Komplett vårdked1. Yes"/>
    <n v="4145"/>
    <n v="213477"/>
    <x v="1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2"/>
    <x v="0"/>
    <x v="0"/>
    <x v="1"/>
  </r>
  <r>
    <s v="1 Komplett vårdked1. Yes"/>
    <n v="4146"/>
    <n v="213478"/>
    <x v="1"/>
    <s v="2. No"/>
    <x v="1"/>
    <x v="1"/>
    <x v="0"/>
    <x v="0"/>
    <x v="0"/>
    <x v="1"/>
    <x v="1"/>
    <x v="0"/>
    <x v="2"/>
    <x v="0"/>
    <x v="2"/>
    <x v="0"/>
    <x v="0"/>
    <s v="1. Yes"/>
    <x v="1"/>
    <x v="0"/>
    <x v="0"/>
    <x v="0"/>
    <x v="1"/>
    <x v="3"/>
    <x v="0"/>
    <x v="0"/>
    <x v="2"/>
    <x v="12"/>
    <x v="1"/>
    <x v="0"/>
    <x v="0"/>
  </r>
  <r>
    <s v="1 Komplett vårdked1. Yes"/>
    <n v="4147"/>
    <n v="213479"/>
    <x v="1"/>
    <s v="2. No"/>
    <x v="1"/>
    <x v="0"/>
    <x v="0"/>
    <x v="0"/>
    <x v="0"/>
    <x v="1"/>
    <x v="1"/>
    <x v="0"/>
    <x v="2"/>
    <x v="0"/>
    <x v="2"/>
    <x v="0"/>
    <x v="0"/>
    <s v="1. Yes"/>
    <x v="1"/>
    <x v="0"/>
    <x v="0"/>
    <x v="0"/>
    <x v="0"/>
    <x v="3"/>
    <x v="1"/>
    <x v="0"/>
    <x v="2"/>
    <x v="12"/>
    <x v="1"/>
    <x v="0"/>
    <x v="1"/>
  </r>
  <r>
    <s v="1 Komplett vårdked1. Yes"/>
    <n v="4148"/>
    <n v="213486"/>
    <x v="1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3"/>
    <x v="0"/>
    <x v="0"/>
    <x v="0"/>
    <x v="13"/>
    <x v="0"/>
    <x v="0"/>
    <x v="1"/>
  </r>
  <r>
    <s v="1 Komplett vårdked1. Yes"/>
    <n v="4149"/>
    <n v="213502"/>
    <x v="0"/>
    <s v="2. No"/>
    <x v="1"/>
    <x v="0"/>
    <x v="0"/>
    <x v="4"/>
    <x v="0"/>
    <x v="0"/>
    <x v="0"/>
    <x v="1"/>
    <x v="0"/>
    <x v="0"/>
    <x v="1"/>
    <x v="1"/>
    <x v="1"/>
    <s v="1. Yes"/>
    <x v="1"/>
    <x v="0"/>
    <x v="0"/>
    <x v="0"/>
    <x v="1"/>
    <x v="3"/>
    <x v="1"/>
    <x v="0"/>
    <x v="1"/>
    <x v="13"/>
    <x v="0"/>
    <x v="0"/>
    <x v="1"/>
  </r>
  <r>
    <s v="1 Komplett vårdked1. Yes"/>
    <n v="4150"/>
    <n v="213510"/>
    <x v="0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51"/>
    <n v="213511"/>
    <x v="1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52"/>
    <n v="213512"/>
    <x v="1"/>
    <s v="1. Yes"/>
    <x v="1"/>
    <x v="0"/>
    <x v="0"/>
    <x v="0"/>
    <x v="0"/>
    <x v="0"/>
    <x v="2"/>
    <x v="1"/>
    <x v="0"/>
    <x v="1"/>
    <x v="2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153"/>
    <n v="213571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54"/>
    <n v="213574"/>
    <x v="1"/>
    <s v="1. Yes"/>
    <x v="1"/>
    <x v="0"/>
    <x v="0"/>
    <x v="4"/>
    <x v="0"/>
    <x v="0"/>
    <x v="1"/>
    <x v="1"/>
    <x v="0"/>
    <x v="0"/>
    <x v="1"/>
    <x v="1"/>
    <x v="0"/>
    <s v="1. Yes"/>
    <x v="1"/>
    <x v="0"/>
    <x v="1"/>
    <x v="0"/>
    <x v="1"/>
    <x v="3"/>
    <x v="0"/>
    <x v="0"/>
    <x v="3"/>
    <x v="13"/>
    <x v="0"/>
    <x v="0"/>
    <x v="1"/>
  </r>
  <r>
    <s v="1 Komplett vårdked1. Yes"/>
    <n v="4155"/>
    <n v="21357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156"/>
    <n v="213585"/>
    <x v="1"/>
    <s v="1. Yes"/>
    <x v="0"/>
    <x v="0"/>
    <x v="0"/>
    <x v="5"/>
    <x v="0"/>
    <x v="0"/>
    <x v="1"/>
    <x v="1"/>
    <x v="0"/>
    <x v="1"/>
    <x v="0"/>
    <x v="0"/>
    <x v="0"/>
    <s v="2. No"/>
    <x v="0"/>
    <x v="0"/>
    <x v="0"/>
    <x v="0"/>
    <x v="1"/>
    <x v="1"/>
    <x v="1"/>
    <x v="0"/>
    <x v="0"/>
    <x v="13"/>
    <x v="0"/>
    <x v="0"/>
    <x v="1"/>
  </r>
  <r>
    <s v="1 Komplett vårdked1. Yes"/>
    <n v="4157"/>
    <n v="213586"/>
    <x v="0"/>
    <s v="1. Yes"/>
    <x v="1"/>
    <x v="0"/>
    <x v="0"/>
    <x v="5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1"/>
    <x v="13"/>
    <x v="0"/>
    <x v="0"/>
    <x v="1"/>
  </r>
  <r>
    <s v="1 Komplett vårdked1. Yes"/>
    <n v="4158"/>
    <n v="213588"/>
    <x v="1"/>
    <s v="1. Yes"/>
    <x v="0"/>
    <x v="0"/>
    <x v="1"/>
    <x v="5"/>
    <x v="1"/>
    <x v="0"/>
    <x v="0"/>
    <x v="1"/>
    <x v="1"/>
    <x v="0"/>
    <x v="2"/>
    <x v="0"/>
    <x v="0"/>
    <s v="1. Yes"/>
    <x v="0"/>
    <x v="0"/>
    <x v="1"/>
    <x v="0"/>
    <x v="0"/>
    <x v="3"/>
    <x v="0"/>
    <x v="0"/>
    <x v="0"/>
    <x v="13"/>
    <x v="0"/>
    <x v="0"/>
    <x v="1"/>
  </r>
  <r>
    <s v="1 Komplett vårdked1. Yes"/>
    <n v="4159"/>
    <n v="213590"/>
    <x v="0"/>
    <s v="2. No"/>
    <x v="1"/>
    <x v="0"/>
    <x v="0"/>
    <x v="5"/>
    <x v="0"/>
    <x v="0"/>
    <x v="0"/>
    <x v="1"/>
    <x v="0"/>
    <x v="0"/>
    <x v="2"/>
    <x v="0"/>
    <x v="0"/>
    <s v="1. Yes"/>
    <x v="1"/>
    <x v="0"/>
    <x v="1"/>
    <x v="0"/>
    <x v="0"/>
    <x v="0"/>
    <x v="0"/>
    <x v="0"/>
    <x v="3"/>
    <x v="13"/>
    <x v="0"/>
    <x v="0"/>
    <x v="0"/>
  </r>
  <r>
    <s v="1 Komplett vårdked1. Yes"/>
    <n v="4160"/>
    <n v="213601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2 Bruten vårdked1. Yes"/>
    <n v="4161"/>
    <n v="213608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3"/>
    <x v="0"/>
    <x v="0"/>
    <x v="0"/>
  </r>
  <r>
    <s v="1 Komplett vårdked1. Yes"/>
    <n v="4162"/>
    <n v="213612"/>
    <x v="0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1"/>
  </r>
  <r>
    <s v="1 Komplett vårdked1. Yes"/>
    <n v="4163"/>
    <n v="213631"/>
    <x v="0"/>
    <s v="2. No"/>
    <x v="1"/>
    <x v="0"/>
    <x v="0"/>
    <x v="0"/>
    <x v="0"/>
    <x v="0"/>
    <x v="1"/>
    <x v="0"/>
    <x v="0"/>
    <x v="1"/>
    <x v="2"/>
    <x v="0"/>
    <x v="0"/>
    <s v="1. Yes"/>
    <x v="1"/>
    <x v="0"/>
    <x v="0"/>
    <x v="0"/>
    <x v="0"/>
    <x v="0"/>
    <x v="0"/>
    <x v="0"/>
    <x v="0"/>
    <x v="13"/>
    <x v="0"/>
    <x v="0"/>
    <x v="1"/>
  </r>
  <r>
    <s v="4 Utskr saknas"/>
    <n v="4164"/>
    <n v="213665"/>
    <x v="0"/>
    <s v="1. Yes"/>
    <x v="0"/>
    <x v="0"/>
    <x v="0"/>
    <x v="0"/>
    <x v="0"/>
    <x v="0"/>
    <x v="1"/>
    <x v="0"/>
    <x v="1"/>
    <x v="0"/>
    <x v="2"/>
    <x v="0"/>
    <x v="0"/>
    <s v="1. Yes"/>
    <x v="1"/>
    <x v="0"/>
    <x v="0"/>
    <x v="1"/>
    <x v="1"/>
    <x v="3"/>
    <x v="0"/>
    <x v="0"/>
    <x v="3"/>
    <x v="13"/>
    <x v="0"/>
    <x v="0"/>
    <x v="2"/>
  </r>
  <r>
    <s v="2 Bruten vårdked1. Yes"/>
    <n v="4165"/>
    <n v="213694"/>
    <x v="0"/>
    <s v="2. No"/>
    <x v="1"/>
    <x v="0"/>
    <x v="0"/>
    <x v="1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12"/>
    <x v="0"/>
    <x v="0"/>
    <x v="1"/>
  </r>
  <r>
    <s v="1 Komplett vårdked1. Yes"/>
    <n v="4166"/>
    <n v="213695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167"/>
    <n v="213718"/>
    <x v="1"/>
    <s v="1. Yes"/>
    <x v="1"/>
    <x v="0"/>
    <x v="0"/>
    <x v="5"/>
    <x v="0"/>
    <x v="0"/>
    <x v="0"/>
    <x v="0"/>
    <x v="0"/>
    <x v="0"/>
    <x v="2"/>
    <x v="0"/>
    <x v="0"/>
    <s v="1. Yes"/>
    <x v="1"/>
    <x v="1"/>
    <x v="1"/>
    <x v="0"/>
    <x v="0"/>
    <x v="1"/>
    <x v="0"/>
    <x v="0"/>
    <x v="0"/>
    <x v="13"/>
    <x v="0"/>
    <x v="0"/>
    <x v="0"/>
  </r>
  <r>
    <s v="1 Komplett vårdked1. Yes"/>
    <n v="4168"/>
    <n v="213720"/>
    <x v="0"/>
    <s v="2. No"/>
    <x v="1"/>
    <x v="0"/>
    <x v="0"/>
    <x v="1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69"/>
    <n v="213725"/>
    <x v="0"/>
    <s v="1. Yes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170"/>
    <n v="213739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1"/>
    <x v="12"/>
    <x v="0"/>
    <x v="0"/>
    <x v="0"/>
  </r>
  <r>
    <s v="2 Bruten vårdked1. Yes"/>
    <n v="4171"/>
    <n v="213741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1"/>
    <x v="12"/>
    <x v="0"/>
    <x v="0"/>
    <x v="1"/>
  </r>
  <r>
    <s v="1 Komplett vårdked1. Yes"/>
    <n v="4172"/>
    <n v="213761"/>
    <x v="1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173"/>
    <n v="213767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174"/>
    <n v="213768"/>
    <x v="1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175"/>
    <n v="213777"/>
    <x v="0"/>
    <s v="2. No"/>
    <x v="1"/>
    <x v="0"/>
    <x v="0"/>
    <x v="2"/>
    <x v="0"/>
    <x v="0"/>
    <x v="1"/>
    <x v="0"/>
    <x v="0"/>
    <x v="0"/>
    <x v="2"/>
    <x v="1"/>
    <x v="0"/>
    <s v="1. Yes"/>
    <x v="0"/>
    <x v="0"/>
    <x v="0"/>
    <x v="0"/>
    <x v="0"/>
    <x v="0"/>
    <x v="0"/>
    <x v="0"/>
    <x v="3"/>
    <x v="13"/>
    <x v="0"/>
    <x v="0"/>
    <x v="0"/>
  </r>
  <r>
    <s v="1 Komplett vårdked1. Yes"/>
    <n v="4176"/>
    <n v="213778"/>
    <x v="0"/>
    <s v="2. No"/>
    <x v="1"/>
    <x v="0"/>
    <x v="0"/>
    <x v="2"/>
    <x v="0"/>
    <x v="0"/>
    <x v="1"/>
    <x v="0"/>
    <x v="0"/>
    <x v="0"/>
    <x v="2"/>
    <x v="1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177"/>
    <n v="213781"/>
    <x v="0"/>
    <s v="2. No"/>
    <x v="1"/>
    <x v="0"/>
    <x v="0"/>
    <x v="0"/>
    <x v="0"/>
    <x v="0"/>
    <x v="2"/>
    <x v="0"/>
    <x v="1"/>
    <x v="0"/>
    <x v="1"/>
    <x v="0"/>
    <x v="0"/>
    <s v="1. Yes"/>
    <x v="1"/>
    <x v="0"/>
    <x v="0"/>
    <x v="0"/>
    <x v="0"/>
    <x v="0"/>
    <x v="0"/>
    <x v="0"/>
    <x v="3"/>
    <x v="13"/>
    <x v="0"/>
    <x v="0"/>
    <x v="0"/>
  </r>
  <r>
    <s v="2 Bruten vårdked1. Yes"/>
    <n v="4178"/>
    <n v="213782"/>
    <x v="1"/>
    <s v="2. No"/>
    <x v="1"/>
    <x v="0"/>
    <x v="0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179"/>
    <n v="213797"/>
    <x v="0"/>
    <s v="2. No"/>
    <x v="1"/>
    <x v="0"/>
    <x v="1"/>
    <x v="5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4 Utskr saknas"/>
    <n v="4180"/>
    <n v="213800"/>
    <x v="0"/>
    <s v="2. No"/>
    <x v="1"/>
    <x v="0"/>
    <x v="0"/>
    <x v="4"/>
    <x v="0"/>
    <x v="0"/>
    <x v="1"/>
    <x v="1"/>
    <x v="0"/>
    <x v="1"/>
    <x v="2"/>
    <x v="1"/>
    <x v="1"/>
    <s v="1. Yes"/>
    <x v="1"/>
    <x v="0"/>
    <x v="0"/>
    <x v="0"/>
    <x v="0"/>
    <x v="3"/>
    <x v="1"/>
    <x v="0"/>
    <x v="1"/>
    <x v="13"/>
    <x v="0"/>
    <x v="0"/>
    <x v="0"/>
  </r>
  <r>
    <s v="1 Komplett vårdked1. Yes"/>
    <n v="4181"/>
    <n v="213804"/>
    <x v="1"/>
    <s v="2. No"/>
    <x v="1"/>
    <x v="0"/>
    <x v="1"/>
    <x v="4"/>
    <x v="0"/>
    <x v="0"/>
    <x v="0"/>
    <x v="0"/>
    <x v="1"/>
    <x v="0"/>
    <x v="2"/>
    <x v="1"/>
    <x v="0"/>
    <s v="1. Yes"/>
    <x v="1"/>
    <x v="1"/>
    <x v="1"/>
    <x v="0"/>
    <x v="1"/>
    <x v="3"/>
    <x v="0"/>
    <x v="0"/>
    <x v="0"/>
    <x v="13"/>
    <x v="0"/>
    <x v="0"/>
    <x v="1"/>
  </r>
  <r>
    <s v="1 Komplett vårdked1. Yes"/>
    <n v="4182"/>
    <n v="213845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183"/>
    <n v="213849"/>
    <x v="0"/>
    <s v="2. No"/>
    <x v="1"/>
    <x v="0"/>
    <x v="0"/>
    <x v="5"/>
    <x v="0"/>
    <x v="1"/>
    <x v="2"/>
    <x v="1"/>
    <x v="0"/>
    <x v="1"/>
    <x v="2"/>
    <x v="0"/>
    <x v="0"/>
    <s v="1. Yes"/>
    <x v="1"/>
    <x v="0"/>
    <x v="0"/>
    <x v="0"/>
    <x v="1"/>
    <x v="2"/>
    <x v="0"/>
    <x v="0"/>
    <x v="2"/>
    <x v="12"/>
    <x v="1"/>
    <x v="0"/>
    <x v="0"/>
  </r>
  <r>
    <s v="1 Komplett vårdked1. Yes"/>
    <n v="4184"/>
    <n v="213860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185"/>
    <n v="213866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1"/>
    <x v="12"/>
    <x v="0"/>
    <x v="0"/>
    <x v="1"/>
  </r>
  <r>
    <s v="1 Komplett vårdked1. Yes"/>
    <n v="4186"/>
    <n v="213878"/>
    <x v="0"/>
    <s v="2. No"/>
    <x v="1"/>
    <x v="0"/>
    <x v="2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2"/>
    <x v="13"/>
    <x v="0"/>
    <x v="0"/>
    <x v="1"/>
  </r>
  <r>
    <s v="1 Komplett vårdked1. Yes"/>
    <n v="4187"/>
    <n v="213879"/>
    <x v="1"/>
    <s v="2. No"/>
    <x v="1"/>
    <x v="0"/>
    <x v="2"/>
    <x v="5"/>
    <x v="0"/>
    <x v="0"/>
    <x v="2"/>
    <x v="1"/>
    <x v="0"/>
    <x v="1"/>
    <x v="0"/>
    <x v="0"/>
    <x v="0"/>
    <s v="2. No"/>
    <x v="1"/>
    <x v="0"/>
    <x v="1"/>
    <x v="0"/>
    <x v="0"/>
    <x v="2"/>
    <x v="0"/>
    <x v="0"/>
    <x v="0"/>
    <x v="13"/>
    <x v="0"/>
    <x v="0"/>
    <x v="1"/>
  </r>
  <r>
    <s v="1 Komplett vårdked1. Yes"/>
    <n v="4188"/>
    <n v="213883"/>
    <x v="1"/>
    <s v="2. No"/>
    <x v="1"/>
    <x v="0"/>
    <x v="0"/>
    <x v="1"/>
    <x v="0"/>
    <x v="0"/>
    <x v="2"/>
    <x v="1"/>
    <x v="0"/>
    <x v="1"/>
    <x v="0"/>
    <x v="0"/>
    <x v="0"/>
    <s v="2. No"/>
    <x v="1"/>
    <x v="1"/>
    <x v="0"/>
    <x v="0"/>
    <x v="0"/>
    <x v="0"/>
    <x v="0"/>
    <x v="0"/>
    <x v="3"/>
    <x v="13"/>
    <x v="0"/>
    <x v="0"/>
    <x v="1"/>
  </r>
  <r>
    <s v="1 Komplett vårdked1. Yes"/>
    <n v="4189"/>
    <n v="213903"/>
    <x v="0"/>
    <s v="1. Yes"/>
    <x v="0"/>
    <x v="0"/>
    <x v="0"/>
    <x v="0"/>
    <x v="1"/>
    <x v="0"/>
    <x v="0"/>
    <x v="0"/>
    <x v="0"/>
    <x v="0"/>
    <x v="2"/>
    <x v="0"/>
    <x v="0"/>
    <s v="1. Yes"/>
    <x v="1"/>
    <x v="0"/>
    <x v="0"/>
    <x v="0"/>
    <x v="0"/>
    <x v="3"/>
    <x v="0"/>
    <x v="0"/>
    <x v="0"/>
    <x v="13"/>
    <x v="0"/>
    <x v="0"/>
    <x v="0"/>
  </r>
  <r>
    <s v="1 Komplett vårdked1. Yes"/>
    <n v="4190"/>
    <n v="213904"/>
    <x v="1"/>
    <s v="1. Yes"/>
    <x v="0"/>
    <x v="0"/>
    <x v="0"/>
    <x v="0"/>
    <x v="1"/>
    <x v="0"/>
    <x v="0"/>
    <x v="0"/>
    <x v="0"/>
    <x v="0"/>
    <x v="0"/>
    <x v="0"/>
    <x v="0"/>
    <s v="2. No"/>
    <x v="1"/>
    <x v="0"/>
    <x v="1"/>
    <x v="0"/>
    <x v="0"/>
    <x v="3"/>
    <x v="0"/>
    <x v="0"/>
    <x v="0"/>
    <x v="13"/>
    <x v="0"/>
    <x v="0"/>
    <x v="1"/>
  </r>
  <r>
    <s v="1 Komplett vårdked1. Yes"/>
    <n v="4191"/>
    <n v="213913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192"/>
    <n v="21391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193"/>
    <n v="213927"/>
    <x v="0"/>
    <s v="1. Yes"/>
    <x v="1"/>
    <x v="1"/>
    <x v="0"/>
    <x v="5"/>
    <x v="0"/>
    <x v="0"/>
    <x v="1"/>
    <x v="1"/>
    <x v="0"/>
    <x v="1"/>
    <x v="1"/>
    <x v="0"/>
    <x v="0"/>
    <s v="1. Yes"/>
    <x v="0"/>
    <x v="1"/>
    <x v="1"/>
    <x v="0"/>
    <x v="1"/>
    <x v="0"/>
    <x v="1"/>
    <x v="1"/>
    <x v="0"/>
    <x v="13"/>
    <x v="0"/>
    <x v="0"/>
    <x v="1"/>
  </r>
  <r>
    <s v="1 Komplett vårdked1. Yes"/>
    <n v="4194"/>
    <n v="213929"/>
    <x v="0"/>
    <s v="2. No"/>
    <x v="1"/>
    <x v="0"/>
    <x v="0"/>
    <x v="5"/>
    <x v="0"/>
    <x v="0"/>
    <x v="1"/>
    <x v="1"/>
    <x v="0"/>
    <x v="0"/>
    <x v="0"/>
    <x v="0"/>
    <x v="0"/>
    <s v="2. No"/>
    <x v="1"/>
    <x v="0"/>
    <x v="1"/>
    <x v="0"/>
    <x v="0"/>
    <x v="0"/>
    <x v="0"/>
    <x v="0"/>
    <x v="3"/>
    <x v="13"/>
    <x v="0"/>
    <x v="0"/>
    <x v="0"/>
  </r>
  <r>
    <s v="1 Komplett vårdked1. Yes"/>
    <n v="4195"/>
    <n v="213978"/>
    <x v="1"/>
    <s v="1. Yes"/>
    <x v="1"/>
    <x v="1"/>
    <x v="0"/>
    <x v="5"/>
    <x v="0"/>
    <x v="0"/>
    <x v="0"/>
    <x v="0"/>
    <x v="0"/>
    <x v="0"/>
    <x v="2"/>
    <x v="1"/>
    <x v="0"/>
    <s v="1. Yes"/>
    <x v="1"/>
    <x v="1"/>
    <x v="1"/>
    <x v="0"/>
    <x v="0"/>
    <x v="3"/>
    <x v="0"/>
    <x v="0"/>
    <x v="0"/>
    <x v="13"/>
    <x v="0"/>
    <x v="0"/>
    <x v="0"/>
  </r>
  <r>
    <s v="1 Komplett vårdked1. Yes"/>
    <n v="4196"/>
    <n v="213985"/>
    <x v="0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197"/>
    <n v="213989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198"/>
    <n v="213991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199"/>
    <n v="213998"/>
    <x v="0"/>
    <s v="2. No"/>
    <x v="1"/>
    <x v="0"/>
    <x v="2"/>
    <x v="4"/>
    <x v="0"/>
    <x v="0"/>
    <x v="1"/>
    <x v="0"/>
    <x v="1"/>
    <x v="0"/>
    <x v="0"/>
    <x v="1"/>
    <x v="0"/>
    <s v="2. No"/>
    <x v="1"/>
    <x v="1"/>
    <x v="0"/>
    <x v="0"/>
    <x v="0"/>
    <x v="3"/>
    <x v="0"/>
    <x v="0"/>
    <x v="3"/>
    <x v="13"/>
    <x v="0"/>
    <x v="0"/>
    <x v="1"/>
  </r>
  <r>
    <s v="2 Bruten vårdked1. Yes"/>
    <n v="4200"/>
    <n v="214003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3"/>
    <x v="0"/>
    <x v="0"/>
    <x v="2"/>
    <x v="12"/>
    <x v="0"/>
    <x v="0"/>
    <x v="1"/>
  </r>
  <r>
    <s v="1 Komplett vårdked1. Yes"/>
    <n v="4201"/>
    <n v="214006"/>
    <x v="1"/>
    <s v="2. No"/>
    <x v="1"/>
    <x v="0"/>
    <x v="2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202"/>
    <n v="214008"/>
    <x v="1"/>
    <s v="2. No"/>
    <x v="1"/>
    <x v="0"/>
    <x v="2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203"/>
    <n v="214009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1"/>
    <x v="13"/>
    <x v="0"/>
    <x v="0"/>
    <x v="1"/>
  </r>
  <r>
    <s v="1 Komplett vårdked1. Yes"/>
    <n v="4204"/>
    <n v="214013"/>
    <x v="1"/>
    <s v="2. No"/>
    <x v="1"/>
    <x v="0"/>
    <x v="2"/>
    <x v="2"/>
    <x v="0"/>
    <x v="0"/>
    <x v="1"/>
    <x v="1"/>
    <x v="0"/>
    <x v="0"/>
    <x v="2"/>
    <x v="1"/>
    <x v="0"/>
    <s v="1. Yes"/>
    <x v="1"/>
    <x v="0"/>
    <x v="1"/>
    <x v="0"/>
    <x v="0"/>
    <x v="3"/>
    <x v="0"/>
    <x v="0"/>
    <x v="3"/>
    <x v="13"/>
    <x v="0"/>
    <x v="0"/>
    <x v="0"/>
  </r>
  <r>
    <s v="1 Komplett vårdked1. Yes"/>
    <n v="4205"/>
    <n v="214016"/>
    <x v="1"/>
    <s v="2. No"/>
    <x v="1"/>
    <x v="0"/>
    <x v="0"/>
    <x v="3"/>
    <x v="0"/>
    <x v="1"/>
    <x v="0"/>
    <x v="0"/>
    <x v="0"/>
    <x v="0"/>
    <x v="2"/>
    <x v="0"/>
    <x v="0"/>
    <s v="1. Yes"/>
    <x v="1"/>
    <x v="0"/>
    <x v="1"/>
    <x v="0"/>
    <x v="0"/>
    <x v="3"/>
    <x v="0"/>
    <x v="0"/>
    <x v="2"/>
    <x v="12"/>
    <x v="1"/>
    <x v="0"/>
    <x v="1"/>
  </r>
  <r>
    <s v="1 Komplett vårdked1. Yes"/>
    <n v="4206"/>
    <n v="214019"/>
    <x v="1"/>
    <s v="1. Yes"/>
    <x v="1"/>
    <x v="0"/>
    <x v="0"/>
    <x v="3"/>
    <x v="1"/>
    <x v="0"/>
    <x v="1"/>
    <x v="1"/>
    <x v="0"/>
    <x v="0"/>
    <x v="2"/>
    <x v="1"/>
    <x v="1"/>
    <s v="1. Yes"/>
    <x v="0"/>
    <x v="0"/>
    <x v="1"/>
    <x v="1"/>
    <x v="0"/>
    <x v="0"/>
    <x v="0"/>
    <x v="0"/>
    <x v="3"/>
    <x v="13"/>
    <x v="0"/>
    <x v="0"/>
    <x v="1"/>
  </r>
  <r>
    <s v="1 Komplett vårdked1. Yes"/>
    <n v="4207"/>
    <n v="214056"/>
    <x v="0"/>
    <s v="2. No"/>
    <x v="1"/>
    <x v="0"/>
    <x v="0"/>
    <x v="2"/>
    <x v="0"/>
    <x v="0"/>
    <x v="1"/>
    <x v="1"/>
    <x v="0"/>
    <x v="1"/>
    <x v="2"/>
    <x v="1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08"/>
    <n v="214081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2"/>
    <x v="0"/>
    <x v="0"/>
    <x v="0"/>
  </r>
  <r>
    <s v="1 Komplett vårdked1. Yes"/>
    <n v="4209"/>
    <n v="214093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210"/>
    <n v="214102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11"/>
    <n v="214103"/>
    <x v="1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212"/>
    <n v="214108"/>
    <x v="0"/>
    <s v="2. No"/>
    <x v="1"/>
    <x v="0"/>
    <x v="2"/>
    <x v="4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0"/>
    <x v="13"/>
    <x v="0"/>
    <x v="0"/>
    <x v="1"/>
  </r>
  <r>
    <s v="1 Komplett vårdked1. Yes"/>
    <n v="4213"/>
    <n v="214109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214"/>
    <n v="214110"/>
    <x v="1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2"/>
    <x v="0"/>
    <x v="0"/>
    <x v="0"/>
  </r>
  <r>
    <s v="1 Komplett vårdked1. Yes"/>
    <n v="4215"/>
    <n v="214129"/>
    <x v="1"/>
    <s v="1. Yes"/>
    <x v="1"/>
    <x v="0"/>
    <x v="0"/>
    <x v="0"/>
    <x v="0"/>
    <x v="0"/>
    <x v="0"/>
    <x v="0"/>
    <x v="0"/>
    <x v="0"/>
    <x v="2"/>
    <x v="0"/>
    <x v="0"/>
    <s v="1. Yes"/>
    <x v="1"/>
    <x v="1"/>
    <x v="0"/>
    <x v="0"/>
    <x v="1"/>
    <x v="3"/>
    <x v="0"/>
    <x v="0"/>
    <x v="0"/>
    <x v="13"/>
    <x v="0"/>
    <x v="0"/>
    <x v="1"/>
  </r>
  <r>
    <s v="1 Komplett vårdked1. Yes"/>
    <n v="4216"/>
    <n v="214131"/>
    <x v="1"/>
    <s v="2. No"/>
    <x v="1"/>
    <x v="0"/>
    <x v="0"/>
    <x v="0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17"/>
    <n v="214145"/>
    <x v="1"/>
    <s v="1. Yes"/>
    <x v="1"/>
    <x v="0"/>
    <x v="0"/>
    <x v="5"/>
    <x v="0"/>
    <x v="0"/>
    <x v="2"/>
    <x v="0"/>
    <x v="1"/>
    <x v="0"/>
    <x v="2"/>
    <x v="1"/>
    <x v="0"/>
    <s v="1. Yes"/>
    <x v="1"/>
    <x v="0"/>
    <x v="0"/>
    <x v="0"/>
    <x v="1"/>
    <x v="2"/>
    <x v="0"/>
    <x v="0"/>
    <x v="3"/>
    <x v="13"/>
    <x v="0"/>
    <x v="0"/>
    <x v="0"/>
  </r>
  <r>
    <s v="1 Komplett vårdked1. Yes"/>
    <n v="4218"/>
    <n v="214150"/>
    <x v="0"/>
    <s v="2. No"/>
    <x v="1"/>
    <x v="1"/>
    <x v="2"/>
    <x v="0"/>
    <x v="0"/>
    <x v="0"/>
    <x v="1"/>
    <x v="1"/>
    <x v="0"/>
    <x v="0"/>
    <x v="0"/>
    <x v="0"/>
    <x v="0"/>
    <s v="2. No"/>
    <x v="1"/>
    <x v="0"/>
    <x v="0"/>
    <x v="0"/>
    <x v="0"/>
    <x v="0"/>
    <x v="0"/>
    <x v="0"/>
    <x v="1"/>
    <x v="13"/>
    <x v="0"/>
    <x v="0"/>
    <x v="1"/>
  </r>
  <r>
    <s v="1 Komplett vårdked1. Yes"/>
    <n v="4219"/>
    <n v="214152"/>
    <x v="0"/>
    <s v="2. No"/>
    <x v="1"/>
    <x v="0"/>
    <x v="1"/>
    <x v="1"/>
    <x v="1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220"/>
    <n v="214175"/>
    <x v="1"/>
    <s v="2. No"/>
    <x v="1"/>
    <x v="0"/>
    <x v="2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2"/>
    <x v="0"/>
    <x v="0"/>
    <x v="1"/>
  </r>
  <r>
    <s v="1 Komplett vårdked1. Yes"/>
    <n v="4221"/>
    <n v="214176"/>
    <x v="1"/>
    <s v="2. No"/>
    <x v="1"/>
    <x v="0"/>
    <x v="0"/>
    <x v="2"/>
    <x v="0"/>
    <x v="0"/>
    <x v="1"/>
    <x v="0"/>
    <x v="0"/>
    <x v="0"/>
    <x v="0"/>
    <x v="0"/>
    <x v="0"/>
    <s v="2. No"/>
    <x v="1"/>
    <x v="0"/>
    <x v="0"/>
    <x v="0"/>
    <x v="0"/>
    <x v="0"/>
    <x v="0"/>
    <x v="0"/>
    <x v="2"/>
    <x v="13"/>
    <x v="0"/>
    <x v="0"/>
    <x v="1"/>
  </r>
  <r>
    <s v="1 Komplett vårdked1. Yes"/>
    <n v="4222"/>
    <n v="214177"/>
    <x v="1"/>
    <s v="2. No"/>
    <x v="1"/>
    <x v="0"/>
    <x v="0"/>
    <x v="2"/>
    <x v="0"/>
    <x v="0"/>
    <x v="1"/>
    <x v="0"/>
    <x v="0"/>
    <x v="0"/>
    <x v="0"/>
    <x v="0"/>
    <x v="0"/>
    <s v="2. No"/>
    <x v="1"/>
    <x v="0"/>
    <x v="0"/>
    <x v="0"/>
    <x v="1"/>
    <x v="0"/>
    <x v="1"/>
    <x v="1"/>
    <x v="2"/>
    <x v="13"/>
    <x v="0"/>
    <x v="0"/>
    <x v="1"/>
  </r>
  <r>
    <s v="1 Komplett vårdked1. Yes"/>
    <n v="4223"/>
    <n v="214191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224"/>
    <n v="214199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1 Komplett vårdked1. Yes"/>
    <n v="4225"/>
    <n v="214210"/>
    <x v="0"/>
    <s v="1. Yes"/>
    <x v="1"/>
    <x v="0"/>
    <x v="0"/>
    <x v="3"/>
    <x v="0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226"/>
    <n v="214211"/>
    <x v="0"/>
    <s v="2. No"/>
    <x v="1"/>
    <x v="0"/>
    <x v="0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27"/>
    <n v="214212"/>
    <x v="0"/>
    <s v="2. No"/>
    <x v="1"/>
    <x v="0"/>
    <x v="0"/>
    <x v="4"/>
    <x v="0"/>
    <x v="0"/>
    <x v="2"/>
    <x v="1"/>
    <x v="2"/>
    <x v="0"/>
    <x v="1"/>
    <x v="0"/>
    <x v="0"/>
    <s v="1. Yes"/>
    <x v="1"/>
    <x v="0"/>
    <x v="0"/>
    <x v="0"/>
    <x v="0"/>
    <x v="2"/>
    <x v="0"/>
    <x v="0"/>
    <x v="3"/>
    <x v="12"/>
    <x v="0"/>
    <x v="0"/>
    <x v="1"/>
  </r>
  <r>
    <s v="1 Komplett vårdked1. Yes"/>
    <n v="4228"/>
    <n v="214219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29"/>
    <n v="214224"/>
    <x v="1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230"/>
    <n v="21422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2 Bruten vårdked1. Yes"/>
    <n v="4231"/>
    <n v="214240"/>
    <x v="0"/>
    <s v="2. No"/>
    <x v="1"/>
    <x v="0"/>
    <x v="0"/>
    <x v="5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2"/>
    <x v="12"/>
    <x v="0"/>
    <x v="0"/>
    <x v="1"/>
  </r>
  <r>
    <s v="1 Komplett vårdked1. Yes"/>
    <n v="4232"/>
    <n v="214248"/>
    <x v="0"/>
    <s v="2. No"/>
    <x v="1"/>
    <x v="0"/>
    <x v="1"/>
    <x v="5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33"/>
    <n v="214259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234"/>
    <n v="214267"/>
    <x v="1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2"/>
    <x v="12"/>
    <x v="0"/>
    <x v="0"/>
    <x v="0"/>
  </r>
  <r>
    <s v="1 Komplett vårdked1. Yes"/>
    <n v="4235"/>
    <n v="214269"/>
    <x v="1"/>
    <s v="2. No"/>
    <x v="1"/>
    <x v="0"/>
    <x v="0"/>
    <x v="4"/>
    <x v="0"/>
    <x v="0"/>
    <x v="1"/>
    <x v="1"/>
    <x v="1"/>
    <x v="0"/>
    <x v="0"/>
    <x v="1"/>
    <x v="0"/>
    <s v="2. No"/>
    <x v="1"/>
    <x v="0"/>
    <x v="0"/>
    <x v="0"/>
    <x v="0"/>
    <x v="3"/>
    <x v="0"/>
    <x v="0"/>
    <x v="0"/>
    <x v="13"/>
    <x v="0"/>
    <x v="0"/>
    <x v="1"/>
  </r>
  <r>
    <s v="1 Komplett vårdked1. Yes"/>
    <n v="4236"/>
    <n v="214275"/>
    <x v="0"/>
    <s v="2. No"/>
    <x v="1"/>
    <x v="0"/>
    <x v="0"/>
    <x v="0"/>
    <x v="0"/>
    <x v="1"/>
    <x v="1"/>
    <x v="1"/>
    <x v="0"/>
    <x v="1"/>
    <x v="2"/>
    <x v="0"/>
    <x v="0"/>
    <s v="1. Yes"/>
    <x v="1"/>
    <x v="0"/>
    <x v="0"/>
    <x v="0"/>
    <x v="0"/>
    <x v="3"/>
    <x v="1"/>
    <x v="1"/>
    <x v="2"/>
    <x v="12"/>
    <x v="1"/>
    <x v="0"/>
    <x v="2"/>
  </r>
  <r>
    <s v="9 Graviditet som utkast"/>
    <n v="4237"/>
    <n v="214296"/>
    <x v="0"/>
    <s v="2. No"/>
    <x v="1"/>
    <x v="0"/>
    <x v="2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38"/>
    <n v="214312"/>
    <x v="0"/>
    <s v="2. No"/>
    <x v="1"/>
    <x v="0"/>
    <x v="0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239"/>
    <n v="214313"/>
    <x v="0"/>
    <s v="2. No"/>
    <x v="1"/>
    <x v="1"/>
    <x v="2"/>
    <x v="0"/>
    <x v="0"/>
    <x v="1"/>
    <x v="2"/>
    <x v="1"/>
    <x v="2"/>
    <x v="0"/>
    <x v="2"/>
    <x v="0"/>
    <x v="0"/>
    <s v="1. Yes"/>
    <x v="1"/>
    <x v="0"/>
    <x v="0"/>
    <x v="0"/>
    <x v="0"/>
    <x v="3"/>
    <x v="0"/>
    <x v="0"/>
    <x v="2"/>
    <x v="12"/>
    <x v="1"/>
    <x v="0"/>
    <x v="0"/>
  </r>
  <r>
    <s v="1 Komplett vårdked1. Yes"/>
    <n v="4240"/>
    <n v="214320"/>
    <x v="1"/>
    <s v="2. No"/>
    <x v="1"/>
    <x v="0"/>
    <x v="0"/>
    <x v="3"/>
    <x v="0"/>
    <x v="0"/>
    <x v="0"/>
    <x v="1"/>
    <x v="1"/>
    <x v="0"/>
    <x v="2"/>
    <x v="0"/>
    <x v="0"/>
    <s v="1. Yes"/>
    <x v="1"/>
    <x v="0"/>
    <x v="0"/>
    <x v="0"/>
    <x v="0"/>
    <x v="3"/>
    <x v="0"/>
    <x v="0"/>
    <x v="0"/>
    <x v="13"/>
    <x v="0"/>
    <x v="0"/>
    <x v="0"/>
  </r>
  <r>
    <s v="1 Komplett vårdked1. Yes"/>
    <n v="4241"/>
    <n v="214321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42"/>
    <n v="214324"/>
    <x v="1"/>
    <s v="2. No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2 Bruten vårdked1. Yes"/>
    <n v="4243"/>
    <n v="214354"/>
    <x v="0"/>
    <s v="2. No"/>
    <x v="1"/>
    <x v="0"/>
    <x v="0"/>
    <x v="3"/>
    <x v="0"/>
    <x v="0"/>
    <x v="2"/>
    <x v="0"/>
    <x v="0"/>
    <x v="2"/>
    <x v="0"/>
    <x v="0"/>
    <x v="0"/>
    <s v="2. No"/>
    <x v="1"/>
    <x v="0"/>
    <x v="0"/>
    <x v="0"/>
    <x v="0"/>
    <x v="2"/>
    <x v="0"/>
    <x v="0"/>
    <x v="2"/>
    <x v="12"/>
    <x v="0"/>
    <x v="0"/>
    <x v="1"/>
  </r>
  <r>
    <s v="1 Komplett vårdked1. Yes"/>
    <n v="4244"/>
    <n v="214379"/>
    <x v="1"/>
    <s v="2. No"/>
    <x v="1"/>
    <x v="0"/>
    <x v="0"/>
    <x v="2"/>
    <x v="0"/>
    <x v="0"/>
    <x v="1"/>
    <x v="1"/>
    <x v="0"/>
    <x v="1"/>
    <x v="2"/>
    <x v="0"/>
    <x v="0"/>
    <s v="1. Yes"/>
    <x v="1"/>
    <x v="0"/>
    <x v="0"/>
    <x v="0"/>
    <x v="0"/>
    <x v="0"/>
    <x v="0"/>
    <x v="0"/>
    <x v="0"/>
    <x v="13"/>
    <x v="0"/>
    <x v="0"/>
    <x v="0"/>
  </r>
  <r>
    <s v="1 Komplett vårdked1. Yes"/>
    <n v="4245"/>
    <n v="214382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2"/>
    <x v="0"/>
    <x v="0"/>
    <x v="1"/>
  </r>
  <r>
    <s v="1 Komplett vårdked1. Yes"/>
    <n v="4246"/>
    <n v="214417"/>
    <x v="1"/>
    <s v="2. No"/>
    <x v="1"/>
    <x v="0"/>
    <x v="0"/>
    <x v="4"/>
    <x v="0"/>
    <x v="1"/>
    <x v="2"/>
    <x v="0"/>
    <x v="1"/>
    <x v="0"/>
    <x v="2"/>
    <x v="1"/>
    <x v="0"/>
    <s v="1. Yes"/>
    <x v="1"/>
    <x v="0"/>
    <x v="0"/>
    <x v="0"/>
    <x v="1"/>
    <x v="2"/>
    <x v="0"/>
    <x v="0"/>
    <x v="2"/>
    <x v="12"/>
    <x v="1"/>
    <x v="0"/>
    <x v="0"/>
  </r>
  <r>
    <s v="1 Komplett vårdked1. Yes"/>
    <n v="4247"/>
    <n v="214458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1"/>
    <x v="0"/>
    <x v="0"/>
    <x v="0"/>
    <x v="2"/>
    <x v="13"/>
    <x v="0"/>
    <x v="0"/>
    <x v="1"/>
  </r>
  <r>
    <s v="1 Komplett vårdked1. Yes"/>
    <n v="4248"/>
    <n v="214459"/>
    <x v="0"/>
    <s v="2. No"/>
    <x v="1"/>
    <x v="0"/>
    <x v="0"/>
    <x v="3"/>
    <x v="0"/>
    <x v="0"/>
    <x v="2"/>
    <x v="1"/>
    <x v="1"/>
    <x v="1"/>
    <x v="1"/>
    <x v="0"/>
    <x v="0"/>
    <s v="1. Yes"/>
    <x v="1"/>
    <x v="1"/>
    <x v="0"/>
    <x v="0"/>
    <x v="1"/>
    <x v="0"/>
    <x v="0"/>
    <x v="0"/>
    <x v="2"/>
    <x v="13"/>
    <x v="0"/>
    <x v="0"/>
    <x v="1"/>
  </r>
  <r>
    <s v="1 Komplett vårdked1. Yes"/>
    <n v="4249"/>
    <n v="214470"/>
    <x v="1"/>
    <s v="1. Yes"/>
    <x v="1"/>
    <x v="0"/>
    <x v="0"/>
    <x v="5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250"/>
    <n v="214493"/>
    <x v="0"/>
    <s v="2. No"/>
    <x v="1"/>
    <x v="0"/>
    <x v="0"/>
    <x v="5"/>
    <x v="0"/>
    <x v="0"/>
    <x v="1"/>
    <x v="1"/>
    <x v="0"/>
    <x v="0"/>
    <x v="1"/>
    <x v="1"/>
    <x v="0"/>
    <s v="1. Yes"/>
    <x v="0"/>
    <x v="0"/>
    <x v="0"/>
    <x v="0"/>
    <x v="0"/>
    <x v="0"/>
    <x v="0"/>
    <x v="0"/>
    <x v="0"/>
    <x v="13"/>
    <x v="0"/>
    <x v="0"/>
    <x v="1"/>
  </r>
  <r>
    <s v="1 Komplett vårdked1. Yes"/>
    <n v="4251"/>
    <n v="214494"/>
    <x v="0"/>
    <s v="2. No"/>
    <x v="1"/>
    <x v="0"/>
    <x v="0"/>
    <x v="5"/>
    <x v="0"/>
    <x v="0"/>
    <x v="1"/>
    <x v="1"/>
    <x v="0"/>
    <x v="1"/>
    <x v="1"/>
    <x v="1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252"/>
    <n v="214510"/>
    <x v="1"/>
    <s v="2. No"/>
    <x v="1"/>
    <x v="0"/>
    <x v="1"/>
    <x v="1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0"/>
    <x v="13"/>
    <x v="0"/>
    <x v="0"/>
    <x v="1"/>
  </r>
  <r>
    <s v="1 Komplett vårdked1. Yes"/>
    <n v="4253"/>
    <n v="214522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54"/>
    <n v="214531"/>
    <x v="0"/>
    <s v="2. No"/>
    <x v="1"/>
    <x v="0"/>
    <x v="2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55"/>
    <n v="214551"/>
    <x v="1"/>
    <s v="2. No"/>
    <x v="1"/>
    <x v="0"/>
    <x v="1"/>
    <x v="3"/>
    <x v="1"/>
    <x v="0"/>
    <x v="2"/>
    <x v="1"/>
    <x v="1"/>
    <x v="0"/>
    <x v="1"/>
    <x v="0"/>
    <x v="0"/>
    <s v="1. Yes"/>
    <x v="1"/>
    <x v="0"/>
    <x v="0"/>
    <x v="0"/>
    <x v="0"/>
    <x v="0"/>
    <x v="0"/>
    <x v="0"/>
    <x v="0"/>
    <x v="13"/>
    <x v="0"/>
    <x v="0"/>
    <x v="0"/>
  </r>
  <r>
    <s v="1 Komplett vårdked1. Yes"/>
    <n v="4256"/>
    <n v="214554"/>
    <x v="1"/>
    <s v="2. No"/>
    <x v="1"/>
    <x v="0"/>
    <x v="0"/>
    <x v="3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257"/>
    <n v="214577"/>
    <x v="1"/>
    <s v="2. No"/>
    <x v="1"/>
    <x v="0"/>
    <x v="0"/>
    <x v="3"/>
    <x v="0"/>
    <x v="0"/>
    <x v="1"/>
    <x v="0"/>
    <x v="0"/>
    <x v="0"/>
    <x v="0"/>
    <x v="0"/>
    <x v="0"/>
    <s v="2. No"/>
    <x v="1"/>
    <x v="0"/>
    <x v="1"/>
    <x v="0"/>
    <x v="0"/>
    <x v="0"/>
    <x v="0"/>
    <x v="0"/>
    <x v="0"/>
    <x v="13"/>
    <x v="0"/>
    <x v="0"/>
    <x v="1"/>
  </r>
  <r>
    <s v="1 Komplett vårdked1. Yes"/>
    <n v="4258"/>
    <n v="214590"/>
    <x v="0"/>
    <s v="2. No"/>
    <x v="1"/>
    <x v="0"/>
    <x v="0"/>
    <x v="2"/>
    <x v="1"/>
    <x v="0"/>
    <x v="1"/>
    <x v="0"/>
    <x v="0"/>
    <x v="0"/>
    <x v="0"/>
    <x v="1"/>
    <x v="0"/>
    <s v="2. No"/>
    <x v="1"/>
    <x v="0"/>
    <x v="0"/>
    <x v="0"/>
    <x v="0"/>
    <x v="3"/>
    <x v="0"/>
    <x v="0"/>
    <x v="0"/>
    <x v="13"/>
    <x v="0"/>
    <x v="0"/>
    <x v="0"/>
  </r>
  <r>
    <s v="1 Komplett vårdked1. Yes"/>
    <n v="4259"/>
    <n v="214593"/>
    <x v="1"/>
    <s v="1. Yes"/>
    <x v="1"/>
    <x v="0"/>
    <x v="2"/>
    <x v="2"/>
    <x v="0"/>
    <x v="0"/>
    <x v="2"/>
    <x v="1"/>
    <x v="1"/>
    <x v="1"/>
    <x v="0"/>
    <x v="0"/>
    <x v="0"/>
    <s v="2. No"/>
    <x v="1"/>
    <x v="0"/>
    <x v="0"/>
    <x v="0"/>
    <x v="0"/>
    <x v="3"/>
    <x v="0"/>
    <x v="0"/>
    <x v="0"/>
    <x v="13"/>
    <x v="0"/>
    <x v="0"/>
    <x v="1"/>
  </r>
  <r>
    <s v="1 Komplett vårdked1. Yes"/>
    <n v="4260"/>
    <n v="214597"/>
    <x v="0"/>
    <s v="2. No"/>
    <x v="1"/>
    <x v="0"/>
    <x v="0"/>
    <x v="4"/>
    <x v="0"/>
    <x v="1"/>
    <x v="2"/>
    <x v="1"/>
    <x v="0"/>
    <x v="1"/>
    <x v="0"/>
    <x v="0"/>
    <x v="0"/>
    <s v="2. No"/>
    <x v="1"/>
    <x v="0"/>
    <x v="0"/>
    <x v="0"/>
    <x v="1"/>
    <x v="3"/>
    <x v="1"/>
    <x v="1"/>
    <x v="2"/>
    <x v="12"/>
    <x v="1"/>
    <x v="0"/>
    <x v="1"/>
  </r>
  <r>
    <s v="1 Komplett vårdked1. Yes"/>
    <n v="4261"/>
    <n v="214606"/>
    <x v="0"/>
    <s v="2. No"/>
    <x v="1"/>
    <x v="0"/>
    <x v="0"/>
    <x v="4"/>
    <x v="0"/>
    <x v="1"/>
    <x v="1"/>
    <x v="0"/>
    <x v="1"/>
    <x v="0"/>
    <x v="0"/>
    <x v="1"/>
    <x v="0"/>
    <s v="2. No"/>
    <x v="1"/>
    <x v="0"/>
    <x v="1"/>
    <x v="0"/>
    <x v="0"/>
    <x v="3"/>
    <x v="0"/>
    <x v="0"/>
    <x v="2"/>
    <x v="12"/>
    <x v="1"/>
    <x v="0"/>
    <x v="1"/>
  </r>
  <r>
    <s v="1 Komplett vårdked1. Yes"/>
    <n v="4262"/>
    <n v="214616"/>
    <x v="0"/>
    <s v="1. Yes"/>
    <x v="0"/>
    <x v="0"/>
    <x v="0"/>
    <x v="0"/>
    <x v="0"/>
    <x v="0"/>
    <x v="0"/>
    <x v="0"/>
    <x v="0"/>
    <x v="0"/>
    <x v="2"/>
    <x v="0"/>
    <x v="0"/>
    <s v="1. Yes"/>
    <x v="1"/>
    <x v="0"/>
    <x v="0"/>
    <x v="1"/>
    <x v="1"/>
    <x v="3"/>
    <x v="0"/>
    <x v="0"/>
    <x v="0"/>
    <x v="13"/>
    <x v="0"/>
    <x v="0"/>
    <x v="0"/>
  </r>
  <r>
    <s v="1 Komplett vårdked1. Yes"/>
    <n v="4263"/>
    <n v="214627"/>
    <x v="1"/>
    <s v="2. No"/>
    <x v="1"/>
    <x v="0"/>
    <x v="0"/>
    <x v="3"/>
    <x v="0"/>
    <x v="0"/>
    <x v="2"/>
    <x v="0"/>
    <x v="0"/>
    <x v="0"/>
    <x v="1"/>
    <x v="0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264"/>
    <n v="214628"/>
    <x v="0"/>
    <s v="2. No"/>
    <x v="1"/>
    <x v="0"/>
    <x v="0"/>
    <x v="3"/>
    <x v="0"/>
    <x v="0"/>
    <x v="2"/>
    <x v="0"/>
    <x v="0"/>
    <x v="1"/>
    <x v="1"/>
    <x v="0"/>
    <x v="0"/>
    <s v="1. Yes"/>
    <x v="1"/>
    <x v="0"/>
    <x v="0"/>
    <x v="0"/>
    <x v="0"/>
    <x v="0"/>
    <x v="0"/>
    <x v="0"/>
    <x v="1"/>
    <x v="13"/>
    <x v="0"/>
    <x v="0"/>
    <x v="1"/>
  </r>
  <r>
    <s v="1 Komplett vårdked1. Yes"/>
    <n v="4265"/>
    <n v="214638"/>
    <x v="1"/>
    <s v="2. No"/>
    <x v="1"/>
    <x v="1"/>
    <x v="0"/>
    <x v="1"/>
    <x v="0"/>
    <x v="1"/>
    <x v="0"/>
    <x v="1"/>
    <x v="0"/>
    <x v="0"/>
    <x v="2"/>
    <x v="1"/>
    <x v="0"/>
    <s v="1. Yes"/>
    <x v="1"/>
    <x v="0"/>
    <x v="0"/>
    <x v="0"/>
    <x v="0"/>
    <x v="3"/>
    <x v="0"/>
    <x v="0"/>
    <x v="2"/>
    <x v="12"/>
    <x v="1"/>
    <x v="0"/>
    <x v="1"/>
  </r>
  <r>
    <s v="1 Komplett vårdked1. Yes"/>
    <n v="4266"/>
    <n v="214646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67"/>
    <n v="214654"/>
    <x v="0"/>
    <s v="2. No"/>
    <x v="1"/>
    <x v="0"/>
    <x v="1"/>
    <x v="2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268"/>
    <n v="214655"/>
    <x v="0"/>
    <s v="2. No"/>
    <x v="1"/>
    <x v="0"/>
    <x v="0"/>
    <x v="2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269"/>
    <n v="214661"/>
    <x v="0"/>
    <s v="2. No"/>
    <x v="1"/>
    <x v="0"/>
    <x v="0"/>
    <x v="4"/>
    <x v="0"/>
    <x v="0"/>
    <x v="2"/>
    <x v="1"/>
    <x v="2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270"/>
    <n v="214692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71"/>
    <n v="214698"/>
    <x v="0"/>
    <s v="2. No"/>
    <x v="1"/>
    <x v="0"/>
    <x v="0"/>
    <x v="3"/>
    <x v="0"/>
    <x v="0"/>
    <x v="1"/>
    <x v="1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272"/>
    <n v="214700"/>
    <x v="0"/>
    <s v="2. No"/>
    <x v="1"/>
    <x v="0"/>
    <x v="0"/>
    <x v="5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273"/>
    <n v="214704"/>
    <x v="1"/>
    <s v="1. Yes"/>
    <x v="1"/>
    <x v="0"/>
    <x v="0"/>
    <x v="0"/>
    <x v="0"/>
    <x v="0"/>
    <x v="0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274"/>
    <n v="214736"/>
    <x v="0"/>
    <s v="2. No"/>
    <x v="1"/>
    <x v="0"/>
    <x v="0"/>
    <x v="4"/>
    <x v="0"/>
    <x v="1"/>
    <x v="0"/>
    <x v="0"/>
    <x v="0"/>
    <x v="0"/>
    <x v="2"/>
    <x v="1"/>
    <x v="0"/>
    <s v="1. Yes"/>
    <x v="1"/>
    <x v="1"/>
    <x v="1"/>
    <x v="0"/>
    <x v="0"/>
    <x v="3"/>
    <x v="1"/>
    <x v="1"/>
    <x v="2"/>
    <x v="12"/>
    <x v="1"/>
    <x v="0"/>
    <x v="0"/>
  </r>
  <r>
    <s v="1 Komplett vårdked1. Yes"/>
    <n v="4275"/>
    <n v="214780"/>
    <x v="1"/>
    <s v="2. No"/>
    <x v="1"/>
    <x v="0"/>
    <x v="0"/>
    <x v="2"/>
    <x v="0"/>
    <x v="0"/>
    <x v="2"/>
    <x v="1"/>
    <x v="0"/>
    <x v="1"/>
    <x v="0"/>
    <x v="0"/>
    <x v="0"/>
    <s v="2. No"/>
    <x v="0"/>
    <x v="0"/>
    <x v="0"/>
    <x v="0"/>
    <x v="0"/>
    <x v="0"/>
    <x v="0"/>
    <x v="0"/>
    <x v="3"/>
    <x v="13"/>
    <x v="0"/>
    <x v="0"/>
    <x v="1"/>
  </r>
  <r>
    <s v="1 Komplett vårdked1. Yes"/>
    <n v="4276"/>
    <n v="214807"/>
    <x v="1"/>
    <s v="2. No"/>
    <x v="1"/>
    <x v="0"/>
    <x v="2"/>
    <x v="4"/>
    <x v="0"/>
    <x v="0"/>
    <x v="2"/>
    <x v="0"/>
    <x v="1"/>
    <x v="1"/>
    <x v="0"/>
    <x v="0"/>
    <x v="0"/>
    <s v="2. No"/>
    <x v="1"/>
    <x v="0"/>
    <x v="1"/>
    <x v="0"/>
    <x v="0"/>
    <x v="2"/>
    <x v="1"/>
    <x v="0"/>
    <x v="0"/>
    <x v="13"/>
    <x v="0"/>
    <x v="0"/>
    <x v="0"/>
  </r>
  <r>
    <s v="1 Komplett vårdked1. Yes"/>
    <n v="4277"/>
    <n v="214808"/>
    <x v="1"/>
    <s v="2. No"/>
    <x v="1"/>
    <x v="0"/>
    <x v="2"/>
    <x v="4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0"/>
    <x v="13"/>
    <x v="0"/>
    <x v="0"/>
    <x v="1"/>
  </r>
  <r>
    <s v="1 Komplett vårdked1. Yes"/>
    <n v="4278"/>
    <n v="214820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279"/>
    <n v="214821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280"/>
    <n v="214824"/>
    <x v="0"/>
    <s v="2. No"/>
    <x v="1"/>
    <x v="0"/>
    <x v="0"/>
    <x v="3"/>
    <x v="1"/>
    <x v="0"/>
    <x v="0"/>
    <x v="1"/>
    <x v="1"/>
    <x v="0"/>
    <x v="1"/>
    <x v="0"/>
    <x v="0"/>
    <s v="1. Yes"/>
    <x v="0"/>
    <x v="0"/>
    <x v="1"/>
    <x v="0"/>
    <x v="0"/>
    <x v="3"/>
    <x v="0"/>
    <x v="0"/>
    <x v="0"/>
    <x v="13"/>
    <x v="0"/>
    <x v="0"/>
    <x v="1"/>
  </r>
  <r>
    <s v="1 Komplett vårdked1. Yes"/>
    <n v="4281"/>
    <n v="214829"/>
    <x v="1"/>
    <s v="2. No"/>
    <x v="1"/>
    <x v="0"/>
    <x v="0"/>
    <x v="3"/>
    <x v="0"/>
    <x v="0"/>
    <x v="0"/>
    <x v="0"/>
    <x v="1"/>
    <x v="0"/>
    <x v="2"/>
    <x v="0"/>
    <x v="0"/>
    <s v="1. Yes"/>
    <x v="1"/>
    <x v="0"/>
    <x v="0"/>
    <x v="0"/>
    <x v="1"/>
    <x v="0"/>
    <x v="1"/>
    <x v="0"/>
    <x v="2"/>
    <x v="13"/>
    <x v="0"/>
    <x v="0"/>
    <x v="0"/>
  </r>
  <r>
    <s v="1 Komplett vårdked1. Yes"/>
    <n v="4282"/>
    <n v="214831"/>
    <x v="0"/>
    <s v="2. No"/>
    <x v="1"/>
    <x v="1"/>
    <x v="2"/>
    <x v="0"/>
    <x v="0"/>
    <x v="1"/>
    <x v="0"/>
    <x v="0"/>
    <x v="0"/>
    <x v="0"/>
    <x v="2"/>
    <x v="0"/>
    <x v="0"/>
    <s v="1. Yes"/>
    <x v="1"/>
    <x v="0"/>
    <x v="0"/>
    <x v="0"/>
    <x v="1"/>
    <x v="3"/>
    <x v="1"/>
    <x v="1"/>
    <x v="2"/>
    <x v="12"/>
    <x v="1"/>
    <x v="0"/>
    <x v="0"/>
  </r>
  <r>
    <s v="1 Komplett vårdked1. Yes"/>
    <n v="4283"/>
    <n v="214832"/>
    <x v="0"/>
    <s v="1. Yes"/>
    <x v="0"/>
    <x v="0"/>
    <x v="0"/>
    <x v="0"/>
    <x v="0"/>
    <x v="0"/>
    <x v="1"/>
    <x v="0"/>
    <x v="0"/>
    <x v="0"/>
    <x v="0"/>
    <x v="0"/>
    <x v="0"/>
    <s v="2. No"/>
    <x v="1"/>
    <x v="0"/>
    <x v="0"/>
    <x v="0"/>
    <x v="0"/>
    <x v="3"/>
    <x v="0"/>
    <x v="0"/>
    <x v="0"/>
    <x v="13"/>
    <x v="0"/>
    <x v="0"/>
    <x v="1"/>
  </r>
  <r>
    <s v="2 Bruten vårdked1. Yes"/>
    <n v="4284"/>
    <n v="214835"/>
    <x v="1"/>
    <s v="2. No"/>
    <x v="1"/>
    <x v="0"/>
    <x v="0"/>
    <x v="4"/>
    <x v="0"/>
    <x v="0"/>
    <x v="1"/>
    <x v="1"/>
    <x v="1"/>
    <x v="0"/>
    <x v="1"/>
    <x v="1"/>
    <x v="0"/>
    <s v="1. Yes"/>
    <x v="1"/>
    <x v="0"/>
    <x v="0"/>
    <x v="0"/>
    <x v="0"/>
    <x v="3"/>
    <x v="0"/>
    <x v="0"/>
    <x v="2"/>
    <x v="13"/>
    <x v="0"/>
    <x v="0"/>
    <x v="1"/>
  </r>
  <r>
    <s v="1 Komplett vårdked1. Yes"/>
    <n v="4285"/>
    <n v="214836"/>
    <x v="1"/>
    <s v="2. No"/>
    <x v="1"/>
    <x v="0"/>
    <x v="2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86"/>
    <n v="214837"/>
    <x v="1"/>
    <s v="2. No"/>
    <x v="1"/>
    <x v="0"/>
    <x v="0"/>
    <x v="4"/>
    <x v="0"/>
    <x v="0"/>
    <x v="0"/>
    <x v="0"/>
    <x v="0"/>
    <x v="0"/>
    <x v="2"/>
    <x v="1"/>
    <x v="0"/>
    <s v="1. Yes"/>
    <x v="1"/>
    <x v="0"/>
    <x v="0"/>
    <x v="0"/>
    <x v="0"/>
    <x v="3"/>
    <x v="0"/>
    <x v="0"/>
    <x v="0"/>
    <x v="13"/>
    <x v="0"/>
    <x v="0"/>
    <x v="1"/>
  </r>
  <r>
    <s v="2 Bruten vårdked1. Yes"/>
    <n v="4287"/>
    <n v="214840"/>
    <x v="0"/>
    <s v="2. No"/>
    <x v="1"/>
    <x v="0"/>
    <x v="0"/>
    <x v="4"/>
    <x v="0"/>
    <x v="0"/>
    <x v="2"/>
    <x v="1"/>
    <x v="0"/>
    <x v="1"/>
    <x v="0"/>
    <x v="0"/>
    <x v="1"/>
    <s v="2. No"/>
    <x v="1"/>
    <x v="0"/>
    <x v="0"/>
    <x v="0"/>
    <x v="0"/>
    <x v="3"/>
    <x v="0"/>
    <x v="0"/>
    <x v="1"/>
    <x v="13"/>
    <x v="0"/>
    <x v="0"/>
    <x v="1"/>
  </r>
  <r>
    <s v="1 Komplett vårdked1. Yes"/>
    <n v="4288"/>
    <n v="214848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1 Komplett vårdked1. Yes"/>
    <n v="4289"/>
    <n v="214881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90"/>
    <n v="214923"/>
    <x v="0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291"/>
    <n v="214940"/>
    <x v="0"/>
    <s v="2. No"/>
    <x v="1"/>
    <x v="0"/>
    <x v="0"/>
    <x v="3"/>
    <x v="0"/>
    <x v="0"/>
    <x v="1"/>
    <x v="1"/>
    <x v="1"/>
    <x v="1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92"/>
    <n v="214941"/>
    <x v="0"/>
    <s v="1. Yes"/>
    <x v="1"/>
    <x v="0"/>
    <x v="0"/>
    <x v="3"/>
    <x v="0"/>
    <x v="0"/>
    <x v="1"/>
    <x v="1"/>
    <x v="0"/>
    <x v="1"/>
    <x v="1"/>
    <x v="0"/>
    <x v="0"/>
    <s v="1. Yes"/>
    <x v="0"/>
    <x v="0"/>
    <x v="1"/>
    <x v="1"/>
    <x v="1"/>
    <x v="0"/>
    <x v="0"/>
    <x v="0"/>
    <x v="3"/>
    <x v="13"/>
    <x v="0"/>
    <x v="0"/>
    <x v="1"/>
  </r>
  <r>
    <s v="1 Komplett vårdked1. Yes"/>
    <n v="4293"/>
    <n v="214943"/>
    <x v="0"/>
    <s v="2. No"/>
    <x v="1"/>
    <x v="0"/>
    <x v="0"/>
    <x v="3"/>
    <x v="0"/>
    <x v="0"/>
    <x v="1"/>
    <x v="1"/>
    <x v="0"/>
    <x v="1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294"/>
    <n v="214945"/>
    <x v="0"/>
    <s v="1. Yes"/>
    <x v="1"/>
    <x v="0"/>
    <x v="0"/>
    <x v="3"/>
    <x v="0"/>
    <x v="0"/>
    <x v="1"/>
    <x v="1"/>
    <x v="0"/>
    <x v="1"/>
    <x v="1"/>
    <x v="0"/>
    <x v="0"/>
    <s v="1. Yes"/>
    <x v="0"/>
    <x v="0"/>
    <x v="0"/>
    <x v="0"/>
    <x v="0"/>
    <x v="0"/>
    <x v="0"/>
    <x v="0"/>
    <x v="3"/>
    <x v="13"/>
    <x v="0"/>
    <x v="0"/>
    <x v="1"/>
  </r>
  <r>
    <s v="1 Komplett vårdked1. Yes"/>
    <n v="4295"/>
    <n v="214978"/>
    <x v="1"/>
    <s v="2. No"/>
    <x v="1"/>
    <x v="0"/>
    <x v="0"/>
    <x v="0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296"/>
    <n v="214994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297"/>
    <n v="215013"/>
    <x v="1"/>
    <s v="2. No"/>
    <x v="1"/>
    <x v="0"/>
    <x v="0"/>
    <x v="0"/>
    <x v="1"/>
    <x v="1"/>
    <x v="1"/>
    <x v="1"/>
    <x v="1"/>
    <x v="0"/>
    <x v="1"/>
    <x v="0"/>
    <x v="0"/>
    <s v="1. Yes"/>
    <x v="1"/>
    <x v="0"/>
    <x v="0"/>
    <x v="0"/>
    <x v="0"/>
    <x v="3"/>
    <x v="1"/>
    <x v="0"/>
    <x v="2"/>
    <x v="12"/>
    <x v="1"/>
    <x v="0"/>
    <x v="1"/>
  </r>
  <r>
    <s v="1 Komplett vårdked1. Yes"/>
    <n v="4298"/>
    <n v="215014"/>
    <x v="1"/>
    <s v="2. No"/>
    <x v="1"/>
    <x v="0"/>
    <x v="0"/>
    <x v="3"/>
    <x v="0"/>
    <x v="0"/>
    <x v="1"/>
    <x v="1"/>
    <x v="0"/>
    <x v="0"/>
    <x v="1"/>
    <x v="0"/>
    <x v="0"/>
    <s v="1. Yes"/>
    <x v="1"/>
    <x v="0"/>
    <x v="1"/>
    <x v="0"/>
    <x v="0"/>
    <x v="0"/>
    <x v="0"/>
    <x v="0"/>
    <x v="3"/>
    <x v="13"/>
    <x v="0"/>
    <x v="0"/>
    <x v="1"/>
  </r>
  <r>
    <s v="1 Komplett vårdked1. Yes"/>
    <n v="4299"/>
    <n v="215022"/>
    <x v="1"/>
    <s v="2. No"/>
    <x v="1"/>
    <x v="1"/>
    <x v="0"/>
    <x v="3"/>
    <x v="1"/>
    <x v="0"/>
    <x v="1"/>
    <x v="1"/>
    <x v="0"/>
    <x v="0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300"/>
    <n v="215026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2 Bruten vårdked1. Yes"/>
    <n v="4301"/>
    <n v="215034"/>
    <x v="0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2"/>
    <x v="13"/>
    <x v="0"/>
    <x v="0"/>
    <x v="1"/>
  </r>
  <r>
    <s v="1 Komplett vårdked1. Yes"/>
    <n v="4302"/>
    <n v="21504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03"/>
    <n v="215073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04"/>
    <n v="215133"/>
    <x v="1"/>
    <s v="2. No"/>
    <x v="1"/>
    <x v="0"/>
    <x v="2"/>
    <x v="5"/>
    <x v="1"/>
    <x v="0"/>
    <x v="2"/>
    <x v="1"/>
    <x v="1"/>
    <x v="1"/>
    <x v="1"/>
    <x v="0"/>
    <x v="0"/>
    <s v="1. Yes"/>
    <x v="1"/>
    <x v="0"/>
    <x v="1"/>
    <x v="0"/>
    <x v="0"/>
    <x v="0"/>
    <x v="0"/>
    <x v="0"/>
    <x v="3"/>
    <x v="13"/>
    <x v="0"/>
    <x v="0"/>
    <x v="1"/>
  </r>
  <r>
    <s v="1 Komplett vårdked1. Yes"/>
    <n v="4305"/>
    <n v="215160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306"/>
    <n v="215176"/>
    <x v="1"/>
    <s v="2. No"/>
    <x v="1"/>
    <x v="0"/>
    <x v="0"/>
    <x v="0"/>
    <x v="0"/>
    <x v="0"/>
    <x v="1"/>
    <x v="1"/>
    <x v="0"/>
    <x v="0"/>
    <x v="1"/>
    <x v="0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307"/>
    <n v="215189"/>
    <x v="0"/>
    <s v="2. No"/>
    <x v="1"/>
    <x v="0"/>
    <x v="2"/>
    <x v="4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08"/>
    <n v="215194"/>
    <x v="0"/>
    <s v="2. No"/>
    <x v="1"/>
    <x v="0"/>
    <x v="0"/>
    <x v="0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309"/>
    <n v="215195"/>
    <x v="1"/>
    <s v="2. No"/>
    <x v="1"/>
    <x v="0"/>
    <x v="0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310"/>
    <n v="215206"/>
    <x v="0"/>
    <s v="2. No"/>
    <x v="1"/>
    <x v="1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11"/>
    <n v="21521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1 Komplett vårdked1. Yes"/>
    <n v="4312"/>
    <n v="215226"/>
    <x v="0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1"/>
    <x v="0"/>
    <x v="0"/>
    <x v="13"/>
    <x v="0"/>
    <x v="0"/>
    <x v="1"/>
  </r>
  <r>
    <s v="1 Komplett vårdked1. Yes"/>
    <n v="4313"/>
    <n v="215227"/>
    <x v="1"/>
    <s v="2. No"/>
    <x v="1"/>
    <x v="0"/>
    <x v="0"/>
    <x v="1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0"/>
    <x v="13"/>
    <x v="0"/>
    <x v="0"/>
    <x v="1"/>
  </r>
  <r>
    <s v="1 Komplett vårdked1. Yes"/>
    <n v="4314"/>
    <n v="215250"/>
    <x v="0"/>
    <s v="2. No"/>
    <x v="1"/>
    <x v="0"/>
    <x v="0"/>
    <x v="1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15"/>
    <n v="215251"/>
    <x v="0"/>
    <s v="2. No"/>
    <x v="1"/>
    <x v="0"/>
    <x v="0"/>
    <x v="1"/>
    <x v="0"/>
    <x v="1"/>
    <x v="0"/>
    <x v="1"/>
    <x v="0"/>
    <x v="1"/>
    <x v="2"/>
    <x v="1"/>
    <x v="0"/>
    <s v="1. Yes"/>
    <x v="1"/>
    <x v="0"/>
    <x v="0"/>
    <x v="0"/>
    <x v="0"/>
    <x v="3"/>
    <x v="0"/>
    <x v="0"/>
    <x v="2"/>
    <x v="12"/>
    <x v="1"/>
    <x v="0"/>
    <x v="0"/>
  </r>
  <r>
    <s v="1 Komplett vårdked1. Yes"/>
    <n v="4316"/>
    <n v="215272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17"/>
    <n v="215316"/>
    <x v="1"/>
    <s v="2. No"/>
    <x v="1"/>
    <x v="0"/>
    <x v="0"/>
    <x v="4"/>
    <x v="0"/>
    <x v="0"/>
    <x v="2"/>
    <x v="0"/>
    <x v="1"/>
    <x v="1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318"/>
    <n v="215320"/>
    <x v="0"/>
    <s v="2. No"/>
    <x v="1"/>
    <x v="0"/>
    <x v="0"/>
    <x v="4"/>
    <x v="0"/>
    <x v="1"/>
    <x v="1"/>
    <x v="1"/>
    <x v="0"/>
    <x v="0"/>
    <x v="2"/>
    <x v="1"/>
    <x v="0"/>
    <s v="1. Yes"/>
    <x v="1"/>
    <x v="0"/>
    <x v="0"/>
    <x v="0"/>
    <x v="0"/>
    <x v="3"/>
    <x v="0"/>
    <x v="0"/>
    <x v="2"/>
    <x v="12"/>
    <x v="1"/>
    <x v="0"/>
    <x v="0"/>
  </r>
  <r>
    <s v="1 Komplett vårdked1. Yes"/>
    <n v="4319"/>
    <n v="215329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20"/>
    <n v="215344"/>
    <x v="1"/>
    <s v="2. No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21"/>
    <n v="215373"/>
    <x v="1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322"/>
    <n v="215382"/>
    <x v="0"/>
    <s v="2. No"/>
    <x v="1"/>
    <x v="0"/>
    <x v="0"/>
    <x v="2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23"/>
    <n v="215386"/>
    <x v="1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24"/>
    <n v="215391"/>
    <x v="0"/>
    <s v="2. No"/>
    <x v="1"/>
    <x v="0"/>
    <x v="1"/>
    <x v="1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0"/>
  </r>
  <r>
    <s v="1 Komplett vårdked1. Yes"/>
    <n v="4325"/>
    <n v="215406"/>
    <x v="1"/>
    <s v="2. No"/>
    <x v="1"/>
    <x v="0"/>
    <x v="0"/>
    <x v="4"/>
    <x v="0"/>
    <x v="0"/>
    <x v="2"/>
    <x v="0"/>
    <x v="2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26"/>
    <n v="215415"/>
    <x v="1"/>
    <s v="2. No"/>
    <x v="1"/>
    <x v="0"/>
    <x v="1"/>
    <x v="1"/>
    <x v="0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0"/>
  </r>
  <r>
    <s v="1 Komplett vårdked1. Yes"/>
    <n v="4327"/>
    <n v="215422"/>
    <x v="0"/>
    <s v="2. No"/>
    <x v="1"/>
    <x v="0"/>
    <x v="0"/>
    <x v="5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28"/>
    <n v="215452"/>
    <x v="1"/>
    <s v="2. No"/>
    <x v="1"/>
    <x v="0"/>
    <x v="1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2"/>
  </r>
  <r>
    <s v="1 Komplett vårdked1. Yes"/>
    <n v="4329"/>
    <n v="215458"/>
    <x v="1"/>
    <s v="1. Yes"/>
    <x v="1"/>
    <x v="0"/>
    <x v="0"/>
    <x v="2"/>
    <x v="0"/>
    <x v="0"/>
    <x v="1"/>
    <x v="1"/>
    <x v="0"/>
    <x v="1"/>
    <x v="2"/>
    <x v="1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330"/>
    <n v="215462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1"/>
    <x v="13"/>
    <x v="0"/>
    <x v="0"/>
    <x v="1"/>
  </r>
  <r>
    <s v="1 Komplett vårdked1. Yes"/>
    <n v="4331"/>
    <n v="215468"/>
    <x v="1"/>
    <s v="2. No"/>
    <x v="1"/>
    <x v="0"/>
    <x v="1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1 Komplett vårdked1. Yes"/>
    <n v="4332"/>
    <n v="215490"/>
    <x v="0"/>
    <s v="2. No"/>
    <x v="1"/>
    <x v="1"/>
    <x v="1"/>
    <x v="0"/>
    <x v="1"/>
    <x v="1"/>
    <x v="0"/>
    <x v="0"/>
    <x v="1"/>
    <x v="0"/>
    <x v="2"/>
    <x v="0"/>
    <x v="0"/>
    <s v="1. Yes"/>
    <x v="1"/>
    <x v="0"/>
    <x v="0"/>
    <x v="0"/>
    <x v="0"/>
    <x v="3"/>
    <x v="0"/>
    <x v="0"/>
    <x v="2"/>
    <x v="13"/>
    <x v="1"/>
    <x v="0"/>
    <x v="1"/>
  </r>
  <r>
    <s v="1 Komplett vårdked1. Yes"/>
    <n v="4333"/>
    <n v="215501"/>
    <x v="1"/>
    <s v="2. No"/>
    <x v="1"/>
    <x v="0"/>
    <x v="0"/>
    <x v="3"/>
    <x v="0"/>
    <x v="0"/>
    <x v="2"/>
    <x v="1"/>
    <x v="1"/>
    <x v="1"/>
    <x v="2"/>
    <x v="0"/>
    <x v="0"/>
    <s v="1. Yes"/>
    <x v="1"/>
    <x v="0"/>
    <x v="0"/>
    <x v="0"/>
    <x v="1"/>
    <x v="2"/>
    <x v="1"/>
    <x v="0"/>
    <x v="2"/>
    <x v="13"/>
    <x v="0"/>
    <x v="0"/>
    <x v="0"/>
  </r>
  <r>
    <s v="1 Komplett vårdked1. Yes"/>
    <n v="4334"/>
    <n v="215520"/>
    <x v="1"/>
    <s v="1. Yes"/>
    <x v="1"/>
    <x v="0"/>
    <x v="1"/>
    <x v="4"/>
    <x v="0"/>
    <x v="0"/>
    <x v="2"/>
    <x v="1"/>
    <x v="0"/>
    <x v="1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35"/>
    <n v="215530"/>
    <x v="0"/>
    <s v="1. Yes"/>
    <x v="0"/>
    <x v="0"/>
    <x v="2"/>
    <x v="0"/>
    <x v="0"/>
    <x v="0"/>
    <x v="1"/>
    <x v="0"/>
    <x v="0"/>
    <x v="0"/>
    <x v="2"/>
    <x v="0"/>
    <x v="0"/>
    <s v="1. Yes"/>
    <x v="1"/>
    <x v="0"/>
    <x v="0"/>
    <x v="0"/>
    <x v="0"/>
    <x v="0"/>
    <x v="1"/>
    <x v="1"/>
    <x v="3"/>
    <x v="13"/>
    <x v="0"/>
    <x v="0"/>
    <x v="0"/>
  </r>
  <r>
    <s v="1 Komplett vårdked1. Yes"/>
    <n v="4336"/>
    <n v="215538"/>
    <x v="0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3"/>
    <x v="0"/>
    <x v="0"/>
    <x v="1"/>
  </r>
  <r>
    <s v="2 Bruten vårdked1. Yes"/>
    <n v="4337"/>
    <n v="215539"/>
    <x v="0"/>
    <s v="2. No"/>
    <x v="1"/>
    <x v="0"/>
    <x v="2"/>
    <x v="3"/>
    <x v="0"/>
    <x v="0"/>
    <x v="2"/>
    <x v="1"/>
    <x v="0"/>
    <x v="1"/>
    <x v="2"/>
    <x v="0"/>
    <x v="0"/>
    <s v="1. Yes"/>
    <x v="1"/>
    <x v="0"/>
    <x v="0"/>
    <x v="0"/>
    <x v="0"/>
    <x v="0"/>
    <x v="0"/>
    <x v="0"/>
    <x v="1"/>
    <x v="13"/>
    <x v="0"/>
    <x v="0"/>
    <x v="2"/>
  </r>
  <r>
    <s v="1 Komplett vårdked1. Yes"/>
    <n v="4338"/>
    <n v="215545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3"/>
    <x v="0"/>
    <x v="0"/>
    <x v="1"/>
  </r>
  <r>
    <s v="1 Komplett vårdked1. Yes"/>
    <n v="4339"/>
    <n v="215547"/>
    <x v="1"/>
    <s v="1. Yes"/>
    <x v="1"/>
    <x v="0"/>
    <x v="0"/>
    <x v="5"/>
    <x v="0"/>
    <x v="0"/>
    <x v="1"/>
    <x v="1"/>
    <x v="0"/>
    <x v="0"/>
    <x v="0"/>
    <x v="0"/>
    <x v="0"/>
    <s v="2. No"/>
    <x v="0"/>
    <x v="0"/>
    <x v="0"/>
    <x v="0"/>
    <x v="0"/>
    <x v="0"/>
    <x v="0"/>
    <x v="0"/>
    <x v="3"/>
    <x v="13"/>
    <x v="0"/>
    <x v="0"/>
    <x v="1"/>
  </r>
  <r>
    <s v="1 Komplett vårdked1. Yes"/>
    <n v="4340"/>
    <n v="215565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41"/>
    <n v="215567"/>
    <x v="1"/>
    <s v="2. No"/>
    <x v="1"/>
    <x v="0"/>
    <x v="0"/>
    <x v="4"/>
    <x v="0"/>
    <x v="0"/>
    <x v="1"/>
    <x v="0"/>
    <x v="0"/>
    <x v="0"/>
    <x v="0"/>
    <x v="1"/>
    <x v="0"/>
    <s v="2. No"/>
    <x v="1"/>
    <x v="0"/>
    <x v="1"/>
    <x v="0"/>
    <x v="0"/>
    <x v="3"/>
    <x v="0"/>
    <x v="0"/>
    <x v="0"/>
    <x v="13"/>
    <x v="0"/>
    <x v="0"/>
    <x v="1"/>
  </r>
  <r>
    <s v="1 Komplett vårdked1. Yes"/>
    <n v="4342"/>
    <n v="215570"/>
    <x v="1"/>
    <s v="2. No"/>
    <x v="1"/>
    <x v="0"/>
    <x v="2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43"/>
    <n v="215574"/>
    <x v="0"/>
    <s v="2. No"/>
    <x v="1"/>
    <x v="0"/>
    <x v="0"/>
    <x v="3"/>
    <x v="0"/>
    <x v="0"/>
    <x v="2"/>
    <x v="1"/>
    <x v="1"/>
    <x v="1"/>
    <x v="1"/>
    <x v="0"/>
    <x v="0"/>
    <s v="1. Yes"/>
    <x v="1"/>
    <x v="0"/>
    <x v="0"/>
    <x v="0"/>
    <x v="0"/>
    <x v="2"/>
    <x v="0"/>
    <x v="0"/>
    <x v="3"/>
    <x v="13"/>
    <x v="0"/>
    <x v="0"/>
    <x v="2"/>
  </r>
  <r>
    <s v="1 Komplett vårdked1. Yes"/>
    <n v="4344"/>
    <n v="215583"/>
    <x v="0"/>
    <s v="2. No"/>
    <x v="1"/>
    <x v="0"/>
    <x v="2"/>
    <x v="3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45"/>
    <n v="215586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46"/>
    <n v="215587"/>
    <x v="1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47"/>
    <n v="215588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48"/>
    <n v="215608"/>
    <x v="0"/>
    <s v="2. No"/>
    <x v="1"/>
    <x v="0"/>
    <x v="0"/>
    <x v="5"/>
    <x v="0"/>
    <x v="0"/>
    <x v="1"/>
    <x v="1"/>
    <x v="0"/>
    <x v="2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349"/>
    <n v="215621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50"/>
    <n v="215622"/>
    <x v="0"/>
    <s v="2. No"/>
    <x v="1"/>
    <x v="0"/>
    <x v="0"/>
    <x v="0"/>
    <x v="0"/>
    <x v="0"/>
    <x v="2"/>
    <x v="0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51"/>
    <n v="215638"/>
    <x v="1"/>
    <s v="2. No"/>
    <x v="1"/>
    <x v="0"/>
    <x v="2"/>
    <x v="1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52"/>
    <n v="215642"/>
    <x v="1"/>
    <s v="2. No"/>
    <x v="1"/>
    <x v="0"/>
    <x v="0"/>
    <x v="4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1"/>
    <x v="13"/>
    <x v="0"/>
    <x v="0"/>
    <x v="1"/>
  </r>
  <r>
    <s v="1 Komplett vårdked1. Yes"/>
    <n v="4353"/>
    <n v="215646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3"/>
    <x v="0"/>
    <x v="0"/>
    <x v="1"/>
  </r>
  <r>
    <s v="1 Komplett vårdked1. Yes"/>
    <n v="4354"/>
    <n v="215647"/>
    <x v="1"/>
    <s v="2. No"/>
    <x v="1"/>
    <x v="0"/>
    <x v="0"/>
    <x v="3"/>
    <x v="0"/>
    <x v="0"/>
    <x v="2"/>
    <x v="0"/>
    <x v="1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55"/>
    <n v="215649"/>
    <x v="0"/>
    <s v="2. No"/>
    <x v="1"/>
    <x v="0"/>
    <x v="0"/>
    <x v="3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56"/>
    <n v="215653"/>
    <x v="0"/>
    <s v="1. Yes"/>
    <x v="1"/>
    <x v="0"/>
    <x v="0"/>
    <x v="4"/>
    <x v="0"/>
    <x v="0"/>
    <x v="1"/>
    <x v="1"/>
    <x v="0"/>
    <x v="0"/>
    <x v="2"/>
    <x v="1"/>
    <x v="1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357"/>
    <n v="21565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58"/>
    <n v="215657"/>
    <x v="0"/>
    <s v="2. No"/>
    <x v="1"/>
    <x v="0"/>
    <x v="0"/>
    <x v="4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59"/>
    <n v="215658"/>
    <x v="1"/>
    <s v="2. No"/>
    <x v="1"/>
    <x v="0"/>
    <x v="0"/>
    <x v="1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360"/>
    <n v="215659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61"/>
    <n v="215666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1"/>
    <x v="0"/>
    <x v="0"/>
    <x v="0"/>
    <x v="0"/>
    <x v="0"/>
    <x v="0"/>
    <x v="13"/>
    <x v="0"/>
    <x v="0"/>
    <x v="1"/>
  </r>
  <r>
    <s v="1 Komplett vårdked1. Yes"/>
    <n v="4362"/>
    <n v="215667"/>
    <x v="1"/>
    <s v="2. No"/>
    <x v="1"/>
    <x v="0"/>
    <x v="0"/>
    <x v="5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0"/>
    <x v="13"/>
    <x v="0"/>
    <x v="0"/>
    <x v="1"/>
  </r>
  <r>
    <s v="1 Komplett vårdked1. Yes"/>
    <n v="4363"/>
    <n v="215694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64"/>
    <n v="215761"/>
    <x v="1"/>
    <s v="1. Yes"/>
    <x v="1"/>
    <x v="0"/>
    <x v="0"/>
    <x v="5"/>
    <x v="0"/>
    <x v="0"/>
    <x v="1"/>
    <x v="1"/>
    <x v="0"/>
    <x v="0"/>
    <x v="1"/>
    <x v="1"/>
    <x v="1"/>
    <s v="1. Yes"/>
    <x v="0"/>
    <x v="0"/>
    <x v="1"/>
    <x v="0"/>
    <x v="0"/>
    <x v="1"/>
    <x v="0"/>
    <x v="0"/>
    <x v="3"/>
    <x v="13"/>
    <x v="0"/>
    <x v="0"/>
    <x v="1"/>
  </r>
  <r>
    <s v="9 Graviditet som utkast"/>
    <n v="4365"/>
    <n v="215769"/>
    <x v="1"/>
    <s v="2. No"/>
    <x v="1"/>
    <x v="0"/>
    <x v="2"/>
    <x v="4"/>
    <x v="0"/>
    <x v="0"/>
    <x v="2"/>
    <x v="1"/>
    <x v="2"/>
    <x v="2"/>
    <x v="0"/>
    <x v="0"/>
    <x v="0"/>
    <s v="2. No"/>
    <x v="1"/>
    <x v="0"/>
    <x v="0"/>
    <x v="0"/>
    <x v="0"/>
    <x v="2"/>
    <x v="0"/>
    <x v="0"/>
    <x v="0"/>
    <x v="13"/>
    <x v="0"/>
    <x v="0"/>
    <x v="0"/>
  </r>
  <r>
    <s v="1 Komplett vårdked1. Yes"/>
    <n v="4366"/>
    <n v="215773"/>
    <x v="0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0"/>
  </r>
  <r>
    <s v="1 Komplett vårdked1. Yes"/>
    <n v="4367"/>
    <n v="215784"/>
    <x v="1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368"/>
    <n v="215786"/>
    <x v="0"/>
    <s v="2. No"/>
    <x v="1"/>
    <x v="0"/>
    <x v="0"/>
    <x v="0"/>
    <x v="1"/>
    <x v="0"/>
    <x v="1"/>
    <x v="0"/>
    <x v="1"/>
    <x v="0"/>
    <x v="1"/>
    <x v="0"/>
    <x v="0"/>
    <s v="1. Yes"/>
    <x v="1"/>
    <x v="0"/>
    <x v="0"/>
    <x v="0"/>
    <x v="0"/>
    <x v="3"/>
    <x v="0"/>
    <x v="0"/>
    <x v="3"/>
    <x v="13"/>
    <x v="0"/>
    <x v="0"/>
    <x v="2"/>
  </r>
  <r>
    <s v="1 Komplett vårdked1. Yes"/>
    <n v="4369"/>
    <n v="215787"/>
    <x v="0"/>
    <s v="1. Yes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70"/>
    <n v="215808"/>
    <x v="0"/>
    <s v="2. No"/>
    <x v="1"/>
    <x v="0"/>
    <x v="1"/>
    <x v="4"/>
    <x v="1"/>
    <x v="0"/>
    <x v="1"/>
    <x v="0"/>
    <x v="0"/>
    <x v="0"/>
    <x v="2"/>
    <x v="1"/>
    <x v="0"/>
    <s v="1. Yes"/>
    <x v="1"/>
    <x v="0"/>
    <x v="0"/>
    <x v="0"/>
    <x v="0"/>
    <x v="3"/>
    <x v="0"/>
    <x v="0"/>
    <x v="0"/>
    <x v="13"/>
    <x v="0"/>
    <x v="0"/>
    <x v="1"/>
  </r>
  <r>
    <s v="2 Bruten vårdked1. Yes"/>
    <n v="4371"/>
    <n v="215812"/>
    <x v="0"/>
    <s v="2. No"/>
    <x v="1"/>
    <x v="0"/>
    <x v="0"/>
    <x v="1"/>
    <x v="0"/>
    <x v="0"/>
    <x v="1"/>
    <x v="1"/>
    <x v="0"/>
    <x v="1"/>
    <x v="0"/>
    <x v="0"/>
    <x v="0"/>
    <s v="2. No"/>
    <x v="0"/>
    <x v="1"/>
    <x v="0"/>
    <x v="0"/>
    <x v="1"/>
    <x v="0"/>
    <x v="0"/>
    <x v="0"/>
    <x v="2"/>
    <x v="13"/>
    <x v="0"/>
    <x v="0"/>
    <x v="0"/>
  </r>
  <r>
    <s v="1 Komplett vårdked1. Yes"/>
    <n v="4372"/>
    <n v="215826"/>
    <x v="1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73"/>
    <n v="215844"/>
    <x v="1"/>
    <s v="2. No"/>
    <x v="1"/>
    <x v="0"/>
    <x v="0"/>
    <x v="3"/>
    <x v="0"/>
    <x v="0"/>
    <x v="0"/>
    <x v="1"/>
    <x v="0"/>
    <x v="1"/>
    <x v="0"/>
    <x v="0"/>
    <x v="0"/>
    <s v="2. No"/>
    <x v="0"/>
    <x v="0"/>
    <x v="0"/>
    <x v="0"/>
    <x v="0"/>
    <x v="0"/>
    <x v="0"/>
    <x v="0"/>
    <x v="3"/>
    <x v="13"/>
    <x v="0"/>
    <x v="0"/>
    <x v="1"/>
  </r>
  <r>
    <s v="1 Komplett vårdked1. Yes"/>
    <n v="4374"/>
    <n v="215849"/>
    <x v="1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375"/>
    <n v="215850"/>
    <x v="0"/>
    <s v="2. No"/>
    <x v="1"/>
    <x v="0"/>
    <x v="0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376"/>
    <n v="215911"/>
    <x v="0"/>
    <s v="1. Yes"/>
    <x v="0"/>
    <x v="0"/>
    <x v="0"/>
    <x v="2"/>
    <x v="0"/>
    <x v="0"/>
    <x v="0"/>
    <x v="1"/>
    <x v="0"/>
    <x v="0"/>
    <x v="2"/>
    <x v="1"/>
    <x v="1"/>
    <s v="1. Yes"/>
    <x v="1"/>
    <x v="1"/>
    <x v="1"/>
    <x v="0"/>
    <x v="0"/>
    <x v="0"/>
    <x v="1"/>
    <x v="0"/>
    <x v="2"/>
    <x v="13"/>
    <x v="0"/>
    <x v="0"/>
    <x v="1"/>
  </r>
  <r>
    <s v="1 Komplett vårdked1. Yes"/>
    <n v="4377"/>
    <n v="215922"/>
    <x v="1"/>
    <s v="2. No"/>
    <x v="1"/>
    <x v="0"/>
    <x v="1"/>
    <x v="2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78"/>
    <n v="215926"/>
    <x v="1"/>
    <s v="2. No"/>
    <x v="1"/>
    <x v="0"/>
    <x v="0"/>
    <x v="2"/>
    <x v="0"/>
    <x v="0"/>
    <x v="2"/>
    <x v="1"/>
    <x v="1"/>
    <x v="0"/>
    <x v="1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379"/>
    <n v="215942"/>
    <x v="1"/>
    <s v="2. No"/>
    <x v="1"/>
    <x v="0"/>
    <x v="0"/>
    <x v="2"/>
    <x v="0"/>
    <x v="0"/>
    <x v="2"/>
    <x v="1"/>
    <x v="0"/>
    <x v="0"/>
    <x v="1"/>
    <x v="0"/>
    <x v="0"/>
    <s v="1. Yes"/>
    <x v="1"/>
    <x v="0"/>
    <x v="0"/>
    <x v="0"/>
    <x v="1"/>
    <x v="2"/>
    <x v="0"/>
    <x v="0"/>
    <x v="3"/>
    <x v="13"/>
    <x v="0"/>
    <x v="0"/>
    <x v="1"/>
  </r>
  <r>
    <s v="1 Komplett vårdked1. Yes"/>
    <n v="4380"/>
    <n v="215944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1 Komplett vårdked1. Yes"/>
    <n v="4381"/>
    <n v="215945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82"/>
    <n v="215946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83"/>
    <n v="215958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84"/>
    <n v="215959"/>
    <x v="1"/>
    <s v="2. No"/>
    <x v="1"/>
    <x v="0"/>
    <x v="0"/>
    <x v="2"/>
    <x v="0"/>
    <x v="1"/>
    <x v="2"/>
    <x v="1"/>
    <x v="0"/>
    <x v="1"/>
    <x v="0"/>
    <x v="0"/>
    <x v="0"/>
    <s v="2. No"/>
    <x v="1"/>
    <x v="0"/>
    <x v="0"/>
    <x v="0"/>
    <x v="0"/>
    <x v="2"/>
    <x v="0"/>
    <x v="0"/>
    <x v="2"/>
    <x v="13"/>
    <x v="1"/>
    <x v="0"/>
    <x v="1"/>
  </r>
  <r>
    <s v="1 Komplett vårdked1. Yes"/>
    <n v="4385"/>
    <n v="215982"/>
    <x v="0"/>
    <s v="2. No"/>
    <x v="1"/>
    <x v="0"/>
    <x v="0"/>
    <x v="4"/>
    <x v="0"/>
    <x v="0"/>
    <x v="2"/>
    <x v="1"/>
    <x v="1"/>
    <x v="0"/>
    <x v="2"/>
    <x v="0"/>
    <x v="0"/>
    <s v="1. Yes"/>
    <x v="1"/>
    <x v="0"/>
    <x v="0"/>
    <x v="0"/>
    <x v="0"/>
    <x v="3"/>
    <x v="0"/>
    <x v="0"/>
    <x v="0"/>
    <x v="13"/>
    <x v="0"/>
    <x v="0"/>
    <x v="0"/>
  </r>
  <r>
    <s v="1 Komplett vårdked1. Yes"/>
    <n v="4386"/>
    <n v="215983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3"/>
    <x v="0"/>
    <x v="0"/>
    <x v="0"/>
    <x v="13"/>
    <x v="0"/>
    <x v="0"/>
    <x v="1"/>
  </r>
  <r>
    <s v="1 Komplett vårdked1. Yes"/>
    <n v="4387"/>
    <n v="216001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88"/>
    <n v="216003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389"/>
    <n v="216019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0"/>
    <x v="0"/>
    <x v="0"/>
    <x v="1"/>
    <x v="13"/>
    <x v="0"/>
    <x v="0"/>
    <x v="1"/>
  </r>
  <r>
    <s v="1 Komplett vårdked1. Yes"/>
    <n v="4390"/>
    <n v="216031"/>
    <x v="0"/>
    <s v="2. No"/>
    <x v="1"/>
    <x v="0"/>
    <x v="0"/>
    <x v="5"/>
    <x v="0"/>
    <x v="0"/>
    <x v="2"/>
    <x v="0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391"/>
    <n v="216074"/>
    <x v="0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392"/>
    <n v="216075"/>
    <x v="1"/>
    <s v="2. No"/>
    <x v="1"/>
    <x v="0"/>
    <x v="0"/>
    <x v="0"/>
    <x v="0"/>
    <x v="0"/>
    <x v="2"/>
    <x v="1"/>
    <x v="1"/>
    <x v="1"/>
    <x v="2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393"/>
    <n v="216085"/>
    <x v="0"/>
    <s v="2. No"/>
    <x v="1"/>
    <x v="0"/>
    <x v="0"/>
    <x v="3"/>
    <x v="0"/>
    <x v="0"/>
    <x v="2"/>
    <x v="1"/>
    <x v="0"/>
    <x v="1"/>
    <x v="0"/>
    <x v="0"/>
    <x v="0"/>
    <s v="2. No"/>
    <x v="0"/>
    <x v="0"/>
    <x v="0"/>
    <x v="0"/>
    <x v="0"/>
    <x v="2"/>
    <x v="0"/>
    <x v="0"/>
    <x v="1"/>
    <x v="13"/>
    <x v="0"/>
    <x v="0"/>
    <x v="1"/>
  </r>
  <r>
    <s v="1 Komplett vårdked1. Yes"/>
    <n v="4394"/>
    <n v="216087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395"/>
    <n v="216090"/>
    <x v="0"/>
    <s v="2. No"/>
    <x v="1"/>
    <x v="0"/>
    <x v="0"/>
    <x v="3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396"/>
    <n v="216113"/>
    <x v="0"/>
    <s v="2. No"/>
    <x v="1"/>
    <x v="0"/>
    <x v="0"/>
    <x v="3"/>
    <x v="0"/>
    <x v="1"/>
    <x v="1"/>
    <x v="1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397"/>
    <n v="216170"/>
    <x v="0"/>
    <s v="2. No"/>
    <x v="1"/>
    <x v="0"/>
    <x v="0"/>
    <x v="3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398"/>
    <n v="216185"/>
    <x v="1"/>
    <s v="2. No"/>
    <x v="1"/>
    <x v="0"/>
    <x v="0"/>
    <x v="1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399"/>
    <n v="216262"/>
    <x v="0"/>
    <s v="1. Yes"/>
    <x v="1"/>
    <x v="0"/>
    <x v="1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00"/>
    <n v="216285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1"/>
    <n v="216316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2"/>
    <n v="216319"/>
    <x v="1"/>
    <s v="2. No"/>
    <x v="1"/>
    <x v="0"/>
    <x v="0"/>
    <x v="3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3"/>
    <n v="216331"/>
    <x v="0"/>
    <s v="2. No"/>
    <x v="1"/>
    <x v="1"/>
    <x v="0"/>
    <x v="3"/>
    <x v="0"/>
    <x v="1"/>
    <x v="0"/>
    <x v="0"/>
    <x v="0"/>
    <x v="0"/>
    <x v="2"/>
    <x v="0"/>
    <x v="0"/>
    <s v="1. Yes"/>
    <x v="1"/>
    <x v="1"/>
    <x v="0"/>
    <x v="0"/>
    <x v="0"/>
    <x v="3"/>
    <x v="1"/>
    <x v="1"/>
    <x v="2"/>
    <x v="13"/>
    <x v="1"/>
    <x v="0"/>
    <x v="0"/>
  </r>
  <r>
    <s v="1 Komplett vårdked1. Yes"/>
    <n v="4404"/>
    <n v="216355"/>
    <x v="0"/>
    <s v="2. No"/>
    <x v="1"/>
    <x v="0"/>
    <x v="0"/>
    <x v="4"/>
    <x v="0"/>
    <x v="0"/>
    <x v="2"/>
    <x v="1"/>
    <x v="1"/>
    <x v="0"/>
    <x v="1"/>
    <x v="0"/>
    <x v="0"/>
    <s v="1. Yes"/>
    <x v="1"/>
    <x v="0"/>
    <x v="1"/>
    <x v="0"/>
    <x v="0"/>
    <x v="3"/>
    <x v="0"/>
    <x v="0"/>
    <x v="3"/>
    <x v="13"/>
    <x v="0"/>
    <x v="0"/>
    <x v="0"/>
  </r>
  <r>
    <s v="1 Komplett vårdked1. Yes"/>
    <n v="4405"/>
    <n v="216382"/>
    <x v="1"/>
    <s v="2. No"/>
    <x v="1"/>
    <x v="0"/>
    <x v="0"/>
    <x v="0"/>
    <x v="0"/>
    <x v="0"/>
    <x v="1"/>
    <x v="1"/>
    <x v="0"/>
    <x v="0"/>
    <x v="2"/>
    <x v="0"/>
    <x v="0"/>
    <s v="1. Yes"/>
    <x v="1"/>
    <x v="0"/>
    <x v="0"/>
    <x v="0"/>
    <x v="0"/>
    <x v="3"/>
    <x v="0"/>
    <x v="0"/>
    <x v="0"/>
    <x v="13"/>
    <x v="0"/>
    <x v="0"/>
    <x v="1"/>
  </r>
  <r>
    <s v="1 Komplett vårdked1. Yes"/>
    <n v="4406"/>
    <n v="216418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7"/>
    <n v="216427"/>
    <x v="1"/>
    <s v="2. No"/>
    <x v="1"/>
    <x v="0"/>
    <x v="0"/>
    <x v="4"/>
    <x v="0"/>
    <x v="0"/>
    <x v="2"/>
    <x v="1"/>
    <x v="0"/>
    <x v="0"/>
    <x v="0"/>
    <x v="1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8"/>
    <n v="216449"/>
    <x v="0"/>
    <s v="2. No"/>
    <x v="1"/>
    <x v="0"/>
    <x v="2"/>
    <x v="5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09"/>
    <n v="216458"/>
    <x v="0"/>
    <s v="2. No"/>
    <x v="1"/>
    <x v="0"/>
    <x v="0"/>
    <x v="2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10"/>
    <n v="216485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411"/>
    <n v="216487"/>
    <x v="1"/>
    <s v="2. No"/>
    <x v="1"/>
    <x v="0"/>
    <x v="1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1 Komplett vårdked1. Yes"/>
    <n v="4412"/>
    <n v="216526"/>
    <x v="0"/>
    <s v="2. No"/>
    <x v="1"/>
    <x v="0"/>
    <x v="0"/>
    <x v="2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0"/>
    <x v="13"/>
    <x v="0"/>
    <x v="0"/>
    <x v="0"/>
  </r>
  <r>
    <s v="1 Komplett vårdked1. Yes"/>
    <n v="4413"/>
    <n v="216541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1"/>
    <x v="13"/>
    <x v="0"/>
    <x v="0"/>
    <x v="2"/>
  </r>
  <r>
    <s v="1 Komplett vårdked1. Yes"/>
    <n v="4414"/>
    <n v="216580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0"/>
  </r>
  <r>
    <s v="4 Utskr saknas"/>
    <n v="4415"/>
    <n v="216583"/>
    <x v="1"/>
    <s v="2. No"/>
    <x v="1"/>
    <x v="0"/>
    <x v="0"/>
    <x v="0"/>
    <x v="0"/>
    <x v="0"/>
    <x v="1"/>
    <x v="0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416"/>
    <n v="216585"/>
    <x v="1"/>
    <s v="2. No"/>
    <x v="1"/>
    <x v="1"/>
    <x v="0"/>
    <x v="4"/>
    <x v="0"/>
    <x v="1"/>
    <x v="1"/>
    <x v="1"/>
    <x v="1"/>
    <x v="1"/>
    <x v="1"/>
    <x v="1"/>
    <x v="0"/>
    <s v="1. Yes"/>
    <x v="1"/>
    <x v="1"/>
    <x v="1"/>
    <x v="1"/>
    <x v="0"/>
    <x v="3"/>
    <x v="1"/>
    <x v="0"/>
    <x v="2"/>
    <x v="13"/>
    <x v="1"/>
    <x v="0"/>
    <x v="1"/>
  </r>
  <r>
    <s v="1 Komplett vårdked1. Yes"/>
    <n v="4417"/>
    <n v="216587"/>
    <x v="1"/>
    <s v="2. No"/>
    <x v="1"/>
    <x v="1"/>
    <x v="0"/>
    <x v="0"/>
    <x v="0"/>
    <x v="1"/>
    <x v="0"/>
    <x v="0"/>
    <x v="0"/>
    <x v="0"/>
    <x v="2"/>
    <x v="0"/>
    <x v="0"/>
    <s v="1. Yes"/>
    <x v="1"/>
    <x v="0"/>
    <x v="0"/>
    <x v="0"/>
    <x v="1"/>
    <x v="3"/>
    <x v="0"/>
    <x v="0"/>
    <x v="2"/>
    <x v="13"/>
    <x v="1"/>
    <x v="0"/>
    <x v="0"/>
  </r>
  <r>
    <s v="1 Komplett vårdked1. Yes"/>
    <n v="4418"/>
    <n v="216589"/>
    <x v="0"/>
    <s v="1. Yes"/>
    <x v="1"/>
    <x v="0"/>
    <x v="0"/>
    <x v="4"/>
    <x v="0"/>
    <x v="0"/>
    <x v="2"/>
    <x v="1"/>
    <x v="2"/>
    <x v="1"/>
    <x v="2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419"/>
    <n v="216598"/>
    <x v="0"/>
    <s v="2. No"/>
    <x v="1"/>
    <x v="0"/>
    <x v="0"/>
    <x v="5"/>
    <x v="0"/>
    <x v="0"/>
    <x v="2"/>
    <x v="1"/>
    <x v="0"/>
    <x v="0"/>
    <x v="0"/>
    <x v="0"/>
    <x v="0"/>
    <s v="2. No"/>
    <x v="1"/>
    <x v="0"/>
    <x v="0"/>
    <x v="0"/>
    <x v="0"/>
    <x v="0"/>
    <x v="0"/>
    <x v="0"/>
    <x v="0"/>
    <x v="13"/>
    <x v="0"/>
    <x v="0"/>
    <x v="1"/>
  </r>
  <r>
    <s v="1 Komplett vårdked1. Yes"/>
    <n v="4420"/>
    <n v="216603"/>
    <x v="1"/>
    <s v="2. No"/>
    <x v="1"/>
    <x v="0"/>
    <x v="1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21"/>
    <n v="216608"/>
    <x v="0"/>
    <s v="2. No"/>
    <x v="1"/>
    <x v="0"/>
    <x v="1"/>
    <x v="4"/>
    <x v="0"/>
    <x v="1"/>
    <x v="2"/>
    <x v="1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22"/>
    <n v="216626"/>
    <x v="0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23"/>
    <n v="216657"/>
    <x v="0"/>
    <s v="2. No"/>
    <x v="1"/>
    <x v="0"/>
    <x v="0"/>
    <x v="3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24"/>
    <n v="216673"/>
    <x v="0"/>
    <s v="2. No"/>
    <x v="1"/>
    <x v="0"/>
    <x v="0"/>
    <x v="4"/>
    <x v="0"/>
    <x v="1"/>
    <x v="0"/>
    <x v="1"/>
    <x v="0"/>
    <x v="0"/>
    <x v="2"/>
    <x v="1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25"/>
    <n v="216677"/>
    <x v="0"/>
    <s v="2. No"/>
    <x v="1"/>
    <x v="0"/>
    <x v="0"/>
    <x v="3"/>
    <x v="0"/>
    <x v="0"/>
    <x v="2"/>
    <x v="0"/>
    <x v="0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26"/>
    <n v="216707"/>
    <x v="1"/>
    <s v="2. No"/>
    <x v="1"/>
    <x v="0"/>
    <x v="0"/>
    <x v="5"/>
    <x v="0"/>
    <x v="1"/>
    <x v="0"/>
    <x v="0"/>
    <x v="0"/>
    <x v="1"/>
    <x v="0"/>
    <x v="0"/>
    <x v="0"/>
    <s v="2. No"/>
    <x v="1"/>
    <x v="0"/>
    <x v="0"/>
    <x v="0"/>
    <x v="0"/>
    <x v="3"/>
    <x v="0"/>
    <x v="0"/>
    <x v="2"/>
    <x v="12"/>
    <x v="1"/>
    <x v="0"/>
    <x v="0"/>
  </r>
  <r>
    <s v="1 Komplett vårdked1. Yes"/>
    <n v="4427"/>
    <n v="216728"/>
    <x v="1"/>
    <s v="2. No"/>
    <x v="1"/>
    <x v="0"/>
    <x v="0"/>
    <x v="4"/>
    <x v="0"/>
    <x v="0"/>
    <x v="2"/>
    <x v="1"/>
    <x v="2"/>
    <x v="1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28"/>
    <n v="216750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29"/>
    <n v="216766"/>
    <x v="1"/>
    <s v="2. No"/>
    <x v="1"/>
    <x v="0"/>
    <x v="0"/>
    <x v="0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30"/>
    <n v="216771"/>
    <x v="1"/>
    <s v="2. No"/>
    <x v="1"/>
    <x v="0"/>
    <x v="2"/>
    <x v="1"/>
    <x v="0"/>
    <x v="0"/>
    <x v="2"/>
    <x v="1"/>
    <x v="1"/>
    <x v="0"/>
    <x v="1"/>
    <x v="0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431"/>
    <n v="216772"/>
    <x v="0"/>
    <s v="2. No"/>
    <x v="1"/>
    <x v="0"/>
    <x v="1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3"/>
    <x v="1"/>
    <x v="0"/>
    <x v="0"/>
  </r>
  <r>
    <s v="1 Komplett vårdked1. Yes"/>
    <n v="4432"/>
    <n v="216783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3"/>
    <x v="13"/>
    <x v="0"/>
    <x v="0"/>
    <x v="0"/>
  </r>
  <r>
    <s v="1 Komplett vårdked1. Yes"/>
    <n v="4433"/>
    <n v="216796"/>
    <x v="1"/>
    <s v="2. No"/>
    <x v="1"/>
    <x v="0"/>
    <x v="0"/>
    <x v="0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34"/>
    <n v="216798"/>
    <x v="1"/>
    <s v="2. No"/>
    <x v="1"/>
    <x v="0"/>
    <x v="0"/>
    <x v="0"/>
    <x v="0"/>
    <x v="0"/>
    <x v="2"/>
    <x v="1"/>
    <x v="1"/>
    <x v="0"/>
    <x v="2"/>
    <x v="0"/>
    <x v="0"/>
    <s v="1. Yes"/>
    <x v="1"/>
    <x v="0"/>
    <x v="0"/>
    <x v="0"/>
    <x v="0"/>
    <x v="0"/>
    <x v="0"/>
    <x v="0"/>
    <x v="0"/>
    <x v="13"/>
    <x v="0"/>
    <x v="0"/>
    <x v="1"/>
  </r>
  <r>
    <s v="1 Komplett vårdked1. Yes"/>
    <n v="4435"/>
    <n v="216811"/>
    <x v="0"/>
    <s v="2. No"/>
    <x v="1"/>
    <x v="0"/>
    <x v="0"/>
    <x v="5"/>
    <x v="0"/>
    <x v="0"/>
    <x v="1"/>
    <x v="0"/>
    <x v="1"/>
    <x v="0"/>
    <x v="0"/>
    <x v="1"/>
    <x v="0"/>
    <s v="2. No"/>
    <x v="1"/>
    <x v="0"/>
    <x v="0"/>
    <x v="0"/>
    <x v="0"/>
    <x v="0"/>
    <x v="0"/>
    <x v="0"/>
    <x v="0"/>
    <x v="13"/>
    <x v="0"/>
    <x v="0"/>
    <x v="1"/>
  </r>
  <r>
    <s v="1 Komplett vårdked1. Yes"/>
    <n v="4436"/>
    <n v="216812"/>
    <x v="0"/>
    <s v="2. No"/>
    <x v="1"/>
    <x v="0"/>
    <x v="0"/>
    <x v="1"/>
    <x v="0"/>
    <x v="0"/>
    <x v="2"/>
    <x v="1"/>
    <x v="0"/>
    <x v="0"/>
    <x v="1"/>
    <x v="0"/>
    <x v="0"/>
    <s v="1. Yes"/>
    <x v="1"/>
    <x v="0"/>
    <x v="1"/>
    <x v="0"/>
    <x v="0"/>
    <x v="0"/>
    <x v="0"/>
    <x v="0"/>
    <x v="3"/>
    <x v="13"/>
    <x v="0"/>
    <x v="0"/>
    <x v="1"/>
  </r>
  <r>
    <s v="1 Komplett vårdked1. Yes"/>
    <n v="4437"/>
    <n v="216843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38"/>
    <n v="216844"/>
    <x v="0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39"/>
    <n v="216845"/>
    <x v="1"/>
    <s v="2. No"/>
    <x v="1"/>
    <x v="0"/>
    <x v="0"/>
    <x v="0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40"/>
    <n v="216888"/>
    <x v="0"/>
    <s v="2. No"/>
    <x v="1"/>
    <x v="0"/>
    <x v="0"/>
    <x v="4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41"/>
    <n v="216895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4 Utskr saknas"/>
    <n v="4442"/>
    <n v="216906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3"/>
    <x v="0"/>
    <x v="0"/>
    <x v="0"/>
  </r>
  <r>
    <s v="4 Utskr saknas"/>
    <n v="4443"/>
    <n v="216908"/>
    <x v="0"/>
    <s v="2. No"/>
    <x v="1"/>
    <x v="0"/>
    <x v="1"/>
    <x v="0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444"/>
    <n v="216966"/>
    <x v="1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445"/>
    <n v="216995"/>
    <x v="0"/>
    <s v="2. No"/>
    <x v="1"/>
    <x v="0"/>
    <x v="0"/>
    <x v="3"/>
    <x v="0"/>
    <x v="0"/>
    <x v="2"/>
    <x v="1"/>
    <x v="0"/>
    <x v="1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446"/>
    <n v="217035"/>
    <x v="0"/>
    <s v="2. No"/>
    <x v="1"/>
    <x v="1"/>
    <x v="0"/>
    <x v="2"/>
    <x v="1"/>
    <x v="1"/>
    <x v="0"/>
    <x v="1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47"/>
    <n v="217052"/>
    <x v="1"/>
    <s v="2. No"/>
    <x v="1"/>
    <x v="1"/>
    <x v="1"/>
    <x v="0"/>
    <x v="1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2"/>
  </r>
  <r>
    <s v="4 Utskr saknas"/>
    <n v="4448"/>
    <n v="217053"/>
    <x v="1"/>
    <s v="2. No"/>
    <x v="1"/>
    <x v="0"/>
    <x v="2"/>
    <x v="0"/>
    <x v="0"/>
    <x v="0"/>
    <x v="1"/>
    <x v="1"/>
    <x v="0"/>
    <x v="0"/>
    <x v="2"/>
    <x v="0"/>
    <x v="0"/>
    <s v="1. Yes"/>
    <x v="1"/>
    <x v="0"/>
    <x v="0"/>
    <x v="0"/>
    <x v="0"/>
    <x v="0"/>
    <x v="0"/>
    <x v="0"/>
    <x v="3"/>
    <x v="13"/>
    <x v="0"/>
    <x v="0"/>
    <x v="0"/>
  </r>
  <r>
    <s v="1 Komplett vårdked1. Yes"/>
    <n v="4449"/>
    <n v="217056"/>
    <x v="1"/>
    <s v="2. No"/>
    <x v="1"/>
    <x v="0"/>
    <x v="0"/>
    <x v="2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50"/>
    <n v="217088"/>
    <x v="0"/>
    <s v="2. No"/>
    <x v="1"/>
    <x v="0"/>
    <x v="0"/>
    <x v="3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51"/>
    <n v="217204"/>
    <x v="1"/>
    <s v="2. No"/>
    <x v="1"/>
    <x v="0"/>
    <x v="0"/>
    <x v="2"/>
    <x v="0"/>
    <x v="0"/>
    <x v="1"/>
    <x v="1"/>
    <x v="0"/>
    <x v="0"/>
    <x v="2"/>
    <x v="1"/>
    <x v="0"/>
    <s v="1. Yes"/>
    <x v="1"/>
    <x v="0"/>
    <x v="1"/>
    <x v="0"/>
    <x v="0"/>
    <x v="0"/>
    <x v="0"/>
    <x v="0"/>
    <x v="0"/>
    <x v="13"/>
    <x v="0"/>
    <x v="0"/>
    <x v="1"/>
  </r>
  <r>
    <s v="2 Bruten vårdked1. Yes"/>
    <n v="4452"/>
    <n v="217212"/>
    <x v="0"/>
    <s v="2. No"/>
    <x v="1"/>
    <x v="0"/>
    <x v="0"/>
    <x v="5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3"/>
    <x v="13"/>
    <x v="0"/>
    <x v="0"/>
    <x v="1"/>
  </r>
  <r>
    <s v="1 Komplett vårdked1. Yes"/>
    <n v="4453"/>
    <n v="217229"/>
    <x v="1"/>
    <s v="2. No"/>
    <x v="1"/>
    <x v="0"/>
    <x v="0"/>
    <x v="2"/>
    <x v="0"/>
    <x v="0"/>
    <x v="2"/>
    <x v="1"/>
    <x v="0"/>
    <x v="1"/>
    <x v="0"/>
    <x v="0"/>
    <x v="0"/>
    <s v="2. No"/>
    <x v="1"/>
    <x v="0"/>
    <x v="0"/>
    <x v="0"/>
    <x v="0"/>
    <x v="2"/>
    <x v="0"/>
    <x v="0"/>
    <x v="0"/>
    <x v="13"/>
    <x v="0"/>
    <x v="0"/>
    <x v="0"/>
  </r>
  <r>
    <s v="4 Utskr saknas"/>
    <n v="4454"/>
    <n v="217242"/>
    <x v="0"/>
    <s v="2. No"/>
    <x v="1"/>
    <x v="0"/>
    <x v="0"/>
    <x v="4"/>
    <x v="0"/>
    <x v="0"/>
    <x v="0"/>
    <x v="1"/>
    <x v="0"/>
    <x v="1"/>
    <x v="2"/>
    <x v="1"/>
    <x v="0"/>
    <s v="1. Yes"/>
    <x v="1"/>
    <x v="1"/>
    <x v="0"/>
    <x v="0"/>
    <x v="0"/>
    <x v="3"/>
    <x v="0"/>
    <x v="0"/>
    <x v="2"/>
    <x v="13"/>
    <x v="0"/>
    <x v="0"/>
    <x v="0"/>
  </r>
  <r>
    <s v="1 Komplett vårdked1. Yes"/>
    <n v="4455"/>
    <n v="217255"/>
    <x v="1"/>
    <s v="2. No"/>
    <x v="1"/>
    <x v="0"/>
    <x v="0"/>
    <x v="1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0"/>
  </r>
  <r>
    <s v="1 Komplett vårdked1. Yes"/>
    <n v="4456"/>
    <n v="217272"/>
    <x v="0"/>
    <s v="2. No"/>
    <x v="1"/>
    <x v="0"/>
    <x v="1"/>
    <x v="1"/>
    <x v="0"/>
    <x v="0"/>
    <x v="2"/>
    <x v="1"/>
    <x v="0"/>
    <x v="0"/>
    <x v="1"/>
    <x v="0"/>
    <x v="0"/>
    <s v="1. Yes"/>
    <x v="1"/>
    <x v="0"/>
    <x v="0"/>
    <x v="0"/>
    <x v="0"/>
    <x v="3"/>
    <x v="0"/>
    <x v="0"/>
    <x v="0"/>
    <x v="13"/>
    <x v="0"/>
    <x v="0"/>
    <x v="1"/>
  </r>
  <r>
    <s v="1 Komplett vårdked1. Yes"/>
    <n v="4457"/>
    <n v="217285"/>
    <x v="1"/>
    <s v="2. No"/>
    <x v="1"/>
    <x v="0"/>
    <x v="0"/>
    <x v="5"/>
    <x v="0"/>
    <x v="0"/>
    <x v="2"/>
    <x v="1"/>
    <x v="0"/>
    <x v="0"/>
    <x v="2"/>
    <x v="0"/>
    <x v="0"/>
    <s v="1. Yes"/>
    <x v="1"/>
    <x v="0"/>
    <x v="0"/>
    <x v="0"/>
    <x v="1"/>
    <x v="0"/>
    <x v="0"/>
    <x v="0"/>
    <x v="3"/>
    <x v="13"/>
    <x v="0"/>
    <x v="0"/>
    <x v="0"/>
  </r>
  <r>
    <s v="1 Komplett vårdked1. Yes"/>
    <n v="4458"/>
    <n v="217287"/>
    <x v="1"/>
    <s v="2. No"/>
    <x v="1"/>
    <x v="0"/>
    <x v="0"/>
    <x v="5"/>
    <x v="0"/>
    <x v="1"/>
    <x v="2"/>
    <x v="1"/>
    <x v="0"/>
    <x v="0"/>
    <x v="2"/>
    <x v="0"/>
    <x v="0"/>
    <s v="1. Yes"/>
    <x v="1"/>
    <x v="1"/>
    <x v="0"/>
    <x v="0"/>
    <x v="1"/>
    <x v="3"/>
    <x v="0"/>
    <x v="0"/>
    <x v="2"/>
    <x v="13"/>
    <x v="1"/>
    <x v="0"/>
    <x v="0"/>
  </r>
  <r>
    <s v="1 Komplett vårdked1. Yes"/>
    <n v="4459"/>
    <n v="217292"/>
    <x v="1"/>
    <s v="2. No"/>
    <x v="1"/>
    <x v="0"/>
    <x v="0"/>
    <x v="5"/>
    <x v="0"/>
    <x v="0"/>
    <x v="2"/>
    <x v="1"/>
    <x v="0"/>
    <x v="1"/>
    <x v="1"/>
    <x v="0"/>
    <x v="0"/>
    <s v="1. Yes"/>
    <x v="1"/>
    <x v="0"/>
    <x v="0"/>
    <x v="0"/>
    <x v="0"/>
    <x v="0"/>
    <x v="0"/>
    <x v="0"/>
    <x v="3"/>
    <x v="13"/>
    <x v="0"/>
    <x v="0"/>
    <x v="1"/>
  </r>
  <r>
    <s v="1 Komplett vårdked1. Yes"/>
    <n v="4460"/>
    <n v="217323"/>
    <x v="0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61"/>
    <n v="217334"/>
    <x v="0"/>
    <s v="2. No"/>
    <x v="1"/>
    <x v="0"/>
    <x v="0"/>
    <x v="1"/>
    <x v="1"/>
    <x v="0"/>
    <x v="2"/>
    <x v="1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62"/>
    <n v="217339"/>
    <x v="1"/>
    <s v="2. No"/>
    <x v="1"/>
    <x v="0"/>
    <x v="2"/>
    <x v="0"/>
    <x v="0"/>
    <x v="0"/>
    <x v="1"/>
    <x v="1"/>
    <x v="1"/>
    <x v="0"/>
    <x v="2"/>
    <x v="0"/>
    <x v="0"/>
    <s v="1. Yes"/>
    <x v="1"/>
    <x v="0"/>
    <x v="0"/>
    <x v="0"/>
    <x v="0"/>
    <x v="0"/>
    <x v="0"/>
    <x v="0"/>
    <x v="3"/>
    <x v="13"/>
    <x v="0"/>
    <x v="0"/>
    <x v="2"/>
  </r>
  <r>
    <s v="1 Komplett vårdked1. Yes"/>
    <n v="4463"/>
    <n v="217344"/>
    <x v="1"/>
    <s v="2. No"/>
    <x v="1"/>
    <x v="0"/>
    <x v="0"/>
    <x v="5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64"/>
    <n v="217384"/>
    <x v="0"/>
    <s v="2. No"/>
    <x v="1"/>
    <x v="0"/>
    <x v="0"/>
    <x v="4"/>
    <x v="0"/>
    <x v="0"/>
    <x v="2"/>
    <x v="1"/>
    <x v="2"/>
    <x v="1"/>
    <x v="2"/>
    <x v="0"/>
    <x v="0"/>
    <s v="1. Yes"/>
    <x v="1"/>
    <x v="0"/>
    <x v="0"/>
    <x v="0"/>
    <x v="0"/>
    <x v="2"/>
    <x v="0"/>
    <x v="0"/>
    <x v="3"/>
    <x v="13"/>
    <x v="0"/>
    <x v="0"/>
    <x v="1"/>
  </r>
  <r>
    <s v="1 Komplett vårdked1. Yes"/>
    <n v="4465"/>
    <n v="217390"/>
    <x v="1"/>
    <s v="2. No"/>
    <x v="1"/>
    <x v="0"/>
    <x v="2"/>
    <x v="0"/>
    <x v="0"/>
    <x v="0"/>
    <x v="2"/>
    <x v="0"/>
    <x v="0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466"/>
    <n v="217432"/>
    <x v="1"/>
    <s v="2. No"/>
    <x v="1"/>
    <x v="0"/>
    <x v="2"/>
    <x v="0"/>
    <x v="0"/>
    <x v="0"/>
    <x v="2"/>
    <x v="1"/>
    <x v="1"/>
    <x v="0"/>
    <x v="1"/>
    <x v="0"/>
    <x v="0"/>
    <s v="1. Yes"/>
    <x v="1"/>
    <x v="0"/>
    <x v="0"/>
    <x v="0"/>
    <x v="0"/>
    <x v="2"/>
    <x v="0"/>
    <x v="0"/>
    <x v="3"/>
    <x v="13"/>
    <x v="0"/>
    <x v="0"/>
    <x v="0"/>
  </r>
  <r>
    <s v="1 Komplett vårdked1. Yes"/>
    <n v="4467"/>
    <n v="217503"/>
    <x v="1"/>
    <s v="2. No"/>
    <x v="1"/>
    <x v="0"/>
    <x v="0"/>
    <x v="4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2 Bruten vårdked1. Yes"/>
    <n v="4468"/>
    <n v="217504"/>
    <x v="1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1"/>
    <x v="13"/>
    <x v="0"/>
    <x v="0"/>
    <x v="0"/>
  </r>
  <r>
    <s v="1 Komplett vårdked1. Yes"/>
    <n v="4469"/>
    <n v="217505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70"/>
    <n v="217508"/>
    <x v="1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71"/>
    <n v="217524"/>
    <x v="1"/>
    <s v="2. No"/>
    <x v="1"/>
    <x v="0"/>
    <x v="0"/>
    <x v="0"/>
    <x v="0"/>
    <x v="1"/>
    <x v="2"/>
    <x v="1"/>
    <x v="0"/>
    <x v="2"/>
    <x v="2"/>
    <x v="0"/>
    <x v="0"/>
    <s v="1. Yes"/>
    <x v="1"/>
    <x v="0"/>
    <x v="0"/>
    <x v="0"/>
    <x v="1"/>
    <x v="2"/>
    <x v="0"/>
    <x v="0"/>
    <x v="2"/>
    <x v="13"/>
    <x v="1"/>
    <x v="0"/>
    <x v="0"/>
  </r>
  <r>
    <s v="1 Komplett vårdked1. Yes"/>
    <n v="4472"/>
    <n v="217594"/>
    <x v="0"/>
    <s v="2. No"/>
    <x v="1"/>
    <x v="0"/>
    <x v="0"/>
    <x v="3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73"/>
    <n v="217595"/>
    <x v="0"/>
    <s v="2. No"/>
    <x v="1"/>
    <x v="0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13"/>
    <x v="1"/>
    <x v="0"/>
    <x v="0"/>
  </r>
  <r>
    <s v="1 Komplett vårdked1. Yes"/>
    <n v="4474"/>
    <n v="217638"/>
    <x v="1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2"/>
    <x v="0"/>
    <x v="0"/>
    <x v="3"/>
    <x v="13"/>
    <x v="0"/>
    <x v="0"/>
    <x v="1"/>
  </r>
  <r>
    <s v="1 Komplett vårdked1. Yes"/>
    <n v="4475"/>
    <n v="217642"/>
    <x v="0"/>
    <s v="2. No"/>
    <x v="1"/>
    <x v="0"/>
    <x v="0"/>
    <x v="4"/>
    <x v="0"/>
    <x v="0"/>
    <x v="2"/>
    <x v="1"/>
    <x v="1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2 Bruten vårdked1. Yes"/>
    <n v="4476"/>
    <n v="217652"/>
    <x v="0"/>
    <s v="2. No"/>
    <x v="1"/>
    <x v="0"/>
    <x v="0"/>
    <x v="4"/>
    <x v="0"/>
    <x v="0"/>
    <x v="2"/>
    <x v="1"/>
    <x v="0"/>
    <x v="0"/>
    <x v="0"/>
    <x v="0"/>
    <x v="0"/>
    <s v="2. No"/>
    <x v="1"/>
    <x v="0"/>
    <x v="0"/>
    <x v="0"/>
    <x v="0"/>
    <x v="3"/>
    <x v="0"/>
    <x v="0"/>
    <x v="2"/>
    <x v="13"/>
    <x v="0"/>
    <x v="0"/>
    <x v="0"/>
  </r>
  <r>
    <s v="2 Bruten vårdked1. Yes"/>
    <n v="4477"/>
    <n v="217653"/>
    <x v="1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3"/>
    <x v="0"/>
    <x v="0"/>
    <x v="2"/>
    <x v="13"/>
    <x v="0"/>
    <x v="0"/>
    <x v="1"/>
  </r>
  <r>
    <s v="2 Bruten vårdked1. Yes"/>
    <n v="4478"/>
    <n v="217686"/>
    <x v="0"/>
    <s v="2. No"/>
    <x v="1"/>
    <x v="0"/>
    <x v="0"/>
    <x v="4"/>
    <x v="0"/>
    <x v="0"/>
    <x v="2"/>
    <x v="1"/>
    <x v="1"/>
    <x v="1"/>
    <x v="0"/>
    <x v="0"/>
    <x v="0"/>
    <s v="2. No"/>
    <x v="1"/>
    <x v="0"/>
    <x v="0"/>
    <x v="0"/>
    <x v="0"/>
    <x v="2"/>
    <x v="0"/>
    <x v="0"/>
    <x v="1"/>
    <x v="13"/>
    <x v="0"/>
    <x v="0"/>
    <x v="1"/>
  </r>
  <r>
    <s v="1 Komplett vårdked1. Yes"/>
    <n v="4479"/>
    <n v="217768"/>
    <x v="1"/>
    <s v="2. No"/>
    <x v="1"/>
    <x v="0"/>
    <x v="0"/>
    <x v="2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80"/>
    <n v="217787"/>
    <x v="0"/>
    <s v="2. No"/>
    <x v="1"/>
    <x v="0"/>
    <x v="0"/>
    <x v="4"/>
    <x v="0"/>
    <x v="0"/>
    <x v="2"/>
    <x v="1"/>
    <x v="0"/>
    <x v="1"/>
    <x v="2"/>
    <x v="0"/>
    <x v="0"/>
    <s v="1. Yes"/>
    <x v="1"/>
    <x v="0"/>
    <x v="0"/>
    <x v="0"/>
    <x v="0"/>
    <x v="3"/>
    <x v="0"/>
    <x v="0"/>
    <x v="0"/>
    <x v="13"/>
    <x v="0"/>
    <x v="0"/>
    <x v="0"/>
  </r>
  <r>
    <s v="2 Bruten vårdked1. Yes"/>
    <n v="4481"/>
    <n v="217940"/>
    <x v="1"/>
    <s v="2. No"/>
    <x v="1"/>
    <x v="0"/>
    <x v="0"/>
    <x v="4"/>
    <x v="0"/>
    <x v="0"/>
    <x v="2"/>
    <x v="1"/>
    <x v="0"/>
    <x v="1"/>
    <x v="1"/>
    <x v="0"/>
    <x v="0"/>
    <s v="1. Yes"/>
    <x v="1"/>
    <x v="0"/>
    <x v="0"/>
    <x v="0"/>
    <x v="0"/>
    <x v="3"/>
    <x v="0"/>
    <x v="0"/>
    <x v="2"/>
    <x v="13"/>
    <x v="0"/>
    <x v="0"/>
    <x v="1"/>
  </r>
  <r>
    <s v="2 Bruten vårdked1. Yes"/>
    <n v="4482"/>
    <n v="217949"/>
    <x v="1"/>
    <s v="2. No"/>
    <x v="1"/>
    <x v="0"/>
    <x v="0"/>
    <x v="3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2"/>
    <x v="13"/>
    <x v="0"/>
    <x v="0"/>
    <x v="1"/>
  </r>
  <r>
    <s v="1 Komplett vårdked1. Yes"/>
    <n v="4483"/>
    <n v="218045"/>
    <x v="0"/>
    <s v="2. No"/>
    <x v="1"/>
    <x v="0"/>
    <x v="0"/>
    <x v="0"/>
    <x v="0"/>
    <x v="0"/>
    <x v="2"/>
    <x v="0"/>
    <x v="1"/>
    <x v="0"/>
    <x v="0"/>
    <x v="0"/>
    <x v="0"/>
    <s v="2. No"/>
    <x v="1"/>
    <x v="0"/>
    <x v="0"/>
    <x v="0"/>
    <x v="0"/>
    <x v="3"/>
    <x v="0"/>
    <x v="0"/>
    <x v="3"/>
    <x v="13"/>
    <x v="0"/>
    <x v="0"/>
    <x v="1"/>
  </r>
  <r>
    <s v="4 Utskr saknas"/>
    <n v="4484"/>
    <n v="218047"/>
    <x v="1"/>
    <s v="2. No"/>
    <x v="1"/>
    <x v="1"/>
    <x v="0"/>
    <x v="4"/>
    <x v="0"/>
    <x v="0"/>
    <x v="0"/>
    <x v="0"/>
    <x v="0"/>
    <x v="0"/>
    <x v="1"/>
    <x v="1"/>
    <x v="0"/>
    <s v="1. Yes"/>
    <x v="1"/>
    <x v="1"/>
    <x v="0"/>
    <x v="1"/>
    <x v="0"/>
    <x v="3"/>
    <x v="0"/>
    <x v="0"/>
    <x v="2"/>
    <x v="13"/>
    <x v="0"/>
    <x v="0"/>
    <x v="1"/>
  </r>
  <r>
    <s v="1 Komplett vårdked1. Yes"/>
    <n v="4485"/>
    <n v="218095"/>
    <x v="0"/>
    <s v="2. No"/>
    <x v="1"/>
    <x v="0"/>
    <x v="1"/>
    <x v="5"/>
    <x v="0"/>
    <x v="0"/>
    <x v="2"/>
    <x v="0"/>
    <x v="0"/>
    <x v="0"/>
    <x v="0"/>
    <x v="0"/>
    <x v="0"/>
    <s v="2. No"/>
    <x v="1"/>
    <x v="0"/>
    <x v="0"/>
    <x v="0"/>
    <x v="0"/>
    <x v="2"/>
    <x v="0"/>
    <x v="0"/>
    <x v="0"/>
    <x v="13"/>
    <x v="0"/>
    <x v="0"/>
    <x v="1"/>
  </r>
  <r>
    <s v="1 Komplett vårdked1. Yes"/>
    <n v="4486"/>
    <n v="218286"/>
    <x v="1"/>
    <s v="2. No"/>
    <x v="1"/>
    <x v="0"/>
    <x v="2"/>
    <x v="0"/>
    <x v="0"/>
    <x v="1"/>
    <x v="0"/>
    <x v="0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87"/>
    <n v="218400"/>
    <x v="0"/>
    <s v="2. No"/>
    <x v="1"/>
    <x v="0"/>
    <x v="0"/>
    <x v="4"/>
    <x v="0"/>
    <x v="0"/>
    <x v="2"/>
    <x v="1"/>
    <x v="0"/>
    <x v="0"/>
    <x v="2"/>
    <x v="0"/>
    <x v="0"/>
    <s v="1. Yes"/>
    <x v="1"/>
    <x v="0"/>
    <x v="0"/>
    <x v="0"/>
    <x v="0"/>
    <x v="2"/>
    <x v="0"/>
    <x v="0"/>
    <x v="2"/>
    <x v="13"/>
    <x v="0"/>
    <x v="0"/>
    <x v="0"/>
  </r>
  <r>
    <s v="1 Komplett vårdked1. Yes"/>
    <n v="4488"/>
    <n v="218728"/>
    <x v="1"/>
    <s v="2. No"/>
    <x v="1"/>
    <x v="0"/>
    <x v="2"/>
    <x v="4"/>
    <x v="0"/>
    <x v="1"/>
    <x v="1"/>
    <x v="0"/>
    <x v="0"/>
    <x v="0"/>
    <x v="2"/>
    <x v="1"/>
    <x v="0"/>
    <s v="1. Yes"/>
    <x v="1"/>
    <x v="0"/>
    <x v="0"/>
    <x v="0"/>
    <x v="0"/>
    <x v="3"/>
    <x v="0"/>
    <x v="0"/>
    <x v="2"/>
    <x v="13"/>
    <x v="1"/>
    <x v="0"/>
    <x v="0"/>
  </r>
  <r>
    <s v="1 Komplett vårdked1. Yes"/>
    <n v="4489"/>
    <n v="218896"/>
    <x v="0"/>
    <s v="2. No"/>
    <x v="1"/>
    <x v="1"/>
    <x v="2"/>
    <x v="4"/>
    <x v="1"/>
    <x v="1"/>
    <x v="1"/>
    <x v="1"/>
    <x v="2"/>
    <x v="0"/>
    <x v="0"/>
    <x v="0"/>
    <x v="0"/>
    <s v="2. No"/>
    <x v="1"/>
    <x v="0"/>
    <x v="0"/>
    <x v="0"/>
    <x v="1"/>
    <x v="3"/>
    <x v="0"/>
    <x v="0"/>
    <x v="2"/>
    <x v="13"/>
    <x v="1"/>
    <x v="0"/>
    <x v="0"/>
  </r>
  <r>
    <s v="1 Komplett vårdked1. Yes"/>
    <n v="4490"/>
    <n v="218977"/>
    <x v="1"/>
    <s v="2. No"/>
    <x v="1"/>
    <x v="0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3"/>
    <x v="1"/>
    <x v="0"/>
    <x v="0"/>
  </r>
  <r>
    <s v="1 Komplett vårdked1. Yes"/>
    <n v="4491"/>
    <n v="218978"/>
    <x v="0"/>
    <s v="2. No"/>
    <x v="1"/>
    <x v="0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3"/>
    <x v="1"/>
    <x v="0"/>
    <x v="0"/>
  </r>
  <r>
    <s v="1 Komplett vårdked1. Yes"/>
    <n v="4492"/>
    <n v="218979"/>
    <x v="1"/>
    <s v="2. No"/>
    <x v="1"/>
    <x v="0"/>
    <x v="1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3"/>
    <x v="1"/>
    <x v="0"/>
    <x v="0"/>
  </r>
  <r>
    <s v="1 Komplett vårdked1. Yes"/>
    <n v="4493"/>
    <n v="218980"/>
    <x v="0"/>
    <s v="2. No"/>
    <x v="1"/>
    <x v="0"/>
    <x v="1"/>
    <x v="3"/>
    <x v="0"/>
    <x v="1"/>
    <x v="1"/>
    <x v="1"/>
    <x v="0"/>
    <x v="0"/>
    <x v="0"/>
    <x v="0"/>
    <x v="0"/>
    <s v="2. No"/>
    <x v="1"/>
    <x v="0"/>
    <x v="0"/>
    <x v="0"/>
    <x v="0"/>
    <x v="3"/>
    <x v="0"/>
    <x v="0"/>
    <x v="2"/>
    <x v="3"/>
    <x v="1"/>
    <x v="0"/>
    <x v="0"/>
  </r>
  <r>
    <s v="1 Komplett vårdked1. Yes"/>
    <n v="4494"/>
    <n v="218983"/>
    <x v="0"/>
    <s v="2. No"/>
    <x v="1"/>
    <x v="0"/>
    <x v="0"/>
    <x v="3"/>
    <x v="0"/>
    <x v="1"/>
    <x v="2"/>
    <x v="1"/>
    <x v="0"/>
    <x v="1"/>
    <x v="0"/>
    <x v="0"/>
    <x v="0"/>
    <s v="2. No"/>
    <x v="1"/>
    <x v="0"/>
    <x v="0"/>
    <x v="0"/>
    <x v="0"/>
    <x v="3"/>
    <x v="0"/>
    <x v="0"/>
    <x v="2"/>
    <x v="4"/>
    <x v="1"/>
    <x v="0"/>
    <x v="0"/>
  </r>
  <r>
    <s v="1 Komplett vårdked1. Yes"/>
    <n v="4495"/>
    <n v="218984"/>
    <x v="0"/>
    <s v="2. No"/>
    <x v="1"/>
    <x v="0"/>
    <x v="0"/>
    <x v="3"/>
    <x v="0"/>
    <x v="1"/>
    <x v="0"/>
    <x v="0"/>
    <x v="0"/>
    <x v="0"/>
    <x v="0"/>
    <x v="0"/>
    <x v="0"/>
    <s v="2. No"/>
    <x v="1"/>
    <x v="0"/>
    <x v="0"/>
    <x v="0"/>
    <x v="0"/>
    <x v="3"/>
    <x v="0"/>
    <x v="0"/>
    <x v="2"/>
    <x v="5"/>
    <x v="1"/>
    <x v="0"/>
    <x v="0"/>
  </r>
  <r>
    <s v="1 Komplett vårdked1. Yes"/>
    <n v="4496"/>
    <n v="218985"/>
    <x v="0"/>
    <s v="2. No"/>
    <x v="1"/>
    <x v="0"/>
    <x v="2"/>
    <x v="3"/>
    <x v="0"/>
    <x v="1"/>
    <x v="2"/>
    <x v="0"/>
    <x v="0"/>
    <x v="0"/>
    <x v="0"/>
    <x v="0"/>
    <x v="0"/>
    <s v="2. No"/>
    <x v="1"/>
    <x v="0"/>
    <x v="0"/>
    <x v="0"/>
    <x v="0"/>
    <x v="3"/>
    <x v="0"/>
    <x v="0"/>
    <x v="2"/>
    <x v="5"/>
    <x v="1"/>
    <x v="0"/>
    <x v="0"/>
  </r>
  <r>
    <s v="2 Bruten vårdked1. Yes"/>
    <n v="4497"/>
    <n v="219081"/>
    <x v="0"/>
    <s v="2. No"/>
    <x v="1"/>
    <x v="0"/>
    <x v="1"/>
    <x v="3"/>
    <x v="1"/>
    <x v="0"/>
    <x v="2"/>
    <x v="0"/>
    <x v="1"/>
    <x v="0"/>
    <x v="0"/>
    <x v="0"/>
    <x v="0"/>
    <s v="2. No"/>
    <x v="1"/>
    <x v="0"/>
    <x v="0"/>
    <x v="0"/>
    <x v="0"/>
    <x v="0"/>
    <x v="0"/>
    <x v="0"/>
    <x v="3"/>
    <x v="13"/>
    <x v="0"/>
    <x v="0"/>
    <x v="1"/>
  </r>
  <r>
    <s v="1 Komplett vårdked1. Yes"/>
    <n v="4498"/>
    <n v="219515"/>
    <x v="0"/>
    <s v="2. No"/>
    <x v="1"/>
    <x v="0"/>
    <x v="1"/>
    <x v="4"/>
    <x v="0"/>
    <x v="1"/>
    <x v="1"/>
    <x v="1"/>
    <x v="0"/>
    <x v="0"/>
    <x v="2"/>
    <x v="0"/>
    <x v="0"/>
    <s v="1. Yes"/>
    <x v="1"/>
    <x v="0"/>
    <x v="0"/>
    <x v="0"/>
    <x v="0"/>
    <x v="3"/>
    <x v="0"/>
    <x v="0"/>
    <x v="2"/>
    <x v="13"/>
    <x v="1"/>
    <x v="0"/>
    <x v="0"/>
  </r>
  <r>
    <s v="2 Bruten vårdked1. Yes"/>
    <n v="4499"/>
    <n v="220033"/>
    <x v="0"/>
    <s v="2. No"/>
    <x v="1"/>
    <x v="0"/>
    <x v="1"/>
    <x v="4"/>
    <x v="0"/>
    <x v="0"/>
    <x v="2"/>
    <x v="1"/>
    <x v="1"/>
    <x v="0"/>
    <x v="2"/>
    <x v="0"/>
    <x v="0"/>
    <s v="1. Yes"/>
    <x v="1"/>
    <x v="0"/>
    <x v="0"/>
    <x v="0"/>
    <x v="0"/>
    <x v="2"/>
    <x v="0"/>
    <x v="0"/>
    <x v="2"/>
    <x v="13"/>
    <x v="0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63986B-0A08-49B3-A28D-2AFDB2C9912B}" name="Pivottabell3" cacheId="146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 customListSort="0">
  <location ref="B30:Q38" firstHeaderRow="1" firstDataRow="2" firstDataCol="1" rowPageCount="20" colPageCount="1"/>
  <pivotFields count="32">
    <pivotField dataField="1" showAll="0"/>
    <pivotField showAll="0"/>
    <pivotField showAll="0"/>
    <pivotField showAll="0">
      <items count="3">
        <item x="1"/>
        <item x="0"/>
        <item t="default"/>
      </items>
    </pivotField>
    <pivotField showAll="0"/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Row">
      <items count="7">
        <item x="1"/>
        <item x="0"/>
        <item x="3"/>
        <item x="5"/>
        <item x="2"/>
        <item x="4"/>
        <item t="default"/>
      </items>
    </pivotField>
    <pivotField multipleItemSelectionAllowed="1"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axis="axisPage" multipleItemSelectionAllowed="1" showAll="0">
      <items count="4">
        <item x="2"/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multipleItemSelectionAllowed="1" showAll="0"/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5">
        <item x="1"/>
        <item x="0"/>
        <item x="3"/>
        <item x="2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5">
        <item x="3"/>
        <item x="0"/>
        <item x="1"/>
        <item x="2"/>
        <item t="default"/>
      </items>
    </pivotField>
    <pivotField axis="axisCol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8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20">
    <pageField fld="7" hier="-1"/>
    <pageField fld="12" hier="-1"/>
    <pageField fld="13" hier="-1"/>
    <pageField fld="31" hier="-1"/>
    <pageField fld="15" hier="-1"/>
    <pageField fld="16" hier="-1"/>
    <pageField fld="17" hier="-1"/>
    <pageField fld="20" hier="-1"/>
    <pageField fld="23" hier="-1"/>
    <pageField fld="21" hier="-1"/>
    <pageField fld="22" hier="-1"/>
    <pageField fld="19" hier="-1"/>
    <pageField fld="24" hier="-1"/>
    <pageField fld="5" hier="-1"/>
    <pageField fld="6" hier="-1"/>
    <pageField fld="25" hier="-1"/>
    <pageField fld="26" hier="-1"/>
    <pageField fld="29" hier="-1"/>
    <pageField fld="27" hier="-1"/>
    <pageField fld="30" hier="-1"/>
  </pageFields>
  <dataFields count="1">
    <dataField name="Antal av Vård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EDFDE9-F8F1-4D5E-871C-6D40366033E6}" name="Pivottabell2" cacheId="146" applyNumberFormats="0" applyBorderFormats="0" applyFontFormats="0" applyPatternFormats="0" applyAlignmentFormats="0" applyWidthHeightFormats="1" dataCaption="Värden" grandTotalCaption="Total" showMissing="0" updatedVersion="8" minRefreshableVersion="3" itemPrintTitles="1" createdVersion="6" indent="0" outline="1" outlineData="1" multipleFieldFilters="0" rowHeaderCaption="" colHeaderCaption="">
  <location ref="Y30:AN38" firstHeaderRow="1" firstDataRow="2" firstDataCol="1"/>
  <pivotFields count="32">
    <pivotField dataField="1"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>
      <items count="7">
        <item x="1"/>
        <item x="0"/>
        <item x="3"/>
        <item x="5"/>
        <item x="2"/>
        <item x="4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</pivotFields>
  <rowFields count="1">
    <field x="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8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Antal av Vårdkedj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Inborn" xr10:uid="{DF2F5B9C-E67C-4AE8-A7E6-FD16BBA0255D}" sourceName="Inborn">
  <pivotTables>
    <pivotTable tabId="2" name="Pivottabell3"/>
    <pivotTable tabId="2" name="Pivottabell2"/>
  </pivotTables>
  <data>
    <tabular pivotCacheId="202547948" showMissing="0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Sex" xr10:uid="{87953E43-DA13-4192-B532-26EE80228FAB}" sourceName="Sex">
  <pivotTables>
    <pivotTable tabId="2" name="Pivottabell3"/>
    <pivotTable tabId="2" name="Pivottabell2"/>
  </pivotTables>
  <data>
    <tabular pivotCacheId="202547948" showMissing="0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BW_z_score" xr10:uid="{0808F80F-1F03-4859-A358-5302684CDD42}" sourceName="BW z-score">
  <pivotTables>
    <pivotTable tabId="2" name="Pivottabell3"/>
    <pivotTable tabId="2" name="Pivottabell2"/>
  </pivotTables>
  <data>
    <tabular pivotCacheId="202547948" showMissing="0">
      <items count="3">
        <i x="1" s="1"/>
        <i x="0" s="1"/>
        <i x="2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Discharge" xr10:uid="{700B4DD8-181E-4C81-BB9D-2C2CED21BCF6}" sourceName="Discharge">
  <pivotTables>
    <pivotTable tabId="2" name="Pivottabell2"/>
    <pivotTable tabId="2" name="Pivottabell3"/>
  </pivotTables>
  <data>
    <tabular pivotCacheId="202547948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GA_class" xr10:uid="{7BB022A3-FAA5-4102-A9C9-3F6283EAE27A}" sourceName="GA class">
  <pivotTables>
    <pivotTable tabId="2" name="Pivottabell3"/>
    <pivotTable tabId="2" name="Pivottabell2"/>
  </pivotTables>
  <data>
    <tabular pivotCacheId="202547948">
      <items count="3">
        <i x="0" s="1"/>
        <i x="1" s="1"/>
        <i x="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nborn" xr10:uid="{E77750CE-AAFA-4F32-982E-C26BC9842694}" cache="Utsnitt_Inborn" caption="Inborn" lockedPosition="1" rowHeight="234950"/>
  <slicer name="Sex" xr10:uid="{81E6F4BF-FAA3-457F-AF68-94707EE90568}" cache="Utsnitt_Sex" caption="Sex" lockedPosition="1" rowHeight="234950"/>
  <slicer name="BW z-score" xr10:uid="{7B59ED00-DDA4-41BD-BD42-800FAFE2CE78}" cache="Utsnitt_BW_z_score" caption="BW z-score" lockedPosition="1" rowHeight="234950"/>
  <slicer name="Discharge" xr10:uid="{04BA537B-293C-4A5E-8589-054B30364669}" cache="Utsnitt_Discharge" caption="Discharge" lockedPosition="1" rowHeight="234950"/>
  <slicer name="GA class" xr10:uid="{5072D48D-62BD-4750-8785-71C23068CCC7}" cache="Utsnitt_GA_class" caption="GA class" lockedPosition="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CD8ED5-91CE-4140-97AB-5200A52A37C9}" name="Tabell1" displayName="Tabell1" ref="A10:AF4509" totalsRowShown="0" headerRowDxfId="66">
  <autoFilter ref="A10:AF4509" xr:uid="{21CD7525-221A-4F61-B8CD-89C69A03B603}"/>
  <sortState xmlns:xlrd2="http://schemas.microsoft.com/office/spreadsheetml/2017/richdata2" ref="A11:AE4842">
    <sortCondition ref="C10:C4842"/>
  </sortState>
  <tableColumns count="32">
    <tableColumn id="54" xr3:uid="{55239D08-EE73-42A1-9533-F6D8AED45B6D}" name="Vårdkedja" dataDxfId="65"/>
    <tableColumn id="3" xr3:uid="{029F41EF-1D68-40B1-BEAF-303EAF9A0D1F}" name="Löpnr" dataDxfId="64" totalsRowDxfId="63"/>
    <tableColumn id="4" xr3:uid="{CAD25051-ABAB-49D3-8579-3E01F856154B}" name="BarnID2" dataDxfId="62" totalsRowDxfId="61"/>
    <tableColumn id="5" xr3:uid="{120BC6C7-A0DC-40A6-9495-E132058CB258}" name="Sex"/>
    <tableColumn id="16" xr3:uid="{413874D9-2781-4E12-BC07-CE46BFF0FCB3}" name="ExtraO2_36w" dataDxfId="60"/>
    <tableColumn id="14" xr3:uid="{ACCB6862-1DA1-43B4-A126-0FDD2C1D75B1}" name="Severe BPD" dataDxfId="59"/>
    <tableColumn id="15" xr3:uid="{25636084-2E58-49C4-953A-BC76853110B5}" name="IVH grade 3-4" dataDxfId="58"/>
    <tableColumn id="39" xr3:uid="{20BC97D6-81AA-40DE-8F68-E7808BFB8EED}" name="AntenatSteroid" dataDxfId="57"/>
    <tableColumn id="57" xr3:uid="{1264BFE7-48CB-46A3-B190-2B8ECFA1D7FD}" name="HospRegion" dataDxfId="56"/>
    <tableColumn id="1" xr3:uid="{D3310C92-F6B2-4BF7-9214-E395C8575960}" name="Inborn" dataDxfId="55"/>
    <tableColumn id="65" xr3:uid="{11F26EB8-55E5-45DB-AA2C-DC4D7869322C}" name="Discharge" dataDxfId="54"/>
    <tableColumn id="41" xr3:uid="{C3D1CE54-EB6D-4221-99E1-8AF1C4FA25C4}" name="GA class" dataDxfId="53"/>
    <tableColumn id="42" xr3:uid="{F6810FC9-B31C-4383-8BD9-C742F0F7D3AC}" name="Delivery " dataDxfId="52"/>
    <tableColumn id="6" xr3:uid="{34E07BA8-509F-4D91-80A4-80D25E99CA39}" name="Neonatologist present" dataDxfId="51" totalsRowDxfId="50"/>
    <tableColumn id="7" xr3:uid="{BE6BADA4-87E7-40BE-8CE0-CE128E017552}" name="BW z-score" dataDxfId="49" totalsRowDxfId="48"/>
    <tableColumn id="45" xr3:uid="{39FD3CEA-2E1B-49A1-AF88-561524CB1951}" name="Surfactant &lt;2h" dataDxfId="47"/>
    <tableColumn id="17" xr3:uid="{59B0C6B8-57C9-4A9B-B00D-37EC670C92F3}" name="PostnatSteroid (system)" dataDxfId="46"/>
    <tableColumn id="18" xr3:uid="{9D22B562-E4D0-4D0E-B241-525DC4F4E2DC}" name="PostnatSteroid (inhal)" dataDxfId="45"/>
    <tableColumn id="19" xr3:uid="{85669E70-4C70-4ECF-BB13-056F57BC65C3}" name="Surfactant, any"/>
    <tableColumn id="46" xr3:uid="{9F1C81B9-AE0F-4CBD-BD5C-9D22AD618C1E}" name="Late onset sepsis" dataDxfId="44"/>
    <tableColumn id="23" xr3:uid="{865908E5-8EFF-455D-933B-6049917D344D}" name="InsulinAdmin" dataDxfId="43"/>
    <tableColumn id="24" xr3:uid="{EE31B530-D930-4F15-9D98-37C4E6A307EC}" name="PDA_Pharmacol" dataDxfId="42"/>
    <tableColumn id="25" xr3:uid="{E2C3895D-D5D6-4A35-B0D7-7927C07D8F62}" name="PDA_Surgery" dataDxfId="41"/>
    <tableColumn id="32" xr3:uid="{A873D0BF-5061-4C12-86D1-2EB24BFC1052}" name="InotropeAdmin" dataDxfId="40"/>
    <tableColumn id="2" xr3:uid="{1ED2CBCB-7E17-4E74-8D4F-0572008A709C}" name="ROP_Treat" dataDxfId="39"/>
    <tableColumn id="9" xr3:uid="{41E9751C-06BB-452E-890A-D312C1381BAC}" name="NEC_clinical" dataDxfId="38"/>
    <tableColumn id="10" xr3:uid="{159660B3-5F81-4109-8C23-FF3E5629019C}" name="NEC_surgery" dataDxfId="37"/>
    <tableColumn id="37" xr3:uid="{28122D10-82E0-44A7-9BEB-031F82179B76}" name="BreastfeedDischarge" dataDxfId="36"/>
    <tableColumn id="49" xr3:uid="{A35E4A94-E5CB-4480-89BE-EEFE71810DCB}" name="Tertial" dataDxfId="35"/>
    <tableColumn id="51" xr3:uid="{32BE3C4A-1355-4082-B340-FC6C2D2B4F01}" name="Survival" dataDxfId="34"/>
    <tableColumn id="52" xr3:uid="{9D3C03B4-91E2-4931-BECB-3E7232848F14}" name="FollowUp24m" dataDxfId="33"/>
    <tableColumn id="13" xr3:uid="{C493093A-59C1-49D0-B595-77D42E2E719C}" name="Apgar5m&lt;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dataservice@snq.s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ataservice@snq.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9372-F459-4059-A9E6-D98A62D606D3}">
  <sheetPr codeName="Blad1">
    <tabColor theme="4" tint="0.79998168889431442"/>
  </sheetPr>
  <dimension ref="A1:EI597"/>
  <sheetViews>
    <sheetView showGridLines="0" showRowColHeaders="0" tabSelected="1" zoomScaleNormal="100" workbookViewId="0">
      <selection activeCell="U52" sqref="U52:V52"/>
    </sheetView>
  </sheetViews>
  <sheetFormatPr defaultRowHeight="14.4"/>
  <cols>
    <col min="1" max="1" width="2.77734375" style="9" customWidth="1"/>
    <col min="2" max="2" width="22.109375" style="9" bestFit="1" customWidth="1"/>
    <col min="3" max="3" width="9.109375" style="9" bestFit="1" customWidth="1"/>
    <col min="4" max="16" width="5.44140625" style="12" bestFit="1" customWidth="1"/>
    <col min="17" max="17" width="8.109375" style="12" customWidth="1"/>
    <col min="18" max="18" width="1.109375" style="12" customWidth="1"/>
    <col min="19" max="19" width="4.21875" style="12" customWidth="1"/>
    <col min="20" max="20" width="7.6640625" style="9" customWidth="1"/>
    <col min="21" max="22" width="7.21875" style="9" customWidth="1"/>
    <col min="23" max="23" width="7.33203125" style="9" customWidth="1"/>
    <col min="24" max="24" width="1.109375" customWidth="1"/>
    <col min="25" max="25" width="14.6640625" style="9" bestFit="1" customWidth="1"/>
    <col min="26" max="26" width="6.88671875" style="12" customWidth="1"/>
    <col min="27" max="33" width="5.44140625" style="12" bestFit="1" customWidth="1"/>
    <col min="34" max="34" width="6.6640625" style="12" customWidth="1"/>
    <col min="35" max="36" width="5.6640625" style="12" customWidth="1"/>
    <col min="37" max="37" width="6.109375" style="12" bestFit="1" customWidth="1"/>
    <col min="38" max="38" width="7" style="12" bestFit="1" customWidth="1"/>
    <col min="39" max="39" width="5.33203125" style="12" customWidth="1"/>
    <col min="40" max="54" width="7.5546875" style="12" customWidth="1"/>
    <col min="55" max="55" width="14.44140625" style="114" bestFit="1" customWidth="1"/>
    <col min="56" max="56" width="11.77734375" style="14" bestFit="1" customWidth="1"/>
    <col min="57" max="57" width="12" style="14" bestFit="1" customWidth="1"/>
    <col min="58" max="58" width="11.77734375" style="14" bestFit="1" customWidth="1"/>
    <col min="59" max="61" width="6.6640625" style="14" customWidth="1"/>
    <col min="62" max="62" width="14.6640625" style="14" customWidth="1"/>
    <col min="63" max="63" width="6.6640625" style="14" customWidth="1"/>
    <col min="64" max="71" width="7.6640625" style="14" customWidth="1"/>
    <col min="72" max="72" width="10.21875" style="14" bestFit="1" customWidth="1"/>
    <col min="73" max="73" width="10.21875" style="14" customWidth="1"/>
    <col min="74" max="74" width="7" style="13" customWidth="1"/>
    <col min="75" max="75" width="7.44140625" style="13" customWidth="1"/>
    <col min="76" max="76" width="10" style="13" bestFit="1" customWidth="1"/>
    <col min="77" max="77" width="6" style="13" customWidth="1"/>
    <col min="78" max="78" width="10" style="13" bestFit="1" customWidth="1"/>
    <col min="79" max="79" width="10.21875" style="9" bestFit="1" customWidth="1"/>
    <col min="80" max="80" width="7.109375" style="9" bestFit="1" customWidth="1"/>
    <col min="81" max="81" width="6" style="9" customWidth="1"/>
    <col min="82" max="82" width="7.109375" style="9" customWidth="1"/>
    <col min="83" max="97" width="8.88671875" style="9" customWidth="1"/>
    <col min="98" max="16384" width="8.88671875" style="9"/>
  </cols>
  <sheetData>
    <row r="1" spans="1:75" ht="19.2" customHeight="1">
      <c r="D1" s="203" t="s">
        <v>193</v>
      </c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L1" s="202" t="s">
        <v>160</v>
      </c>
      <c r="AM1" s="202"/>
      <c r="AN1" s="202"/>
    </row>
    <row r="2" spans="1:75" ht="14.4" customHeight="1">
      <c r="B2" s="198"/>
      <c r="C2" s="198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51"/>
      <c r="AJ2" s="51"/>
      <c r="AK2" s="51"/>
      <c r="AL2" s="202"/>
      <c r="AM2" s="202"/>
      <c r="AN2" s="202"/>
      <c r="BV2" s="198"/>
      <c r="BW2" s="198"/>
    </row>
    <row r="3" spans="1:75">
      <c r="B3" s="10"/>
      <c r="C3" s="12"/>
    </row>
    <row r="6" spans="1:75" ht="18">
      <c r="B6" s="101" t="s">
        <v>122</v>
      </c>
      <c r="C6" s="100" t="s">
        <v>120</v>
      </c>
    </row>
    <row r="7" spans="1:75">
      <c r="B7"/>
      <c r="C7"/>
    </row>
    <row r="8" spans="1:75">
      <c r="B8"/>
      <c r="C8"/>
    </row>
    <row r="9" spans="1:75" ht="14.4" customHeight="1">
      <c r="A9" s="99" t="s">
        <v>117</v>
      </c>
      <c r="B9" s="58" t="s">
        <v>56</v>
      </c>
      <c r="C9" t="s">
        <v>3</v>
      </c>
    </row>
    <row r="10" spans="1:75" ht="14.4" customHeight="1">
      <c r="B10" s="58" t="s">
        <v>44</v>
      </c>
      <c r="C10" t="s">
        <v>3</v>
      </c>
    </row>
    <row r="11" spans="1:75">
      <c r="A11" s="99" t="s">
        <v>117</v>
      </c>
      <c r="B11" s="58" t="s">
        <v>116</v>
      </c>
      <c r="C11" t="s">
        <v>3</v>
      </c>
    </row>
    <row r="12" spans="1:75">
      <c r="B12" s="58" t="s">
        <v>180</v>
      </c>
      <c r="C12" t="s">
        <v>3</v>
      </c>
    </row>
    <row r="13" spans="1:75">
      <c r="A13" s="99" t="s">
        <v>117</v>
      </c>
      <c r="B13" s="58" t="s">
        <v>115</v>
      </c>
      <c r="C13" t="s">
        <v>3</v>
      </c>
    </row>
    <row r="14" spans="1:75" ht="14.4" customHeight="1">
      <c r="B14" s="58" t="s">
        <v>57</v>
      </c>
      <c r="C14" t="s">
        <v>3</v>
      </c>
      <c r="D14" s="26"/>
    </row>
    <row r="15" spans="1:75">
      <c r="B15" s="58" t="s">
        <v>58</v>
      </c>
      <c r="C15" t="s">
        <v>3</v>
      </c>
      <c r="D15" s="26"/>
    </row>
    <row r="16" spans="1:75">
      <c r="B16" s="58" t="s">
        <v>59</v>
      </c>
      <c r="C16" t="s">
        <v>3</v>
      </c>
      <c r="D16" s="26"/>
    </row>
    <row r="17" spans="1:43">
      <c r="B17" s="58" t="s">
        <v>60</v>
      </c>
      <c r="C17" t="s">
        <v>3</v>
      </c>
      <c r="D17" s="26"/>
    </row>
    <row r="18" spans="1:43">
      <c r="B18" s="58" t="s">
        <v>53</v>
      </c>
      <c r="C18" t="s">
        <v>3</v>
      </c>
      <c r="D18" s="26"/>
    </row>
    <row r="19" spans="1:43">
      <c r="B19" s="58" t="s">
        <v>52</v>
      </c>
      <c r="C19" t="s">
        <v>3</v>
      </c>
      <c r="D19" s="26"/>
      <c r="AQ19" s="12" t="s">
        <v>164</v>
      </c>
    </row>
    <row r="20" spans="1:43">
      <c r="B20" s="58" t="s">
        <v>45</v>
      </c>
      <c r="C20" t="s">
        <v>3</v>
      </c>
      <c r="D20" s="26"/>
    </row>
    <row r="21" spans="1:43">
      <c r="A21" s="14" t="s">
        <v>117</v>
      </c>
      <c r="B21" s="58" t="s">
        <v>48</v>
      </c>
      <c r="C21" t="s">
        <v>3</v>
      </c>
      <c r="D21" s="26"/>
    </row>
    <row r="22" spans="1:43">
      <c r="A22" s="99" t="s">
        <v>117</v>
      </c>
      <c r="B22" s="58" t="s">
        <v>47</v>
      </c>
      <c r="C22" t="s">
        <v>3</v>
      </c>
      <c r="D22" s="26"/>
    </row>
    <row r="23" spans="1:43">
      <c r="B23" s="58" t="s">
        <v>46</v>
      </c>
      <c r="C23" t="s">
        <v>3</v>
      </c>
      <c r="D23" s="26"/>
    </row>
    <row r="24" spans="1:43">
      <c r="B24" s="58" t="s">
        <v>141</v>
      </c>
      <c r="C24" t="s">
        <v>3</v>
      </c>
      <c r="D24" s="26"/>
    </row>
    <row r="25" spans="1:43">
      <c r="B25" s="58" t="s">
        <v>142</v>
      </c>
      <c r="C25" t="s">
        <v>3</v>
      </c>
      <c r="D25" s="26"/>
    </row>
    <row r="26" spans="1:43">
      <c r="A26" s="14" t="s">
        <v>117</v>
      </c>
      <c r="B26" s="58" t="s">
        <v>42</v>
      </c>
      <c r="C26" t="s">
        <v>3</v>
      </c>
    </row>
    <row r="27" spans="1:43">
      <c r="A27" s="99" t="s">
        <v>117</v>
      </c>
      <c r="B27" s="58" t="s">
        <v>49</v>
      </c>
      <c r="C27" t="s">
        <v>3</v>
      </c>
      <c r="D27" s="26"/>
    </row>
    <row r="28" spans="1:43" ht="14.4" customHeight="1">
      <c r="B28" s="58" t="s">
        <v>173</v>
      </c>
      <c r="C28" t="s">
        <v>3</v>
      </c>
      <c r="H28" s="12" t="s">
        <v>130</v>
      </c>
    </row>
    <row r="29" spans="1:43" ht="22.2" hidden="1" customHeight="1">
      <c r="A29" s="184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43" ht="19.8" hidden="1" customHeight="1">
      <c r="A30" s="184"/>
      <c r="B30" s="58" t="s">
        <v>192</v>
      </c>
      <c r="C30" s="58" t="s">
        <v>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Y30" s="58" t="s">
        <v>192</v>
      </c>
      <c r="Z30" s="58" t="s">
        <v>1</v>
      </c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3" hidden="1">
      <c r="A31" s="184"/>
      <c r="B31" s="58" t="s">
        <v>1</v>
      </c>
      <c r="C31" t="s">
        <v>165</v>
      </c>
      <c r="D31" t="s">
        <v>166</v>
      </c>
      <c r="E31" t="s">
        <v>167</v>
      </c>
      <c r="F31" t="s">
        <v>168</v>
      </c>
      <c r="G31" t="s">
        <v>169</v>
      </c>
      <c r="H31" t="s">
        <v>170</v>
      </c>
      <c r="I31" t="s">
        <v>171</v>
      </c>
      <c r="J31" t="s">
        <v>172</v>
      </c>
      <c r="K31" t="s">
        <v>175</v>
      </c>
      <c r="L31" t="s">
        <v>176</v>
      </c>
      <c r="M31" t="s">
        <v>178</v>
      </c>
      <c r="N31" t="s">
        <v>179</v>
      </c>
      <c r="O31" t="s">
        <v>189</v>
      </c>
      <c r="P31" t="s">
        <v>190</v>
      </c>
      <c r="Q31" t="s">
        <v>4</v>
      </c>
      <c r="R31"/>
      <c r="S31"/>
      <c r="T31"/>
      <c r="U31"/>
      <c r="V31"/>
      <c r="W31"/>
      <c r="Y31" s="58" t="s">
        <v>1</v>
      </c>
      <c r="Z31" t="s">
        <v>165</v>
      </c>
      <c r="AA31" t="s">
        <v>166</v>
      </c>
      <c r="AB31" t="s">
        <v>167</v>
      </c>
      <c r="AC31" t="s">
        <v>168</v>
      </c>
      <c r="AD31" t="s">
        <v>169</v>
      </c>
      <c r="AE31" t="s">
        <v>170</v>
      </c>
      <c r="AF31" t="s">
        <v>171</v>
      </c>
      <c r="AG31" t="s">
        <v>172</v>
      </c>
      <c r="AH31" t="s">
        <v>175</v>
      </c>
      <c r="AI31" t="s">
        <v>176</v>
      </c>
      <c r="AJ31" t="s">
        <v>178</v>
      </c>
      <c r="AK31" t="s">
        <v>179</v>
      </c>
      <c r="AL31" t="s">
        <v>189</v>
      </c>
      <c r="AM31" t="s">
        <v>190</v>
      </c>
      <c r="AN31" t="s">
        <v>4</v>
      </c>
      <c r="AO31"/>
    </row>
    <row r="32" spans="1:43" hidden="1">
      <c r="A32" s="184"/>
      <c r="B32" s="8" t="s">
        <v>144</v>
      </c>
      <c r="C32" s="216">
        <v>29</v>
      </c>
      <c r="D32" s="216">
        <v>24</v>
      </c>
      <c r="E32" s="216">
        <v>23</v>
      </c>
      <c r="F32" s="216">
        <v>31</v>
      </c>
      <c r="G32" s="216">
        <v>30</v>
      </c>
      <c r="H32" s="216">
        <v>17</v>
      </c>
      <c r="I32" s="216">
        <v>26</v>
      </c>
      <c r="J32" s="216">
        <v>37</v>
      </c>
      <c r="K32" s="216">
        <v>16</v>
      </c>
      <c r="L32" s="216">
        <v>20</v>
      </c>
      <c r="M32" s="216">
        <v>22</v>
      </c>
      <c r="N32" s="216">
        <v>20</v>
      </c>
      <c r="O32" s="216">
        <v>26</v>
      </c>
      <c r="P32" s="216">
        <v>20</v>
      </c>
      <c r="Q32" s="216">
        <v>341</v>
      </c>
      <c r="R32"/>
      <c r="S32"/>
      <c r="T32"/>
      <c r="U32"/>
      <c r="V32"/>
      <c r="W32"/>
      <c r="Y32" s="8" t="s">
        <v>144</v>
      </c>
      <c r="Z32" s="216">
        <v>29</v>
      </c>
      <c r="AA32" s="216">
        <v>24</v>
      </c>
      <c r="AB32" s="216">
        <v>23</v>
      </c>
      <c r="AC32" s="216">
        <v>31</v>
      </c>
      <c r="AD32" s="216">
        <v>30</v>
      </c>
      <c r="AE32" s="216">
        <v>17</v>
      </c>
      <c r="AF32" s="216">
        <v>26</v>
      </c>
      <c r="AG32" s="216">
        <v>37</v>
      </c>
      <c r="AH32" s="216">
        <v>16</v>
      </c>
      <c r="AI32" s="216">
        <v>20</v>
      </c>
      <c r="AJ32" s="216">
        <v>22</v>
      </c>
      <c r="AK32" s="216">
        <v>20</v>
      </c>
      <c r="AL32" s="216">
        <v>26</v>
      </c>
      <c r="AM32" s="216">
        <v>20</v>
      </c>
      <c r="AN32" s="216">
        <v>341</v>
      </c>
      <c r="AO32"/>
    </row>
    <row r="33" spans="1:41" hidden="1">
      <c r="A33" s="184"/>
      <c r="B33" s="8" t="s">
        <v>145</v>
      </c>
      <c r="C33" s="216">
        <v>64</v>
      </c>
      <c r="D33" s="216">
        <v>75</v>
      </c>
      <c r="E33" s="216">
        <v>59</v>
      </c>
      <c r="F33" s="216">
        <v>73</v>
      </c>
      <c r="G33" s="216">
        <v>70</v>
      </c>
      <c r="H33" s="216">
        <v>58</v>
      </c>
      <c r="I33" s="216">
        <v>73</v>
      </c>
      <c r="J33" s="216">
        <v>59</v>
      </c>
      <c r="K33" s="216">
        <v>62</v>
      </c>
      <c r="L33" s="216">
        <v>69</v>
      </c>
      <c r="M33" s="216">
        <v>52</v>
      </c>
      <c r="N33" s="216">
        <v>53</v>
      </c>
      <c r="O33" s="216">
        <v>64</v>
      </c>
      <c r="P33" s="216">
        <v>65</v>
      </c>
      <c r="Q33" s="216">
        <v>896</v>
      </c>
      <c r="R33"/>
      <c r="S33"/>
      <c r="T33"/>
      <c r="U33"/>
      <c r="V33"/>
      <c r="W33"/>
      <c r="Y33" s="8" t="s">
        <v>145</v>
      </c>
      <c r="Z33" s="216">
        <v>64</v>
      </c>
      <c r="AA33" s="216">
        <v>75</v>
      </c>
      <c r="AB33" s="216">
        <v>59</v>
      </c>
      <c r="AC33" s="216">
        <v>73</v>
      </c>
      <c r="AD33" s="216">
        <v>70</v>
      </c>
      <c r="AE33" s="216">
        <v>58</v>
      </c>
      <c r="AF33" s="216">
        <v>73</v>
      </c>
      <c r="AG33" s="216">
        <v>59</v>
      </c>
      <c r="AH33" s="216">
        <v>62</v>
      </c>
      <c r="AI33" s="216">
        <v>69</v>
      </c>
      <c r="AJ33" s="216">
        <v>52</v>
      </c>
      <c r="AK33" s="216">
        <v>53</v>
      </c>
      <c r="AL33" s="216">
        <v>64</v>
      </c>
      <c r="AM33" s="216">
        <v>65</v>
      </c>
      <c r="AN33" s="216">
        <v>896</v>
      </c>
      <c r="AO33"/>
    </row>
    <row r="34" spans="1:41" hidden="1">
      <c r="A34" s="184"/>
      <c r="B34" s="8" t="s">
        <v>146</v>
      </c>
      <c r="C34" s="216">
        <v>62</v>
      </c>
      <c r="D34" s="216">
        <v>71</v>
      </c>
      <c r="E34" s="216">
        <v>83</v>
      </c>
      <c r="F34" s="216">
        <v>94</v>
      </c>
      <c r="G34" s="216">
        <v>91</v>
      </c>
      <c r="H34" s="216">
        <v>76</v>
      </c>
      <c r="I34" s="216">
        <v>69</v>
      </c>
      <c r="J34" s="216">
        <v>105</v>
      </c>
      <c r="K34" s="216">
        <v>61</v>
      </c>
      <c r="L34" s="216">
        <v>78</v>
      </c>
      <c r="M34" s="216">
        <v>84</v>
      </c>
      <c r="N34" s="216">
        <v>63</v>
      </c>
      <c r="O34" s="216">
        <v>61</v>
      </c>
      <c r="P34" s="216">
        <v>84</v>
      </c>
      <c r="Q34" s="216">
        <v>1082</v>
      </c>
      <c r="R34"/>
      <c r="S34"/>
      <c r="T34"/>
      <c r="U34"/>
      <c r="V34"/>
      <c r="W34"/>
      <c r="Y34" s="8" t="s">
        <v>146</v>
      </c>
      <c r="Z34" s="216">
        <v>62</v>
      </c>
      <c r="AA34" s="216">
        <v>71</v>
      </c>
      <c r="AB34" s="216">
        <v>83</v>
      </c>
      <c r="AC34" s="216">
        <v>94</v>
      </c>
      <c r="AD34" s="216">
        <v>91</v>
      </c>
      <c r="AE34" s="216">
        <v>76</v>
      </c>
      <c r="AF34" s="216">
        <v>69</v>
      </c>
      <c r="AG34" s="216">
        <v>105</v>
      </c>
      <c r="AH34" s="216">
        <v>61</v>
      </c>
      <c r="AI34" s="216">
        <v>78</v>
      </c>
      <c r="AJ34" s="216">
        <v>84</v>
      </c>
      <c r="AK34" s="216">
        <v>63</v>
      </c>
      <c r="AL34" s="216">
        <v>61</v>
      </c>
      <c r="AM34" s="216">
        <v>84</v>
      </c>
      <c r="AN34" s="216">
        <v>1082</v>
      </c>
      <c r="AO34"/>
    </row>
    <row r="35" spans="1:41" hidden="1">
      <c r="A35" s="184"/>
      <c r="B35" s="8" t="s">
        <v>147</v>
      </c>
      <c r="C35" s="216">
        <v>54</v>
      </c>
      <c r="D35" s="216">
        <v>62</v>
      </c>
      <c r="E35" s="216">
        <v>58</v>
      </c>
      <c r="F35" s="216">
        <v>65</v>
      </c>
      <c r="G35" s="216">
        <v>57</v>
      </c>
      <c r="H35" s="216">
        <v>50</v>
      </c>
      <c r="I35" s="216">
        <v>57</v>
      </c>
      <c r="J35" s="216">
        <v>60</v>
      </c>
      <c r="K35" s="216">
        <v>61</v>
      </c>
      <c r="L35" s="216">
        <v>65</v>
      </c>
      <c r="M35" s="216">
        <v>59</v>
      </c>
      <c r="N35" s="216">
        <v>45</v>
      </c>
      <c r="O35" s="216">
        <v>54</v>
      </c>
      <c r="P35" s="216">
        <v>54</v>
      </c>
      <c r="Q35" s="216">
        <v>801</v>
      </c>
      <c r="R35"/>
      <c r="S35"/>
      <c r="T35"/>
      <c r="U35"/>
      <c r="V35"/>
      <c r="W35"/>
      <c r="Y35" s="8" t="s">
        <v>147</v>
      </c>
      <c r="Z35" s="216">
        <v>54</v>
      </c>
      <c r="AA35" s="216">
        <v>62</v>
      </c>
      <c r="AB35" s="216">
        <v>58</v>
      </c>
      <c r="AC35" s="216">
        <v>65</v>
      </c>
      <c r="AD35" s="216">
        <v>57</v>
      </c>
      <c r="AE35" s="216">
        <v>50</v>
      </c>
      <c r="AF35" s="216">
        <v>57</v>
      </c>
      <c r="AG35" s="216">
        <v>60</v>
      </c>
      <c r="AH35" s="216">
        <v>61</v>
      </c>
      <c r="AI35" s="216">
        <v>65</v>
      </c>
      <c r="AJ35" s="216">
        <v>59</v>
      </c>
      <c r="AK35" s="216">
        <v>45</v>
      </c>
      <c r="AL35" s="216">
        <v>54</v>
      </c>
      <c r="AM35" s="216">
        <v>54</v>
      </c>
      <c r="AN35" s="216">
        <v>801</v>
      </c>
      <c r="AO35"/>
    </row>
    <row r="36" spans="1:41" hidden="1">
      <c r="A36" s="184"/>
      <c r="B36" s="8" t="s">
        <v>148</v>
      </c>
      <c r="C36" s="216">
        <v>37</v>
      </c>
      <c r="D36" s="216">
        <v>39</v>
      </c>
      <c r="E36" s="216">
        <v>29</v>
      </c>
      <c r="F36" s="216">
        <v>41</v>
      </c>
      <c r="G36" s="216">
        <v>32</v>
      </c>
      <c r="H36" s="216">
        <v>31</v>
      </c>
      <c r="I36" s="216">
        <v>37</v>
      </c>
      <c r="J36" s="216">
        <v>35</v>
      </c>
      <c r="K36" s="216">
        <v>24</v>
      </c>
      <c r="L36" s="216">
        <v>29</v>
      </c>
      <c r="M36" s="216">
        <v>33</v>
      </c>
      <c r="N36" s="216">
        <v>20</v>
      </c>
      <c r="O36" s="216">
        <v>25</v>
      </c>
      <c r="P36" s="216">
        <v>42</v>
      </c>
      <c r="Q36" s="216">
        <v>454</v>
      </c>
      <c r="R36"/>
      <c r="S36"/>
      <c r="T36"/>
      <c r="U36"/>
      <c r="V36"/>
      <c r="W36" s="167"/>
      <c r="Y36" s="8" t="s">
        <v>148</v>
      </c>
      <c r="Z36" s="216">
        <v>37</v>
      </c>
      <c r="AA36" s="216">
        <v>39</v>
      </c>
      <c r="AB36" s="216">
        <v>29</v>
      </c>
      <c r="AC36" s="216">
        <v>41</v>
      </c>
      <c r="AD36" s="216">
        <v>32</v>
      </c>
      <c r="AE36" s="216">
        <v>31</v>
      </c>
      <c r="AF36" s="216">
        <v>37</v>
      </c>
      <c r="AG36" s="216">
        <v>35</v>
      </c>
      <c r="AH36" s="216">
        <v>24</v>
      </c>
      <c r="AI36" s="216">
        <v>29</v>
      </c>
      <c r="AJ36" s="216">
        <v>33</v>
      </c>
      <c r="AK36" s="216">
        <v>20</v>
      </c>
      <c r="AL36" s="216">
        <v>25</v>
      </c>
      <c r="AM36" s="216">
        <v>42</v>
      </c>
      <c r="AN36" s="216">
        <v>454</v>
      </c>
      <c r="AO36"/>
    </row>
    <row r="37" spans="1:41" hidden="1">
      <c r="A37" s="184"/>
      <c r="B37" s="8" t="s">
        <v>149</v>
      </c>
      <c r="C37" s="216">
        <v>64</v>
      </c>
      <c r="D37" s="216">
        <v>62</v>
      </c>
      <c r="E37" s="216">
        <v>58</v>
      </c>
      <c r="F37" s="216">
        <v>65</v>
      </c>
      <c r="G37" s="216">
        <v>62</v>
      </c>
      <c r="H37" s="216">
        <v>63</v>
      </c>
      <c r="I37" s="216">
        <v>88</v>
      </c>
      <c r="J37" s="216">
        <v>72</v>
      </c>
      <c r="K37" s="216">
        <v>57</v>
      </c>
      <c r="L37" s="216">
        <v>55</v>
      </c>
      <c r="M37" s="216">
        <v>58</v>
      </c>
      <c r="N37" s="216">
        <v>74</v>
      </c>
      <c r="O37" s="216">
        <v>71</v>
      </c>
      <c r="P37" s="216">
        <v>76</v>
      </c>
      <c r="Q37" s="216">
        <v>925</v>
      </c>
      <c r="R37"/>
      <c r="S37"/>
      <c r="T37"/>
      <c r="U37"/>
      <c r="V37"/>
      <c r="W37" s="167"/>
      <c r="Y37" s="8" t="s">
        <v>149</v>
      </c>
      <c r="Z37" s="216">
        <v>64</v>
      </c>
      <c r="AA37" s="216">
        <v>62</v>
      </c>
      <c r="AB37" s="216">
        <v>58</v>
      </c>
      <c r="AC37" s="216">
        <v>65</v>
      </c>
      <c r="AD37" s="216">
        <v>62</v>
      </c>
      <c r="AE37" s="216">
        <v>63</v>
      </c>
      <c r="AF37" s="216">
        <v>88</v>
      </c>
      <c r="AG37" s="216">
        <v>72</v>
      </c>
      <c r="AH37" s="216">
        <v>57</v>
      </c>
      <c r="AI37" s="216">
        <v>55</v>
      </c>
      <c r="AJ37" s="216">
        <v>58</v>
      </c>
      <c r="AK37" s="216">
        <v>74</v>
      </c>
      <c r="AL37" s="216">
        <v>71</v>
      </c>
      <c r="AM37" s="216">
        <v>76</v>
      </c>
      <c r="AN37" s="216">
        <v>925</v>
      </c>
      <c r="AO37"/>
    </row>
    <row r="38" spans="1:41" hidden="1">
      <c r="A38" s="184"/>
      <c r="B38" s="8" t="s">
        <v>4</v>
      </c>
      <c r="C38" s="216">
        <v>310</v>
      </c>
      <c r="D38" s="216">
        <v>333</v>
      </c>
      <c r="E38" s="216">
        <v>310</v>
      </c>
      <c r="F38" s="216">
        <v>369</v>
      </c>
      <c r="G38" s="216">
        <v>342</v>
      </c>
      <c r="H38" s="216">
        <v>295</v>
      </c>
      <c r="I38" s="216">
        <v>350</v>
      </c>
      <c r="J38" s="216">
        <v>368</v>
      </c>
      <c r="K38" s="216">
        <v>281</v>
      </c>
      <c r="L38" s="216">
        <v>316</v>
      </c>
      <c r="M38" s="216">
        <v>308</v>
      </c>
      <c r="N38" s="216">
        <v>275</v>
      </c>
      <c r="O38" s="216">
        <v>301</v>
      </c>
      <c r="P38" s="216">
        <v>341</v>
      </c>
      <c r="Q38" s="216">
        <v>4499</v>
      </c>
      <c r="R38"/>
      <c r="S38"/>
      <c r="T38"/>
      <c r="U38"/>
      <c r="V38"/>
      <c r="W38" s="167"/>
      <c r="Y38" s="8" t="s">
        <v>4</v>
      </c>
      <c r="Z38" s="216">
        <v>310</v>
      </c>
      <c r="AA38" s="216">
        <v>333</v>
      </c>
      <c r="AB38" s="216">
        <v>310</v>
      </c>
      <c r="AC38" s="216">
        <v>369</v>
      </c>
      <c r="AD38" s="216">
        <v>342</v>
      </c>
      <c r="AE38" s="216">
        <v>295</v>
      </c>
      <c r="AF38" s="216">
        <v>350</v>
      </c>
      <c r="AG38" s="216">
        <v>368</v>
      </c>
      <c r="AH38" s="216">
        <v>281</v>
      </c>
      <c r="AI38" s="216">
        <v>316</v>
      </c>
      <c r="AJ38" s="216">
        <v>308</v>
      </c>
      <c r="AK38" s="216">
        <v>275</v>
      </c>
      <c r="AL38" s="216">
        <v>301</v>
      </c>
      <c r="AM38" s="216">
        <v>341</v>
      </c>
      <c r="AN38" s="216">
        <v>4499</v>
      </c>
      <c r="AO38"/>
    </row>
    <row r="39" spans="1:41" hidden="1">
      <c r="A39" s="184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W39" s="165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1:41" ht="22.8" customHeight="1">
      <c r="C40" s="16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211" t="s">
        <v>162</v>
      </c>
      <c r="R40" s="211"/>
      <c r="S40" s="211"/>
      <c r="T40" s="211"/>
      <c r="U40" s="211"/>
      <c r="V40" s="211"/>
      <c r="W40" s="211"/>
      <c r="X40" s="211"/>
      <c r="Y40" s="211"/>
      <c r="Z40" s="31"/>
      <c r="AA40" s="28"/>
      <c r="AB40" s="28"/>
      <c r="AC40" s="28"/>
      <c r="AD40" s="28"/>
      <c r="AE40" s="28"/>
      <c r="AF40" s="28"/>
    </row>
    <row r="41" spans="1:41" ht="14.4" customHeight="1">
      <c r="B41" s="56" t="s">
        <v>67</v>
      </c>
      <c r="C41" s="212" t="s">
        <v>118</v>
      </c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68"/>
      <c r="R41" s="64"/>
      <c r="S41" s="214"/>
      <c r="T41" s="188" t="str">
        <f>AH52</f>
        <v>OR</v>
      </c>
      <c r="U41" s="188" t="s">
        <v>16</v>
      </c>
      <c r="V41" s="209" t="s">
        <v>17</v>
      </c>
      <c r="W41" s="166"/>
      <c r="X41" s="157"/>
      <c r="Y41" s="55" t="s">
        <v>69</v>
      </c>
      <c r="Z41" s="190" t="s">
        <v>40</v>
      </c>
      <c r="AA41" s="190"/>
      <c r="AB41" s="190"/>
      <c r="AC41" s="190"/>
      <c r="AD41" s="190"/>
      <c r="AE41" s="190"/>
      <c r="AF41" s="190"/>
      <c r="AG41" s="190" t="s">
        <v>41</v>
      </c>
      <c r="AH41" s="190"/>
      <c r="AI41" s="190"/>
      <c r="AJ41" s="190"/>
      <c r="AK41" s="190"/>
      <c r="AL41" s="190"/>
      <c r="AM41" s="190"/>
      <c r="AN41" s="32"/>
    </row>
    <row r="42" spans="1:41" ht="18">
      <c r="B42" s="29" t="s">
        <v>38</v>
      </c>
      <c r="C42" s="43" t="str">
        <f t="shared" ref="C42:Q42" si="0">C31</f>
        <v>19-1</v>
      </c>
      <c r="D42" s="34" t="str">
        <f t="shared" si="0"/>
        <v>19-2</v>
      </c>
      <c r="E42" s="34" t="str">
        <f t="shared" si="0"/>
        <v>19-3</v>
      </c>
      <c r="F42" s="34" t="str">
        <f t="shared" si="0"/>
        <v>20-1</v>
      </c>
      <c r="G42" s="34" t="str">
        <f t="shared" si="0"/>
        <v>20-2</v>
      </c>
      <c r="H42" s="34" t="str">
        <f t="shared" si="0"/>
        <v>20-3</v>
      </c>
      <c r="I42" s="34" t="str">
        <f t="shared" si="0"/>
        <v>21-1</v>
      </c>
      <c r="J42" s="43" t="str">
        <f t="shared" si="0"/>
        <v>21-2</v>
      </c>
      <c r="K42" s="34" t="str">
        <f t="shared" si="0"/>
        <v>21-3</v>
      </c>
      <c r="L42" s="34" t="str">
        <f t="shared" si="0"/>
        <v>22-1</v>
      </c>
      <c r="M42" s="34" t="str">
        <f t="shared" si="0"/>
        <v>22-2</v>
      </c>
      <c r="N42" s="34" t="str">
        <f t="shared" si="0"/>
        <v>22-3</v>
      </c>
      <c r="O42" s="34" t="str">
        <f t="shared" si="0"/>
        <v>23-1</v>
      </c>
      <c r="P42" s="44" t="str">
        <f t="shared" si="0"/>
        <v>23-2</v>
      </c>
      <c r="Q42" s="34" t="str">
        <f t="shared" si="0"/>
        <v>Total</v>
      </c>
      <c r="R42" s="48"/>
      <c r="S42" s="215"/>
      <c r="T42" s="189"/>
      <c r="U42" s="208"/>
      <c r="V42" s="210"/>
      <c r="W42" s="57"/>
      <c r="X42" s="157"/>
      <c r="Y42" s="74" t="s">
        <v>38</v>
      </c>
      <c r="Z42" s="45" t="str">
        <f t="shared" ref="Z42:AM42" si="1">Z31</f>
        <v>19-1</v>
      </c>
      <c r="AA42" s="69" t="str">
        <f t="shared" si="1"/>
        <v>19-2</v>
      </c>
      <c r="AB42" s="69" t="str">
        <f t="shared" si="1"/>
        <v>19-3</v>
      </c>
      <c r="AC42" s="69" t="str">
        <f t="shared" si="1"/>
        <v>20-1</v>
      </c>
      <c r="AD42" s="69" t="str">
        <f t="shared" si="1"/>
        <v>20-2</v>
      </c>
      <c r="AE42" s="69" t="str">
        <f t="shared" si="1"/>
        <v>20-3</v>
      </c>
      <c r="AF42" s="69" t="str">
        <f t="shared" si="1"/>
        <v>21-1</v>
      </c>
      <c r="AG42" s="45" t="str">
        <f t="shared" si="1"/>
        <v>21-2</v>
      </c>
      <c r="AH42" s="69" t="str">
        <f t="shared" si="1"/>
        <v>21-3</v>
      </c>
      <c r="AI42" s="69" t="str">
        <f t="shared" si="1"/>
        <v>22-1</v>
      </c>
      <c r="AJ42" s="69" t="str">
        <f t="shared" si="1"/>
        <v>22-2</v>
      </c>
      <c r="AK42" s="69" t="str">
        <f t="shared" si="1"/>
        <v>22-3</v>
      </c>
      <c r="AL42" s="69" t="str">
        <f t="shared" si="1"/>
        <v>23-1</v>
      </c>
      <c r="AM42" s="69" t="str">
        <f t="shared" si="1"/>
        <v>23-2</v>
      </c>
      <c r="AN42" s="69" t="s">
        <v>43</v>
      </c>
    </row>
    <row r="43" spans="1:41">
      <c r="B43" s="151" t="s">
        <v>144</v>
      </c>
      <c r="C43" s="112">
        <f t="shared" ref="C43:Q43" si="2">IF(AND(C32&gt;0,C32&lt;5),"&lt;5",C32)</f>
        <v>29</v>
      </c>
      <c r="D43" s="12">
        <f t="shared" si="2"/>
        <v>24</v>
      </c>
      <c r="E43" s="12">
        <f t="shared" si="2"/>
        <v>23</v>
      </c>
      <c r="F43" s="12">
        <f t="shared" si="2"/>
        <v>31</v>
      </c>
      <c r="G43" s="12">
        <f t="shared" si="2"/>
        <v>30</v>
      </c>
      <c r="H43" s="12">
        <f t="shared" si="2"/>
        <v>17</v>
      </c>
      <c r="I43" s="12">
        <f t="shared" si="2"/>
        <v>26</v>
      </c>
      <c r="J43" s="112">
        <f t="shared" si="2"/>
        <v>37</v>
      </c>
      <c r="K43" s="12">
        <f t="shared" si="2"/>
        <v>16</v>
      </c>
      <c r="L43" s="12">
        <f t="shared" si="2"/>
        <v>20</v>
      </c>
      <c r="M43" s="12">
        <f t="shared" si="2"/>
        <v>22</v>
      </c>
      <c r="N43" s="12">
        <f t="shared" si="2"/>
        <v>20</v>
      </c>
      <c r="O43" s="12">
        <f t="shared" si="2"/>
        <v>26</v>
      </c>
      <c r="P43" s="12">
        <f t="shared" si="2"/>
        <v>20</v>
      </c>
      <c r="Q43" s="112">
        <f t="shared" si="2"/>
        <v>341</v>
      </c>
      <c r="S43" s="153" t="s">
        <v>150</v>
      </c>
      <c r="T43" s="153" t="str">
        <f>IF(C28&lt;&gt;"(Alla)","",AH53)</f>
        <v/>
      </c>
      <c r="U43" s="154">
        <f>IFERROR(IF(C28&lt;&gt;"(Alla)","",AC53),"-")</f>
        <v>100</v>
      </c>
      <c r="V43" s="154">
        <f>IFERROR(IF(C28&lt;&gt;"(Alla)","",AG53),"-")</f>
        <v>100</v>
      </c>
      <c r="W43" s="18"/>
      <c r="X43" s="158"/>
      <c r="Y43" s="132" t="s">
        <v>144</v>
      </c>
      <c r="Z43" s="123">
        <f t="shared" ref="Z43:AN49" si="3">IFERROR(C32*100/Z32,"-")</f>
        <v>100</v>
      </c>
      <c r="AA43" s="109">
        <f t="shared" si="3"/>
        <v>100</v>
      </c>
      <c r="AB43" s="109">
        <f t="shared" si="3"/>
        <v>100</v>
      </c>
      <c r="AC43" s="109">
        <f t="shared" si="3"/>
        <v>100</v>
      </c>
      <c r="AD43" s="109">
        <f t="shared" si="3"/>
        <v>100</v>
      </c>
      <c r="AE43" s="109">
        <f t="shared" si="3"/>
        <v>100</v>
      </c>
      <c r="AF43" s="109">
        <f t="shared" si="3"/>
        <v>100</v>
      </c>
      <c r="AG43" s="123">
        <f t="shared" si="3"/>
        <v>100</v>
      </c>
      <c r="AH43" s="109">
        <f t="shared" si="3"/>
        <v>100</v>
      </c>
      <c r="AI43" s="109">
        <f t="shared" si="3"/>
        <v>100</v>
      </c>
      <c r="AJ43" s="109">
        <f t="shared" si="3"/>
        <v>100</v>
      </c>
      <c r="AK43" s="109">
        <f t="shared" si="3"/>
        <v>100</v>
      </c>
      <c r="AL43" s="109">
        <f t="shared" si="3"/>
        <v>100</v>
      </c>
      <c r="AM43" s="109">
        <f t="shared" si="3"/>
        <v>100</v>
      </c>
      <c r="AN43" s="123">
        <f t="shared" si="3"/>
        <v>100</v>
      </c>
    </row>
    <row r="44" spans="1:41">
      <c r="B44" s="152" t="s">
        <v>145</v>
      </c>
      <c r="C44" s="121">
        <f t="shared" ref="C44:Q44" si="4">IF(AND(C33&gt;0,C33&lt;5),"&lt;5",C33)</f>
        <v>64</v>
      </c>
      <c r="D44" s="122">
        <f t="shared" si="4"/>
        <v>75</v>
      </c>
      <c r="E44" s="122">
        <f t="shared" si="4"/>
        <v>59</v>
      </c>
      <c r="F44" s="122">
        <f t="shared" si="4"/>
        <v>73</v>
      </c>
      <c r="G44" s="122">
        <f t="shared" si="4"/>
        <v>70</v>
      </c>
      <c r="H44" s="122">
        <f t="shared" si="4"/>
        <v>58</v>
      </c>
      <c r="I44" s="122">
        <f t="shared" si="4"/>
        <v>73</v>
      </c>
      <c r="J44" s="121">
        <f t="shared" si="4"/>
        <v>59</v>
      </c>
      <c r="K44" s="122">
        <f t="shared" si="4"/>
        <v>62</v>
      </c>
      <c r="L44" s="122">
        <f t="shared" si="4"/>
        <v>69</v>
      </c>
      <c r="M44" s="122">
        <f t="shared" si="4"/>
        <v>52</v>
      </c>
      <c r="N44" s="122">
        <f t="shared" si="4"/>
        <v>53</v>
      </c>
      <c r="O44" s="122">
        <f t="shared" si="4"/>
        <v>64</v>
      </c>
      <c r="P44" s="122">
        <f t="shared" si="4"/>
        <v>65</v>
      </c>
      <c r="Q44" s="121">
        <f t="shared" si="4"/>
        <v>896</v>
      </c>
      <c r="S44" s="155" t="s">
        <v>151</v>
      </c>
      <c r="T44" s="155" t="str">
        <f>IF(C28&lt;&gt;"(Alla)","",AH54)</f>
        <v/>
      </c>
      <c r="U44" s="156">
        <f>IFERROR(IF(C28&lt;&gt;"(Alla)","",AC54),"-")</f>
        <v>100</v>
      </c>
      <c r="V44" s="156">
        <f>IFERROR(IF(C28&lt;&gt;"(Alla)","",AG54),"-")</f>
        <v>100</v>
      </c>
      <c r="W44" s="18"/>
      <c r="X44" s="158"/>
      <c r="Y44" s="133" t="s">
        <v>145</v>
      </c>
      <c r="Z44" s="124">
        <f t="shared" si="3"/>
        <v>100</v>
      </c>
      <c r="AA44" s="125">
        <f t="shared" si="3"/>
        <v>100</v>
      </c>
      <c r="AB44" s="125">
        <f t="shared" si="3"/>
        <v>100</v>
      </c>
      <c r="AC44" s="125">
        <f t="shared" si="3"/>
        <v>100</v>
      </c>
      <c r="AD44" s="125">
        <f t="shared" si="3"/>
        <v>100</v>
      </c>
      <c r="AE44" s="125">
        <f t="shared" si="3"/>
        <v>100</v>
      </c>
      <c r="AF44" s="125">
        <f t="shared" si="3"/>
        <v>100</v>
      </c>
      <c r="AG44" s="124">
        <f t="shared" si="3"/>
        <v>100</v>
      </c>
      <c r="AH44" s="125">
        <f t="shared" si="3"/>
        <v>100</v>
      </c>
      <c r="AI44" s="125">
        <f t="shared" si="3"/>
        <v>100</v>
      </c>
      <c r="AJ44" s="125">
        <f t="shared" si="3"/>
        <v>100</v>
      </c>
      <c r="AK44" s="125">
        <f t="shared" si="3"/>
        <v>100</v>
      </c>
      <c r="AL44" s="125">
        <f t="shared" si="3"/>
        <v>100</v>
      </c>
      <c r="AM44" s="125">
        <f t="shared" si="3"/>
        <v>100</v>
      </c>
      <c r="AN44" s="124">
        <f t="shared" si="3"/>
        <v>100</v>
      </c>
    </row>
    <row r="45" spans="1:41">
      <c r="B45" s="151" t="s">
        <v>146</v>
      </c>
      <c r="C45" s="112">
        <f t="shared" ref="C45:Q45" si="5">IF(AND(C34&gt;0,C34&lt;5),"&lt;5",C34)</f>
        <v>62</v>
      </c>
      <c r="D45" s="12">
        <f t="shared" si="5"/>
        <v>71</v>
      </c>
      <c r="E45" s="12">
        <f t="shared" si="5"/>
        <v>83</v>
      </c>
      <c r="F45" s="12">
        <f t="shared" si="5"/>
        <v>94</v>
      </c>
      <c r="G45" s="12">
        <f t="shared" si="5"/>
        <v>91</v>
      </c>
      <c r="H45" s="12">
        <f t="shared" si="5"/>
        <v>76</v>
      </c>
      <c r="I45" s="12">
        <f t="shared" si="5"/>
        <v>69</v>
      </c>
      <c r="J45" s="112">
        <f t="shared" si="5"/>
        <v>105</v>
      </c>
      <c r="K45" s="12">
        <f t="shared" si="5"/>
        <v>61</v>
      </c>
      <c r="L45" s="12">
        <f t="shared" si="5"/>
        <v>78</v>
      </c>
      <c r="M45" s="12">
        <f t="shared" si="5"/>
        <v>84</v>
      </c>
      <c r="N45" s="12">
        <f t="shared" si="5"/>
        <v>63</v>
      </c>
      <c r="O45" s="12">
        <f t="shared" si="5"/>
        <v>61</v>
      </c>
      <c r="P45" s="12">
        <f t="shared" si="5"/>
        <v>84</v>
      </c>
      <c r="Q45" s="112">
        <f t="shared" si="5"/>
        <v>1082</v>
      </c>
      <c r="S45" s="153" t="s">
        <v>152</v>
      </c>
      <c r="T45" s="153" t="str">
        <f>IF(C28&lt;&gt;"(Alla)","",AH55)</f>
        <v/>
      </c>
      <c r="U45" s="154">
        <f>IFERROR(IF(C28&lt;&gt;"(Alla)","",AC55),"-")</f>
        <v>100</v>
      </c>
      <c r="V45" s="154">
        <f>IFERROR(IF(C28&lt;&gt;"(Alla)","",AG55),"-")</f>
        <v>100</v>
      </c>
      <c r="W45" s="18"/>
      <c r="X45" s="158"/>
      <c r="Y45" s="132" t="s">
        <v>146</v>
      </c>
      <c r="Z45" s="123">
        <f t="shared" si="3"/>
        <v>100</v>
      </c>
      <c r="AA45" s="109">
        <f t="shared" si="3"/>
        <v>100</v>
      </c>
      <c r="AB45" s="109">
        <f t="shared" si="3"/>
        <v>100</v>
      </c>
      <c r="AC45" s="109">
        <f t="shared" si="3"/>
        <v>100</v>
      </c>
      <c r="AD45" s="109">
        <f t="shared" si="3"/>
        <v>100</v>
      </c>
      <c r="AE45" s="109">
        <f t="shared" si="3"/>
        <v>100</v>
      </c>
      <c r="AF45" s="109">
        <f t="shared" si="3"/>
        <v>100</v>
      </c>
      <c r="AG45" s="123">
        <f t="shared" si="3"/>
        <v>100</v>
      </c>
      <c r="AH45" s="109">
        <f t="shared" si="3"/>
        <v>100</v>
      </c>
      <c r="AI45" s="109">
        <f t="shared" si="3"/>
        <v>100</v>
      </c>
      <c r="AJ45" s="109">
        <f t="shared" si="3"/>
        <v>100</v>
      </c>
      <c r="AK45" s="109">
        <f t="shared" si="3"/>
        <v>100</v>
      </c>
      <c r="AL45" s="109">
        <f t="shared" si="3"/>
        <v>100</v>
      </c>
      <c r="AM45" s="109">
        <f t="shared" si="3"/>
        <v>100</v>
      </c>
      <c r="AN45" s="123">
        <f t="shared" si="3"/>
        <v>100</v>
      </c>
    </row>
    <row r="46" spans="1:41">
      <c r="B46" s="152" t="s">
        <v>147</v>
      </c>
      <c r="C46" s="121">
        <f t="shared" ref="C46:Q46" si="6">IF(AND(C35&gt;0,C35&lt;5),"&lt;5",C35)</f>
        <v>54</v>
      </c>
      <c r="D46" s="122">
        <f t="shared" si="6"/>
        <v>62</v>
      </c>
      <c r="E46" s="122">
        <f t="shared" si="6"/>
        <v>58</v>
      </c>
      <c r="F46" s="122">
        <f t="shared" si="6"/>
        <v>65</v>
      </c>
      <c r="G46" s="122">
        <f t="shared" si="6"/>
        <v>57</v>
      </c>
      <c r="H46" s="122">
        <f t="shared" si="6"/>
        <v>50</v>
      </c>
      <c r="I46" s="122">
        <f t="shared" si="6"/>
        <v>57</v>
      </c>
      <c r="J46" s="121">
        <f t="shared" si="6"/>
        <v>60</v>
      </c>
      <c r="K46" s="122">
        <f t="shared" si="6"/>
        <v>61</v>
      </c>
      <c r="L46" s="122">
        <f t="shared" si="6"/>
        <v>65</v>
      </c>
      <c r="M46" s="122">
        <f t="shared" si="6"/>
        <v>59</v>
      </c>
      <c r="N46" s="122">
        <f t="shared" si="6"/>
        <v>45</v>
      </c>
      <c r="O46" s="122">
        <f t="shared" si="6"/>
        <v>54</v>
      </c>
      <c r="P46" s="122">
        <f t="shared" si="6"/>
        <v>54</v>
      </c>
      <c r="Q46" s="121">
        <f t="shared" si="6"/>
        <v>801</v>
      </c>
      <c r="S46" s="155" t="s">
        <v>153</v>
      </c>
      <c r="T46" s="155" t="str">
        <f>IF(C28&lt;&gt;"(Alla)","",AH56)</f>
        <v/>
      </c>
      <c r="U46" s="156">
        <f>IFERROR(IF(C28&lt;&gt;"(Alla)","",AC56),"-")</f>
        <v>100</v>
      </c>
      <c r="V46" s="156">
        <f>IFERROR(IF(C28&lt;&gt;"(Alla)","",AG56),"-")</f>
        <v>100</v>
      </c>
      <c r="W46" s="18"/>
      <c r="X46" s="158"/>
      <c r="Y46" s="133" t="s">
        <v>147</v>
      </c>
      <c r="Z46" s="124">
        <f t="shared" si="3"/>
        <v>100</v>
      </c>
      <c r="AA46" s="125">
        <f t="shared" si="3"/>
        <v>100</v>
      </c>
      <c r="AB46" s="125">
        <f t="shared" si="3"/>
        <v>100</v>
      </c>
      <c r="AC46" s="125">
        <f t="shared" si="3"/>
        <v>100</v>
      </c>
      <c r="AD46" s="125">
        <f t="shared" si="3"/>
        <v>100</v>
      </c>
      <c r="AE46" s="125">
        <f t="shared" si="3"/>
        <v>100</v>
      </c>
      <c r="AF46" s="125">
        <f t="shared" si="3"/>
        <v>100</v>
      </c>
      <c r="AG46" s="124">
        <f t="shared" si="3"/>
        <v>100</v>
      </c>
      <c r="AH46" s="125">
        <f t="shared" si="3"/>
        <v>100</v>
      </c>
      <c r="AI46" s="125">
        <f t="shared" si="3"/>
        <v>100</v>
      </c>
      <c r="AJ46" s="125">
        <f t="shared" si="3"/>
        <v>100</v>
      </c>
      <c r="AK46" s="125">
        <f t="shared" si="3"/>
        <v>100</v>
      </c>
      <c r="AL46" s="125">
        <f t="shared" si="3"/>
        <v>100</v>
      </c>
      <c r="AM46" s="125">
        <f t="shared" si="3"/>
        <v>100</v>
      </c>
      <c r="AN46" s="124">
        <f t="shared" si="3"/>
        <v>100</v>
      </c>
    </row>
    <row r="47" spans="1:41">
      <c r="B47" s="151" t="s">
        <v>148</v>
      </c>
      <c r="C47" s="112">
        <f t="shared" ref="C47:Q47" si="7">IF(AND(C36&gt;0,C36&lt;5),"&lt;5",C36)</f>
        <v>37</v>
      </c>
      <c r="D47" s="12">
        <f t="shared" si="7"/>
        <v>39</v>
      </c>
      <c r="E47" s="12">
        <f t="shared" si="7"/>
        <v>29</v>
      </c>
      <c r="F47" s="12">
        <f t="shared" si="7"/>
        <v>41</v>
      </c>
      <c r="G47" s="12">
        <f t="shared" si="7"/>
        <v>32</v>
      </c>
      <c r="H47" s="12">
        <f t="shared" si="7"/>
        <v>31</v>
      </c>
      <c r="I47" s="12">
        <f t="shared" si="7"/>
        <v>37</v>
      </c>
      <c r="J47" s="112">
        <f t="shared" si="7"/>
        <v>35</v>
      </c>
      <c r="K47" s="12">
        <f t="shared" si="7"/>
        <v>24</v>
      </c>
      <c r="L47" s="12">
        <f t="shared" si="7"/>
        <v>29</v>
      </c>
      <c r="M47" s="12">
        <f t="shared" si="7"/>
        <v>33</v>
      </c>
      <c r="N47" s="12">
        <f t="shared" si="7"/>
        <v>20</v>
      </c>
      <c r="O47" s="12">
        <f t="shared" si="7"/>
        <v>25</v>
      </c>
      <c r="P47" s="12">
        <f t="shared" si="7"/>
        <v>42</v>
      </c>
      <c r="Q47" s="112">
        <f t="shared" si="7"/>
        <v>454</v>
      </c>
      <c r="S47" s="153" t="s">
        <v>154</v>
      </c>
      <c r="T47" s="153" t="str">
        <f>IF(C28&lt;&gt;"(Alla)","",AH57)</f>
        <v/>
      </c>
      <c r="U47" s="154">
        <f>IFERROR(IF(C28&lt;&gt;"(Alla)","",AC57),"-")</f>
        <v>100</v>
      </c>
      <c r="V47" s="154">
        <f>IFERROR(IF(C28&lt;&gt;"(Alla)","",AG57),"-")</f>
        <v>100</v>
      </c>
      <c r="W47" s="18"/>
      <c r="X47" s="158"/>
      <c r="Y47" s="132" t="s">
        <v>148</v>
      </c>
      <c r="Z47" s="123">
        <f t="shared" si="3"/>
        <v>100</v>
      </c>
      <c r="AA47" s="109">
        <f t="shared" si="3"/>
        <v>100</v>
      </c>
      <c r="AB47" s="109">
        <f t="shared" si="3"/>
        <v>100</v>
      </c>
      <c r="AC47" s="109">
        <f t="shared" si="3"/>
        <v>100</v>
      </c>
      <c r="AD47" s="109">
        <f t="shared" si="3"/>
        <v>100</v>
      </c>
      <c r="AE47" s="109">
        <f t="shared" si="3"/>
        <v>100</v>
      </c>
      <c r="AF47" s="109">
        <f t="shared" si="3"/>
        <v>100</v>
      </c>
      <c r="AG47" s="123">
        <f t="shared" si="3"/>
        <v>100</v>
      </c>
      <c r="AH47" s="109">
        <f t="shared" si="3"/>
        <v>100</v>
      </c>
      <c r="AI47" s="109">
        <f t="shared" si="3"/>
        <v>100</v>
      </c>
      <c r="AJ47" s="109">
        <f t="shared" si="3"/>
        <v>100</v>
      </c>
      <c r="AK47" s="109">
        <f t="shared" si="3"/>
        <v>100</v>
      </c>
      <c r="AL47" s="109">
        <f t="shared" si="3"/>
        <v>100</v>
      </c>
      <c r="AM47" s="109">
        <f t="shared" si="3"/>
        <v>100</v>
      </c>
      <c r="AN47" s="123">
        <f t="shared" si="3"/>
        <v>100</v>
      </c>
    </row>
    <row r="48" spans="1:41">
      <c r="B48" s="152" t="s">
        <v>149</v>
      </c>
      <c r="C48" s="121">
        <f t="shared" ref="C48:Q48" si="8">IF(AND(C37&gt;0,C37&lt;5),"&lt;5",C37)</f>
        <v>64</v>
      </c>
      <c r="D48" s="122">
        <f t="shared" si="8"/>
        <v>62</v>
      </c>
      <c r="E48" s="122">
        <f t="shared" si="8"/>
        <v>58</v>
      </c>
      <c r="F48" s="122">
        <f t="shared" si="8"/>
        <v>65</v>
      </c>
      <c r="G48" s="122">
        <f t="shared" si="8"/>
        <v>62</v>
      </c>
      <c r="H48" s="122">
        <f t="shared" si="8"/>
        <v>63</v>
      </c>
      <c r="I48" s="122">
        <f t="shared" si="8"/>
        <v>88</v>
      </c>
      <c r="J48" s="121">
        <f t="shared" si="8"/>
        <v>72</v>
      </c>
      <c r="K48" s="122">
        <f t="shared" si="8"/>
        <v>57</v>
      </c>
      <c r="L48" s="122">
        <f t="shared" si="8"/>
        <v>55</v>
      </c>
      <c r="M48" s="122">
        <f t="shared" si="8"/>
        <v>58</v>
      </c>
      <c r="N48" s="122">
        <f t="shared" si="8"/>
        <v>74</v>
      </c>
      <c r="O48" s="122">
        <f t="shared" si="8"/>
        <v>71</v>
      </c>
      <c r="P48" s="122">
        <f t="shared" si="8"/>
        <v>76</v>
      </c>
      <c r="Q48" s="121">
        <f t="shared" si="8"/>
        <v>925</v>
      </c>
      <c r="S48" s="155" t="s">
        <v>155</v>
      </c>
      <c r="T48" s="155" t="str">
        <f>IF(C28&lt;&gt;"(Alla)","",AH58)</f>
        <v/>
      </c>
      <c r="U48" s="156">
        <f>IFERROR(IF(C28&lt;&gt;"(Alla)","",AC58),"-")</f>
        <v>100</v>
      </c>
      <c r="V48" s="156">
        <f>IFERROR(IF(C28&lt;&gt;"(Alla)","",AG58),"-")</f>
        <v>100</v>
      </c>
      <c r="W48" s="18"/>
      <c r="X48" s="158"/>
      <c r="Y48" s="133" t="s">
        <v>149</v>
      </c>
      <c r="Z48" s="124">
        <f t="shared" si="3"/>
        <v>100</v>
      </c>
      <c r="AA48" s="125">
        <f t="shared" si="3"/>
        <v>100</v>
      </c>
      <c r="AB48" s="125">
        <f t="shared" si="3"/>
        <v>100</v>
      </c>
      <c r="AC48" s="125">
        <f t="shared" si="3"/>
        <v>100</v>
      </c>
      <c r="AD48" s="125">
        <f t="shared" si="3"/>
        <v>100</v>
      </c>
      <c r="AE48" s="125">
        <f t="shared" si="3"/>
        <v>100</v>
      </c>
      <c r="AF48" s="125">
        <f t="shared" si="3"/>
        <v>100</v>
      </c>
      <c r="AG48" s="124">
        <f t="shared" si="3"/>
        <v>100</v>
      </c>
      <c r="AH48" s="125">
        <f t="shared" si="3"/>
        <v>100</v>
      </c>
      <c r="AI48" s="125">
        <f t="shared" si="3"/>
        <v>100</v>
      </c>
      <c r="AJ48" s="125">
        <f t="shared" si="3"/>
        <v>100</v>
      </c>
      <c r="AK48" s="125">
        <f t="shared" si="3"/>
        <v>100</v>
      </c>
      <c r="AL48" s="125">
        <f t="shared" si="3"/>
        <v>100</v>
      </c>
      <c r="AM48" s="125">
        <f t="shared" si="3"/>
        <v>100</v>
      </c>
      <c r="AN48" s="124">
        <f t="shared" si="3"/>
        <v>100</v>
      </c>
    </row>
    <row r="49" spans="2:40">
      <c r="B49" s="27" t="s">
        <v>39</v>
      </c>
      <c r="C49" s="39">
        <f t="shared" ref="C49:Q49" si="9">IF(AND(C38&gt;0,C38&lt;5),"&lt;5",C38)</f>
        <v>310</v>
      </c>
      <c r="D49" s="40">
        <f t="shared" si="9"/>
        <v>333</v>
      </c>
      <c r="E49" s="40">
        <f t="shared" si="9"/>
        <v>310</v>
      </c>
      <c r="F49" s="40">
        <f t="shared" si="9"/>
        <v>369</v>
      </c>
      <c r="G49" s="40">
        <f t="shared" si="9"/>
        <v>342</v>
      </c>
      <c r="H49" s="40">
        <f t="shared" si="9"/>
        <v>295</v>
      </c>
      <c r="I49" s="120">
        <f t="shared" si="9"/>
        <v>350</v>
      </c>
      <c r="J49" s="39">
        <f t="shared" si="9"/>
        <v>368</v>
      </c>
      <c r="K49" s="40">
        <f t="shared" si="9"/>
        <v>281</v>
      </c>
      <c r="L49" s="40">
        <f t="shared" si="9"/>
        <v>316</v>
      </c>
      <c r="M49" s="40">
        <f t="shared" si="9"/>
        <v>308</v>
      </c>
      <c r="N49" s="40">
        <f t="shared" si="9"/>
        <v>275</v>
      </c>
      <c r="O49" s="40">
        <f t="shared" si="9"/>
        <v>301</v>
      </c>
      <c r="P49" s="120">
        <f t="shared" si="9"/>
        <v>341</v>
      </c>
      <c r="Q49" s="40">
        <f t="shared" si="9"/>
        <v>4499</v>
      </c>
      <c r="S49" s="135" t="s">
        <v>102</v>
      </c>
      <c r="T49" s="135" t="str">
        <f>IF(C28&lt;&gt;"(Alla)","",AH59)</f>
        <v/>
      </c>
      <c r="U49" s="136">
        <f>IFERROR(IF(C28&lt;&gt;"(Alla)","",AC59),"-")</f>
        <v>100</v>
      </c>
      <c r="V49" s="136">
        <f>IFERROR(IF(C28&lt;&gt;"(Alla)","",AG59),"-")</f>
        <v>100</v>
      </c>
      <c r="W49" s="18"/>
      <c r="X49" s="158"/>
      <c r="Y49" s="11" t="s">
        <v>83</v>
      </c>
      <c r="Z49" s="49">
        <f t="shared" si="3"/>
        <v>100</v>
      </c>
      <c r="AA49" s="52">
        <f t="shared" si="3"/>
        <v>100</v>
      </c>
      <c r="AB49" s="52">
        <f t="shared" si="3"/>
        <v>100</v>
      </c>
      <c r="AC49" s="52">
        <f t="shared" si="3"/>
        <v>100</v>
      </c>
      <c r="AD49" s="52">
        <f t="shared" si="3"/>
        <v>100</v>
      </c>
      <c r="AE49" s="52">
        <f t="shared" si="3"/>
        <v>100</v>
      </c>
      <c r="AF49" s="50">
        <f t="shared" si="3"/>
        <v>100</v>
      </c>
      <c r="AG49" s="53">
        <f t="shared" si="3"/>
        <v>100</v>
      </c>
      <c r="AH49" s="47">
        <f t="shared" si="3"/>
        <v>100</v>
      </c>
      <c r="AI49" s="47">
        <f t="shared" si="3"/>
        <v>100</v>
      </c>
      <c r="AJ49" s="47">
        <f t="shared" si="3"/>
        <v>100</v>
      </c>
      <c r="AK49" s="47">
        <f t="shared" si="3"/>
        <v>100</v>
      </c>
      <c r="AL49" s="47">
        <f t="shared" si="3"/>
        <v>100</v>
      </c>
      <c r="AM49" s="54">
        <f t="shared" si="3"/>
        <v>100</v>
      </c>
      <c r="AN49" s="52">
        <f t="shared" si="3"/>
        <v>100</v>
      </c>
    </row>
    <row r="50" spans="2:40" ht="25.2" customHeight="1">
      <c r="B50" s="37"/>
      <c r="C50" s="38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211" t="s">
        <v>156</v>
      </c>
      <c r="R50" s="211"/>
      <c r="S50" s="211"/>
      <c r="T50" s="211"/>
      <c r="U50" s="211"/>
      <c r="V50" s="211"/>
      <c r="W50" s="211"/>
      <c r="X50" s="211"/>
      <c r="Y50" s="211"/>
      <c r="Z50" s="31"/>
      <c r="AA50" s="28"/>
      <c r="AB50" s="28"/>
      <c r="AC50" s="28"/>
      <c r="AD50" s="28"/>
      <c r="AE50" s="28"/>
      <c r="AF50" s="28"/>
    </row>
    <row r="51" spans="2:40" ht="15.6">
      <c r="B51" s="56" t="s">
        <v>68</v>
      </c>
      <c r="C51" s="213" t="s">
        <v>119</v>
      </c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67"/>
      <c r="R51" s="65"/>
      <c r="S51" s="65"/>
      <c r="T51" s="66" t="s">
        <v>74</v>
      </c>
      <c r="U51" s="204" t="s">
        <v>146</v>
      </c>
      <c r="V51" s="205"/>
      <c r="W51" s="191" t="s">
        <v>161</v>
      </c>
      <c r="X51" s="159"/>
      <c r="Y51" s="74" t="s">
        <v>70</v>
      </c>
      <c r="Z51" s="190" t="s">
        <v>61</v>
      </c>
      <c r="AA51" s="190"/>
      <c r="AB51" s="190"/>
      <c r="AC51" s="190"/>
      <c r="AD51" s="190" t="s">
        <v>62</v>
      </c>
      <c r="AE51" s="190"/>
      <c r="AF51" s="190"/>
      <c r="AG51" s="190"/>
      <c r="AH51" s="74"/>
      <c r="AI51" s="74"/>
      <c r="AJ51" s="74"/>
      <c r="AK51" s="69" t="s">
        <v>80</v>
      </c>
      <c r="AL51" s="69" t="s">
        <v>64</v>
      </c>
      <c r="AM51" s="41"/>
      <c r="AN51" s="33"/>
    </row>
    <row r="52" spans="2:40">
      <c r="B52" s="29" t="s">
        <v>38</v>
      </c>
      <c r="C52" s="43" t="str">
        <f t="shared" ref="C52:Q52" si="10">C31</f>
        <v>19-1</v>
      </c>
      <c r="D52" s="34" t="str">
        <f t="shared" si="10"/>
        <v>19-2</v>
      </c>
      <c r="E52" s="34" t="str">
        <f t="shared" si="10"/>
        <v>19-3</v>
      </c>
      <c r="F52" s="34" t="str">
        <f t="shared" si="10"/>
        <v>20-1</v>
      </c>
      <c r="G52" s="34" t="str">
        <f t="shared" si="10"/>
        <v>20-2</v>
      </c>
      <c r="H52" s="34" t="str">
        <f t="shared" si="10"/>
        <v>20-3</v>
      </c>
      <c r="I52" s="34" t="str">
        <f t="shared" si="10"/>
        <v>21-1</v>
      </c>
      <c r="J52" s="43" t="str">
        <f t="shared" si="10"/>
        <v>21-2</v>
      </c>
      <c r="K52" s="34" t="str">
        <f t="shared" si="10"/>
        <v>21-3</v>
      </c>
      <c r="L52" s="34" t="str">
        <f t="shared" si="10"/>
        <v>22-1</v>
      </c>
      <c r="M52" s="34" t="str">
        <f t="shared" si="10"/>
        <v>22-2</v>
      </c>
      <c r="N52" s="34" t="str">
        <f t="shared" si="10"/>
        <v>22-3</v>
      </c>
      <c r="O52" s="34" t="str">
        <f t="shared" si="10"/>
        <v>23-1</v>
      </c>
      <c r="P52" s="44" t="str">
        <f t="shared" si="10"/>
        <v>23-2</v>
      </c>
      <c r="Q52" s="34" t="str">
        <f t="shared" si="10"/>
        <v>Total</v>
      </c>
      <c r="R52" s="48"/>
      <c r="S52" s="48"/>
      <c r="T52" s="66" t="s">
        <v>75</v>
      </c>
      <c r="U52" s="206" t="s">
        <v>82</v>
      </c>
      <c r="V52" s="207"/>
      <c r="W52" s="192"/>
      <c r="X52" s="159"/>
      <c r="Y52" s="74" t="s">
        <v>38</v>
      </c>
      <c r="Z52" s="45" t="s">
        <v>23</v>
      </c>
      <c r="AA52" s="69" t="s">
        <v>24</v>
      </c>
      <c r="AB52" s="69" t="s">
        <v>4</v>
      </c>
      <c r="AC52" s="46" t="s">
        <v>18</v>
      </c>
      <c r="AD52" s="45" t="s">
        <v>23</v>
      </c>
      <c r="AE52" s="69" t="s">
        <v>24</v>
      </c>
      <c r="AF52" s="69" t="s">
        <v>4</v>
      </c>
      <c r="AG52" s="46" t="s">
        <v>19</v>
      </c>
      <c r="AH52" s="69" t="s">
        <v>10</v>
      </c>
      <c r="AI52" s="190" t="s">
        <v>22</v>
      </c>
      <c r="AJ52" s="190"/>
      <c r="AK52" s="130" t="s">
        <v>5</v>
      </c>
      <c r="AL52" s="130" t="s">
        <v>5</v>
      </c>
      <c r="AM52" s="107">
        <f>COUNTIF(C9:C28,"(Alla)")</f>
        <v>20</v>
      </c>
      <c r="AN52" s="14"/>
    </row>
    <row r="53" spans="2:40">
      <c r="B53" s="132" t="s">
        <v>144</v>
      </c>
      <c r="C53" s="112">
        <f t="shared" ref="C53:Q53" si="11">IF(Z32&lt;5,"&lt;5",Z32)</f>
        <v>29</v>
      </c>
      <c r="D53" s="12">
        <f t="shared" si="11"/>
        <v>24</v>
      </c>
      <c r="E53" s="12">
        <f t="shared" si="11"/>
        <v>23</v>
      </c>
      <c r="F53" s="12">
        <f t="shared" si="11"/>
        <v>31</v>
      </c>
      <c r="G53" s="12">
        <f t="shared" si="11"/>
        <v>30</v>
      </c>
      <c r="H53" s="12">
        <f t="shared" si="11"/>
        <v>17</v>
      </c>
      <c r="I53" s="12">
        <f t="shared" si="11"/>
        <v>26</v>
      </c>
      <c r="J53" s="112">
        <f t="shared" si="11"/>
        <v>37</v>
      </c>
      <c r="K53" s="12">
        <f t="shared" si="11"/>
        <v>16</v>
      </c>
      <c r="L53" s="12">
        <f t="shared" si="11"/>
        <v>20</v>
      </c>
      <c r="M53" s="12">
        <f t="shared" si="11"/>
        <v>22</v>
      </c>
      <c r="N53" s="12">
        <f t="shared" si="11"/>
        <v>20</v>
      </c>
      <c r="O53" s="12">
        <f t="shared" si="11"/>
        <v>26</v>
      </c>
      <c r="P53" s="12">
        <f t="shared" si="11"/>
        <v>20</v>
      </c>
      <c r="Q53" s="112">
        <f t="shared" si="11"/>
        <v>341</v>
      </c>
      <c r="T53" s="61"/>
      <c r="U53" s="61" t="s">
        <v>23</v>
      </c>
      <c r="V53" s="61" t="s">
        <v>24</v>
      </c>
      <c r="W53" s="61" t="s">
        <v>121</v>
      </c>
      <c r="X53" s="148"/>
      <c r="Y53" s="132" t="str">
        <f t="shared" ref="Y53:Y58" si="12">Y43</f>
        <v>1. North</v>
      </c>
      <c r="Z53" s="114">
        <f t="shared" ref="Z53:Z59" si="13">SUM(C32:I32)</f>
        <v>180</v>
      </c>
      <c r="AA53" s="12">
        <f>AB53-Z53</f>
        <v>0</v>
      </c>
      <c r="AB53" s="12">
        <f t="shared" ref="AB53:AB59" si="14">SUM(Z32:AF32)</f>
        <v>180</v>
      </c>
      <c r="AC53" s="109">
        <f>IFERROR(Z53*100/AB53,"")</f>
        <v>100</v>
      </c>
      <c r="AD53" s="114">
        <f t="shared" ref="AD53:AD59" si="15">SUM(J32:P32)</f>
        <v>161</v>
      </c>
      <c r="AE53" s="12">
        <f>AF53-AD53</f>
        <v>0</v>
      </c>
      <c r="AF53" s="12">
        <f t="shared" ref="AF53:AF59" si="16">SUM(AG32:AM32)</f>
        <v>161</v>
      </c>
      <c r="AG53" s="109">
        <f>AD53*100/AF53</f>
        <v>100</v>
      </c>
      <c r="AH53" s="128" t="str">
        <f>IFERROR((AD53/AE53)/(Z53/AA53),"")</f>
        <v/>
      </c>
      <c r="AI53" s="170" t="str">
        <f t="shared" ref="AI53:AJ59" si="17">CB79</f>
        <v/>
      </c>
      <c r="AJ53" s="171" t="str">
        <f t="shared" si="17"/>
        <v/>
      </c>
      <c r="AK53" s="35" t="str">
        <f>IFERROR(CHITEST(BL79:BM80,BP79:BQ80),"")</f>
        <v/>
      </c>
      <c r="AL53" s="35" t="str">
        <f>IF(Q49=Q59,"",CP77)</f>
        <v/>
      </c>
      <c r="AM53" s="108" t="str">
        <f>IF(AND($AM$52&lt;&gt;20,OR(Z53&lt;5,AA53&lt;5,AD53&lt;5,AE53&lt;5)),"Small numbers. Use FisherX only.","")</f>
        <v/>
      </c>
      <c r="AN53" s="14"/>
    </row>
    <row r="54" spans="2:40">
      <c r="B54" s="133" t="s">
        <v>145</v>
      </c>
      <c r="C54" s="121">
        <f t="shared" ref="C54:P59" si="18">IF(Z33&lt;5,"&lt;5",Z33)</f>
        <v>64</v>
      </c>
      <c r="D54" s="122">
        <f t="shared" si="18"/>
        <v>75</v>
      </c>
      <c r="E54" s="122">
        <f t="shared" si="18"/>
        <v>59</v>
      </c>
      <c r="F54" s="122">
        <f t="shared" si="18"/>
        <v>73</v>
      </c>
      <c r="G54" s="122">
        <f t="shared" si="18"/>
        <v>70</v>
      </c>
      <c r="H54" s="122">
        <f t="shared" si="18"/>
        <v>58</v>
      </c>
      <c r="I54" s="122">
        <f t="shared" si="18"/>
        <v>73</v>
      </c>
      <c r="J54" s="121">
        <f t="shared" si="18"/>
        <v>59</v>
      </c>
      <c r="K54" s="122">
        <f t="shared" si="18"/>
        <v>62</v>
      </c>
      <c r="L54" s="122">
        <f t="shared" si="18"/>
        <v>69</v>
      </c>
      <c r="M54" s="122">
        <f t="shared" si="18"/>
        <v>52</v>
      </c>
      <c r="N54" s="122">
        <f t="shared" si="18"/>
        <v>53</v>
      </c>
      <c r="O54" s="122">
        <f t="shared" si="18"/>
        <v>64</v>
      </c>
      <c r="P54" s="122">
        <f t="shared" si="18"/>
        <v>65</v>
      </c>
      <c r="Q54" s="121">
        <f t="shared" ref="Q54:Q59" si="19">AN33</f>
        <v>896</v>
      </c>
      <c r="T54" s="61" t="s">
        <v>74</v>
      </c>
      <c r="U54" s="72">
        <f>IFERROR(IF(C28&lt;&gt;"(Alla)","",VLOOKUP($U$51,$BC$93:$BE$99,2,FALSE)),"")</f>
        <v>1082</v>
      </c>
      <c r="V54" s="72">
        <f>IFERROR(IF(C28&lt;&gt;"(Alla)","",VLOOKUP($U$51,$BC$93:$BE$99,3,FALSE)),"")</f>
        <v>0</v>
      </c>
      <c r="W54" s="163">
        <f>IFERROR(U54*100/(U54+V54),"")</f>
        <v>100</v>
      </c>
      <c r="X54" s="160"/>
      <c r="Y54" s="133" t="str">
        <f t="shared" si="12"/>
        <v>2. Mid</v>
      </c>
      <c r="Z54" s="126">
        <f t="shared" si="13"/>
        <v>472</v>
      </c>
      <c r="AA54" s="122">
        <f t="shared" ref="AA54:AA59" si="20">AB54-Z54</f>
        <v>0</v>
      </c>
      <c r="AB54" s="122">
        <f t="shared" si="14"/>
        <v>472</v>
      </c>
      <c r="AC54" s="125">
        <f t="shared" ref="AC54:AC59" si="21">Z54*100/AB54</f>
        <v>100</v>
      </c>
      <c r="AD54" s="126">
        <f t="shared" si="15"/>
        <v>424</v>
      </c>
      <c r="AE54" s="122">
        <f t="shared" ref="AE54:AE59" si="22">AF54-AD54</f>
        <v>0</v>
      </c>
      <c r="AF54" s="122">
        <f t="shared" si="16"/>
        <v>424</v>
      </c>
      <c r="AG54" s="125">
        <f t="shared" ref="AG54:AG59" si="23">AD54*100/AF54</f>
        <v>100</v>
      </c>
      <c r="AH54" s="129" t="str">
        <f t="shared" ref="AH54:AH59" si="24">IFERROR((AD54/AE54)/(Z54/AA54),"")</f>
        <v/>
      </c>
      <c r="AI54" s="172" t="str">
        <f t="shared" si="17"/>
        <v/>
      </c>
      <c r="AJ54" s="173" t="str">
        <f t="shared" si="17"/>
        <v/>
      </c>
      <c r="AK54" s="127" t="str">
        <f>IFERROR(CHITEST(BL82:BM83,BP82:BQ83),"")</f>
        <v/>
      </c>
      <c r="AL54" s="127" t="str">
        <f>IF(Q49=Q59,"",CV77)</f>
        <v/>
      </c>
      <c r="AM54" s="108" t="str">
        <f t="shared" ref="AM54:AM59" si="25">IF(AND($AM$52&lt;&gt;20,OR(Z54&lt;5,AA54&lt;5,AD54&lt;5,AE54&lt;5)),"Small numbers. Use FisherX only.","")</f>
        <v/>
      </c>
      <c r="AN54" s="14"/>
    </row>
    <row r="55" spans="2:40">
      <c r="B55" s="132" t="s">
        <v>146</v>
      </c>
      <c r="C55" s="112">
        <f t="shared" si="18"/>
        <v>62</v>
      </c>
      <c r="D55" s="12">
        <f t="shared" si="18"/>
        <v>71</v>
      </c>
      <c r="E55" s="12">
        <f t="shared" si="18"/>
        <v>83</v>
      </c>
      <c r="F55" s="12">
        <f t="shared" si="18"/>
        <v>94</v>
      </c>
      <c r="G55" s="12">
        <f t="shared" si="18"/>
        <v>91</v>
      </c>
      <c r="H55" s="12">
        <f t="shared" si="18"/>
        <v>76</v>
      </c>
      <c r="I55" s="12">
        <f t="shared" si="18"/>
        <v>69</v>
      </c>
      <c r="J55" s="112">
        <f t="shared" si="18"/>
        <v>105</v>
      </c>
      <c r="K55" s="12">
        <f t="shared" si="18"/>
        <v>61</v>
      </c>
      <c r="L55" s="12">
        <f t="shared" si="18"/>
        <v>78</v>
      </c>
      <c r="M55" s="12">
        <f t="shared" si="18"/>
        <v>84</v>
      </c>
      <c r="N55" s="12">
        <f t="shared" si="18"/>
        <v>63</v>
      </c>
      <c r="O55" s="12">
        <f t="shared" si="18"/>
        <v>61</v>
      </c>
      <c r="P55" s="12">
        <f t="shared" si="18"/>
        <v>84</v>
      </c>
      <c r="Q55" s="112">
        <f t="shared" si="19"/>
        <v>1082</v>
      </c>
      <c r="T55" s="61" t="s">
        <v>75</v>
      </c>
      <c r="U55" s="73">
        <f>IFERROR(IF(C28&lt;&gt;"(Alla)","",IF($U$52="Rest of Sweden",$Q$49-U54,VLOOKUP($U$52,$BC$93:$BF$99,2,FALSE))),"")</f>
        <v>3417</v>
      </c>
      <c r="V55" s="73">
        <f>IFERROR(IF(C28&lt;&gt;"(Alla)","",IF($U$52="Rest of Sweden",AA59+AE59-V54,VLOOKUP($U$52,$BC$93:$BF$99,3,FALSE))),"")</f>
        <v>0</v>
      </c>
      <c r="W55" s="164">
        <f>IFERROR(U55*100/(U55+V55),"")</f>
        <v>100</v>
      </c>
      <c r="X55" s="160"/>
      <c r="Y55" s="132" t="str">
        <f t="shared" si="12"/>
        <v>3. East</v>
      </c>
      <c r="Z55" s="114">
        <f t="shared" si="13"/>
        <v>546</v>
      </c>
      <c r="AA55" s="12">
        <f t="shared" si="20"/>
        <v>0</v>
      </c>
      <c r="AB55" s="12">
        <f t="shared" si="14"/>
        <v>546</v>
      </c>
      <c r="AC55" s="109">
        <f t="shared" si="21"/>
        <v>100</v>
      </c>
      <c r="AD55" s="114">
        <f t="shared" si="15"/>
        <v>536</v>
      </c>
      <c r="AE55" s="12">
        <f t="shared" si="22"/>
        <v>0</v>
      </c>
      <c r="AF55" s="12">
        <f t="shared" si="16"/>
        <v>536</v>
      </c>
      <c r="AG55" s="109">
        <f t="shared" si="23"/>
        <v>100</v>
      </c>
      <c r="AH55" s="128" t="str">
        <f t="shared" si="24"/>
        <v/>
      </c>
      <c r="AI55" s="174" t="str">
        <f t="shared" si="17"/>
        <v/>
      </c>
      <c r="AJ55" s="175" t="str">
        <f t="shared" si="17"/>
        <v/>
      </c>
      <c r="AK55" s="35" t="str">
        <f>IFERROR(CHITEST(BL85:BM86,BP85:BQ86),"")</f>
        <v/>
      </c>
      <c r="AL55" s="35" t="str">
        <f>IF(Q49=Q59,"",DB77)</f>
        <v/>
      </c>
      <c r="AM55" s="108" t="str">
        <f t="shared" si="25"/>
        <v/>
      </c>
      <c r="AN55" s="14"/>
    </row>
    <row r="56" spans="2:40">
      <c r="B56" s="133" t="s">
        <v>147</v>
      </c>
      <c r="C56" s="121">
        <f t="shared" si="18"/>
        <v>54</v>
      </c>
      <c r="D56" s="122">
        <f t="shared" si="18"/>
        <v>62</v>
      </c>
      <c r="E56" s="122">
        <f t="shared" si="18"/>
        <v>58</v>
      </c>
      <c r="F56" s="122">
        <f t="shared" si="18"/>
        <v>65</v>
      </c>
      <c r="G56" s="122">
        <f t="shared" si="18"/>
        <v>57</v>
      </c>
      <c r="H56" s="122">
        <f t="shared" si="18"/>
        <v>50</v>
      </c>
      <c r="I56" s="122">
        <f t="shared" si="18"/>
        <v>57</v>
      </c>
      <c r="J56" s="121">
        <f t="shared" si="18"/>
        <v>60</v>
      </c>
      <c r="K56" s="122">
        <f t="shared" si="18"/>
        <v>61</v>
      </c>
      <c r="L56" s="122">
        <f t="shared" si="18"/>
        <v>65</v>
      </c>
      <c r="M56" s="122">
        <f t="shared" si="18"/>
        <v>59</v>
      </c>
      <c r="N56" s="122">
        <f t="shared" si="18"/>
        <v>45</v>
      </c>
      <c r="O56" s="122">
        <f t="shared" si="18"/>
        <v>54</v>
      </c>
      <c r="P56" s="122">
        <f t="shared" si="18"/>
        <v>54</v>
      </c>
      <c r="Q56" s="121">
        <f t="shared" si="19"/>
        <v>801</v>
      </c>
      <c r="T56" s="61" t="s">
        <v>10</v>
      </c>
      <c r="U56" s="187" t="str">
        <f>IFERROR(IF(U51=U52,"",(U54/V54)/(U55/V55)),"")</f>
        <v/>
      </c>
      <c r="V56" s="187"/>
      <c r="W56" s="16"/>
      <c r="X56" s="161"/>
      <c r="Y56" s="133" t="str">
        <f t="shared" si="12"/>
        <v>4. West</v>
      </c>
      <c r="Z56" s="126">
        <f t="shared" si="13"/>
        <v>403</v>
      </c>
      <c r="AA56" s="122">
        <f t="shared" si="20"/>
        <v>0</v>
      </c>
      <c r="AB56" s="122">
        <f t="shared" si="14"/>
        <v>403</v>
      </c>
      <c r="AC56" s="125">
        <f t="shared" si="21"/>
        <v>100</v>
      </c>
      <c r="AD56" s="126">
        <f t="shared" si="15"/>
        <v>398</v>
      </c>
      <c r="AE56" s="122">
        <f t="shared" si="22"/>
        <v>0</v>
      </c>
      <c r="AF56" s="122">
        <f t="shared" si="16"/>
        <v>398</v>
      </c>
      <c r="AG56" s="125">
        <f t="shared" si="23"/>
        <v>100</v>
      </c>
      <c r="AH56" s="129" t="str">
        <f t="shared" si="24"/>
        <v/>
      </c>
      <c r="AI56" s="172" t="str">
        <f t="shared" si="17"/>
        <v/>
      </c>
      <c r="AJ56" s="173" t="str">
        <f t="shared" si="17"/>
        <v/>
      </c>
      <c r="AK56" s="127" t="str">
        <f>IFERROR(CHITEST(BL88:BM89,BP88:BQ89),"")</f>
        <v/>
      </c>
      <c r="AL56" s="127" t="str">
        <f>IF(Q49=Q59,"",DH77)</f>
        <v/>
      </c>
      <c r="AM56" s="108" t="str">
        <f t="shared" si="25"/>
        <v/>
      </c>
      <c r="AN56" s="14"/>
    </row>
    <row r="57" spans="2:40">
      <c r="B57" s="132" t="s">
        <v>148</v>
      </c>
      <c r="C57" s="112">
        <f t="shared" si="18"/>
        <v>37</v>
      </c>
      <c r="D57" s="12">
        <f t="shared" si="18"/>
        <v>39</v>
      </c>
      <c r="E57" s="12">
        <f t="shared" si="18"/>
        <v>29</v>
      </c>
      <c r="F57" s="12">
        <f t="shared" si="18"/>
        <v>41</v>
      </c>
      <c r="G57" s="12">
        <f t="shared" si="18"/>
        <v>32</v>
      </c>
      <c r="H57" s="12">
        <f t="shared" si="18"/>
        <v>31</v>
      </c>
      <c r="I57" s="12">
        <f t="shared" si="18"/>
        <v>37</v>
      </c>
      <c r="J57" s="112">
        <f t="shared" si="18"/>
        <v>35</v>
      </c>
      <c r="K57" s="12">
        <f t="shared" si="18"/>
        <v>24</v>
      </c>
      <c r="L57" s="12">
        <f t="shared" si="18"/>
        <v>29</v>
      </c>
      <c r="M57" s="12">
        <f t="shared" si="18"/>
        <v>33</v>
      </c>
      <c r="N57" s="12">
        <f t="shared" si="18"/>
        <v>20</v>
      </c>
      <c r="O57" s="12">
        <f t="shared" si="18"/>
        <v>25</v>
      </c>
      <c r="P57" s="12">
        <f t="shared" si="18"/>
        <v>42</v>
      </c>
      <c r="Q57" s="112">
        <f t="shared" si="19"/>
        <v>454</v>
      </c>
      <c r="T57" s="61" t="s">
        <v>22</v>
      </c>
      <c r="U57" s="178" t="str">
        <f>IFERROR(IF(BE81=0,"-",BE85),"")</f>
        <v/>
      </c>
      <c r="V57" s="179" t="str">
        <f>IFERROR(IF(BE81=0,"-",BE86),"")</f>
        <v/>
      </c>
      <c r="W57" s="59"/>
      <c r="X57" s="162"/>
      <c r="Y57" s="132" t="str">
        <f t="shared" si="12"/>
        <v>5. Southeast</v>
      </c>
      <c r="Z57" s="114">
        <f t="shared" si="13"/>
        <v>246</v>
      </c>
      <c r="AA57" s="12">
        <f t="shared" si="20"/>
        <v>0</v>
      </c>
      <c r="AB57" s="12">
        <f t="shared" si="14"/>
        <v>246</v>
      </c>
      <c r="AC57" s="109">
        <f t="shared" si="21"/>
        <v>100</v>
      </c>
      <c r="AD57" s="114">
        <f t="shared" si="15"/>
        <v>208</v>
      </c>
      <c r="AE57" s="12">
        <f t="shared" si="22"/>
        <v>0</v>
      </c>
      <c r="AF57" s="12">
        <f t="shared" si="16"/>
        <v>208</v>
      </c>
      <c r="AG57" s="109">
        <f t="shared" si="23"/>
        <v>100</v>
      </c>
      <c r="AH57" s="128" t="str">
        <f t="shared" si="24"/>
        <v/>
      </c>
      <c r="AI57" s="174" t="str">
        <f t="shared" si="17"/>
        <v/>
      </c>
      <c r="AJ57" s="175" t="str">
        <f t="shared" si="17"/>
        <v/>
      </c>
      <c r="AK57" s="35" t="str">
        <f>IFERROR(CHITEST(BL91:BM92,BP91:BQ92),"")</f>
        <v/>
      </c>
      <c r="AL57" s="35" t="str">
        <f>IF(Q49=Q59,"",DN77)</f>
        <v/>
      </c>
      <c r="AM57" s="108" t="str">
        <f t="shared" si="25"/>
        <v/>
      </c>
      <c r="AN57" s="14"/>
    </row>
    <row r="58" spans="2:40">
      <c r="B58" s="133" t="s">
        <v>149</v>
      </c>
      <c r="C58" s="121">
        <f t="shared" si="18"/>
        <v>64</v>
      </c>
      <c r="D58" s="122">
        <f t="shared" si="18"/>
        <v>62</v>
      </c>
      <c r="E58" s="122">
        <f t="shared" si="18"/>
        <v>58</v>
      </c>
      <c r="F58" s="122">
        <f t="shared" si="18"/>
        <v>65</v>
      </c>
      <c r="G58" s="122">
        <f t="shared" si="18"/>
        <v>62</v>
      </c>
      <c r="H58" s="122">
        <f t="shared" si="18"/>
        <v>63</v>
      </c>
      <c r="I58" s="122">
        <f t="shared" si="18"/>
        <v>88</v>
      </c>
      <c r="J58" s="121">
        <f t="shared" si="18"/>
        <v>72</v>
      </c>
      <c r="K58" s="122">
        <f t="shared" si="18"/>
        <v>57</v>
      </c>
      <c r="L58" s="122">
        <f t="shared" si="18"/>
        <v>55</v>
      </c>
      <c r="M58" s="122">
        <f t="shared" si="18"/>
        <v>58</v>
      </c>
      <c r="N58" s="122">
        <f t="shared" si="18"/>
        <v>74</v>
      </c>
      <c r="O58" s="122">
        <f t="shared" si="18"/>
        <v>71</v>
      </c>
      <c r="P58" s="122">
        <f t="shared" si="18"/>
        <v>76</v>
      </c>
      <c r="Q58" s="121">
        <f t="shared" si="19"/>
        <v>925</v>
      </c>
      <c r="T58" s="185" t="s">
        <v>77</v>
      </c>
      <c r="U58" s="185"/>
      <c r="V58" s="62" t="str">
        <f>IFERROR(CHITEST(U54:V55,BD77:BE78),"")</f>
        <v/>
      </c>
      <c r="W58" s="59"/>
      <c r="X58" s="162"/>
      <c r="Y58" s="133" t="str">
        <f t="shared" si="12"/>
        <v>6. South</v>
      </c>
      <c r="Z58" s="126">
        <f t="shared" si="13"/>
        <v>462</v>
      </c>
      <c r="AA58" s="122">
        <f t="shared" si="20"/>
        <v>0</v>
      </c>
      <c r="AB58" s="122">
        <f t="shared" si="14"/>
        <v>462</v>
      </c>
      <c r="AC58" s="125">
        <f t="shared" si="21"/>
        <v>100</v>
      </c>
      <c r="AD58" s="126">
        <f t="shared" si="15"/>
        <v>463</v>
      </c>
      <c r="AE58" s="122">
        <f t="shared" si="22"/>
        <v>0</v>
      </c>
      <c r="AF58" s="122">
        <f t="shared" si="16"/>
        <v>463</v>
      </c>
      <c r="AG58" s="125">
        <f t="shared" si="23"/>
        <v>100</v>
      </c>
      <c r="AH58" s="129" t="str">
        <f t="shared" si="24"/>
        <v/>
      </c>
      <c r="AI58" s="172" t="str">
        <f t="shared" si="17"/>
        <v/>
      </c>
      <c r="AJ58" s="173" t="str">
        <f t="shared" si="17"/>
        <v/>
      </c>
      <c r="AK58" s="127" t="str">
        <f>IFERROR(CHITEST(BL94:BM95,BP94:BQ95),"")</f>
        <v/>
      </c>
      <c r="AL58" s="127" t="str">
        <f>IF(Q49=Q59,"",DT77)</f>
        <v/>
      </c>
      <c r="AM58" s="108" t="str">
        <f t="shared" si="25"/>
        <v/>
      </c>
      <c r="AN58" s="14"/>
    </row>
    <row r="59" spans="2:40">
      <c r="B59" s="27" t="s">
        <v>39</v>
      </c>
      <c r="C59" s="39">
        <f t="shared" si="18"/>
        <v>310</v>
      </c>
      <c r="D59" s="40">
        <f t="shared" si="18"/>
        <v>333</v>
      </c>
      <c r="E59" s="40">
        <f t="shared" si="18"/>
        <v>310</v>
      </c>
      <c r="F59" s="40">
        <f t="shared" si="18"/>
        <v>369</v>
      </c>
      <c r="G59" s="40">
        <f t="shared" si="18"/>
        <v>342</v>
      </c>
      <c r="H59" s="40">
        <f t="shared" si="18"/>
        <v>295</v>
      </c>
      <c r="I59" s="120">
        <f t="shared" si="18"/>
        <v>350</v>
      </c>
      <c r="J59" s="39">
        <f t="shared" si="18"/>
        <v>368</v>
      </c>
      <c r="K59" s="40">
        <f t="shared" si="18"/>
        <v>281</v>
      </c>
      <c r="L59" s="40">
        <f t="shared" si="18"/>
        <v>316</v>
      </c>
      <c r="M59" s="40">
        <f t="shared" si="18"/>
        <v>308</v>
      </c>
      <c r="N59" s="40">
        <f t="shared" si="18"/>
        <v>275</v>
      </c>
      <c r="O59" s="40">
        <f t="shared" si="18"/>
        <v>301</v>
      </c>
      <c r="P59" s="120">
        <f t="shared" si="18"/>
        <v>341</v>
      </c>
      <c r="Q59" s="40">
        <f t="shared" si="19"/>
        <v>4499</v>
      </c>
      <c r="R59" s="33"/>
      <c r="S59" s="33"/>
      <c r="T59" s="185" t="s">
        <v>76</v>
      </c>
      <c r="U59" s="186"/>
      <c r="V59" s="62" t="str">
        <f>IF(V58="","",EF77)</f>
        <v/>
      </c>
      <c r="W59" s="59"/>
      <c r="X59" s="162"/>
      <c r="Y59" s="11" t="s">
        <v>84</v>
      </c>
      <c r="Z59" s="104">
        <f t="shared" si="13"/>
        <v>2309</v>
      </c>
      <c r="AA59" s="32">
        <f t="shared" si="20"/>
        <v>0</v>
      </c>
      <c r="AB59" s="105">
        <f t="shared" si="14"/>
        <v>2309</v>
      </c>
      <c r="AC59" s="54">
        <f t="shared" si="21"/>
        <v>100</v>
      </c>
      <c r="AD59" s="104">
        <f t="shared" si="15"/>
        <v>2190</v>
      </c>
      <c r="AE59" s="32">
        <f t="shared" si="22"/>
        <v>0</v>
      </c>
      <c r="AF59" s="105">
        <f t="shared" si="16"/>
        <v>2190</v>
      </c>
      <c r="AG59" s="54">
        <f t="shared" si="23"/>
        <v>100</v>
      </c>
      <c r="AH59" s="42" t="str">
        <f t="shared" si="24"/>
        <v/>
      </c>
      <c r="AI59" s="176" t="str">
        <f t="shared" si="17"/>
        <v/>
      </c>
      <c r="AJ59" s="177" t="str">
        <f t="shared" si="17"/>
        <v/>
      </c>
      <c r="AK59" s="131" t="str">
        <f>IFERROR(CHITEST(BL97:BM98,BP97:BQ98),"")</f>
        <v/>
      </c>
      <c r="AL59" s="131" t="str">
        <f>IF(Q49=Q59,"",DZ77)</f>
        <v/>
      </c>
      <c r="AM59" s="106" t="str">
        <f t="shared" si="25"/>
        <v/>
      </c>
      <c r="AN59" s="14"/>
    </row>
    <row r="60" spans="2:40">
      <c r="B60" s="10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Y60" s="10"/>
      <c r="Z60" s="9"/>
    </row>
    <row r="61" spans="2:40">
      <c r="B61" s="10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Y61" s="10"/>
      <c r="Z61" s="9"/>
    </row>
    <row r="62" spans="2:40">
      <c r="B62" s="10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Y62" s="10"/>
      <c r="Z62" s="9"/>
    </row>
    <row r="63" spans="2:40">
      <c r="B63" s="10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Y63" s="10"/>
      <c r="Z63" s="9"/>
    </row>
    <row r="64" spans="2:40">
      <c r="B64" s="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Y64" s="10"/>
      <c r="Z64" s="9"/>
    </row>
    <row r="65" spans="2:139">
      <c r="B65" s="10"/>
      <c r="Y65" s="10"/>
      <c r="Z65" s="9"/>
    </row>
    <row r="66" spans="2:139">
      <c r="B66" s="10"/>
      <c r="Y66" s="10"/>
      <c r="Z66" s="9"/>
      <c r="BC66" s="83"/>
      <c r="BD66" s="13"/>
    </row>
    <row r="67" spans="2:139">
      <c r="B67" s="10"/>
      <c r="Y67" s="10"/>
      <c r="Z67" s="9"/>
      <c r="BC67" s="83"/>
      <c r="BD67" s="13"/>
    </row>
    <row r="68" spans="2:139">
      <c r="B68" s="10"/>
      <c r="Y68" s="10"/>
      <c r="Z68" s="9"/>
      <c r="BC68" s="83"/>
      <c r="BD68" s="13"/>
    </row>
    <row r="69" spans="2:139">
      <c r="B69" s="10"/>
      <c r="Y69" s="10"/>
      <c r="Z69" s="9"/>
      <c r="BC69" s="83"/>
      <c r="BD69" s="13"/>
    </row>
    <row r="70" spans="2:139">
      <c r="B70" s="10"/>
      <c r="Y70" s="10"/>
      <c r="Z70" s="9"/>
      <c r="BC70" s="83"/>
      <c r="BD70" s="13"/>
      <c r="CC70" s="16"/>
      <c r="CD70" s="16"/>
      <c r="CE70" s="16"/>
      <c r="CF70" s="16"/>
    </row>
    <row r="71" spans="2:139">
      <c r="B71" s="10"/>
      <c r="Y71" s="10"/>
      <c r="Z71" s="9"/>
      <c r="BC71" s="83"/>
      <c r="BD71" s="13"/>
      <c r="CC71" s="16"/>
      <c r="CD71" s="16"/>
      <c r="CE71" s="16"/>
      <c r="CF71" s="16"/>
    </row>
    <row r="72" spans="2:139">
      <c r="B72" s="10"/>
      <c r="Y72" s="10"/>
      <c r="Z72" s="9"/>
      <c r="BC72" s="83"/>
      <c r="BD72" s="13"/>
      <c r="BL72" s="13"/>
      <c r="BM72" s="13"/>
      <c r="BN72" s="13"/>
      <c r="BO72" s="13"/>
      <c r="BP72" s="13"/>
      <c r="BQ72" s="13"/>
      <c r="BR72" s="13"/>
      <c r="BS72" s="13"/>
    </row>
    <row r="73" spans="2:139">
      <c r="B73" s="10"/>
      <c r="Y73" s="10"/>
      <c r="Z73" s="9"/>
      <c r="BC73" s="83"/>
      <c r="BD73" s="13"/>
      <c r="BG73" s="13"/>
      <c r="BH73" s="13"/>
      <c r="BI73" s="13"/>
      <c r="CC73" s="16"/>
      <c r="CD73" s="16"/>
      <c r="CE73" s="16"/>
      <c r="CF73" s="16"/>
    </row>
    <row r="74" spans="2:139">
      <c r="B74" s="10"/>
      <c r="Y74" s="10"/>
      <c r="Z74" s="9"/>
      <c r="BC74" s="83"/>
      <c r="BD74" s="13"/>
      <c r="BG74" s="13"/>
      <c r="BH74" s="13"/>
      <c r="BI74" s="13"/>
      <c r="BV74" s="196" t="s">
        <v>96</v>
      </c>
      <c r="BW74" s="196"/>
      <c r="BX74" s="196"/>
      <c r="BY74" s="196"/>
      <c r="BZ74" s="196"/>
      <c r="CA74" s="196"/>
      <c r="CB74" s="196"/>
      <c r="CC74" s="196"/>
      <c r="CD74" s="196"/>
      <c r="CE74" s="196"/>
      <c r="CF74" s="196"/>
      <c r="CG74" s="196"/>
      <c r="CH74" s="196"/>
      <c r="CI74" s="196"/>
    </row>
    <row r="75" spans="2:139">
      <c r="B75" s="10"/>
      <c r="Y75" s="10"/>
      <c r="Z75" s="9"/>
      <c r="BC75" s="115"/>
      <c r="BP75" s="95"/>
      <c r="BQ75" s="95"/>
      <c r="BR75" s="95"/>
      <c r="BV75" s="19">
        <f t="shared" ref="BV75:CI75" si="26">BV93-BV88</f>
        <v>0</v>
      </c>
      <c r="BW75" s="19">
        <f t="shared" si="26"/>
        <v>0</v>
      </c>
      <c r="BX75" s="19">
        <f t="shared" si="26"/>
        <v>0</v>
      </c>
      <c r="BY75" s="19">
        <f t="shared" si="26"/>
        <v>0</v>
      </c>
      <c r="BZ75" s="19">
        <f t="shared" si="26"/>
        <v>0</v>
      </c>
      <c r="CA75" s="15">
        <f t="shared" si="26"/>
        <v>0</v>
      </c>
      <c r="CB75" s="15">
        <f t="shared" si="26"/>
        <v>0</v>
      </c>
      <c r="CC75" s="15">
        <f t="shared" si="26"/>
        <v>0</v>
      </c>
      <c r="CD75" s="15">
        <f t="shared" si="26"/>
        <v>0</v>
      </c>
      <c r="CE75" s="15">
        <f t="shared" si="26"/>
        <v>0</v>
      </c>
      <c r="CF75" s="15">
        <f t="shared" si="26"/>
        <v>0</v>
      </c>
      <c r="CG75" s="15">
        <f t="shared" si="26"/>
        <v>0</v>
      </c>
      <c r="CH75" s="15">
        <f t="shared" si="26"/>
        <v>0</v>
      </c>
      <c r="CI75" s="15">
        <f t="shared" si="26"/>
        <v>0</v>
      </c>
    </row>
    <row r="76" spans="2:139" ht="16.2" thickBot="1">
      <c r="B76" s="10"/>
      <c r="Y76" s="10"/>
      <c r="Z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113" t="s">
        <v>87</v>
      </c>
      <c r="BD76" s="33"/>
      <c r="BE76" s="33"/>
      <c r="BL76" s="196" t="s">
        <v>92</v>
      </c>
      <c r="BM76" s="196"/>
      <c r="BN76" s="196"/>
      <c r="BO76" s="196"/>
      <c r="BP76" s="196"/>
      <c r="BQ76" s="196"/>
      <c r="BR76" s="196"/>
      <c r="CN76" s="20" t="s">
        <v>144</v>
      </c>
      <c r="CO76" s="20"/>
      <c r="CP76" s="20"/>
      <c r="CQ76" s="20"/>
      <c r="CR76" s="20"/>
      <c r="CS76" s="98"/>
      <c r="CT76" s="20" t="s">
        <v>145</v>
      </c>
      <c r="CU76" s="20"/>
      <c r="CV76" s="20"/>
      <c r="CW76" s="20"/>
      <c r="CX76" s="20"/>
      <c r="CY76" s="98"/>
      <c r="CZ76" s="20" t="s">
        <v>146</v>
      </c>
      <c r="DA76" s="20"/>
      <c r="DB76" s="20"/>
      <c r="DC76" s="20"/>
      <c r="DD76" s="20"/>
      <c r="DE76" s="98"/>
      <c r="DF76" s="20" t="s">
        <v>147</v>
      </c>
      <c r="DG76" s="20"/>
      <c r="DH76" s="20"/>
      <c r="DI76" s="20"/>
      <c r="DJ76" s="20"/>
      <c r="DK76" s="98"/>
      <c r="DL76" s="20" t="s">
        <v>148</v>
      </c>
      <c r="DM76" s="20"/>
      <c r="DN76" s="20"/>
      <c r="DO76" s="20"/>
      <c r="DP76" s="20"/>
      <c r="DQ76" s="98"/>
      <c r="DR76" s="20" t="s">
        <v>149</v>
      </c>
      <c r="DS76" s="20"/>
      <c r="DT76" s="20"/>
      <c r="DU76" s="20"/>
      <c r="DV76" s="20"/>
      <c r="DW76" s="98"/>
      <c r="DX76" s="20" t="s">
        <v>39</v>
      </c>
      <c r="DY76" s="20"/>
      <c r="DZ76" s="20"/>
      <c r="EA76" s="20"/>
      <c r="EB76" s="20"/>
      <c r="EC76" s="98"/>
      <c r="ED76" s="20" t="s">
        <v>89</v>
      </c>
      <c r="EE76" s="20"/>
      <c r="EF76" s="20"/>
      <c r="EG76" s="20"/>
      <c r="EH76" s="20"/>
      <c r="EI76"/>
    </row>
    <row r="77" spans="2:139" ht="16.2" thickBot="1">
      <c r="B77" s="10"/>
      <c r="Y77" s="10"/>
      <c r="Z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D77" s="19">
        <f>BC78*(U54+V54)</f>
        <v>1082</v>
      </c>
      <c r="BE77" s="19">
        <f>BF77-BD77</f>
        <v>0</v>
      </c>
      <c r="BF77" s="19">
        <f>U54+V54</f>
        <v>1082</v>
      </c>
      <c r="BL77" s="77" t="s">
        <v>36</v>
      </c>
      <c r="BM77" s="78"/>
      <c r="BN77" s="78"/>
      <c r="BO77" s="79"/>
      <c r="BP77" s="96" t="s">
        <v>37</v>
      </c>
      <c r="BQ77" s="75"/>
      <c r="BR77" s="76"/>
      <c r="BT77" s="197" t="s">
        <v>93</v>
      </c>
      <c r="BU77" s="197"/>
      <c r="BV77" s="197"/>
      <c r="BW77" s="197"/>
      <c r="BX77" s="197"/>
      <c r="BY77" s="197"/>
      <c r="BZ77" s="33"/>
      <c r="CA77" s="33"/>
      <c r="CB77" s="33"/>
      <c r="CC77" s="33"/>
      <c r="CD77" s="33"/>
      <c r="CN77" s="20"/>
      <c r="CO77" s="21" t="s">
        <v>26</v>
      </c>
      <c r="CP77" s="22">
        <f>SUM(CQ97:CQ597)</f>
        <v>1</v>
      </c>
      <c r="CQ77" s="20"/>
      <c r="CR77" s="20"/>
      <c r="CS77" s="98"/>
      <c r="CT77" s="20"/>
      <c r="CU77" s="21" t="s">
        <v>26</v>
      </c>
      <c r="CV77" s="22">
        <f>SUM(CW97:CW597)</f>
        <v>1</v>
      </c>
      <c r="CW77" s="20"/>
      <c r="CX77" s="20"/>
      <c r="CY77" s="98"/>
      <c r="CZ77" s="20"/>
      <c r="DA77" s="21" t="s">
        <v>26</v>
      </c>
      <c r="DB77" s="22">
        <f>SUM(DC97:DC597)</f>
        <v>1</v>
      </c>
      <c r="DC77" s="20"/>
      <c r="DD77" s="20"/>
      <c r="DE77" s="98"/>
      <c r="DF77" s="20"/>
      <c r="DG77" s="21" t="s">
        <v>26</v>
      </c>
      <c r="DH77" s="22">
        <f>SUM(DI97:DI597)</f>
        <v>1</v>
      </c>
      <c r="DI77" s="20"/>
      <c r="DJ77" s="20"/>
      <c r="DK77" s="98"/>
      <c r="DL77" s="20"/>
      <c r="DM77" s="21" t="s">
        <v>26</v>
      </c>
      <c r="DN77" s="22">
        <f>SUM(DO97:DO597)</f>
        <v>1</v>
      </c>
      <c r="DO77" s="20"/>
      <c r="DP77" s="20"/>
      <c r="DQ77" s="98"/>
      <c r="DR77" s="20"/>
      <c r="DS77" s="21" t="s">
        <v>26</v>
      </c>
      <c r="DT77" s="22">
        <f>SUM(DU97:DU597)</f>
        <v>1</v>
      </c>
      <c r="DU77" s="20"/>
      <c r="DV77" s="20"/>
      <c r="DW77" s="98"/>
      <c r="DX77" s="20"/>
      <c r="DY77" s="21" t="s">
        <v>26</v>
      </c>
      <c r="DZ77" s="22">
        <f>IF(DY90&gt;500,"-",SUM(EA97:EA597))</f>
        <v>1</v>
      </c>
      <c r="EA77" s="20"/>
      <c r="EB77" s="20"/>
      <c r="EC77" s="98"/>
      <c r="ED77" s="20"/>
      <c r="EE77" s="21" t="s">
        <v>26</v>
      </c>
      <c r="EF77" s="60">
        <f>IF(EE90&gt;500,"-",SUM(EG97:EG597))</f>
        <v>1</v>
      </c>
      <c r="EG77" s="20"/>
      <c r="EH77" s="20"/>
      <c r="EI77"/>
    </row>
    <row r="78" spans="2:139" ht="16.2" thickBot="1">
      <c r="B78" s="10"/>
      <c r="Y78" s="10"/>
      <c r="Z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114">
        <f>SUM(U54:U55)/SUM(U54:V55)</f>
        <v>1</v>
      </c>
      <c r="BD78" s="19">
        <f>BC78*BF78</f>
        <v>3417</v>
      </c>
      <c r="BE78" s="19">
        <f>BF78-BD78</f>
        <v>0</v>
      </c>
      <c r="BF78" s="19">
        <f>U55+V55</f>
        <v>3417</v>
      </c>
      <c r="BJ78" s="137"/>
      <c r="BK78" s="137"/>
      <c r="BL78" s="90" t="s">
        <v>23</v>
      </c>
      <c r="BM78" s="91" t="s">
        <v>24</v>
      </c>
      <c r="BN78" s="91" t="s">
        <v>25</v>
      </c>
      <c r="BO78" s="92" t="s">
        <v>143</v>
      </c>
      <c r="BP78" s="93" t="s">
        <v>23</v>
      </c>
      <c r="BQ78" s="93" t="s">
        <v>24</v>
      </c>
      <c r="BR78" s="94" t="s">
        <v>25</v>
      </c>
      <c r="BV78" s="14" t="s">
        <v>10</v>
      </c>
      <c r="BW78" s="14" t="s">
        <v>11</v>
      </c>
      <c r="BX78" s="14" t="s">
        <v>20</v>
      </c>
      <c r="BY78" s="14" t="s">
        <v>7</v>
      </c>
      <c r="BZ78" s="14" t="s">
        <v>13</v>
      </c>
      <c r="CA78" s="12" t="s">
        <v>12</v>
      </c>
      <c r="CB78" s="12" t="s">
        <v>15</v>
      </c>
      <c r="CC78" s="12" t="s">
        <v>14</v>
      </c>
      <c r="CD78" s="14" t="s">
        <v>21</v>
      </c>
      <c r="CN78" s="20"/>
      <c r="CO78" s="20"/>
      <c r="CP78" s="20"/>
      <c r="CQ78" s="20"/>
      <c r="CR78" s="20"/>
      <c r="CS78" s="98"/>
      <c r="CT78" s="20"/>
      <c r="CU78" s="20"/>
      <c r="CV78" s="20"/>
      <c r="CW78" s="20"/>
      <c r="CX78" s="20"/>
      <c r="CY78" s="98"/>
      <c r="CZ78" s="20"/>
      <c r="DA78" s="20"/>
      <c r="DB78" s="20"/>
      <c r="DC78" s="20"/>
      <c r="DD78" s="20"/>
      <c r="DE78" s="98"/>
      <c r="DF78" s="20"/>
      <c r="DG78" s="20"/>
      <c r="DH78" s="20"/>
      <c r="DI78" s="20"/>
      <c r="DJ78" s="20"/>
      <c r="DK78" s="98"/>
      <c r="DL78" s="20"/>
      <c r="DM78" s="20"/>
      <c r="DN78" s="20"/>
      <c r="DO78" s="20"/>
      <c r="DP78" s="20"/>
      <c r="DQ78" s="98"/>
      <c r="DR78" s="20"/>
      <c r="DS78" s="20"/>
      <c r="DT78" s="20"/>
      <c r="DU78" s="20"/>
      <c r="DV78" s="20"/>
      <c r="DW78" s="98"/>
      <c r="DX78" s="20"/>
      <c r="DY78" s="20"/>
      <c r="DZ78" s="20"/>
      <c r="EA78" s="20"/>
      <c r="EB78" s="20"/>
      <c r="EC78" s="98"/>
      <c r="ED78" s="20"/>
      <c r="EE78" s="20"/>
      <c r="EF78" s="20"/>
      <c r="EG78" s="20"/>
      <c r="EH78" s="20"/>
      <c r="EI78"/>
    </row>
    <row r="79" spans="2:139" ht="15.6">
      <c r="B79" s="10"/>
      <c r="Y79" s="10"/>
      <c r="Z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J79" s="200" t="s">
        <v>144</v>
      </c>
      <c r="BK79" s="89" t="s">
        <v>90</v>
      </c>
      <c r="BL79" s="138">
        <f>AD53</f>
        <v>161</v>
      </c>
      <c r="BM79" s="138">
        <f>AE53</f>
        <v>0</v>
      </c>
      <c r="BN79" s="138">
        <f t="shared" ref="BN79:BN84" si="27">BL79+BM79</f>
        <v>161</v>
      </c>
      <c r="BO79" s="139"/>
      <c r="BP79" s="140">
        <f>BO81*BN79</f>
        <v>161</v>
      </c>
      <c r="BQ79" s="140">
        <f>BN79-BP79</f>
        <v>0</v>
      </c>
      <c r="BR79" s="140">
        <f>SUM(BP79:BQ79)</f>
        <v>161</v>
      </c>
      <c r="BT79" s="13" t="s">
        <v>144</v>
      </c>
      <c r="BU79" s="13"/>
      <c r="BV79" s="35" t="str">
        <f t="shared" ref="BV79:BV85" si="28">AH53</f>
        <v/>
      </c>
      <c r="BW79" s="35" t="str">
        <f t="shared" ref="BW79:BW84" si="29">IFERROR(LN(BV79),"")</f>
        <v/>
      </c>
      <c r="BX79" s="35" t="str">
        <f t="shared" ref="BX79:BX85" si="30">IFERROR(SQRT(1/Z53+1/AA53+1/AD53+1/AE53),"")</f>
        <v/>
      </c>
      <c r="BY79" s="36">
        <v>1.96</v>
      </c>
      <c r="BZ79" s="35" t="str">
        <f t="shared" ref="BZ79:BZ84" si="31">IFERROR(BW79-BY79*BX79,"")</f>
        <v/>
      </c>
      <c r="CA79" s="35" t="str">
        <f t="shared" ref="CA79:CA84" si="32">IFERROR(BW79+BY79*BX79,"")</f>
        <v/>
      </c>
      <c r="CB79" s="35" t="str">
        <f t="shared" ref="CB79:CC84" si="33">IFERROR(EXP(BZ79),"")</f>
        <v/>
      </c>
      <c r="CC79" s="35" t="str">
        <f t="shared" si="33"/>
        <v/>
      </c>
      <c r="CD79" s="14" t="str">
        <f t="shared" ref="CD79:CD84" si="34">IF(CC79="","",IF(OR(AND(CB79&lt;1,CC79&lt;1),AND(CB79&gt;1,CC79&gt;1)),1,0))</f>
        <v/>
      </c>
      <c r="CN79" s="20"/>
      <c r="CO79" s="20"/>
      <c r="CP79" s="20"/>
      <c r="CQ79" s="23"/>
      <c r="CR79" s="23"/>
      <c r="CS79" s="98"/>
      <c r="CT79" s="20"/>
      <c r="CU79" s="20"/>
      <c r="CV79" s="20"/>
      <c r="CW79" s="23"/>
      <c r="CX79" s="23"/>
      <c r="CY79" s="98"/>
      <c r="CZ79" s="20"/>
      <c r="DA79" s="20"/>
      <c r="DB79" s="20"/>
      <c r="DC79" s="23"/>
      <c r="DD79" s="23"/>
      <c r="DE79" s="98"/>
      <c r="DF79" s="20"/>
      <c r="DG79" s="20"/>
      <c r="DH79" s="20"/>
      <c r="DI79" s="23"/>
      <c r="DJ79" s="23"/>
      <c r="DK79" s="98"/>
      <c r="DL79" s="20"/>
      <c r="DM79" s="20"/>
      <c r="DN79" s="20"/>
      <c r="DO79" s="23"/>
      <c r="DP79" s="23"/>
      <c r="DQ79" s="98"/>
      <c r="DR79" s="20"/>
      <c r="DS79" s="20"/>
      <c r="DT79" s="20"/>
      <c r="DU79" s="23"/>
      <c r="DV79" s="23"/>
      <c r="DW79" s="98"/>
      <c r="DX79" s="20"/>
      <c r="DY79" s="20"/>
      <c r="DZ79" s="20"/>
      <c r="EA79" s="23"/>
      <c r="EB79" s="23"/>
      <c r="EC79" s="98"/>
      <c r="ED79" s="20"/>
      <c r="EE79" s="20"/>
      <c r="EF79" s="20"/>
      <c r="EG79" s="23"/>
      <c r="EH79" s="23"/>
      <c r="EI79"/>
    </row>
    <row r="80" spans="2:139" ht="15.6">
      <c r="B80" s="10"/>
      <c r="Y80" s="10"/>
      <c r="Z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113" t="s">
        <v>86</v>
      </c>
      <c r="BD80" s="33"/>
      <c r="BJ80" s="200"/>
      <c r="BK80" s="88" t="s">
        <v>91</v>
      </c>
      <c r="BL80" s="138">
        <f>Z53</f>
        <v>180</v>
      </c>
      <c r="BM80" s="138">
        <f>AA53</f>
        <v>0</v>
      </c>
      <c r="BN80" s="138">
        <f t="shared" si="27"/>
        <v>180</v>
      </c>
      <c r="BO80" s="139"/>
      <c r="BP80" s="140">
        <f>BN80*BO81</f>
        <v>180</v>
      </c>
      <c r="BQ80" s="140">
        <f>BN80-BP80</f>
        <v>0</v>
      </c>
      <c r="BR80" s="140">
        <f>SUM(BP80:BQ80)</f>
        <v>180</v>
      </c>
      <c r="BT80" s="13" t="s">
        <v>145</v>
      </c>
      <c r="BU80" s="13"/>
      <c r="BV80" s="35" t="str">
        <f t="shared" si="28"/>
        <v/>
      </c>
      <c r="BW80" s="35" t="str">
        <f t="shared" si="29"/>
        <v/>
      </c>
      <c r="BX80" s="35" t="str">
        <f t="shared" si="30"/>
        <v/>
      </c>
      <c r="BY80" s="36">
        <v>1.96</v>
      </c>
      <c r="BZ80" s="35" t="str">
        <f t="shared" si="31"/>
        <v/>
      </c>
      <c r="CA80" s="35" t="str">
        <f t="shared" si="32"/>
        <v/>
      </c>
      <c r="CB80" s="35" t="str">
        <f t="shared" si="33"/>
        <v/>
      </c>
      <c r="CC80" s="35" t="str">
        <f t="shared" si="33"/>
        <v/>
      </c>
      <c r="CD80" s="14" t="str">
        <f t="shared" si="34"/>
        <v/>
      </c>
      <c r="CN80" s="20"/>
      <c r="CO80" s="20" t="s">
        <v>23</v>
      </c>
      <c r="CP80" s="20" t="s">
        <v>24</v>
      </c>
      <c r="CQ80" s="23"/>
      <c r="CR80" s="23" t="s">
        <v>27</v>
      </c>
      <c r="CS80" s="98"/>
      <c r="CT80" s="20"/>
      <c r="CU80" s="20" t="s">
        <v>23</v>
      </c>
      <c r="CV80" s="20" t="s">
        <v>24</v>
      </c>
      <c r="CW80" s="23"/>
      <c r="CX80" s="23" t="s">
        <v>27</v>
      </c>
      <c r="CY80" s="98"/>
      <c r="CZ80" s="20"/>
      <c r="DA80" s="20" t="s">
        <v>23</v>
      </c>
      <c r="DB80" s="20" t="s">
        <v>24</v>
      </c>
      <c r="DC80" s="23"/>
      <c r="DD80" s="23" t="s">
        <v>27</v>
      </c>
      <c r="DE80" s="98"/>
      <c r="DF80" s="20"/>
      <c r="DG80" s="20" t="s">
        <v>23</v>
      </c>
      <c r="DH80" s="20" t="s">
        <v>24</v>
      </c>
      <c r="DI80" s="23"/>
      <c r="DJ80" s="23" t="s">
        <v>27</v>
      </c>
      <c r="DK80" s="98"/>
      <c r="DL80" s="20"/>
      <c r="DM80" s="20" t="s">
        <v>23</v>
      </c>
      <c r="DN80" s="20" t="s">
        <v>24</v>
      </c>
      <c r="DO80" s="23"/>
      <c r="DP80" s="23" t="s">
        <v>27</v>
      </c>
      <c r="DQ80" s="98"/>
      <c r="DR80" s="20"/>
      <c r="DS80" s="20" t="s">
        <v>23</v>
      </c>
      <c r="DT80" s="20" t="s">
        <v>24</v>
      </c>
      <c r="DU80" s="23"/>
      <c r="DV80" s="23" t="s">
        <v>27</v>
      </c>
      <c r="DW80" s="98"/>
      <c r="DX80" s="20"/>
      <c r="DY80" s="20" t="s">
        <v>23</v>
      </c>
      <c r="DZ80" s="20" t="s">
        <v>24</v>
      </c>
      <c r="EA80" s="23"/>
      <c r="EB80" s="23" t="s">
        <v>27</v>
      </c>
      <c r="EC80" s="98"/>
      <c r="ED80" s="20"/>
      <c r="EE80" s="20" t="s">
        <v>23</v>
      </c>
      <c r="EF80" s="20" t="s">
        <v>24</v>
      </c>
      <c r="EG80" s="23"/>
      <c r="EH80" s="23" t="s">
        <v>27</v>
      </c>
      <c r="EI80"/>
    </row>
    <row r="81" spans="1:139" ht="16.2" thickBot="1">
      <c r="B81" s="10"/>
      <c r="Y81" s="10"/>
      <c r="Z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115" t="s">
        <v>11</v>
      </c>
      <c r="BD81" s="13"/>
      <c r="BE81" s="13" t="e">
        <f>LN(U56)</f>
        <v>#VALUE!</v>
      </c>
      <c r="BJ81" s="201"/>
      <c r="BK81" s="141" t="s">
        <v>25</v>
      </c>
      <c r="BL81" s="142">
        <f>BL79+BL80</f>
        <v>341</v>
      </c>
      <c r="BM81" s="142">
        <f>BM79+BM80</f>
        <v>0</v>
      </c>
      <c r="BN81" s="142">
        <f t="shared" si="27"/>
        <v>341</v>
      </c>
      <c r="BO81" s="143">
        <f>BL81/BN81</f>
        <v>1</v>
      </c>
      <c r="BP81" s="144">
        <f>BP79+BP80</f>
        <v>341</v>
      </c>
      <c r="BQ81" s="144">
        <f>BQ79+BQ80</f>
        <v>0</v>
      </c>
      <c r="BR81" s="144">
        <f>BR79+BR80</f>
        <v>341</v>
      </c>
      <c r="BT81" s="13" t="s">
        <v>146</v>
      </c>
      <c r="BU81" s="13"/>
      <c r="BV81" s="35" t="str">
        <f t="shared" si="28"/>
        <v/>
      </c>
      <c r="BW81" s="35" t="str">
        <f t="shared" si="29"/>
        <v/>
      </c>
      <c r="BX81" s="35" t="str">
        <f t="shared" si="30"/>
        <v/>
      </c>
      <c r="BY81" s="36">
        <v>1.96</v>
      </c>
      <c r="BZ81" s="35" t="str">
        <f t="shared" si="31"/>
        <v/>
      </c>
      <c r="CA81" s="35" t="str">
        <f t="shared" si="32"/>
        <v/>
      </c>
      <c r="CB81" s="35" t="str">
        <f t="shared" si="33"/>
        <v/>
      </c>
      <c r="CC81" s="35" t="str">
        <f t="shared" si="33"/>
        <v/>
      </c>
      <c r="CD81" s="14" t="str">
        <f t="shared" si="34"/>
        <v/>
      </c>
      <c r="CN81" s="20" t="s">
        <v>35</v>
      </c>
      <c r="CO81" s="97">
        <f>Z53</f>
        <v>180</v>
      </c>
      <c r="CP81" s="97">
        <f>AA53</f>
        <v>0</v>
      </c>
      <c r="CQ81" s="23"/>
      <c r="CR81" s="23">
        <f>CO82+CP82</f>
        <v>161</v>
      </c>
      <c r="CS81" s="98"/>
      <c r="CT81" s="20" t="s">
        <v>35</v>
      </c>
      <c r="CU81" s="97">
        <f>Z54</f>
        <v>472</v>
      </c>
      <c r="CV81" s="97">
        <f>AA54</f>
        <v>0</v>
      </c>
      <c r="CW81" s="23"/>
      <c r="CX81" s="23">
        <f>CU82+CV82</f>
        <v>424</v>
      </c>
      <c r="CY81" s="98"/>
      <c r="CZ81" s="20" t="s">
        <v>35</v>
      </c>
      <c r="DA81" s="97">
        <f>Z55</f>
        <v>546</v>
      </c>
      <c r="DB81" s="97">
        <f>AA55</f>
        <v>0</v>
      </c>
      <c r="DC81" s="23"/>
      <c r="DD81" s="23">
        <f>DA82+DB82</f>
        <v>536</v>
      </c>
      <c r="DE81" s="98"/>
      <c r="DF81" s="20" t="s">
        <v>35</v>
      </c>
      <c r="DG81" s="97">
        <f>Z56</f>
        <v>403</v>
      </c>
      <c r="DH81" s="97">
        <f>AA56</f>
        <v>0</v>
      </c>
      <c r="DI81" s="23"/>
      <c r="DJ81" s="23">
        <f>DG82+DH82</f>
        <v>398</v>
      </c>
      <c r="DK81" s="98"/>
      <c r="DL81" s="20" t="s">
        <v>35</v>
      </c>
      <c r="DM81" s="97">
        <f>Z57</f>
        <v>246</v>
      </c>
      <c r="DN81" s="97">
        <f>AA57</f>
        <v>0</v>
      </c>
      <c r="DO81" s="23"/>
      <c r="DP81" s="23">
        <f>DM82+DN82</f>
        <v>208</v>
      </c>
      <c r="DQ81" s="98"/>
      <c r="DR81" s="20" t="s">
        <v>35</v>
      </c>
      <c r="DS81" s="97">
        <f>Z58</f>
        <v>462</v>
      </c>
      <c r="DT81" s="97">
        <f>AA58</f>
        <v>0</v>
      </c>
      <c r="DU81" s="23"/>
      <c r="DV81" s="23">
        <f>DS82+DT82</f>
        <v>463</v>
      </c>
      <c r="DW81" s="98"/>
      <c r="DX81" s="20" t="s">
        <v>35</v>
      </c>
      <c r="DY81" s="97">
        <f>Z59</f>
        <v>2309</v>
      </c>
      <c r="DZ81" s="97">
        <f>AA59</f>
        <v>0</v>
      </c>
      <c r="EA81" s="23"/>
      <c r="EB81" s="23">
        <f>DY82+DZ82</f>
        <v>2190</v>
      </c>
      <c r="EC81" s="98"/>
      <c r="ED81" s="20" t="s">
        <v>78</v>
      </c>
      <c r="EE81" s="97">
        <f>U54</f>
        <v>1082</v>
      </c>
      <c r="EF81" s="97">
        <f>V54</f>
        <v>0</v>
      </c>
      <c r="EG81" s="23"/>
      <c r="EH81" s="23">
        <f>EE81+EF81</f>
        <v>1082</v>
      </c>
      <c r="EI81"/>
    </row>
    <row r="82" spans="1:139" ht="15.6">
      <c r="B82" s="10"/>
      <c r="Y82" s="10"/>
      <c r="Z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115" t="s">
        <v>20</v>
      </c>
      <c r="BD82" s="13"/>
      <c r="BE82" s="17" t="e">
        <f>SQRT(1/U54+1/V54+1/U55+1/V55)</f>
        <v>#DIV/0!</v>
      </c>
      <c r="BJ82" s="199" t="s">
        <v>145</v>
      </c>
      <c r="BK82" s="89" t="s">
        <v>90</v>
      </c>
      <c r="BL82" s="145">
        <f>AD54</f>
        <v>424</v>
      </c>
      <c r="BM82" s="145">
        <f>AE54</f>
        <v>0</v>
      </c>
      <c r="BN82" s="145">
        <f t="shared" si="27"/>
        <v>424</v>
      </c>
      <c r="BO82" s="146"/>
      <c r="BP82" s="147">
        <f>BO84*BN82</f>
        <v>424</v>
      </c>
      <c r="BQ82" s="147">
        <f>BN82-BP82</f>
        <v>0</v>
      </c>
      <c r="BR82" s="147">
        <f>SUM(BP82:BQ82)</f>
        <v>424</v>
      </c>
      <c r="BT82" s="13" t="s">
        <v>147</v>
      </c>
      <c r="BU82" s="13"/>
      <c r="BV82" s="35" t="str">
        <f t="shared" si="28"/>
        <v/>
      </c>
      <c r="BW82" s="35" t="str">
        <f t="shared" si="29"/>
        <v/>
      </c>
      <c r="BX82" s="35" t="str">
        <f t="shared" si="30"/>
        <v/>
      </c>
      <c r="BY82" s="36">
        <v>1.96</v>
      </c>
      <c r="BZ82" s="35" t="str">
        <f t="shared" si="31"/>
        <v/>
      </c>
      <c r="CA82" s="35" t="str">
        <f t="shared" si="32"/>
        <v/>
      </c>
      <c r="CB82" s="35" t="str">
        <f t="shared" si="33"/>
        <v/>
      </c>
      <c r="CC82" s="35" t="str">
        <f t="shared" si="33"/>
        <v/>
      </c>
      <c r="CD82" s="14" t="str">
        <f t="shared" si="34"/>
        <v/>
      </c>
      <c r="CN82" s="20" t="s">
        <v>34</v>
      </c>
      <c r="CO82" s="97">
        <f>AD53</f>
        <v>161</v>
      </c>
      <c r="CP82" s="97">
        <f>AE53</f>
        <v>0</v>
      </c>
      <c r="CQ82" s="23"/>
      <c r="CR82" s="23">
        <f>CO81+CP81</f>
        <v>180</v>
      </c>
      <c r="CS82" s="98"/>
      <c r="CT82" s="20" t="s">
        <v>34</v>
      </c>
      <c r="CU82" s="97">
        <f>AD54</f>
        <v>424</v>
      </c>
      <c r="CV82" s="97">
        <f>AE54</f>
        <v>0</v>
      </c>
      <c r="CW82" s="23"/>
      <c r="CX82" s="23">
        <f>CU81+CV81</f>
        <v>472</v>
      </c>
      <c r="CY82" s="98"/>
      <c r="CZ82" s="20" t="s">
        <v>34</v>
      </c>
      <c r="DA82" s="97">
        <f>AD55</f>
        <v>536</v>
      </c>
      <c r="DB82" s="97">
        <f>AE55</f>
        <v>0</v>
      </c>
      <c r="DC82" s="23"/>
      <c r="DD82" s="23">
        <f>DA81+DB81</f>
        <v>546</v>
      </c>
      <c r="DE82" s="98"/>
      <c r="DF82" s="20" t="s">
        <v>34</v>
      </c>
      <c r="DG82" s="97">
        <f>AD56</f>
        <v>398</v>
      </c>
      <c r="DH82" s="97">
        <f>AE56</f>
        <v>0</v>
      </c>
      <c r="DI82" s="23"/>
      <c r="DJ82" s="23">
        <f>DG81+DH81</f>
        <v>403</v>
      </c>
      <c r="DK82" s="98"/>
      <c r="DL82" s="20" t="s">
        <v>34</v>
      </c>
      <c r="DM82" s="97">
        <f>AD57</f>
        <v>208</v>
      </c>
      <c r="DN82" s="97">
        <f>AE57</f>
        <v>0</v>
      </c>
      <c r="DO82" s="23"/>
      <c r="DP82" s="23">
        <f>DM81+DN81</f>
        <v>246</v>
      </c>
      <c r="DQ82" s="98"/>
      <c r="DR82" s="20" t="s">
        <v>34</v>
      </c>
      <c r="DS82" s="97">
        <f>AD58</f>
        <v>463</v>
      </c>
      <c r="DT82" s="97">
        <f>AE58</f>
        <v>0</v>
      </c>
      <c r="DU82" s="23"/>
      <c r="DV82" s="23">
        <f>DS81+DT81</f>
        <v>462</v>
      </c>
      <c r="DW82" s="98"/>
      <c r="DX82" s="20" t="s">
        <v>34</v>
      </c>
      <c r="DY82" s="97">
        <f>AD59</f>
        <v>2190</v>
      </c>
      <c r="DZ82" s="97">
        <f>AE59</f>
        <v>0</v>
      </c>
      <c r="EA82" s="23"/>
      <c r="EB82" s="23">
        <f>DY81+DZ81</f>
        <v>2309</v>
      </c>
      <c r="EC82" s="98"/>
      <c r="ED82" s="20" t="s">
        <v>79</v>
      </c>
      <c r="EE82" s="97">
        <f>U55</f>
        <v>3417</v>
      </c>
      <c r="EF82" s="97">
        <f>V55</f>
        <v>0</v>
      </c>
      <c r="EG82" s="23"/>
      <c r="EH82" s="23">
        <f>EE82+EF82</f>
        <v>3417</v>
      </c>
      <c r="EI82"/>
    </row>
    <row r="83" spans="1:139">
      <c r="B83" s="10"/>
      <c r="Y83" s="10"/>
      <c r="Z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115" t="s">
        <v>13</v>
      </c>
      <c r="BD83" s="13"/>
      <c r="BE83" s="13" t="e">
        <f>BE81-1.96*BE82</f>
        <v>#VALUE!</v>
      </c>
      <c r="BJ83" s="200"/>
      <c r="BK83" s="88" t="s">
        <v>91</v>
      </c>
      <c r="BL83" s="138">
        <f>Z54</f>
        <v>472</v>
      </c>
      <c r="BM83" s="138">
        <f>AA54</f>
        <v>0</v>
      </c>
      <c r="BN83" s="138">
        <f t="shared" si="27"/>
        <v>472</v>
      </c>
      <c r="BO83" s="139"/>
      <c r="BP83" s="140">
        <f>BN83*BO84</f>
        <v>472</v>
      </c>
      <c r="BQ83" s="140">
        <f>BN83-BP83</f>
        <v>0</v>
      </c>
      <c r="BR83" s="140">
        <f>SUM(BP83:BQ83)</f>
        <v>472</v>
      </c>
      <c r="BT83" s="13" t="s">
        <v>148</v>
      </c>
      <c r="BU83" s="13"/>
      <c r="BV83" s="35" t="str">
        <f t="shared" si="28"/>
        <v/>
      </c>
      <c r="BW83" s="35" t="str">
        <f t="shared" si="29"/>
        <v/>
      </c>
      <c r="BX83" s="35" t="str">
        <f t="shared" si="30"/>
        <v/>
      </c>
      <c r="BY83" s="36">
        <v>1.96</v>
      </c>
      <c r="BZ83" s="35" t="str">
        <f t="shared" si="31"/>
        <v/>
      </c>
      <c r="CA83" s="35" t="str">
        <f t="shared" si="32"/>
        <v/>
      </c>
      <c r="CB83" s="35" t="str">
        <f t="shared" si="33"/>
        <v/>
      </c>
      <c r="CC83" s="35" t="str">
        <f t="shared" si="33"/>
        <v/>
      </c>
      <c r="CD83" s="14" t="str">
        <f t="shared" si="34"/>
        <v/>
      </c>
      <c r="CN83" s="23"/>
      <c r="CO83" s="23"/>
      <c r="CP83" s="23"/>
      <c r="CQ83" s="23"/>
      <c r="CR83" s="23"/>
      <c r="CS83" s="98"/>
      <c r="CT83" s="23"/>
      <c r="CU83" s="23"/>
      <c r="CV83" s="23"/>
      <c r="CW83" s="23"/>
      <c r="CX83" s="23"/>
      <c r="CY83" s="98"/>
      <c r="CZ83" s="23"/>
      <c r="DA83" s="23"/>
      <c r="DB83" s="23"/>
      <c r="DC83" s="23"/>
      <c r="DD83" s="23"/>
      <c r="DE83" s="98"/>
      <c r="DF83" s="23"/>
      <c r="DG83" s="23"/>
      <c r="DH83" s="23"/>
      <c r="DI83" s="23"/>
      <c r="DJ83" s="23"/>
      <c r="DK83" s="98"/>
      <c r="DL83" s="23"/>
      <c r="DM83" s="23"/>
      <c r="DN83" s="23"/>
      <c r="DO83" s="23"/>
      <c r="DP83" s="23"/>
      <c r="DQ83" s="98"/>
      <c r="DR83" s="23"/>
      <c r="DS83" s="23"/>
      <c r="DT83" s="23"/>
      <c r="DU83" s="23"/>
      <c r="DV83" s="23"/>
      <c r="DW83" s="98"/>
      <c r="DX83" s="23"/>
      <c r="DY83" s="23"/>
      <c r="DZ83" s="23"/>
      <c r="EA83" s="23"/>
      <c r="EB83" s="23"/>
      <c r="EC83" s="98"/>
      <c r="ED83" s="23"/>
      <c r="EE83" s="23"/>
      <c r="EF83" s="23"/>
      <c r="EG83" s="23"/>
      <c r="EH83" s="23"/>
      <c r="EI83"/>
    </row>
    <row r="84" spans="1:139" ht="15" thickBot="1">
      <c r="B84" s="10"/>
      <c r="Y84" s="10"/>
      <c r="Z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115" t="s">
        <v>12</v>
      </c>
      <c r="BD84" s="13"/>
      <c r="BE84" s="13" t="e">
        <f>BE81+1.96*BE82</f>
        <v>#VALUE!</v>
      </c>
      <c r="BJ84" s="201"/>
      <c r="BK84" s="141" t="s">
        <v>25</v>
      </c>
      <c r="BL84" s="142">
        <f>BL82+BL83</f>
        <v>896</v>
      </c>
      <c r="BM84" s="142">
        <f>BM82+BM83</f>
        <v>0</v>
      </c>
      <c r="BN84" s="142">
        <f t="shared" si="27"/>
        <v>896</v>
      </c>
      <c r="BO84" s="143">
        <f>BL84/BN84</f>
        <v>1</v>
      </c>
      <c r="BP84" s="144">
        <f>BP82+BP83</f>
        <v>896</v>
      </c>
      <c r="BQ84" s="144">
        <f>BQ82+BQ83</f>
        <v>0</v>
      </c>
      <c r="BR84" s="144">
        <f>BR82+BR83</f>
        <v>896</v>
      </c>
      <c r="BT84" s="13" t="s">
        <v>149</v>
      </c>
      <c r="BU84" s="13"/>
      <c r="BV84" s="35" t="str">
        <f t="shared" si="28"/>
        <v/>
      </c>
      <c r="BW84" s="35" t="str">
        <f t="shared" si="29"/>
        <v/>
      </c>
      <c r="BX84" s="35" t="str">
        <f t="shared" si="30"/>
        <v/>
      </c>
      <c r="BY84" s="36">
        <v>1.96</v>
      </c>
      <c r="BZ84" s="35" t="str">
        <f t="shared" si="31"/>
        <v/>
      </c>
      <c r="CA84" s="35" t="str">
        <f t="shared" si="32"/>
        <v/>
      </c>
      <c r="CB84" s="35" t="str">
        <f t="shared" si="33"/>
        <v/>
      </c>
      <c r="CC84" s="35" t="str">
        <f t="shared" si="33"/>
        <v/>
      </c>
      <c r="CD84" s="14" t="str">
        <f t="shared" si="34"/>
        <v/>
      </c>
      <c r="CN84" s="23" t="s">
        <v>28</v>
      </c>
      <c r="CO84" s="23">
        <f>CO82+CO81</f>
        <v>341</v>
      </c>
      <c r="CP84" s="23">
        <f>CP82+CP81</f>
        <v>0</v>
      </c>
      <c r="CQ84" s="23"/>
      <c r="CR84" s="23">
        <f>CR81+CR82</f>
        <v>341</v>
      </c>
      <c r="CS84" s="98"/>
      <c r="CT84" s="23" t="s">
        <v>28</v>
      </c>
      <c r="CU84" s="23">
        <f>CU82+CU81</f>
        <v>896</v>
      </c>
      <c r="CV84" s="23">
        <f>CV82+CV81</f>
        <v>0</v>
      </c>
      <c r="CW84" s="23"/>
      <c r="CX84" s="23">
        <f>CX81+CX82</f>
        <v>896</v>
      </c>
      <c r="CY84" s="98"/>
      <c r="CZ84" s="23" t="s">
        <v>28</v>
      </c>
      <c r="DA84" s="23">
        <f>DA82+DA81</f>
        <v>1082</v>
      </c>
      <c r="DB84" s="23">
        <f>DB82+DB81</f>
        <v>0</v>
      </c>
      <c r="DC84" s="23"/>
      <c r="DD84" s="23">
        <f>DD81+DD82</f>
        <v>1082</v>
      </c>
      <c r="DE84" s="98"/>
      <c r="DF84" s="23" t="s">
        <v>28</v>
      </c>
      <c r="DG84" s="23">
        <f>DG82+DG81</f>
        <v>801</v>
      </c>
      <c r="DH84" s="23">
        <f>DH82+DH81</f>
        <v>0</v>
      </c>
      <c r="DI84" s="23"/>
      <c r="DJ84" s="23">
        <f>DJ81+DJ82</f>
        <v>801</v>
      </c>
      <c r="DK84" s="98"/>
      <c r="DL84" s="23" t="s">
        <v>28</v>
      </c>
      <c r="DM84" s="23">
        <f>DM82+DM81</f>
        <v>454</v>
      </c>
      <c r="DN84" s="23">
        <f>DN82+DN81</f>
        <v>0</v>
      </c>
      <c r="DO84" s="23"/>
      <c r="DP84" s="23">
        <f>DP81+DP82</f>
        <v>454</v>
      </c>
      <c r="DQ84" s="98"/>
      <c r="DR84" s="23" t="s">
        <v>28</v>
      </c>
      <c r="DS84" s="23">
        <f>DS82+DS81</f>
        <v>925</v>
      </c>
      <c r="DT84" s="23">
        <f>DT82+DT81</f>
        <v>0</v>
      </c>
      <c r="DU84" s="23"/>
      <c r="DV84" s="23">
        <f>DV81+DV82</f>
        <v>925</v>
      </c>
      <c r="DW84" s="98"/>
      <c r="DX84" s="23" t="s">
        <v>28</v>
      </c>
      <c r="DY84" s="23">
        <f>DY82+DY81</f>
        <v>4499</v>
      </c>
      <c r="DZ84" s="23">
        <f>DZ82+DZ81</f>
        <v>0</v>
      </c>
      <c r="EA84" s="23"/>
      <c r="EB84" s="23">
        <f>EB81+EB82</f>
        <v>4499</v>
      </c>
      <c r="EC84" s="98"/>
      <c r="ED84" s="23" t="s">
        <v>28</v>
      </c>
      <c r="EE84" s="23">
        <f>EE81+EE82</f>
        <v>4499</v>
      </c>
      <c r="EF84" s="23">
        <f>EF81+EF82</f>
        <v>0</v>
      </c>
      <c r="EG84" s="23"/>
      <c r="EH84" s="23">
        <f>EH81+EH82</f>
        <v>4499</v>
      </c>
      <c r="EI84"/>
    </row>
    <row r="85" spans="1:139">
      <c r="BC85" s="115" t="s">
        <v>15</v>
      </c>
      <c r="BD85" s="13"/>
      <c r="BE85" s="63" t="e">
        <f>EXP(BE83)</f>
        <v>#VALUE!</v>
      </c>
      <c r="BJ85" s="199" t="s">
        <v>146</v>
      </c>
      <c r="BK85" s="89" t="s">
        <v>90</v>
      </c>
      <c r="BL85" s="145">
        <f>AD55</f>
        <v>536</v>
      </c>
      <c r="BM85" s="145">
        <f>AE55</f>
        <v>0</v>
      </c>
      <c r="BN85" s="145">
        <f t="shared" ref="BN85:BN99" si="35">BL85+BM85</f>
        <v>536</v>
      </c>
      <c r="BO85" s="146"/>
      <c r="BP85" s="147">
        <f>BO87*BN85</f>
        <v>536</v>
      </c>
      <c r="BQ85" s="147">
        <f>BN85-BP85</f>
        <v>0</v>
      </c>
      <c r="BR85" s="147">
        <f>SUM(BP85:BQ85)</f>
        <v>536</v>
      </c>
      <c r="BT85" s="13" t="s">
        <v>39</v>
      </c>
      <c r="BU85" s="13"/>
      <c r="BV85" s="35" t="str">
        <f t="shared" si="28"/>
        <v/>
      </c>
      <c r="BW85" s="35" t="str">
        <f>IFERROR(LN(BV85),"")</f>
        <v/>
      </c>
      <c r="BX85" s="35" t="str">
        <f t="shared" si="30"/>
        <v/>
      </c>
      <c r="BY85" s="36">
        <v>1.96</v>
      </c>
      <c r="BZ85" s="35" t="str">
        <f>IFERROR(BW85-BY85*BX85,"")</f>
        <v/>
      </c>
      <c r="CA85" s="35" t="str">
        <f>IFERROR(BW85+BY85*BX85,"")</f>
        <v/>
      </c>
      <c r="CB85" s="35" t="str">
        <f>IFERROR(EXP(BZ85),"")</f>
        <v/>
      </c>
      <c r="CC85" s="35" t="str">
        <f>IFERROR(EXP(CA85),"")</f>
        <v/>
      </c>
      <c r="CD85" s="14" t="str">
        <f>IF(CC85="","",IF(OR(AND(CB85&lt;1,CC85&lt;1),AND(CB85&gt;1,CC85&gt;1)),1,0))</f>
        <v/>
      </c>
      <c r="CN85" s="23"/>
      <c r="CO85" s="23"/>
      <c r="CP85" s="23"/>
      <c r="CQ85" s="23"/>
      <c r="CR85" s="23"/>
      <c r="CS85" s="98"/>
      <c r="CT85" s="23"/>
      <c r="CU85" s="23"/>
      <c r="CV85" s="23"/>
      <c r="CW85" s="23"/>
      <c r="CX85" s="23"/>
      <c r="CY85" s="98"/>
      <c r="CZ85" s="23"/>
      <c r="DA85" s="23"/>
      <c r="DB85" s="23"/>
      <c r="DC85" s="23"/>
      <c r="DD85" s="23"/>
      <c r="DE85" s="98"/>
      <c r="DF85" s="23"/>
      <c r="DG85" s="23"/>
      <c r="DH85" s="23"/>
      <c r="DI85" s="23"/>
      <c r="DJ85" s="23"/>
      <c r="DK85" s="98"/>
      <c r="DL85" s="23"/>
      <c r="DM85" s="23"/>
      <c r="DN85" s="23"/>
      <c r="DO85" s="23"/>
      <c r="DP85" s="23"/>
      <c r="DQ85" s="98"/>
      <c r="DR85" s="23"/>
      <c r="DS85" s="23"/>
      <c r="DT85" s="23"/>
      <c r="DU85" s="23"/>
      <c r="DV85" s="23"/>
      <c r="DW85" s="98"/>
      <c r="DX85" s="23"/>
      <c r="DY85" s="23"/>
      <c r="DZ85" s="23"/>
      <c r="EA85" s="23"/>
      <c r="EB85" s="23"/>
      <c r="EC85" s="98"/>
      <c r="ED85" s="23"/>
      <c r="EE85" s="23"/>
      <c r="EF85" s="23"/>
      <c r="EG85" s="23"/>
      <c r="EH85" s="23"/>
      <c r="EI85"/>
    </row>
    <row r="86" spans="1:139" ht="15.6"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115" t="s">
        <v>14</v>
      </c>
      <c r="BD86" s="13"/>
      <c r="BE86" s="63" t="e">
        <f>EXP(BE84)</f>
        <v>#VALUE!</v>
      </c>
      <c r="BG86" s="13"/>
      <c r="BH86" s="13"/>
      <c r="BI86" s="13"/>
      <c r="BJ86" s="200"/>
      <c r="BK86" s="88" t="s">
        <v>91</v>
      </c>
      <c r="BL86" s="138">
        <f>Z55</f>
        <v>546</v>
      </c>
      <c r="BM86" s="138">
        <f>AA55</f>
        <v>0</v>
      </c>
      <c r="BN86" s="138">
        <f t="shared" si="35"/>
        <v>546</v>
      </c>
      <c r="BO86" s="139"/>
      <c r="BP86" s="140">
        <f>BN86*BO87</f>
        <v>546</v>
      </c>
      <c r="BQ86" s="140">
        <f>BN86-BP86</f>
        <v>0</v>
      </c>
      <c r="BR86" s="140">
        <f>SUM(BP86:BQ86)</f>
        <v>546</v>
      </c>
      <c r="BT86" s="148"/>
      <c r="BU86" s="148"/>
      <c r="BV86" s="148"/>
      <c r="BW86" s="148"/>
      <c r="BX86" s="6"/>
      <c r="BY86" s="6"/>
      <c r="BZ86" s="6"/>
      <c r="CA86"/>
      <c r="CB86"/>
      <c r="CC86"/>
      <c r="CD86"/>
      <c r="CN86" s="20"/>
      <c r="CO86" s="20" t="s">
        <v>29</v>
      </c>
      <c r="CP86" s="20" t="s">
        <v>30</v>
      </c>
      <c r="CQ86" s="23"/>
      <c r="CR86" s="23" t="s">
        <v>27</v>
      </c>
      <c r="CS86" s="98"/>
      <c r="CT86" s="20"/>
      <c r="CU86" s="20" t="s">
        <v>29</v>
      </c>
      <c r="CV86" s="20" t="s">
        <v>30</v>
      </c>
      <c r="CW86" s="23"/>
      <c r="CX86" s="23" t="s">
        <v>27</v>
      </c>
      <c r="CY86" s="98"/>
      <c r="CZ86" s="20"/>
      <c r="DA86" s="20" t="s">
        <v>29</v>
      </c>
      <c r="DB86" s="20" t="s">
        <v>30</v>
      </c>
      <c r="DC86" s="23"/>
      <c r="DD86" s="23" t="s">
        <v>27</v>
      </c>
      <c r="DE86" s="98"/>
      <c r="DF86" s="20"/>
      <c r="DG86" s="20" t="s">
        <v>29</v>
      </c>
      <c r="DH86" s="20" t="s">
        <v>30</v>
      </c>
      <c r="DI86" s="23"/>
      <c r="DJ86" s="23" t="s">
        <v>27</v>
      </c>
      <c r="DK86" s="98"/>
      <c r="DL86" s="20"/>
      <c r="DM86" s="20" t="s">
        <v>29</v>
      </c>
      <c r="DN86" s="20" t="s">
        <v>30</v>
      </c>
      <c r="DO86" s="23"/>
      <c r="DP86" s="23" t="s">
        <v>27</v>
      </c>
      <c r="DQ86" s="98"/>
      <c r="DR86" s="20"/>
      <c r="DS86" s="20" t="s">
        <v>29</v>
      </c>
      <c r="DT86" s="20" t="s">
        <v>30</v>
      </c>
      <c r="DU86" s="23"/>
      <c r="DV86" s="23" t="s">
        <v>27</v>
      </c>
      <c r="DW86" s="98"/>
      <c r="DX86" s="20"/>
      <c r="DY86" s="20" t="s">
        <v>29</v>
      </c>
      <c r="DZ86" s="20" t="s">
        <v>30</v>
      </c>
      <c r="EA86" s="23"/>
      <c r="EB86" s="23" t="s">
        <v>27</v>
      </c>
      <c r="EC86" s="98"/>
      <c r="ED86" s="20"/>
      <c r="EE86" s="20" t="s">
        <v>29</v>
      </c>
      <c r="EF86" s="20" t="s">
        <v>30</v>
      </c>
      <c r="EG86" s="23"/>
      <c r="EH86" s="23" t="s">
        <v>27</v>
      </c>
      <c r="EI86"/>
    </row>
    <row r="87" spans="1:139" ht="16.2" thickBot="1"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J87" s="201"/>
      <c r="BK87" s="141" t="s">
        <v>25</v>
      </c>
      <c r="BL87" s="142">
        <f>BL85+BL86</f>
        <v>1082</v>
      </c>
      <c r="BM87" s="142">
        <f>BM85+BM86</f>
        <v>0</v>
      </c>
      <c r="BN87" s="142">
        <f t="shared" si="35"/>
        <v>1082</v>
      </c>
      <c r="BO87" s="143">
        <f>BL87/BN87</f>
        <v>1</v>
      </c>
      <c r="BP87" s="144">
        <f>BP85+BP86</f>
        <v>1082</v>
      </c>
      <c r="BQ87" s="144">
        <f>BQ85+BQ86</f>
        <v>0</v>
      </c>
      <c r="BR87" s="144">
        <f>BR85+BR86</f>
        <v>1082</v>
      </c>
      <c r="BT87" s="197" t="s">
        <v>94</v>
      </c>
      <c r="BU87" s="197"/>
      <c r="BV87" s="197"/>
      <c r="BW87" s="197"/>
      <c r="BX87" s="197"/>
      <c r="BY87" s="197"/>
      <c r="BZ87" s="197"/>
      <c r="CA87" s="197"/>
      <c r="CB87" s="33"/>
      <c r="CC87" s="33"/>
      <c r="CD87" s="33"/>
      <c r="CE87" s="33"/>
      <c r="CF87" s="33"/>
      <c r="CG87" s="33"/>
      <c r="CH87" s="33"/>
      <c r="CI87" s="33"/>
      <c r="CN87" s="20" t="s">
        <v>31</v>
      </c>
      <c r="CO87" s="20">
        <f>IF(CO84&lt;CP84,IF(CR81&lt;CR82,CO82,CO81),IF(CR81&lt;CR82,CP82,CP81))</f>
        <v>0</v>
      </c>
      <c r="CP87" s="20">
        <f>IF(CO84&lt;CP84,IF(CR81&lt;CR82,CP82,CP81),IF(CR81&lt;CR82,CO82,CO81))</f>
        <v>161</v>
      </c>
      <c r="CQ87" s="23"/>
      <c r="CR87" s="23">
        <f>CO87+CP87</f>
        <v>161</v>
      </c>
      <c r="CS87" s="98"/>
      <c r="CT87" s="20" t="s">
        <v>31</v>
      </c>
      <c r="CU87" s="20">
        <f>IF(CU84&lt;CV84,IF(CX81&lt;CX82,CU82,CU81),IF(CX81&lt;CX82,CV82,CV81))</f>
        <v>0</v>
      </c>
      <c r="CV87" s="20">
        <f>IF(CU84&lt;CV84,IF(CX81&lt;CX82,CV82,CV81),IF(CX81&lt;CX82,CU82,CU81))</f>
        <v>424</v>
      </c>
      <c r="CW87" s="23"/>
      <c r="CX87" s="23">
        <f>CU87+CV87</f>
        <v>424</v>
      </c>
      <c r="CY87" s="98"/>
      <c r="CZ87" s="20" t="s">
        <v>31</v>
      </c>
      <c r="DA87" s="20">
        <f>IF(DA84&lt;DB84,IF(DD81&lt;DD82,DA82,DA81),IF(DD81&lt;DD82,DB82,DB81))</f>
        <v>0</v>
      </c>
      <c r="DB87" s="20">
        <f>IF(DA84&lt;DB84,IF(DD81&lt;DD82,DB82,DB81),IF(DD81&lt;DD82,DA82,DA81))</f>
        <v>536</v>
      </c>
      <c r="DC87" s="23"/>
      <c r="DD87" s="23">
        <f>DA87+DB87</f>
        <v>536</v>
      </c>
      <c r="DE87" s="98"/>
      <c r="DF87" s="20" t="s">
        <v>31</v>
      </c>
      <c r="DG87" s="20">
        <f>IF(DG84&lt;DH84,IF(DJ81&lt;DJ82,DG82,DG81),IF(DJ81&lt;DJ82,DH82,DH81))</f>
        <v>0</v>
      </c>
      <c r="DH87" s="20">
        <f>IF(DG84&lt;DH84,IF(DJ81&lt;DJ82,DH82,DH81),IF(DJ81&lt;DJ82,DG82,DG81))</f>
        <v>398</v>
      </c>
      <c r="DI87" s="23"/>
      <c r="DJ87" s="23">
        <f>DG87+DH87</f>
        <v>398</v>
      </c>
      <c r="DK87" s="98"/>
      <c r="DL87" s="20" t="s">
        <v>31</v>
      </c>
      <c r="DM87" s="20">
        <f>IF(DM84&lt;DN84,IF(DP81&lt;DP82,DM82,DM81),IF(DP81&lt;DP82,DN82,DN81))</f>
        <v>0</v>
      </c>
      <c r="DN87" s="20">
        <f>IF(DM84&lt;DN84,IF(DP81&lt;DP82,DN82,DN81),IF(DP81&lt;DP82,DM82,DM81))</f>
        <v>208</v>
      </c>
      <c r="DO87" s="23"/>
      <c r="DP87" s="23">
        <f>DM87+DN87</f>
        <v>208</v>
      </c>
      <c r="DQ87" s="98"/>
      <c r="DR87" s="20" t="s">
        <v>31</v>
      </c>
      <c r="DS87" s="20">
        <f>IF(DS84&lt;DT84,IF(DV81&lt;DV82,DS82,DS81),IF(DV81&lt;DV82,DT82,DT81))</f>
        <v>0</v>
      </c>
      <c r="DT87" s="20">
        <f>IF(DS84&lt;DT84,IF(DV81&lt;DV82,DT82,DT81),IF(DV81&lt;DV82,DS82,DS81))</f>
        <v>462</v>
      </c>
      <c r="DU87" s="23"/>
      <c r="DV87" s="23">
        <f>DS87+DT87</f>
        <v>462</v>
      </c>
      <c r="DW87" s="98"/>
      <c r="DX87" s="20" t="s">
        <v>31</v>
      </c>
      <c r="DY87" s="20">
        <f>IF(DY84&lt;DZ84,IF(EB81&lt;EB82,DY82,DY81),IF(EB81&lt;EB82,DZ82,DZ81))</f>
        <v>0</v>
      </c>
      <c r="DZ87" s="20">
        <f>IF(DY84&lt;DZ84,IF(EB81&lt;EB82,DZ82,DZ81),IF(EB81&lt;EB82,DY82,DY81))</f>
        <v>2190</v>
      </c>
      <c r="EA87" s="23"/>
      <c r="EB87" s="23">
        <f>DY87+DZ87</f>
        <v>2190</v>
      </c>
      <c r="EC87" s="98"/>
      <c r="ED87" s="20" t="s">
        <v>31</v>
      </c>
      <c r="EE87" s="20">
        <f>IF(EE84&lt;EF84,IF(EH81&lt;EH82,EE81,EE82),IF(EH81&lt;EH82,EF81,EF82))</f>
        <v>0</v>
      </c>
      <c r="EF87" s="20">
        <f>IF(EE84&lt;EF84,IF(EH81&lt;EH82,EF81,EF82),IF(EH81&lt;EH82,EE81,EE82))</f>
        <v>1082</v>
      </c>
      <c r="EG87" s="23"/>
      <c r="EH87" s="23">
        <f>EE87+EF87</f>
        <v>1082</v>
      </c>
      <c r="EI87"/>
    </row>
    <row r="88" spans="1:139" ht="15.6"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J88" s="199" t="s">
        <v>147</v>
      </c>
      <c r="BK88" s="89" t="s">
        <v>90</v>
      </c>
      <c r="BL88" s="145">
        <f>AD56</f>
        <v>398</v>
      </c>
      <c r="BM88" s="145">
        <f>AE56</f>
        <v>0</v>
      </c>
      <c r="BN88" s="145">
        <f t="shared" si="35"/>
        <v>398</v>
      </c>
      <c r="BO88" s="146"/>
      <c r="BP88" s="147">
        <f>BO90*BN88</f>
        <v>398</v>
      </c>
      <c r="BQ88" s="147">
        <f>BN88-BP88</f>
        <v>0</v>
      </c>
      <c r="BR88" s="147">
        <f>SUM(BP88:BQ88)</f>
        <v>398</v>
      </c>
      <c r="BT88" s="13" t="s">
        <v>5</v>
      </c>
      <c r="BU88" s="13"/>
      <c r="BV88" s="19">
        <f t="shared" ref="BV88:CI88" si="36">Z49</f>
        <v>100</v>
      </c>
      <c r="BW88" s="19">
        <f t="shared" si="36"/>
        <v>100</v>
      </c>
      <c r="BX88" s="19">
        <f t="shared" si="36"/>
        <v>100</v>
      </c>
      <c r="BY88" s="19">
        <f t="shared" si="36"/>
        <v>100</v>
      </c>
      <c r="BZ88" s="19">
        <f t="shared" si="36"/>
        <v>100</v>
      </c>
      <c r="CA88" s="15">
        <f t="shared" si="36"/>
        <v>100</v>
      </c>
      <c r="CB88" s="15">
        <f t="shared" si="36"/>
        <v>100</v>
      </c>
      <c r="CC88" s="15">
        <f t="shared" si="36"/>
        <v>100</v>
      </c>
      <c r="CD88" s="15">
        <f t="shared" si="36"/>
        <v>100</v>
      </c>
      <c r="CE88" s="15">
        <f t="shared" si="36"/>
        <v>100</v>
      </c>
      <c r="CF88" s="15">
        <f t="shared" si="36"/>
        <v>100</v>
      </c>
      <c r="CG88" s="15">
        <f t="shared" si="36"/>
        <v>100</v>
      </c>
      <c r="CH88" s="15">
        <f t="shared" si="36"/>
        <v>100</v>
      </c>
      <c r="CI88" s="15">
        <f t="shared" si="36"/>
        <v>100</v>
      </c>
      <c r="CN88" s="20" t="s">
        <v>32</v>
      </c>
      <c r="CO88" s="20">
        <f>IF(CO84&lt;CP84,IF(CR81&lt;CR82,CO81,CO82),IF(CR81&lt;CR82,CP81,CP82))</f>
        <v>0</v>
      </c>
      <c r="CP88" s="20">
        <f>IF(CO84&lt;CP84,IF(CR81&lt;CR82,CP81,CP82),IF(CR81&lt;CR82,CO81,CO82))</f>
        <v>180</v>
      </c>
      <c r="CQ88" s="23"/>
      <c r="CR88" s="23">
        <f>CO88+CP88</f>
        <v>180</v>
      </c>
      <c r="CS88" s="98"/>
      <c r="CT88" s="20" t="s">
        <v>32</v>
      </c>
      <c r="CU88" s="20">
        <f>IF(CU84&lt;CV84,IF(CX81&lt;CX82,CU81,CU82),IF(CX81&lt;CX82,CV81,CV82))</f>
        <v>0</v>
      </c>
      <c r="CV88" s="20">
        <f>IF(CU84&lt;CV84,IF(CX81&lt;CX82,CV81,CV82),IF(CX81&lt;CX82,CU81,CU82))</f>
        <v>472</v>
      </c>
      <c r="CW88" s="23"/>
      <c r="CX88" s="23">
        <f>CU88+CV88</f>
        <v>472</v>
      </c>
      <c r="CY88" s="98"/>
      <c r="CZ88" s="20" t="s">
        <v>32</v>
      </c>
      <c r="DA88" s="20">
        <f>IF(DA84&lt;DB84,IF(DD81&lt;DD82,DA81,DA82),IF(DD81&lt;DD82,DB81,DB82))</f>
        <v>0</v>
      </c>
      <c r="DB88" s="20">
        <f>IF(DA84&lt;DB84,IF(DD81&lt;DD82,DB81,DB82),IF(DD81&lt;DD82,DA81,DA82))</f>
        <v>546</v>
      </c>
      <c r="DC88" s="23"/>
      <c r="DD88" s="23">
        <f>DA88+DB88</f>
        <v>546</v>
      </c>
      <c r="DE88" s="98"/>
      <c r="DF88" s="20" t="s">
        <v>32</v>
      </c>
      <c r="DG88" s="20">
        <f>IF(DG84&lt;DH84,IF(DJ81&lt;DJ82,DG81,DG82),IF(DJ81&lt;DJ82,DH81,DH82))</f>
        <v>0</v>
      </c>
      <c r="DH88" s="20">
        <f>IF(DG84&lt;DH84,IF(DJ81&lt;DJ82,DH81,DH82),IF(DJ81&lt;DJ82,DG81,DG82))</f>
        <v>403</v>
      </c>
      <c r="DI88" s="23"/>
      <c r="DJ88" s="23">
        <f>DG88+DH88</f>
        <v>403</v>
      </c>
      <c r="DK88" s="98"/>
      <c r="DL88" s="20" t="s">
        <v>32</v>
      </c>
      <c r="DM88" s="20">
        <f>IF(DM84&lt;DN84,IF(DP81&lt;DP82,DM81,DM82),IF(DP81&lt;DP82,DN81,DN82))</f>
        <v>0</v>
      </c>
      <c r="DN88" s="20">
        <f>IF(DM84&lt;DN84,IF(DP81&lt;DP82,DN81,DN82),IF(DP81&lt;DP82,DM81,DM82))</f>
        <v>246</v>
      </c>
      <c r="DO88" s="23"/>
      <c r="DP88" s="23">
        <f>DM88+DN88</f>
        <v>246</v>
      </c>
      <c r="DQ88" s="98"/>
      <c r="DR88" s="20" t="s">
        <v>32</v>
      </c>
      <c r="DS88" s="20">
        <f>IF(DS84&lt;DT84,IF(DV81&lt;DV82,DS81,DS82),IF(DV81&lt;DV82,DT81,DT82))</f>
        <v>0</v>
      </c>
      <c r="DT88" s="20">
        <f>IF(DS84&lt;DT84,IF(DV81&lt;DV82,DT81,DT82),IF(DV81&lt;DV82,DS81,DS82))</f>
        <v>463</v>
      </c>
      <c r="DU88" s="23"/>
      <c r="DV88" s="23">
        <f>DS88+DT88</f>
        <v>463</v>
      </c>
      <c r="DW88" s="98"/>
      <c r="DX88" s="20" t="s">
        <v>32</v>
      </c>
      <c r="DY88" s="20">
        <f>IF(DY84&lt;DZ84,IF(EB81&lt;EB82,DY81,DY82),IF(EB81&lt;EB82,DZ81,DZ82))</f>
        <v>0</v>
      </c>
      <c r="DZ88" s="20">
        <f>IF(DY84&lt;DZ84,IF(EB81&lt;EB82,DZ81,DZ82),IF(EB81&lt;EB82,DY81,DY82))</f>
        <v>2309</v>
      </c>
      <c r="EA88" s="23"/>
      <c r="EB88" s="23">
        <f>DY88+DZ88</f>
        <v>2309</v>
      </c>
      <c r="EC88" s="98"/>
      <c r="ED88" s="20" t="s">
        <v>32</v>
      </c>
      <c r="EE88" s="20">
        <f>IF(EE84&lt;EF84,IF(EH81&lt;EH82,EE82,EE81),IF(EH81&lt;EH82,EF82,EF81))</f>
        <v>0</v>
      </c>
      <c r="EF88" s="20">
        <f>IF(EE84&lt;EF84,IF(EH81&lt;EH82,EF82,EF81),IF(EH81&lt;EH82,EE82,EE81))</f>
        <v>3417</v>
      </c>
      <c r="EG88" s="23"/>
      <c r="EH88" s="23">
        <f>EE88+EF88</f>
        <v>3417</v>
      </c>
      <c r="EI88"/>
    </row>
    <row r="89" spans="1:139"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13" t="s">
        <v>89</v>
      </c>
      <c r="BD89" s="13"/>
      <c r="BE89" s="13"/>
      <c r="BF89" s="13"/>
      <c r="BJ89" s="200"/>
      <c r="BK89" s="88" t="s">
        <v>91</v>
      </c>
      <c r="BL89" s="138">
        <f>Z56</f>
        <v>403</v>
      </c>
      <c r="BM89" s="138">
        <f>AA56</f>
        <v>0</v>
      </c>
      <c r="BN89" s="138">
        <f t="shared" si="35"/>
        <v>403</v>
      </c>
      <c r="BO89" s="139"/>
      <c r="BP89" s="140">
        <f>BN89*BO90</f>
        <v>403</v>
      </c>
      <c r="BQ89" s="140">
        <f>BN89-BP89</f>
        <v>0</v>
      </c>
      <c r="BR89" s="140">
        <f>SUM(BP89:BQ89)</f>
        <v>403</v>
      </c>
      <c r="BT89" s="13" t="s">
        <v>63</v>
      </c>
      <c r="BU89" s="13"/>
      <c r="BV89" s="19">
        <f t="shared" ref="BV89:CI89" si="37">100-BV88</f>
        <v>0</v>
      </c>
      <c r="BW89" s="19">
        <f t="shared" si="37"/>
        <v>0</v>
      </c>
      <c r="BX89" s="19">
        <f t="shared" si="37"/>
        <v>0</v>
      </c>
      <c r="BY89" s="19">
        <f t="shared" si="37"/>
        <v>0</v>
      </c>
      <c r="BZ89" s="19">
        <f t="shared" si="37"/>
        <v>0</v>
      </c>
      <c r="CA89" s="15">
        <f t="shared" si="37"/>
        <v>0</v>
      </c>
      <c r="CB89" s="15">
        <f t="shared" si="37"/>
        <v>0</v>
      </c>
      <c r="CC89" s="15">
        <f t="shared" si="37"/>
        <v>0</v>
      </c>
      <c r="CD89" s="15">
        <f t="shared" si="37"/>
        <v>0</v>
      </c>
      <c r="CE89" s="15">
        <f t="shared" si="37"/>
        <v>0</v>
      </c>
      <c r="CF89" s="15">
        <f t="shared" si="37"/>
        <v>0</v>
      </c>
      <c r="CG89" s="15">
        <f t="shared" si="37"/>
        <v>0</v>
      </c>
      <c r="CH89" s="15">
        <f t="shared" si="37"/>
        <v>0</v>
      </c>
      <c r="CI89" s="15">
        <f t="shared" si="37"/>
        <v>0</v>
      </c>
      <c r="CN89" s="23"/>
      <c r="CO89" s="23"/>
      <c r="CP89" s="23"/>
      <c r="CQ89" s="23"/>
      <c r="CR89" s="23"/>
      <c r="CS89" s="98"/>
      <c r="CT89" s="23"/>
      <c r="CU89" s="23"/>
      <c r="CV89" s="23"/>
      <c r="CW89" s="23"/>
      <c r="CX89" s="23"/>
      <c r="CY89" s="98"/>
      <c r="CZ89" s="23"/>
      <c r="DA89" s="23"/>
      <c r="DB89" s="23"/>
      <c r="DC89" s="23"/>
      <c r="DD89" s="23"/>
      <c r="DE89" s="98"/>
      <c r="DF89" s="23"/>
      <c r="DG89" s="23"/>
      <c r="DH89" s="23"/>
      <c r="DI89" s="23"/>
      <c r="DJ89" s="23"/>
      <c r="DK89" s="98"/>
      <c r="DL89" s="23"/>
      <c r="DM89" s="23"/>
      <c r="DN89" s="23"/>
      <c r="DO89" s="23"/>
      <c r="DP89" s="23"/>
      <c r="DQ89" s="98"/>
      <c r="DR89" s="23"/>
      <c r="DS89" s="23"/>
      <c r="DT89" s="23"/>
      <c r="DU89" s="23"/>
      <c r="DV89" s="23"/>
      <c r="DW89" s="98"/>
      <c r="DX89" s="23"/>
      <c r="DY89" s="23"/>
      <c r="DZ89" s="23"/>
      <c r="EA89" s="23"/>
      <c r="EB89" s="23"/>
      <c r="EC89" s="98"/>
      <c r="ED89" s="23"/>
      <c r="EE89" s="23"/>
      <c r="EF89" s="23"/>
      <c r="EG89" s="23"/>
      <c r="EH89" s="23"/>
      <c r="EI89"/>
    </row>
    <row r="90" spans="1:139" ht="15" thickBot="1"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93" t="s">
        <v>95</v>
      </c>
      <c r="BD90" s="194"/>
      <c r="BE90" s="195"/>
      <c r="BF90" s="13"/>
      <c r="BJ90" s="201"/>
      <c r="BK90" s="141" t="s">
        <v>25</v>
      </c>
      <c r="BL90" s="142">
        <f>BL88+BL89</f>
        <v>801</v>
      </c>
      <c r="BM90" s="142">
        <f>BM88+BM89</f>
        <v>0</v>
      </c>
      <c r="BN90" s="142">
        <f t="shared" si="35"/>
        <v>801</v>
      </c>
      <c r="BO90" s="143">
        <f>BL90/BN90</f>
        <v>1</v>
      </c>
      <c r="BP90" s="144">
        <f>BP88+BP89</f>
        <v>801</v>
      </c>
      <c r="BQ90" s="144">
        <f>BQ88+BQ89</f>
        <v>0</v>
      </c>
      <c r="BR90" s="144">
        <f>BR88+BR89</f>
        <v>801</v>
      </c>
      <c r="BT90" s="13" t="s">
        <v>6</v>
      </c>
      <c r="BU90" s="13"/>
      <c r="BV90" s="14">
        <f t="shared" ref="BV90:CI90" si="38">C59</f>
        <v>310</v>
      </c>
      <c r="BW90" s="14">
        <f t="shared" si="38"/>
        <v>333</v>
      </c>
      <c r="BX90" s="14">
        <f t="shared" si="38"/>
        <v>310</v>
      </c>
      <c r="BY90" s="14">
        <f t="shared" si="38"/>
        <v>369</v>
      </c>
      <c r="BZ90" s="14">
        <f t="shared" si="38"/>
        <v>342</v>
      </c>
      <c r="CA90" s="12">
        <f t="shared" si="38"/>
        <v>295</v>
      </c>
      <c r="CB90" s="12">
        <f t="shared" si="38"/>
        <v>350</v>
      </c>
      <c r="CC90" s="12">
        <f t="shared" si="38"/>
        <v>368</v>
      </c>
      <c r="CD90" s="12">
        <f t="shared" si="38"/>
        <v>281</v>
      </c>
      <c r="CE90" s="12">
        <f t="shared" si="38"/>
        <v>316</v>
      </c>
      <c r="CF90" s="12">
        <f t="shared" si="38"/>
        <v>308</v>
      </c>
      <c r="CG90" s="12">
        <f t="shared" si="38"/>
        <v>275</v>
      </c>
      <c r="CH90" s="12">
        <f t="shared" si="38"/>
        <v>301</v>
      </c>
      <c r="CI90" s="12">
        <f t="shared" si="38"/>
        <v>341</v>
      </c>
      <c r="CN90" s="23" t="s">
        <v>28</v>
      </c>
      <c r="CO90" s="23">
        <f>CO87+CO88</f>
        <v>0</v>
      </c>
      <c r="CP90" s="23">
        <f>CP87+CP88</f>
        <v>341</v>
      </c>
      <c r="CQ90" s="23"/>
      <c r="CR90" s="23">
        <f>CR87+CR88</f>
        <v>341</v>
      </c>
      <c r="CS90" s="98"/>
      <c r="CT90" s="23" t="s">
        <v>28</v>
      </c>
      <c r="CU90" s="23">
        <f>CU87+CU88</f>
        <v>0</v>
      </c>
      <c r="CV90" s="23">
        <f>CV87+CV88</f>
        <v>896</v>
      </c>
      <c r="CW90" s="23"/>
      <c r="CX90" s="23">
        <f>CX87+CX88</f>
        <v>896</v>
      </c>
      <c r="CY90" s="98"/>
      <c r="CZ90" s="23" t="s">
        <v>28</v>
      </c>
      <c r="DA90" s="23">
        <f>DA87+DA88</f>
        <v>0</v>
      </c>
      <c r="DB90" s="23">
        <f>DB87+DB88</f>
        <v>1082</v>
      </c>
      <c r="DC90" s="23"/>
      <c r="DD90" s="23">
        <f>DD87+DD88</f>
        <v>1082</v>
      </c>
      <c r="DE90" s="98"/>
      <c r="DF90" s="23" t="s">
        <v>28</v>
      </c>
      <c r="DG90" s="23">
        <f>DG87+DG88</f>
        <v>0</v>
      </c>
      <c r="DH90" s="23">
        <f>DH87+DH88</f>
        <v>801</v>
      </c>
      <c r="DI90" s="23"/>
      <c r="DJ90" s="23">
        <f>DJ87+DJ88</f>
        <v>801</v>
      </c>
      <c r="DK90" s="98"/>
      <c r="DL90" s="23" t="s">
        <v>28</v>
      </c>
      <c r="DM90" s="23">
        <f>DM87+DM88</f>
        <v>0</v>
      </c>
      <c r="DN90" s="23">
        <f>DN87+DN88</f>
        <v>454</v>
      </c>
      <c r="DO90" s="23"/>
      <c r="DP90" s="23">
        <f>DP87+DP88</f>
        <v>454</v>
      </c>
      <c r="DQ90" s="98"/>
      <c r="DR90" s="23" t="s">
        <v>28</v>
      </c>
      <c r="DS90" s="23">
        <f>DS87+DS88</f>
        <v>0</v>
      </c>
      <c r="DT90" s="23">
        <f>DT87+DT88</f>
        <v>925</v>
      </c>
      <c r="DU90" s="23"/>
      <c r="DV90" s="23">
        <f>DV87+DV88</f>
        <v>925</v>
      </c>
      <c r="DW90" s="98"/>
      <c r="DX90" s="23" t="s">
        <v>28</v>
      </c>
      <c r="DY90" s="23">
        <f>DY87+DY88</f>
        <v>0</v>
      </c>
      <c r="DZ90" s="23">
        <f>DZ87+DZ88</f>
        <v>4499</v>
      </c>
      <c r="EA90" s="23"/>
      <c r="EB90" s="23">
        <f>EB87+EB88</f>
        <v>4499</v>
      </c>
      <c r="EC90" s="98"/>
      <c r="ED90" s="23" t="s">
        <v>28</v>
      </c>
      <c r="EE90" s="23">
        <f>EE87+EE88</f>
        <v>0</v>
      </c>
      <c r="EF90" s="23">
        <f>EF87+EF88</f>
        <v>4499</v>
      </c>
      <c r="EG90" s="23"/>
      <c r="EH90" s="23">
        <f>EH87+EH88</f>
        <v>4499</v>
      </c>
      <c r="EI90"/>
    </row>
    <row r="91" spans="1:139"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9">
        <v>1</v>
      </c>
      <c r="BD91" s="86">
        <v>2</v>
      </c>
      <c r="BE91" s="87">
        <v>3</v>
      </c>
      <c r="BF91" s="13"/>
      <c r="BJ91" s="199" t="s">
        <v>148</v>
      </c>
      <c r="BK91" s="89" t="s">
        <v>90</v>
      </c>
      <c r="BL91" s="145">
        <f>AD57</f>
        <v>208</v>
      </c>
      <c r="BM91" s="145">
        <f>AE57</f>
        <v>0</v>
      </c>
      <c r="BN91" s="145">
        <f t="shared" si="35"/>
        <v>208</v>
      </c>
      <c r="BO91" s="146"/>
      <c r="BP91" s="147">
        <f>BO93*BN91</f>
        <v>208</v>
      </c>
      <c r="BQ91" s="147">
        <f>BN91-BP91</f>
        <v>0</v>
      </c>
      <c r="BR91" s="147">
        <f>SUM(BP91:BQ91)</f>
        <v>208</v>
      </c>
      <c r="BT91" s="13" t="s">
        <v>9</v>
      </c>
      <c r="BU91" s="13"/>
      <c r="BV91" s="36">
        <f t="shared" ref="BV91:CI91" si="39">SQRT(BV88*BV89/BV90)</f>
        <v>0</v>
      </c>
      <c r="BW91" s="36">
        <f t="shared" si="39"/>
        <v>0</v>
      </c>
      <c r="BX91" s="36">
        <f t="shared" si="39"/>
        <v>0</v>
      </c>
      <c r="BY91" s="36">
        <f t="shared" si="39"/>
        <v>0</v>
      </c>
      <c r="BZ91" s="36">
        <f t="shared" si="39"/>
        <v>0</v>
      </c>
      <c r="CA91" s="16">
        <f t="shared" si="39"/>
        <v>0</v>
      </c>
      <c r="CB91" s="16">
        <f t="shared" si="39"/>
        <v>0</v>
      </c>
      <c r="CC91" s="16">
        <f t="shared" si="39"/>
        <v>0</v>
      </c>
      <c r="CD91" s="16">
        <f t="shared" si="39"/>
        <v>0</v>
      </c>
      <c r="CE91" s="16">
        <f t="shared" si="39"/>
        <v>0</v>
      </c>
      <c r="CF91" s="16">
        <f t="shared" si="39"/>
        <v>0</v>
      </c>
      <c r="CG91" s="16">
        <f t="shared" si="39"/>
        <v>0</v>
      </c>
      <c r="CH91" s="16">
        <f t="shared" si="39"/>
        <v>0</v>
      </c>
      <c r="CI91" s="16">
        <f t="shared" si="39"/>
        <v>0</v>
      </c>
      <c r="CN91" s="23"/>
      <c r="CO91" s="23"/>
      <c r="CP91" s="23"/>
      <c r="CQ91" s="23"/>
      <c r="CR91" s="23"/>
      <c r="CS91" s="98"/>
      <c r="CT91" s="23"/>
      <c r="CU91" s="23"/>
      <c r="CV91" s="23"/>
      <c r="CW91" s="23"/>
      <c r="CX91" s="23"/>
      <c r="CY91" s="98"/>
      <c r="CZ91" s="23"/>
      <c r="DA91" s="23"/>
      <c r="DB91" s="23"/>
      <c r="DC91" s="23"/>
      <c r="DD91" s="23"/>
      <c r="DE91" s="98"/>
      <c r="DF91" s="23"/>
      <c r="DG91" s="23"/>
      <c r="DH91" s="23"/>
      <c r="DI91" s="23"/>
      <c r="DJ91" s="23"/>
      <c r="DK91" s="98"/>
      <c r="DL91" s="23"/>
      <c r="DM91" s="23"/>
      <c r="DN91" s="23"/>
      <c r="DO91" s="23"/>
      <c r="DP91" s="23"/>
      <c r="DQ91" s="98"/>
      <c r="DR91" s="23"/>
      <c r="DS91" s="23"/>
      <c r="DT91" s="23"/>
      <c r="DU91" s="23"/>
      <c r="DV91" s="23"/>
      <c r="DW91" s="98"/>
      <c r="DX91" s="23"/>
      <c r="DY91" s="23"/>
      <c r="DZ91" s="23"/>
      <c r="EA91" s="23"/>
      <c r="EB91" s="23"/>
      <c r="EC91" s="98"/>
      <c r="ED91" s="23"/>
      <c r="EE91" s="23"/>
      <c r="EF91" s="23"/>
      <c r="EG91" s="23"/>
      <c r="EH91" s="23"/>
      <c r="EI91"/>
    </row>
    <row r="92" spans="1:139" ht="17.399999999999999"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16" t="s">
        <v>88</v>
      </c>
      <c r="BD92" s="33" t="s">
        <v>23</v>
      </c>
      <c r="BE92" s="33" t="s">
        <v>24</v>
      </c>
      <c r="BF92" s="33" t="s">
        <v>73</v>
      </c>
      <c r="BJ92" s="200"/>
      <c r="BK92" s="88" t="s">
        <v>91</v>
      </c>
      <c r="BL92" s="138">
        <f>Z57</f>
        <v>246</v>
      </c>
      <c r="BM92" s="138">
        <f>AA57</f>
        <v>0</v>
      </c>
      <c r="BN92" s="138">
        <f t="shared" si="35"/>
        <v>246</v>
      </c>
      <c r="BO92" s="139"/>
      <c r="BP92" s="140">
        <f>BN92*BO93</f>
        <v>246</v>
      </c>
      <c r="BQ92" s="140">
        <f>BN92-BP92</f>
        <v>0</v>
      </c>
      <c r="BR92" s="140">
        <f>SUM(BP92:BQ92)</f>
        <v>246</v>
      </c>
      <c r="BT92" s="13" t="s">
        <v>7</v>
      </c>
      <c r="BU92" s="13"/>
      <c r="BV92" s="14">
        <v>1.96</v>
      </c>
      <c r="BW92" s="14">
        <v>1.96</v>
      </c>
      <c r="BX92" s="14">
        <v>1.96</v>
      </c>
      <c r="BY92" s="14">
        <v>1.96</v>
      </c>
      <c r="BZ92" s="14">
        <v>1.96</v>
      </c>
      <c r="CA92" s="14">
        <v>1.96</v>
      </c>
      <c r="CB92" s="14">
        <v>1.96</v>
      </c>
      <c r="CC92" s="14">
        <v>1.96</v>
      </c>
      <c r="CD92" s="14">
        <v>1.96</v>
      </c>
      <c r="CE92" s="14">
        <v>1.96</v>
      </c>
      <c r="CF92" s="14">
        <v>1.96</v>
      </c>
      <c r="CG92" s="14">
        <v>1.96</v>
      </c>
      <c r="CH92" s="14">
        <v>1.96</v>
      </c>
      <c r="CI92" s="14">
        <v>1.96</v>
      </c>
      <c r="CN92" s="23"/>
      <c r="CO92" s="24"/>
      <c r="CP92" s="23"/>
      <c r="CQ92" s="25" t="str">
        <f>IF(CQ95&gt;500, CONCATENATE("Your smaller column total must be 500 or less! Yours is ", CQ95, "!"),"")</f>
        <v/>
      </c>
      <c r="CR92" s="23"/>
      <c r="CS92" s="98"/>
      <c r="CT92" s="20"/>
      <c r="CU92" s="24"/>
      <c r="CV92" s="23"/>
      <c r="CW92" s="25" t="str">
        <f>IF(CW95&gt;500, CONCATENATE("Your smaller column total must be 500 or less! Yours is ", CW95, "!"),"")</f>
        <v/>
      </c>
      <c r="CX92" s="23"/>
      <c r="CY92" s="98"/>
      <c r="CZ92" s="20"/>
      <c r="DA92" s="24"/>
      <c r="DB92" s="23"/>
      <c r="DC92" s="25" t="str">
        <f>IF(DC95&gt;500, CONCATENATE("Your smaller column total must be 500 or less! Yours is ", DC95, "!"),"")</f>
        <v/>
      </c>
      <c r="DD92" s="23"/>
      <c r="DE92" s="98"/>
      <c r="DF92" s="20"/>
      <c r="DG92" s="24"/>
      <c r="DH92" s="23"/>
      <c r="DI92" s="25" t="str">
        <f>IF(DI95&gt;500, CONCATENATE("Your smaller column total must be 500 or less! Yours is ", DI95, "!"),"")</f>
        <v/>
      </c>
      <c r="DJ92" s="23"/>
      <c r="DK92" s="98"/>
      <c r="DL92" s="20"/>
      <c r="DM92" s="24"/>
      <c r="DN92" s="23"/>
      <c r="DO92" s="25" t="str">
        <f>IF(DO95&gt;500, CONCATENATE("Your smaller column total must be 500 or less! Yours is ", DO95, "!"),"")</f>
        <v/>
      </c>
      <c r="DP92" s="23"/>
      <c r="DQ92" s="98"/>
      <c r="DR92" s="20"/>
      <c r="DS92" s="24"/>
      <c r="DT92" s="23"/>
      <c r="DU92" s="25" t="str">
        <f>IF(DU95&gt;500, CONCATENATE("Your smaller column total must be 500 or less! Yours is ", DU95, "!"),"")</f>
        <v/>
      </c>
      <c r="DV92" s="23"/>
      <c r="DW92" s="98"/>
      <c r="DX92" s="20"/>
      <c r="DY92" s="24"/>
      <c r="DZ92" s="23"/>
      <c r="EA92" s="25" t="str">
        <f>IF(EA95&gt;500, CONCATENATE("Your smaller column total must be 500 or less! Yours is ", EA95, "!"),"")</f>
        <v/>
      </c>
      <c r="EB92" s="23"/>
      <c r="EC92" s="98"/>
      <c r="ED92" s="20"/>
      <c r="EE92" s="24"/>
      <c r="EF92" s="23"/>
      <c r="EG92" s="25" t="str">
        <f>IF(EG95&gt;500, CONCATENATE("Your smaller column total must be 500 or less! Yours is ", EG95, "!"),"")</f>
        <v/>
      </c>
      <c r="EH92" s="23"/>
      <c r="EI92"/>
    </row>
    <row r="93" spans="1:139" ht="15" thickBot="1">
      <c r="A93" s="13"/>
      <c r="B93" s="13"/>
      <c r="C93" s="13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3"/>
      <c r="U93" s="13"/>
      <c r="V93" s="13"/>
      <c r="W93" s="13"/>
      <c r="X93" s="6"/>
      <c r="Y93" s="13"/>
      <c r="Z93" s="13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80" t="s">
        <v>144</v>
      </c>
      <c r="BD93" s="81">
        <f t="shared" ref="BD93:BD99" si="40">Q32</f>
        <v>341</v>
      </c>
      <c r="BE93" s="82">
        <f>BF93-BD93</f>
        <v>0</v>
      </c>
      <c r="BF93" s="14">
        <f t="shared" ref="BF93:BF99" si="41">AN32</f>
        <v>341</v>
      </c>
      <c r="BJ93" s="201"/>
      <c r="BK93" s="141" t="s">
        <v>25</v>
      </c>
      <c r="BL93" s="142">
        <f>BL91+BL92</f>
        <v>454</v>
      </c>
      <c r="BM93" s="142">
        <f>BM91+BM92</f>
        <v>0</v>
      </c>
      <c r="BN93" s="142">
        <f t="shared" si="35"/>
        <v>454</v>
      </c>
      <c r="BO93" s="143">
        <f>BL93/BN93</f>
        <v>1</v>
      </c>
      <c r="BP93" s="144">
        <f>BP91+BP92</f>
        <v>454</v>
      </c>
      <c r="BQ93" s="144">
        <f>BQ91+BQ92</f>
        <v>0</v>
      </c>
      <c r="BR93" s="144">
        <f>BR91+BR92</f>
        <v>454</v>
      </c>
      <c r="BT93" s="13" t="s">
        <v>8</v>
      </c>
      <c r="BU93" s="13"/>
      <c r="BV93" s="19">
        <f t="shared" ref="BV93:CI93" si="42">Z49+BV92*BV91</f>
        <v>100</v>
      </c>
      <c r="BW93" s="19">
        <f t="shared" si="42"/>
        <v>100</v>
      </c>
      <c r="BX93" s="19">
        <f t="shared" si="42"/>
        <v>100</v>
      </c>
      <c r="BY93" s="19">
        <f t="shared" si="42"/>
        <v>100</v>
      </c>
      <c r="BZ93" s="19">
        <f t="shared" si="42"/>
        <v>100</v>
      </c>
      <c r="CA93" s="15">
        <f t="shared" si="42"/>
        <v>100</v>
      </c>
      <c r="CB93" s="15">
        <f t="shared" si="42"/>
        <v>100</v>
      </c>
      <c r="CC93" s="15">
        <f t="shared" si="42"/>
        <v>100</v>
      </c>
      <c r="CD93" s="15">
        <f t="shared" si="42"/>
        <v>100</v>
      </c>
      <c r="CE93" s="15">
        <f t="shared" si="42"/>
        <v>100</v>
      </c>
      <c r="CF93" s="15">
        <f t="shared" si="42"/>
        <v>100</v>
      </c>
      <c r="CG93" s="15">
        <f t="shared" si="42"/>
        <v>100</v>
      </c>
      <c r="CH93" s="15">
        <f t="shared" si="42"/>
        <v>100</v>
      </c>
      <c r="CI93" s="15">
        <f t="shared" si="42"/>
        <v>100</v>
      </c>
      <c r="CN93" s="23" t="s">
        <v>125</v>
      </c>
      <c r="CO93" s="23"/>
      <c r="CP93" s="23"/>
      <c r="CQ93" s="23"/>
      <c r="CR93" s="23"/>
      <c r="CS93" s="98"/>
      <c r="CT93" s="23"/>
      <c r="CU93" s="23"/>
      <c r="CV93" s="23"/>
      <c r="CW93" s="23"/>
      <c r="CX93" s="23"/>
      <c r="CY93" s="98"/>
      <c r="CZ93" s="23"/>
      <c r="DA93" s="23"/>
      <c r="DB93" s="23"/>
      <c r="DC93" s="23"/>
      <c r="DD93" s="23"/>
      <c r="DE93" s="98"/>
      <c r="DF93" s="23"/>
      <c r="DG93" s="23"/>
      <c r="DH93" s="23"/>
      <c r="DI93" s="23"/>
      <c r="DJ93" s="23"/>
      <c r="DK93" s="98"/>
      <c r="DL93" s="23"/>
      <c r="DM93" s="23"/>
      <c r="DN93" s="23"/>
      <c r="DO93" s="23"/>
      <c r="DP93" s="23"/>
      <c r="DQ93" s="98"/>
      <c r="DR93" s="23"/>
      <c r="DS93" s="23"/>
      <c r="DT93" s="23"/>
      <c r="DU93" s="23"/>
      <c r="DV93" s="23"/>
      <c r="DW93" s="98"/>
      <c r="DX93" s="23"/>
      <c r="DY93" s="23"/>
      <c r="DZ93" s="23"/>
      <c r="EA93" s="23"/>
      <c r="EB93" s="23"/>
      <c r="EC93" s="98"/>
      <c r="ED93" s="23"/>
      <c r="EE93" s="23"/>
      <c r="EF93" s="23"/>
      <c r="EG93" s="23"/>
      <c r="EH93" s="23"/>
      <c r="EI93"/>
    </row>
    <row r="94" spans="1:139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4"/>
      <c r="R94" s="14"/>
      <c r="S94" s="14"/>
      <c r="T94" s="13"/>
      <c r="U94" s="13"/>
      <c r="V94" s="13"/>
      <c r="W94" s="13"/>
      <c r="X94" s="6"/>
      <c r="Y94" s="13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83" t="s">
        <v>145</v>
      </c>
      <c r="BD94" s="14">
        <f t="shared" si="40"/>
        <v>896</v>
      </c>
      <c r="BE94" s="84">
        <f t="shared" ref="BE94:BE99" si="43">BF94-BD94</f>
        <v>0</v>
      </c>
      <c r="BF94" s="14">
        <f t="shared" si="41"/>
        <v>896</v>
      </c>
      <c r="BJ94" s="199" t="s">
        <v>149</v>
      </c>
      <c r="BK94" s="89" t="s">
        <v>90</v>
      </c>
      <c r="BL94" s="145">
        <f>AD58</f>
        <v>463</v>
      </c>
      <c r="BM94" s="145">
        <f>AE58</f>
        <v>0</v>
      </c>
      <c r="BN94" s="145">
        <f t="shared" si="35"/>
        <v>463</v>
      </c>
      <c r="BO94" s="146"/>
      <c r="BP94" s="147">
        <f>BO96*BN94</f>
        <v>463</v>
      </c>
      <c r="BQ94" s="147">
        <f>BN94-BP94</f>
        <v>0</v>
      </c>
      <c r="BR94" s="147">
        <f>SUM(BP94:BQ94)</f>
        <v>463</v>
      </c>
      <c r="BV94" s="14"/>
      <c r="BW94" s="14"/>
      <c r="CN94" s="23"/>
      <c r="CO94" s="23"/>
      <c r="CP94" s="23"/>
      <c r="CQ94" s="23"/>
      <c r="CR94" s="23"/>
      <c r="CS94" s="98"/>
      <c r="CT94" s="23"/>
      <c r="CU94" s="23"/>
      <c r="CV94" s="23"/>
      <c r="CW94" s="23"/>
      <c r="CX94" s="23"/>
      <c r="CY94" s="98"/>
      <c r="CZ94" s="23"/>
      <c r="DA94" s="23"/>
      <c r="DB94" s="23"/>
      <c r="DC94" s="23"/>
      <c r="DD94" s="23"/>
      <c r="DE94" s="98"/>
      <c r="DF94" s="23"/>
      <c r="DG94" s="23"/>
      <c r="DH94" s="23"/>
      <c r="DI94" s="23"/>
      <c r="DJ94" s="23"/>
      <c r="DK94" s="98"/>
      <c r="DL94" s="23"/>
      <c r="DM94" s="23"/>
      <c r="DN94" s="23"/>
      <c r="DO94" s="23"/>
      <c r="DP94" s="23"/>
      <c r="DQ94" s="98"/>
      <c r="DR94" s="23"/>
      <c r="DS94" s="23"/>
      <c r="DT94" s="23"/>
      <c r="DU94" s="23"/>
      <c r="DV94" s="23"/>
      <c r="DW94" s="98"/>
      <c r="DX94" s="23"/>
      <c r="DY94" s="23"/>
      <c r="DZ94" s="23"/>
      <c r="EA94" s="23"/>
      <c r="EB94" s="23"/>
      <c r="EC94" s="98"/>
      <c r="ED94" s="23"/>
      <c r="EE94" s="23"/>
      <c r="EF94" s="23"/>
      <c r="EG94" s="23"/>
      <c r="EH94" s="23"/>
      <c r="EI94"/>
    </row>
    <row r="95" spans="1:139">
      <c r="A95" s="13"/>
      <c r="B95" s="13"/>
      <c r="C95" s="13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3"/>
      <c r="U95" s="13"/>
      <c r="V95" s="13"/>
      <c r="W95" s="13"/>
      <c r="X95" s="6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83" t="s">
        <v>146</v>
      </c>
      <c r="BD95" s="14">
        <f t="shared" si="40"/>
        <v>1082</v>
      </c>
      <c r="BE95" s="84">
        <f t="shared" si="43"/>
        <v>0</v>
      </c>
      <c r="BF95" s="14">
        <f t="shared" si="41"/>
        <v>1082</v>
      </c>
      <c r="BJ95" s="200"/>
      <c r="BK95" s="88" t="s">
        <v>91</v>
      </c>
      <c r="BL95" s="138">
        <f>Z58</f>
        <v>462</v>
      </c>
      <c r="BM95" s="138">
        <f>AA58</f>
        <v>0</v>
      </c>
      <c r="BN95" s="138">
        <f t="shared" si="35"/>
        <v>462</v>
      </c>
      <c r="BO95" s="139"/>
      <c r="BP95" s="140">
        <f>BN95*BO96</f>
        <v>462</v>
      </c>
      <c r="BQ95" s="140">
        <f>BN95-BP95</f>
        <v>0</v>
      </c>
      <c r="BR95" s="140">
        <f>SUM(BP95:BQ95)</f>
        <v>462</v>
      </c>
      <c r="BV95" s="14"/>
      <c r="BW95" s="14"/>
      <c r="CN95" s="23" t="s">
        <v>33</v>
      </c>
      <c r="CO95" s="23">
        <f>CO87</f>
        <v>0</v>
      </c>
      <c r="CP95" s="23">
        <f>CO88</f>
        <v>0</v>
      </c>
      <c r="CQ95" s="23">
        <f>CO95+CP95</f>
        <v>0</v>
      </c>
      <c r="CR95" s="23">
        <f>HYPGEOMDIST(CO95,CQ$95,CR$87,CR$90)</f>
        <v>1</v>
      </c>
      <c r="CS95" s="98"/>
      <c r="CT95" s="23" t="s">
        <v>33</v>
      </c>
      <c r="CU95" s="23">
        <f>CU87</f>
        <v>0</v>
      </c>
      <c r="CV95" s="23">
        <f>CU88</f>
        <v>0</v>
      </c>
      <c r="CW95" s="23">
        <f>CU95+CV95</f>
        <v>0</v>
      </c>
      <c r="CX95" s="23">
        <f>HYPGEOMDIST(CU95,CW$95,CX$87,CX$90)</f>
        <v>1</v>
      </c>
      <c r="CY95" s="98"/>
      <c r="CZ95" s="23" t="s">
        <v>33</v>
      </c>
      <c r="DA95" s="23">
        <f>DA87</f>
        <v>0</v>
      </c>
      <c r="DB95" s="23">
        <f>DA88</f>
        <v>0</v>
      </c>
      <c r="DC95" s="23">
        <f>DA95+DB95</f>
        <v>0</v>
      </c>
      <c r="DD95" s="23">
        <f>HYPGEOMDIST(DA95,DC$95,DD$87,DD$90)</f>
        <v>1</v>
      </c>
      <c r="DE95" s="98"/>
      <c r="DF95" s="23" t="s">
        <v>33</v>
      </c>
      <c r="DG95" s="23">
        <f>DG87</f>
        <v>0</v>
      </c>
      <c r="DH95" s="23">
        <f>DG88</f>
        <v>0</v>
      </c>
      <c r="DI95" s="23">
        <f>DG95+DH95</f>
        <v>0</v>
      </c>
      <c r="DJ95" s="23">
        <f>HYPGEOMDIST(DG95,DI$95,DJ$87,DJ$90)</f>
        <v>1</v>
      </c>
      <c r="DK95" s="98"/>
      <c r="DL95" s="23" t="s">
        <v>33</v>
      </c>
      <c r="DM95" s="23">
        <f>DM87</f>
        <v>0</v>
      </c>
      <c r="DN95" s="23">
        <f>DM88</f>
        <v>0</v>
      </c>
      <c r="DO95" s="23">
        <f>DM95+DN95</f>
        <v>0</v>
      </c>
      <c r="DP95" s="23">
        <f>HYPGEOMDIST(DM95,DO$95,DP$87,DP$90)</f>
        <v>1</v>
      </c>
      <c r="DQ95" s="98"/>
      <c r="DR95" s="23" t="s">
        <v>33</v>
      </c>
      <c r="DS95" s="23">
        <f>DS87</f>
        <v>0</v>
      </c>
      <c r="DT95" s="23">
        <f>DS88</f>
        <v>0</v>
      </c>
      <c r="DU95" s="23">
        <f>DS95+DT95</f>
        <v>0</v>
      </c>
      <c r="DV95" s="23">
        <f>HYPGEOMDIST(DS95,DU$95,DV$87,DV$90)</f>
        <v>1</v>
      </c>
      <c r="DW95" s="98"/>
      <c r="DX95" s="23" t="s">
        <v>33</v>
      </c>
      <c r="DY95" s="23">
        <f>DY87</f>
        <v>0</v>
      </c>
      <c r="DZ95" s="23">
        <f>DY88</f>
        <v>0</v>
      </c>
      <c r="EA95" s="23">
        <f>DY95+DZ95</f>
        <v>0</v>
      </c>
      <c r="EB95" s="23">
        <f>HYPGEOMDIST(DY95,EA$95,EB$87,EB$90)</f>
        <v>1</v>
      </c>
      <c r="EC95" s="98"/>
      <c r="ED95" s="23" t="s">
        <v>33</v>
      </c>
      <c r="EE95" s="23">
        <f>EE87</f>
        <v>0</v>
      </c>
      <c r="EF95" s="23">
        <f>EE88</f>
        <v>0</v>
      </c>
      <c r="EG95" s="23">
        <f>EE95+EF95</f>
        <v>0</v>
      </c>
      <c r="EH95" s="23">
        <f>HYPGEOMDIST(EE95,EG$95,EH$87,EH$90)</f>
        <v>1</v>
      </c>
      <c r="EI95"/>
    </row>
    <row r="96" spans="1:139" ht="15" thickBot="1">
      <c r="A96" s="13"/>
      <c r="B96" s="13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3"/>
      <c r="U96" s="13"/>
      <c r="V96" s="13"/>
      <c r="W96" s="13"/>
      <c r="X96" s="6"/>
      <c r="Y96" s="13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BC96" s="83" t="s">
        <v>147</v>
      </c>
      <c r="BD96" s="14">
        <f t="shared" si="40"/>
        <v>801</v>
      </c>
      <c r="BE96" s="84">
        <f>BF96-BD96</f>
        <v>0</v>
      </c>
      <c r="BF96" s="14">
        <f t="shared" si="41"/>
        <v>801</v>
      </c>
      <c r="BH96" s="13"/>
      <c r="BI96" s="13"/>
      <c r="BJ96" s="201"/>
      <c r="BK96" s="141" t="s">
        <v>25</v>
      </c>
      <c r="BL96" s="142">
        <f>BL94+BL95</f>
        <v>925</v>
      </c>
      <c r="BM96" s="142">
        <f>BM94+BM95</f>
        <v>0</v>
      </c>
      <c r="BN96" s="142">
        <f t="shared" si="35"/>
        <v>925</v>
      </c>
      <c r="BO96" s="143">
        <f>BL96/BN96</f>
        <v>1</v>
      </c>
      <c r="BP96" s="144">
        <f>BP94+BP95</f>
        <v>925</v>
      </c>
      <c r="BQ96" s="144">
        <f>BQ94+BQ95</f>
        <v>0</v>
      </c>
      <c r="BR96" s="144">
        <f>BR94+BR95</f>
        <v>925</v>
      </c>
      <c r="BV96" s="14"/>
      <c r="BW96" s="14"/>
      <c r="CJ96"/>
      <c r="CK96"/>
      <c r="CL96"/>
      <c r="CM96"/>
      <c r="CN96" s="23"/>
      <c r="CO96" s="23"/>
      <c r="CP96" s="23"/>
      <c r="CQ96" s="23"/>
      <c r="CR96" s="23"/>
      <c r="CS96" s="98"/>
      <c r="CT96" s="23"/>
      <c r="CU96" s="23"/>
      <c r="CV96" s="23"/>
      <c r="CW96" s="23"/>
      <c r="CX96" s="23"/>
      <c r="CY96" s="98"/>
      <c r="CZ96" s="23"/>
      <c r="DA96" s="23"/>
      <c r="DB96" s="23"/>
      <c r="DC96" s="23"/>
      <c r="DD96" s="23"/>
      <c r="DE96" s="98"/>
      <c r="DF96" s="23"/>
      <c r="DG96" s="23"/>
      <c r="DH96" s="23"/>
      <c r="DI96" s="23"/>
      <c r="DJ96" s="23"/>
      <c r="DK96" s="98"/>
      <c r="DL96" s="23"/>
      <c r="DM96" s="23"/>
      <c r="DN96" s="23"/>
      <c r="DO96" s="23"/>
      <c r="DP96" s="23"/>
      <c r="DQ96" s="98"/>
      <c r="DR96" s="23"/>
      <c r="DS96" s="23"/>
      <c r="DT96" s="23"/>
      <c r="DU96" s="23"/>
      <c r="DV96" s="23"/>
      <c r="DW96" s="98"/>
      <c r="DX96" s="23"/>
      <c r="DY96" s="23"/>
      <c r="DZ96" s="23"/>
      <c r="EA96" s="23"/>
      <c r="EB96" s="23"/>
      <c r="EC96" s="98"/>
      <c r="ED96" s="23"/>
      <c r="EE96" s="23"/>
      <c r="EF96" s="23"/>
      <c r="EG96" s="23"/>
      <c r="EH96" s="23"/>
      <c r="EI96"/>
    </row>
    <row r="97" spans="1:139">
      <c r="A97" s="13"/>
      <c r="B97" s="13"/>
      <c r="C97" s="13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3"/>
      <c r="U97" s="13"/>
      <c r="V97" s="13"/>
      <c r="W97" s="13"/>
      <c r="X97" s="6"/>
      <c r="Y97" s="13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BC97" s="83" t="s">
        <v>148</v>
      </c>
      <c r="BD97" s="14">
        <f t="shared" si="40"/>
        <v>454</v>
      </c>
      <c r="BE97" s="84">
        <f t="shared" si="43"/>
        <v>0</v>
      </c>
      <c r="BF97" s="14">
        <f t="shared" si="41"/>
        <v>454</v>
      </c>
      <c r="BH97" s="13"/>
      <c r="BI97" s="13"/>
      <c r="BJ97" s="199" t="s">
        <v>39</v>
      </c>
      <c r="BK97" s="89" t="s">
        <v>90</v>
      </c>
      <c r="BL97" s="145">
        <f>AD59</f>
        <v>2190</v>
      </c>
      <c r="BM97" s="145">
        <f>AE59</f>
        <v>0</v>
      </c>
      <c r="BN97" s="145">
        <f t="shared" si="35"/>
        <v>2190</v>
      </c>
      <c r="BO97" s="146"/>
      <c r="BP97" s="147">
        <f>BO99*BN97</f>
        <v>2190</v>
      </c>
      <c r="BQ97" s="147">
        <f>BN97-BP97</f>
        <v>0</v>
      </c>
      <c r="BR97" s="147">
        <f>SUM(BP97:BQ97)</f>
        <v>2190</v>
      </c>
      <c r="BV97" s="14"/>
      <c r="BW97" s="14"/>
      <c r="CJ97"/>
      <c r="CK97"/>
      <c r="CL97"/>
      <c r="CM97"/>
      <c r="CN97" s="23"/>
      <c r="CO97" s="23">
        <v>0</v>
      </c>
      <c r="CP97" s="23">
        <f t="shared" ref="CP97:CP160" si="44">IF(AND(CO97&lt;=CR$87,CO97&lt;=CQ$95),HYPGEOMDIST(CO97,CQ$95,CR$87,CR$90),"")</f>
        <v>1</v>
      </c>
      <c r="CQ97" s="23">
        <f t="shared" ref="CQ97:CQ160" si="45">IF(CP97&lt;CR$95*1.00001,CP97,"")</f>
        <v>1</v>
      </c>
      <c r="CR97" s="23"/>
      <c r="CS97" s="98"/>
      <c r="CT97" s="23"/>
      <c r="CU97" s="23">
        <v>0</v>
      </c>
      <c r="CV97" s="23">
        <f t="shared" ref="CV97:CV160" si="46">IF(AND(CU97&lt;=CX$87,CU97&lt;=CW$95),HYPGEOMDIST(CU97,CW$95,CX$87,CX$90),"")</f>
        <v>1</v>
      </c>
      <c r="CW97" s="23">
        <f t="shared" ref="CW97:CW160" si="47">IF(CV97&lt;CX$95*1.00001,CV97,"")</f>
        <v>1</v>
      </c>
      <c r="CX97" s="23"/>
      <c r="CY97" s="98"/>
      <c r="CZ97" s="23"/>
      <c r="DA97" s="23">
        <v>0</v>
      </c>
      <c r="DB97" s="23">
        <f t="shared" ref="DB97:DB160" si="48">IF(AND(DA97&lt;=DD$87,DA97&lt;=DC$95),HYPGEOMDIST(DA97,DC$95,DD$87,DD$90),"")</f>
        <v>1</v>
      </c>
      <c r="DC97" s="23">
        <f t="shared" ref="DC97:DC160" si="49">IF(DB97&lt;DD$95*1.00001,DB97,"")</f>
        <v>1</v>
      </c>
      <c r="DD97" s="23"/>
      <c r="DE97" s="98"/>
      <c r="DF97" s="23"/>
      <c r="DG97" s="23">
        <v>0</v>
      </c>
      <c r="DH97" s="23">
        <f t="shared" ref="DH97:DH160" si="50">IF(AND(DG97&lt;=DJ$87,DG97&lt;=DI$95),HYPGEOMDIST(DG97,DI$95,DJ$87,DJ$90),"")</f>
        <v>1</v>
      </c>
      <c r="DI97" s="23">
        <f t="shared" ref="DI97:DI160" si="51">IF(DH97&lt;DJ$95*1.00001,DH97,"")</f>
        <v>1</v>
      </c>
      <c r="DJ97" s="23"/>
      <c r="DK97" s="98"/>
      <c r="DL97" s="23"/>
      <c r="DM97" s="23">
        <v>0</v>
      </c>
      <c r="DN97" s="23">
        <f t="shared" ref="DN97:DN160" si="52">IF(AND(DM97&lt;=DP$87,DM97&lt;=DO$95),HYPGEOMDIST(DM97,DO$95,DP$87,DP$90),"")</f>
        <v>1</v>
      </c>
      <c r="DO97" s="23">
        <f t="shared" ref="DO97:DO160" si="53">IF(DN97&lt;DP$95*1.00001,DN97,"")</f>
        <v>1</v>
      </c>
      <c r="DP97" s="23"/>
      <c r="DQ97" s="98"/>
      <c r="DR97" s="23"/>
      <c r="DS97" s="23">
        <v>0</v>
      </c>
      <c r="DT97" s="23">
        <f t="shared" ref="DT97:DT160" si="54">IF(AND(DS97&lt;=DV$87,DS97&lt;=DU$95),HYPGEOMDIST(DS97,DU$95,DV$87,DV$90),"")</f>
        <v>1</v>
      </c>
      <c r="DU97" s="23">
        <f t="shared" ref="DU97:DU160" si="55">IF(DT97&lt;DV$95*1.00001,DT97,"")</f>
        <v>1</v>
      </c>
      <c r="DV97" s="23"/>
      <c r="DW97" s="98"/>
      <c r="DX97" s="23"/>
      <c r="DY97" s="23">
        <v>0</v>
      </c>
      <c r="DZ97" s="23">
        <f t="shared" ref="DZ97:DZ160" si="56">IF(AND(DY97&lt;=EB$87,DY97&lt;=EA$95),HYPGEOMDIST(DY97,EA$95,EB$87,EB$90),"")</f>
        <v>1</v>
      </c>
      <c r="EA97" s="23">
        <f t="shared" ref="EA97:EA160" si="57">IF(DZ97&lt;EB$95*1.00001,DZ97,"")</f>
        <v>1</v>
      </c>
      <c r="EB97" s="23"/>
      <c r="EC97" s="98"/>
      <c r="ED97" s="23"/>
      <c r="EE97" s="23">
        <v>0</v>
      </c>
      <c r="EF97" s="23">
        <f t="shared" ref="EF97:EF160" si="58">IF(AND(EE97&lt;=EH$87,EE97&lt;=EG$95),HYPGEOMDIST(EE97,EG$95,EH$87,EH$90),"")</f>
        <v>1</v>
      </c>
      <c r="EG97" s="23">
        <f t="shared" ref="EG97:EG160" si="59">IF(EF97&lt;EH$95*1.00001,EF97,"")</f>
        <v>1</v>
      </c>
      <c r="EH97" s="23"/>
      <c r="EI97"/>
    </row>
    <row r="98" spans="1:139">
      <c r="A98" s="13"/>
      <c r="B98" s="13"/>
      <c r="C98" s="13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3"/>
      <c r="U98" s="13"/>
      <c r="V98" s="13"/>
      <c r="W98" s="13"/>
      <c r="X98" s="6"/>
      <c r="Y98" s="13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BC98" s="83" t="s">
        <v>149</v>
      </c>
      <c r="BD98" s="14">
        <f t="shared" si="40"/>
        <v>925</v>
      </c>
      <c r="BE98" s="84">
        <f t="shared" si="43"/>
        <v>0</v>
      </c>
      <c r="BF98" s="14">
        <f t="shared" si="41"/>
        <v>925</v>
      </c>
      <c r="BH98" s="13"/>
      <c r="BI98" s="13"/>
      <c r="BJ98" s="200"/>
      <c r="BK98" s="88" t="s">
        <v>91</v>
      </c>
      <c r="BL98" s="138">
        <f>Z59</f>
        <v>2309</v>
      </c>
      <c r="BM98" s="138">
        <f>AA59</f>
        <v>0</v>
      </c>
      <c r="BN98" s="138">
        <f t="shared" si="35"/>
        <v>2309</v>
      </c>
      <c r="BO98" s="139"/>
      <c r="BP98" s="140">
        <f>BN98*BO99</f>
        <v>2309</v>
      </c>
      <c r="BQ98" s="140">
        <f>BN98-BP98</f>
        <v>0</v>
      </c>
      <c r="BR98" s="140">
        <f>SUM(BP98:BQ98)</f>
        <v>2309</v>
      </c>
      <c r="BV98" s="14"/>
      <c r="BW98" s="14"/>
      <c r="CJ98"/>
      <c r="CK98"/>
      <c r="CL98"/>
      <c r="CM98"/>
      <c r="CN98" s="23"/>
      <c r="CO98" s="23">
        <v>1</v>
      </c>
      <c r="CP98" s="23" t="str">
        <f t="shared" si="44"/>
        <v/>
      </c>
      <c r="CQ98" s="23" t="str">
        <f t="shared" si="45"/>
        <v/>
      </c>
      <c r="CR98" s="23"/>
      <c r="CS98" s="98"/>
      <c r="CT98" s="23"/>
      <c r="CU98" s="23">
        <v>1</v>
      </c>
      <c r="CV98" s="23" t="str">
        <f t="shared" si="46"/>
        <v/>
      </c>
      <c r="CW98" s="23" t="str">
        <f t="shared" si="47"/>
        <v/>
      </c>
      <c r="CX98" s="23"/>
      <c r="CY98" s="98"/>
      <c r="CZ98" s="23"/>
      <c r="DA98" s="23">
        <v>1</v>
      </c>
      <c r="DB98" s="23" t="str">
        <f t="shared" si="48"/>
        <v/>
      </c>
      <c r="DC98" s="23" t="str">
        <f t="shared" si="49"/>
        <v/>
      </c>
      <c r="DD98" s="23"/>
      <c r="DE98" s="98"/>
      <c r="DF98" s="23"/>
      <c r="DG98" s="23">
        <v>1</v>
      </c>
      <c r="DH98" s="23" t="str">
        <f t="shared" si="50"/>
        <v/>
      </c>
      <c r="DI98" s="23" t="str">
        <f t="shared" si="51"/>
        <v/>
      </c>
      <c r="DJ98" s="23"/>
      <c r="DK98" s="98"/>
      <c r="DL98" s="23"/>
      <c r="DM98" s="23">
        <v>1</v>
      </c>
      <c r="DN98" s="23" t="str">
        <f t="shared" si="52"/>
        <v/>
      </c>
      <c r="DO98" s="23" t="str">
        <f t="shared" si="53"/>
        <v/>
      </c>
      <c r="DP98" s="23"/>
      <c r="DQ98" s="98"/>
      <c r="DR98" s="23"/>
      <c r="DS98" s="23">
        <v>1</v>
      </c>
      <c r="DT98" s="23" t="str">
        <f t="shared" si="54"/>
        <v/>
      </c>
      <c r="DU98" s="23" t="str">
        <f t="shared" si="55"/>
        <v/>
      </c>
      <c r="DV98" s="23"/>
      <c r="DW98" s="98"/>
      <c r="DX98" s="23"/>
      <c r="DY98" s="23">
        <v>1</v>
      </c>
      <c r="DZ98" s="23" t="str">
        <f t="shared" si="56"/>
        <v/>
      </c>
      <c r="EA98" s="23" t="str">
        <f t="shared" si="57"/>
        <v/>
      </c>
      <c r="EB98" s="23"/>
      <c r="EC98" s="98"/>
      <c r="ED98" s="23"/>
      <c r="EE98" s="23">
        <v>1</v>
      </c>
      <c r="EF98" s="23" t="str">
        <f t="shared" si="58"/>
        <v/>
      </c>
      <c r="EG98" s="23" t="str">
        <f t="shared" si="59"/>
        <v/>
      </c>
      <c r="EH98" s="23"/>
      <c r="EI98"/>
    </row>
    <row r="99" spans="1:139" ht="15" thickBot="1">
      <c r="A99" s="13"/>
      <c r="B99" s="13"/>
      <c r="C99" s="13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3"/>
      <c r="U99" s="13"/>
      <c r="V99" s="13"/>
      <c r="W99" s="13"/>
      <c r="X99" s="6"/>
      <c r="Y99" s="13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BC99" s="85" t="s">
        <v>82</v>
      </c>
      <c r="BD99" s="86">
        <f t="shared" si="40"/>
        <v>4499</v>
      </c>
      <c r="BE99" s="87">
        <f t="shared" si="43"/>
        <v>0</v>
      </c>
      <c r="BF99" s="14">
        <f t="shared" si="41"/>
        <v>4499</v>
      </c>
      <c r="BH99" s="13"/>
      <c r="BI99" s="13"/>
      <c r="BJ99" s="201"/>
      <c r="BK99" s="141" t="s">
        <v>25</v>
      </c>
      <c r="BL99" s="142">
        <f>BL97+BL98</f>
        <v>4499</v>
      </c>
      <c r="BM99" s="142">
        <f>BM97+BM98</f>
        <v>0</v>
      </c>
      <c r="BN99" s="142">
        <f t="shared" si="35"/>
        <v>4499</v>
      </c>
      <c r="BO99" s="143">
        <f>BL99/BN99</f>
        <v>1</v>
      </c>
      <c r="BP99" s="144">
        <f>BP97+BP98</f>
        <v>4499</v>
      </c>
      <c r="BQ99" s="144">
        <f>BQ97+BQ98</f>
        <v>0</v>
      </c>
      <c r="BR99" s="144">
        <f>BR97+BR98</f>
        <v>4499</v>
      </c>
      <c r="BV99" s="14"/>
      <c r="BW99" s="14"/>
      <c r="CJ99"/>
      <c r="CK99"/>
      <c r="CL99"/>
      <c r="CM99"/>
      <c r="CN99" s="23"/>
      <c r="CO99" s="23">
        <v>2</v>
      </c>
      <c r="CP99" s="23" t="str">
        <f t="shared" si="44"/>
        <v/>
      </c>
      <c r="CQ99" s="23" t="str">
        <f t="shared" si="45"/>
        <v/>
      </c>
      <c r="CR99" s="23"/>
      <c r="CS99" s="98"/>
      <c r="CT99" s="23"/>
      <c r="CU99" s="23">
        <v>2</v>
      </c>
      <c r="CV99" s="23" t="str">
        <f t="shared" si="46"/>
        <v/>
      </c>
      <c r="CW99" s="23" t="str">
        <f t="shared" si="47"/>
        <v/>
      </c>
      <c r="CX99" s="23"/>
      <c r="CY99" s="98"/>
      <c r="CZ99" s="23"/>
      <c r="DA99" s="23">
        <v>2</v>
      </c>
      <c r="DB99" s="23" t="str">
        <f t="shared" si="48"/>
        <v/>
      </c>
      <c r="DC99" s="23" t="str">
        <f t="shared" si="49"/>
        <v/>
      </c>
      <c r="DD99" s="23"/>
      <c r="DE99" s="98"/>
      <c r="DF99" s="23"/>
      <c r="DG99" s="23">
        <v>2</v>
      </c>
      <c r="DH99" s="23" t="str">
        <f t="shared" si="50"/>
        <v/>
      </c>
      <c r="DI99" s="23" t="str">
        <f t="shared" si="51"/>
        <v/>
      </c>
      <c r="DJ99" s="23"/>
      <c r="DK99" s="98"/>
      <c r="DL99" s="23"/>
      <c r="DM99" s="23">
        <v>2</v>
      </c>
      <c r="DN99" s="23" t="str">
        <f t="shared" si="52"/>
        <v/>
      </c>
      <c r="DO99" s="23" t="str">
        <f t="shared" si="53"/>
        <v/>
      </c>
      <c r="DP99" s="23"/>
      <c r="DQ99" s="98"/>
      <c r="DR99" s="23"/>
      <c r="DS99" s="23">
        <v>2</v>
      </c>
      <c r="DT99" s="23" t="str">
        <f t="shared" si="54"/>
        <v/>
      </c>
      <c r="DU99" s="23" t="str">
        <f t="shared" si="55"/>
        <v/>
      </c>
      <c r="DV99" s="23"/>
      <c r="DW99" s="98"/>
      <c r="DX99" s="23"/>
      <c r="DY99" s="23">
        <v>2</v>
      </c>
      <c r="DZ99" s="23" t="str">
        <f t="shared" si="56"/>
        <v/>
      </c>
      <c r="EA99" s="23" t="str">
        <f t="shared" si="57"/>
        <v/>
      </c>
      <c r="EB99" s="23"/>
      <c r="EC99" s="98"/>
      <c r="ED99" s="23"/>
      <c r="EE99" s="23">
        <v>2</v>
      </c>
      <c r="EF99" s="23" t="str">
        <f t="shared" si="58"/>
        <v/>
      </c>
      <c r="EG99" s="23" t="str">
        <f t="shared" si="59"/>
        <v/>
      </c>
      <c r="EH99" s="23"/>
      <c r="EI99"/>
    </row>
    <row r="100" spans="1:139" ht="14.4" customHeight="1">
      <c r="A100" s="13"/>
      <c r="B100" s="13"/>
      <c r="C100" s="13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3"/>
      <c r="U100" s="13"/>
      <c r="V100" s="13"/>
      <c r="W100" s="13"/>
      <c r="X100" s="6"/>
      <c r="Y100" s="13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83"/>
      <c r="BD100" s="13"/>
      <c r="BG100" s="110"/>
      <c r="BH100" s="103"/>
      <c r="BI100" s="103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3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23"/>
      <c r="CO100" s="23">
        <v>3</v>
      </c>
      <c r="CP100" s="23" t="str">
        <f t="shared" si="44"/>
        <v/>
      </c>
      <c r="CQ100" s="23" t="str">
        <f t="shared" si="45"/>
        <v/>
      </c>
      <c r="CR100" s="23"/>
      <c r="CS100" s="98"/>
      <c r="CT100" s="23"/>
      <c r="CU100" s="23">
        <v>3</v>
      </c>
      <c r="CV100" s="23" t="str">
        <f t="shared" si="46"/>
        <v/>
      </c>
      <c r="CW100" s="23" t="str">
        <f t="shared" si="47"/>
        <v/>
      </c>
      <c r="CX100" s="23"/>
      <c r="CY100" s="98"/>
      <c r="CZ100" s="23"/>
      <c r="DA100" s="23">
        <v>3</v>
      </c>
      <c r="DB100" s="23" t="str">
        <f t="shared" si="48"/>
        <v/>
      </c>
      <c r="DC100" s="23" t="str">
        <f t="shared" si="49"/>
        <v/>
      </c>
      <c r="DD100" s="23"/>
      <c r="DE100" s="98"/>
      <c r="DF100" s="23"/>
      <c r="DG100" s="23">
        <v>3</v>
      </c>
      <c r="DH100" s="23" t="str">
        <f t="shared" si="50"/>
        <v/>
      </c>
      <c r="DI100" s="23" t="str">
        <f t="shared" si="51"/>
        <v/>
      </c>
      <c r="DJ100" s="23"/>
      <c r="DK100" s="98"/>
      <c r="DL100" s="23"/>
      <c r="DM100" s="23">
        <v>3</v>
      </c>
      <c r="DN100" s="23" t="str">
        <f t="shared" si="52"/>
        <v/>
      </c>
      <c r="DO100" s="23" t="str">
        <f t="shared" si="53"/>
        <v/>
      </c>
      <c r="DP100" s="23"/>
      <c r="DQ100" s="98"/>
      <c r="DR100" s="23"/>
      <c r="DS100" s="23">
        <v>3</v>
      </c>
      <c r="DT100" s="23" t="str">
        <f t="shared" si="54"/>
        <v/>
      </c>
      <c r="DU100" s="23" t="str">
        <f t="shared" si="55"/>
        <v/>
      </c>
      <c r="DV100" s="23"/>
      <c r="DW100" s="98"/>
      <c r="DX100" s="23"/>
      <c r="DY100" s="23">
        <v>3</v>
      </c>
      <c r="DZ100" s="23" t="str">
        <f t="shared" si="56"/>
        <v/>
      </c>
      <c r="EA100" s="23" t="str">
        <f t="shared" si="57"/>
        <v/>
      </c>
      <c r="EB100" s="23"/>
      <c r="EC100" s="98"/>
      <c r="ED100" s="23"/>
      <c r="EE100" s="23">
        <v>3</v>
      </c>
      <c r="EF100" s="23" t="str">
        <f t="shared" si="58"/>
        <v/>
      </c>
      <c r="EG100" s="23" t="str">
        <f t="shared" si="59"/>
        <v/>
      </c>
      <c r="EH100" s="23"/>
      <c r="EI100"/>
    </row>
    <row r="101" spans="1:139" ht="14.4" customHeight="1">
      <c r="A101" s="13"/>
      <c r="B101" s="13"/>
      <c r="C101" s="13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3"/>
      <c r="U101" s="13"/>
      <c r="V101" s="13"/>
      <c r="W101" s="13"/>
      <c r="X101" s="6"/>
      <c r="Y101" s="13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6" t="s">
        <v>85</v>
      </c>
      <c r="BD101" s="13"/>
      <c r="BE101" s="13"/>
      <c r="BF101" s="13"/>
      <c r="BG101" s="110"/>
      <c r="BH101" s="103"/>
      <c r="BI101" s="103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3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  <c r="CM101" s="102"/>
      <c r="CN101" s="23"/>
      <c r="CO101" s="23">
        <v>4</v>
      </c>
      <c r="CP101" s="23" t="str">
        <f t="shared" si="44"/>
        <v/>
      </c>
      <c r="CQ101" s="23" t="str">
        <f t="shared" si="45"/>
        <v/>
      </c>
      <c r="CR101" s="23"/>
      <c r="CS101" s="98"/>
      <c r="CT101" s="23"/>
      <c r="CU101" s="23">
        <v>4</v>
      </c>
      <c r="CV101" s="23" t="str">
        <f t="shared" si="46"/>
        <v/>
      </c>
      <c r="CW101" s="23" t="str">
        <f t="shared" si="47"/>
        <v/>
      </c>
      <c r="CX101" s="23"/>
      <c r="CY101" s="98"/>
      <c r="CZ101" s="23"/>
      <c r="DA101" s="23">
        <v>4</v>
      </c>
      <c r="DB101" s="23" t="str">
        <f t="shared" si="48"/>
        <v/>
      </c>
      <c r="DC101" s="23" t="str">
        <f t="shared" si="49"/>
        <v/>
      </c>
      <c r="DD101" s="23"/>
      <c r="DE101" s="98"/>
      <c r="DF101" s="23"/>
      <c r="DG101" s="23">
        <v>4</v>
      </c>
      <c r="DH101" s="23" t="str">
        <f t="shared" si="50"/>
        <v/>
      </c>
      <c r="DI101" s="23" t="str">
        <f t="shared" si="51"/>
        <v/>
      </c>
      <c r="DJ101" s="23"/>
      <c r="DK101" s="98"/>
      <c r="DL101" s="23"/>
      <c r="DM101" s="23">
        <v>4</v>
      </c>
      <c r="DN101" s="23" t="str">
        <f t="shared" si="52"/>
        <v/>
      </c>
      <c r="DO101" s="23" t="str">
        <f t="shared" si="53"/>
        <v/>
      </c>
      <c r="DP101" s="23"/>
      <c r="DQ101" s="98"/>
      <c r="DR101" s="23"/>
      <c r="DS101" s="23">
        <v>4</v>
      </c>
      <c r="DT101" s="23" t="str">
        <f t="shared" si="54"/>
        <v/>
      </c>
      <c r="DU101" s="23" t="str">
        <f t="shared" si="55"/>
        <v/>
      </c>
      <c r="DV101" s="23"/>
      <c r="DW101" s="98"/>
      <c r="DX101" s="23"/>
      <c r="DY101" s="23">
        <v>4</v>
      </c>
      <c r="DZ101" s="23" t="str">
        <f t="shared" si="56"/>
        <v/>
      </c>
      <c r="EA101" s="23" t="str">
        <f t="shared" si="57"/>
        <v/>
      </c>
      <c r="EB101" s="23"/>
      <c r="EC101" s="98"/>
      <c r="ED101" s="23"/>
      <c r="EE101" s="23">
        <v>4</v>
      </c>
      <c r="EF101" s="23" t="str">
        <f t="shared" si="58"/>
        <v/>
      </c>
      <c r="EG101" s="23" t="str">
        <f t="shared" si="59"/>
        <v/>
      </c>
      <c r="EH101" s="23"/>
      <c r="EI101"/>
    </row>
    <row r="102" spans="1:139" ht="14.4" customHeight="1"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7"/>
      <c r="BD102" s="13"/>
      <c r="BE102" s="13"/>
      <c r="BF102" s="13"/>
      <c r="BG102" s="110"/>
      <c r="BH102" s="103"/>
      <c r="BI102" s="103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3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  <c r="CM102" s="102"/>
      <c r="CN102" s="23"/>
      <c r="CO102" s="23">
        <v>5</v>
      </c>
      <c r="CP102" s="23" t="str">
        <f t="shared" si="44"/>
        <v/>
      </c>
      <c r="CQ102" s="23" t="str">
        <f t="shared" si="45"/>
        <v/>
      </c>
      <c r="CR102" s="23"/>
      <c r="CS102" s="98"/>
      <c r="CT102" s="23"/>
      <c r="CU102" s="23">
        <v>5</v>
      </c>
      <c r="CV102" s="23" t="str">
        <f t="shared" si="46"/>
        <v/>
      </c>
      <c r="CW102" s="23" t="str">
        <f t="shared" si="47"/>
        <v/>
      </c>
      <c r="CX102" s="23"/>
      <c r="CY102" s="98"/>
      <c r="CZ102" s="23"/>
      <c r="DA102" s="23">
        <v>5</v>
      </c>
      <c r="DB102" s="23" t="str">
        <f t="shared" si="48"/>
        <v/>
      </c>
      <c r="DC102" s="23" t="str">
        <f t="shared" si="49"/>
        <v/>
      </c>
      <c r="DD102" s="23"/>
      <c r="DE102" s="98"/>
      <c r="DF102" s="23"/>
      <c r="DG102" s="23">
        <v>5</v>
      </c>
      <c r="DH102" s="23" t="str">
        <f t="shared" si="50"/>
        <v/>
      </c>
      <c r="DI102" s="23" t="str">
        <f t="shared" si="51"/>
        <v/>
      </c>
      <c r="DJ102" s="23"/>
      <c r="DK102" s="98"/>
      <c r="DL102" s="23"/>
      <c r="DM102" s="23">
        <v>5</v>
      </c>
      <c r="DN102" s="23" t="str">
        <f t="shared" si="52"/>
        <v/>
      </c>
      <c r="DO102" s="23" t="str">
        <f t="shared" si="53"/>
        <v/>
      </c>
      <c r="DP102" s="23"/>
      <c r="DQ102" s="98"/>
      <c r="DR102" s="23"/>
      <c r="DS102" s="23">
        <v>5</v>
      </c>
      <c r="DT102" s="23" t="str">
        <f t="shared" si="54"/>
        <v/>
      </c>
      <c r="DU102" s="23" t="str">
        <f t="shared" si="55"/>
        <v/>
      </c>
      <c r="DV102" s="23"/>
      <c r="DW102" s="98"/>
      <c r="DX102" s="23"/>
      <c r="DY102" s="23">
        <v>5</v>
      </c>
      <c r="DZ102" s="23" t="str">
        <f t="shared" si="56"/>
        <v/>
      </c>
      <c r="EA102" s="23" t="str">
        <f t="shared" si="57"/>
        <v/>
      </c>
      <c r="EB102" s="23"/>
      <c r="EC102" s="98"/>
      <c r="ED102" s="23"/>
      <c r="EE102" s="23">
        <v>5</v>
      </c>
      <c r="EF102" s="23" t="str">
        <f t="shared" si="58"/>
        <v/>
      </c>
      <c r="EG102" s="23" t="str">
        <f t="shared" si="59"/>
        <v/>
      </c>
      <c r="EH102" s="23"/>
      <c r="EI102"/>
    </row>
    <row r="103" spans="1:139" ht="14.4" customHeight="1"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83" t="s">
        <v>144</v>
      </c>
      <c r="BD103" s="103"/>
      <c r="BE103" s="13"/>
      <c r="BF103" s="13" t="s">
        <v>144</v>
      </c>
      <c r="BG103" s="110"/>
      <c r="BH103" s="13" t="s">
        <v>144</v>
      </c>
      <c r="BI103" s="103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3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  <c r="CM103" s="102"/>
      <c r="CN103" s="23"/>
      <c r="CO103" s="23">
        <v>6</v>
      </c>
      <c r="CP103" s="23" t="str">
        <f t="shared" si="44"/>
        <v/>
      </c>
      <c r="CQ103" s="23" t="str">
        <f t="shared" si="45"/>
        <v/>
      </c>
      <c r="CR103" s="23"/>
      <c r="CS103" s="98"/>
      <c r="CT103" s="23"/>
      <c r="CU103" s="23">
        <v>6</v>
      </c>
      <c r="CV103" s="23" t="str">
        <f t="shared" si="46"/>
        <v/>
      </c>
      <c r="CW103" s="23" t="str">
        <f t="shared" si="47"/>
        <v/>
      </c>
      <c r="CX103" s="23"/>
      <c r="CY103" s="98"/>
      <c r="CZ103" s="23"/>
      <c r="DA103" s="23">
        <v>6</v>
      </c>
      <c r="DB103" s="23" t="str">
        <f t="shared" si="48"/>
        <v/>
      </c>
      <c r="DC103" s="23" t="str">
        <f t="shared" si="49"/>
        <v/>
      </c>
      <c r="DD103" s="23"/>
      <c r="DE103" s="98"/>
      <c r="DF103" s="23"/>
      <c r="DG103" s="23">
        <v>6</v>
      </c>
      <c r="DH103" s="23" t="str">
        <f t="shared" si="50"/>
        <v/>
      </c>
      <c r="DI103" s="23" t="str">
        <f t="shared" si="51"/>
        <v/>
      </c>
      <c r="DJ103" s="23"/>
      <c r="DK103" s="98"/>
      <c r="DL103" s="23"/>
      <c r="DM103" s="23">
        <v>6</v>
      </c>
      <c r="DN103" s="23" t="str">
        <f t="shared" si="52"/>
        <v/>
      </c>
      <c r="DO103" s="23" t="str">
        <f t="shared" si="53"/>
        <v/>
      </c>
      <c r="DP103" s="23"/>
      <c r="DQ103" s="98"/>
      <c r="DR103" s="23"/>
      <c r="DS103" s="23">
        <v>6</v>
      </c>
      <c r="DT103" s="23" t="str">
        <f t="shared" si="54"/>
        <v/>
      </c>
      <c r="DU103" s="23" t="str">
        <f t="shared" si="55"/>
        <v/>
      </c>
      <c r="DV103" s="23"/>
      <c r="DW103" s="98"/>
      <c r="DX103" s="23"/>
      <c r="DY103" s="23">
        <v>6</v>
      </c>
      <c r="DZ103" s="23" t="str">
        <f t="shared" si="56"/>
        <v/>
      </c>
      <c r="EA103" s="23" t="str">
        <f t="shared" si="57"/>
        <v/>
      </c>
      <c r="EB103" s="23"/>
      <c r="EC103" s="98"/>
      <c r="ED103" s="23"/>
      <c r="EE103" s="23">
        <v>6</v>
      </c>
      <c r="EF103" s="23" t="str">
        <f t="shared" si="58"/>
        <v/>
      </c>
      <c r="EG103" s="23" t="str">
        <f t="shared" si="59"/>
        <v/>
      </c>
      <c r="EH103" s="23"/>
      <c r="EI103"/>
    </row>
    <row r="104" spans="1:139" ht="14.4" customHeight="1"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83" t="s">
        <v>145</v>
      </c>
      <c r="BD104" s="103"/>
      <c r="BE104" s="13"/>
      <c r="BF104" s="13" t="s">
        <v>145</v>
      </c>
      <c r="BG104" s="110"/>
      <c r="BH104" s="13" t="s">
        <v>145</v>
      </c>
      <c r="BI104" s="103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3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  <c r="CM104" s="102"/>
      <c r="CN104" s="23"/>
      <c r="CO104" s="23">
        <v>7</v>
      </c>
      <c r="CP104" s="23" t="str">
        <f t="shared" si="44"/>
        <v/>
      </c>
      <c r="CQ104" s="23" t="str">
        <f t="shared" si="45"/>
        <v/>
      </c>
      <c r="CR104" s="23"/>
      <c r="CS104" s="98"/>
      <c r="CT104" s="23"/>
      <c r="CU104" s="23">
        <v>7</v>
      </c>
      <c r="CV104" s="23" t="str">
        <f t="shared" si="46"/>
        <v/>
      </c>
      <c r="CW104" s="23" t="str">
        <f t="shared" si="47"/>
        <v/>
      </c>
      <c r="CX104" s="23"/>
      <c r="CY104" s="98"/>
      <c r="CZ104" s="23"/>
      <c r="DA104" s="23">
        <v>7</v>
      </c>
      <c r="DB104" s="23" t="str">
        <f t="shared" si="48"/>
        <v/>
      </c>
      <c r="DC104" s="23" t="str">
        <f t="shared" si="49"/>
        <v/>
      </c>
      <c r="DD104" s="23"/>
      <c r="DE104" s="98"/>
      <c r="DF104" s="23"/>
      <c r="DG104" s="23">
        <v>7</v>
      </c>
      <c r="DH104" s="23" t="str">
        <f t="shared" si="50"/>
        <v/>
      </c>
      <c r="DI104" s="23" t="str">
        <f t="shared" si="51"/>
        <v/>
      </c>
      <c r="DJ104" s="23"/>
      <c r="DK104" s="98"/>
      <c r="DL104" s="23"/>
      <c r="DM104" s="23">
        <v>7</v>
      </c>
      <c r="DN104" s="23" t="str">
        <f t="shared" si="52"/>
        <v/>
      </c>
      <c r="DO104" s="23" t="str">
        <f t="shared" si="53"/>
        <v/>
      </c>
      <c r="DP104" s="23"/>
      <c r="DQ104" s="98"/>
      <c r="DR104" s="23"/>
      <c r="DS104" s="23">
        <v>7</v>
      </c>
      <c r="DT104" s="23" t="str">
        <f t="shared" si="54"/>
        <v/>
      </c>
      <c r="DU104" s="23" t="str">
        <f t="shared" si="55"/>
        <v/>
      </c>
      <c r="DV104" s="23"/>
      <c r="DW104" s="98"/>
      <c r="DX104" s="23"/>
      <c r="DY104" s="23">
        <v>7</v>
      </c>
      <c r="DZ104" s="23" t="str">
        <f t="shared" si="56"/>
        <v/>
      </c>
      <c r="EA104" s="23" t="str">
        <f t="shared" si="57"/>
        <v/>
      </c>
      <c r="EB104" s="23"/>
      <c r="EC104" s="98"/>
      <c r="ED104" s="23"/>
      <c r="EE104" s="23">
        <v>7</v>
      </c>
      <c r="EF104" s="23" t="str">
        <f t="shared" si="58"/>
        <v/>
      </c>
      <c r="EG104" s="23" t="str">
        <f t="shared" si="59"/>
        <v/>
      </c>
      <c r="EH104" s="23"/>
      <c r="EI104"/>
    </row>
    <row r="105" spans="1:139" ht="14.4" customHeight="1"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83" t="s">
        <v>146</v>
      </c>
      <c r="BD105" s="103"/>
      <c r="BE105" s="13"/>
      <c r="BF105" s="13" t="s">
        <v>146</v>
      </c>
      <c r="BG105" s="110"/>
      <c r="BH105" s="13" t="s">
        <v>146</v>
      </c>
      <c r="BI105" s="103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3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  <c r="CM105" s="102"/>
      <c r="CN105" s="23"/>
      <c r="CO105" s="23">
        <v>8</v>
      </c>
      <c r="CP105" s="23" t="str">
        <f t="shared" si="44"/>
        <v/>
      </c>
      <c r="CQ105" s="23" t="str">
        <f t="shared" si="45"/>
        <v/>
      </c>
      <c r="CR105" s="23"/>
      <c r="CS105" s="98"/>
      <c r="CT105" s="23"/>
      <c r="CU105" s="23">
        <v>8</v>
      </c>
      <c r="CV105" s="23" t="str">
        <f t="shared" si="46"/>
        <v/>
      </c>
      <c r="CW105" s="23" t="str">
        <f t="shared" si="47"/>
        <v/>
      </c>
      <c r="CX105" s="23"/>
      <c r="CY105" s="98"/>
      <c r="CZ105" s="23"/>
      <c r="DA105" s="23">
        <v>8</v>
      </c>
      <c r="DB105" s="23" t="str">
        <f t="shared" si="48"/>
        <v/>
      </c>
      <c r="DC105" s="23" t="str">
        <f t="shared" si="49"/>
        <v/>
      </c>
      <c r="DD105" s="23"/>
      <c r="DE105" s="98"/>
      <c r="DF105" s="23"/>
      <c r="DG105" s="23">
        <v>8</v>
      </c>
      <c r="DH105" s="23" t="str">
        <f t="shared" si="50"/>
        <v/>
      </c>
      <c r="DI105" s="23" t="str">
        <f t="shared" si="51"/>
        <v/>
      </c>
      <c r="DJ105" s="23"/>
      <c r="DK105" s="98"/>
      <c r="DL105" s="23"/>
      <c r="DM105" s="23">
        <v>8</v>
      </c>
      <c r="DN105" s="23" t="str">
        <f t="shared" si="52"/>
        <v/>
      </c>
      <c r="DO105" s="23" t="str">
        <f t="shared" si="53"/>
        <v/>
      </c>
      <c r="DP105" s="23"/>
      <c r="DQ105" s="98"/>
      <c r="DR105" s="23"/>
      <c r="DS105" s="23">
        <v>8</v>
      </c>
      <c r="DT105" s="23" t="str">
        <f t="shared" si="54"/>
        <v/>
      </c>
      <c r="DU105" s="23" t="str">
        <f t="shared" si="55"/>
        <v/>
      </c>
      <c r="DV105" s="23"/>
      <c r="DW105" s="98"/>
      <c r="DX105" s="23"/>
      <c r="DY105" s="23">
        <v>8</v>
      </c>
      <c r="DZ105" s="23" t="str">
        <f t="shared" si="56"/>
        <v/>
      </c>
      <c r="EA105" s="23" t="str">
        <f t="shared" si="57"/>
        <v/>
      </c>
      <c r="EB105" s="23"/>
      <c r="EC105" s="98"/>
      <c r="ED105" s="23"/>
      <c r="EE105" s="23">
        <v>8</v>
      </c>
      <c r="EF105" s="23" t="str">
        <f t="shared" si="58"/>
        <v/>
      </c>
      <c r="EG105" s="23" t="str">
        <f t="shared" si="59"/>
        <v/>
      </c>
      <c r="EH105" s="23"/>
      <c r="EI105"/>
    </row>
    <row r="106" spans="1:139" ht="14.4" customHeight="1"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83" t="s">
        <v>147</v>
      </c>
      <c r="BD106" s="103"/>
      <c r="BE106" s="13"/>
      <c r="BF106" s="13" t="s">
        <v>147</v>
      </c>
      <c r="BG106" s="110"/>
      <c r="BH106" s="13" t="s">
        <v>147</v>
      </c>
      <c r="BI106" s="103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3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23"/>
      <c r="CO106" s="23">
        <v>9</v>
      </c>
      <c r="CP106" s="23" t="str">
        <f t="shared" si="44"/>
        <v/>
      </c>
      <c r="CQ106" s="23" t="str">
        <f t="shared" si="45"/>
        <v/>
      </c>
      <c r="CR106" s="23"/>
      <c r="CS106" s="98"/>
      <c r="CT106" s="23"/>
      <c r="CU106" s="23">
        <v>9</v>
      </c>
      <c r="CV106" s="23" t="str">
        <f t="shared" si="46"/>
        <v/>
      </c>
      <c r="CW106" s="23" t="str">
        <f t="shared" si="47"/>
        <v/>
      </c>
      <c r="CX106" s="23"/>
      <c r="CY106" s="98"/>
      <c r="CZ106" s="23"/>
      <c r="DA106" s="23">
        <v>9</v>
      </c>
      <c r="DB106" s="23" t="str">
        <f t="shared" si="48"/>
        <v/>
      </c>
      <c r="DC106" s="23" t="str">
        <f t="shared" si="49"/>
        <v/>
      </c>
      <c r="DD106" s="23"/>
      <c r="DE106" s="98"/>
      <c r="DF106" s="23"/>
      <c r="DG106" s="23">
        <v>9</v>
      </c>
      <c r="DH106" s="23" t="str">
        <f t="shared" si="50"/>
        <v/>
      </c>
      <c r="DI106" s="23" t="str">
        <f t="shared" si="51"/>
        <v/>
      </c>
      <c r="DJ106" s="23"/>
      <c r="DK106" s="98"/>
      <c r="DL106" s="23"/>
      <c r="DM106" s="23">
        <v>9</v>
      </c>
      <c r="DN106" s="23" t="str">
        <f t="shared" si="52"/>
        <v/>
      </c>
      <c r="DO106" s="23" t="str">
        <f t="shared" si="53"/>
        <v/>
      </c>
      <c r="DP106" s="23"/>
      <c r="DQ106" s="98"/>
      <c r="DR106" s="23"/>
      <c r="DS106" s="23">
        <v>9</v>
      </c>
      <c r="DT106" s="23" t="str">
        <f t="shared" si="54"/>
        <v/>
      </c>
      <c r="DU106" s="23" t="str">
        <f t="shared" si="55"/>
        <v/>
      </c>
      <c r="DV106" s="23"/>
      <c r="DW106" s="98"/>
      <c r="DX106" s="23"/>
      <c r="DY106" s="23">
        <v>9</v>
      </c>
      <c r="DZ106" s="23" t="str">
        <f t="shared" si="56"/>
        <v/>
      </c>
      <c r="EA106" s="23" t="str">
        <f t="shared" si="57"/>
        <v/>
      </c>
      <c r="EB106" s="23"/>
      <c r="EC106" s="98"/>
      <c r="ED106" s="23"/>
      <c r="EE106" s="23">
        <v>9</v>
      </c>
      <c r="EF106" s="23" t="str">
        <f t="shared" si="58"/>
        <v/>
      </c>
      <c r="EG106" s="23" t="str">
        <f t="shared" si="59"/>
        <v/>
      </c>
      <c r="EH106" s="23"/>
      <c r="EI106"/>
    </row>
    <row r="107" spans="1:139" ht="14.4" customHeight="1">
      <c r="BC107" s="83" t="s">
        <v>148</v>
      </c>
      <c r="BD107" s="103"/>
      <c r="BE107" s="13"/>
      <c r="BF107" s="13" t="s">
        <v>148</v>
      </c>
      <c r="BH107" s="13" t="s">
        <v>148</v>
      </c>
      <c r="BI107" s="13"/>
      <c r="BJ107" s="6"/>
      <c r="BK107" s="6"/>
      <c r="BL107" s="6"/>
      <c r="BM107" s="6"/>
      <c r="BN107" s="6"/>
      <c r="BO107" s="6"/>
      <c r="BP107" s="6"/>
      <c r="BQ107" s="6"/>
      <c r="BR107" s="6"/>
      <c r="BS107" s="13"/>
      <c r="BT107" s="6"/>
      <c r="BU107" s="6"/>
      <c r="BV107" s="6"/>
      <c r="BW107" s="6"/>
      <c r="BX107" s="6"/>
      <c r="BY107" s="6"/>
      <c r="BZ107" s="6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 s="23"/>
      <c r="CO107" s="23">
        <v>10</v>
      </c>
      <c r="CP107" s="23" t="str">
        <f t="shared" si="44"/>
        <v/>
      </c>
      <c r="CQ107" s="23" t="str">
        <f t="shared" si="45"/>
        <v/>
      </c>
      <c r="CR107" s="23"/>
      <c r="CS107" s="98"/>
      <c r="CT107" s="23"/>
      <c r="CU107" s="23">
        <v>10</v>
      </c>
      <c r="CV107" s="23" t="str">
        <f t="shared" si="46"/>
        <v/>
      </c>
      <c r="CW107" s="23" t="str">
        <f t="shared" si="47"/>
        <v/>
      </c>
      <c r="CX107" s="23"/>
      <c r="CY107" s="98"/>
      <c r="CZ107" s="23"/>
      <c r="DA107" s="23">
        <v>10</v>
      </c>
      <c r="DB107" s="23" t="str">
        <f t="shared" si="48"/>
        <v/>
      </c>
      <c r="DC107" s="23" t="str">
        <f t="shared" si="49"/>
        <v/>
      </c>
      <c r="DD107" s="23"/>
      <c r="DE107" s="98"/>
      <c r="DF107" s="23"/>
      <c r="DG107" s="23">
        <v>10</v>
      </c>
      <c r="DH107" s="23" t="str">
        <f t="shared" si="50"/>
        <v/>
      </c>
      <c r="DI107" s="23" t="str">
        <f t="shared" si="51"/>
        <v/>
      </c>
      <c r="DJ107" s="23"/>
      <c r="DK107" s="98"/>
      <c r="DL107" s="23"/>
      <c r="DM107" s="23">
        <v>10</v>
      </c>
      <c r="DN107" s="23" t="str">
        <f t="shared" si="52"/>
        <v/>
      </c>
      <c r="DO107" s="23" t="str">
        <f t="shared" si="53"/>
        <v/>
      </c>
      <c r="DP107" s="23"/>
      <c r="DQ107" s="98"/>
      <c r="DR107" s="23"/>
      <c r="DS107" s="23">
        <v>10</v>
      </c>
      <c r="DT107" s="23" t="str">
        <f t="shared" si="54"/>
        <v/>
      </c>
      <c r="DU107" s="23" t="str">
        <f t="shared" si="55"/>
        <v/>
      </c>
      <c r="DV107" s="23"/>
      <c r="DW107" s="98"/>
      <c r="DX107" s="23"/>
      <c r="DY107" s="23">
        <v>10</v>
      </c>
      <c r="DZ107" s="23" t="str">
        <f t="shared" si="56"/>
        <v/>
      </c>
      <c r="EA107" s="23" t="str">
        <f t="shared" si="57"/>
        <v/>
      </c>
      <c r="EB107" s="23"/>
      <c r="EC107" s="98"/>
      <c r="ED107" s="23"/>
      <c r="EE107" s="23">
        <v>10</v>
      </c>
      <c r="EF107" s="23" t="str">
        <f t="shared" si="58"/>
        <v/>
      </c>
      <c r="EG107" s="23" t="str">
        <f t="shared" si="59"/>
        <v/>
      </c>
      <c r="EH107" s="23"/>
      <c r="EI107"/>
    </row>
    <row r="108" spans="1:139" ht="14.4" customHeight="1">
      <c r="BC108" s="83" t="s">
        <v>149</v>
      </c>
      <c r="BD108" s="103"/>
      <c r="BE108" s="13"/>
      <c r="BF108" s="13" t="s">
        <v>149</v>
      </c>
      <c r="BH108" s="13" t="s">
        <v>149</v>
      </c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CN108" s="23"/>
      <c r="CO108" s="23">
        <v>11</v>
      </c>
      <c r="CP108" s="23" t="str">
        <f t="shared" si="44"/>
        <v/>
      </c>
      <c r="CQ108" s="23" t="str">
        <f t="shared" si="45"/>
        <v/>
      </c>
      <c r="CR108" s="23"/>
      <c r="CS108" s="98"/>
      <c r="CT108" s="23"/>
      <c r="CU108" s="23">
        <v>11</v>
      </c>
      <c r="CV108" s="23" t="str">
        <f t="shared" si="46"/>
        <v/>
      </c>
      <c r="CW108" s="23" t="str">
        <f t="shared" si="47"/>
        <v/>
      </c>
      <c r="CX108" s="23"/>
      <c r="CY108" s="98"/>
      <c r="CZ108" s="23"/>
      <c r="DA108" s="23">
        <v>11</v>
      </c>
      <c r="DB108" s="23" t="str">
        <f t="shared" si="48"/>
        <v/>
      </c>
      <c r="DC108" s="23" t="str">
        <f t="shared" si="49"/>
        <v/>
      </c>
      <c r="DD108" s="23"/>
      <c r="DE108" s="98"/>
      <c r="DF108" s="23"/>
      <c r="DG108" s="23">
        <v>11</v>
      </c>
      <c r="DH108" s="23" t="str">
        <f t="shared" si="50"/>
        <v/>
      </c>
      <c r="DI108" s="23" t="str">
        <f t="shared" si="51"/>
        <v/>
      </c>
      <c r="DJ108" s="23"/>
      <c r="DK108" s="98"/>
      <c r="DL108" s="23"/>
      <c r="DM108" s="23">
        <v>11</v>
      </c>
      <c r="DN108" s="23" t="str">
        <f t="shared" si="52"/>
        <v/>
      </c>
      <c r="DO108" s="23" t="str">
        <f t="shared" si="53"/>
        <v/>
      </c>
      <c r="DP108" s="23"/>
      <c r="DQ108" s="98"/>
      <c r="DR108" s="23"/>
      <c r="DS108" s="23">
        <v>11</v>
      </c>
      <c r="DT108" s="23" t="str">
        <f t="shared" si="54"/>
        <v/>
      </c>
      <c r="DU108" s="23" t="str">
        <f t="shared" si="55"/>
        <v/>
      </c>
      <c r="DV108" s="23"/>
      <c r="DW108" s="98"/>
      <c r="DX108" s="23"/>
      <c r="DY108" s="23">
        <v>11</v>
      </c>
      <c r="DZ108" s="23" t="str">
        <f t="shared" si="56"/>
        <v/>
      </c>
      <c r="EA108" s="23" t="str">
        <f t="shared" si="57"/>
        <v/>
      </c>
      <c r="EB108" s="23"/>
      <c r="EC108" s="98"/>
      <c r="ED108" s="23"/>
      <c r="EE108" s="23">
        <v>11</v>
      </c>
      <c r="EF108" s="23" t="str">
        <f t="shared" si="58"/>
        <v/>
      </c>
      <c r="EG108" s="23" t="str">
        <f t="shared" si="59"/>
        <v/>
      </c>
      <c r="EH108" s="23"/>
      <c r="EI108"/>
    </row>
    <row r="109" spans="1:139" ht="14.4" customHeight="1"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83" t="s">
        <v>82</v>
      </c>
      <c r="BD109" s="103"/>
      <c r="BE109" s="13"/>
      <c r="BF109" s="13" t="s">
        <v>82</v>
      </c>
      <c r="BG109" s="33"/>
      <c r="BH109" s="13" t="s">
        <v>39</v>
      </c>
      <c r="CN109" s="23"/>
      <c r="CO109" s="23">
        <v>12</v>
      </c>
      <c r="CP109" s="23" t="str">
        <f t="shared" si="44"/>
        <v/>
      </c>
      <c r="CQ109" s="23" t="str">
        <f t="shared" si="45"/>
        <v/>
      </c>
      <c r="CR109" s="23"/>
      <c r="CS109" s="98"/>
      <c r="CT109" s="23"/>
      <c r="CU109" s="23">
        <v>12</v>
      </c>
      <c r="CV109" s="23" t="str">
        <f t="shared" si="46"/>
        <v/>
      </c>
      <c r="CW109" s="23" t="str">
        <f t="shared" si="47"/>
        <v/>
      </c>
      <c r="CX109" s="23"/>
      <c r="CY109" s="98"/>
      <c r="CZ109" s="23"/>
      <c r="DA109" s="23">
        <v>12</v>
      </c>
      <c r="DB109" s="23" t="str">
        <f t="shared" si="48"/>
        <v/>
      </c>
      <c r="DC109" s="23" t="str">
        <f t="shared" si="49"/>
        <v/>
      </c>
      <c r="DD109" s="23"/>
      <c r="DE109" s="98"/>
      <c r="DF109" s="23"/>
      <c r="DG109" s="23">
        <v>12</v>
      </c>
      <c r="DH109" s="23" t="str">
        <f t="shared" si="50"/>
        <v/>
      </c>
      <c r="DI109" s="23" t="str">
        <f t="shared" si="51"/>
        <v/>
      </c>
      <c r="DJ109" s="23"/>
      <c r="DK109" s="98"/>
      <c r="DL109" s="23"/>
      <c r="DM109" s="23">
        <v>12</v>
      </c>
      <c r="DN109" s="23" t="str">
        <f t="shared" si="52"/>
        <v/>
      </c>
      <c r="DO109" s="23" t="str">
        <f t="shared" si="53"/>
        <v/>
      </c>
      <c r="DP109" s="23"/>
      <c r="DQ109" s="98"/>
      <c r="DR109" s="23"/>
      <c r="DS109" s="23">
        <v>12</v>
      </c>
      <c r="DT109" s="23" t="str">
        <f t="shared" si="54"/>
        <v/>
      </c>
      <c r="DU109" s="23" t="str">
        <f t="shared" si="55"/>
        <v/>
      </c>
      <c r="DV109" s="23"/>
      <c r="DW109" s="98"/>
      <c r="DX109" s="23"/>
      <c r="DY109" s="23">
        <v>12</v>
      </c>
      <c r="DZ109" s="23" t="str">
        <f t="shared" si="56"/>
        <v/>
      </c>
      <c r="EA109" s="23" t="str">
        <f t="shared" si="57"/>
        <v/>
      </c>
      <c r="EB109" s="23"/>
      <c r="EC109" s="98"/>
      <c r="ED109" s="23"/>
      <c r="EE109" s="23">
        <v>12</v>
      </c>
      <c r="EF109" s="23" t="str">
        <f t="shared" si="58"/>
        <v/>
      </c>
      <c r="EG109" s="23" t="str">
        <f t="shared" si="59"/>
        <v/>
      </c>
      <c r="EH109" s="23"/>
      <c r="EI109"/>
    </row>
    <row r="110" spans="1:139"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G110" s="48"/>
      <c r="CN110" s="23"/>
      <c r="CO110" s="23">
        <v>13</v>
      </c>
      <c r="CP110" s="23" t="str">
        <f t="shared" si="44"/>
        <v/>
      </c>
      <c r="CQ110" s="23" t="str">
        <f t="shared" si="45"/>
        <v/>
      </c>
      <c r="CR110" s="23"/>
      <c r="CS110" s="98"/>
      <c r="CT110" s="23"/>
      <c r="CU110" s="23">
        <v>13</v>
      </c>
      <c r="CV110" s="23" t="str">
        <f t="shared" si="46"/>
        <v/>
      </c>
      <c r="CW110" s="23" t="str">
        <f t="shared" si="47"/>
        <v/>
      </c>
      <c r="CX110" s="23"/>
      <c r="CY110" s="98"/>
      <c r="CZ110" s="23"/>
      <c r="DA110" s="23">
        <v>13</v>
      </c>
      <c r="DB110" s="23" t="str">
        <f t="shared" si="48"/>
        <v/>
      </c>
      <c r="DC110" s="23" t="str">
        <f t="shared" si="49"/>
        <v/>
      </c>
      <c r="DD110" s="23"/>
      <c r="DE110" s="98"/>
      <c r="DF110" s="23"/>
      <c r="DG110" s="23">
        <v>13</v>
      </c>
      <c r="DH110" s="23" t="str">
        <f t="shared" si="50"/>
        <v/>
      </c>
      <c r="DI110" s="23" t="str">
        <f t="shared" si="51"/>
        <v/>
      </c>
      <c r="DJ110" s="23"/>
      <c r="DK110" s="98"/>
      <c r="DL110" s="23"/>
      <c r="DM110" s="23">
        <v>13</v>
      </c>
      <c r="DN110" s="23" t="str">
        <f t="shared" si="52"/>
        <v/>
      </c>
      <c r="DO110" s="23" t="str">
        <f t="shared" si="53"/>
        <v/>
      </c>
      <c r="DP110" s="23"/>
      <c r="DQ110" s="98"/>
      <c r="DR110" s="23"/>
      <c r="DS110" s="23">
        <v>13</v>
      </c>
      <c r="DT110" s="23" t="str">
        <f t="shared" si="54"/>
        <v/>
      </c>
      <c r="DU110" s="23" t="str">
        <f t="shared" si="55"/>
        <v/>
      </c>
      <c r="DV110" s="23"/>
      <c r="DW110" s="98"/>
      <c r="DX110" s="23"/>
      <c r="DY110" s="23">
        <v>13</v>
      </c>
      <c r="DZ110" s="23" t="str">
        <f t="shared" si="56"/>
        <v/>
      </c>
      <c r="EA110" s="23" t="str">
        <f t="shared" si="57"/>
        <v/>
      </c>
      <c r="EB110" s="23"/>
      <c r="EC110" s="98"/>
      <c r="ED110" s="23"/>
      <c r="EE110" s="23">
        <v>13</v>
      </c>
      <c r="EF110" s="23" t="str">
        <f t="shared" si="58"/>
        <v/>
      </c>
      <c r="EG110" s="23" t="str">
        <f t="shared" si="59"/>
        <v/>
      </c>
      <c r="EH110" s="23"/>
      <c r="EI110"/>
    </row>
    <row r="111" spans="1:139"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G111" s="150"/>
      <c r="BH111" s="150"/>
      <c r="BI111" s="150"/>
      <c r="BJ111" s="150"/>
      <c r="BK111" s="150"/>
      <c r="CN111" s="23"/>
      <c r="CO111" s="23">
        <v>14</v>
      </c>
      <c r="CP111" s="23" t="str">
        <f t="shared" si="44"/>
        <v/>
      </c>
      <c r="CQ111" s="23" t="str">
        <f t="shared" si="45"/>
        <v/>
      </c>
      <c r="CR111" s="23"/>
      <c r="CS111" s="98"/>
      <c r="CT111" s="23"/>
      <c r="CU111" s="23">
        <v>14</v>
      </c>
      <c r="CV111" s="23" t="str">
        <f t="shared" si="46"/>
        <v/>
      </c>
      <c r="CW111" s="23" t="str">
        <f t="shared" si="47"/>
        <v/>
      </c>
      <c r="CX111" s="23"/>
      <c r="CY111" s="98"/>
      <c r="CZ111" s="23"/>
      <c r="DA111" s="23">
        <v>14</v>
      </c>
      <c r="DB111" s="23" t="str">
        <f t="shared" si="48"/>
        <v/>
      </c>
      <c r="DC111" s="23" t="str">
        <f t="shared" si="49"/>
        <v/>
      </c>
      <c r="DD111" s="23"/>
      <c r="DE111" s="98"/>
      <c r="DF111" s="23"/>
      <c r="DG111" s="23">
        <v>14</v>
      </c>
      <c r="DH111" s="23" t="str">
        <f t="shared" si="50"/>
        <v/>
      </c>
      <c r="DI111" s="23" t="str">
        <f t="shared" si="51"/>
        <v/>
      </c>
      <c r="DJ111" s="23"/>
      <c r="DK111" s="98"/>
      <c r="DL111" s="23"/>
      <c r="DM111" s="23">
        <v>14</v>
      </c>
      <c r="DN111" s="23" t="str">
        <f t="shared" si="52"/>
        <v/>
      </c>
      <c r="DO111" s="23" t="str">
        <f t="shared" si="53"/>
        <v/>
      </c>
      <c r="DP111" s="23"/>
      <c r="DQ111" s="98"/>
      <c r="DR111" s="23"/>
      <c r="DS111" s="23">
        <v>14</v>
      </c>
      <c r="DT111" s="23" t="str">
        <f t="shared" si="54"/>
        <v/>
      </c>
      <c r="DU111" s="23" t="str">
        <f t="shared" si="55"/>
        <v/>
      </c>
      <c r="DV111" s="23"/>
      <c r="DW111" s="98"/>
      <c r="DX111" s="23"/>
      <c r="DY111" s="23">
        <v>14</v>
      </c>
      <c r="DZ111" s="23" t="str">
        <f t="shared" si="56"/>
        <v/>
      </c>
      <c r="EA111" s="23" t="str">
        <f t="shared" si="57"/>
        <v/>
      </c>
      <c r="EB111" s="23"/>
      <c r="EC111" s="98"/>
      <c r="ED111" s="23"/>
      <c r="EE111" s="23">
        <v>14</v>
      </c>
      <c r="EF111" s="23" t="str">
        <f t="shared" si="58"/>
        <v/>
      </c>
      <c r="EG111" s="23" t="str">
        <f t="shared" si="59"/>
        <v/>
      </c>
      <c r="EH111" s="23"/>
      <c r="EI111"/>
    </row>
    <row r="112" spans="1:139"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G112" s="150"/>
      <c r="BH112" s="150"/>
      <c r="BI112" s="150"/>
      <c r="BJ112" s="150"/>
      <c r="BK112" s="150"/>
      <c r="CN112" s="23"/>
      <c r="CO112" s="23">
        <v>15</v>
      </c>
      <c r="CP112" s="23" t="str">
        <f t="shared" si="44"/>
        <v/>
      </c>
      <c r="CQ112" s="23" t="str">
        <f t="shared" si="45"/>
        <v/>
      </c>
      <c r="CR112" s="23"/>
      <c r="CS112" s="98"/>
      <c r="CT112" s="23"/>
      <c r="CU112" s="23">
        <v>15</v>
      </c>
      <c r="CV112" s="23" t="str">
        <f t="shared" si="46"/>
        <v/>
      </c>
      <c r="CW112" s="23" t="str">
        <f t="shared" si="47"/>
        <v/>
      </c>
      <c r="CX112" s="23"/>
      <c r="CY112" s="98"/>
      <c r="CZ112" s="23"/>
      <c r="DA112" s="23">
        <v>15</v>
      </c>
      <c r="DB112" s="23" t="str">
        <f t="shared" si="48"/>
        <v/>
      </c>
      <c r="DC112" s="23" t="str">
        <f t="shared" si="49"/>
        <v/>
      </c>
      <c r="DD112" s="23"/>
      <c r="DE112" s="98"/>
      <c r="DF112" s="23"/>
      <c r="DG112" s="23">
        <v>15</v>
      </c>
      <c r="DH112" s="23" t="str">
        <f t="shared" si="50"/>
        <v/>
      </c>
      <c r="DI112" s="23" t="str">
        <f t="shared" si="51"/>
        <v/>
      </c>
      <c r="DJ112" s="23"/>
      <c r="DK112" s="98"/>
      <c r="DL112" s="23"/>
      <c r="DM112" s="23">
        <v>15</v>
      </c>
      <c r="DN112" s="23" t="str">
        <f t="shared" si="52"/>
        <v/>
      </c>
      <c r="DO112" s="23" t="str">
        <f t="shared" si="53"/>
        <v/>
      </c>
      <c r="DP112" s="23"/>
      <c r="DQ112" s="98"/>
      <c r="DR112" s="23"/>
      <c r="DS112" s="23">
        <v>15</v>
      </c>
      <c r="DT112" s="23" t="str">
        <f t="shared" si="54"/>
        <v/>
      </c>
      <c r="DU112" s="23" t="str">
        <f t="shared" si="55"/>
        <v/>
      </c>
      <c r="DV112" s="23"/>
      <c r="DW112" s="98"/>
      <c r="DX112" s="23"/>
      <c r="DY112" s="23">
        <v>15</v>
      </c>
      <c r="DZ112" s="23" t="str">
        <f t="shared" si="56"/>
        <v/>
      </c>
      <c r="EA112" s="23" t="str">
        <f t="shared" si="57"/>
        <v/>
      </c>
      <c r="EB112" s="23"/>
      <c r="EC112" s="98"/>
      <c r="ED112" s="23"/>
      <c r="EE112" s="23">
        <v>15</v>
      </c>
      <c r="EF112" s="23" t="str">
        <f t="shared" si="58"/>
        <v/>
      </c>
      <c r="EG112" s="23" t="str">
        <f t="shared" si="59"/>
        <v/>
      </c>
      <c r="EH112" s="23"/>
      <c r="EI112"/>
    </row>
    <row r="113" spans="41:139"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G113" s="150"/>
      <c r="BH113" s="150"/>
      <c r="BI113" s="150"/>
      <c r="BJ113" s="150"/>
      <c r="BK113" s="150"/>
      <c r="CN113" s="23"/>
      <c r="CO113" s="23">
        <v>16</v>
      </c>
      <c r="CP113" s="23" t="str">
        <f t="shared" si="44"/>
        <v/>
      </c>
      <c r="CQ113" s="23" t="str">
        <f t="shared" si="45"/>
        <v/>
      </c>
      <c r="CR113" s="23"/>
      <c r="CS113" s="98"/>
      <c r="CT113" s="23"/>
      <c r="CU113" s="23">
        <v>16</v>
      </c>
      <c r="CV113" s="23" t="str">
        <f t="shared" si="46"/>
        <v/>
      </c>
      <c r="CW113" s="23" t="str">
        <f t="shared" si="47"/>
        <v/>
      </c>
      <c r="CX113" s="23"/>
      <c r="CY113" s="98"/>
      <c r="CZ113" s="23"/>
      <c r="DA113" s="23">
        <v>16</v>
      </c>
      <c r="DB113" s="23" t="str">
        <f t="shared" si="48"/>
        <v/>
      </c>
      <c r="DC113" s="23" t="str">
        <f t="shared" si="49"/>
        <v/>
      </c>
      <c r="DD113" s="23"/>
      <c r="DE113" s="98"/>
      <c r="DF113" s="23"/>
      <c r="DG113" s="23">
        <v>16</v>
      </c>
      <c r="DH113" s="23" t="str">
        <f t="shared" si="50"/>
        <v/>
      </c>
      <c r="DI113" s="23" t="str">
        <f t="shared" si="51"/>
        <v/>
      </c>
      <c r="DJ113" s="23"/>
      <c r="DK113" s="98"/>
      <c r="DL113" s="23"/>
      <c r="DM113" s="23">
        <v>16</v>
      </c>
      <c r="DN113" s="23" t="str">
        <f t="shared" si="52"/>
        <v/>
      </c>
      <c r="DO113" s="23" t="str">
        <f t="shared" si="53"/>
        <v/>
      </c>
      <c r="DP113" s="23"/>
      <c r="DQ113" s="98"/>
      <c r="DR113" s="23"/>
      <c r="DS113" s="23">
        <v>16</v>
      </c>
      <c r="DT113" s="23" t="str">
        <f t="shared" si="54"/>
        <v/>
      </c>
      <c r="DU113" s="23" t="str">
        <f t="shared" si="55"/>
        <v/>
      </c>
      <c r="DV113" s="23"/>
      <c r="DW113" s="98"/>
      <c r="DX113" s="23"/>
      <c r="DY113" s="23">
        <v>16</v>
      </c>
      <c r="DZ113" s="23" t="str">
        <f t="shared" si="56"/>
        <v/>
      </c>
      <c r="EA113" s="23" t="str">
        <f t="shared" si="57"/>
        <v/>
      </c>
      <c r="EB113" s="23"/>
      <c r="EC113" s="98"/>
      <c r="ED113" s="23"/>
      <c r="EE113" s="23">
        <v>16</v>
      </c>
      <c r="EF113" s="23" t="str">
        <f t="shared" si="58"/>
        <v/>
      </c>
      <c r="EG113" s="23" t="str">
        <f t="shared" si="59"/>
        <v/>
      </c>
      <c r="EH113" s="23"/>
      <c r="EI113"/>
    </row>
    <row r="114" spans="41:139" ht="18"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G114" s="150"/>
      <c r="BH114" s="51"/>
      <c r="BI114" s="150"/>
      <c r="BJ114" s="150"/>
      <c r="BK114" s="150"/>
      <c r="CN114" s="23"/>
      <c r="CO114" s="23">
        <v>17</v>
      </c>
      <c r="CP114" s="23" t="str">
        <f t="shared" si="44"/>
        <v/>
      </c>
      <c r="CQ114" s="23" t="str">
        <f t="shared" si="45"/>
        <v/>
      </c>
      <c r="CR114" s="23"/>
      <c r="CS114" s="98"/>
      <c r="CT114" s="23"/>
      <c r="CU114" s="23">
        <v>17</v>
      </c>
      <c r="CV114" s="23" t="str">
        <f t="shared" si="46"/>
        <v/>
      </c>
      <c r="CW114" s="23" t="str">
        <f t="shared" si="47"/>
        <v/>
      </c>
      <c r="CX114" s="23"/>
      <c r="CY114" s="98"/>
      <c r="CZ114" s="23"/>
      <c r="DA114" s="23">
        <v>17</v>
      </c>
      <c r="DB114" s="23" t="str">
        <f t="shared" si="48"/>
        <v/>
      </c>
      <c r="DC114" s="23" t="str">
        <f t="shared" si="49"/>
        <v/>
      </c>
      <c r="DD114" s="23"/>
      <c r="DE114" s="98"/>
      <c r="DF114" s="23"/>
      <c r="DG114" s="23">
        <v>17</v>
      </c>
      <c r="DH114" s="23" t="str">
        <f t="shared" si="50"/>
        <v/>
      </c>
      <c r="DI114" s="23" t="str">
        <f t="shared" si="51"/>
        <v/>
      </c>
      <c r="DJ114" s="23"/>
      <c r="DK114" s="98"/>
      <c r="DL114" s="23"/>
      <c r="DM114" s="23">
        <v>17</v>
      </c>
      <c r="DN114" s="23" t="str">
        <f t="shared" si="52"/>
        <v/>
      </c>
      <c r="DO114" s="23" t="str">
        <f t="shared" si="53"/>
        <v/>
      </c>
      <c r="DP114" s="23"/>
      <c r="DQ114" s="98"/>
      <c r="DR114" s="23"/>
      <c r="DS114" s="23">
        <v>17</v>
      </c>
      <c r="DT114" s="23" t="str">
        <f t="shared" si="54"/>
        <v/>
      </c>
      <c r="DU114" s="23" t="str">
        <f t="shared" si="55"/>
        <v/>
      </c>
      <c r="DV114" s="23"/>
      <c r="DW114" s="98"/>
      <c r="DX114" s="23"/>
      <c r="DY114" s="23">
        <v>17</v>
      </c>
      <c r="DZ114" s="23" t="str">
        <f t="shared" si="56"/>
        <v/>
      </c>
      <c r="EA114" s="23" t="str">
        <f t="shared" si="57"/>
        <v/>
      </c>
      <c r="EB114" s="23"/>
      <c r="EC114" s="98"/>
      <c r="ED114" s="23"/>
      <c r="EE114" s="23">
        <v>17</v>
      </c>
      <c r="EF114" s="23" t="str">
        <f t="shared" si="58"/>
        <v/>
      </c>
      <c r="EG114" s="23" t="str">
        <f t="shared" si="59"/>
        <v/>
      </c>
      <c r="EH114" s="23"/>
      <c r="EI114"/>
    </row>
    <row r="115" spans="41:139" ht="18"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G115" s="150"/>
      <c r="BH115" s="51"/>
      <c r="BI115" s="150"/>
      <c r="BJ115" s="150"/>
      <c r="BK115" s="150"/>
      <c r="CN115" s="23"/>
      <c r="CO115" s="23">
        <v>18</v>
      </c>
      <c r="CP115" s="23" t="str">
        <f t="shared" si="44"/>
        <v/>
      </c>
      <c r="CQ115" s="23" t="str">
        <f t="shared" si="45"/>
        <v/>
      </c>
      <c r="CR115" s="23"/>
      <c r="CS115" s="98"/>
      <c r="CT115" s="23"/>
      <c r="CU115" s="23">
        <v>18</v>
      </c>
      <c r="CV115" s="23" t="str">
        <f t="shared" si="46"/>
        <v/>
      </c>
      <c r="CW115" s="23" t="str">
        <f t="shared" si="47"/>
        <v/>
      </c>
      <c r="CX115" s="23"/>
      <c r="CY115" s="98"/>
      <c r="CZ115" s="23"/>
      <c r="DA115" s="23">
        <v>18</v>
      </c>
      <c r="DB115" s="23" t="str">
        <f t="shared" si="48"/>
        <v/>
      </c>
      <c r="DC115" s="23" t="str">
        <f t="shared" si="49"/>
        <v/>
      </c>
      <c r="DD115" s="23"/>
      <c r="DE115" s="98"/>
      <c r="DF115" s="23"/>
      <c r="DG115" s="23">
        <v>18</v>
      </c>
      <c r="DH115" s="23" t="str">
        <f t="shared" si="50"/>
        <v/>
      </c>
      <c r="DI115" s="23" t="str">
        <f t="shared" si="51"/>
        <v/>
      </c>
      <c r="DJ115" s="23"/>
      <c r="DK115" s="98"/>
      <c r="DL115" s="23"/>
      <c r="DM115" s="23">
        <v>18</v>
      </c>
      <c r="DN115" s="23" t="str">
        <f t="shared" si="52"/>
        <v/>
      </c>
      <c r="DO115" s="23" t="str">
        <f t="shared" si="53"/>
        <v/>
      </c>
      <c r="DP115" s="23"/>
      <c r="DQ115" s="98"/>
      <c r="DR115" s="23"/>
      <c r="DS115" s="23">
        <v>18</v>
      </c>
      <c r="DT115" s="23" t="str">
        <f t="shared" si="54"/>
        <v/>
      </c>
      <c r="DU115" s="23" t="str">
        <f t="shared" si="55"/>
        <v/>
      </c>
      <c r="DV115" s="23"/>
      <c r="DW115" s="98"/>
      <c r="DX115" s="23"/>
      <c r="DY115" s="23">
        <v>18</v>
      </c>
      <c r="DZ115" s="23" t="str">
        <f t="shared" si="56"/>
        <v/>
      </c>
      <c r="EA115" s="23" t="str">
        <f t="shared" si="57"/>
        <v/>
      </c>
      <c r="EB115" s="23"/>
      <c r="EC115" s="98"/>
      <c r="ED115" s="23"/>
      <c r="EE115" s="23">
        <v>18</v>
      </c>
      <c r="EF115" s="23" t="str">
        <f t="shared" si="58"/>
        <v/>
      </c>
      <c r="EG115" s="23" t="str">
        <f t="shared" si="59"/>
        <v/>
      </c>
      <c r="EH115" s="23"/>
      <c r="EI115"/>
    </row>
    <row r="116" spans="41:139"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G116" s="150"/>
      <c r="BH116" s="150"/>
      <c r="BI116" s="150"/>
      <c r="BJ116" s="150"/>
      <c r="BK116" s="150"/>
      <c r="CN116" s="23"/>
      <c r="CO116" s="23">
        <v>19</v>
      </c>
      <c r="CP116" s="23" t="str">
        <f t="shared" si="44"/>
        <v/>
      </c>
      <c r="CQ116" s="23" t="str">
        <f t="shared" si="45"/>
        <v/>
      </c>
      <c r="CR116" s="23"/>
      <c r="CS116" s="98"/>
      <c r="CT116" s="23"/>
      <c r="CU116" s="23">
        <v>19</v>
      </c>
      <c r="CV116" s="23" t="str">
        <f t="shared" si="46"/>
        <v/>
      </c>
      <c r="CW116" s="23" t="str">
        <f t="shared" si="47"/>
        <v/>
      </c>
      <c r="CX116" s="23"/>
      <c r="CY116" s="98"/>
      <c r="CZ116" s="23"/>
      <c r="DA116" s="23">
        <v>19</v>
      </c>
      <c r="DB116" s="23" t="str">
        <f t="shared" si="48"/>
        <v/>
      </c>
      <c r="DC116" s="23" t="str">
        <f t="shared" si="49"/>
        <v/>
      </c>
      <c r="DD116" s="23"/>
      <c r="DE116" s="98"/>
      <c r="DF116" s="23"/>
      <c r="DG116" s="23">
        <v>19</v>
      </c>
      <c r="DH116" s="23" t="str">
        <f t="shared" si="50"/>
        <v/>
      </c>
      <c r="DI116" s="23" t="str">
        <f t="shared" si="51"/>
        <v/>
      </c>
      <c r="DJ116" s="23"/>
      <c r="DK116" s="98"/>
      <c r="DL116" s="23"/>
      <c r="DM116" s="23">
        <v>19</v>
      </c>
      <c r="DN116" s="23" t="str">
        <f t="shared" si="52"/>
        <v/>
      </c>
      <c r="DO116" s="23" t="str">
        <f t="shared" si="53"/>
        <v/>
      </c>
      <c r="DP116" s="23"/>
      <c r="DQ116" s="98"/>
      <c r="DR116" s="23"/>
      <c r="DS116" s="23">
        <v>19</v>
      </c>
      <c r="DT116" s="23" t="str">
        <f t="shared" si="54"/>
        <v/>
      </c>
      <c r="DU116" s="23" t="str">
        <f t="shared" si="55"/>
        <v/>
      </c>
      <c r="DV116" s="23"/>
      <c r="DW116" s="98"/>
      <c r="DX116" s="23"/>
      <c r="DY116" s="23">
        <v>19</v>
      </c>
      <c r="DZ116" s="23" t="str">
        <f t="shared" si="56"/>
        <v/>
      </c>
      <c r="EA116" s="23" t="str">
        <f t="shared" si="57"/>
        <v/>
      </c>
      <c r="EB116" s="23"/>
      <c r="EC116" s="98"/>
      <c r="ED116" s="23"/>
      <c r="EE116" s="23">
        <v>19</v>
      </c>
      <c r="EF116" s="23" t="str">
        <f t="shared" si="58"/>
        <v/>
      </c>
      <c r="EG116" s="23" t="str">
        <f t="shared" si="59"/>
        <v/>
      </c>
      <c r="EH116" s="23"/>
      <c r="EI116"/>
    </row>
    <row r="117" spans="41:139"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G117" s="18"/>
      <c r="BH117" s="18"/>
      <c r="BI117" s="18"/>
      <c r="BJ117" s="18"/>
      <c r="BK117" s="18"/>
      <c r="CN117" s="23"/>
      <c r="CO117" s="23">
        <v>20</v>
      </c>
      <c r="CP117" s="23" t="str">
        <f t="shared" si="44"/>
        <v/>
      </c>
      <c r="CQ117" s="23" t="str">
        <f t="shared" si="45"/>
        <v/>
      </c>
      <c r="CR117" s="23"/>
      <c r="CS117" s="98"/>
      <c r="CT117" s="23"/>
      <c r="CU117" s="23">
        <v>20</v>
      </c>
      <c r="CV117" s="23" t="str">
        <f t="shared" si="46"/>
        <v/>
      </c>
      <c r="CW117" s="23" t="str">
        <f t="shared" si="47"/>
        <v/>
      </c>
      <c r="CX117" s="23"/>
      <c r="CY117" s="98"/>
      <c r="CZ117" s="23"/>
      <c r="DA117" s="23">
        <v>20</v>
      </c>
      <c r="DB117" s="23" t="str">
        <f t="shared" si="48"/>
        <v/>
      </c>
      <c r="DC117" s="23" t="str">
        <f t="shared" si="49"/>
        <v/>
      </c>
      <c r="DD117" s="23"/>
      <c r="DE117" s="98"/>
      <c r="DF117" s="23"/>
      <c r="DG117" s="23">
        <v>20</v>
      </c>
      <c r="DH117" s="23" t="str">
        <f t="shared" si="50"/>
        <v/>
      </c>
      <c r="DI117" s="23" t="str">
        <f t="shared" si="51"/>
        <v/>
      </c>
      <c r="DJ117" s="23"/>
      <c r="DK117" s="98"/>
      <c r="DL117" s="23"/>
      <c r="DM117" s="23">
        <v>20</v>
      </c>
      <c r="DN117" s="23" t="str">
        <f t="shared" si="52"/>
        <v/>
      </c>
      <c r="DO117" s="23" t="str">
        <f t="shared" si="53"/>
        <v/>
      </c>
      <c r="DP117" s="23"/>
      <c r="DQ117" s="98"/>
      <c r="DR117" s="23"/>
      <c r="DS117" s="23">
        <v>20</v>
      </c>
      <c r="DT117" s="23" t="str">
        <f t="shared" si="54"/>
        <v/>
      </c>
      <c r="DU117" s="23" t="str">
        <f t="shared" si="55"/>
        <v/>
      </c>
      <c r="DV117" s="23"/>
      <c r="DW117" s="98"/>
      <c r="DX117" s="23"/>
      <c r="DY117" s="23">
        <v>20</v>
      </c>
      <c r="DZ117" s="23" t="str">
        <f t="shared" si="56"/>
        <v/>
      </c>
      <c r="EA117" s="23" t="str">
        <f t="shared" si="57"/>
        <v/>
      </c>
      <c r="EB117" s="23"/>
      <c r="EC117" s="98"/>
      <c r="ED117" s="23"/>
      <c r="EE117" s="23">
        <v>20</v>
      </c>
      <c r="EF117" s="23" t="str">
        <f t="shared" si="58"/>
        <v/>
      </c>
      <c r="EG117" s="23" t="str">
        <f t="shared" si="59"/>
        <v/>
      </c>
      <c r="EH117" s="23"/>
      <c r="EI117"/>
    </row>
    <row r="118" spans="41:139">
      <c r="CN118" s="23"/>
      <c r="CO118" s="23">
        <v>21</v>
      </c>
      <c r="CP118" s="23" t="str">
        <f t="shared" si="44"/>
        <v/>
      </c>
      <c r="CQ118" s="23" t="str">
        <f t="shared" si="45"/>
        <v/>
      </c>
      <c r="CR118" s="23"/>
      <c r="CS118" s="98"/>
      <c r="CT118" s="23"/>
      <c r="CU118" s="23">
        <v>21</v>
      </c>
      <c r="CV118" s="23" t="str">
        <f t="shared" si="46"/>
        <v/>
      </c>
      <c r="CW118" s="23" t="str">
        <f t="shared" si="47"/>
        <v/>
      </c>
      <c r="CX118" s="23"/>
      <c r="CY118" s="98"/>
      <c r="CZ118" s="23"/>
      <c r="DA118" s="23">
        <v>21</v>
      </c>
      <c r="DB118" s="23" t="str">
        <f t="shared" si="48"/>
        <v/>
      </c>
      <c r="DC118" s="23" t="str">
        <f t="shared" si="49"/>
        <v/>
      </c>
      <c r="DD118" s="23"/>
      <c r="DE118" s="98"/>
      <c r="DF118" s="23"/>
      <c r="DG118" s="23">
        <v>21</v>
      </c>
      <c r="DH118" s="23" t="str">
        <f t="shared" si="50"/>
        <v/>
      </c>
      <c r="DI118" s="23" t="str">
        <f t="shared" si="51"/>
        <v/>
      </c>
      <c r="DJ118" s="23"/>
      <c r="DK118" s="98"/>
      <c r="DL118" s="23"/>
      <c r="DM118" s="23">
        <v>21</v>
      </c>
      <c r="DN118" s="23" t="str">
        <f t="shared" si="52"/>
        <v/>
      </c>
      <c r="DO118" s="23" t="str">
        <f t="shared" si="53"/>
        <v/>
      </c>
      <c r="DP118" s="23"/>
      <c r="DQ118" s="98"/>
      <c r="DR118" s="23"/>
      <c r="DS118" s="23">
        <v>21</v>
      </c>
      <c r="DT118" s="23" t="str">
        <f t="shared" si="54"/>
        <v/>
      </c>
      <c r="DU118" s="23" t="str">
        <f t="shared" si="55"/>
        <v/>
      </c>
      <c r="DV118" s="23"/>
      <c r="DW118" s="98"/>
      <c r="DX118" s="23"/>
      <c r="DY118" s="23">
        <v>21</v>
      </c>
      <c r="DZ118" s="23" t="str">
        <f t="shared" si="56"/>
        <v/>
      </c>
      <c r="EA118" s="23" t="str">
        <f t="shared" si="57"/>
        <v/>
      </c>
      <c r="EB118" s="23"/>
      <c r="EC118" s="98"/>
      <c r="ED118" s="23"/>
      <c r="EE118" s="23">
        <v>21</v>
      </c>
      <c r="EF118" s="23" t="str">
        <f t="shared" si="58"/>
        <v/>
      </c>
      <c r="EG118" s="23" t="str">
        <f t="shared" si="59"/>
        <v/>
      </c>
      <c r="EH118" s="23"/>
      <c r="EI118"/>
    </row>
    <row r="119" spans="41:139"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G119" s="33"/>
      <c r="BH119" s="33"/>
      <c r="BI119" s="33"/>
      <c r="BJ119" s="33"/>
      <c r="BK119" s="33"/>
      <c r="CN119" s="23"/>
      <c r="CO119" s="23">
        <v>22</v>
      </c>
      <c r="CP119" s="23" t="str">
        <f t="shared" si="44"/>
        <v/>
      </c>
      <c r="CQ119" s="23" t="str">
        <f t="shared" si="45"/>
        <v/>
      </c>
      <c r="CR119" s="23"/>
      <c r="CS119" s="98"/>
      <c r="CT119" s="23"/>
      <c r="CU119" s="23">
        <v>22</v>
      </c>
      <c r="CV119" s="23" t="str">
        <f t="shared" si="46"/>
        <v/>
      </c>
      <c r="CW119" s="23" t="str">
        <f t="shared" si="47"/>
        <v/>
      </c>
      <c r="CX119" s="23"/>
      <c r="CY119" s="98"/>
      <c r="CZ119" s="23"/>
      <c r="DA119" s="23">
        <v>22</v>
      </c>
      <c r="DB119" s="23" t="str">
        <f t="shared" si="48"/>
        <v/>
      </c>
      <c r="DC119" s="23" t="str">
        <f t="shared" si="49"/>
        <v/>
      </c>
      <c r="DD119" s="23"/>
      <c r="DE119" s="98"/>
      <c r="DF119" s="23"/>
      <c r="DG119" s="23">
        <v>22</v>
      </c>
      <c r="DH119" s="23" t="str">
        <f t="shared" si="50"/>
        <v/>
      </c>
      <c r="DI119" s="23" t="str">
        <f t="shared" si="51"/>
        <v/>
      </c>
      <c r="DJ119" s="23"/>
      <c r="DK119" s="98"/>
      <c r="DL119" s="23"/>
      <c r="DM119" s="23">
        <v>22</v>
      </c>
      <c r="DN119" s="23" t="str">
        <f t="shared" si="52"/>
        <v/>
      </c>
      <c r="DO119" s="23" t="str">
        <f t="shared" si="53"/>
        <v/>
      </c>
      <c r="DP119" s="23"/>
      <c r="DQ119" s="98"/>
      <c r="DR119" s="23"/>
      <c r="DS119" s="23">
        <v>22</v>
      </c>
      <c r="DT119" s="23" t="str">
        <f t="shared" si="54"/>
        <v/>
      </c>
      <c r="DU119" s="23" t="str">
        <f t="shared" si="55"/>
        <v/>
      </c>
      <c r="DV119" s="23"/>
      <c r="DW119" s="98"/>
      <c r="DX119" s="23"/>
      <c r="DY119" s="23">
        <v>22</v>
      </c>
      <c r="DZ119" s="23" t="str">
        <f t="shared" si="56"/>
        <v/>
      </c>
      <c r="EA119" s="23" t="str">
        <f t="shared" si="57"/>
        <v/>
      </c>
      <c r="EB119" s="23"/>
      <c r="EC119" s="98"/>
      <c r="ED119" s="23"/>
      <c r="EE119" s="23">
        <v>22</v>
      </c>
      <c r="EF119" s="23" t="str">
        <f t="shared" si="58"/>
        <v/>
      </c>
      <c r="EG119" s="23" t="str">
        <f t="shared" si="59"/>
        <v/>
      </c>
      <c r="EH119" s="23"/>
      <c r="EI119"/>
    </row>
    <row r="120" spans="41:139"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CN120" s="23"/>
      <c r="CO120" s="23">
        <v>23</v>
      </c>
      <c r="CP120" s="23" t="str">
        <f t="shared" si="44"/>
        <v/>
      </c>
      <c r="CQ120" s="23" t="str">
        <f t="shared" si="45"/>
        <v/>
      </c>
      <c r="CR120" s="23"/>
      <c r="CS120" s="98"/>
      <c r="CT120" s="23"/>
      <c r="CU120" s="23">
        <v>23</v>
      </c>
      <c r="CV120" s="23" t="str">
        <f t="shared" si="46"/>
        <v/>
      </c>
      <c r="CW120" s="23" t="str">
        <f t="shared" si="47"/>
        <v/>
      </c>
      <c r="CX120" s="23"/>
      <c r="CY120" s="98"/>
      <c r="CZ120" s="23"/>
      <c r="DA120" s="23">
        <v>23</v>
      </c>
      <c r="DB120" s="23" t="str">
        <f t="shared" si="48"/>
        <v/>
      </c>
      <c r="DC120" s="23" t="str">
        <f t="shared" si="49"/>
        <v/>
      </c>
      <c r="DD120" s="23"/>
      <c r="DE120" s="98"/>
      <c r="DF120" s="23"/>
      <c r="DG120" s="23">
        <v>23</v>
      </c>
      <c r="DH120" s="23" t="str">
        <f t="shared" si="50"/>
        <v/>
      </c>
      <c r="DI120" s="23" t="str">
        <f t="shared" si="51"/>
        <v/>
      </c>
      <c r="DJ120" s="23"/>
      <c r="DK120" s="98"/>
      <c r="DL120" s="23"/>
      <c r="DM120" s="23">
        <v>23</v>
      </c>
      <c r="DN120" s="23" t="str">
        <f t="shared" si="52"/>
        <v/>
      </c>
      <c r="DO120" s="23" t="str">
        <f t="shared" si="53"/>
        <v/>
      </c>
      <c r="DP120" s="23"/>
      <c r="DQ120" s="98"/>
      <c r="DR120" s="23"/>
      <c r="DS120" s="23">
        <v>23</v>
      </c>
      <c r="DT120" s="23" t="str">
        <f t="shared" si="54"/>
        <v/>
      </c>
      <c r="DU120" s="23" t="str">
        <f t="shared" si="55"/>
        <v/>
      </c>
      <c r="DV120" s="23"/>
      <c r="DW120" s="98"/>
      <c r="DX120" s="23"/>
      <c r="DY120" s="23">
        <v>23</v>
      </c>
      <c r="DZ120" s="23" t="str">
        <f t="shared" si="56"/>
        <v/>
      </c>
      <c r="EA120" s="23" t="str">
        <f t="shared" si="57"/>
        <v/>
      </c>
      <c r="EB120" s="23"/>
      <c r="EC120" s="98"/>
      <c r="ED120" s="23"/>
      <c r="EE120" s="23">
        <v>23</v>
      </c>
      <c r="EF120" s="23" t="str">
        <f t="shared" si="58"/>
        <v/>
      </c>
      <c r="EG120" s="23" t="str">
        <f t="shared" si="59"/>
        <v/>
      </c>
      <c r="EH120" s="23"/>
      <c r="EI120"/>
    </row>
    <row r="121" spans="41:139"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CK121" s="14"/>
      <c r="CN121" s="23"/>
      <c r="CO121" s="23">
        <v>24</v>
      </c>
      <c r="CP121" s="23" t="str">
        <f t="shared" si="44"/>
        <v/>
      </c>
      <c r="CQ121" s="23" t="str">
        <f t="shared" si="45"/>
        <v/>
      </c>
      <c r="CR121" s="23"/>
      <c r="CS121" s="98"/>
      <c r="CT121" s="23"/>
      <c r="CU121" s="23">
        <v>24</v>
      </c>
      <c r="CV121" s="23" t="str">
        <f t="shared" si="46"/>
        <v/>
      </c>
      <c r="CW121" s="23" t="str">
        <f t="shared" si="47"/>
        <v/>
      </c>
      <c r="CX121" s="23"/>
      <c r="CY121" s="98"/>
      <c r="CZ121" s="23"/>
      <c r="DA121" s="23">
        <v>24</v>
      </c>
      <c r="DB121" s="23" t="str">
        <f t="shared" si="48"/>
        <v/>
      </c>
      <c r="DC121" s="23" t="str">
        <f t="shared" si="49"/>
        <v/>
      </c>
      <c r="DD121" s="23"/>
      <c r="DE121" s="98"/>
      <c r="DF121" s="23"/>
      <c r="DG121" s="23">
        <v>24</v>
      </c>
      <c r="DH121" s="23" t="str">
        <f t="shared" si="50"/>
        <v/>
      </c>
      <c r="DI121" s="23" t="str">
        <f t="shared" si="51"/>
        <v/>
      </c>
      <c r="DJ121" s="23"/>
      <c r="DK121" s="98"/>
      <c r="DL121" s="23"/>
      <c r="DM121" s="23">
        <v>24</v>
      </c>
      <c r="DN121" s="23" t="str">
        <f t="shared" si="52"/>
        <v/>
      </c>
      <c r="DO121" s="23" t="str">
        <f t="shared" si="53"/>
        <v/>
      </c>
      <c r="DP121" s="23"/>
      <c r="DQ121" s="98"/>
      <c r="DR121" s="23"/>
      <c r="DS121" s="23">
        <v>24</v>
      </c>
      <c r="DT121" s="23" t="str">
        <f t="shared" si="54"/>
        <v/>
      </c>
      <c r="DU121" s="23" t="str">
        <f t="shared" si="55"/>
        <v/>
      </c>
      <c r="DV121" s="23"/>
      <c r="DW121" s="98"/>
      <c r="DX121" s="23"/>
      <c r="DY121" s="23">
        <v>24</v>
      </c>
      <c r="DZ121" s="23" t="str">
        <f t="shared" si="56"/>
        <v/>
      </c>
      <c r="EA121" s="23" t="str">
        <f t="shared" si="57"/>
        <v/>
      </c>
      <c r="EB121" s="23"/>
      <c r="EC121" s="98"/>
      <c r="ED121" s="23"/>
      <c r="EE121" s="23">
        <v>24</v>
      </c>
      <c r="EF121" s="23" t="str">
        <f t="shared" si="58"/>
        <v/>
      </c>
      <c r="EG121" s="23" t="str">
        <f t="shared" si="59"/>
        <v/>
      </c>
      <c r="EH121" s="23"/>
      <c r="EI121"/>
    </row>
    <row r="122" spans="41:139"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CK122" s="14"/>
      <c r="CN122" s="23"/>
      <c r="CO122" s="23">
        <v>25</v>
      </c>
      <c r="CP122" s="23" t="str">
        <f t="shared" si="44"/>
        <v/>
      </c>
      <c r="CQ122" s="23" t="str">
        <f t="shared" si="45"/>
        <v/>
      </c>
      <c r="CR122" s="23"/>
      <c r="CS122" s="98"/>
      <c r="CT122" s="23"/>
      <c r="CU122" s="23">
        <v>25</v>
      </c>
      <c r="CV122" s="23" t="str">
        <f t="shared" si="46"/>
        <v/>
      </c>
      <c r="CW122" s="23" t="str">
        <f t="shared" si="47"/>
        <v/>
      </c>
      <c r="CX122" s="23"/>
      <c r="CY122" s="98"/>
      <c r="CZ122" s="23"/>
      <c r="DA122" s="23">
        <v>25</v>
      </c>
      <c r="DB122" s="23" t="str">
        <f t="shared" si="48"/>
        <v/>
      </c>
      <c r="DC122" s="23" t="str">
        <f t="shared" si="49"/>
        <v/>
      </c>
      <c r="DD122" s="23"/>
      <c r="DE122" s="98"/>
      <c r="DF122" s="23"/>
      <c r="DG122" s="23">
        <v>25</v>
      </c>
      <c r="DH122" s="23" t="str">
        <f t="shared" si="50"/>
        <v/>
      </c>
      <c r="DI122" s="23" t="str">
        <f t="shared" si="51"/>
        <v/>
      </c>
      <c r="DJ122" s="23"/>
      <c r="DK122" s="98"/>
      <c r="DL122" s="23"/>
      <c r="DM122" s="23">
        <v>25</v>
      </c>
      <c r="DN122" s="23" t="str">
        <f t="shared" si="52"/>
        <v/>
      </c>
      <c r="DO122" s="23" t="str">
        <f t="shared" si="53"/>
        <v/>
      </c>
      <c r="DP122" s="23"/>
      <c r="DQ122" s="98"/>
      <c r="DR122" s="23"/>
      <c r="DS122" s="23">
        <v>25</v>
      </c>
      <c r="DT122" s="23" t="str">
        <f t="shared" si="54"/>
        <v/>
      </c>
      <c r="DU122" s="23" t="str">
        <f t="shared" si="55"/>
        <v/>
      </c>
      <c r="DV122" s="23"/>
      <c r="DW122" s="98"/>
      <c r="DX122" s="23"/>
      <c r="DY122" s="23">
        <v>25</v>
      </c>
      <c r="DZ122" s="23" t="str">
        <f t="shared" si="56"/>
        <v/>
      </c>
      <c r="EA122" s="23" t="str">
        <f t="shared" si="57"/>
        <v/>
      </c>
      <c r="EB122" s="23"/>
      <c r="EC122" s="98"/>
      <c r="ED122" s="23"/>
      <c r="EE122" s="23">
        <v>25</v>
      </c>
      <c r="EF122" s="23" t="str">
        <f t="shared" si="58"/>
        <v/>
      </c>
      <c r="EG122" s="23" t="str">
        <f t="shared" si="59"/>
        <v/>
      </c>
      <c r="EH122" s="23"/>
      <c r="EI122"/>
    </row>
    <row r="123" spans="41:139"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CK123" s="14"/>
      <c r="CL123" s="13"/>
      <c r="CM123" s="14"/>
      <c r="CN123" s="23"/>
      <c r="CO123" s="23">
        <v>26</v>
      </c>
      <c r="CP123" s="23" t="str">
        <f t="shared" si="44"/>
        <v/>
      </c>
      <c r="CQ123" s="23" t="str">
        <f t="shared" si="45"/>
        <v/>
      </c>
      <c r="CR123" s="23"/>
      <c r="CS123" s="98"/>
      <c r="CT123" s="23"/>
      <c r="CU123" s="23">
        <v>26</v>
      </c>
      <c r="CV123" s="23" t="str">
        <f t="shared" si="46"/>
        <v/>
      </c>
      <c r="CW123" s="23" t="str">
        <f t="shared" si="47"/>
        <v/>
      </c>
      <c r="CX123" s="23"/>
      <c r="CY123" s="98"/>
      <c r="CZ123" s="23"/>
      <c r="DA123" s="23">
        <v>26</v>
      </c>
      <c r="DB123" s="23" t="str">
        <f t="shared" si="48"/>
        <v/>
      </c>
      <c r="DC123" s="23" t="str">
        <f t="shared" si="49"/>
        <v/>
      </c>
      <c r="DD123" s="23"/>
      <c r="DE123" s="98"/>
      <c r="DF123" s="23"/>
      <c r="DG123" s="23">
        <v>26</v>
      </c>
      <c r="DH123" s="23" t="str">
        <f t="shared" si="50"/>
        <v/>
      </c>
      <c r="DI123" s="23" t="str">
        <f t="shared" si="51"/>
        <v/>
      </c>
      <c r="DJ123" s="23"/>
      <c r="DK123" s="98"/>
      <c r="DL123" s="23"/>
      <c r="DM123" s="23">
        <v>26</v>
      </c>
      <c r="DN123" s="23" t="str">
        <f t="shared" si="52"/>
        <v/>
      </c>
      <c r="DO123" s="23" t="str">
        <f t="shared" si="53"/>
        <v/>
      </c>
      <c r="DP123" s="23"/>
      <c r="DQ123" s="98"/>
      <c r="DR123" s="23"/>
      <c r="DS123" s="23">
        <v>26</v>
      </c>
      <c r="DT123" s="23" t="str">
        <f t="shared" si="54"/>
        <v/>
      </c>
      <c r="DU123" s="23" t="str">
        <f t="shared" si="55"/>
        <v/>
      </c>
      <c r="DV123" s="23"/>
      <c r="DW123" s="98"/>
      <c r="DX123" s="23"/>
      <c r="DY123" s="23">
        <v>26</v>
      </c>
      <c r="DZ123" s="23" t="str">
        <f t="shared" si="56"/>
        <v/>
      </c>
      <c r="EA123" s="23" t="str">
        <f t="shared" si="57"/>
        <v/>
      </c>
      <c r="EB123" s="23"/>
      <c r="EC123" s="98"/>
      <c r="ED123" s="23"/>
      <c r="EE123" s="23">
        <v>26</v>
      </c>
      <c r="EF123" s="23" t="str">
        <f t="shared" si="58"/>
        <v/>
      </c>
      <c r="EG123" s="23" t="str">
        <f t="shared" si="59"/>
        <v/>
      </c>
      <c r="EH123" s="23"/>
      <c r="EI123"/>
    </row>
    <row r="124" spans="41:139"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CK124" s="14"/>
      <c r="CL124" s="13"/>
      <c r="CM124" s="12"/>
      <c r="CN124" s="23"/>
      <c r="CO124" s="23">
        <v>27</v>
      </c>
      <c r="CP124" s="23" t="str">
        <f t="shared" si="44"/>
        <v/>
      </c>
      <c r="CQ124" s="23" t="str">
        <f t="shared" si="45"/>
        <v/>
      </c>
      <c r="CR124" s="23"/>
      <c r="CS124" s="98"/>
      <c r="CT124" s="23"/>
      <c r="CU124" s="23">
        <v>27</v>
      </c>
      <c r="CV124" s="23" t="str">
        <f t="shared" si="46"/>
        <v/>
      </c>
      <c r="CW124" s="23" t="str">
        <f t="shared" si="47"/>
        <v/>
      </c>
      <c r="CX124" s="23"/>
      <c r="CY124" s="98"/>
      <c r="CZ124" s="23"/>
      <c r="DA124" s="23">
        <v>27</v>
      </c>
      <c r="DB124" s="23" t="str">
        <f t="shared" si="48"/>
        <v/>
      </c>
      <c r="DC124" s="23" t="str">
        <f t="shared" si="49"/>
        <v/>
      </c>
      <c r="DD124" s="23"/>
      <c r="DE124" s="98"/>
      <c r="DF124" s="23"/>
      <c r="DG124" s="23">
        <v>27</v>
      </c>
      <c r="DH124" s="23" t="str">
        <f t="shared" si="50"/>
        <v/>
      </c>
      <c r="DI124" s="23" t="str">
        <f t="shared" si="51"/>
        <v/>
      </c>
      <c r="DJ124" s="23"/>
      <c r="DK124" s="98"/>
      <c r="DL124" s="23"/>
      <c r="DM124" s="23">
        <v>27</v>
      </c>
      <c r="DN124" s="23" t="str">
        <f t="shared" si="52"/>
        <v/>
      </c>
      <c r="DO124" s="23" t="str">
        <f t="shared" si="53"/>
        <v/>
      </c>
      <c r="DP124" s="23"/>
      <c r="DQ124" s="98"/>
      <c r="DR124" s="23"/>
      <c r="DS124" s="23">
        <v>27</v>
      </c>
      <c r="DT124" s="23" t="str">
        <f t="shared" si="54"/>
        <v/>
      </c>
      <c r="DU124" s="23" t="str">
        <f t="shared" si="55"/>
        <v/>
      </c>
      <c r="DV124" s="23"/>
      <c r="DW124" s="98"/>
      <c r="DX124" s="23"/>
      <c r="DY124" s="23">
        <v>27</v>
      </c>
      <c r="DZ124" s="23" t="str">
        <f t="shared" si="56"/>
        <v/>
      </c>
      <c r="EA124" s="23" t="str">
        <f t="shared" si="57"/>
        <v/>
      </c>
      <c r="EB124" s="23"/>
      <c r="EC124" s="98"/>
      <c r="ED124" s="23"/>
      <c r="EE124" s="23">
        <v>27</v>
      </c>
      <c r="EF124" s="23" t="str">
        <f t="shared" si="58"/>
        <v/>
      </c>
      <c r="EG124" s="23" t="str">
        <f t="shared" si="59"/>
        <v/>
      </c>
      <c r="EH124" s="23"/>
      <c r="EI124"/>
    </row>
    <row r="125" spans="41:139"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CK125" s="14"/>
      <c r="CL125" s="13"/>
      <c r="CM125" s="12"/>
      <c r="CN125" s="23"/>
      <c r="CO125" s="23">
        <v>28</v>
      </c>
      <c r="CP125" s="23" t="str">
        <f t="shared" si="44"/>
        <v/>
      </c>
      <c r="CQ125" s="23" t="str">
        <f t="shared" si="45"/>
        <v/>
      </c>
      <c r="CR125" s="23"/>
      <c r="CS125" s="98"/>
      <c r="CT125" s="23"/>
      <c r="CU125" s="23">
        <v>28</v>
      </c>
      <c r="CV125" s="23" t="str">
        <f t="shared" si="46"/>
        <v/>
      </c>
      <c r="CW125" s="23" t="str">
        <f t="shared" si="47"/>
        <v/>
      </c>
      <c r="CX125" s="23"/>
      <c r="CY125" s="98"/>
      <c r="CZ125" s="23"/>
      <c r="DA125" s="23">
        <v>28</v>
      </c>
      <c r="DB125" s="23" t="str">
        <f t="shared" si="48"/>
        <v/>
      </c>
      <c r="DC125" s="23" t="str">
        <f t="shared" si="49"/>
        <v/>
      </c>
      <c r="DD125" s="23"/>
      <c r="DE125" s="98"/>
      <c r="DF125" s="23"/>
      <c r="DG125" s="23">
        <v>28</v>
      </c>
      <c r="DH125" s="23" t="str">
        <f t="shared" si="50"/>
        <v/>
      </c>
      <c r="DI125" s="23" t="str">
        <f t="shared" si="51"/>
        <v/>
      </c>
      <c r="DJ125" s="23"/>
      <c r="DK125" s="98"/>
      <c r="DL125" s="23"/>
      <c r="DM125" s="23">
        <v>28</v>
      </c>
      <c r="DN125" s="23" t="str">
        <f t="shared" si="52"/>
        <v/>
      </c>
      <c r="DO125" s="23" t="str">
        <f t="shared" si="53"/>
        <v/>
      </c>
      <c r="DP125" s="23"/>
      <c r="DQ125" s="98"/>
      <c r="DR125" s="23"/>
      <c r="DS125" s="23">
        <v>28</v>
      </c>
      <c r="DT125" s="23" t="str">
        <f t="shared" si="54"/>
        <v/>
      </c>
      <c r="DU125" s="23" t="str">
        <f t="shared" si="55"/>
        <v/>
      </c>
      <c r="DV125" s="23"/>
      <c r="DW125" s="98"/>
      <c r="DX125" s="23"/>
      <c r="DY125" s="23">
        <v>28</v>
      </c>
      <c r="DZ125" s="23" t="str">
        <f t="shared" si="56"/>
        <v/>
      </c>
      <c r="EA125" s="23" t="str">
        <f t="shared" si="57"/>
        <v/>
      </c>
      <c r="EB125" s="23"/>
      <c r="EC125" s="98"/>
      <c r="ED125" s="23"/>
      <c r="EE125" s="23">
        <v>28</v>
      </c>
      <c r="EF125" s="23" t="str">
        <f t="shared" si="58"/>
        <v/>
      </c>
      <c r="EG125" s="23" t="str">
        <f t="shared" si="59"/>
        <v/>
      </c>
      <c r="EH125" s="23"/>
      <c r="EI125"/>
    </row>
    <row r="126" spans="41:139"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CD126" s="14"/>
      <c r="CE126" s="13"/>
      <c r="CF126" s="12"/>
      <c r="CN126" s="23"/>
      <c r="CO126" s="23">
        <v>29</v>
      </c>
      <c r="CP126" s="23" t="str">
        <f t="shared" si="44"/>
        <v/>
      </c>
      <c r="CQ126" s="23" t="str">
        <f t="shared" si="45"/>
        <v/>
      </c>
      <c r="CR126" s="23"/>
      <c r="CS126" s="98"/>
      <c r="CT126" s="23"/>
      <c r="CU126" s="23">
        <v>29</v>
      </c>
      <c r="CV126" s="23" t="str">
        <f t="shared" si="46"/>
        <v/>
      </c>
      <c r="CW126" s="23" t="str">
        <f t="shared" si="47"/>
        <v/>
      </c>
      <c r="CX126" s="23"/>
      <c r="CY126" s="98"/>
      <c r="CZ126" s="23"/>
      <c r="DA126" s="23">
        <v>29</v>
      </c>
      <c r="DB126" s="23" t="str">
        <f t="shared" si="48"/>
        <v/>
      </c>
      <c r="DC126" s="23" t="str">
        <f t="shared" si="49"/>
        <v/>
      </c>
      <c r="DD126" s="23"/>
      <c r="DE126" s="98"/>
      <c r="DF126" s="23"/>
      <c r="DG126" s="23">
        <v>29</v>
      </c>
      <c r="DH126" s="23" t="str">
        <f t="shared" si="50"/>
        <v/>
      </c>
      <c r="DI126" s="23" t="str">
        <f t="shared" si="51"/>
        <v/>
      </c>
      <c r="DJ126" s="23"/>
      <c r="DK126" s="98"/>
      <c r="DL126" s="23"/>
      <c r="DM126" s="23">
        <v>29</v>
      </c>
      <c r="DN126" s="23" t="str">
        <f t="shared" si="52"/>
        <v/>
      </c>
      <c r="DO126" s="23" t="str">
        <f t="shared" si="53"/>
        <v/>
      </c>
      <c r="DP126" s="23"/>
      <c r="DQ126" s="98"/>
      <c r="DR126" s="23"/>
      <c r="DS126" s="23">
        <v>29</v>
      </c>
      <c r="DT126" s="23" t="str">
        <f t="shared" si="54"/>
        <v/>
      </c>
      <c r="DU126" s="23" t="str">
        <f t="shared" si="55"/>
        <v/>
      </c>
      <c r="DV126" s="23"/>
      <c r="DW126" s="98"/>
      <c r="DX126" s="23"/>
      <c r="DY126" s="23">
        <v>29</v>
      </c>
      <c r="DZ126" s="23" t="str">
        <f t="shared" si="56"/>
        <v/>
      </c>
      <c r="EA126" s="23" t="str">
        <f t="shared" si="57"/>
        <v/>
      </c>
      <c r="EB126" s="23"/>
      <c r="EC126" s="98"/>
      <c r="ED126" s="23"/>
      <c r="EE126" s="23">
        <v>29</v>
      </c>
      <c r="EF126" s="23" t="str">
        <f t="shared" si="58"/>
        <v/>
      </c>
      <c r="EG126" s="23" t="str">
        <f t="shared" si="59"/>
        <v/>
      </c>
      <c r="EH126" s="23"/>
      <c r="EI126"/>
    </row>
    <row r="127" spans="41:139"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CN127" s="23"/>
      <c r="CO127" s="23">
        <v>30</v>
      </c>
      <c r="CP127" s="23" t="str">
        <f t="shared" si="44"/>
        <v/>
      </c>
      <c r="CQ127" s="23" t="str">
        <f t="shared" si="45"/>
        <v/>
      </c>
      <c r="CR127" s="23"/>
      <c r="CS127" s="98"/>
      <c r="CT127" s="23"/>
      <c r="CU127" s="23">
        <v>30</v>
      </c>
      <c r="CV127" s="23" t="str">
        <f t="shared" si="46"/>
        <v/>
      </c>
      <c r="CW127" s="23" t="str">
        <f t="shared" si="47"/>
        <v/>
      </c>
      <c r="CX127" s="23"/>
      <c r="CY127" s="98"/>
      <c r="CZ127" s="23"/>
      <c r="DA127" s="23">
        <v>30</v>
      </c>
      <c r="DB127" s="23" t="str">
        <f t="shared" si="48"/>
        <v/>
      </c>
      <c r="DC127" s="23" t="str">
        <f t="shared" si="49"/>
        <v/>
      </c>
      <c r="DD127" s="23"/>
      <c r="DE127" s="98"/>
      <c r="DF127" s="23"/>
      <c r="DG127" s="23">
        <v>30</v>
      </c>
      <c r="DH127" s="23" t="str">
        <f t="shared" si="50"/>
        <v/>
      </c>
      <c r="DI127" s="23" t="str">
        <f t="shared" si="51"/>
        <v/>
      </c>
      <c r="DJ127" s="23"/>
      <c r="DK127" s="98"/>
      <c r="DL127" s="23"/>
      <c r="DM127" s="23">
        <v>30</v>
      </c>
      <c r="DN127" s="23" t="str">
        <f t="shared" si="52"/>
        <v/>
      </c>
      <c r="DO127" s="23" t="str">
        <f t="shared" si="53"/>
        <v/>
      </c>
      <c r="DP127" s="23"/>
      <c r="DQ127" s="98"/>
      <c r="DR127" s="23"/>
      <c r="DS127" s="23">
        <v>30</v>
      </c>
      <c r="DT127" s="23" t="str">
        <f t="shared" si="54"/>
        <v/>
      </c>
      <c r="DU127" s="23" t="str">
        <f t="shared" si="55"/>
        <v/>
      </c>
      <c r="DV127" s="23"/>
      <c r="DW127" s="98"/>
      <c r="DX127" s="23"/>
      <c r="DY127" s="23">
        <v>30</v>
      </c>
      <c r="DZ127" s="23" t="str">
        <f t="shared" si="56"/>
        <v/>
      </c>
      <c r="EA127" s="23" t="str">
        <f t="shared" si="57"/>
        <v/>
      </c>
      <c r="EB127" s="23"/>
      <c r="EC127" s="98"/>
      <c r="ED127" s="23"/>
      <c r="EE127" s="23">
        <v>30</v>
      </c>
      <c r="EF127" s="23" t="str">
        <f t="shared" si="58"/>
        <v/>
      </c>
      <c r="EG127" s="23" t="str">
        <f t="shared" si="59"/>
        <v/>
      </c>
      <c r="EH127" s="23"/>
      <c r="EI127"/>
    </row>
    <row r="128" spans="41:139"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CN128" s="23"/>
      <c r="CO128" s="23">
        <v>31</v>
      </c>
      <c r="CP128" s="23" t="str">
        <f t="shared" si="44"/>
        <v/>
      </c>
      <c r="CQ128" s="23" t="str">
        <f t="shared" si="45"/>
        <v/>
      </c>
      <c r="CR128" s="23"/>
      <c r="CS128" s="98"/>
      <c r="CT128" s="23"/>
      <c r="CU128" s="23">
        <v>31</v>
      </c>
      <c r="CV128" s="23" t="str">
        <f t="shared" si="46"/>
        <v/>
      </c>
      <c r="CW128" s="23" t="str">
        <f t="shared" si="47"/>
        <v/>
      </c>
      <c r="CX128" s="23"/>
      <c r="CY128" s="98"/>
      <c r="CZ128" s="23"/>
      <c r="DA128" s="23">
        <v>31</v>
      </c>
      <c r="DB128" s="23" t="str">
        <f t="shared" si="48"/>
        <v/>
      </c>
      <c r="DC128" s="23" t="str">
        <f t="shared" si="49"/>
        <v/>
      </c>
      <c r="DD128" s="23"/>
      <c r="DE128" s="98"/>
      <c r="DF128" s="23"/>
      <c r="DG128" s="23">
        <v>31</v>
      </c>
      <c r="DH128" s="23" t="str">
        <f t="shared" si="50"/>
        <v/>
      </c>
      <c r="DI128" s="23" t="str">
        <f t="shared" si="51"/>
        <v/>
      </c>
      <c r="DJ128" s="23"/>
      <c r="DK128" s="98"/>
      <c r="DL128" s="23"/>
      <c r="DM128" s="23">
        <v>31</v>
      </c>
      <c r="DN128" s="23" t="str">
        <f t="shared" si="52"/>
        <v/>
      </c>
      <c r="DO128" s="23" t="str">
        <f t="shared" si="53"/>
        <v/>
      </c>
      <c r="DP128" s="23"/>
      <c r="DQ128" s="98"/>
      <c r="DR128" s="23"/>
      <c r="DS128" s="23">
        <v>31</v>
      </c>
      <c r="DT128" s="23" t="str">
        <f t="shared" si="54"/>
        <v/>
      </c>
      <c r="DU128" s="23" t="str">
        <f t="shared" si="55"/>
        <v/>
      </c>
      <c r="DV128" s="23"/>
      <c r="DW128" s="98"/>
      <c r="DX128" s="23"/>
      <c r="DY128" s="23">
        <v>31</v>
      </c>
      <c r="DZ128" s="23" t="str">
        <f t="shared" si="56"/>
        <v/>
      </c>
      <c r="EA128" s="23" t="str">
        <f t="shared" si="57"/>
        <v/>
      </c>
      <c r="EB128" s="23"/>
      <c r="EC128" s="98"/>
      <c r="ED128" s="23"/>
      <c r="EE128" s="23">
        <v>31</v>
      </c>
      <c r="EF128" s="23" t="str">
        <f t="shared" si="58"/>
        <v/>
      </c>
      <c r="EG128" s="23" t="str">
        <f t="shared" si="59"/>
        <v/>
      </c>
      <c r="EH128" s="23"/>
      <c r="EI128"/>
    </row>
    <row r="129" spans="41:139">
      <c r="CN129" s="23"/>
      <c r="CO129" s="23">
        <v>32</v>
      </c>
      <c r="CP129" s="23" t="str">
        <f t="shared" si="44"/>
        <v/>
      </c>
      <c r="CQ129" s="23" t="str">
        <f t="shared" si="45"/>
        <v/>
      </c>
      <c r="CR129" s="23"/>
      <c r="CS129" s="98"/>
      <c r="CT129" s="23"/>
      <c r="CU129" s="23">
        <v>32</v>
      </c>
      <c r="CV129" s="23" t="str">
        <f t="shared" si="46"/>
        <v/>
      </c>
      <c r="CW129" s="23" t="str">
        <f t="shared" si="47"/>
        <v/>
      </c>
      <c r="CX129" s="23"/>
      <c r="CY129" s="98"/>
      <c r="CZ129" s="23"/>
      <c r="DA129" s="23">
        <v>32</v>
      </c>
      <c r="DB129" s="23" t="str">
        <f t="shared" si="48"/>
        <v/>
      </c>
      <c r="DC129" s="23" t="str">
        <f t="shared" si="49"/>
        <v/>
      </c>
      <c r="DD129" s="23"/>
      <c r="DE129" s="98"/>
      <c r="DF129" s="23"/>
      <c r="DG129" s="23">
        <v>32</v>
      </c>
      <c r="DH129" s="23" t="str">
        <f t="shared" si="50"/>
        <v/>
      </c>
      <c r="DI129" s="23" t="str">
        <f t="shared" si="51"/>
        <v/>
      </c>
      <c r="DJ129" s="23"/>
      <c r="DK129" s="98"/>
      <c r="DL129" s="23"/>
      <c r="DM129" s="23">
        <v>32</v>
      </c>
      <c r="DN129" s="23" t="str">
        <f t="shared" si="52"/>
        <v/>
      </c>
      <c r="DO129" s="23" t="str">
        <f t="shared" si="53"/>
        <v/>
      </c>
      <c r="DP129" s="23"/>
      <c r="DQ129" s="98"/>
      <c r="DR129" s="23"/>
      <c r="DS129" s="23">
        <v>32</v>
      </c>
      <c r="DT129" s="23" t="str">
        <f t="shared" si="54"/>
        <v/>
      </c>
      <c r="DU129" s="23" t="str">
        <f t="shared" si="55"/>
        <v/>
      </c>
      <c r="DV129" s="23"/>
      <c r="DW129" s="98"/>
      <c r="DX129" s="23"/>
      <c r="DY129" s="23">
        <v>32</v>
      </c>
      <c r="DZ129" s="23" t="str">
        <f t="shared" si="56"/>
        <v/>
      </c>
      <c r="EA129" s="23" t="str">
        <f t="shared" si="57"/>
        <v/>
      </c>
      <c r="EB129" s="23"/>
      <c r="EC129" s="98"/>
      <c r="ED129" s="23"/>
      <c r="EE129" s="23">
        <v>32</v>
      </c>
      <c r="EF129" s="23" t="str">
        <f t="shared" si="58"/>
        <v/>
      </c>
      <c r="EG129" s="23" t="str">
        <f t="shared" si="59"/>
        <v/>
      </c>
      <c r="EH129" s="23"/>
      <c r="EI129"/>
    </row>
    <row r="130" spans="41:139">
      <c r="CN130" s="23"/>
      <c r="CO130" s="23">
        <v>33</v>
      </c>
      <c r="CP130" s="23" t="str">
        <f t="shared" si="44"/>
        <v/>
      </c>
      <c r="CQ130" s="23" t="str">
        <f t="shared" si="45"/>
        <v/>
      </c>
      <c r="CR130" s="23"/>
      <c r="CS130" s="98"/>
      <c r="CT130" s="23"/>
      <c r="CU130" s="23">
        <v>33</v>
      </c>
      <c r="CV130" s="23" t="str">
        <f t="shared" si="46"/>
        <v/>
      </c>
      <c r="CW130" s="23" t="str">
        <f t="shared" si="47"/>
        <v/>
      </c>
      <c r="CX130" s="23"/>
      <c r="CY130" s="98"/>
      <c r="CZ130" s="23"/>
      <c r="DA130" s="23">
        <v>33</v>
      </c>
      <c r="DB130" s="23" t="str">
        <f t="shared" si="48"/>
        <v/>
      </c>
      <c r="DC130" s="23" t="str">
        <f t="shared" si="49"/>
        <v/>
      </c>
      <c r="DD130" s="23"/>
      <c r="DE130" s="98"/>
      <c r="DF130" s="23"/>
      <c r="DG130" s="23">
        <v>33</v>
      </c>
      <c r="DH130" s="23" t="str">
        <f t="shared" si="50"/>
        <v/>
      </c>
      <c r="DI130" s="23" t="str">
        <f t="shared" si="51"/>
        <v/>
      </c>
      <c r="DJ130" s="23"/>
      <c r="DK130" s="98"/>
      <c r="DL130" s="23"/>
      <c r="DM130" s="23">
        <v>33</v>
      </c>
      <c r="DN130" s="23" t="str">
        <f t="shared" si="52"/>
        <v/>
      </c>
      <c r="DO130" s="23" t="str">
        <f t="shared" si="53"/>
        <v/>
      </c>
      <c r="DP130" s="23"/>
      <c r="DQ130" s="98"/>
      <c r="DR130" s="23"/>
      <c r="DS130" s="23">
        <v>33</v>
      </c>
      <c r="DT130" s="23" t="str">
        <f t="shared" si="54"/>
        <v/>
      </c>
      <c r="DU130" s="23" t="str">
        <f t="shared" si="55"/>
        <v/>
      </c>
      <c r="DV130" s="23"/>
      <c r="DW130" s="98"/>
      <c r="DX130" s="23"/>
      <c r="DY130" s="23">
        <v>33</v>
      </c>
      <c r="DZ130" s="23" t="str">
        <f t="shared" si="56"/>
        <v/>
      </c>
      <c r="EA130" s="23" t="str">
        <f t="shared" si="57"/>
        <v/>
      </c>
      <c r="EB130" s="23"/>
      <c r="EC130" s="98"/>
      <c r="ED130" s="23"/>
      <c r="EE130" s="23">
        <v>33</v>
      </c>
      <c r="EF130" s="23" t="str">
        <f t="shared" si="58"/>
        <v/>
      </c>
      <c r="EG130" s="23" t="str">
        <f t="shared" si="59"/>
        <v/>
      </c>
      <c r="EH130" s="23"/>
      <c r="EI130"/>
    </row>
    <row r="131" spans="41:139">
      <c r="CN131" s="23"/>
      <c r="CO131" s="23">
        <v>34</v>
      </c>
      <c r="CP131" s="23" t="str">
        <f t="shared" si="44"/>
        <v/>
      </c>
      <c r="CQ131" s="23" t="str">
        <f t="shared" si="45"/>
        <v/>
      </c>
      <c r="CR131" s="23"/>
      <c r="CS131" s="98"/>
      <c r="CT131" s="23"/>
      <c r="CU131" s="23">
        <v>34</v>
      </c>
      <c r="CV131" s="23" t="str">
        <f t="shared" si="46"/>
        <v/>
      </c>
      <c r="CW131" s="23" t="str">
        <f t="shared" si="47"/>
        <v/>
      </c>
      <c r="CX131" s="23"/>
      <c r="CY131" s="98"/>
      <c r="CZ131" s="23"/>
      <c r="DA131" s="23">
        <v>34</v>
      </c>
      <c r="DB131" s="23" t="str">
        <f t="shared" si="48"/>
        <v/>
      </c>
      <c r="DC131" s="23" t="str">
        <f t="shared" si="49"/>
        <v/>
      </c>
      <c r="DD131" s="23"/>
      <c r="DE131" s="98"/>
      <c r="DF131" s="23"/>
      <c r="DG131" s="23">
        <v>34</v>
      </c>
      <c r="DH131" s="23" t="str">
        <f t="shared" si="50"/>
        <v/>
      </c>
      <c r="DI131" s="23" t="str">
        <f t="shared" si="51"/>
        <v/>
      </c>
      <c r="DJ131" s="23"/>
      <c r="DK131" s="98"/>
      <c r="DL131" s="23"/>
      <c r="DM131" s="23">
        <v>34</v>
      </c>
      <c r="DN131" s="23" t="str">
        <f t="shared" si="52"/>
        <v/>
      </c>
      <c r="DO131" s="23" t="str">
        <f t="shared" si="53"/>
        <v/>
      </c>
      <c r="DP131" s="23"/>
      <c r="DQ131" s="98"/>
      <c r="DR131" s="23"/>
      <c r="DS131" s="23">
        <v>34</v>
      </c>
      <c r="DT131" s="23" t="str">
        <f t="shared" si="54"/>
        <v/>
      </c>
      <c r="DU131" s="23" t="str">
        <f t="shared" si="55"/>
        <v/>
      </c>
      <c r="DV131" s="23"/>
      <c r="DW131" s="98"/>
      <c r="DX131" s="23"/>
      <c r="DY131" s="23">
        <v>34</v>
      </c>
      <c r="DZ131" s="23" t="str">
        <f t="shared" si="56"/>
        <v/>
      </c>
      <c r="EA131" s="23" t="str">
        <f t="shared" si="57"/>
        <v/>
      </c>
      <c r="EB131" s="23"/>
      <c r="EC131" s="98"/>
      <c r="ED131" s="23"/>
      <c r="EE131" s="23">
        <v>34</v>
      </c>
      <c r="EF131" s="23" t="str">
        <f t="shared" si="58"/>
        <v/>
      </c>
      <c r="EG131" s="23" t="str">
        <f t="shared" si="59"/>
        <v/>
      </c>
      <c r="EH131" s="23"/>
      <c r="EI131"/>
    </row>
    <row r="132" spans="41:139">
      <c r="CN132" s="23"/>
      <c r="CO132" s="23">
        <v>35</v>
      </c>
      <c r="CP132" s="23" t="str">
        <f t="shared" si="44"/>
        <v/>
      </c>
      <c r="CQ132" s="23" t="str">
        <f t="shared" si="45"/>
        <v/>
      </c>
      <c r="CR132" s="23"/>
      <c r="CS132" s="98"/>
      <c r="CT132" s="23"/>
      <c r="CU132" s="23">
        <v>35</v>
      </c>
      <c r="CV132" s="23" t="str">
        <f t="shared" si="46"/>
        <v/>
      </c>
      <c r="CW132" s="23" t="str">
        <f t="shared" si="47"/>
        <v/>
      </c>
      <c r="CX132" s="23"/>
      <c r="CY132" s="98"/>
      <c r="CZ132" s="23"/>
      <c r="DA132" s="23">
        <v>35</v>
      </c>
      <c r="DB132" s="23" t="str">
        <f t="shared" si="48"/>
        <v/>
      </c>
      <c r="DC132" s="23" t="str">
        <f t="shared" si="49"/>
        <v/>
      </c>
      <c r="DD132" s="23"/>
      <c r="DE132" s="98"/>
      <c r="DF132" s="23"/>
      <c r="DG132" s="23">
        <v>35</v>
      </c>
      <c r="DH132" s="23" t="str">
        <f t="shared" si="50"/>
        <v/>
      </c>
      <c r="DI132" s="23" t="str">
        <f t="shared" si="51"/>
        <v/>
      </c>
      <c r="DJ132" s="23"/>
      <c r="DK132" s="98"/>
      <c r="DL132" s="23"/>
      <c r="DM132" s="23">
        <v>35</v>
      </c>
      <c r="DN132" s="23" t="str">
        <f t="shared" si="52"/>
        <v/>
      </c>
      <c r="DO132" s="23" t="str">
        <f t="shared" si="53"/>
        <v/>
      </c>
      <c r="DP132" s="23"/>
      <c r="DQ132" s="98"/>
      <c r="DR132" s="23"/>
      <c r="DS132" s="23">
        <v>35</v>
      </c>
      <c r="DT132" s="23" t="str">
        <f t="shared" si="54"/>
        <v/>
      </c>
      <c r="DU132" s="23" t="str">
        <f t="shared" si="55"/>
        <v/>
      </c>
      <c r="DV132" s="23"/>
      <c r="DW132" s="98"/>
      <c r="DX132" s="23"/>
      <c r="DY132" s="23">
        <v>35</v>
      </c>
      <c r="DZ132" s="23" t="str">
        <f t="shared" si="56"/>
        <v/>
      </c>
      <c r="EA132" s="23" t="str">
        <f t="shared" si="57"/>
        <v/>
      </c>
      <c r="EB132" s="23"/>
      <c r="EC132" s="98"/>
      <c r="ED132" s="23"/>
      <c r="EE132" s="23">
        <v>35</v>
      </c>
      <c r="EF132" s="23" t="str">
        <f t="shared" si="58"/>
        <v/>
      </c>
      <c r="EG132" s="23" t="str">
        <f t="shared" si="59"/>
        <v/>
      </c>
      <c r="EH132" s="23"/>
      <c r="EI132"/>
    </row>
    <row r="133" spans="41:139">
      <c r="CN133" s="23"/>
      <c r="CO133" s="23">
        <v>36</v>
      </c>
      <c r="CP133" s="23" t="str">
        <f t="shared" si="44"/>
        <v/>
      </c>
      <c r="CQ133" s="23" t="str">
        <f t="shared" si="45"/>
        <v/>
      </c>
      <c r="CR133" s="23"/>
      <c r="CS133" s="98"/>
      <c r="CT133" s="23"/>
      <c r="CU133" s="23">
        <v>36</v>
      </c>
      <c r="CV133" s="23" t="str">
        <f t="shared" si="46"/>
        <v/>
      </c>
      <c r="CW133" s="23" t="str">
        <f t="shared" si="47"/>
        <v/>
      </c>
      <c r="CX133" s="23"/>
      <c r="CY133" s="98"/>
      <c r="CZ133" s="23"/>
      <c r="DA133" s="23">
        <v>36</v>
      </c>
      <c r="DB133" s="23" t="str">
        <f t="shared" si="48"/>
        <v/>
      </c>
      <c r="DC133" s="23" t="str">
        <f t="shared" si="49"/>
        <v/>
      </c>
      <c r="DD133" s="23"/>
      <c r="DE133" s="98"/>
      <c r="DF133" s="23"/>
      <c r="DG133" s="23">
        <v>36</v>
      </c>
      <c r="DH133" s="23" t="str">
        <f t="shared" si="50"/>
        <v/>
      </c>
      <c r="DI133" s="23" t="str">
        <f t="shared" si="51"/>
        <v/>
      </c>
      <c r="DJ133" s="23"/>
      <c r="DK133" s="98"/>
      <c r="DL133" s="23"/>
      <c r="DM133" s="23">
        <v>36</v>
      </c>
      <c r="DN133" s="23" t="str">
        <f t="shared" si="52"/>
        <v/>
      </c>
      <c r="DO133" s="23" t="str">
        <f t="shared" si="53"/>
        <v/>
      </c>
      <c r="DP133" s="23"/>
      <c r="DQ133" s="98"/>
      <c r="DR133" s="23"/>
      <c r="DS133" s="23">
        <v>36</v>
      </c>
      <c r="DT133" s="23" t="str">
        <f t="shared" si="54"/>
        <v/>
      </c>
      <c r="DU133" s="23" t="str">
        <f t="shared" si="55"/>
        <v/>
      </c>
      <c r="DV133" s="23"/>
      <c r="DW133" s="98"/>
      <c r="DX133" s="23"/>
      <c r="DY133" s="23">
        <v>36</v>
      </c>
      <c r="DZ133" s="23" t="str">
        <f t="shared" si="56"/>
        <v/>
      </c>
      <c r="EA133" s="23" t="str">
        <f t="shared" si="57"/>
        <v/>
      </c>
      <c r="EB133" s="23"/>
      <c r="EC133" s="98"/>
      <c r="ED133" s="23"/>
      <c r="EE133" s="23">
        <v>36</v>
      </c>
      <c r="EF133" s="23" t="str">
        <f t="shared" si="58"/>
        <v/>
      </c>
      <c r="EG133" s="23" t="str">
        <f t="shared" si="59"/>
        <v/>
      </c>
      <c r="EH133" s="23"/>
      <c r="EI133"/>
    </row>
    <row r="134" spans="41:139">
      <c r="CN134" s="23"/>
      <c r="CO134" s="23">
        <v>37</v>
      </c>
      <c r="CP134" s="23" t="str">
        <f t="shared" si="44"/>
        <v/>
      </c>
      <c r="CQ134" s="23" t="str">
        <f t="shared" si="45"/>
        <v/>
      </c>
      <c r="CR134" s="23"/>
      <c r="CS134" s="98"/>
      <c r="CT134" s="23"/>
      <c r="CU134" s="23">
        <v>37</v>
      </c>
      <c r="CV134" s="23" t="str">
        <f t="shared" si="46"/>
        <v/>
      </c>
      <c r="CW134" s="23" t="str">
        <f t="shared" si="47"/>
        <v/>
      </c>
      <c r="CX134" s="23"/>
      <c r="CY134" s="98"/>
      <c r="CZ134" s="23"/>
      <c r="DA134" s="23">
        <v>37</v>
      </c>
      <c r="DB134" s="23" t="str">
        <f t="shared" si="48"/>
        <v/>
      </c>
      <c r="DC134" s="23" t="str">
        <f t="shared" si="49"/>
        <v/>
      </c>
      <c r="DD134" s="23"/>
      <c r="DE134" s="98"/>
      <c r="DF134" s="23"/>
      <c r="DG134" s="23">
        <v>37</v>
      </c>
      <c r="DH134" s="23" t="str">
        <f t="shared" si="50"/>
        <v/>
      </c>
      <c r="DI134" s="23" t="str">
        <f t="shared" si="51"/>
        <v/>
      </c>
      <c r="DJ134" s="23"/>
      <c r="DK134" s="98"/>
      <c r="DL134" s="23"/>
      <c r="DM134" s="23">
        <v>37</v>
      </c>
      <c r="DN134" s="23" t="str">
        <f t="shared" si="52"/>
        <v/>
      </c>
      <c r="DO134" s="23" t="str">
        <f t="shared" si="53"/>
        <v/>
      </c>
      <c r="DP134" s="23"/>
      <c r="DQ134" s="98"/>
      <c r="DR134" s="23"/>
      <c r="DS134" s="23">
        <v>37</v>
      </c>
      <c r="DT134" s="23" t="str">
        <f t="shared" si="54"/>
        <v/>
      </c>
      <c r="DU134" s="23" t="str">
        <f t="shared" si="55"/>
        <v/>
      </c>
      <c r="DV134" s="23"/>
      <c r="DW134" s="98"/>
      <c r="DX134" s="23"/>
      <c r="DY134" s="23">
        <v>37</v>
      </c>
      <c r="DZ134" s="23" t="str">
        <f t="shared" si="56"/>
        <v/>
      </c>
      <c r="EA134" s="23" t="str">
        <f t="shared" si="57"/>
        <v/>
      </c>
      <c r="EB134" s="23"/>
      <c r="EC134" s="98"/>
      <c r="ED134" s="23"/>
      <c r="EE134" s="23">
        <v>37</v>
      </c>
      <c r="EF134" s="23" t="str">
        <f t="shared" si="58"/>
        <v/>
      </c>
      <c r="EG134" s="23" t="str">
        <f t="shared" si="59"/>
        <v/>
      </c>
      <c r="EH134" s="23"/>
      <c r="EI134"/>
    </row>
    <row r="135" spans="41:139">
      <c r="CN135" s="23"/>
      <c r="CO135" s="23">
        <v>38</v>
      </c>
      <c r="CP135" s="23" t="str">
        <f t="shared" si="44"/>
        <v/>
      </c>
      <c r="CQ135" s="23" t="str">
        <f t="shared" si="45"/>
        <v/>
      </c>
      <c r="CR135" s="23"/>
      <c r="CS135" s="98"/>
      <c r="CT135" s="23"/>
      <c r="CU135" s="23">
        <v>38</v>
      </c>
      <c r="CV135" s="23" t="str">
        <f t="shared" si="46"/>
        <v/>
      </c>
      <c r="CW135" s="23" t="str">
        <f t="shared" si="47"/>
        <v/>
      </c>
      <c r="CX135" s="23"/>
      <c r="CY135" s="98"/>
      <c r="CZ135" s="23"/>
      <c r="DA135" s="23">
        <v>38</v>
      </c>
      <c r="DB135" s="23" t="str">
        <f t="shared" si="48"/>
        <v/>
      </c>
      <c r="DC135" s="23" t="str">
        <f t="shared" si="49"/>
        <v/>
      </c>
      <c r="DD135" s="23"/>
      <c r="DE135" s="98"/>
      <c r="DF135" s="23"/>
      <c r="DG135" s="23">
        <v>38</v>
      </c>
      <c r="DH135" s="23" t="str">
        <f t="shared" si="50"/>
        <v/>
      </c>
      <c r="DI135" s="23" t="str">
        <f t="shared" si="51"/>
        <v/>
      </c>
      <c r="DJ135" s="23"/>
      <c r="DK135" s="98"/>
      <c r="DL135" s="23"/>
      <c r="DM135" s="23">
        <v>38</v>
      </c>
      <c r="DN135" s="23" t="str">
        <f t="shared" si="52"/>
        <v/>
      </c>
      <c r="DO135" s="23" t="str">
        <f t="shared" si="53"/>
        <v/>
      </c>
      <c r="DP135" s="23"/>
      <c r="DQ135" s="98"/>
      <c r="DR135" s="23"/>
      <c r="DS135" s="23">
        <v>38</v>
      </c>
      <c r="DT135" s="23" t="str">
        <f t="shared" si="54"/>
        <v/>
      </c>
      <c r="DU135" s="23" t="str">
        <f t="shared" si="55"/>
        <v/>
      </c>
      <c r="DV135" s="23"/>
      <c r="DW135" s="98"/>
      <c r="DX135" s="23"/>
      <c r="DY135" s="23">
        <v>38</v>
      </c>
      <c r="DZ135" s="23" t="str">
        <f t="shared" si="56"/>
        <v/>
      </c>
      <c r="EA135" s="23" t="str">
        <f t="shared" si="57"/>
        <v/>
      </c>
      <c r="EB135" s="23"/>
      <c r="EC135" s="98"/>
      <c r="ED135" s="23"/>
      <c r="EE135" s="23">
        <v>38</v>
      </c>
      <c r="EF135" s="23" t="str">
        <f t="shared" si="58"/>
        <v/>
      </c>
      <c r="EG135" s="23" t="str">
        <f t="shared" si="59"/>
        <v/>
      </c>
      <c r="EH135" s="23"/>
      <c r="EI135"/>
    </row>
    <row r="136" spans="41:139">
      <c r="CN136" s="23"/>
      <c r="CO136" s="23">
        <v>39</v>
      </c>
      <c r="CP136" s="23" t="str">
        <f t="shared" si="44"/>
        <v/>
      </c>
      <c r="CQ136" s="23" t="str">
        <f t="shared" si="45"/>
        <v/>
      </c>
      <c r="CR136" s="23"/>
      <c r="CS136" s="98"/>
      <c r="CT136" s="23"/>
      <c r="CU136" s="23">
        <v>39</v>
      </c>
      <c r="CV136" s="23" t="str">
        <f t="shared" si="46"/>
        <v/>
      </c>
      <c r="CW136" s="23" t="str">
        <f t="shared" si="47"/>
        <v/>
      </c>
      <c r="CX136" s="23"/>
      <c r="CY136" s="98"/>
      <c r="CZ136" s="23"/>
      <c r="DA136" s="23">
        <v>39</v>
      </c>
      <c r="DB136" s="23" t="str">
        <f t="shared" si="48"/>
        <v/>
      </c>
      <c r="DC136" s="23" t="str">
        <f t="shared" si="49"/>
        <v/>
      </c>
      <c r="DD136" s="23"/>
      <c r="DE136" s="98"/>
      <c r="DF136" s="23"/>
      <c r="DG136" s="23">
        <v>39</v>
      </c>
      <c r="DH136" s="23" t="str">
        <f t="shared" si="50"/>
        <v/>
      </c>
      <c r="DI136" s="23" t="str">
        <f t="shared" si="51"/>
        <v/>
      </c>
      <c r="DJ136" s="23"/>
      <c r="DK136" s="98"/>
      <c r="DL136" s="23"/>
      <c r="DM136" s="23">
        <v>39</v>
      </c>
      <c r="DN136" s="23" t="str">
        <f t="shared" si="52"/>
        <v/>
      </c>
      <c r="DO136" s="23" t="str">
        <f t="shared" si="53"/>
        <v/>
      </c>
      <c r="DP136" s="23"/>
      <c r="DQ136" s="98"/>
      <c r="DR136" s="23"/>
      <c r="DS136" s="23">
        <v>39</v>
      </c>
      <c r="DT136" s="23" t="str">
        <f t="shared" si="54"/>
        <v/>
      </c>
      <c r="DU136" s="23" t="str">
        <f t="shared" si="55"/>
        <v/>
      </c>
      <c r="DV136" s="23"/>
      <c r="DW136" s="98"/>
      <c r="DX136" s="23"/>
      <c r="DY136" s="23">
        <v>39</v>
      </c>
      <c r="DZ136" s="23" t="str">
        <f t="shared" si="56"/>
        <v/>
      </c>
      <c r="EA136" s="23" t="str">
        <f t="shared" si="57"/>
        <v/>
      </c>
      <c r="EB136" s="23"/>
      <c r="EC136" s="98"/>
      <c r="ED136" s="23"/>
      <c r="EE136" s="23">
        <v>39</v>
      </c>
      <c r="EF136" s="23" t="str">
        <f t="shared" si="58"/>
        <v/>
      </c>
      <c r="EG136" s="23" t="str">
        <f t="shared" si="59"/>
        <v/>
      </c>
      <c r="EH136" s="23"/>
      <c r="EI136"/>
    </row>
    <row r="137" spans="41:139">
      <c r="CN137" s="23"/>
      <c r="CO137" s="23">
        <v>40</v>
      </c>
      <c r="CP137" s="23" t="str">
        <f t="shared" si="44"/>
        <v/>
      </c>
      <c r="CQ137" s="23" t="str">
        <f t="shared" si="45"/>
        <v/>
      </c>
      <c r="CR137" s="23"/>
      <c r="CS137" s="98"/>
      <c r="CT137" s="23"/>
      <c r="CU137" s="23">
        <v>40</v>
      </c>
      <c r="CV137" s="23" t="str">
        <f t="shared" si="46"/>
        <v/>
      </c>
      <c r="CW137" s="23" t="str">
        <f t="shared" si="47"/>
        <v/>
      </c>
      <c r="CX137" s="23"/>
      <c r="CY137" s="98"/>
      <c r="CZ137" s="23"/>
      <c r="DA137" s="23">
        <v>40</v>
      </c>
      <c r="DB137" s="23" t="str">
        <f t="shared" si="48"/>
        <v/>
      </c>
      <c r="DC137" s="23" t="str">
        <f t="shared" si="49"/>
        <v/>
      </c>
      <c r="DD137" s="23"/>
      <c r="DE137" s="98"/>
      <c r="DF137" s="23"/>
      <c r="DG137" s="23">
        <v>40</v>
      </c>
      <c r="DH137" s="23" t="str">
        <f t="shared" si="50"/>
        <v/>
      </c>
      <c r="DI137" s="23" t="str">
        <f t="shared" si="51"/>
        <v/>
      </c>
      <c r="DJ137" s="23"/>
      <c r="DK137" s="98"/>
      <c r="DL137" s="23"/>
      <c r="DM137" s="23">
        <v>40</v>
      </c>
      <c r="DN137" s="23" t="str">
        <f t="shared" si="52"/>
        <v/>
      </c>
      <c r="DO137" s="23" t="str">
        <f t="shared" si="53"/>
        <v/>
      </c>
      <c r="DP137" s="23"/>
      <c r="DQ137" s="98"/>
      <c r="DR137" s="23"/>
      <c r="DS137" s="23">
        <v>40</v>
      </c>
      <c r="DT137" s="23" t="str">
        <f t="shared" si="54"/>
        <v/>
      </c>
      <c r="DU137" s="23" t="str">
        <f t="shared" si="55"/>
        <v/>
      </c>
      <c r="DV137" s="23"/>
      <c r="DW137" s="98"/>
      <c r="DX137" s="23"/>
      <c r="DY137" s="23">
        <v>40</v>
      </c>
      <c r="DZ137" s="23" t="str">
        <f t="shared" si="56"/>
        <v/>
      </c>
      <c r="EA137" s="23" t="str">
        <f t="shared" si="57"/>
        <v/>
      </c>
      <c r="EB137" s="23"/>
      <c r="EC137" s="98"/>
      <c r="ED137" s="23"/>
      <c r="EE137" s="23">
        <v>40</v>
      </c>
      <c r="EF137" s="23" t="str">
        <f t="shared" si="58"/>
        <v/>
      </c>
      <c r="EG137" s="23" t="str">
        <f t="shared" si="59"/>
        <v/>
      </c>
      <c r="EH137" s="23"/>
      <c r="EI137"/>
    </row>
    <row r="138" spans="41:139"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CN138" s="23"/>
      <c r="CO138" s="23">
        <v>41</v>
      </c>
      <c r="CP138" s="23" t="str">
        <f t="shared" si="44"/>
        <v/>
      </c>
      <c r="CQ138" s="23" t="str">
        <f t="shared" si="45"/>
        <v/>
      </c>
      <c r="CR138" s="23"/>
      <c r="CS138" s="98"/>
      <c r="CT138" s="23"/>
      <c r="CU138" s="23">
        <v>41</v>
      </c>
      <c r="CV138" s="23" t="str">
        <f t="shared" si="46"/>
        <v/>
      </c>
      <c r="CW138" s="23" t="str">
        <f t="shared" si="47"/>
        <v/>
      </c>
      <c r="CX138" s="23"/>
      <c r="CY138" s="98"/>
      <c r="CZ138" s="23"/>
      <c r="DA138" s="23">
        <v>41</v>
      </c>
      <c r="DB138" s="23" t="str">
        <f t="shared" si="48"/>
        <v/>
      </c>
      <c r="DC138" s="23" t="str">
        <f t="shared" si="49"/>
        <v/>
      </c>
      <c r="DD138" s="23"/>
      <c r="DE138" s="98"/>
      <c r="DF138" s="23"/>
      <c r="DG138" s="23">
        <v>41</v>
      </c>
      <c r="DH138" s="23" t="str">
        <f t="shared" si="50"/>
        <v/>
      </c>
      <c r="DI138" s="23" t="str">
        <f t="shared" si="51"/>
        <v/>
      </c>
      <c r="DJ138" s="23"/>
      <c r="DK138" s="98"/>
      <c r="DL138" s="23"/>
      <c r="DM138" s="23">
        <v>41</v>
      </c>
      <c r="DN138" s="23" t="str">
        <f t="shared" si="52"/>
        <v/>
      </c>
      <c r="DO138" s="23" t="str">
        <f t="shared" si="53"/>
        <v/>
      </c>
      <c r="DP138" s="23"/>
      <c r="DQ138" s="98"/>
      <c r="DR138" s="23"/>
      <c r="DS138" s="23">
        <v>41</v>
      </c>
      <c r="DT138" s="23" t="str">
        <f t="shared" si="54"/>
        <v/>
      </c>
      <c r="DU138" s="23" t="str">
        <f t="shared" si="55"/>
        <v/>
      </c>
      <c r="DV138" s="23"/>
      <c r="DW138" s="98"/>
      <c r="DX138" s="23"/>
      <c r="DY138" s="23">
        <v>41</v>
      </c>
      <c r="DZ138" s="23" t="str">
        <f t="shared" si="56"/>
        <v/>
      </c>
      <c r="EA138" s="23" t="str">
        <f t="shared" si="57"/>
        <v/>
      </c>
      <c r="EB138" s="23"/>
      <c r="EC138" s="98"/>
      <c r="ED138" s="23"/>
      <c r="EE138" s="23">
        <v>41</v>
      </c>
      <c r="EF138" s="23" t="str">
        <f t="shared" si="58"/>
        <v/>
      </c>
      <c r="EG138" s="23" t="str">
        <f t="shared" si="59"/>
        <v/>
      </c>
      <c r="EH138" s="23"/>
      <c r="EI138"/>
    </row>
    <row r="139" spans="41:139"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CN139" s="23"/>
      <c r="CO139" s="23">
        <v>42</v>
      </c>
      <c r="CP139" s="23" t="str">
        <f t="shared" si="44"/>
        <v/>
      </c>
      <c r="CQ139" s="23" t="str">
        <f t="shared" si="45"/>
        <v/>
      </c>
      <c r="CR139" s="23"/>
      <c r="CS139" s="98"/>
      <c r="CT139" s="23"/>
      <c r="CU139" s="23">
        <v>42</v>
      </c>
      <c r="CV139" s="23" t="str">
        <f t="shared" si="46"/>
        <v/>
      </c>
      <c r="CW139" s="23" t="str">
        <f t="shared" si="47"/>
        <v/>
      </c>
      <c r="CX139" s="23"/>
      <c r="CY139" s="98"/>
      <c r="CZ139" s="23"/>
      <c r="DA139" s="23">
        <v>42</v>
      </c>
      <c r="DB139" s="23" t="str">
        <f t="shared" si="48"/>
        <v/>
      </c>
      <c r="DC139" s="23" t="str">
        <f t="shared" si="49"/>
        <v/>
      </c>
      <c r="DD139" s="23"/>
      <c r="DE139" s="98"/>
      <c r="DF139" s="23"/>
      <c r="DG139" s="23">
        <v>42</v>
      </c>
      <c r="DH139" s="23" t="str">
        <f t="shared" si="50"/>
        <v/>
      </c>
      <c r="DI139" s="23" t="str">
        <f t="shared" si="51"/>
        <v/>
      </c>
      <c r="DJ139" s="23"/>
      <c r="DK139" s="98"/>
      <c r="DL139" s="23"/>
      <c r="DM139" s="23">
        <v>42</v>
      </c>
      <c r="DN139" s="23" t="str">
        <f t="shared" si="52"/>
        <v/>
      </c>
      <c r="DO139" s="23" t="str">
        <f t="shared" si="53"/>
        <v/>
      </c>
      <c r="DP139" s="23"/>
      <c r="DQ139" s="98"/>
      <c r="DR139" s="23"/>
      <c r="DS139" s="23">
        <v>42</v>
      </c>
      <c r="DT139" s="23" t="str">
        <f t="shared" si="54"/>
        <v/>
      </c>
      <c r="DU139" s="23" t="str">
        <f t="shared" si="55"/>
        <v/>
      </c>
      <c r="DV139" s="23"/>
      <c r="DW139" s="98"/>
      <c r="DX139" s="23"/>
      <c r="DY139" s="23">
        <v>42</v>
      </c>
      <c r="DZ139" s="23" t="str">
        <f t="shared" si="56"/>
        <v/>
      </c>
      <c r="EA139" s="23" t="str">
        <f t="shared" si="57"/>
        <v/>
      </c>
      <c r="EB139" s="23"/>
      <c r="EC139" s="98"/>
      <c r="ED139" s="23"/>
      <c r="EE139" s="23">
        <v>42</v>
      </c>
      <c r="EF139" s="23" t="str">
        <f t="shared" si="58"/>
        <v/>
      </c>
      <c r="EG139" s="23" t="str">
        <f t="shared" si="59"/>
        <v/>
      </c>
      <c r="EH139" s="23"/>
      <c r="EI139"/>
    </row>
    <row r="140" spans="41:139"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CN140" s="23"/>
      <c r="CO140" s="23">
        <v>43</v>
      </c>
      <c r="CP140" s="23" t="str">
        <f t="shared" si="44"/>
        <v/>
      </c>
      <c r="CQ140" s="23" t="str">
        <f t="shared" si="45"/>
        <v/>
      </c>
      <c r="CR140" s="23"/>
      <c r="CS140" s="98"/>
      <c r="CT140" s="23"/>
      <c r="CU140" s="23">
        <v>43</v>
      </c>
      <c r="CV140" s="23" t="str">
        <f t="shared" si="46"/>
        <v/>
      </c>
      <c r="CW140" s="23" t="str">
        <f t="shared" si="47"/>
        <v/>
      </c>
      <c r="CX140" s="23"/>
      <c r="CY140" s="98"/>
      <c r="CZ140" s="23"/>
      <c r="DA140" s="23">
        <v>43</v>
      </c>
      <c r="DB140" s="23" t="str">
        <f t="shared" si="48"/>
        <v/>
      </c>
      <c r="DC140" s="23" t="str">
        <f t="shared" si="49"/>
        <v/>
      </c>
      <c r="DD140" s="23"/>
      <c r="DE140" s="98"/>
      <c r="DF140" s="23"/>
      <c r="DG140" s="23">
        <v>43</v>
      </c>
      <c r="DH140" s="23" t="str">
        <f t="shared" si="50"/>
        <v/>
      </c>
      <c r="DI140" s="23" t="str">
        <f t="shared" si="51"/>
        <v/>
      </c>
      <c r="DJ140" s="23"/>
      <c r="DK140" s="98"/>
      <c r="DL140" s="23"/>
      <c r="DM140" s="23">
        <v>43</v>
      </c>
      <c r="DN140" s="23" t="str">
        <f t="shared" si="52"/>
        <v/>
      </c>
      <c r="DO140" s="23" t="str">
        <f t="shared" si="53"/>
        <v/>
      </c>
      <c r="DP140" s="23"/>
      <c r="DQ140" s="98"/>
      <c r="DR140" s="23"/>
      <c r="DS140" s="23">
        <v>43</v>
      </c>
      <c r="DT140" s="23" t="str">
        <f t="shared" si="54"/>
        <v/>
      </c>
      <c r="DU140" s="23" t="str">
        <f t="shared" si="55"/>
        <v/>
      </c>
      <c r="DV140" s="23"/>
      <c r="DW140" s="98"/>
      <c r="DX140" s="23"/>
      <c r="DY140" s="23">
        <v>43</v>
      </c>
      <c r="DZ140" s="23" t="str">
        <f t="shared" si="56"/>
        <v/>
      </c>
      <c r="EA140" s="23" t="str">
        <f t="shared" si="57"/>
        <v/>
      </c>
      <c r="EB140" s="23"/>
      <c r="EC140" s="98"/>
      <c r="ED140" s="23"/>
      <c r="EE140" s="23">
        <v>43</v>
      </c>
      <c r="EF140" s="23" t="str">
        <f t="shared" si="58"/>
        <v/>
      </c>
      <c r="EG140" s="23" t="str">
        <f t="shared" si="59"/>
        <v/>
      </c>
      <c r="EH140" s="23"/>
      <c r="EI140"/>
    </row>
    <row r="141" spans="41:139"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CN141" s="23"/>
      <c r="CO141" s="23">
        <v>44</v>
      </c>
      <c r="CP141" s="23" t="str">
        <f t="shared" si="44"/>
        <v/>
      </c>
      <c r="CQ141" s="23" t="str">
        <f t="shared" si="45"/>
        <v/>
      </c>
      <c r="CR141" s="23"/>
      <c r="CS141" s="98"/>
      <c r="CT141" s="23"/>
      <c r="CU141" s="23">
        <v>44</v>
      </c>
      <c r="CV141" s="23" t="str">
        <f t="shared" si="46"/>
        <v/>
      </c>
      <c r="CW141" s="23" t="str">
        <f t="shared" si="47"/>
        <v/>
      </c>
      <c r="CX141" s="23"/>
      <c r="CY141" s="98"/>
      <c r="CZ141" s="23"/>
      <c r="DA141" s="23">
        <v>44</v>
      </c>
      <c r="DB141" s="23" t="str">
        <f t="shared" si="48"/>
        <v/>
      </c>
      <c r="DC141" s="23" t="str">
        <f t="shared" si="49"/>
        <v/>
      </c>
      <c r="DD141" s="23"/>
      <c r="DE141" s="98"/>
      <c r="DF141" s="23"/>
      <c r="DG141" s="23">
        <v>44</v>
      </c>
      <c r="DH141" s="23" t="str">
        <f t="shared" si="50"/>
        <v/>
      </c>
      <c r="DI141" s="23" t="str">
        <f t="shared" si="51"/>
        <v/>
      </c>
      <c r="DJ141" s="23"/>
      <c r="DK141" s="98"/>
      <c r="DL141" s="23"/>
      <c r="DM141" s="23">
        <v>44</v>
      </c>
      <c r="DN141" s="23" t="str">
        <f t="shared" si="52"/>
        <v/>
      </c>
      <c r="DO141" s="23" t="str">
        <f t="shared" si="53"/>
        <v/>
      </c>
      <c r="DP141" s="23"/>
      <c r="DQ141" s="98"/>
      <c r="DR141" s="23"/>
      <c r="DS141" s="23">
        <v>44</v>
      </c>
      <c r="DT141" s="23" t="str">
        <f t="shared" si="54"/>
        <v/>
      </c>
      <c r="DU141" s="23" t="str">
        <f t="shared" si="55"/>
        <v/>
      </c>
      <c r="DV141" s="23"/>
      <c r="DW141" s="98"/>
      <c r="DX141" s="23"/>
      <c r="DY141" s="23">
        <v>44</v>
      </c>
      <c r="DZ141" s="23" t="str">
        <f t="shared" si="56"/>
        <v/>
      </c>
      <c r="EA141" s="23" t="str">
        <f t="shared" si="57"/>
        <v/>
      </c>
      <c r="EB141" s="23"/>
      <c r="EC141" s="98"/>
      <c r="ED141" s="23"/>
      <c r="EE141" s="23">
        <v>44</v>
      </c>
      <c r="EF141" s="23" t="str">
        <f t="shared" si="58"/>
        <v/>
      </c>
      <c r="EG141" s="23" t="str">
        <f t="shared" si="59"/>
        <v/>
      </c>
      <c r="EH141" s="23"/>
      <c r="EI141"/>
    </row>
    <row r="142" spans="41:139"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CN142" s="23"/>
      <c r="CO142" s="23">
        <v>45</v>
      </c>
      <c r="CP142" s="23" t="str">
        <f t="shared" si="44"/>
        <v/>
      </c>
      <c r="CQ142" s="23" t="str">
        <f t="shared" si="45"/>
        <v/>
      </c>
      <c r="CR142" s="23"/>
      <c r="CS142" s="98"/>
      <c r="CT142" s="23"/>
      <c r="CU142" s="23">
        <v>45</v>
      </c>
      <c r="CV142" s="23" t="str">
        <f t="shared" si="46"/>
        <v/>
      </c>
      <c r="CW142" s="23" t="str">
        <f t="shared" si="47"/>
        <v/>
      </c>
      <c r="CX142" s="23"/>
      <c r="CY142" s="98"/>
      <c r="CZ142" s="23"/>
      <c r="DA142" s="23">
        <v>45</v>
      </c>
      <c r="DB142" s="23" t="str">
        <f t="shared" si="48"/>
        <v/>
      </c>
      <c r="DC142" s="23" t="str">
        <f t="shared" si="49"/>
        <v/>
      </c>
      <c r="DD142" s="23"/>
      <c r="DE142" s="98"/>
      <c r="DF142" s="23"/>
      <c r="DG142" s="23">
        <v>45</v>
      </c>
      <c r="DH142" s="23" t="str">
        <f t="shared" si="50"/>
        <v/>
      </c>
      <c r="DI142" s="23" t="str">
        <f t="shared" si="51"/>
        <v/>
      </c>
      <c r="DJ142" s="23"/>
      <c r="DK142" s="98"/>
      <c r="DL142" s="23"/>
      <c r="DM142" s="23">
        <v>45</v>
      </c>
      <c r="DN142" s="23" t="str">
        <f t="shared" si="52"/>
        <v/>
      </c>
      <c r="DO142" s="23" t="str">
        <f t="shared" si="53"/>
        <v/>
      </c>
      <c r="DP142" s="23"/>
      <c r="DQ142" s="98"/>
      <c r="DR142" s="23"/>
      <c r="DS142" s="23">
        <v>45</v>
      </c>
      <c r="DT142" s="23" t="str">
        <f t="shared" si="54"/>
        <v/>
      </c>
      <c r="DU142" s="23" t="str">
        <f t="shared" si="55"/>
        <v/>
      </c>
      <c r="DV142" s="23"/>
      <c r="DW142" s="98"/>
      <c r="DX142" s="23"/>
      <c r="DY142" s="23">
        <v>45</v>
      </c>
      <c r="DZ142" s="23" t="str">
        <f t="shared" si="56"/>
        <v/>
      </c>
      <c r="EA142" s="23" t="str">
        <f t="shared" si="57"/>
        <v/>
      </c>
      <c r="EB142" s="23"/>
      <c r="EC142" s="98"/>
      <c r="ED142" s="23"/>
      <c r="EE142" s="23">
        <v>45</v>
      </c>
      <c r="EF142" s="23" t="str">
        <f t="shared" si="58"/>
        <v/>
      </c>
      <c r="EG142" s="23" t="str">
        <f t="shared" si="59"/>
        <v/>
      </c>
      <c r="EH142" s="23"/>
      <c r="EI142"/>
    </row>
    <row r="143" spans="41:139"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CN143" s="23"/>
      <c r="CO143" s="23">
        <v>46</v>
      </c>
      <c r="CP143" s="23" t="str">
        <f t="shared" si="44"/>
        <v/>
      </c>
      <c r="CQ143" s="23" t="str">
        <f t="shared" si="45"/>
        <v/>
      </c>
      <c r="CR143" s="23"/>
      <c r="CS143" s="98"/>
      <c r="CT143" s="23"/>
      <c r="CU143" s="23">
        <v>46</v>
      </c>
      <c r="CV143" s="23" t="str">
        <f t="shared" si="46"/>
        <v/>
      </c>
      <c r="CW143" s="23" t="str">
        <f t="shared" si="47"/>
        <v/>
      </c>
      <c r="CX143" s="23"/>
      <c r="CY143" s="98"/>
      <c r="CZ143" s="23"/>
      <c r="DA143" s="23">
        <v>46</v>
      </c>
      <c r="DB143" s="23" t="str">
        <f t="shared" si="48"/>
        <v/>
      </c>
      <c r="DC143" s="23" t="str">
        <f t="shared" si="49"/>
        <v/>
      </c>
      <c r="DD143" s="23"/>
      <c r="DE143" s="98"/>
      <c r="DF143" s="23"/>
      <c r="DG143" s="23">
        <v>46</v>
      </c>
      <c r="DH143" s="23" t="str">
        <f t="shared" si="50"/>
        <v/>
      </c>
      <c r="DI143" s="23" t="str">
        <f t="shared" si="51"/>
        <v/>
      </c>
      <c r="DJ143" s="23"/>
      <c r="DK143" s="98"/>
      <c r="DL143" s="23"/>
      <c r="DM143" s="23">
        <v>46</v>
      </c>
      <c r="DN143" s="23" t="str">
        <f t="shared" si="52"/>
        <v/>
      </c>
      <c r="DO143" s="23" t="str">
        <f t="shared" si="53"/>
        <v/>
      </c>
      <c r="DP143" s="23"/>
      <c r="DQ143" s="98"/>
      <c r="DR143" s="23"/>
      <c r="DS143" s="23">
        <v>46</v>
      </c>
      <c r="DT143" s="23" t="str">
        <f t="shared" si="54"/>
        <v/>
      </c>
      <c r="DU143" s="23" t="str">
        <f t="shared" si="55"/>
        <v/>
      </c>
      <c r="DV143" s="23"/>
      <c r="DW143" s="98"/>
      <c r="DX143" s="23"/>
      <c r="DY143" s="23">
        <v>46</v>
      </c>
      <c r="DZ143" s="23" t="str">
        <f t="shared" si="56"/>
        <v/>
      </c>
      <c r="EA143" s="23" t="str">
        <f t="shared" si="57"/>
        <v/>
      </c>
      <c r="EB143" s="23"/>
      <c r="EC143" s="98"/>
      <c r="ED143" s="23"/>
      <c r="EE143" s="23">
        <v>46</v>
      </c>
      <c r="EF143" s="23" t="str">
        <f t="shared" si="58"/>
        <v/>
      </c>
      <c r="EG143" s="23" t="str">
        <f t="shared" si="59"/>
        <v/>
      </c>
      <c r="EH143" s="23"/>
      <c r="EI143"/>
    </row>
    <row r="144" spans="41:139"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CN144" s="23"/>
      <c r="CO144" s="23">
        <v>47</v>
      </c>
      <c r="CP144" s="23" t="str">
        <f t="shared" si="44"/>
        <v/>
      </c>
      <c r="CQ144" s="23" t="str">
        <f t="shared" si="45"/>
        <v/>
      </c>
      <c r="CR144" s="23"/>
      <c r="CS144" s="98"/>
      <c r="CT144" s="23"/>
      <c r="CU144" s="23">
        <v>47</v>
      </c>
      <c r="CV144" s="23" t="str">
        <f t="shared" si="46"/>
        <v/>
      </c>
      <c r="CW144" s="23" t="str">
        <f t="shared" si="47"/>
        <v/>
      </c>
      <c r="CX144" s="23"/>
      <c r="CY144" s="98"/>
      <c r="CZ144" s="23"/>
      <c r="DA144" s="23">
        <v>47</v>
      </c>
      <c r="DB144" s="23" t="str">
        <f t="shared" si="48"/>
        <v/>
      </c>
      <c r="DC144" s="23" t="str">
        <f t="shared" si="49"/>
        <v/>
      </c>
      <c r="DD144" s="23"/>
      <c r="DE144" s="98"/>
      <c r="DF144" s="23"/>
      <c r="DG144" s="23">
        <v>47</v>
      </c>
      <c r="DH144" s="23" t="str">
        <f t="shared" si="50"/>
        <v/>
      </c>
      <c r="DI144" s="23" t="str">
        <f t="shared" si="51"/>
        <v/>
      </c>
      <c r="DJ144" s="23"/>
      <c r="DK144" s="98"/>
      <c r="DL144" s="23"/>
      <c r="DM144" s="23">
        <v>47</v>
      </c>
      <c r="DN144" s="23" t="str">
        <f t="shared" si="52"/>
        <v/>
      </c>
      <c r="DO144" s="23" t="str">
        <f t="shared" si="53"/>
        <v/>
      </c>
      <c r="DP144" s="23"/>
      <c r="DQ144" s="98"/>
      <c r="DR144" s="23"/>
      <c r="DS144" s="23">
        <v>47</v>
      </c>
      <c r="DT144" s="23" t="str">
        <f t="shared" si="54"/>
        <v/>
      </c>
      <c r="DU144" s="23" t="str">
        <f t="shared" si="55"/>
        <v/>
      </c>
      <c r="DV144" s="23"/>
      <c r="DW144" s="98"/>
      <c r="DX144" s="23"/>
      <c r="DY144" s="23">
        <v>47</v>
      </c>
      <c r="DZ144" s="23" t="str">
        <f t="shared" si="56"/>
        <v/>
      </c>
      <c r="EA144" s="23" t="str">
        <f t="shared" si="57"/>
        <v/>
      </c>
      <c r="EB144" s="23"/>
      <c r="EC144" s="98"/>
      <c r="ED144" s="23"/>
      <c r="EE144" s="23">
        <v>47</v>
      </c>
      <c r="EF144" s="23" t="str">
        <f t="shared" si="58"/>
        <v/>
      </c>
      <c r="EG144" s="23" t="str">
        <f t="shared" si="59"/>
        <v/>
      </c>
      <c r="EH144" s="23"/>
      <c r="EI144"/>
    </row>
    <row r="145" spans="41:139"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CN145" s="23"/>
      <c r="CO145" s="23">
        <v>48</v>
      </c>
      <c r="CP145" s="23" t="str">
        <f t="shared" si="44"/>
        <v/>
      </c>
      <c r="CQ145" s="23" t="str">
        <f t="shared" si="45"/>
        <v/>
      </c>
      <c r="CR145" s="23"/>
      <c r="CS145" s="98"/>
      <c r="CT145" s="23"/>
      <c r="CU145" s="23">
        <v>48</v>
      </c>
      <c r="CV145" s="23" t="str">
        <f t="shared" si="46"/>
        <v/>
      </c>
      <c r="CW145" s="23" t="str">
        <f t="shared" si="47"/>
        <v/>
      </c>
      <c r="CX145" s="23"/>
      <c r="CY145" s="98"/>
      <c r="CZ145" s="23"/>
      <c r="DA145" s="23">
        <v>48</v>
      </c>
      <c r="DB145" s="23" t="str">
        <f t="shared" si="48"/>
        <v/>
      </c>
      <c r="DC145" s="23" t="str">
        <f t="shared" si="49"/>
        <v/>
      </c>
      <c r="DD145" s="23"/>
      <c r="DE145" s="98"/>
      <c r="DF145" s="23"/>
      <c r="DG145" s="23">
        <v>48</v>
      </c>
      <c r="DH145" s="23" t="str">
        <f t="shared" si="50"/>
        <v/>
      </c>
      <c r="DI145" s="23" t="str">
        <f t="shared" si="51"/>
        <v/>
      </c>
      <c r="DJ145" s="23"/>
      <c r="DK145" s="98"/>
      <c r="DL145" s="23"/>
      <c r="DM145" s="23">
        <v>48</v>
      </c>
      <c r="DN145" s="23" t="str">
        <f t="shared" si="52"/>
        <v/>
      </c>
      <c r="DO145" s="23" t="str">
        <f t="shared" si="53"/>
        <v/>
      </c>
      <c r="DP145" s="23"/>
      <c r="DQ145" s="98"/>
      <c r="DR145" s="23"/>
      <c r="DS145" s="23">
        <v>48</v>
      </c>
      <c r="DT145" s="23" t="str">
        <f t="shared" si="54"/>
        <v/>
      </c>
      <c r="DU145" s="23" t="str">
        <f t="shared" si="55"/>
        <v/>
      </c>
      <c r="DV145" s="23"/>
      <c r="DW145" s="98"/>
      <c r="DX145" s="23"/>
      <c r="DY145" s="23">
        <v>48</v>
      </c>
      <c r="DZ145" s="23" t="str">
        <f t="shared" si="56"/>
        <v/>
      </c>
      <c r="EA145" s="23" t="str">
        <f t="shared" si="57"/>
        <v/>
      </c>
      <c r="EB145" s="23"/>
      <c r="EC145" s="98"/>
      <c r="ED145" s="23"/>
      <c r="EE145" s="23">
        <v>48</v>
      </c>
      <c r="EF145" s="23" t="str">
        <f t="shared" si="58"/>
        <v/>
      </c>
      <c r="EG145" s="23" t="str">
        <f t="shared" si="59"/>
        <v/>
      </c>
      <c r="EH145" s="23"/>
      <c r="EI145"/>
    </row>
    <row r="146" spans="41:139"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CN146" s="23"/>
      <c r="CO146" s="23">
        <v>49</v>
      </c>
      <c r="CP146" s="23" t="str">
        <f t="shared" si="44"/>
        <v/>
      </c>
      <c r="CQ146" s="23" t="str">
        <f t="shared" si="45"/>
        <v/>
      </c>
      <c r="CR146" s="23"/>
      <c r="CS146" s="98"/>
      <c r="CT146" s="23"/>
      <c r="CU146" s="23">
        <v>49</v>
      </c>
      <c r="CV146" s="23" t="str">
        <f t="shared" si="46"/>
        <v/>
      </c>
      <c r="CW146" s="23" t="str">
        <f t="shared" si="47"/>
        <v/>
      </c>
      <c r="CX146" s="23"/>
      <c r="CY146" s="98"/>
      <c r="CZ146" s="23"/>
      <c r="DA146" s="23">
        <v>49</v>
      </c>
      <c r="DB146" s="23" t="str">
        <f t="shared" si="48"/>
        <v/>
      </c>
      <c r="DC146" s="23" t="str">
        <f t="shared" si="49"/>
        <v/>
      </c>
      <c r="DD146" s="23"/>
      <c r="DE146" s="98"/>
      <c r="DF146" s="23"/>
      <c r="DG146" s="23">
        <v>49</v>
      </c>
      <c r="DH146" s="23" t="str">
        <f t="shared" si="50"/>
        <v/>
      </c>
      <c r="DI146" s="23" t="str">
        <f t="shared" si="51"/>
        <v/>
      </c>
      <c r="DJ146" s="23"/>
      <c r="DK146" s="98"/>
      <c r="DL146" s="23"/>
      <c r="DM146" s="23">
        <v>49</v>
      </c>
      <c r="DN146" s="23" t="str">
        <f t="shared" si="52"/>
        <v/>
      </c>
      <c r="DO146" s="23" t="str">
        <f t="shared" si="53"/>
        <v/>
      </c>
      <c r="DP146" s="23"/>
      <c r="DQ146" s="98"/>
      <c r="DR146" s="23"/>
      <c r="DS146" s="23">
        <v>49</v>
      </c>
      <c r="DT146" s="23" t="str">
        <f t="shared" si="54"/>
        <v/>
      </c>
      <c r="DU146" s="23" t="str">
        <f t="shared" si="55"/>
        <v/>
      </c>
      <c r="DV146" s="23"/>
      <c r="DW146" s="98"/>
      <c r="DX146" s="23"/>
      <c r="DY146" s="23">
        <v>49</v>
      </c>
      <c r="DZ146" s="23" t="str">
        <f t="shared" si="56"/>
        <v/>
      </c>
      <c r="EA146" s="23" t="str">
        <f t="shared" si="57"/>
        <v/>
      </c>
      <c r="EB146" s="23"/>
      <c r="EC146" s="98"/>
      <c r="ED146" s="23"/>
      <c r="EE146" s="23">
        <v>49</v>
      </c>
      <c r="EF146" s="23" t="str">
        <f t="shared" si="58"/>
        <v/>
      </c>
      <c r="EG146" s="23" t="str">
        <f t="shared" si="59"/>
        <v/>
      </c>
      <c r="EH146" s="23"/>
      <c r="EI146"/>
    </row>
    <row r="147" spans="41:139">
      <c r="CN147" s="23"/>
      <c r="CO147" s="23">
        <v>50</v>
      </c>
      <c r="CP147" s="23" t="str">
        <f t="shared" si="44"/>
        <v/>
      </c>
      <c r="CQ147" s="23" t="str">
        <f t="shared" si="45"/>
        <v/>
      </c>
      <c r="CR147" s="23"/>
      <c r="CS147" s="98"/>
      <c r="CT147" s="23"/>
      <c r="CU147" s="23">
        <v>50</v>
      </c>
      <c r="CV147" s="23" t="str">
        <f t="shared" si="46"/>
        <v/>
      </c>
      <c r="CW147" s="23" t="str">
        <f t="shared" si="47"/>
        <v/>
      </c>
      <c r="CX147" s="23"/>
      <c r="CY147" s="98"/>
      <c r="CZ147" s="23"/>
      <c r="DA147" s="23">
        <v>50</v>
      </c>
      <c r="DB147" s="23" t="str">
        <f t="shared" si="48"/>
        <v/>
      </c>
      <c r="DC147" s="23" t="str">
        <f t="shared" si="49"/>
        <v/>
      </c>
      <c r="DD147" s="23"/>
      <c r="DE147" s="98"/>
      <c r="DF147" s="23"/>
      <c r="DG147" s="23">
        <v>50</v>
      </c>
      <c r="DH147" s="23" t="str">
        <f t="shared" si="50"/>
        <v/>
      </c>
      <c r="DI147" s="23" t="str">
        <f t="shared" si="51"/>
        <v/>
      </c>
      <c r="DJ147" s="23"/>
      <c r="DK147" s="98"/>
      <c r="DL147" s="23"/>
      <c r="DM147" s="23">
        <v>50</v>
      </c>
      <c r="DN147" s="23" t="str">
        <f t="shared" si="52"/>
        <v/>
      </c>
      <c r="DO147" s="23" t="str">
        <f t="shared" si="53"/>
        <v/>
      </c>
      <c r="DP147" s="23"/>
      <c r="DQ147" s="98"/>
      <c r="DR147" s="23"/>
      <c r="DS147" s="23">
        <v>50</v>
      </c>
      <c r="DT147" s="23" t="str">
        <f t="shared" si="54"/>
        <v/>
      </c>
      <c r="DU147" s="23" t="str">
        <f t="shared" si="55"/>
        <v/>
      </c>
      <c r="DV147" s="23"/>
      <c r="DW147" s="98"/>
      <c r="DX147" s="23"/>
      <c r="DY147" s="23">
        <v>50</v>
      </c>
      <c r="DZ147" s="23" t="str">
        <f t="shared" si="56"/>
        <v/>
      </c>
      <c r="EA147" s="23" t="str">
        <f t="shared" si="57"/>
        <v/>
      </c>
      <c r="EB147" s="23"/>
      <c r="EC147" s="98"/>
      <c r="ED147" s="23"/>
      <c r="EE147" s="23">
        <v>50</v>
      </c>
      <c r="EF147" s="23" t="str">
        <f t="shared" si="58"/>
        <v/>
      </c>
      <c r="EG147" s="23" t="str">
        <f t="shared" si="59"/>
        <v/>
      </c>
      <c r="EH147" s="23"/>
      <c r="EI147"/>
    </row>
    <row r="148" spans="41:139">
      <c r="CN148" s="23"/>
      <c r="CO148" s="23">
        <v>51</v>
      </c>
      <c r="CP148" s="23" t="str">
        <f t="shared" si="44"/>
        <v/>
      </c>
      <c r="CQ148" s="23" t="str">
        <f t="shared" si="45"/>
        <v/>
      </c>
      <c r="CR148" s="23"/>
      <c r="CS148" s="98"/>
      <c r="CT148" s="23"/>
      <c r="CU148" s="23">
        <v>51</v>
      </c>
      <c r="CV148" s="23" t="str">
        <f t="shared" si="46"/>
        <v/>
      </c>
      <c r="CW148" s="23" t="str">
        <f t="shared" si="47"/>
        <v/>
      </c>
      <c r="CX148" s="23"/>
      <c r="CY148" s="98"/>
      <c r="CZ148" s="23"/>
      <c r="DA148" s="23">
        <v>51</v>
      </c>
      <c r="DB148" s="23" t="str">
        <f t="shared" si="48"/>
        <v/>
      </c>
      <c r="DC148" s="23" t="str">
        <f t="shared" si="49"/>
        <v/>
      </c>
      <c r="DD148" s="23"/>
      <c r="DE148" s="98"/>
      <c r="DF148" s="23"/>
      <c r="DG148" s="23">
        <v>51</v>
      </c>
      <c r="DH148" s="23" t="str">
        <f t="shared" si="50"/>
        <v/>
      </c>
      <c r="DI148" s="23" t="str">
        <f t="shared" si="51"/>
        <v/>
      </c>
      <c r="DJ148" s="23"/>
      <c r="DK148" s="98"/>
      <c r="DL148" s="23"/>
      <c r="DM148" s="23">
        <v>51</v>
      </c>
      <c r="DN148" s="23" t="str">
        <f t="shared" si="52"/>
        <v/>
      </c>
      <c r="DO148" s="23" t="str">
        <f t="shared" si="53"/>
        <v/>
      </c>
      <c r="DP148" s="23"/>
      <c r="DQ148" s="98"/>
      <c r="DR148" s="23"/>
      <c r="DS148" s="23">
        <v>51</v>
      </c>
      <c r="DT148" s="23" t="str">
        <f t="shared" si="54"/>
        <v/>
      </c>
      <c r="DU148" s="23" t="str">
        <f t="shared" si="55"/>
        <v/>
      </c>
      <c r="DV148" s="23"/>
      <c r="DW148" s="98"/>
      <c r="DX148" s="23"/>
      <c r="DY148" s="23">
        <v>51</v>
      </c>
      <c r="DZ148" s="23" t="str">
        <f t="shared" si="56"/>
        <v/>
      </c>
      <c r="EA148" s="23" t="str">
        <f t="shared" si="57"/>
        <v/>
      </c>
      <c r="EB148" s="23"/>
      <c r="EC148" s="98"/>
      <c r="ED148" s="23"/>
      <c r="EE148" s="23">
        <v>51</v>
      </c>
      <c r="EF148" s="23" t="str">
        <f t="shared" si="58"/>
        <v/>
      </c>
      <c r="EG148" s="23" t="str">
        <f t="shared" si="59"/>
        <v/>
      </c>
      <c r="EH148" s="23"/>
      <c r="EI148"/>
    </row>
    <row r="149" spans="41:139">
      <c r="CN149" s="23"/>
      <c r="CO149" s="23">
        <v>52</v>
      </c>
      <c r="CP149" s="23" t="str">
        <f t="shared" si="44"/>
        <v/>
      </c>
      <c r="CQ149" s="23" t="str">
        <f t="shared" si="45"/>
        <v/>
      </c>
      <c r="CR149" s="23"/>
      <c r="CS149" s="98"/>
      <c r="CT149" s="23"/>
      <c r="CU149" s="23">
        <v>52</v>
      </c>
      <c r="CV149" s="23" t="str">
        <f t="shared" si="46"/>
        <v/>
      </c>
      <c r="CW149" s="23" t="str">
        <f t="shared" si="47"/>
        <v/>
      </c>
      <c r="CX149" s="23"/>
      <c r="CY149" s="98"/>
      <c r="CZ149" s="23"/>
      <c r="DA149" s="23">
        <v>52</v>
      </c>
      <c r="DB149" s="23" t="str">
        <f t="shared" si="48"/>
        <v/>
      </c>
      <c r="DC149" s="23" t="str">
        <f t="shared" si="49"/>
        <v/>
      </c>
      <c r="DD149" s="23"/>
      <c r="DE149" s="98"/>
      <c r="DF149" s="23"/>
      <c r="DG149" s="23">
        <v>52</v>
      </c>
      <c r="DH149" s="23" t="str">
        <f t="shared" si="50"/>
        <v/>
      </c>
      <c r="DI149" s="23" t="str">
        <f t="shared" si="51"/>
        <v/>
      </c>
      <c r="DJ149" s="23"/>
      <c r="DK149" s="98"/>
      <c r="DL149" s="23"/>
      <c r="DM149" s="23">
        <v>52</v>
      </c>
      <c r="DN149" s="23" t="str">
        <f t="shared" si="52"/>
        <v/>
      </c>
      <c r="DO149" s="23" t="str">
        <f t="shared" si="53"/>
        <v/>
      </c>
      <c r="DP149" s="23"/>
      <c r="DQ149" s="98"/>
      <c r="DR149" s="23"/>
      <c r="DS149" s="23">
        <v>52</v>
      </c>
      <c r="DT149" s="23" t="str">
        <f t="shared" si="54"/>
        <v/>
      </c>
      <c r="DU149" s="23" t="str">
        <f t="shared" si="55"/>
        <v/>
      </c>
      <c r="DV149" s="23"/>
      <c r="DW149" s="98"/>
      <c r="DX149" s="23"/>
      <c r="DY149" s="23">
        <v>52</v>
      </c>
      <c r="DZ149" s="23" t="str">
        <f t="shared" si="56"/>
        <v/>
      </c>
      <c r="EA149" s="23" t="str">
        <f t="shared" si="57"/>
        <v/>
      </c>
      <c r="EB149" s="23"/>
      <c r="EC149" s="98"/>
      <c r="ED149" s="23"/>
      <c r="EE149" s="23">
        <v>52</v>
      </c>
      <c r="EF149" s="23" t="str">
        <f t="shared" si="58"/>
        <v/>
      </c>
      <c r="EG149" s="23" t="str">
        <f t="shared" si="59"/>
        <v/>
      </c>
      <c r="EH149" s="23"/>
      <c r="EI149"/>
    </row>
    <row r="150" spans="41:139">
      <c r="CN150" s="23"/>
      <c r="CO150" s="23">
        <v>53</v>
      </c>
      <c r="CP150" s="23" t="str">
        <f t="shared" si="44"/>
        <v/>
      </c>
      <c r="CQ150" s="23" t="str">
        <f t="shared" si="45"/>
        <v/>
      </c>
      <c r="CR150" s="23"/>
      <c r="CS150" s="98"/>
      <c r="CT150" s="23"/>
      <c r="CU150" s="23">
        <v>53</v>
      </c>
      <c r="CV150" s="23" t="str">
        <f t="shared" si="46"/>
        <v/>
      </c>
      <c r="CW150" s="23" t="str">
        <f t="shared" si="47"/>
        <v/>
      </c>
      <c r="CX150" s="23"/>
      <c r="CY150" s="98"/>
      <c r="CZ150" s="23"/>
      <c r="DA150" s="23">
        <v>53</v>
      </c>
      <c r="DB150" s="23" t="str">
        <f t="shared" si="48"/>
        <v/>
      </c>
      <c r="DC150" s="23" t="str">
        <f t="shared" si="49"/>
        <v/>
      </c>
      <c r="DD150" s="23"/>
      <c r="DE150" s="98"/>
      <c r="DF150" s="23"/>
      <c r="DG150" s="23">
        <v>53</v>
      </c>
      <c r="DH150" s="23" t="str">
        <f t="shared" si="50"/>
        <v/>
      </c>
      <c r="DI150" s="23" t="str">
        <f t="shared" si="51"/>
        <v/>
      </c>
      <c r="DJ150" s="23"/>
      <c r="DK150" s="98"/>
      <c r="DL150" s="23"/>
      <c r="DM150" s="23">
        <v>53</v>
      </c>
      <c r="DN150" s="23" t="str">
        <f t="shared" si="52"/>
        <v/>
      </c>
      <c r="DO150" s="23" t="str">
        <f t="shared" si="53"/>
        <v/>
      </c>
      <c r="DP150" s="23"/>
      <c r="DQ150" s="98"/>
      <c r="DR150" s="23"/>
      <c r="DS150" s="23">
        <v>53</v>
      </c>
      <c r="DT150" s="23" t="str">
        <f t="shared" si="54"/>
        <v/>
      </c>
      <c r="DU150" s="23" t="str">
        <f t="shared" si="55"/>
        <v/>
      </c>
      <c r="DV150" s="23"/>
      <c r="DW150" s="98"/>
      <c r="DX150" s="23"/>
      <c r="DY150" s="23">
        <v>53</v>
      </c>
      <c r="DZ150" s="23" t="str">
        <f t="shared" si="56"/>
        <v/>
      </c>
      <c r="EA150" s="23" t="str">
        <f t="shared" si="57"/>
        <v/>
      </c>
      <c r="EB150" s="23"/>
      <c r="EC150" s="98"/>
      <c r="ED150" s="23"/>
      <c r="EE150" s="23">
        <v>53</v>
      </c>
      <c r="EF150" s="23" t="str">
        <f t="shared" si="58"/>
        <v/>
      </c>
      <c r="EG150" s="23" t="str">
        <f t="shared" si="59"/>
        <v/>
      </c>
      <c r="EH150" s="23"/>
      <c r="EI150"/>
    </row>
    <row r="151" spans="41:139">
      <c r="CN151" s="23"/>
      <c r="CO151" s="23">
        <v>54</v>
      </c>
      <c r="CP151" s="23" t="str">
        <f t="shared" si="44"/>
        <v/>
      </c>
      <c r="CQ151" s="23" t="str">
        <f t="shared" si="45"/>
        <v/>
      </c>
      <c r="CR151" s="23"/>
      <c r="CS151" s="98"/>
      <c r="CT151" s="23"/>
      <c r="CU151" s="23">
        <v>54</v>
      </c>
      <c r="CV151" s="23" t="str">
        <f t="shared" si="46"/>
        <v/>
      </c>
      <c r="CW151" s="23" t="str">
        <f t="shared" si="47"/>
        <v/>
      </c>
      <c r="CX151" s="23"/>
      <c r="CY151" s="98"/>
      <c r="CZ151" s="23"/>
      <c r="DA151" s="23">
        <v>54</v>
      </c>
      <c r="DB151" s="23" t="str">
        <f t="shared" si="48"/>
        <v/>
      </c>
      <c r="DC151" s="23" t="str">
        <f t="shared" si="49"/>
        <v/>
      </c>
      <c r="DD151" s="23"/>
      <c r="DE151" s="98"/>
      <c r="DF151" s="23"/>
      <c r="DG151" s="23">
        <v>54</v>
      </c>
      <c r="DH151" s="23" t="str">
        <f t="shared" si="50"/>
        <v/>
      </c>
      <c r="DI151" s="23" t="str">
        <f t="shared" si="51"/>
        <v/>
      </c>
      <c r="DJ151" s="23"/>
      <c r="DK151" s="98"/>
      <c r="DL151" s="23"/>
      <c r="DM151" s="23">
        <v>54</v>
      </c>
      <c r="DN151" s="23" t="str">
        <f t="shared" si="52"/>
        <v/>
      </c>
      <c r="DO151" s="23" t="str">
        <f t="shared" si="53"/>
        <v/>
      </c>
      <c r="DP151" s="23"/>
      <c r="DQ151" s="98"/>
      <c r="DR151" s="23"/>
      <c r="DS151" s="23">
        <v>54</v>
      </c>
      <c r="DT151" s="23" t="str">
        <f t="shared" si="54"/>
        <v/>
      </c>
      <c r="DU151" s="23" t="str">
        <f t="shared" si="55"/>
        <v/>
      </c>
      <c r="DV151" s="23"/>
      <c r="DW151" s="98"/>
      <c r="DX151" s="23"/>
      <c r="DY151" s="23">
        <v>54</v>
      </c>
      <c r="DZ151" s="23" t="str">
        <f t="shared" si="56"/>
        <v/>
      </c>
      <c r="EA151" s="23" t="str">
        <f t="shared" si="57"/>
        <v/>
      </c>
      <c r="EB151" s="23"/>
      <c r="EC151" s="98"/>
      <c r="ED151" s="23"/>
      <c r="EE151" s="23">
        <v>54</v>
      </c>
      <c r="EF151" s="23" t="str">
        <f t="shared" si="58"/>
        <v/>
      </c>
      <c r="EG151" s="23" t="str">
        <f t="shared" si="59"/>
        <v/>
      </c>
      <c r="EH151" s="23"/>
      <c r="EI151"/>
    </row>
    <row r="152" spans="41:139">
      <c r="CN152" s="23"/>
      <c r="CO152" s="23">
        <v>55</v>
      </c>
      <c r="CP152" s="23" t="str">
        <f t="shared" si="44"/>
        <v/>
      </c>
      <c r="CQ152" s="23" t="str">
        <f t="shared" si="45"/>
        <v/>
      </c>
      <c r="CR152" s="23"/>
      <c r="CS152" s="98"/>
      <c r="CT152" s="23"/>
      <c r="CU152" s="23">
        <v>55</v>
      </c>
      <c r="CV152" s="23" t="str">
        <f t="shared" si="46"/>
        <v/>
      </c>
      <c r="CW152" s="23" t="str">
        <f t="shared" si="47"/>
        <v/>
      </c>
      <c r="CX152" s="23"/>
      <c r="CY152" s="98"/>
      <c r="CZ152" s="23"/>
      <c r="DA152" s="23">
        <v>55</v>
      </c>
      <c r="DB152" s="23" t="str">
        <f t="shared" si="48"/>
        <v/>
      </c>
      <c r="DC152" s="23" t="str">
        <f t="shared" si="49"/>
        <v/>
      </c>
      <c r="DD152" s="23"/>
      <c r="DE152" s="98"/>
      <c r="DF152" s="23"/>
      <c r="DG152" s="23">
        <v>55</v>
      </c>
      <c r="DH152" s="23" t="str">
        <f t="shared" si="50"/>
        <v/>
      </c>
      <c r="DI152" s="23" t="str">
        <f t="shared" si="51"/>
        <v/>
      </c>
      <c r="DJ152" s="23"/>
      <c r="DK152" s="98"/>
      <c r="DL152" s="23"/>
      <c r="DM152" s="23">
        <v>55</v>
      </c>
      <c r="DN152" s="23" t="str">
        <f t="shared" si="52"/>
        <v/>
      </c>
      <c r="DO152" s="23" t="str">
        <f t="shared" si="53"/>
        <v/>
      </c>
      <c r="DP152" s="23"/>
      <c r="DQ152" s="98"/>
      <c r="DR152" s="23"/>
      <c r="DS152" s="23">
        <v>55</v>
      </c>
      <c r="DT152" s="23" t="str">
        <f t="shared" si="54"/>
        <v/>
      </c>
      <c r="DU152" s="23" t="str">
        <f t="shared" si="55"/>
        <v/>
      </c>
      <c r="DV152" s="23"/>
      <c r="DW152" s="98"/>
      <c r="DX152" s="23"/>
      <c r="DY152" s="23">
        <v>55</v>
      </c>
      <c r="DZ152" s="23" t="str">
        <f t="shared" si="56"/>
        <v/>
      </c>
      <c r="EA152" s="23" t="str">
        <f t="shared" si="57"/>
        <v/>
      </c>
      <c r="EB152" s="23"/>
      <c r="EC152" s="98"/>
      <c r="ED152" s="23"/>
      <c r="EE152" s="23">
        <v>55</v>
      </c>
      <c r="EF152" s="23" t="str">
        <f t="shared" si="58"/>
        <v/>
      </c>
      <c r="EG152" s="23" t="str">
        <f t="shared" si="59"/>
        <v/>
      </c>
      <c r="EH152" s="23"/>
      <c r="EI152"/>
    </row>
    <row r="153" spans="41:139">
      <c r="CN153" s="23"/>
      <c r="CO153" s="23">
        <v>56</v>
      </c>
      <c r="CP153" s="23" t="str">
        <f t="shared" si="44"/>
        <v/>
      </c>
      <c r="CQ153" s="23" t="str">
        <f t="shared" si="45"/>
        <v/>
      </c>
      <c r="CR153" s="23"/>
      <c r="CS153" s="98"/>
      <c r="CT153" s="23"/>
      <c r="CU153" s="23">
        <v>56</v>
      </c>
      <c r="CV153" s="23" t="str">
        <f t="shared" si="46"/>
        <v/>
      </c>
      <c r="CW153" s="23" t="str">
        <f t="shared" si="47"/>
        <v/>
      </c>
      <c r="CX153" s="23"/>
      <c r="CY153" s="98"/>
      <c r="CZ153" s="23"/>
      <c r="DA153" s="23">
        <v>56</v>
      </c>
      <c r="DB153" s="23" t="str">
        <f t="shared" si="48"/>
        <v/>
      </c>
      <c r="DC153" s="23" t="str">
        <f t="shared" si="49"/>
        <v/>
      </c>
      <c r="DD153" s="23"/>
      <c r="DE153" s="98"/>
      <c r="DF153" s="23"/>
      <c r="DG153" s="23">
        <v>56</v>
      </c>
      <c r="DH153" s="23" t="str">
        <f t="shared" si="50"/>
        <v/>
      </c>
      <c r="DI153" s="23" t="str">
        <f t="shared" si="51"/>
        <v/>
      </c>
      <c r="DJ153" s="23"/>
      <c r="DK153" s="98"/>
      <c r="DL153" s="23"/>
      <c r="DM153" s="23">
        <v>56</v>
      </c>
      <c r="DN153" s="23" t="str">
        <f t="shared" si="52"/>
        <v/>
      </c>
      <c r="DO153" s="23" t="str">
        <f t="shared" si="53"/>
        <v/>
      </c>
      <c r="DP153" s="23"/>
      <c r="DQ153" s="98"/>
      <c r="DR153" s="23"/>
      <c r="DS153" s="23">
        <v>56</v>
      </c>
      <c r="DT153" s="23" t="str">
        <f t="shared" si="54"/>
        <v/>
      </c>
      <c r="DU153" s="23" t="str">
        <f t="shared" si="55"/>
        <v/>
      </c>
      <c r="DV153" s="23"/>
      <c r="DW153" s="98"/>
      <c r="DX153" s="23"/>
      <c r="DY153" s="23">
        <v>56</v>
      </c>
      <c r="DZ153" s="23" t="str">
        <f t="shared" si="56"/>
        <v/>
      </c>
      <c r="EA153" s="23" t="str">
        <f t="shared" si="57"/>
        <v/>
      </c>
      <c r="EB153" s="23"/>
      <c r="EC153" s="98"/>
      <c r="ED153" s="23"/>
      <c r="EE153" s="23">
        <v>56</v>
      </c>
      <c r="EF153" s="23" t="str">
        <f t="shared" si="58"/>
        <v/>
      </c>
      <c r="EG153" s="23" t="str">
        <f t="shared" si="59"/>
        <v/>
      </c>
      <c r="EH153" s="23"/>
      <c r="EI153"/>
    </row>
    <row r="154" spans="41:139">
      <c r="CN154" s="23"/>
      <c r="CO154" s="23">
        <v>57</v>
      </c>
      <c r="CP154" s="23" t="str">
        <f t="shared" si="44"/>
        <v/>
      </c>
      <c r="CQ154" s="23" t="str">
        <f t="shared" si="45"/>
        <v/>
      </c>
      <c r="CR154" s="23"/>
      <c r="CS154" s="98"/>
      <c r="CT154" s="23"/>
      <c r="CU154" s="23">
        <v>57</v>
      </c>
      <c r="CV154" s="23" t="str">
        <f t="shared" si="46"/>
        <v/>
      </c>
      <c r="CW154" s="23" t="str">
        <f t="shared" si="47"/>
        <v/>
      </c>
      <c r="CX154" s="23"/>
      <c r="CY154" s="98"/>
      <c r="CZ154" s="23"/>
      <c r="DA154" s="23">
        <v>57</v>
      </c>
      <c r="DB154" s="23" t="str">
        <f t="shared" si="48"/>
        <v/>
      </c>
      <c r="DC154" s="23" t="str">
        <f t="shared" si="49"/>
        <v/>
      </c>
      <c r="DD154" s="23"/>
      <c r="DE154" s="98"/>
      <c r="DF154" s="23"/>
      <c r="DG154" s="23">
        <v>57</v>
      </c>
      <c r="DH154" s="23" t="str">
        <f t="shared" si="50"/>
        <v/>
      </c>
      <c r="DI154" s="23" t="str">
        <f t="shared" si="51"/>
        <v/>
      </c>
      <c r="DJ154" s="23"/>
      <c r="DK154" s="98"/>
      <c r="DL154" s="23"/>
      <c r="DM154" s="23">
        <v>57</v>
      </c>
      <c r="DN154" s="23" t="str">
        <f t="shared" si="52"/>
        <v/>
      </c>
      <c r="DO154" s="23" t="str">
        <f t="shared" si="53"/>
        <v/>
      </c>
      <c r="DP154" s="23"/>
      <c r="DQ154" s="98"/>
      <c r="DR154" s="23"/>
      <c r="DS154" s="23">
        <v>57</v>
      </c>
      <c r="DT154" s="23" t="str">
        <f t="shared" si="54"/>
        <v/>
      </c>
      <c r="DU154" s="23" t="str">
        <f t="shared" si="55"/>
        <v/>
      </c>
      <c r="DV154" s="23"/>
      <c r="DW154" s="98"/>
      <c r="DX154" s="23"/>
      <c r="DY154" s="23">
        <v>57</v>
      </c>
      <c r="DZ154" s="23" t="str">
        <f t="shared" si="56"/>
        <v/>
      </c>
      <c r="EA154" s="23" t="str">
        <f t="shared" si="57"/>
        <v/>
      </c>
      <c r="EB154" s="23"/>
      <c r="EC154" s="98"/>
      <c r="ED154" s="23"/>
      <c r="EE154" s="23">
        <v>57</v>
      </c>
      <c r="EF154" s="23" t="str">
        <f t="shared" si="58"/>
        <v/>
      </c>
      <c r="EG154" s="23" t="str">
        <f t="shared" si="59"/>
        <v/>
      </c>
      <c r="EH154" s="23"/>
      <c r="EI154"/>
    </row>
    <row r="155" spans="41:139">
      <c r="CN155" s="23"/>
      <c r="CO155" s="23">
        <v>58</v>
      </c>
      <c r="CP155" s="23" t="str">
        <f t="shared" si="44"/>
        <v/>
      </c>
      <c r="CQ155" s="23" t="str">
        <f t="shared" si="45"/>
        <v/>
      </c>
      <c r="CR155" s="23"/>
      <c r="CS155" s="98"/>
      <c r="CT155" s="23"/>
      <c r="CU155" s="23">
        <v>58</v>
      </c>
      <c r="CV155" s="23" t="str">
        <f t="shared" si="46"/>
        <v/>
      </c>
      <c r="CW155" s="23" t="str">
        <f t="shared" si="47"/>
        <v/>
      </c>
      <c r="CX155" s="23"/>
      <c r="CY155" s="98"/>
      <c r="CZ155" s="23"/>
      <c r="DA155" s="23">
        <v>58</v>
      </c>
      <c r="DB155" s="23" t="str">
        <f t="shared" si="48"/>
        <v/>
      </c>
      <c r="DC155" s="23" t="str">
        <f t="shared" si="49"/>
        <v/>
      </c>
      <c r="DD155" s="23"/>
      <c r="DE155" s="98"/>
      <c r="DF155" s="23"/>
      <c r="DG155" s="23">
        <v>58</v>
      </c>
      <c r="DH155" s="23" t="str">
        <f t="shared" si="50"/>
        <v/>
      </c>
      <c r="DI155" s="23" t="str">
        <f t="shared" si="51"/>
        <v/>
      </c>
      <c r="DJ155" s="23"/>
      <c r="DK155" s="98"/>
      <c r="DL155" s="23"/>
      <c r="DM155" s="23">
        <v>58</v>
      </c>
      <c r="DN155" s="23" t="str">
        <f t="shared" si="52"/>
        <v/>
      </c>
      <c r="DO155" s="23" t="str">
        <f t="shared" si="53"/>
        <v/>
      </c>
      <c r="DP155" s="23"/>
      <c r="DQ155" s="98"/>
      <c r="DR155" s="23"/>
      <c r="DS155" s="23">
        <v>58</v>
      </c>
      <c r="DT155" s="23" t="str">
        <f t="shared" si="54"/>
        <v/>
      </c>
      <c r="DU155" s="23" t="str">
        <f t="shared" si="55"/>
        <v/>
      </c>
      <c r="DV155" s="23"/>
      <c r="DW155" s="98"/>
      <c r="DX155" s="23"/>
      <c r="DY155" s="23">
        <v>58</v>
      </c>
      <c r="DZ155" s="23" t="str">
        <f t="shared" si="56"/>
        <v/>
      </c>
      <c r="EA155" s="23" t="str">
        <f t="shared" si="57"/>
        <v/>
      </c>
      <c r="EB155" s="23"/>
      <c r="EC155" s="98"/>
      <c r="ED155" s="23"/>
      <c r="EE155" s="23">
        <v>58</v>
      </c>
      <c r="EF155" s="23" t="str">
        <f t="shared" si="58"/>
        <v/>
      </c>
      <c r="EG155" s="23" t="str">
        <f t="shared" si="59"/>
        <v/>
      </c>
      <c r="EH155" s="23"/>
      <c r="EI155"/>
    </row>
    <row r="156" spans="41:139">
      <c r="CN156" s="23"/>
      <c r="CO156" s="23">
        <v>59</v>
      </c>
      <c r="CP156" s="23" t="str">
        <f t="shared" si="44"/>
        <v/>
      </c>
      <c r="CQ156" s="23" t="str">
        <f t="shared" si="45"/>
        <v/>
      </c>
      <c r="CR156" s="23"/>
      <c r="CS156" s="98"/>
      <c r="CT156" s="23"/>
      <c r="CU156" s="23">
        <v>59</v>
      </c>
      <c r="CV156" s="23" t="str">
        <f t="shared" si="46"/>
        <v/>
      </c>
      <c r="CW156" s="23" t="str">
        <f t="shared" si="47"/>
        <v/>
      </c>
      <c r="CX156" s="23"/>
      <c r="CY156" s="98"/>
      <c r="CZ156" s="23"/>
      <c r="DA156" s="23">
        <v>59</v>
      </c>
      <c r="DB156" s="23" t="str">
        <f t="shared" si="48"/>
        <v/>
      </c>
      <c r="DC156" s="23" t="str">
        <f t="shared" si="49"/>
        <v/>
      </c>
      <c r="DD156" s="23"/>
      <c r="DE156" s="98"/>
      <c r="DF156" s="23"/>
      <c r="DG156" s="23">
        <v>59</v>
      </c>
      <c r="DH156" s="23" t="str">
        <f t="shared" si="50"/>
        <v/>
      </c>
      <c r="DI156" s="23" t="str">
        <f t="shared" si="51"/>
        <v/>
      </c>
      <c r="DJ156" s="23"/>
      <c r="DK156" s="98"/>
      <c r="DL156" s="23"/>
      <c r="DM156" s="23">
        <v>59</v>
      </c>
      <c r="DN156" s="23" t="str">
        <f t="shared" si="52"/>
        <v/>
      </c>
      <c r="DO156" s="23" t="str">
        <f t="shared" si="53"/>
        <v/>
      </c>
      <c r="DP156" s="23"/>
      <c r="DQ156" s="98"/>
      <c r="DR156" s="23"/>
      <c r="DS156" s="23">
        <v>59</v>
      </c>
      <c r="DT156" s="23" t="str">
        <f t="shared" si="54"/>
        <v/>
      </c>
      <c r="DU156" s="23" t="str">
        <f t="shared" si="55"/>
        <v/>
      </c>
      <c r="DV156" s="23"/>
      <c r="DW156" s="98"/>
      <c r="DX156" s="23"/>
      <c r="DY156" s="23">
        <v>59</v>
      </c>
      <c r="DZ156" s="23" t="str">
        <f t="shared" si="56"/>
        <v/>
      </c>
      <c r="EA156" s="23" t="str">
        <f t="shared" si="57"/>
        <v/>
      </c>
      <c r="EB156" s="23"/>
      <c r="EC156" s="98"/>
      <c r="ED156" s="23"/>
      <c r="EE156" s="23">
        <v>59</v>
      </c>
      <c r="EF156" s="23" t="str">
        <f t="shared" si="58"/>
        <v/>
      </c>
      <c r="EG156" s="23" t="str">
        <f t="shared" si="59"/>
        <v/>
      </c>
      <c r="EH156" s="23"/>
      <c r="EI156"/>
    </row>
    <row r="157" spans="41:139">
      <c r="CN157" s="23"/>
      <c r="CO157" s="23">
        <v>60</v>
      </c>
      <c r="CP157" s="23" t="str">
        <f t="shared" si="44"/>
        <v/>
      </c>
      <c r="CQ157" s="23" t="str">
        <f t="shared" si="45"/>
        <v/>
      </c>
      <c r="CR157" s="23"/>
      <c r="CS157" s="98"/>
      <c r="CT157" s="23"/>
      <c r="CU157" s="23">
        <v>60</v>
      </c>
      <c r="CV157" s="23" t="str">
        <f t="shared" si="46"/>
        <v/>
      </c>
      <c r="CW157" s="23" t="str">
        <f t="shared" si="47"/>
        <v/>
      </c>
      <c r="CX157" s="23"/>
      <c r="CY157" s="98"/>
      <c r="CZ157" s="23"/>
      <c r="DA157" s="23">
        <v>60</v>
      </c>
      <c r="DB157" s="23" t="str">
        <f t="shared" si="48"/>
        <v/>
      </c>
      <c r="DC157" s="23" t="str">
        <f t="shared" si="49"/>
        <v/>
      </c>
      <c r="DD157" s="23"/>
      <c r="DE157" s="98"/>
      <c r="DF157" s="23"/>
      <c r="DG157" s="23">
        <v>60</v>
      </c>
      <c r="DH157" s="23" t="str">
        <f t="shared" si="50"/>
        <v/>
      </c>
      <c r="DI157" s="23" t="str">
        <f t="shared" si="51"/>
        <v/>
      </c>
      <c r="DJ157" s="23"/>
      <c r="DK157" s="98"/>
      <c r="DL157" s="23"/>
      <c r="DM157" s="23">
        <v>60</v>
      </c>
      <c r="DN157" s="23" t="str">
        <f t="shared" si="52"/>
        <v/>
      </c>
      <c r="DO157" s="23" t="str">
        <f t="shared" si="53"/>
        <v/>
      </c>
      <c r="DP157" s="23"/>
      <c r="DQ157" s="98"/>
      <c r="DR157" s="23"/>
      <c r="DS157" s="23">
        <v>60</v>
      </c>
      <c r="DT157" s="23" t="str">
        <f t="shared" si="54"/>
        <v/>
      </c>
      <c r="DU157" s="23" t="str">
        <f t="shared" si="55"/>
        <v/>
      </c>
      <c r="DV157" s="23"/>
      <c r="DW157" s="98"/>
      <c r="DX157" s="23"/>
      <c r="DY157" s="23">
        <v>60</v>
      </c>
      <c r="DZ157" s="23" t="str">
        <f t="shared" si="56"/>
        <v/>
      </c>
      <c r="EA157" s="23" t="str">
        <f t="shared" si="57"/>
        <v/>
      </c>
      <c r="EB157" s="23"/>
      <c r="EC157" s="98"/>
      <c r="ED157" s="23"/>
      <c r="EE157" s="23">
        <v>60</v>
      </c>
      <c r="EF157" s="23" t="str">
        <f t="shared" si="58"/>
        <v/>
      </c>
      <c r="EG157" s="23" t="str">
        <f t="shared" si="59"/>
        <v/>
      </c>
      <c r="EH157" s="23"/>
      <c r="EI157"/>
    </row>
    <row r="158" spans="41:139">
      <c r="CN158" s="23"/>
      <c r="CO158" s="23">
        <v>61</v>
      </c>
      <c r="CP158" s="23" t="str">
        <f t="shared" si="44"/>
        <v/>
      </c>
      <c r="CQ158" s="23" t="str">
        <f t="shared" si="45"/>
        <v/>
      </c>
      <c r="CR158" s="23"/>
      <c r="CS158" s="98"/>
      <c r="CT158" s="23"/>
      <c r="CU158" s="23">
        <v>61</v>
      </c>
      <c r="CV158" s="23" t="str">
        <f t="shared" si="46"/>
        <v/>
      </c>
      <c r="CW158" s="23" t="str">
        <f t="shared" si="47"/>
        <v/>
      </c>
      <c r="CX158" s="23"/>
      <c r="CY158" s="98"/>
      <c r="CZ158" s="23"/>
      <c r="DA158" s="23">
        <v>61</v>
      </c>
      <c r="DB158" s="23" t="str">
        <f t="shared" si="48"/>
        <v/>
      </c>
      <c r="DC158" s="23" t="str">
        <f t="shared" si="49"/>
        <v/>
      </c>
      <c r="DD158" s="23"/>
      <c r="DE158" s="98"/>
      <c r="DF158" s="23"/>
      <c r="DG158" s="23">
        <v>61</v>
      </c>
      <c r="DH158" s="23" t="str">
        <f t="shared" si="50"/>
        <v/>
      </c>
      <c r="DI158" s="23" t="str">
        <f t="shared" si="51"/>
        <v/>
      </c>
      <c r="DJ158" s="23"/>
      <c r="DK158" s="98"/>
      <c r="DL158" s="23"/>
      <c r="DM158" s="23">
        <v>61</v>
      </c>
      <c r="DN158" s="23" t="str">
        <f t="shared" si="52"/>
        <v/>
      </c>
      <c r="DO158" s="23" t="str">
        <f t="shared" si="53"/>
        <v/>
      </c>
      <c r="DP158" s="23"/>
      <c r="DQ158" s="98"/>
      <c r="DR158" s="23"/>
      <c r="DS158" s="23">
        <v>61</v>
      </c>
      <c r="DT158" s="23" t="str">
        <f t="shared" si="54"/>
        <v/>
      </c>
      <c r="DU158" s="23" t="str">
        <f t="shared" si="55"/>
        <v/>
      </c>
      <c r="DV158" s="23"/>
      <c r="DW158" s="98"/>
      <c r="DX158" s="23"/>
      <c r="DY158" s="23">
        <v>61</v>
      </c>
      <c r="DZ158" s="23" t="str">
        <f t="shared" si="56"/>
        <v/>
      </c>
      <c r="EA158" s="23" t="str">
        <f t="shared" si="57"/>
        <v/>
      </c>
      <c r="EB158" s="23"/>
      <c r="EC158" s="98"/>
      <c r="ED158" s="23"/>
      <c r="EE158" s="23">
        <v>61</v>
      </c>
      <c r="EF158" s="23" t="str">
        <f t="shared" si="58"/>
        <v/>
      </c>
      <c r="EG158" s="23" t="str">
        <f t="shared" si="59"/>
        <v/>
      </c>
      <c r="EH158" s="23"/>
      <c r="EI158"/>
    </row>
    <row r="159" spans="41:139">
      <c r="CN159" s="23"/>
      <c r="CO159" s="23">
        <v>62</v>
      </c>
      <c r="CP159" s="23" t="str">
        <f t="shared" si="44"/>
        <v/>
      </c>
      <c r="CQ159" s="23" t="str">
        <f t="shared" si="45"/>
        <v/>
      </c>
      <c r="CR159" s="23"/>
      <c r="CS159" s="98"/>
      <c r="CT159" s="23"/>
      <c r="CU159" s="23">
        <v>62</v>
      </c>
      <c r="CV159" s="23" t="str">
        <f t="shared" si="46"/>
        <v/>
      </c>
      <c r="CW159" s="23" t="str">
        <f t="shared" si="47"/>
        <v/>
      </c>
      <c r="CX159" s="23"/>
      <c r="CY159" s="98"/>
      <c r="CZ159" s="23"/>
      <c r="DA159" s="23">
        <v>62</v>
      </c>
      <c r="DB159" s="23" t="str">
        <f t="shared" si="48"/>
        <v/>
      </c>
      <c r="DC159" s="23" t="str">
        <f t="shared" si="49"/>
        <v/>
      </c>
      <c r="DD159" s="23"/>
      <c r="DE159" s="98"/>
      <c r="DF159" s="23"/>
      <c r="DG159" s="23">
        <v>62</v>
      </c>
      <c r="DH159" s="23" t="str">
        <f t="shared" si="50"/>
        <v/>
      </c>
      <c r="DI159" s="23" t="str">
        <f t="shared" si="51"/>
        <v/>
      </c>
      <c r="DJ159" s="23"/>
      <c r="DK159" s="98"/>
      <c r="DL159" s="23"/>
      <c r="DM159" s="23">
        <v>62</v>
      </c>
      <c r="DN159" s="23" t="str">
        <f t="shared" si="52"/>
        <v/>
      </c>
      <c r="DO159" s="23" t="str">
        <f t="shared" si="53"/>
        <v/>
      </c>
      <c r="DP159" s="23"/>
      <c r="DQ159" s="98"/>
      <c r="DR159" s="23"/>
      <c r="DS159" s="23">
        <v>62</v>
      </c>
      <c r="DT159" s="23" t="str">
        <f t="shared" si="54"/>
        <v/>
      </c>
      <c r="DU159" s="23" t="str">
        <f t="shared" si="55"/>
        <v/>
      </c>
      <c r="DV159" s="23"/>
      <c r="DW159" s="98"/>
      <c r="DX159" s="23"/>
      <c r="DY159" s="23">
        <v>62</v>
      </c>
      <c r="DZ159" s="23" t="str">
        <f t="shared" si="56"/>
        <v/>
      </c>
      <c r="EA159" s="23" t="str">
        <f t="shared" si="57"/>
        <v/>
      </c>
      <c r="EB159" s="23"/>
      <c r="EC159" s="98"/>
      <c r="ED159" s="23"/>
      <c r="EE159" s="23">
        <v>62</v>
      </c>
      <c r="EF159" s="23" t="str">
        <f t="shared" si="58"/>
        <v/>
      </c>
      <c r="EG159" s="23" t="str">
        <f t="shared" si="59"/>
        <v/>
      </c>
      <c r="EH159" s="23"/>
      <c r="EI159"/>
    </row>
    <row r="160" spans="41:139">
      <c r="CN160" s="23"/>
      <c r="CO160" s="23">
        <v>63</v>
      </c>
      <c r="CP160" s="23" t="str">
        <f t="shared" si="44"/>
        <v/>
      </c>
      <c r="CQ160" s="23" t="str">
        <f t="shared" si="45"/>
        <v/>
      </c>
      <c r="CR160" s="23"/>
      <c r="CS160" s="98"/>
      <c r="CT160" s="23"/>
      <c r="CU160" s="23">
        <v>63</v>
      </c>
      <c r="CV160" s="23" t="str">
        <f t="shared" si="46"/>
        <v/>
      </c>
      <c r="CW160" s="23" t="str">
        <f t="shared" si="47"/>
        <v/>
      </c>
      <c r="CX160" s="23"/>
      <c r="CY160" s="98"/>
      <c r="CZ160" s="23"/>
      <c r="DA160" s="23">
        <v>63</v>
      </c>
      <c r="DB160" s="23" t="str">
        <f t="shared" si="48"/>
        <v/>
      </c>
      <c r="DC160" s="23" t="str">
        <f t="shared" si="49"/>
        <v/>
      </c>
      <c r="DD160" s="23"/>
      <c r="DE160" s="98"/>
      <c r="DF160" s="23"/>
      <c r="DG160" s="23">
        <v>63</v>
      </c>
      <c r="DH160" s="23" t="str">
        <f t="shared" si="50"/>
        <v/>
      </c>
      <c r="DI160" s="23" t="str">
        <f t="shared" si="51"/>
        <v/>
      </c>
      <c r="DJ160" s="23"/>
      <c r="DK160" s="98"/>
      <c r="DL160" s="23"/>
      <c r="DM160" s="23">
        <v>63</v>
      </c>
      <c r="DN160" s="23" t="str">
        <f t="shared" si="52"/>
        <v/>
      </c>
      <c r="DO160" s="23" t="str">
        <f t="shared" si="53"/>
        <v/>
      </c>
      <c r="DP160" s="23"/>
      <c r="DQ160" s="98"/>
      <c r="DR160" s="23"/>
      <c r="DS160" s="23">
        <v>63</v>
      </c>
      <c r="DT160" s="23" t="str">
        <f t="shared" si="54"/>
        <v/>
      </c>
      <c r="DU160" s="23" t="str">
        <f t="shared" si="55"/>
        <v/>
      </c>
      <c r="DV160" s="23"/>
      <c r="DW160" s="98"/>
      <c r="DX160" s="23"/>
      <c r="DY160" s="23">
        <v>63</v>
      </c>
      <c r="DZ160" s="23" t="str">
        <f t="shared" si="56"/>
        <v/>
      </c>
      <c r="EA160" s="23" t="str">
        <f t="shared" si="57"/>
        <v/>
      </c>
      <c r="EB160" s="23"/>
      <c r="EC160" s="98"/>
      <c r="ED160" s="23"/>
      <c r="EE160" s="23">
        <v>63</v>
      </c>
      <c r="EF160" s="23" t="str">
        <f t="shared" si="58"/>
        <v/>
      </c>
      <c r="EG160" s="23" t="str">
        <f t="shared" si="59"/>
        <v/>
      </c>
      <c r="EH160" s="23"/>
      <c r="EI160"/>
    </row>
    <row r="161" spans="92:139">
      <c r="CN161" s="23"/>
      <c r="CO161" s="23">
        <v>64</v>
      </c>
      <c r="CP161" s="23" t="str">
        <f t="shared" ref="CP161:CP224" si="60">IF(AND(CO161&lt;=CR$87,CO161&lt;=CQ$95),HYPGEOMDIST(CO161,CQ$95,CR$87,CR$90),"")</f>
        <v/>
      </c>
      <c r="CQ161" s="23" t="str">
        <f t="shared" ref="CQ161:CQ224" si="61">IF(CP161&lt;CR$95*1.00001,CP161,"")</f>
        <v/>
      </c>
      <c r="CR161" s="23"/>
      <c r="CS161" s="98"/>
      <c r="CT161" s="23"/>
      <c r="CU161" s="23">
        <v>64</v>
      </c>
      <c r="CV161" s="23" t="str">
        <f t="shared" ref="CV161:CV224" si="62">IF(AND(CU161&lt;=CX$87,CU161&lt;=CW$95),HYPGEOMDIST(CU161,CW$95,CX$87,CX$90),"")</f>
        <v/>
      </c>
      <c r="CW161" s="23" t="str">
        <f t="shared" ref="CW161:CW224" si="63">IF(CV161&lt;CX$95*1.00001,CV161,"")</f>
        <v/>
      </c>
      <c r="CX161" s="23"/>
      <c r="CY161" s="98"/>
      <c r="CZ161" s="23"/>
      <c r="DA161" s="23">
        <v>64</v>
      </c>
      <c r="DB161" s="23" t="str">
        <f t="shared" ref="DB161:DB224" si="64">IF(AND(DA161&lt;=DD$87,DA161&lt;=DC$95),HYPGEOMDIST(DA161,DC$95,DD$87,DD$90),"")</f>
        <v/>
      </c>
      <c r="DC161" s="23" t="str">
        <f t="shared" ref="DC161:DC224" si="65">IF(DB161&lt;DD$95*1.00001,DB161,"")</f>
        <v/>
      </c>
      <c r="DD161" s="23"/>
      <c r="DE161" s="98"/>
      <c r="DF161" s="23"/>
      <c r="DG161" s="23">
        <v>64</v>
      </c>
      <c r="DH161" s="23" t="str">
        <f t="shared" ref="DH161:DH224" si="66">IF(AND(DG161&lt;=DJ$87,DG161&lt;=DI$95),HYPGEOMDIST(DG161,DI$95,DJ$87,DJ$90),"")</f>
        <v/>
      </c>
      <c r="DI161" s="23" t="str">
        <f t="shared" ref="DI161:DI224" si="67">IF(DH161&lt;DJ$95*1.00001,DH161,"")</f>
        <v/>
      </c>
      <c r="DJ161" s="23"/>
      <c r="DK161" s="98"/>
      <c r="DL161" s="23"/>
      <c r="DM161" s="23">
        <v>64</v>
      </c>
      <c r="DN161" s="23" t="str">
        <f t="shared" ref="DN161:DN224" si="68">IF(AND(DM161&lt;=DP$87,DM161&lt;=DO$95),HYPGEOMDIST(DM161,DO$95,DP$87,DP$90),"")</f>
        <v/>
      </c>
      <c r="DO161" s="23" t="str">
        <f t="shared" ref="DO161:DO224" si="69">IF(DN161&lt;DP$95*1.00001,DN161,"")</f>
        <v/>
      </c>
      <c r="DP161" s="23"/>
      <c r="DQ161" s="98"/>
      <c r="DR161" s="23"/>
      <c r="DS161" s="23">
        <v>64</v>
      </c>
      <c r="DT161" s="23" t="str">
        <f t="shared" ref="DT161:DT224" si="70">IF(AND(DS161&lt;=DV$87,DS161&lt;=DU$95),HYPGEOMDIST(DS161,DU$95,DV$87,DV$90),"")</f>
        <v/>
      </c>
      <c r="DU161" s="23" t="str">
        <f t="shared" ref="DU161:DU224" si="71">IF(DT161&lt;DV$95*1.00001,DT161,"")</f>
        <v/>
      </c>
      <c r="DV161" s="23"/>
      <c r="DW161" s="98"/>
      <c r="DX161" s="23"/>
      <c r="DY161" s="23">
        <v>64</v>
      </c>
      <c r="DZ161" s="23" t="str">
        <f t="shared" ref="DZ161:DZ224" si="72">IF(AND(DY161&lt;=EB$87,DY161&lt;=EA$95),HYPGEOMDIST(DY161,EA$95,EB$87,EB$90),"")</f>
        <v/>
      </c>
      <c r="EA161" s="23" t="str">
        <f t="shared" ref="EA161:EA224" si="73">IF(DZ161&lt;EB$95*1.00001,DZ161,"")</f>
        <v/>
      </c>
      <c r="EB161" s="23"/>
      <c r="EC161" s="98"/>
      <c r="ED161" s="23"/>
      <c r="EE161" s="23">
        <v>64</v>
      </c>
      <c r="EF161" s="23" t="str">
        <f t="shared" ref="EF161:EF224" si="74">IF(AND(EE161&lt;=EH$87,EE161&lt;=EG$95),HYPGEOMDIST(EE161,EG$95,EH$87,EH$90),"")</f>
        <v/>
      </c>
      <c r="EG161" s="23" t="str">
        <f t="shared" ref="EG161:EG224" si="75">IF(EF161&lt;EH$95*1.00001,EF161,"")</f>
        <v/>
      </c>
      <c r="EH161" s="23"/>
      <c r="EI161"/>
    </row>
    <row r="162" spans="92:139">
      <c r="CN162" s="23"/>
      <c r="CO162" s="23">
        <v>65</v>
      </c>
      <c r="CP162" s="23" t="str">
        <f t="shared" si="60"/>
        <v/>
      </c>
      <c r="CQ162" s="23" t="str">
        <f t="shared" si="61"/>
        <v/>
      </c>
      <c r="CR162" s="23"/>
      <c r="CS162" s="98"/>
      <c r="CT162" s="23"/>
      <c r="CU162" s="23">
        <v>65</v>
      </c>
      <c r="CV162" s="23" t="str">
        <f t="shared" si="62"/>
        <v/>
      </c>
      <c r="CW162" s="23" t="str">
        <f t="shared" si="63"/>
        <v/>
      </c>
      <c r="CX162" s="23"/>
      <c r="CY162" s="98"/>
      <c r="CZ162" s="23"/>
      <c r="DA162" s="23">
        <v>65</v>
      </c>
      <c r="DB162" s="23" t="str">
        <f t="shared" si="64"/>
        <v/>
      </c>
      <c r="DC162" s="23" t="str">
        <f t="shared" si="65"/>
        <v/>
      </c>
      <c r="DD162" s="23"/>
      <c r="DE162" s="98"/>
      <c r="DF162" s="23"/>
      <c r="DG162" s="23">
        <v>65</v>
      </c>
      <c r="DH162" s="23" t="str">
        <f t="shared" si="66"/>
        <v/>
      </c>
      <c r="DI162" s="23" t="str">
        <f t="shared" si="67"/>
        <v/>
      </c>
      <c r="DJ162" s="23"/>
      <c r="DK162" s="98"/>
      <c r="DL162" s="23"/>
      <c r="DM162" s="23">
        <v>65</v>
      </c>
      <c r="DN162" s="23" t="str">
        <f t="shared" si="68"/>
        <v/>
      </c>
      <c r="DO162" s="23" t="str">
        <f t="shared" si="69"/>
        <v/>
      </c>
      <c r="DP162" s="23"/>
      <c r="DQ162" s="98"/>
      <c r="DR162" s="23"/>
      <c r="DS162" s="23">
        <v>65</v>
      </c>
      <c r="DT162" s="23" t="str">
        <f t="shared" si="70"/>
        <v/>
      </c>
      <c r="DU162" s="23" t="str">
        <f t="shared" si="71"/>
        <v/>
      </c>
      <c r="DV162" s="23"/>
      <c r="DW162" s="98"/>
      <c r="DX162" s="23"/>
      <c r="DY162" s="23">
        <v>65</v>
      </c>
      <c r="DZ162" s="23" t="str">
        <f t="shared" si="72"/>
        <v/>
      </c>
      <c r="EA162" s="23" t="str">
        <f t="shared" si="73"/>
        <v/>
      </c>
      <c r="EB162" s="23"/>
      <c r="EC162" s="98"/>
      <c r="ED162" s="23"/>
      <c r="EE162" s="23">
        <v>65</v>
      </c>
      <c r="EF162" s="23" t="str">
        <f t="shared" si="74"/>
        <v/>
      </c>
      <c r="EG162" s="23" t="str">
        <f t="shared" si="75"/>
        <v/>
      </c>
      <c r="EH162" s="23"/>
      <c r="EI162"/>
    </row>
    <row r="163" spans="92:139">
      <c r="CN163" s="23"/>
      <c r="CO163" s="23">
        <v>66</v>
      </c>
      <c r="CP163" s="23" t="str">
        <f t="shared" si="60"/>
        <v/>
      </c>
      <c r="CQ163" s="23" t="str">
        <f t="shared" si="61"/>
        <v/>
      </c>
      <c r="CR163" s="23"/>
      <c r="CS163" s="98"/>
      <c r="CT163" s="23"/>
      <c r="CU163" s="23">
        <v>66</v>
      </c>
      <c r="CV163" s="23" t="str">
        <f t="shared" si="62"/>
        <v/>
      </c>
      <c r="CW163" s="23" t="str">
        <f t="shared" si="63"/>
        <v/>
      </c>
      <c r="CX163" s="23"/>
      <c r="CY163" s="98"/>
      <c r="CZ163" s="23"/>
      <c r="DA163" s="23">
        <v>66</v>
      </c>
      <c r="DB163" s="23" t="str">
        <f t="shared" si="64"/>
        <v/>
      </c>
      <c r="DC163" s="23" t="str">
        <f t="shared" si="65"/>
        <v/>
      </c>
      <c r="DD163" s="23"/>
      <c r="DE163" s="98"/>
      <c r="DF163" s="23"/>
      <c r="DG163" s="23">
        <v>66</v>
      </c>
      <c r="DH163" s="23" t="str">
        <f t="shared" si="66"/>
        <v/>
      </c>
      <c r="DI163" s="23" t="str">
        <f t="shared" si="67"/>
        <v/>
      </c>
      <c r="DJ163" s="23"/>
      <c r="DK163" s="98"/>
      <c r="DL163" s="23"/>
      <c r="DM163" s="23">
        <v>66</v>
      </c>
      <c r="DN163" s="23" t="str">
        <f t="shared" si="68"/>
        <v/>
      </c>
      <c r="DO163" s="23" t="str">
        <f t="shared" si="69"/>
        <v/>
      </c>
      <c r="DP163" s="23"/>
      <c r="DQ163" s="98"/>
      <c r="DR163" s="23"/>
      <c r="DS163" s="23">
        <v>66</v>
      </c>
      <c r="DT163" s="23" t="str">
        <f t="shared" si="70"/>
        <v/>
      </c>
      <c r="DU163" s="23" t="str">
        <f t="shared" si="71"/>
        <v/>
      </c>
      <c r="DV163" s="23"/>
      <c r="DW163" s="98"/>
      <c r="DX163" s="23"/>
      <c r="DY163" s="23">
        <v>66</v>
      </c>
      <c r="DZ163" s="23" t="str">
        <f t="shared" si="72"/>
        <v/>
      </c>
      <c r="EA163" s="23" t="str">
        <f t="shared" si="73"/>
        <v/>
      </c>
      <c r="EB163" s="23"/>
      <c r="EC163" s="98"/>
      <c r="ED163" s="23"/>
      <c r="EE163" s="23">
        <v>66</v>
      </c>
      <c r="EF163" s="23" t="str">
        <f t="shared" si="74"/>
        <v/>
      </c>
      <c r="EG163" s="23" t="str">
        <f t="shared" si="75"/>
        <v/>
      </c>
      <c r="EH163" s="23"/>
      <c r="EI163"/>
    </row>
    <row r="164" spans="92:139">
      <c r="CN164" s="23"/>
      <c r="CO164" s="23">
        <v>67</v>
      </c>
      <c r="CP164" s="23" t="str">
        <f t="shared" si="60"/>
        <v/>
      </c>
      <c r="CQ164" s="23" t="str">
        <f t="shared" si="61"/>
        <v/>
      </c>
      <c r="CR164" s="23"/>
      <c r="CS164" s="98"/>
      <c r="CT164" s="23"/>
      <c r="CU164" s="23">
        <v>67</v>
      </c>
      <c r="CV164" s="23" t="str">
        <f t="shared" si="62"/>
        <v/>
      </c>
      <c r="CW164" s="23" t="str">
        <f t="shared" si="63"/>
        <v/>
      </c>
      <c r="CX164" s="23"/>
      <c r="CY164" s="98"/>
      <c r="CZ164" s="23"/>
      <c r="DA164" s="23">
        <v>67</v>
      </c>
      <c r="DB164" s="23" t="str">
        <f t="shared" si="64"/>
        <v/>
      </c>
      <c r="DC164" s="23" t="str">
        <f t="shared" si="65"/>
        <v/>
      </c>
      <c r="DD164" s="23"/>
      <c r="DE164" s="98"/>
      <c r="DF164" s="23"/>
      <c r="DG164" s="23">
        <v>67</v>
      </c>
      <c r="DH164" s="23" t="str">
        <f t="shared" si="66"/>
        <v/>
      </c>
      <c r="DI164" s="23" t="str">
        <f t="shared" si="67"/>
        <v/>
      </c>
      <c r="DJ164" s="23"/>
      <c r="DK164" s="98"/>
      <c r="DL164" s="23"/>
      <c r="DM164" s="23">
        <v>67</v>
      </c>
      <c r="DN164" s="23" t="str">
        <f t="shared" si="68"/>
        <v/>
      </c>
      <c r="DO164" s="23" t="str">
        <f t="shared" si="69"/>
        <v/>
      </c>
      <c r="DP164" s="23"/>
      <c r="DQ164" s="98"/>
      <c r="DR164" s="23"/>
      <c r="DS164" s="23">
        <v>67</v>
      </c>
      <c r="DT164" s="23" t="str">
        <f t="shared" si="70"/>
        <v/>
      </c>
      <c r="DU164" s="23" t="str">
        <f t="shared" si="71"/>
        <v/>
      </c>
      <c r="DV164" s="23"/>
      <c r="DW164" s="98"/>
      <c r="DX164" s="23"/>
      <c r="DY164" s="23">
        <v>67</v>
      </c>
      <c r="DZ164" s="23" t="str">
        <f t="shared" si="72"/>
        <v/>
      </c>
      <c r="EA164" s="23" t="str">
        <f t="shared" si="73"/>
        <v/>
      </c>
      <c r="EB164" s="23"/>
      <c r="EC164" s="98"/>
      <c r="ED164" s="23"/>
      <c r="EE164" s="23">
        <v>67</v>
      </c>
      <c r="EF164" s="23" t="str">
        <f t="shared" si="74"/>
        <v/>
      </c>
      <c r="EG164" s="23" t="str">
        <f t="shared" si="75"/>
        <v/>
      </c>
      <c r="EH164" s="23"/>
      <c r="EI164"/>
    </row>
    <row r="165" spans="92:139">
      <c r="CN165" s="23"/>
      <c r="CO165" s="23">
        <v>68</v>
      </c>
      <c r="CP165" s="23" t="str">
        <f t="shared" si="60"/>
        <v/>
      </c>
      <c r="CQ165" s="23" t="str">
        <f t="shared" si="61"/>
        <v/>
      </c>
      <c r="CR165" s="23"/>
      <c r="CS165" s="98"/>
      <c r="CT165" s="23"/>
      <c r="CU165" s="23">
        <v>68</v>
      </c>
      <c r="CV165" s="23" t="str">
        <f t="shared" si="62"/>
        <v/>
      </c>
      <c r="CW165" s="23" t="str">
        <f t="shared" si="63"/>
        <v/>
      </c>
      <c r="CX165" s="23"/>
      <c r="CY165" s="98"/>
      <c r="CZ165" s="23"/>
      <c r="DA165" s="23">
        <v>68</v>
      </c>
      <c r="DB165" s="23" t="str">
        <f t="shared" si="64"/>
        <v/>
      </c>
      <c r="DC165" s="23" t="str">
        <f t="shared" si="65"/>
        <v/>
      </c>
      <c r="DD165" s="23"/>
      <c r="DE165" s="98"/>
      <c r="DF165" s="23"/>
      <c r="DG165" s="23">
        <v>68</v>
      </c>
      <c r="DH165" s="23" t="str">
        <f t="shared" si="66"/>
        <v/>
      </c>
      <c r="DI165" s="23" t="str">
        <f t="shared" si="67"/>
        <v/>
      </c>
      <c r="DJ165" s="23"/>
      <c r="DK165" s="98"/>
      <c r="DL165" s="23"/>
      <c r="DM165" s="23">
        <v>68</v>
      </c>
      <c r="DN165" s="23" t="str">
        <f t="shared" si="68"/>
        <v/>
      </c>
      <c r="DO165" s="23" t="str">
        <f t="shared" si="69"/>
        <v/>
      </c>
      <c r="DP165" s="23"/>
      <c r="DQ165" s="98"/>
      <c r="DR165" s="23"/>
      <c r="DS165" s="23">
        <v>68</v>
      </c>
      <c r="DT165" s="23" t="str">
        <f t="shared" si="70"/>
        <v/>
      </c>
      <c r="DU165" s="23" t="str">
        <f t="shared" si="71"/>
        <v/>
      </c>
      <c r="DV165" s="23"/>
      <c r="DW165" s="98"/>
      <c r="DX165" s="23"/>
      <c r="DY165" s="23">
        <v>68</v>
      </c>
      <c r="DZ165" s="23" t="str">
        <f t="shared" si="72"/>
        <v/>
      </c>
      <c r="EA165" s="23" t="str">
        <f t="shared" si="73"/>
        <v/>
      </c>
      <c r="EB165" s="23"/>
      <c r="EC165" s="98"/>
      <c r="ED165" s="23"/>
      <c r="EE165" s="23">
        <v>68</v>
      </c>
      <c r="EF165" s="23" t="str">
        <f t="shared" si="74"/>
        <v/>
      </c>
      <c r="EG165" s="23" t="str">
        <f t="shared" si="75"/>
        <v/>
      </c>
      <c r="EH165" s="23"/>
      <c r="EI165"/>
    </row>
    <row r="166" spans="92:139">
      <c r="CN166" s="23"/>
      <c r="CO166" s="23">
        <v>69</v>
      </c>
      <c r="CP166" s="23" t="str">
        <f t="shared" si="60"/>
        <v/>
      </c>
      <c r="CQ166" s="23" t="str">
        <f t="shared" si="61"/>
        <v/>
      </c>
      <c r="CR166" s="23"/>
      <c r="CS166" s="98"/>
      <c r="CT166" s="23"/>
      <c r="CU166" s="23">
        <v>69</v>
      </c>
      <c r="CV166" s="23" t="str">
        <f t="shared" si="62"/>
        <v/>
      </c>
      <c r="CW166" s="23" t="str">
        <f t="shared" si="63"/>
        <v/>
      </c>
      <c r="CX166" s="23"/>
      <c r="CY166" s="98"/>
      <c r="CZ166" s="23"/>
      <c r="DA166" s="23">
        <v>69</v>
      </c>
      <c r="DB166" s="23" t="str">
        <f t="shared" si="64"/>
        <v/>
      </c>
      <c r="DC166" s="23" t="str">
        <f t="shared" si="65"/>
        <v/>
      </c>
      <c r="DD166" s="23"/>
      <c r="DE166" s="98"/>
      <c r="DF166" s="23"/>
      <c r="DG166" s="23">
        <v>69</v>
      </c>
      <c r="DH166" s="23" t="str">
        <f t="shared" si="66"/>
        <v/>
      </c>
      <c r="DI166" s="23" t="str">
        <f t="shared" si="67"/>
        <v/>
      </c>
      <c r="DJ166" s="23"/>
      <c r="DK166" s="98"/>
      <c r="DL166" s="23"/>
      <c r="DM166" s="23">
        <v>69</v>
      </c>
      <c r="DN166" s="23" t="str">
        <f t="shared" si="68"/>
        <v/>
      </c>
      <c r="DO166" s="23" t="str">
        <f t="shared" si="69"/>
        <v/>
      </c>
      <c r="DP166" s="23"/>
      <c r="DQ166" s="98"/>
      <c r="DR166" s="23"/>
      <c r="DS166" s="23">
        <v>69</v>
      </c>
      <c r="DT166" s="23" t="str">
        <f t="shared" si="70"/>
        <v/>
      </c>
      <c r="DU166" s="23" t="str">
        <f t="shared" si="71"/>
        <v/>
      </c>
      <c r="DV166" s="23"/>
      <c r="DW166" s="98"/>
      <c r="DX166" s="23"/>
      <c r="DY166" s="23">
        <v>69</v>
      </c>
      <c r="DZ166" s="23" t="str">
        <f t="shared" si="72"/>
        <v/>
      </c>
      <c r="EA166" s="23" t="str">
        <f t="shared" si="73"/>
        <v/>
      </c>
      <c r="EB166" s="23"/>
      <c r="EC166" s="98"/>
      <c r="ED166" s="23"/>
      <c r="EE166" s="23">
        <v>69</v>
      </c>
      <c r="EF166" s="23" t="str">
        <f t="shared" si="74"/>
        <v/>
      </c>
      <c r="EG166" s="23" t="str">
        <f t="shared" si="75"/>
        <v/>
      </c>
      <c r="EH166" s="23"/>
      <c r="EI166"/>
    </row>
    <row r="167" spans="92:139">
      <c r="CN167" s="23"/>
      <c r="CO167" s="23">
        <v>70</v>
      </c>
      <c r="CP167" s="23" t="str">
        <f t="shared" si="60"/>
        <v/>
      </c>
      <c r="CQ167" s="23" t="str">
        <f t="shared" si="61"/>
        <v/>
      </c>
      <c r="CR167" s="23"/>
      <c r="CS167" s="98"/>
      <c r="CT167" s="23"/>
      <c r="CU167" s="23">
        <v>70</v>
      </c>
      <c r="CV167" s="23" t="str">
        <f t="shared" si="62"/>
        <v/>
      </c>
      <c r="CW167" s="23" t="str">
        <f t="shared" si="63"/>
        <v/>
      </c>
      <c r="CX167" s="23"/>
      <c r="CY167" s="98"/>
      <c r="CZ167" s="23"/>
      <c r="DA167" s="23">
        <v>70</v>
      </c>
      <c r="DB167" s="23" t="str">
        <f t="shared" si="64"/>
        <v/>
      </c>
      <c r="DC167" s="23" t="str">
        <f t="shared" si="65"/>
        <v/>
      </c>
      <c r="DD167" s="23"/>
      <c r="DE167" s="98"/>
      <c r="DF167" s="23"/>
      <c r="DG167" s="23">
        <v>70</v>
      </c>
      <c r="DH167" s="23" t="str">
        <f t="shared" si="66"/>
        <v/>
      </c>
      <c r="DI167" s="23" t="str">
        <f t="shared" si="67"/>
        <v/>
      </c>
      <c r="DJ167" s="23"/>
      <c r="DK167" s="98"/>
      <c r="DL167" s="23"/>
      <c r="DM167" s="23">
        <v>70</v>
      </c>
      <c r="DN167" s="23" t="str">
        <f t="shared" si="68"/>
        <v/>
      </c>
      <c r="DO167" s="23" t="str">
        <f t="shared" si="69"/>
        <v/>
      </c>
      <c r="DP167" s="23"/>
      <c r="DQ167" s="98"/>
      <c r="DR167" s="23"/>
      <c r="DS167" s="23">
        <v>70</v>
      </c>
      <c r="DT167" s="23" t="str">
        <f t="shared" si="70"/>
        <v/>
      </c>
      <c r="DU167" s="23" t="str">
        <f t="shared" si="71"/>
        <v/>
      </c>
      <c r="DV167" s="23"/>
      <c r="DW167" s="98"/>
      <c r="DX167" s="23"/>
      <c r="DY167" s="23">
        <v>70</v>
      </c>
      <c r="DZ167" s="23" t="str">
        <f t="shared" si="72"/>
        <v/>
      </c>
      <c r="EA167" s="23" t="str">
        <f t="shared" si="73"/>
        <v/>
      </c>
      <c r="EB167" s="23"/>
      <c r="EC167" s="98"/>
      <c r="ED167" s="23"/>
      <c r="EE167" s="23">
        <v>70</v>
      </c>
      <c r="EF167" s="23" t="str">
        <f t="shared" si="74"/>
        <v/>
      </c>
      <c r="EG167" s="23" t="str">
        <f t="shared" si="75"/>
        <v/>
      </c>
      <c r="EH167" s="23"/>
      <c r="EI167"/>
    </row>
    <row r="168" spans="92:139">
      <c r="CN168" s="23"/>
      <c r="CO168" s="23">
        <v>71</v>
      </c>
      <c r="CP168" s="23" t="str">
        <f t="shared" si="60"/>
        <v/>
      </c>
      <c r="CQ168" s="23" t="str">
        <f t="shared" si="61"/>
        <v/>
      </c>
      <c r="CR168" s="23"/>
      <c r="CS168" s="98"/>
      <c r="CT168" s="23"/>
      <c r="CU168" s="23">
        <v>71</v>
      </c>
      <c r="CV168" s="23" t="str">
        <f t="shared" si="62"/>
        <v/>
      </c>
      <c r="CW168" s="23" t="str">
        <f t="shared" si="63"/>
        <v/>
      </c>
      <c r="CX168" s="23"/>
      <c r="CY168" s="98"/>
      <c r="CZ168" s="23"/>
      <c r="DA168" s="23">
        <v>71</v>
      </c>
      <c r="DB168" s="23" t="str">
        <f t="shared" si="64"/>
        <v/>
      </c>
      <c r="DC168" s="23" t="str">
        <f t="shared" si="65"/>
        <v/>
      </c>
      <c r="DD168" s="23"/>
      <c r="DE168" s="98"/>
      <c r="DF168" s="23"/>
      <c r="DG168" s="23">
        <v>71</v>
      </c>
      <c r="DH168" s="23" t="str">
        <f t="shared" si="66"/>
        <v/>
      </c>
      <c r="DI168" s="23" t="str">
        <f t="shared" si="67"/>
        <v/>
      </c>
      <c r="DJ168" s="23"/>
      <c r="DK168" s="98"/>
      <c r="DL168" s="23"/>
      <c r="DM168" s="23">
        <v>71</v>
      </c>
      <c r="DN168" s="23" t="str">
        <f t="shared" si="68"/>
        <v/>
      </c>
      <c r="DO168" s="23" t="str">
        <f t="shared" si="69"/>
        <v/>
      </c>
      <c r="DP168" s="23"/>
      <c r="DQ168" s="98"/>
      <c r="DR168" s="23"/>
      <c r="DS168" s="23">
        <v>71</v>
      </c>
      <c r="DT168" s="23" t="str">
        <f t="shared" si="70"/>
        <v/>
      </c>
      <c r="DU168" s="23" t="str">
        <f t="shared" si="71"/>
        <v/>
      </c>
      <c r="DV168" s="23"/>
      <c r="DW168" s="98"/>
      <c r="DX168" s="23"/>
      <c r="DY168" s="23">
        <v>71</v>
      </c>
      <c r="DZ168" s="23" t="str">
        <f t="shared" si="72"/>
        <v/>
      </c>
      <c r="EA168" s="23" t="str">
        <f t="shared" si="73"/>
        <v/>
      </c>
      <c r="EB168" s="23"/>
      <c r="EC168" s="98"/>
      <c r="ED168" s="23"/>
      <c r="EE168" s="23">
        <v>71</v>
      </c>
      <c r="EF168" s="23" t="str">
        <f t="shared" si="74"/>
        <v/>
      </c>
      <c r="EG168" s="23" t="str">
        <f t="shared" si="75"/>
        <v/>
      </c>
      <c r="EH168" s="23"/>
      <c r="EI168"/>
    </row>
    <row r="169" spans="92:139">
      <c r="CN169" s="23"/>
      <c r="CO169" s="23">
        <v>72</v>
      </c>
      <c r="CP169" s="23" t="str">
        <f t="shared" si="60"/>
        <v/>
      </c>
      <c r="CQ169" s="23" t="str">
        <f t="shared" si="61"/>
        <v/>
      </c>
      <c r="CR169" s="23"/>
      <c r="CS169" s="98"/>
      <c r="CT169" s="23"/>
      <c r="CU169" s="23">
        <v>72</v>
      </c>
      <c r="CV169" s="23" t="str">
        <f t="shared" si="62"/>
        <v/>
      </c>
      <c r="CW169" s="23" t="str">
        <f t="shared" si="63"/>
        <v/>
      </c>
      <c r="CX169" s="23"/>
      <c r="CY169" s="98"/>
      <c r="CZ169" s="23"/>
      <c r="DA169" s="23">
        <v>72</v>
      </c>
      <c r="DB169" s="23" t="str">
        <f t="shared" si="64"/>
        <v/>
      </c>
      <c r="DC169" s="23" t="str">
        <f t="shared" si="65"/>
        <v/>
      </c>
      <c r="DD169" s="23"/>
      <c r="DE169" s="98"/>
      <c r="DF169" s="23"/>
      <c r="DG169" s="23">
        <v>72</v>
      </c>
      <c r="DH169" s="23" t="str">
        <f t="shared" si="66"/>
        <v/>
      </c>
      <c r="DI169" s="23" t="str">
        <f t="shared" si="67"/>
        <v/>
      </c>
      <c r="DJ169" s="23"/>
      <c r="DK169" s="98"/>
      <c r="DL169" s="23"/>
      <c r="DM169" s="23">
        <v>72</v>
      </c>
      <c r="DN169" s="23" t="str">
        <f t="shared" si="68"/>
        <v/>
      </c>
      <c r="DO169" s="23" t="str">
        <f t="shared" si="69"/>
        <v/>
      </c>
      <c r="DP169" s="23"/>
      <c r="DQ169" s="98"/>
      <c r="DR169" s="23"/>
      <c r="DS169" s="23">
        <v>72</v>
      </c>
      <c r="DT169" s="23" t="str">
        <f t="shared" si="70"/>
        <v/>
      </c>
      <c r="DU169" s="23" t="str">
        <f t="shared" si="71"/>
        <v/>
      </c>
      <c r="DV169" s="23"/>
      <c r="DW169" s="98"/>
      <c r="DX169" s="23"/>
      <c r="DY169" s="23">
        <v>72</v>
      </c>
      <c r="DZ169" s="23" t="str">
        <f t="shared" si="72"/>
        <v/>
      </c>
      <c r="EA169" s="23" t="str">
        <f t="shared" si="73"/>
        <v/>
      </c>
      <c r="EB169" s="23"/>
      <c r="EC169" s="98"/>
      <c r="ED169" s="23"/>
      <c r="EE169" s="23">
        <v>72</v>
      </c>
      <c r="EF169" s="23" t="str">
        <f t="shared" si="74"/>
        <v/>
      </c>
      <c r="EG169" s="23" t="str">
        <f t="shared" si="75"/>
        <v/>
      </c>
      <c r="EH169" s="23"/>
      <c r="EI169"/>
    </row>
    <row r="170" spans="92:139">
      <c r="CN170" s="23"/>
      <c r="CO170" s="23">
        <v>73</v>
      </c>
      <c r="CP170" s="23" t="str">
        <f t="shared" si="60"/>
        <v/>
      </c>
      <c r="CQ170" s="23" t="str">
        <f t="shared" si="61"/>
        <v/>
      </c>
      <c r="CR170" s="23"/>
      <c r="CS170" s="98"/>
      <c r="CT170" s="23"/>
      <c r="CU170" s="23">
        <v>73</v>
      </c>
      <c r="CV170" s="23" t="str">
        <f t="shared" si="62"/>
        <v/>
      </c>
      <c r="CW170" s="23" t="str">
        <f t="shared" si="63"/>
        <v/>
      </c>
      <c r="CX170" s="23"/>
      <c r="CY170" s="98"/>
      <c r="CZ170" s="23"/>
      <c r="DA170" s="23">
        <v>73</v>
      </c>
      <c r="DB170" s="23" t="str">
        <f t="shared" si="64"/>
        <v/>
      </c>
      <c r="DC170" s="23" t="str">
        <f t="shared" si="65"/>
        <v/>
      </c>
      <c r="DD170" s="23"/>
      <c r="DE170" s="98"/>
      <c r="DF170" s="23"/>
      <c r="DG170" s="23">
        <v>73</v>
      </c>
      <c r="DH170" s="23" t="str">
        <f t="shared" si="66"/>
        <v/>
      </c>
      <c r="DI170" s="23" t="str">
        <f t="shared" si="67"/>
        <v/>
      </c>
      <c r="DJ170" s="23"/>
      <c r="DK170" s="98"/>
      <c r="DL170" s="23"/>
      <c r="DM170" s="23">
        <v>73</v>
      </c>
      <c r="DN170" s="23" t="str">
        <f t="shared" si="68"/>
        <v/>
      </c>
      <c r="DO170" s="23" t="str">
        <f t="shared" si="69"/>
        <v/>
      </c>
      <c r="DP170" s="23"/>
      <c r="DQ170" s="98"/>
      <c r="DR170" s="23"/>
      <c r="DS170" s="23">
        <v>73</v>
      </c>
      <c r="DT170" s="23" t="str">
        <f t="shared" si="70"/>
        <v/>
      </c>
      <c r="DU170" s="23" t="str">
        <f t="shared" si="71"/>
        <v/>
      </c>
      <c r="DV170" s="23"/>
      <c r="DW170" s="98"/>
      <c r="DX170" s="23"/>
      <c r="DY170" s="23">
        <v>73</v>
      </c>
      <c r="DZ170" s="23" t="str">
        <f t="shared" si="72"/>
        <v/>
      </c>
      <c r="EA170" s="23" t="str">
        <f t="shared" si="73"/>
        <v/>
      </c>
      <c r="EB170" s="23"/>
      <c r="EC170" s="98"/>
      <c r="ED170" s="23"/>
      <c r="EE170" s="23">
        <v>73</v>
      </c>
      <c r="EF170" s="23" t="str">
        <f t="shared" si="74"/>
        <v/>
      </c>
      <c r="EG170" s="23" t="str">
        <f t="shared" si="75"/>
        <v/>
      </c>
      <c r="EH170" s="23"/>
      <c r="EI170"/>
    </row>
    <row r="171" spans="92:139">
      <c r="CN171" s="23"/>
      <c r="CO171" s="23">
        <v>74</v>
      </c>
      <c r="CP171" s="23" t="str">
        <f t="shared" si="60"/>
        <v/>
      </c>
      <c r="CQ171" s="23" t="str">
        <f t="shared" si="61"/>
        <v/>
      </c>
      <c r="CR171" s="23"/>
      <c r="CS171" s="98"/>
      <c r="CT171" s="23"/>
      <c r="CU171" s="23">
        <v>74</v>
      </c>
      <c r="CV171" s="23" t="str">
        <f t="shared" si="62"/>
        <v/>
      </c>
      <c r="CW171" s="23" t="str">
        <f t="shared" si="63"/>
        <v/>
      </c>
      <c r="CX171" s="23"/>
      <c r="CY171" s="98"/>
      <c r="CZ171" s="23"/>
      <c r="DA171" s="23">
        <v>74</v>
      </c>
      <c r="DB171" s="23" t="str">
        <f t="shared" si="64"/>
        <v/>
      </c>
      <c r="DC171" s="23" t="str">
        <f t="shared" si="65"/>
        <v/>
      </c>
      <c r="DD171" s="23"/>
      <c r="DE171" s="98"/>
      <c r="DF171" s="23"/>
      <c r="DG171" s="23">
        <v>74</v>
      </c>
      <c r="DH171" s="23" t="str">
        <f t="shared" si="66"/>
        <v/>
      </c>
      <c r="DI171" s="23" t="str">
        <f t="shared" si="67"/>
        <v/>
      </c>
      <c r="DJ171" s="23"/>
      <c r="DK171" s="98"/>
      <c r="DL171" s="23"/>
      <c r="DM171" s="23">
        <v>74</v>
      </c>
      <c r="DN171" s="23" t="str">
        <f t="shared" si="68"/>
        <v/>
      </c>
      <c r="DO171" s="23" t="str">
        <f t="shared" si="69"/>
        <v/>
      </c>
      <c r="DP171" s="23"/>
      <c r="DQ171" s="98"/>
      <c r="DR171" s="23"/>
      <c r="DS171" s="23">
        <v>74</v>
      </c>
      <c r="DT171" s="23" t="str">
        <f t="shared" si="70"/>
        <v/>
      </c>
      <c r="DU171" s="23" t="str">
        <f t="shared" si="71"/>
        <v/>
      </c>
      <c r="DV171" s="23"/>
      <c r="DW171" s="98"/>
      <c r="DX171" s="23"/>
      <c r="DY171" s="23">
        <v>74</v>
      </c>
      <c r="DZ171" s="23" t="str">
        <f t="shared" si="72"/>
        <v/>
      </c>
      <c r="EA171" s="23" t="str">
        <f t="shared" si="73"/>
        <v/>
      </c>
      <c r="EB171" s="23"/>
      <c r="EC171" s="98"/>
      <c r="ED171" s="23"/>
      <c r="EE171" s="23">
        <v>74</v>
      </c>
      <c r="EF171" s="23" t="str">
        <f t="shared" si="74"/>
        <v/>
      </c>
      <c r="EG171" s="23" t="str">
        <f t="shared" si="75"/>
        <v/>
      </c>
      <c r="EH171" s="23"/>
      <c r="EI171"/>
    </row>
    <row r="172" spans="92:139">
      <c r="CN172" s="23"/>
      <c r="CO172" s="23">
        <v>75</v>
      </c>
      <c r="CP172" s="23" t="str">
        <f t="shared" si="60"/>
        <v/>
      </c>
      <c r="CQ172" s="23" t="str">
        <f t="shared" si="61"/>
        <v/>
      </c>
      <c r="CR172" s="23"/>
      <c r="CS172" s="98"/>
      <c r="CT172" s="23"/>
      <c r="CU172" s="23">
        <v>75</v>
      </c>
      <c r="CV172" s="23" t="str">
        <f t="shared" si="62"/>
        <v/>
      </c>
      <c r="CW172" s="23" t="str">
        <f t="shared" si="63"/>
        <v/>
      </c>
      <c r="CX172" s="23"/>
      <c r="CY172" s="98"/>
      <c r="CZ172" s="23"/>
      <c r="DA172" s="23">
        <v>75</v>
      </c>
      <c r="DB172" s="23" t="str">
        <f t="shared" si="64"/>
        <v/>
      </c>
      <c r="DC172" s="23" t="str">
        <f t="shared" si="65"/>
        <v/>
      </c>
      <c r="DD172" s="23"/>
      <c r="DE172" s="98"/>
      <c r="DF172" s="23"/>
      <c r="DG172" s="23">
        <v>75</v>
      </c>
      <c r="DH172" s="23" t="str">
        <f t="shared" si="66"/>
        <v/>
      </c>
      <c r="DI172" s="23" t="str">
        <f t="shared" si="67"/>
        <v/>
      </c>
      <c r="DJ172" s="23"/>
      <c r="DK172" s="98"/>
      <c r="DL172" s="23"/>
      <c r="DM172" s="23">
        <v>75</v>
      </c>
      <c r="DN172" s="23" t="str">
        <f t="shared" si="68"/>
        <v/>
      </c>
      <c r="DO172" s="23" t="str">
        <f t="shared" si="69"/>
        <v/>
      </c>
      <c r="DP172" s="23"/>
      <c r="DQ172" s="98"/>
      <c r="DR172" s="23"/>
      <c r="DS172" s="23">
        <v>75</v>
      </c>
      <c r="DT172" s="23" t="str">
        <f t="shared" si="70"/>
        <v/>
      </c>
      <c r="DU172" s="23" t="str">
        <f t="shared" si="71"/>
        <v/>
      </c>
      <c r="DV172" s="23"/>
      <c r="DW172" s="98"/>
      <c r="DX172" s="23"/>
      <c r="DY172" s="23">
        <v>75</v>
      </c>
      <c r="DZ172" s="23" t="str">
        <f t="shared" si="72"/>
        <v/>
      </c>
      <c r="EA172" s="23" t="str">
        <f t="shared" si="73"/>
        <v/>
      </c>
      <c r="EB172" s="23"/>
      <c r="EC172" s="98"/>
      <c r="ED172" s="23"/>
      <c r="EE172" s="23">
        <v>75</v>
      </c>
      <c r="EF172" s="23" t="str">
        <f t="shared" si="74"/>
        <v/>
      </c>
      <c r="EG172" s="23" t="str">
        <f t="shared" si="75"/>
        <v/>
      </c>
      <c r="EH172" s="23"/>
      <c r="EI172"/>
    </row>
    <row r="173" spans="92:139">
      <c r="CN173" s="23"/>
      <c r="CO173" s="23">
        <v>76</v>
      </c>
      <c r="CP173" s="23" t="str">
        <f t="shared" si="60"/>
        <v/>
      </c>
      <c r="CQ173" s="23" t="str">
        <f t="shared" si="61"/>
        <v/>
      </c>
      <c r="CR173" s="23"/>
      <c r="CS173" s="98"/>
      <c r="CT173" s="23"/>
      <c r="CU173" s="23">
        <v>76</v>
      </c>
      <c r="CV173" s="23" t="str">
        <f t="shared" si="62"/>
        <v/>
      </c>
      <c r="CW173" s="23" t="str">
        <f t="shared" si="63"/>
        <v/>
      </c>
      <c r="CX173" s="23"/>
      <c r="CY173" s="98"/>
      <c r="CZ173" s="23"/>
      <c r="DA173" s="23">
        <v>76</v>
      </c>
      <c r="DB173" s="23" t="str">
        <f t="shared" si="64"/>
        <v/>
      </c>
      <c r="DC173" s="23" t="str">
        <f t="shared" si="65"/>
        <v/>
      </c>
      <c r="DD173" s="23"/>
      <c r="DE173" s="98"/>
      <c r="DF173" s="23"/>
      <c r="DG173" s="23">
        <v>76</v>
      </c>
      <c r="DH173" s="23" t="str">
        <f t="shared" si="66"/>
        <v/>
      </c>
      <c r="DI173" s="23" t="str">
        <f t="shared" si="67"/>
        <v/>
      </c>
      <c r="DJ173" s="23"/>
      <c r="DK173" s="98"/>
      <c r="DL173" s="23"/>
      <c r="DM173" s="23">
        <v>76</v>
      </c>
      <c r="DN173" s="23" t="str">
        <f t="shared" si="68"/>
        <v/>
      </c>
      <c r="DO173" s="23" t="str">
        <f t="shared" si="69"/>
        <v/>
      </c>
      <c r="DP173" s="23"/>
      <c r="DQ173" s="98"/>
      <c r="DR173" s="23"/>
      <c r="DS173" s="23">
        <v>76</v>
      </c>
      <c r="DT173" s="23" t="str">
        <f t="shared" si="70"/>
        <v/>
      </c>
      <c r="DU173" s="23" t="str">
        <f t="shared" si="71"/>
        <v/>
      </c>
      <c r="DV173" s="23"/>
      <c r="DW173" s="98"/>
      <c r="DX173" s="23"/>
      <c r="DY173" s="23">
        <v>76</v>
      </c>
      <c r="DZ173" s="23" t="str">
        <f t="shared" si="72"/>
        <v/>
      </c>
      <c r="EA173" s="23" t="str">
        <f t="shared" si="73"/>
        <v/>
      </c>
      <c r="EB173" s="23"/>
      <c r="EC173" s="98"/>
      <c r="ED173" s="23"/>
      <c r="EE173" s="23">
        <v>76</v>
      </c>
      <c r="EF173" s="23" t="str">
        <f t="shared" si="74"/>
        <v/>
      </c>
      <c r="EG173" s="23" t="str">
        <f t="shared" si="75"/>
        <v/>
      </c>
      <c r="EH173" s="23"/>
      <c r="EI173"/>
    </row>
    <row r="174" spans="92:139">
      <c r="CN174" s="23"/>
      <c r="CO174" s="23">
        <v>77</v>
      </c>
      <c r="CP174" s="23" t="str">
        <f t="shared" si="60"/>
        <v/>
      </c>
      <c r="CQ174" s="23" t="str">
        <f t="shared" si="61"/>
        <v/>
      </c>
      <c r="CR174" s="23"/>
      <c r="CS174" s="98"/>
      <c r="CT174" s="23"/>
      <c r="CU174" s="23">
        <v>77</v>
      </c>
      <c r="CV174" s="23" t="str">
        <f t="shared" si="62"/>
        <v/>
      </c>
      <c r="CW174" s="23" t="str">
        <f t="shared" si="63"/>
        <v/>
      </c>
      <c r="CX174" s="23"/>
      <c r="CY174" s="98"/>
      <c r="CZ174" s="23"/>
      <c r="DA174" s="23">
        <v>77</v>
      </c>
      <c r="DB174" s="23" t="str">
        <f t="shared" si="64"/>
        <v/>
      </c>
      <c r="DC174" s="23" t="str">
        <f t="shared" si="65"/>
        <v/>
      </c>
      <c r="DD174" s="23"/>
      <c r="DE174" s="98"/>
      <c r="DF174" s="23"/>
      <c r="DG174" s="23">
        <v>77</v>
      </c>
      <c r="DH174" s="23" t="str">
        <f t="shared" si="66"/>
        <v/>
      </c>
      <c r="DI174" s="23" t="str">
        <f t="shared" si="67"/>
        <v/>
      </c>
      <c r="DJ174" s="23"/>
      <c r="DK174" s="98"/>
      <c r="DL174" s="23"/>
      <c r="DM174" s="23">
        <v>77</v>
      </c>
      <c r="DN174" s="23" t="str">
        <f t="shared" si="68"/>
        <v/>
      </c>
      <c r="DO174" s="23" t="str">
        <f t="shared" si="69"/>
        <v/>
      </c>
      <c r="DP174" s="23"/>
      <c r="DQ174" s="98"/>
      <c r="DR174" s="23"/>
      <c r="DS174" s="23">
        <v>77</v>
      </c>
      <c r="DT174" s="23" t="str">
        <f t="shared" si="70"/>
        <v/>
      </c>
      <c r="DU174" s="23" t="str">
        <f t="shared" si="71"/>
        <v/>
      </c>
      <c r="DV174" s="23"/>
      <c r="DW174" s="98"/>
      <c r="DX174" s="23"/>
      <c r="DY174" s="23">
        <v>77</v>
      </c>
      <c r="DZ174" s="23" t="str">
        <f t="shared" si="72"/>
        <v/>
      </c>
      <c r="EA174" s="23" t="str">
        <f t="shared" si="73"/>
        <v/>
      </c>
      <c r="EB174" s="23"/>
      <c r="EC174" s="98"/>
      <c r="ED174" s="23"/>
      <c r="EE174" s="23">
        <v>77</v>
      </c>
      <c r="EF174" s="23" t="str">
        <f t="shared" si="74"/>
        <v/>
      </c>
      <c r="EG174" s="23" t="str">
        <f t="shared" si="75"/>
        <v/>
      </c>
      <c r="EH174" s="23"/>
      <c r="EI174"/>
    </row>
    <row r="175" spans="92:139">
      <c r="CN175" s="23"/>
      <c r="CO175" s="23">
        <v>78</v>
      </c>
      <c r="CP175" s="23" t="str">
        <f t="shared" si="60"/>
        <v/>
      </c>
      <c r="CQ175" s="23" t="str">
        <f t="shared" si="61"/>
        <v/>
      </c>
      <c r="CR175" s="23"/>
      <c r="CS175" s="98"/>
      <c r="CT175" s="23"/>
      <c r="CU175" s="23">
        <v>78</v>
      </c>
      <c r="CV175" s="23" t="str">
        <f t="shared" si="62"/>
        <v/>
      </c>
      <c r="CW175" s="23" t="str">
        <f t="shared" si="63"/>
        <v/>
      </c>
      <c r="CX175" s="23"/>
      <c r="CY175" s="98"/>
      <c r="CZ175" s="23"/>
      <c r="DA175" s="23">
        <v>78</v>
      </c>
      <c r="DB175" s="23" t="str">
        <f t="shared" si="64"/>
        <v/>
      </c>
      <c r="DC175" s="23" t="str">
        <f t="shared" si="65"/>
        <v/>
      </c>
      <c r="DD175" s="23"/>
      <c r="DE175" s="98"/>
      <c r="DF175" s="23"/>
      <c r="DG175" s="23">
        <v>78</v>
      </c>
      <c r="DH175" s="23" t="str">
        <f t="shared" si="66"/>
        <v/>
      </c>
      <c r="DI175" s="23" t="str">
        <f t="shared" si="67"/>
        <v/>
      </c>
      <c r="DJ175" s="23"/>
      <c r="DK175" s="98"/>
      <c r="DL175" s="23"/>
      <c r="DM175" s="23">
        <v>78</v>
      </c>
      <c r="DN175" s="23" t="str">
        <f t="shared" si="68"/>
        <v/>
      </c>
      <c r="DO175" s="23" t="str">
        <f t="shared" si="69"/>
        <v/>
      </c>
      <c r="DP175" s="23"/>
      <c r="DQ175" s="98"/>
      <c r="DR175" s="23"/>
      <c r="DS175" s="23">
        <v>78</v>
      </c>
      <c r="DT175" s="23" t="str">
        <f t="shared" si="70"/>
        <v/>
      </c>
      <c r="DU175" s="23" t="str">
        <f t="shared" si="71"/>
        <v/>
      </c>
      <c r="DV175" s="23"/>
      <c r="DW175" s="98"/>
      <c r="DX175" s="23"/>
      <c r="DY175" s="23">
        <v>78</v>
      </c>
      <c r="DZ175" s="23" t="str">
        <f t="shared" si="72"/>
        <v/>
      </c>
      <c r="EA175" s="23" t="str">
        <f t="shared" si="73"/>
        <v/>
      </c>
      <c r="EB175" s="23"/>
      <c r="EC175" s="98"/>
      <c r="ED175" s="23"/>
      <c r="EE175" s="23">
        <v>78</v>
      </c>
      <c r="EF175" s="23" t="str">
        <f t="shared" si="74"/>
        <v/>
      </c>
      <c r="EG175" s="23" t="str">
        <f t="shared" si="75"/>
        <v/>
      </c>
      <c r="EH175" s="23"/>
      <c r="EI175"/>
    </row>
    <row r="176" spans="92:139">
      <c r="CN176" s="23"/>
      <c r="CO176" s="23">
        <v>79</v>
      </c>
      <c r="CP176" s="23" t="str">
        <f t="shared" si="60"/>
        <v/>
      </c>
      <c r="CQ176" s="23" t="str">
        <f t="shared" si="61"/>
        <v/>
      </c>
      <c r="CR176" s="23"/>
      <c r="CS176" s="98"/>
      <c r="CT176" s="23"/>
      <c r="CU176" s="23">
        <v>79</v>
      </c>
      <c r="CV176" s="23" t="str">
        <f t="shared" si="62"/>
        <v/>
      </c>
      <c r="CW176" s="23" t="str">
        <f t="shared" si="63"/>
        <v/>
      </c>
      <c r="CX176" s="23"/>
      <c r="CY176" s="98"/>
      <c r="CZ176" s="23"/>
      <c r="DA176" s="23">
        <v>79</v>
      </c>
      <c r="DB176" s="23" t="str">
        <f t="shared" si="64"/>
        <v/>
      </c>
      <c r="DC176" s="23" t="str">
        <f t="shared" si="65"/>
        <v/>
      </c>
      <c r="DD176" s="23"/>
      <c r="DE176" s="98"/>
      <c r="DF176" s="23"/>
      <c r="DG176" s="23">
        <v>79</v>
      </c>
      <c r="DH176" s="23" t="str">
        <f t="shared" si="66"/>
        <v/>
      </c>
      <c r="DI176" s="23" t="str">
        <f t="shared" si="67"/>
        <v/>
      </c>
      <c r="DJ176" s="23"/>
      <c r="DK176" s="98"/>
      <c r="DL176" s="23"/>
      <c r="DM176" s="23">
        <v>79</v>
      </c>
      <c r="DN176" s="23" t="str">
        <f t="shared" si="68"/>
        <v/>
      </c>
      <c r="DO176" s="23" t="str">
        <f t="shared" si="69"/>
        <v/>
      </c>
      <c r="DP176" s="23"/>
      <c r="DQ176" s="98"/>
      <c r="DR176" s="23"/>
      <c r="DS176" s="23">
        <v>79</v>
      </c>
      <c r="DT176" s="23" t="str">
        <f t="shared" si="70"/>
        <v/>
      </c>
      <c r="DU176" s="23" t="str">
        <f t="shared" si="71"/>
        <v/>
      </c>
      <c r="DV176" s="23"/>
      <c r="DW176" s="98"/>
      <c r="DX176" s="23"/>
      <c r="DY176" s="23">
        <v>79</v>
      </c>
      <c r="DZ176" s="23" t="str">
        <f t="shared" si="72"/>
        <v/>
      </c>
      <c r="EA176" s="23" t="str">
        <f t="shared" si="73"/>
        <v/>
      </c>
      <c r="EB176" s="23"/>
      <c r="EC176" s="98"/>
      <c r="ED176" s="23"/>
      <c r="EE176" s="23">
        <v>79</v>
      </c>
      <c r="EF176" s="23" t="str">
        <f t="shared" si="74"/>
        <v/>
      </c>
      <c r="EG176" s="23" t="str">
        <f t="shared" si="75"/>
        <v/>
      </c>
      <c r="EH176" s="23"/>
      <c r="EI176"/>
    </row>
    <row r="177" spans="92:139">
      <c r="CN177" s="23"/>
      <c r="CO177" s="23">
        <v>80</v>
      </c>
      <c r="CP177" s="23" t="str">
        <f t="shared" si="60"/>
        <v/>
      </c>
      <c r="CQ177" s="23" t="str">
        <f t="shared" si="61"/>
        <v/>
      </c>
      <c r="CR177" s="23"/>
      <c r="CS177" s="98"/>
      <c r="CT177" s="23"/>
      <c r="CU177" s="23">
        <v>80</v>
      </c>
      <c r="CV177" s="23" t="str">
        <f t="shared" si="62"/>
        <v/>
      </c>
      <c r="CW177" s="23" t="str">
        <f t="shared" si="63"/>
        <v/>
      </c>
      <c r="CX177" s="23"/>
      <c r="CY177" s="98"/>
      <c r="CZ177" s="23"/>
      <c r="DA177" s="23">
        <v>80</v>
      </c>
      <c r="DB177" s="23" t="str">
        <f t="shared" si="64"/>
        <v/>
      </c>
      <c r="DC177" s="23" t="str">
        <f t="shared" si="65"/>
        <v/>
      </c>
      <c r="DD177" s="23"/>
      <c r="DE177" s="98"/>
      <c r="DF177" s="23"/>
      <c r="DG177" s="23">
        <v>80</v>
      </c>
      <c r="DH177" s="23" t="str">
        <f t="shared" si="66"/>
        <v/>
      </c>
      <c r="DI177" s="23" t="str">
        <f t="shared" si="67"/>
        <v/>
      </c>
      <c r="DJ177" s="23"/>
      <c r="DK177" s="98"/>
      <c r="DL177" s="23"/>
      <c r="DM177" s="23">
        <v>80</v>
      </c>
      <c r="DN177" s="23" t="str">
        <f t="shared" si="68"/>
        <v/>
      </c>
      <c r="DO177" s="23" t="str">
        <f t="shared" si="69"/>
        <v/>
      </c>
      <c r="DP177" s="23"/>
      <c r="DQ177" s="98"/>
      <c r="DR177" s="23"/>
      <c r="DS177" s="23">
        <v>80</v>
      </c>
      <c r="DT177" s="23" t="str">
        <f t="shared" si="70"/>
        <v/>
      </c>
      <c r="DU177" s="23" t="str">
        <f t="shared" si="71"/>
        <v/>
      </c>
      <c r="DV177" s="23"/>
      <c r="DW177" s="98"/>
      <c r="DX177" s="23"/>
      <c r="DY177" s="23">
        <v>80</v>
      </c>
      <c r="DZ177" s="23" t="str">
        <f t="shared" si="72"/>
        <v/>
      </c>
      <c r="EA177" s="23" t="str">
        <f t="shared" si="73"/>
        <v/>
      </c>
      <c r="EB177" s="23"/>
      <c r="EC177" s="98"/>
      <c r="ED177" s="23"/>
      <c r="EE177" s="23">
        <v>80</v>
      </c>
      <c r="EF177" s="23" t="str">
        <f t="shared" si="74"/>
        <v/>
      </c>
      <c r="EG177" s="23" t="str">
        <f t="shared" si="75"/>
        <v/>
      </c>
      <c r="EH177" s="23"/>
      <c r="EI177"/>
    </row>
    <row r="178" spans="92:139">
      <c r="CN178" s="23"/>
      <c r="CO178" s="23">
        <v>81</v>
      </c>
      <c r="CP178" s="23" t="str">
        <f t="shared" si="60"/>
        <v/>
      </c>
      <c r="CQ178" s="23" t="str">
        <f t="shared" si="61"/>
        <v/>
      </c>
      <c r="CR178" s="23"/>
      <c r="CS178" s="98"/>
      <c r="CT178" s="23"/>
      <c r="CU178" s="23">
        <v>81</v>
      </c>
      <c r="CV178" s="23" t="str">
        <f t="shared" si="62"/>
        <v/>
      </c>
      <c r="CW178" s="23" t="str">
        <f t="shared" si="63"/>
        <v/>
      </c>
      <c r="CX178" s="23"/>
      <c r="CY178" s="98"/>
      <c r="CZ178" s="23"/>
      <c r="DA178" s="23">
        <v>81</v>
      </c>
      <c r="DB178" s="23" t="str">
        <f t="shared" si="64"/>
        <v/>
      </c>
      <c r="DC178" s="23" t="str">
        <f t="shared" si="65"/>
        <v/>
      </c>
      <c r="DD178" s="23"/>
      <c r="DE178" s="98"/>
      <c r="DF178" s="23"/>
      <c r="DG178" s="23">
        <v>81</v>
      </c>
      <c r="DH178" s="23" t="str">
        <f t="shared" si="66"/>
        <v/>
      </c>
      <c r="DI178" s="23" t="str">
        <f t="shared" si="67"/>
        <v/>
      </c>
      <c r="DJ178" s="23"/>
      <c r="DK178" s="98"/>
      <c r="DL178" s="23"/>
      <c r="DM178" s="23">
        <v>81</v>
      </c>
      <c r="DN178" s="23" t="str">
        <f t="shared" si="68"/>
        <v/>
      </c>
      <c r="DO178" s="23" t="str">
        <f t="shared" si="69"/>
        <v/>
      </c>
      <c r="DP178" s="23"/>
      <c r="DQ178" s="98"/>
      <c r="DR178" s="23"/>
      <c r="DS178" s="23">
        <v>81</v>
      </c>
      <c r="DT178" s="23" t="str">
        <f t="shared" si="70"/>
        <v/>
      </c>
      <c r="DU178" s="23" t="str">
        <f t="shared" si="71"/>
        <v/>
      </c>
      <c r="DV178" s="23"/>
      <c r="DW178" s="98"/>
      <c r="DX178" s="23"/>
      <c r="DY178" s="23">
        <v>81</v>
      </c>
      <c r="DZ178" s="23" t="str">
        <f t="shared" si="72"/>
        <v/>
      </c>
      <c r="EA178" s="23" t="str">
        <f t="shared" si="73"/>
        <v/>
      </c>
      <c r="EB178" s="23"/>
      <c r="EC178" s="98"/>
      <c r="ED178" s="23"/>
      <c r="EE178" s="23">
        <v>81</v>
      </c>
      <c r="EF178" s="23" t="str">
        <f t="shared" si="74"/>
        <v/>
      </c>
      <c r="EG178" s="23" t="str">
        <f t="shared" si="75"/>
        <v/>
      </c>
      <c r="EH178" s="23"/>
      <c r="EI178"/>
    </row>
    <row r="179" spans="92:139">
      <c r="CN179" s="23"/>
      <c r="CO179" s="23">
        <v>82</v>
      </c>
      <c r="CP179" s="23" t="str">
        <f t="shared" si="60"/>
        <v/>
      </c>
      <c r="CQ179" s="23" t="str">
        <f t="shared" si="61"/>
        <v/>
      </c>
      <c r="CR179" s="23"/>
      <c r="CS179" s="98"/>
      <c r="CT179" s="23"/>
      <c r="CU179" s="23">
        <v>82</v>
      </c>
      <c r="CV179" s="23" t="str">
        <f t="shared" si="62"/>
        <v/>
      </c>
      <c r="CW179" s="23" t="str">
        <f t="shared" si="63"/>
        <v/>
      </c>
      <c r="CX179" s="23"/>
      <c r="CY179" s="98"/>
      <c r="CZ179" s="23"/>
      <c r="DA179" s="23">
        <v>82</v>
      </c>
      <c r="DB179" s="23" t="str">
        <f t="shared" si="64"/>
        <v/>
      </c>
      <c r="DC179" s="23" t="str">
        <f t="shared" si="65"/>
        <v/>
      </c>
      <c r="DD179" s="23"/>
      <c r="DE179" s="98"/>
      <c r="DF179" s="23"/>
      <c r="DG179" s="23">
        <v>82</v>
      </c>
      <c r="DH179" s="23" t="str">
        <f t="shared" si="66"/>
        <v/>
      </c>
      <c r="DI179" s="23" t="str">
        <f t="shared" si="67"/>
        <v/>
      </c>
      <c r="DJ179" s="23"/>
      <c r="DK179" s="98"/>
      <c r="DL179" s="23"/>
      <c r="DM179" s="23">
        <v>82</v>
      </c>
      <c r="DN179" s="23" t="str">
        <f t="shared" si="68"/>
        <v/>
      </c>
      <c r="DO179" s="23" t="str">
        <f t="shared" si="69"/>
        <v/>
      </c>
      <c r="DP179" s="23"/>
      <c r="DQ179" s="98"/>
      <c r="DR179" s="23"/>
      <c r="DS179" s="23">
        <v>82</v>
      </c>
      <c r="DT179" s="23" t="str">
        <f t="shared" si="70"/>
        <v/>
      </c>
      <c r="DU179" s="23" t="str">
        <f t="shared" si="71"/>
        <v/>
      </c>
      <c r="DV179" s="23"/>
      <c r="DW179" s="98"/>
      <c r="DX179" s="23"/>
      <c r="DY179" s="23">
        <v>82</v>
      </c>
      <c r="DZ179" s="23" t="str">
        <f t="shared" si="72"/>
        <v/>
      </c>
      <c r="EA179" s="23" t="str">
        <f t="shared" si="73"/>
        <v/>
      </c>
      <c r="EB179" s="23"/>
      <c r="EC179" s="98"/>
      <c r="ED179" s="23"/>
      <c r="EE179" s="23">
        <v>82</v>
      </c>
      <c r="EF179" s="23" t="str">
        <f t="shared" si="74"/>
        <v/>
      </c>
      <c r="EG179" s="23" t="str">
        <f t="shared" si="75"/>
        <v/>
      </c>
      <c r="EH179" s="23"/>
      <c r="EI179"/>
    </row>
    <row r="180" spans="92:139">
      <c r="CN180" s="23"/>
      <c r="CO180" s="23">
        <v>83</v>
      </c>
      <c r="CP180" s="23" t="str">
        <f t="shared" si="60"/>
        <v/>
      </c>
      <c r="CQ180" s="23" t="str">
        <f t="shared" si="61"/>
        <v/>
      </c>
      <c r="CR180" s="23"/>
      <c r="CS180" s="98"/>
      <c r="CT180" s="23"/>
      <c r="CU180" s="23">
        <v>83</v>
      </c>
      <c r="CV180" s="23" t="str">
        <f t="shared" si="62"/>
        <v/>
      </c>
      <c r="CW180" s="23" t="str">
        <f t="shared" si="63"/>
        <v/>
      </c>
      <c r="CX180" s="23"/>
      <c r="CY180" s="98"/>
      <c r="CZ180" s="23"/>
      <c r="DA180" s="23">
        <v>83</v>
      </c>
      <c r="DB180" s="23" t="str">
        <f t="shared" si="64"/>
        <v/>
      </c>
      <c r="DC180" s="23" t="str">
        <f t="shared" si="65"/>
        <v/>
      </c>
      <c r="DD180" s="23"/>
      <c r="DE180" s="98"/>
      <c r="DF180" s="23"/>
      <c r="DG180" s="23">
        <v>83</v>
      </c>
      <c r="DH180" s="23" t="str">
        <f t="shared" si="66"/>
        <v/>
      </c>
      <c r="DI180" s="23" t="str">
        <f t="shared" si="67"/>
        <v/>
      </c>
      <c r="DJ180" s="23"/>
      <c r="DK180" s="98"/>
      <c r="DL180" s="23"/>
      <c r="DM180" s="23">
        <v>83</v>
      </c>
      <c r="DN180" s="23" t="str">
        <f t="shared" si="68"/>
        <v/>
      </c>
      <c r="DO180" s="23" t="str">
        <f t="shared" si="69"/>
        <v/>
      </c>
      <c r="DP180" s="23"/>
      <c r="DQ180" s="98"/>
      <c r="DR180" s="23"/>
      <c r="DS180" s="23">
        <v>83</v>
      </c>
      <c r="DT180" s="23" t="str">
        <f t="shared" si="70"/>
        <v/>
      </c>
      <c r="DU180" s="23" t="str">
        <f t="shared" si="71"/>
        <v/>
      </c>
      <c r="DV180" s="23"/>
      <c r="DW180" s="98"/>
      <c r="DX180" s="23"/>
      <c r="DY180" s="23">
        <v>83</v>
      </c>
      <c r="DZ180" s="23" t="str">
        <f t="shared" si="72"/>
        <v/>
      </c>
      <c r="EA180" s="23" t="str">
        <f t="shared" si="73"/>
        <v/>
      </c>
      <c r="EB180" s="23"/>
      <c r="EC180" s="98"/>
      <c r="ED180" s="23"/>
      <c r="EE180" s="23">
        <v>83</v>
      </c>
      <c r="EF180" s="23" t="str">
        <f t="shared" si="74"/>
        <v/>
      </c>
      <c r="EG180" s="23" t="str">
        <f t="shared" si="75"/>
        <v/>
      </c>
      <c r="EH180" s="23"/>
      <c r="EI180"/>
    </row>
    <row r="181" spans="92:139">
      <c r="CN181" s="23"/>
      <c r="CO181" s="23">
        <v>84</v>
      </c>
      <c r="CP181" s="23" t="str">
        <f t="shared" si="60"/>
        <v/>
      </c>
      <c r="CQ181" s="23" t="str">
        <f t="shared" si="61"/>
        <v/>
      </c>
      <c r="CR181" s="23"/>
      <c r="CS181" s="98"/>
      <c r="CT181" s="23"/>
      <c r="CU181" s="23">
        <v>84</v>
      </c>
      <c r="CV181" s="23" t="str">
        <f t="shared" si="62"/>
        <v/>
      </c>
      <c r="CW181" s="23" t="str">
        <f t="shared" si="63"/>
        <v/>
      </c>
      <c r="CX181" s="23"/>
      <c r="CY181" s="98"/>
      <c r="CZ181" s="23"/>
      <c r="DA181" s="23">
        <v>84</v>
      </c>
      <c r="DB181" s="23" t="str">
        <f t="shared" si="64"/>
        <v/>
      </c>
      <c r="DC181" s="23" t="str">
        <f t="shared" si="65"/>
        <v/>
      </c>
      <c r="DD181" s="23"/>
      <c r="DE181" s="98"/>
      <c r="DF181" s="23"/>
      <c r="DG181" s="23">
        <v>84</v>
      </c>
      <c r="DH181" s="23" t="str">
        <f t="shared" si="66"/>
        <v/>
      </c>
      <c r="DI181" s="23" t="str">
        <f t="shared" si="67"/>
        <v/>
      </c>
      <c r="DJ181" s="23"/>
      <c r="DK181" s="98"/>
      <c r="DL181" s="23"/>
      <c r="DM181" s="23">
        <v>84</v>
      </c>
      <c r="DN181" s="23" t="str">
        <f t="shared" si="68"/>
        <v/>
      </c>
      <c r="DO181" s="23" t="str">
        <f t="shared" si="69"/>
        <v/>
      </c>
      <c r="DP181" s="23"/>
      <c r="DQ181" s="98"/>
      <c r="DR181" s="23"/>
      <c r="DS181" s="23">
        <v>84</v>
      </c>
      <c r="DT181" s="23" t="str">
        <f t="shared" si="70"/>
        <v/>
      </c>
      <c r="DU181" s="23" t="str">
        <f t="shared" si="71"/>
        <v/>
      </c>
      <c r="DV181" s="23"/>
      <c r="DW181" s="98"/>
      <c r="DX181" s="23"/>
      <c r="DY181" s="23">
        <v>84</v>
      </c>
      <c r="DZ181" s="23" t="str">
        <f t="shared" si="72"/>
        <v/>
      </c>
      <c r="EA181" s="23" t="str">
        <f t="shared" si="73"/>
        <v/>
      </c>
      <c r="EB181" s="23"/>
      <c r="EC181" s="98"/>
      <c r="ED181" s="23"/>
      <c r="EE181" s="23">
        <v>84</v>
      </c>
      <c r="EF181" s="23" t="str">
        <f t="shared" si="74"/>
        <v/>
      </c>
      <c r="EG181" s="23" t="str">
        <f t="shared" si="75"/>
        <v/>
      </c>
      <c r="EH181" s="23"/>
      <c r="EI181"/>
    </row>
    <row r="182" spans="92:139">
      <c r="CN182" s="23"/>
      <c r="CO182" s="23">
        <v>85</v>
      </c>
      <c r="CP182" s="23" t="str">
        <f t="shared" si="60"/>
        <v/>
      </c>
      <c r="CQ182" s="23" t="str">
        <f t="shared" si="61"/>
        <v/>
      </c>
      <c r="CR182" s="23"/>
      <c r="CS182" s="98"/>
      <c r="CT182" s="23"/>
      <c r="CU182" s="23">
        <v>85</v>
      </c>
      <c r="CV182" s="23" t="str">
        <f t="shared" si="62"/>
        <v/>
      </c>
      <c r="CW182" s="23" t="str">
        <f t="shared" si="63"/>
        <v/>
      </c>
      <c r="CX182" s="23"/>
      <c r="CY182" s="98"/>
      <c r="CZ182" s="23"/>
      <c r="DA182" s="23">
        <v>85</v>
      </c>
      <c r="DB182" s="23" t="str">
        <f t="shared" si="64"/>
        <v/>
      </c>
      <c r="DC182" s="23" t="str">
        <f t="shared" si="65"/>
        <v/>
      </c>
      <c r="DD182" s="23"/>
      <c r="DE182" s="98"/>
      <c r="DF182" s="23"/>
      <c r="DG182" s="23">
        <v>85</v>
      </c>
      <c r="DH182" s="23" t="str">
        <f t="shared" si="66"/>
        <v/>
      </c>
      <c r="DI182" s="23" t="str">
        <f t="shared" si="67"/>
        <v/>
      </c>
      <c r="DJ182" s="23"/>
      <c r="DK182" s="98"/>
      <c r="DL182" s="23"/>
      <c r="DM182" s="23">
        <v>85</v>
      </c>
      <c r="DN182" s="23" t="str">
        <f t="shared" si="68"/>
        <v/>
      </c>
      <c r="DO182" s="23" t="str">
        <f t="shared" si="69"/>
        <v/>
      </c>
      <c r="DP182" s="23"/>
      <c r="DQ182" s="98"/>
      <c r="DR182" s="23"/>
      <c r="DS182" s="23">
        <v>85</v>
      </c>
      <c r="DT182" s="23" t="str">
        <f t="shared" si="70"/>
        <v/>
      </c>
      <c r="DU182" s="23" t="str">
        <f t="shared" si="71"/>
        <v/>
      </c>
      <c r="DV182" s="23"/>
      <c r="DW182" s="98"/>
      <c r="DX182" s="23"/>
      <c r="DY182" s="23">
        <v>85</v>
      </c>
      <c r="DZ182" s="23" t="str">
        <f t="shared" si="72"/>
        <v/>
      </c>
      <c r="EA182" s="23" t="str">
        <f t="shared" si="73"/>
        <v/>
      </c>
      <c r="EB182" s="23"/>
      <c r="EC182" s="98"/>
      <c r="ED182" s="23"/>
      <c r="EE182" s="23">
        <v>85</v>
      </c>
      <c r="EF182" s="23" t="str">
        <f t="shared" si="74"/>
        <v/>
      </c>
      <c r="EG182" s="23" t="str">
        <f t="shared" si="75"/>
        <v/>
      </c>
      <c r="EH182" s="23"/>
      <c r="EI182"/>
    </row>
    <row r="183" spans="92:139">
      <c r="CN183" s="23"/>
      <c r="CO183" s="23">
        <v>86</v>
      </c>
      <c r="CP183" s="23" t="str">
        <f t="shared" si="60"/>
        <v/>
      </c>
      <c r="CQ183" s="23" t="str">
        <f t="shared" si="61"/>
        <v/>
      </c>
      <c r="CR183" s="23"/>
      <c r="CS183" s="98"/>
      <c r="CT183" s="23"/>
      <c r="CU183" s="23">
        <v>86</v>
      </c>
      <c r="CV183" s="23" t="str">
        <f t="shared" si="62"/>
        <v/>
      </c>
      <c r="CW183" s="23" t="str">
        <f t="shared" si="63"/>
        <v/>
      </c>
      <c r="CX183" s="23"/>
      <c r="CY183" s="98"/>
      <c r="CZ183" s="23"/>
      <c r="DA183" s="23">
        <v>86</v>
      </c>
      <c r="DB183" s="23" t="str">
        <f t="shared" si="64"/>
        <v/>
      </c>
      <c r="DC183" s="23" t="str">
        <f t="shared" si="65"/>
        <v/>
      </c>
      <c r="DD183" s="23"/>
      <c r="DE183" s="98"/>
      <c r="DF183" s="23"/>
      <c r="DG183" s="23">
        <v>86</v>
      </c>
      <c r="DH183" s="23" t="str">
        <f t="shared" si="66"/>
        <v/>
      </c>
      <c r="DI183" s="23" t="str">
        <f t="shared" si="67"/>
        <v/>
      </c>
      <c r="DJ183" s="23"/>
      <c r="DK183" s="98"/>
      <c r="DL183" s="23"/>
      <c r="DM183" s="23">
        <v>86</v>
      </c>
      <c r="DN183" s="23" t="str">
        <f t="shared" si="68"/>
        <v/>
      </c>
      <c r="DO183" s="23" t="str">
        <f t="shared" si="69"/>
        <v/>
      </c>
      <c r="DP183" s="23"/>
      <c r="DQ183" s="98"/>
      <c r="DR183" s="23"/>
      <c r="DS183" s="23">
        <v>86</v>
      </c>
      <c r="DT183" s="23" t="str">
        <f t="shared" si="70"/>
        <v/>
      </c>
      <c r="DU183" s="23" t="str">
        <f t="shared" si="71"/>
        <v/>
      </c>
      <c r="DV183" s="23"/>
      <c r="DW183" s="98"/>
      <c r="DX183" s="23"/>
      <c r="DY183" s="23">
        <v>86</v>
      </c>
      <c r="DZ183" s="23" t="str">
        <f t="shared" si="72"/>
        <v/>
      </c>
      <c r="EA183" s="23" t="str">
        <f t="shared" si="73"/>
        <v/>
      </c>
      <c r="EB183" s="23"/>
      <c r="EC183" s="98"/>
      <c r="ED183" s="23"/>
      <c r="EE183" s="23">
        <v>86</v>
      </c>
      <c r="EF183" s="23" t="str">
        <f t="shared" si="74"/>
        <v/>
      </c>
      <c r="EG183" s="23" t="str">
        <f t="shared" si="75"/>
        <v/>
      </c>
      <c r="EH183" s="23"/>
      <c r="EI183"/>
    </row>
    <row r="184" spans="92:139">
      <c r="CN184" s="23"/>
      <c r="CO184" s="23">
        <v>87</v>
      </c>
      <c r="CP184" s="23" t="str">
        <f t="shared" si="60"/>
        <v/>
      </c>
      <c r="CQ184" s="23" t="str">
        <f t="shared" si="61"/>
        <v/>
      </c>
      <c r="CR184" s="23"/>
      <c r="CS184" s="98"/>
      <c r="CT184" s="23"/>
      <c r="CU184" s="23">
        <v>87</v>
      </c>
      <c r="CV184" s="23" t="str">
        <f t="shared" si="62"/>
        <v/>
      </c>
      <c r="CW184" s="23" t="str">
        <f t="shared" si="63"/>
        <v/>
      </c>
      <c r="CX184" s="23"/>
      <c r="CY184" s="98"/>
      <c r="CZ184" s="23"/>
      <c r="DA184" s="23">
        <v>87</v>
      </c>
      <c r="DB184" s="23" t="str">
        <f t="shared" si="64"/>
        <v/>
      </c>
      <c r="DC184" s="23" t="str">
        <f t="shared" si="65"/>
        <v/>
      </c>
      <c r="DD184" s="23"/>
      <c r="DE184" s="98"/>
      <c r="DF184" s="23"/>
      <c r="DG184" s="23">
        <v>87</v>
      </c>
      <c r="DH184" s="23" t="str">
        <f t="shared" si="66"/>
        <v/>
      </c>
      <c r="DI184" s="23" t="str">
        <f t="shared" si="67"/>
        <v/>
      </c>
      <c r="DJ184" s="23"/>
      <c r="DK184" s="98"/>
      <c r="DL184" s="23"/>
      <c r="DM184" s="23">
        <v>87</v>
      </c>
      <c r="DN184" s="23" t="str">
        <f t="shared" si="68"/>
        <v/>
      </c>
      <c r="DO184" s="23" t="str">
        <f t="shared" si="69"/>
        <v/>
      </c>
      <c r="DP184" s="23"/>
      <c r="DQ184" s="98"/>
      <c r="DR184" s="23"/>
      <c r="DS184" s="23">
        <v>87</v>
      </c>
      <c r="DT184" s="23" t="str">
        <f t="shared" si="70"/>
        <v/>
      </c>
      <c r="DU184" s="23" t="str">
        <f t="shared" si="71"/>
        <v/>
      </c>
      <c r="DV184" s="23"/>
      <c r="DW184" s="98"/>
      <c r="DX184" s="23"/>
      <c r="DY184" s="23">
        <v>87</v>
      </c>
      <c r="DZ184" s="23" t="str">
        <f t="shared" si="72"/>
        <v/>
      </c>
      <c r="EA184" s="23" t="str">
        <f t="shared" si="73"/>
        <v/>
      </c>
      <c r="EB184" s="23"/>
      <c r="EC184" s="98"/>
      <c r="ED184" s="23"/>
      <c r="EE184" s="23">
        <v>87</v>
      </c>
      <c r="EF184" s="23" t="str">
        <f t="shared" si="74"/>
        <v/>
      </c>
      <c r="EG184" s="23" t="str">
        <f t="shared" si="75"/>
        <v/>
      </c>
      <c r="EH184" s="23"/>
      <c r="EI184"/>
    </row>
    <row r="185" spans="92:139">
      <c r="CN185" s="23"/>
      <c r="CO185" s="23">
        <v>88</v>
      </c>
      <c r="CP185" s="23" t="str">
        <f t="shared" si="60"/>
        <v/>
      </c>
      <c r="CQ185" s="23" t="str">
        <f t="shared" si="61"/>
        <v/>
      </c>
      <c r="CR185" s="23"/>
      <c r="CS185" s="98"/>
      <c r="CT185" s="23"/>
      <c r="CU185" s="23">
        <v>88</v>
      </c>
      <c r="CV185" s="23" t="str">
        <f t="shared" si="62"/>
        <v/>
      </c>
      <c r="CW185" s="23" t="str">
        <f t="shared" si="63"/>
        <v/>
      </c>
      <c r="CX185" s="23"/>
      <c r="CY185" s="98"/>
      <c r="CZ185" s="23"/>
      <c r="DA185" s="23">
        <v>88</v>
      </c>
      <c r="DB185" s="23" t="str">
        <f t="shared" si="64"/>
        <v/>
      </c>
      <c r="DC185" s="23" t="str">
        <f t="shared" si="65"/>
        <v/>
      </c>
      <c r="DD185" s="23"/>
      <c r="DE185" s="98"/>
      <c r="DF185" s="23"/>
      <c r="DG185" s="23">
        <v>88</v>
      </c>
      <c r="DH185" s="23" t="str">
        <f t="shared" si="66"/>
        <v/>
      </c>
      <c r="DI185" s="23" t="str">
        <f t="shared" si="67"/>
        <v/>
      </c>
      <c r="DJ185" s="23"/>
      <c r="DK185" s="98"/>
      <c r="DL185" s="23"/>
      <c r="DM185" s="23">
        <v>88</v>
      </c>
      <c r="DN185" s="23" t="str">
        <f t="shared" si="68"/>
        <v/>
      </c>
      <c r="DO185" s="23" t="str">
        <f t="shared" si="69"/>
        <v/>
      </c>
      <c r="DP185" s="23"/>
      <c r="DQ185" s="98"/>
      <c r="DR185" s="23"/>
      <c r="DS185" s="23">
        <v>88</v>
      </c>
      <c r="DT185" s="23" t="str">
        <f t="shared" si="70"/>
        <v/>
      </c>
      <c r="DU185" s="23" t="str">
        <f t="shared" si="71"/>
        <v/>
      </c>
      <c r="DV185" s="23"/>
      <c r="DW185" s="98"/>
      <c r="DX185" s="23"/>
      <c r="DY185" s="23">
        <v>88</v>
      </c>
      <c r="DZ185" s="23" t="str">
        <f t="shared" si="72"/>
        <v/>
      </c>
      <c r="EA185" s="23" t="str">
        <f t="shared" si="73"/>
        <v/>
      </c>
      <c r="EB185" s="23"/>
      <c r="EC185" s="98"/>
      <c r="ED185" s="23"/>
      <c r="EE185" s="23">
        <v>88</v>
      </c>
      <c r="EF185" s="23" t="str">
        <f t="shared" si="74"/>
        <v/>
      </c>
      <c r="EG185" s="23" t="str">
        <f t="shared" si="75"/>
        <v/>
      </c>
      <c r="EH185" s="23"/>
      <c r="EI185"/>
    </row>
    <row r="186" spans="92:139">
      <c r="CN186" s="23"/>
      <c r="CO186" s="23">
        <v>89</v>
      </c>
      <c r="CP186" s="23" t="str">
        <f t="shared" si="60"/>
        <v/>
      </c>
      <c r="CQ186" s="23" t="str">
        <f t="shared" si="61"/>
        <v/>
      </c>
      <c r="CR186" s="23"/>
      <c r="CS186" s="98"/>
      <c r="CT186" s="23"/>
      <c r="CU186" s="23">
        <v>89</v>
      </c>
      <c r="CV186" s="23" t="str">
        <f t="shared" si="62"/>
        <v/>
      </c>
      <c r="CW186" s="23" t="str">
        <f t="shared" si="63"/>
        <v/>
      </c>
      <c r="CX186" s="23"/>
      <c r="CY186" s="98"/>
      <c r="CZ186" s="23"/>
      <c r="DA186" s="23">
        <v>89</v>
      </c>
      <c r="DB186" s="23" t="str">
        <f t="shared" si="64"/>
        <v/>
      </c>
      <c r="DC186" s="23" t="str">
        <f t="shared" si="65"/>
        <v/>
      </c>
      <c r="DD186" s="23"/>
      <c r="DE186" s="98"/>
      <c r="DF186" s="23"/>
      <c r="DG186" s="23">
        <v>89</v>
      </c>
      <c r="DH186" s="23" t="str">
        <f t="shared" si="66"/>
        <v/>
      </c>
      <c r="DI186" s="23" t="str">
        <f t="shared" si="67"/>
        <v/>
      </c>
      <c r="DJ186" s="23"/>
      <c r="DK186" s="98"/>
      <c r="DL186" s="23"/>
      <c r="DM186" s="23">
        <v>89</v>
      </c>
      <c r="DN186" s="23" t="str">
        <f t="shared" si="68"/>
        <v/>
      </c>
      <c r="DO186" s="23" t="str">
        <f t="shared" si="69"/>
        <v/>
      </c>
      <c r="DP186" s="23"/>
      <c r="DQ186" s="98"/>
      <c r="DR186" s="23"/>
      <c r="DS186" s="23">
        <v>89</v>
      </c>
      <c r="DT186" s="23" t="str">
        <f t="shared" si="70"/>
        <v/>
      </c>
      <c r="DU186" s="23" t="str">
        <f t="shared" si="71"/>
        <v/>
      </c>
      <c r="DV186" s="23"/>
      <c r="DW186" s="98"/>
      <c r="DX186" s="23"/>
      <c r="DY186" s="23">
        <v>89</v>
      </c>
      <c r="DZ186" s="23" t="str">
        <f t="shared" si="72"/>
        <v/>
      </c>
      <c r="EA186" s="23" t="str">
        <f t="shared" si="73"/>
        <v/>
      </c>
      <c r="EB186" s="23"/>
      <c r="EC186" s="98"/>
      <c r="ED186" s="23"/>
      <c r="EE186" s="23">
        <v>89</v>
      </c>
      <c r="EF186" s="23" t="str">
        <f t="shared" si="74"/>
        <v/>
      </c>
      <c r="EG186" s="23" t="str">
        <f t="shared" si="75"/>
        <v/>
      </c>
      <c r="EH186" s="23"/>
      <c r="EI186"/>
    </row>
    <row r="187" spans="92:139">
      <c r="CN187" s="23"/>
      <c r="CO187" s="23">
        <v>90</v>
      </c>
      <c r="CP187" s="23" t="str">
        <f t="shared" si="60"/>
        <v/>
      </c>
      <c r="CQ187" s="23" t="str">
        <f t="shared" si="61"/>
        <v/>
      </c>
      <c r="CR187" s="23"/>
      <c r="CS187" s="98"/>
      <c r="CT187" s="23"/>
      <c r="CU187" s="23">
        <v>90</v>
      </c>
      <c r="CV187" s="23" t="str">
        <f t="shared" si="62"/>
        <v/>
      </c>
      <c r="CW187" s="23" t="str">
        <f t="shared" si="63"/>
        <v/>
      </c>
      <c r="CX187" s="23"/>
      <c r="CY187" s="98"/>
      <c r="CZ187" s="23"/>
      <c r="DA187" s="23">
        <v>90</v>
      </c>
      <c r="DB187" s="23" t="str">
        <f t="shared" si="64"/>
        <v/>
      </c>
      <c r="DC187" s="23" t="str">
        <f t="shared" si="65"/>
        <v/>
      </c>
      <c r="DD187" s="23"/>
      <c r="DE187" s="98"/>
      <c r="DF187" s="23"/>
      <c r="DG187" s="23">
        <v>90</v>
      </c>
      <c r="DH187" s="23" t="str">
        <f t="shared" si="66"/>
        <v/>
      </c>
      <c r="DI187" s="23" t="str">
        <f t="shared" si="67"/>
        <v/>
      </c>
      <c r="DJ187" s="23"/>
      <c r="DK187" s="98"/>
      <c r="DL187" s="23"/>
      <c r="DM187" s="23">
        <v>90</v>
      </c>
      <c r="DN187" s="23" t="str">
        <f t="shared" si="68"/>
        <v/>
      </c>
      <c r="DO187" s="23" t="str">
        <f t="shared" si="69"/>
        <v/>
      </c>
      <c r="DP187" s="23"/>
      <c r="DQ187" s="98"/>
      <c r="DR187" s="23"/>
      <c r="DS187" s="23">
        <v>90</v>
      </c>
      <c r="DT187" s="23" t="str">
        <f t="shared" si="70"/>
        <v/>
      </c>
      <c r="DU187" s="23" t="str">
        <f t="shared" si="71"/>
        <v/>
      </c>
      <c r="DV187" s="23"/>
      <c r="DW187" s="98"/>
      <c r="DX187" s="23"/>
      <c r="DY187" s="23">
        <v>90</v>
      </c>
      <c r="DZ187" s="23" t="str">
        <f t="shared" si="72"/>
        <v/>
      </c>
      <c r="EA187" s="23" t="str">
        <f t="shared" si="73"/>
        <v/>
      </c>
      <c r="EB187" s="23"/>
      <c r="EC187" s="98"/>
      <c r="ED187" s="23"/>
      <c r="EE187" s="23">
        <v>90</v>
      </c>
      <c r="EF187" s="23" t="str">
        <f t="shared" si="74"/>
        <v/>
      </c>
      <c r="EG187" s="23" t="str">
        <f t="shared" si="75"/>
        <v/>
      </c>
      <c r="EH187" s="23"/>
      <c r="EI187"/>
    </row>
    <row r="188" spans="92:139">
      <c r="CN188" s="23"/>
      <c r="CO188" s="23">
        <v>91</v>
      </c>
      <c r="CP188" s="23" t="str">
        <f t="shared" si="60"/>
        <v/>
      </c>
      <c r="CQ188" s="23" t="str">
        <f t="shared" si="61"/>
        <v/>
      </c>
      <c r="CR188" s="23"/>
      <c r="CS188" s="98"/>
      <c r="CT188" s="23"/>
      <c r="CU188" s="23">
        <v>91</v>
      </c>
      <c r="CV188" s="23" t="str">
        <f t="shared" si="62"/>
        <v/>
      </c>
      <c r="CW188" s="23" t="str">
        <f t="shared" si="63"/>
        <v/>
      </c>
      <c r="CX188" s="23"/>
      <c r="CY188" s="98"/>
      <c r="CZ188" s="23"/>
      <c r="DA188" s="23">
        <v>91</v>
      </c>
      <c r="DB188" s="23" t="str">
        <f t="shared" si="64"/>
        <v/>
      </c>
      <c r="DC188" s="23" t="str">
        <f t="shared" si="65"/>
        <v/>
      </c>
      <c r="DD188" s="23"/>
      <c r="DE188" s="98"/>
      <c r="DF188" s="23"/>
      <c r="DG188" s="23">
        <v>91</v>
      </c>
      <c r="DH188" s="23" t="str">
        <f t="shared" si="66"/>
        <v/>
      </c>
      <c r="DI188" s="23" t="str">
        <f t="shared" si="67"/>
        <v/>
      </c>
      <c r="DJ188" s="23"/>
      <c r="DK188" s="98"/>
      <c r="DL188" s="23"/>
      <c r="DM188" s="23">
        <v>91</v>
      </c>
      <c r="DN188" s="23" t="str">
        <f t="shared" si="68"/>
        <v/>
      </c>
      <c r="DO188" s="23" t="str">
        <f t="shared" si="69"/>
        <v/>
      </c>
      <c r="DP188" s="23"/>
      <c r="DQ188" s="98"/>
      <c r="DR188" s="23"/>
      <c r="DS188" s="23">
        <v>91</v>
      </c>
      <c r="DT188" s="23" t="str">
        <f t="shared" si="70"/>
        <v/>
      </c>
      <c r="DU188" s="23" t="str">
        <f t="shared" si="71"/>
        <v/>
      </c>
      <c r="DV188" s="23"/>
      <c r="DW188" s="98"/>
      <c r="DX188" s="23"/>
      <c r="DY188" s="23">
        <v>91</v>
      </c>
      <c r="DZ188" s="23" t="str">
        <f t="shared" si="72"/>
        <v/>
      </c>
      <c r="EA188" s="23" t="str">
        <f t="shared" si="73"/>
        <v/>
      </c>
      <c r="EB188" s="23"/>
      <c r="EC188" s="98"/>
      <c r="ED188" s="23"/>
      <c r="EE188" s="23">
        <v>91</v>
      </c>
      <c r="EF188" s="23" t="str">
        <f t="shared" si="74"/>
        <v/>
      </c>
      <c r="EG188" s="23" t="str">
        <f t="shared" si="75"/>
        <v/>
      </c>
      <c r="EH188" s="23"/>
      <c r="EI188"/>
    </row>
    <row r="189" spans="92:139">
      <c r="CN189" s="23"/>
      <c r="CO189" s="23">
        <v>92</v>
      </c>
      <c r="CP189" s="23" t="str">
        <f t="shared" si="60"/>
        <v/>
      </c>
      <c r="CQ189" s="23" t="str">
        <f t="shared" si="61"/>
        <v/>
      </c>
      <c r="CR189" s="23"/>
      <c r="CS189" s="98"/>
      <c r="CT189" s="23"/>
      <c r="CU189" s="23">
        <v>92</v>
      </c>
      <c r="CV189" s="23" t="str">
        <f t="shared" si="62"/>
        <v/>
      </c>
      <c r="CW189" s="23" t="str">
        <f t="shared" si="63"/>
        <v/>
      </c>
      <c r="CX189" s="23"/>
      <c r="CY189" s="98"/>
      <c r="CZ189" s="23"/>
      <c r="DA189" s="23">
        <v>92</v>
      </c>
      <c r="DB189" s="23" t="str">
        <f t="shared" si="64"/>
        <v/>
      </c>
      <c r="DC189" s="23" t="str">
        <f t="shared" si="65"/>
        <v/>
      </c>
      <c r="DD189" s="23"/>
      <c r="DE189" s="98"/>
      <c r="DF189" s="23"/>
      <c r="DG189" s="23">
        <v>92</v>
      </c>
      <c r="DH189" s="23" t="str">
        <f t="shared" si="66"/>
        <v/>
      </c>
      <c r="DI189" s="23" t="str">
        <f t="shared" si="67"/>
        <v/>
      </c>
      <c r="DJ189" s="23"/>
      <c r="DK189" s="98"/>
      <c r="DL189" s="23"/>
      <c r="DM189" s="23">
        <v>92</v>
      </c>
      <c r="DN189" s="23" t="str">
        <f t="shared" si="68"/>
        <v/>
      </c>
      <c r="DO189" s="23" t="str">
        <f t="shared" si="69"/>
        <v/>
      </c>
      <c r="DP189" s="23"/>
      <c r="DQ189" s="98"/>
      <c r="DR189" s="23"/>
      <c r="DS189" s="23">
        <v>92</v>
      </c>
      <c r="DT189" s="23" t="str">
        <f t="shared" si="70"/>
        <v/>
      </c>
      <c r="DU189" s="23" t="str">
        <f t="shared" si="71"/>
        <v/>
      </c>
      <c r="DV189" s="23"/>
      <c r="DW189" s="98"/>
      <c r="DX189" s="23"/>
      <c r="DY189" s="23">
        <v>92</v>
      </c>
      <c r="DZ189" s="23" t="str">
        <f t="shared" si="72"/>
        <v/>
      </c>
      <c r="EA189" s="23" t="str">
        <f t="shared" si="73"/>
        <v/>
      </c>
      <c r="EB189" s="23"/>
      <c r="EC189" s="98"/>
      <c r="ED189" s="23"/>
      <c r="EE189" s="23">
        <v>92</v>
      </c>
      <c r="EF189" s="23" t="str">
        <f t="shared" si="74"/>
        <v/>
      </c>
      <c r="EG189" s="23" t="str">
        <f t="shared" si="75"/>
        <v/>
      </c>
      <c r="EH189" s="23"/>
      <c r="EI189"/>
    </row>
    <row r="190" spans="92:139">
      <c r="CN190" s="23"/>
      <c r="CO190" s="23">
        <v>93</v>
      </c>
      <c r="CP190" s="23" t="str">
        <f t="shared" si="60"/>
        <v/>
      </c>
      <c r="CQ190" s="23" t="str">
        <f t="shared" si="61"/>
        <v/>
      </c>
      <c r="CR190" s="23"/>
      <c r="CS190" s="98"/>
      <c r="CT190" s="23"/>
      <c r="CU190" s="23">
        <v>93</v>
      </c>
      <c r="CV190" s="23" t="str">
        <f t="shared" si="62"/>
        <v/>
      </c>
      <c r="CW190" s="23" t="str">
        <f t="shared" si="63"/>
        <v/>
      </c>
      <c r="CX190" s="23"/>
      <c r="CY190" s="98"/>
      <c r="CZ190" s="23"/>
      <c r="DA190" s="23">
        <v>93</v>
      </c>
      <c r="DB190" s="23" t="str">
        <f t="shared" si="64"/>
        <v/>
      </c>
      <c r="DC190" s="23" t="str">
        <f t="shared" si="65"/>
        <v/>
      </c>
      <c r="DD190" s="23"/>
      <c r="DE190" s="98"/>
      <c r="DF190" s="23"/>
      <c r="DG190" s="23">
        <v>93</v>
      </c>
      <c r="DH190" s="23" t="str">
        <f t="shared" si="66"/>
        <v/>
      </c>
      <c r="DI190" s="23" t="str">
        <f t="shared" si="67"/>
        <v/>
      </c>
      <c r="DJ190" s="23"/>
      <c r="DK190" s="98"/>
      <c r="DL190" s="23"/>
      <c r="DM190" s="23">
        <v>93</v>
      </c>
      <c r="DN190" s="23" t="str">
        <f t="shared" si="68"/>
        <v/>
      </c>
      <c r="DO190" s="23" t="str">
        <f t="shared" si="69"/>
        <v/>
      </c>
      <c r="DP190" s="23"/>
      <c r="DQ190" s="98"/>
      <c r="DR190" s="23"/>
      <c r="DS190" s="23">
        <v>93</v>
      </c>
      <c r="DT190" s="23" t="str">
        <f t="shared" si="70"/>
        <v/>
      </c>
      <c r="DU190" s="23" t="str">
        <f t="shared" si="71"/>
        <v/>
      </c>
      <c r="DV190" s="23"/>
      <c r="DW190" s="98"/>
      <c r="DX190" s="23"/>
      <c r="DY190" s="23">
        <v>93</v>
      </c>
      <c r="DZ190" s="23" t="str">
        <f t="shared" si="72"/>
        <v/>
      </c>
      <c r="EA190" s="23" t="str">
        <f t="shared" si="73"/>
        <v/>
      </c>
      <c r="EB190" s="23"/>
      <c r="EC190" s="98"/>
      <c r="ED190" s="23"/>
      <c r="EE190" s="23">
        <v>93</v>
      </c>
      <c r="EF190" s="23" t="str">
        <f t="shared" si="74"/>
        <v/>
      </c>
      <c r="EG190" s="23" t="str">
        <f t="shared" si="75"/>
        <v/>
      </c>
      <c r="EH190" s="23"/>
      <c r="EI190"/>
    </row>
    <row r="191" spans="92:139">
      <c r="CN191" s="23"/>
      <c r="CO191" s="23">
        <v>94</v>
      </c>
      <c r="CP191" s="23" t="str">
        <f t="shared" si="60"/>
        <v/>
      </c>
      <c r="CQ191" s="23" t="str">
        <f t="shared" si="61"/>
        <v/>
      </c>
      <c r="CR191" s="23"/>
      <c r="CS191" s="98"/>
      <c r="CT191" s="23"/>
      <c r="CU191" s="23">
        <v>94</v>
      </c>
      <c r="CV191" s="23" t="str">
        <f t="shared" si="62"/>
        <v/>
      </c>
      <c r="CW191" s="23" t="str">
        <f t="shared" si="63"/>
        <v/>
      </c>
      <c r="CX191" s="23"/>
      <c r="CY191" s="98"/>
      <c r="CZ191" s="23"/>
      <c r="DA191" s="23">
        <v>94</v>
      </c>
      <c r="DB191" s="23" t="str">
        <f t="shared" si="64"/>
        <v/>
      </c>
      <c r="DC191" s="23" t="str">
        <f t="shared" si="65"/>
        <v/>
      </c>
      <c r="DD191" s="23"/>
      <c r="DE191" s="98"/>
      <c r="DF191" s="23"/>
      <c r="DG191" s="23">
        <v>94</v>
      </c>
      <c r="DH191" s="23" t="str">
        <f t="shared" si="66"/>
        <v/>
      </c>
      <c r="DI191" s="23" t="str">
        <f t="shared" si="67"/>
        <v/>
      </c>
      <c r="DJ191" s="23"/>
      <c r="DK191" s="98"/>
      <c r="DL191" s="23"/>
      <c r="DM191" s="23">
        <v>94</v>
      </c>
      <c r="DN191" s="23" t="str">
        <f t="shared" si="68"/>
        <v/>
      </c>
      <c r="DO191" s="23" t="str">
        <f t="shared" si="69"/>
        <v/>
      </c>
      <c r="DP191" s="23"/>
      <c r="DQ191" s="98"/>
      <c r="DR191" s="23"/>
      <c r="DS191" s="23">
        <v>94</v>
      </c>
      <c r="DT191" s="23" t="str">
        <f t="shared" si="70"/>
        <v/>
      </c>
      <c r="DU191" s="23" t="str">
        <f t="shared" si="71"/>
        <v/>
      </c>
      <c r="DV191" s="23"/>
      <c r="DW191" s="98"/>
      <c r="DX191" s="23"/>
      <c r="DY191" s="23">
        <v>94</v>
      </c>
      <c r="DZ191" s="23" t="str">
        <f t="shared" si="72"/>
        <v/>
      </c>
      <c r="EA191" s="23" t="str">
        <f t="shared" si="73"/>
        <v/>
      </c>
      <c r="EB191" s="23"/>
      <c r="EC191" s="98"/>
      <c r="ED191" s="23"/>
      <c r="EE191" s="23">
        <v>94</v>
      </c>
      <c r="EF191" s="23" t="str">
        <f t="shared" si="74"/>
        <v/>
      </c>
      <c r="EG191" s="23" t="str">
        <f t="shared" si="75"/>
        <v/>
      </c>
      <c r="EH191" s="23"/>
      <c r="EI191"/>
    </row>
    <row r="192" spans="92:139">
      <c r="CN192" s="23"/>
      <c r="CO192" s="23">
        <v>95</v>
      </c>
      <c r="CP192" s="23" t="str">
        <f t="shared" si="60"/>
        <v/>
      </c>
      <c r="CQ192" s="23" t="str">
        <f t="shared" si="61"/>
        <v/>
      </c>
      <c r="CR192" s="23"/>
      <c r="CS192" s="98"/>
      <c r="CT192" s="23"/>
      <c r="CU192" s="23">
        <v>95</v>
      </c>
      <c r="CV192" s="23" t="str">
        <f t="shared" si="62"/>
        <v/>
      </c>
      <c r="CW192" s="23" t="str">
        <f t="shared" si="63"/>
        <v/>
      </c>
      <c r="CX192" s="23"/>
      <c r="CY192" s="98"/>
      <c r="CZ192" s="23"/>
      <c r="DA192" s="23">
        <v>95</v>
      </c>
      <c r="DB192" s="23" t="str">
        <f t="shared" si="64"/>
        <v/>
      </c>
      <c r="DC192" s="23" t="str">
        <f t="shared" si="65"/>
        <v/>
      </c>
      <c r="DD192" s="23"/>
      <c r="DE192" s="98"/>
      <c r="DF192" s="23"/>
      <c r="DG192" s="23">
        <v>95</v>
      </c>
      <c r="DH192" s="23" t="str">
        <f t="shared" si="66"/>
        <v/>
      </c>
      <c r="DI192" s="23" t="str">
        <f t="shared" si="67"/>
        <v/>
      </c>
      <c r="DJ192" s="23"/>
      <c r="DK192" s="98"/>
      <c r="DL192" s="23"/>
      <c r="DM192" s="23">
        <v>95</v>
      </c>
      <c r="DN192" s="23" t="str">
        <f t="shared" si="68"/>
        <v/>
      </c>
      <c r="DO192" s="23" t="str">
        <f t="shared" si="69"/>
        <v/>
      </c>
      <c r="DP192" s="23"/>
      <c r="DQ192" s="98"/>
      <c r="DR192" s="23"/>
      <c r="DS192" s="23">
        <v>95</v>
      </c>
      <c r="DT192" s="23" t="str">
        <f t="shared" si="70"/>
        <v/>
      </c>
      <c r="DU192" s="23" t="str">
        <f t="shared" si="71"/>
        <v/>
      </c>
      <c r="DV192" s="23"/>
      <c r="DW192" s="98"/>
      <c r="DX192" s="23"/>
      <c r="DY192" s="23">
        <v>95</v>
      </c>
      <c r="DZ192" s="23" t="str">
        <f t="shared" si="72"/>
        <v/>
      </c>
      <c r="EA192" s="23" t="str">
        <f t="shared" si="73"/>
        <v/>
      </c>
      <c r="EB192" s="23"/>
      <c r="EC192" s="98"/>
      <c r="ED192" s="23"/>
      <c r="EE192" s="23">
        <v>95</v>
      </c>
      <c r="EF192" s="23" t="str">
        <f t="shared" si="74"/>
        <v/>
      </c>
      <c r="EG192" s="23" t="str">
        <f t="shared" si="75"/>
        <v/>
      </c>
      <c r="EH192" s="23"/>
      <c r="EI192"/>
    </row>
    <row r="193" spans="92:139">
      <c r="CN193" s="23"/>
      <c r="CO193" s="23">
        <v>96</v>
      </c>
      <c r="CP193" s="23" t="str">
        <f t="shared" si="60"/>
        <v/>
      </c>
      <c r="CQ193" s="23" t="str">
        <f t="shared" si="61"/>
        <v/>
      </c>
      <c r="CR193" s="23"/>
      <c r="CS193" s="98"/>
      <c r="CT193" s="23"/>
      <c r="CU193" s="23">
        <v>96</v>
      </c>
      <c r="CV193" s="23" t="str">
        <f t="shared" si="62"/>
        <v/>
      </c>
      <c r="CW193" s="23" t="str">
        <f t="shared" si="63"/>
        <v/>
      </c>
      <c r="CX193" s="23"/>
      <c r="CY193" s="98"/>
      <c r="CZ193" s="23"/>
      <c r="DA193" s="23">
        <v>96</v>
      </c>
      <c r="DB193" s="23" t="str">
        <f t="shared" si="64"/>
        <v/>
      </c>
      <c r="DC193" s="23" t="str">
        <f t="shared" si="65"/>
        <v/>
      </c>
      <c r="DD193" s="23"/>
      <c r="DE193" s="98"/>
      <c r="DF193" s="23"/>
      <c r="DG193" s="23">
        <v>96</v>
      </c>
      <c r="DH193" s="23" t="str">
        <f t="shared" si="66"/>
        <v/>
      </c>
      <c r="DI193" s="23" t="str">
        <f t="shared" si="67"/>
        <v/>
      </c>
      <c r="DJ193" s="23"/>
      <c r="DK193" s="98"/>
      <c r="DL193" s="23"/>
      <c r="DM193" s="23">
        <v>96</v>
      </c>
      <c r="DN193" s="23" t="str">
        <f t="shared" si="68"/>
        <v/>
      </c>
      <c r="DO193" s="23" t="str">
        <f t="shared" si="69"/>
        <v/>
      </c>
      <c r="DP193" s="23"/>
      <c r="DQ193" s="98"/>
      <c r="DR193" s="23"/>
      <c r="DS193" s="23">
        <v>96</v>
      </c>
      <c r="DT193" s="23" t="str">
        <f t="shared" si="70"/>
        <v/>
      </c>
      <c r="DU193" s="23" t="str">
        <f t="shared" si="71"/>
        <v/>
      </c>
      <c r="DV193" s="23"/>
      <c r="DW193" s="98"/>
      <c r="DX193" s="23"/>
      <c r="DY193" s="23">
        <v>96</v>
      </c>
      <c r="DZ193" s="23" t="str">
        <f t="shared" si="72"/>
        <v/>
      </c>
      <c r="EA193" s="23" t="str">
        <f t="shared" si="73"/>
        <v/>
      </c>
      <c r="EB193" s="23"/>
      <c r="EC193" s="98"/>
      <c r="ED193" s="23"/>
      <c r="EE193" s="23">
        <v>96</v>
      </c>
      <c r="EF193" s="23" t="str">
        <f t="shared" si="74"/>
        <v/>
      </c>
      <c r="EG193" s="23" t="str">
        <f t="shared" si="75"/>
        <v/>
      </c>
      <c r="EH193" s="23"/>
      <c r="EI193"/>
    </row>
    <row r="194" spans="92:139">
      <c r="CN194" s="23"/>
      <c r="CO194" s="23">
        <v>97</v>
      </c>
      <c r="CP194" s="23" t="str">
        <f t="shared" si="60"/>
        <v/>
      </c>
      <c r="CQ194" s="23" t="str">
        <f t="shared" si="61"/>
        <v/>
      </c>
      <c r="CR194" s="23"/>
      <c r="CS194" s="98"/>
      <c r="CT194" s="23"/>
      <c r="CU194" s="23">
        <v>97</v>
      </c>
      <c r="CV194" s="23" t="str">
        <f t="shared" si="62"/>
        <v/>
      </c>
      <c r="CW194" s="23" t="str">
        <f t="shared" si="63"/>
        <v/>
      </c>
      <c r="CX194" s="23"/>
      <c r="CY194" s="98"/>
      <c r="CZ194" s="23"/>
      <c r="DA194" s="23">
        <v>97</v>
      </c>
      <c r="DB194" s="23" t="str">
        <f t="shared" si="64"/>
        <v/>
      </c>
      <c r="DC194" s="23" t="str">
        <f t="shared" si="65"/>
        <v/>
      </c>
      <c r="DD194" s="23"/>
      <c r="DE194" s="98"/>
      <c r="DF194" s="23"/>
      <c r="DG194" s="23">
        <v>97</v>
      </c>
      <c r="DH194" s="23" t="str">
        <f t="shared" si="66"/>
        <v/>
      </c>
      <c r="DI194" s="23" t="str">
        <f t="shared" si="67"/>
        <v/>
      </c>
      <c r="DJ194" s="23"/>
      <c r="DK194" s="98"/>
      <c r="DL194" s="23"/>
      <c r="DM194" s="23">
        <v>97</v>
      </c>
      <c r="DN194" s="23" t="str">
        <f t="shared" si="68"/>
        <v/>
      </c>
      <c r="DO194" s="23" t="str">
        <f t="shared" si="69"/>
        <v/>
      </c>
      <c r="DP194" s="23"/>
      <c r="DQ194" s="98"/>
      <c r="DR194" s="23"/>
      <c r="DS194" s="23">
        <v>97</v>
      </c>
      <c r="DT194" s="23" t="str">
        <f t="shared" si="70"/>
        <v/>
      </c>
      <c r="DU194" s="23" t="str">
        <f t="shared" si="71"/>
        <v/>
      </c>
      <c r="DV194" s="23"/>
      <c r="DW194" s="98"/>
      <c r="DX194" s="23"/>
      <c r="DY194" s="23">
        <v>97</v>
      </c>
      <c r="DZ194" s="23" t="str">
        <f t="shared" si="72"/>
        <v/>
      </c>
      <c r="EA194" s="23" t="str">
        <f t="shared" si="73"/>
        <v/>
      </c>
      <c r="EB194" s="23"/>
      <c r="EC194" s="98"/>
      <c r="ED194" s="23"/>
      <c r="EE194" s="23">
        <v>97</v>
      </c>
      <c r="EF194" s="23" t="str">
        <f t="shared" si="74"/>
        <v/>
      </c>
      <c r="EG194" s="23" t="str">
        <f t="shared" si="75"/>
        <v/>
      </c>
      <c r="EH194" s="23"/>
      <c r="EI194"/>
    </row>
    <row r="195" spans="92:139">
      <c r="CN195" s="23"/>
      <c r="CO195" s="23">
        <v>98</v>
      </c>
      <c r="CP195" s="23" t="str">
        <f t="shared" si="60"/>
        <v/>
      </c>
      <c r="CQ195" s="23" t="str">
        <f t="shared" si="61"/>
        <v/>
      </c>
      <c r="CR195" s="23"/>
      <c r="CS195" s="98"/>
      <c r="CT195" s="23"/>
      <c r="CU195" s="23">
        <v>98</v>
      </c>
      <c r="CV195" s="23" t="str">
        <f t="shared" si="62"/>
        <v/>
      </c>
      <c r="CW195" s="23" t="str">
        <f t="shared" si="63"/>
        <v/>
      </c>
      <c r="CX195" s="23"/>
      <c r="CY195" s="98"/>
      <c r="CZ195" s="23"/>
      <c r="DA195" s="23">
        <v>98</v>
      </c>
      <c r="DB195" s="23" t="str">
        <f t="shared" si="64"/>
        <v/>
      </c>
      <c r="DC195" s="23" t="str">
        <f t="shared" si="65"/>
        <v/>
      </c>
      <c r="DD195" s="23"/>
      <c r="DE195" s="98"/>
      <c r="DF195" s="23"/>
      <c r="DG195" s="23">
        <v>98</v>
      </c>
      <c r="DH195" s="23" t="str">
        <f t="shared" si="66"/>
        <v/>
      </c>
      <c r="DI195" s="23" t="str">
        <f t="shared" si="67"/>
        <v/>
      </c>
      <c r="DJ195" s="23"/>
      <c r="DK195" s="98"/>
      <c r="DL195" s="23"/>
      <c r="DM195" s="23">
        <v>98</v>
      </c>
      <c r="DN195" s="23" t="str">
        <f t="shared" si="68"/>
        <v/>
      </c>
      <c r="DO195" s="23" t="str">
        <f t="shared" si="69"/>
        <v/>
      </c>
      <c r="DP195" s="23"/>
      <c r="DQ195" s="98"/>
      <c r="DR195" s="23"/>
      <c r="DS195" s="23">
        <v>98</v>
      </c>
      <c r="DT195" s="23" t="str">
        <f t="shared" si="70"/>
        <v/>
      </c>
      <c r="DU195" s="23" t="str">
        <f t="shared" si="71"/>
        <v/>
      </c>
      <c r="DV195" s="23"/>
      <c r="DW195" s="98"/>
      <c r="DX195" s="23"/>
      <c r="DY195" s="23">
        <v>98</v>
      </c>
      <c r="DZ195" s="23" t="str">
        <f t="shared" si="72"/>
        <v/>
      </c>
      <c r="EA195" s="23" t="str">
        <f t="shared" si="73"/>
        <v/>
      </c>
      <c r="EB195" s="23"/>
      <c r="EC195" s="98"/>
      <c r="ED195" s="23"/>
      <c r="EE195" s="23">
        <v>98</v>
      </c>
      <c r="EF195" s="23" t="str">
        <f t="shared" si="74"/>
        <v/>
      </c>
      <c r="EG195" s="23" t="str">
        <f t="shared" si="75"/>
        <v/>
      </c>
      <c r="EH195" s="23"/>
      <c r="EI195"/>
    </row>
    <row r="196" spans="92:139">
      <c r="CN196" s="23"/>
      <c r="CO196" s="23">
        <v>99</v>
      </c>
      <c r="CP196" s="23" t="str">
        <f t="shared" si="60"/>
        <v/>
      </c>
      <c r="CQ196" s="23" t="str">
        <f t="shared" si="61"/>
        <v/>
      </c>
      <c r="CR196" s="23"/>
      <c r="CS196" s="98"/>
      <c r="CT196" s="23"/>
      <c r="CU196" s="23">
        <v>99</v>
      </c>
      <c r="CV196" s="23" t="str">
        <f t="shared" si="62"/>
        <v/>
      </c>
      <c r="CW196" s="23" t="str">
        <f t="shared" si="63"/>
        <v/>
      </c>
      <c r="CX196" s="23"/>
      <c r="CY196" s="98"/>
      <c r="CZ196" s="23"/>
      <c r="DA196" s="23">
        <v>99</v>
      </c>
      <c r="DB196" s="23" t="str">
        <f t="shared" si="64"/>
        <v/>
      </c>
      <c r="DC196" s="23" t="str">
        <f t="shared" si="65"/>
        <v/>
      </c>
      <c r="DD196" s="23"/>
      <c r="DE196" s="98"/>
      <c r="DF196" s="23"/>
      <c r="DG196" s="23">
        <v>99</v>
      </c>
      <c r="DH196" s="23" t="str">
        <f t="shared" si="66"/>
        <v/>
      </c>
      <c r="DI196" s="23" t="str">
        <f t="shared" si="67"/>
        <v/>
      </c>
      <c r="DJ196" s="23"/>
      <c r="DK196" s="98"/>
      <c r="DL196" s="23"/>
      <c r="DM196" s="23">
        <v>99</v>
      </c>
      <c r="DN196" s="23" t="str">
        <f t="shared" si="68"/>
        <v/>
      </c>
      <c r="DO196" s="23" t="str">
        <f t="shared" si="69"/>
        <v/>
      </c>
      <c r="DP196" s="23"/>
      <c r="DQ196" s="98"/>
      <c r="DR196" s="23"/>
      <c r="DS196" s="23">
        <v>99</v>
      </c>
      <c r="DT196" s="23" t="str">
        <f t="shared" si="70"/>
        <v/>
      </c>
      <c r="DU196" s="23" t="str">
        <f t="shared" si="71"/>
        <v/>
      </c>
      <c r="DV196" s="23"/>
      <c r="DW196" s="98"/>
      <c r="DX196" s="23"/>
      <c r="DY196" s="23">
        <v>99</v>
      </c>
      <c r="DZ196" s="23" t="str">
        <f t="shared" si="72"/>
        <v/>
      </c>
      <c r="EA196" s="23" t="str">
        <f t="shared" si="73"/>
        <v/>
      </c>
      <c r="EB196" s="23"/>
      <c r="EC196" s="98"/>
      <c r="ED196" s="23"/>
      <c r="EE196" s="23">
        <v>99</v>
      </c>
      <c r="EF196" s="23" t="str">
        <f t="shared" si="74"/>
        <v/>
      </c>
      <c r="EG196" s="23" t="str">
        <f t="shared" si="75"/>
        <v/>
      </c>
      <c r="EH196" s="23"/>
      <c r="EI196"/>
    </row>
    <row r="197" spans="92:139">
      <c r="CN197" s="23"/>
      <c r="CO197" s="23">
        <v>100</v>
      </c>
      <c r="CP197" s="23" t="str">
        <f t="shared" si="60"/>
        <v/>
      </c>
      <c r="CQ197" s="23" t="str">
        <f t="shared" si="61"/>
        <v/>
      </c>
      <c r="CR197" s="23"/>
      <c r="CS197" s="98"/>
      <c r="CT197" s="23"/>
      <c r="CU197" s="23">
        <v>100</v>
      </c>
      <c r="CV197" s="23" t="str">
        <f t="shared" si="62"/>
        <v/>
      </c>
      <c r="CW197" s="23" t="str">
        <f t="shared" si="63"/>
        <v/>
      </c>
      <c r="CX197" s="23"/>
      <c r="CY197" s="98"/>
      <c r="CZ197" s="23"/>
      <c r="DA197" s="23">
        <v>100</v>
      </c>
      <c r="DB197" s="23" t="str">
        <f t="shared" si="64"/>
        <v/>
      </c>
      <c r="DC197" s="23" t="str">
        <f t="shared" si="65"/>
        <v/>
      </c>
      <c r="DD197" s="23"/>
      <c r="DE197" s="98"/>
      <c r="DF197" s="23"/>
      <c r="DG197" s="23">
        <v>100</v>
      </c>
      <c r="DH197" s="23" t="str">
        <f t="shared" si="66"/>
        <v/>
      </c>
      <c r="DI197" s="23" t="str">
        <f t="shared" si="67"/>
        <v/>
      </c>
      <c r="DJ197" s="23"/>
      <c r="DK197" s="98"/>
      <c r="DL197" s="23"/>
      <c r="DM197" s="23">
        <v>100</v>
      </c>
      <c r="DN197" s="23" t="str">
        <f t="shared" si="68"/>
        <v/>
      </c>
      <c r="DO197" s="23" t="str">
        <f t="shared" si="69"/>
        <v/>
      </c>
      <c r="DP197" s="23"/>
      <c r="DQ197" s="98"/>
      <c r="DR197" s="23"/>
      <c r="DS197" s="23">
        <v>100</v>
      </c>
      <c r="DT197" s="23" t="str">
        <f t="shared" si="70"/>
        <v/>
      </c>
      <c r="DU197" s="23" t="str">
        <f t="shared" si="71"/>
        <v/>
      </c>
      <c r="DV197" s="23"/>
      <c r="DW197" s="98"/>
      <c r="DX197" s="23"/>
      <c r="DY197" s="23">
        <v>100</v>
      </c>
      <c r="DZ197" s="23" t="str">
        <f t="shared" si="72"/>
        <v/>
      </c>
      <c r="EA197" s="23" t="str">
        <f t="shared" si="73"/>
        <v/>
      </c>
      <c r="EB197" s="23"/>
      <c r="EC197" s="98"/>
      <c r="ED197" s="23"/>
      <c r="EE197" s="23">
        <v>100</v>
      </c>
      <c r="EF197" s="23" t="str">
        <f t="shared" si="74"/>
        <v/>
      </c>
      <c r="EG197" s="23" t="str">
        <f t="shared" si="75"/>
        <v/>
      </c>
      <c r="EH197" s="23"/>
      <c r="EI197"/>
    </row>
    <row r="198" spans="92:139">
      <c r="CN198" s="23"/>
      <c r="CO198" s="23">
        <v>101</v>
      </c>
      <c r="CP198" s="23" t="str">
        <f t="shared" si="60"/>
        <v/>
      </c>
      <c r="CQ198" s="23" t="str">
        <f t="shared" si="61"/>
        <v/>
      </c>
      <c r="CR198" s="23"/>
      <c r="CS198" s="98"/>
      <c r="CT198" s="23"/>
      <c r="CU198" s="23">
        <v>101</v>
      </c>
      <c r="CV198" s="23" t="str">
        <f t="shared" si="62"/>
        <v/>
      </c>
      <c r="CW198" s="23" t="str">
        <f t="shared" si="63"/>
        <v/>
      </c>
      <c r="CX198" s="23"/>
      <c r="CY198" s="98"/>
      <c r="CZ198" s="23"/>
      <c r="DA198" s="23">
        <v>101</v>
      </c>
      <c r="DB198" s="23" t="str">
        <f t="shared" si="64"/>
        <v/>
      </c>
      <c r="DC198" s="23" t="str">
        <f t="shared" si="65"/>
        <v/>
      </c>
      <c r="DD198" s="23"/>
      <c r="DE198" s="98"/>
      <c r="DF198" s="23"/>
      <c r="DG198" s="23">
        <v>101</v>
      </c>
      <c r="DH198" s="23" t="str">
        <f t="shared" si="66"/>
        <v/>
      </c>
      <c r="DI198" s="23" t="str">
        <f t="shared" si="67"/>
        <v/>
      </c>
      <c r="DJ198" s="23"/>
      <c r="DK198" s="98"/>
      <c r="DL198" s="23"/>
      <c r="DM198" s="23">
        <v>101</v>
      </c>
      <c r="DN198" s="23" t="str">
        <f t="shared" si="68"/>
        <v/>
      </c>
      <c r="DO198" s="23" t="str">
        <f t="shared" si="69"/>
        <v/>
      </c>
      <c r="DP198" s="23"/>
      <c r="DQ198" s="98"/>
      <c r="DR198" s="23"/>
      <c r="DS198" s="23">
        <v>101</v>
      </c>
      <c r="DT198" s="23" t="str">
        <f t="shared" si="70"/>
        <v/>
      </c>
      <c r="DU198" s="23" t="str">
        <f t="shared" si="71"/>
        <v/>
      </c>
      <c r="DV198" s="23"/>
      <c r="DW198" s="98"/>
      <c r="DX198" s="23"/>
      <c r="DY198" s="23">
        <v>101</v>
      </c>
      <c r="DZ198" s="23" t="str">
        <f t="shared" si="72"/>
        <v/>
      </c>
      <c r="EA198" s="23" t="str">
        <f t="shared" si="73"/>
        <v/>
      </c>
      <c r="EB198" s="23"/>
      <c r="EC198" s="98"/>
      <c r="ED198" s="23"/>
      <c r="EE198" s="23">
        <v>101</v>
      </c>
      <c r="EF198" s="23" t="str">
        <f t="shared" si="74"/>
        <v/>
      </c>
      <c r="EG198" s="23" t="str">
        <f t="shared" si="75"/>
        <v/>
      </c>
      <c r="EH198" s="23"/>
      <c r="EI198"/>
    </row>
    <row r="199" spans="92:139">
      <c r="CN199" s="23"/>
      <c r="CO199" s="23">
        <v>102</v>
      </c>
      <c r="CP199" s="23" t="str">
        <f t="shared" si="60"/>
        <v/>
      </c>
      <c r="CQ199" s="23" t="str">
        <f t="shared" si="61"/>
        <v/>
      </c>
      <c r="CR199" s="23"/>
      <c r="CS199" s="98"/>
      <c r="CT199" s="23"/>
      <c r="CU199" s="23">
        <v>102</v>
      </c>
      <c r="CV199" s="23" t="str">
        <f t="shared" si="62"/>
        <v/>
      </c>
      <c r="CW199" s="23" t="str">
        <f t="shared" si="63"/>
        <v/>
      </c>
      <c r="CX199" s="23"/>
      <c r="CY199" s="98"/>
      <c r="CZ199" s="23"/>
      <c r="DA199" s="23">
        <v>102</v>
      </c>
      <c r="DB199" s="23" t="str">
        <f t="shared" si="64"/>
        <v/>
      </c>
      <c r="DC199" s="23" t="str">
        <f t="shared" si="65"/>
        <v/>
      </c>
      <c r="DD199" s="23"/>
      <c r="DE199" s="98"/>
      <c r="DF199" s="23"/>
      <c r="DG199" s="23">
        <v>102</v>
      </c>
      <c r="DH199" s="23" t="str">
        <f t="shared" si="66"/>
        <v/>
      </c>
      <c r="DI199" s="23" t="str">
        <f t="shared" si="67"/>
        <v/>
      </c>
      <c r="DJ199" s="23"/>
      <c r="DK199" s="98"/>
      <c r="DL199" s="23"/>
      <c r="DM199" s="23">
        <v>102</v>
      </c>
      <c r="DN199" s="23" t="str">
        <f t="shared" si="68"/>
        <v/>
      </c>
      <c r="DO199" s="23" t="str">
        <f t="shared" si="69"/>
        <v/>
      </c>
      <c r="DP199" s="23"/>
      <c r="DQ199" s="98"/>
      <c r="DR199" s="23"/>
      <c r="DS199" s="23">
        <v>102</v>
      </c>
      <c r="DT199" s="23" t="str">
        <f t="shared" si="70"/>
        <v/>
      </c>
      <c r="DU199" s="23" t="str">
        <f t="shared" si="71"/>
        <v/>
      </c>
      <c r="DV199" s="23"/>
      <c r="DW199" s="98"/>
      <c r="DX199" s="23"/>
      <c r="DY199" s="23">
        <v>102</v>
      </c>
      <c r="DZ199" s="23" t="str">
        <f t="shared" si="72"/>
        <v/>
      </c>
      <c r="EA199" s="23" t="str">
        <f t="shared" si="73"/>
        <v/>
      </c>
      <c r="EB199" s="23"/>
      <c r="EC199" s="98"/>
      <c r="ED199" s="23"/>
      <c r="EE199" s="23">
        <v>102</v>
      </c>
      <c r="EF199" s="23" t="str">
        <f t="shared" si="74"/>
        <v/>
      </c>
      <c r="EG199" s="23" t="str">
        <f t="shared" si="75"/>
        <v/>
      </c>
      <c r="EH199" s="23"/>
      <c r="EI199"/>
    </row>
    <row r="200" spans="92:139">
      <c r="CN200" s="23"/>
      <c r="CO200" s="23">
        <v>103</v>
      </c>
      <c r="CP200" s="23" t="str">
        <f t="shared" si="60"/>
        <v/>
      </c>
      <c r="CQ200" s="23" t="str">
        <f t="shared" si="61"/>
        <v/>
      </c>
      <c r="CR200" s="23"/>
      <c r="CS200" s="98"/>
      <c r="CT200" s="23"/>
      <c r="CU200" s="23">
        <v>103</v>
      </c>
      <c r="CV200" s="23" t="str">
        <f t="shared" si="62"/>
        <v/>
      </c>
      <c r="CW200" s="23" t="str">
        <f t="shared" si="63"/>
        <v/>
      </c>
      <c r="CX200" s="23"/>
      <c r="CY200" s="98"/>
      <c r="CZ200" s="23"/>
      <c r="DA200" s="23">
        <v>103</v>
      </c>
      <c r="DB200" s="23" t="str">
        <f t="shared" si="64"/>
        <v/>
      </c>
      <c r="DC200" s="23" t="str">
        <f t="shared" si="65"/>
        <v/>
      </c>
      <c r="DD200" s="23"/>
      <c r="DE200" s="98"/>
      <c r="DF200" s="23"/>
      <c r="DG200" s="23">
        <v>103</v>
      </c>
      <c r="DH200" s="23" t="str">
        <f t="shared" si="66"/>
        <v/>
      </c>
      <c r="DI200" s="23" t="str">
        <f t="shared" si="67"/>
        <v/>
      </c>
      <c r="DJ200" s="23"/>
      <c r="DK200" s="98"/>
      <c r="DL200" s="23"/>
      <c r="DM200" s="23">
        <v>103</v>
      </c>
      <c r="DN200" s="23" t="str">
        <f t="shared" si="68"/>
        <v/>
      </c>
      <c r="DO200" s="23" t="str">
        <f t="shared" si="69"/>
        <v/>
      </c>
      <c r="DP200" s="23"/>
      <c r="DQ200" s="98"/>
      <c r="DR200" s="23"/>
      <c r="DS200" s="23">
        <v>103</v>
      </c>
      <c r="DT200" s="23" t="str">
        <f t="shared" si="70"/>
        <v/>
      </c>
      <c r="DU200" s="23" t="str">
        <f t="shared" si="71"/>
        <v/>
      </c>
      <c r="DV200" s="23"/>
      <c r="DW200" s="98"/>
      <c r="DX200" s="23"/>
      <c r="DY200" s="23">
        <v>103</v>
      </c>
      <c r="DZ200" s="23" t="str">
        <f t="shared" si="72"/>
        <v/>
      </c>
      <c r="EA200" s="23" t="str">
        <f t="shared" si="73"/>
        <v/>
      </c>
      <c r="EB200" s="23"/>
      <c r="EC200" s="98"/>
      <c r="ED200" s="23"/>
      <c r="EE200" s="23">
        <v>103</v>
      </c>
      <c r="EF200" s="23" t="str">
        <f t="shared" si="74"/>
        <v/>
      </c>
      <c r="EG200" s="23" t="str">
        <f t="shared" si="75"/>
        <v/>
      </c>
      <c r="EH200" s="23"/>
      <c r="EI200"/>
    </row>
    <row r="201" spans="92:139">
      <c r="CN201" s="23"/>
      <c r="CO201" s="23">
        <v>104</v>
      </c>
      <c r="CP201" s="23" t="str">
        <f t="shared" si="60"/>
        <v/>
      </c>
      <c r="CQ201" s="23" t="str">
        <f t="shared" si="61"/>
        <v/>
      </c>
      <c r="CR201" s="23"/>
      <c r="CS201" s="98"/>
      <c r="CT201" s="23"/>
      <c r="CU201" s="23">
        <v>104</v>
      </c>
      <c r="CV201" s="23" t="str">
        <f t="shared" si="62"/>
        <v/>
      </c>
      <c r="CW201" s="23" t="str">
        <f t="shared" si="63"/>
        <v/>
      </c>
      <c r="CX201" s="23"/>
      <c r="CY201" s="98"/>
      <c r="CZ201" s="23"/>
      <c r="DA201" s="23">
        <v>104</v>
      </c>
      <c r="DB201" s="23" t="str">
        <f t="shared" si="64"/>
        <v/>
      </c>
      <c r="DC201" s="23" t="str">
        <f t="shared" si="65"/>
        <v/>
      </c>
      <c r="DD201" s="23"/>
      <c r="DE201" s="98"/>
      <c r="DF201" s="23"/>
      <c r="DG201" s="23">
        <v>104</v>
      </c>
      <c r="DH201" s="23" t="str">
        <f t="shared" si="66"/>
        <v/>
      </c>
      <c r="DI201" s="23" t="str">
        <f t="shared" si="67"/>
        <v/>
      </c>
      <c r="DJ201" s="23"/>
      <c r="DK201" s="98"/>
      <c r="DL201" s="23"/>
      <c r="DM201" s="23">
        <v>104</v>
      </c>
      <c r="DN201" s="23" t="str">
        <f t="shared" si="68"/>
        <v/>
      </c>
      <c r="DO201" s="23" t="str">
        <f t="shared" si="69"/>
        <v/>
      </c>
      <c r="DP201" s="23"/>
      <c r="DQ201" s="98"/>
      <c r="DR201" s="23"/>
      <c r="DS201" s="23">
        <v>104</v>
      </c>
      <c r="DT201" s="23" t="str">
        <f t="shared" si="70"/>
        <v/>
      </c>
      <c r="DU201" s="23" t="str">
        <f t="shared" si="71"/>
        <v/>
      </c>
      <c r="DV201" s="23"/>
      <c r="DW201" s="98"/>
      <c r="DX201" s="23"/>
      <c r="DY201" s="23">
        <v>104</v>
      </c>
      <c r="DZ201" s="23" t="str">
        <f t="shared" si="72"/>
        <v/>
      </c>
      <c r="EA201" s="23" t="str">
        <f t="shared" si="73"/>
        <v/>
      </c>
      <c r="EB201" s="23"/>
      <c r="EC201" s="98"/>
      <c r="ED201" s="23"/>
      <c r="EE201" s="23">
        <v>104</v>
      </c>
      <c r="EF201" s="23" t="str">
        <f t="shared" si="74"/>
        <v/>
      </c>
      <c r="EG201" s="23" t="str">
        <f t="shared" si="75"/>
        <v/>
      </c>
      <c r="EH201" s="23"/>
      <c r="EI201"/>
    </row>
    <row r="202" spans="92:139">
      <c r="CN202" s="23"/>
      <c r="CO202" s="23">
        <v>105</v>
      </c>
      <c r="CP202" s="23" t="str">
        <f t="shared" si="60"/>
        <v/>
      </c>
      <c r="CQ202" s="23" t="str">
        <f t="shared" si="61"/>
        <v/>
      </c>
      <c r="CR202" s="23"/>
      <c r="CS202" s="98"/>
      <c r="CT202" s="23"/>
      <c r="CU202" s="23">
        <v>105</v>
      </c>
      <c r="CV202" s="23" t="str">
        <f t="shared" si="62"/>
        <v/>
      </c>
      <c r="CW202" s="23" t="str">
        <f t="shared" si="63"/>
        <v/>
      </c>
      <c r="CX202" s="23"/>
      <c r="CY202" s="98"/>
      <c r="CZ202" s="23"/>
      <c r="DA202" s="23">
        <v>105</v>
      </c>
      <c r="DB202" s="23" t="str">
        <f t="shared" si="64"/>
        <v/>
      </c>
      <c r="DC202" s="23" t="str">
        <f t="shared" si="65"/>
        <v/>
      </c>
      <c r="DD202" s="23"/>
      <c r="DE202" s="98"/>
      <c r="DF202" s="23"/>
      <c r="DG202" s="23">
        <v>105</v>
      </c>
      <c r="DH202" s="23" t="str">
        <f t="shared" si="66"/>
        <v/>
      </c>
      <c r="DI202" s="23" t="str">
        <f t="shared" si="67"/>
        <v/>
      </c>
      <c r="DJ202" s="23"/>
      <c r="DK202" s="98"/>
      <c r="DL202" s="23"/>
      <c r="DM202" s="23">
        <v>105</v>
      </c>
      <c r="DN202" s="23" t="str">
        <f t="shared" si="68"/>
        <v/>
      </c>
      <c r="DO202" s="23" t="str">
        <f t="shared" si="69"/>
        <v/>
      </c>
      <c r="DP202" s="23"/>
      <c r="DQ202" s="98"/>
      <c r="DR202" s="23"/>
      <c r="DS202" s="23">
        <v>105</v>
      </c>
      <c r="DT202" s="23" t="str">
        <f t="shared" si="70"/>
        <v/>
      </c>
      <c r="DU202" s="23" t="str">
        <f t="shared" si="71"/>
        <v/>
      </c>
      <c r="DV202" s="23"/>
      <c r="DW202" s="98"/>
      <c r="DX202" s="23"/>
      <c r="DY202" s="23">
        <v>105</v>
      </c>
      <c r="DZ202" s="23" t="str">
        <f t="shared" si="72"/>
        <v/>
      </c>
      <c r="EA202" s="23" t="str">
        <f t="shared" si="73"/>
        <v/>
      </c>
      <c r="EB202" s="23"/>
      <c r="EC202" s="98"/>
      <c r="ED202" s="23"/>
      <c r="EE202" s="23">
        <v>105</v>
      </c>
      <c r="EF202" s="23" t="str">
        <f t="shared" si="74"/>
        <v/>
      </c>
      <c r="EG202" s="23" t="str">
        <f t="shared" si="75"/>
        <v/>
      </c>
      <c r="EH202" s="23"/>
      <c r="EI202"/>
    </row>
    <row r="203" spans="92:139">
      <c r="CN203" s="23"/>
      <c r="CO203" s="23">
        <v>106</v>
      </c>
      <c r="CP203" s="23" t="str">
        <f t="shared" si="60"/>
        <v/>
      </c>
      <c r="CQ203" s="23" t="str">
        <f t="shared" si="61"/>
        <v/>
      </c>
      <c r="CR203" s="23"/>
      <c r="CS203" s="98"/>
      <c r="CT203" s="23"/>
      <c r="CU203" s="23">
        <v>106</v>
      </c>
      <c r="CV203" s="23" t="str">
        <f t="shared" si="62"/>
        <v/>
      </c>
      <c r="CW203" s="23" t="str">
        <f t="shared" si="63"/>
        <v/>
      </c>
      <c r="CX203" s="23"/>
      <c r="CY203" s="98"/>
      <c r="CZ203" s="23"/>
      <c r="DA203" s="23">
        <v>106</v>
      </c>
      <c r="DB203" s="23" t="str">
        <f t="shared" si="64"/>
        <v/>
      </c>
      <c r="DC203" s="23" t="str">
        <f t="shared" si="65"/>
        <v/>
      </c>
      <c r="DD203" s="23"/>
      <c r="DE203" s="98"/>
      <c r="DF203" s="23"/>
      <c r="DG203" s="23">
        <v>106</v>
      </c>
      <c r="DH203" s="23" t="str">
        <f t="shared" si="66"/>
        <v/>
      </c>
      <c r="DI203" s="23" t="str">
        <f t="shared" si="67"/>
        <v/>
      </c>
      <c r="DJ203" s="23"/>
      <c r="DK203" s="98"/>
      <c r="DL203" s="23"/>
      <c r="DM203" s="23">
        <v>106</v>
      </c>
      <c r="DN203" s="23" t="str">
        <f t="shared" si="68"/>
        <v/>
      </c>
      <c r="DO203" s="23" t="str">
        <f t="shared" si="69"/>
        <v/>
      </c>
      <c r="DP203" s="23"/>
      <c r="DQ203" s="98"/>
      <c r="DR203" s="23"/>
      <c r="DS203" s="23">
        <v>106</v>
      </c>
      <c r="DT203" s="23" t="str">
        <f t="shared" si="70"/>
        <v/>
      </c>
      <c r="DU203" s="23" t="str">
        <f t="shared" si="71"/>
        <v/>
      </c>
      <c r="DV203" s="23"/>
      <c r="DW203" s="98"/>
      <c r="DX203" s="23"/>
      <c r="DY203" s="23">
        <v>106</v>
      </c>
      <c r="DZ203" s="23" t="str">
        <f t="shared" si="72"/>
        <v/>
      </c>
      <c r="EA203" s="23" t="str">
        <f t="shared" si="73"/>
        <v/>
      </c>
      <c r="EB203" s="23"/>
      <c r="EC203" s="98"/>
      <c r="ED203" s="23"/>
      <c r="EE203" s="23">
        <v>106</v>
      </c>
      <c r="EF203" s="23" t="str">
        <f t="shared" si="74"/>
        <v/>
      </c>
      <c r="EG203" s="23" t="str">
        <f t="shared" si="75"/>
        <v/>
      </c>
      <c r="EH203" s="23"/>
      <c r="EI203"/>
    </row>
    <row r="204" spans="92:139">
      <c r="CN204" s="23"/>
      <c r="CO204" s="23">
        <v>107</v>
      </c>
      <c r="CP204" s="23" t="str">
        <f t="shared" si="60"/>
        <v/>
      </c>
      <c r="CQ204" s="23" t="str">
        <f t="shared" si="61"/>
        <v/>
      </c>
      <c r="CR204" s="23"/>
      <c r="CS204" s="98"/>
      <c r="CT204" s="23"/>
      <c r="CU204" s="23">
        <v>107</v>
      </c>
      <c r="CV204" s="23" t="str">
        <f t="shared" si="62"/>
        <v/>
      </c>
      <c r="CW204" s="23" t="str">
        <f t="shared" si="63"/>
        <v/>
      </c>
      <c r="CX204" s="23"/>
      <c r="CY204" s="98"/>
      <c r="CZ204" s="23"/>
      <c r="DA204" s="23">
        <v>107</v>
      </c>
      <c r="DB204" s="23" t="str">
        <f t="shared" si="64"/>
        <v/>
      </c>
      <c r="DC204" s="23" t="str">
        <f t="shared" si="65"/>
        <v/>
      </c>
      <c r="DD204" s="23"/>
      <c r="DE204" s="98"/>
      <c r="DF204" s="23"/>
      <c r="DG204" s="23">
        <v>107</v>
      </c>
      <c r="DH204" s="23" t="str">
        <f t="shared" si="66"/>
        <v/>
      </c>
      <c r="DI204" s="23" t="str">
        <f t="shared" si="67"/>
        <v/>
      </c>
      <c r="DJ204" s="23"/>
      <c r="DK204" s="98"/>
      <c r="DL204" s="23"/>
      <c r="DM204" s="23">
        <v>107</v>
      </c>
      <c r="DN204" s="23" t="str">
        <f t="shared" si="68"/>
        <v/>
      </c>
      <c r="DO204" s="23" t="str">
        <f t="shared" si="69"/>
        <v/>
      </c>
      <c r="DP204" s="23"/>
      <c r="DQ204" s="98"/>
      <c r="DR204" s="23"/>
      <c r="DS204" s="23">
        <v>107</v>
      </c>
      <c r="DT204" s="23" t="str">
        <f t="shared" si="70"/>
        <v/>
      </c>
      <c r="DU204" s="23" t="str">
        <f t="shared" si="71"/>
        <v/>
      </c>
      <c r="DV204" s="23"/>
      <c r="DW204" s="98"/>
      <c r="DX204" s="23"/>
      <c r="DY204" s="23">
        <v>107</v>
      </c>
      <c r="DZ204" s="23" t="str">
        <f t="shared" si="72"/>
        <v/>
      </c>
      <c r="EA204" s="23" t="str">
        <f t="shared" si="73"/>
        <v/>
      </c>
      <c r="EB204" s="23"/>
      <c r="EC204" s="98"/>
      <c r="ED204" s="23"/>
      <c r="EE204" s="23">
        <v>107</v>
      </c>
      <c r="EF204" s="23" t="str">
        <f t="shared" si="74"/>
        <v/>
      </c>
      <c r="EG204" s="23" t="str">
        <f t="shared" si="75"/>
        <v/>
      </c>
      <c r="EH204" s="23"/>
      <c r="EI204"/>
    </row>
    <row r="205" spans="92:139">
      <c r="CN205" s="23"/>
      <c r="CO205" s="23">
        <v>108</v>
      </c>
      <c r="CP205" s="23" t="str">
        <f t="shared" si="60"/>
        <v/>
      </c>
      <c r="CQ205" s="23" t="str">
        <f t="shared" si="61"/>
        <v/>
      </c>
      <c r="CR205" s="23"/>
      <c r="CS205" s="98"/>
      <c r="CT205" s="23"/>
      <c r="CU205" s="23">
        <v>108</v>
      </c>
      <c r="CV205" s="23" t="str">
        <f t="shared" si="62"/>
        <v/>
      </c>
      <c r="CW205" s="23" t="str">
        <f t="shared" si="63"/>
        <v/>
      </c>
      <c r="CX205" s="23"/>
      <c r="CY205" s="98"/>
      <c r="CZ205" s="23"/>
      <c r="DA205" s="23">
        <v>108</v>
      </c>
      <c r="DB205" s="23" t="str">
        <f t="shared" si="64"/>
        <v/>
      </c>
      <c r="DC205" s="23" t="str">
        <f t="shared" si="65"/>
        <v/>
      </c>
      <c r="DD205" s="23"/>
      <c r="DE205" s="98"/>
      <c r="DF205" s="23"/>
      <c r="DG205" s="23">
        <v>108</v>
      </c>
      <c r="DH205" s="23" t="str">
        <f t="shared" si="66"/>
        <v/>
      </c>
      <c r="DI205" s="23" t="str">
        <f t="shared" si="67"/>
        <v/>
      </c>
      <c r="DJ205" s="23"/>
      <c r="DK205" s="98"/>
      <c r="DL205" s="23"/>
      <c r="DM205" s="23">
        <v>108</v>
      </c>
      <c r="DN205" s="23" t="str">
        <f t="shared" si="68"/>
        <v/>
      </c>
      <c r="DO205" s="23" t="str">
        <f t="shared" si="69"/>
        <v/>
      </c>
      <c r="DP205" s="23"/>
      <c r="DQ205" s="98"/>
      <c r="DR205" s="23"/>
      <c r="DS205" s="23">
        <v>108</v>
      </c>
      <c r="DT205" s="23" t="str">
        <f t="shared" si="70"/>
        <v/>
      </c>
      <c r="DU205" s="23" t="str">
        <f t="shared" si="71"/>
        <v/>
      </c>
      <c r="DV205" s="23"/>
      <c r="DW205" s="98"/>
      <c r="DX205" s="23"/>
      <c r="DY205" s="23">
        <v>108</v>
      </c>
      <c r="DZ205" s="23" t="str">
        <f t="shared" si="72"/>
        <v/>
      </c>
      <c r="EA205" s="23" t="str">
        <f t="shared" si="73"/>
        <v/>
      </c>
      <c r="EB205" s="23"/>
      <c r="EC205" s="98"/>
      <c r="ED205" s="23"/>
      <c r="EE205" s="23">
        <v>108</v>
      </c>
      <c r="EF205" s="23" t="str">
        <f t="shared" si="74"/>
        <v/>
      </c>
      <c r="EG205" s="23" t="str">
        <f t="shared" si="75"/>
        <v/>
      </c>
      <c r="EH205" s="23"/>
      <c r="EI205"/>
    </row>
    <row r="206" spans="92:139">
      <c r="CN206" s="23"/>
      <c r="CO206" s="23">
        <v>109</v>
      </c>
      <c r="CP206" s="23" t="str">
        <f t="shared" si="60"/>
        <v/>
      </c>
      <c r="CQ206" s="23" t="str">
        <f t="shared" si="61"/>
        <v/>
      </c>
      <c r="CR206" s="23"/>
      <c r="CS206" s="98"/>
      <c r="CT206" s="23"/>
      <c r="CU206" s="23">
        <v>109</v>
      </c>
      <c r="CV206" s="23" t="str">
        <f t="shared" si="62"/>
        <v/>
      </c>
      <c r="CW206" s="23" t="str">
        <f t="shared" si="63"/>
        <v/>
      </c>
      <c r="CX206" s="23"/>
      <c r="CY206" s="98"/>
      <c r="CZ206" s="23"/>
      <c r="DA206" s="23">
        <v>109</v>
      </c>
      <c r="DB206" s="23" t="str">
        <f t="shared" si="64"/>
        <v/>
      </c>
      <c r="DC206" s="23" t="str">
        <f t="shared" si="65"/>
        <v/>
      </c>
      <c r="DD206" s="23"/>
      <c r="DE206" s="98"/>
      <c r="DF206" s="23"/>
      <c r="DG206" s="23">
        <v>109</v>
      </c>
      <c r="DH206" s="23" t="str">
        <f t="shared" si="66"/>
        <v/>
      </c>
      <c r="DI206" s="23" t="str">
        <f t="shared" si="67"/>
        <v/>
      </c>
      <c r="DJ206" s="23"/>
      <c r="DK206" s="98"/>
      <c r="DL206" s="23"/>
      <c r="DM206" s="23">
        <v>109</v>
      </c>
      <c r="DN206" s="23" t="str">
        <f t="shared" si="68"/>
        <v/>
      </c>
      <c r="DO206" s="23" t="str">
        <f t="shared" si="69"/>
        <v/>
      </c>
      <c r="DP206" s="23"/>
      <c r="DQ206" s="98"/>
      <c r="DR206" s="23"/>
      <c r="DS206" s="23">
        <v>109</v>
      </c>
      <c r="DT206" s="23" t="str">
        <f t="shared" si="70"/>
        <v/>
      </c>
      <c r="DU206" s="23" t="str">
        <f t="shared" si="71"/>
        <v/>
      </c>
      <c r="DV206" s="23"/>
      <c r="DW206" s="98"/>
      <c r="DX206" s="23"/>
      <c r="DY206" s="23">
        <v>109</v>
      </c>
      <c r="DZ206" s="23" t="str">
        <f t="shared" si="72"/>
        <v/>
      </c>
      <c r="EA206" s="23" t="str">
        <f t="shared" si="73"/>
        <v/>
      </c>
      <c r="EB206" s="23"/>
      <c r="EC206" s="98"/>
      <c r="ED206" s="23"/>
      <c r="EE206" s="23">
        <v>109</v>
      </c>
      <c r="EF206" s="23" t="str">
        <f t="shared" si="74"/>
        <v/>
      </c>
      <c r="EG206" s="23" t="str">
        <f t="shared" si="75"/>
        <v/>
      </c>
      <c r="EH206" s="23"/>
      <c r="EI206"/>
    </row>
    <row r="207" spans="92:139">
      <c r="CN207" s="23"/>
      <c r="CO207" s="23">
        <v>110</v>
      </c>
      <c r="CP207" s="23" t="str">
        <f t="shared" si="60"/>
        <v/>
      </c>
      <c r="CQ207" s="23" t="str">
        <f t="shared" si="61"/>
        <v/>
      </c>
      <c r="CR207" s="23"/>
      <c r="CS207" s="98"/>
      <c r="CT207" s="23"/>
      <c r="CU207" s="23">
        <v>110</v>
      </c>
      <c r="CV207" s="23" t="str">
        <f t="shared" si="62"/>
        <v/>
      </c>
      <c r="CW207" s="23" t="str">
        <f t="shared" si="63"/>
        <v/>
      </c>
      <c r="CX207" s="23"/>
      <c r="CY207" s="98"/>
      <c r="CZ207" s="23"/>
      <c r="DA207" s="23">
        <v>110</v>
      </c>
      <c r="DB207" s="23" t="str">
        <f t="shared" si="64"/>
        <v/>
      </c>
      <c r="DC207" s="23" t="str">
        <f t="shared" si="65"/>
        <v/>
      </c>
      <c r="DD207" s="23"/>
      <c r="DE207" s="98"/>
      <c r="DF207" s="23"/>
      <c r="DG207" s="23">
        <v>110</v>
      </c>
      <c r="DH207" s="23" t="str">
        <f t="shared" si="66"/>
        <v/>
      </c>
      <c r="DI207" s="23" t="str">
        <f t="shared" si="67"/>
        <v/>
      </c>
      <c r="DJ207" s="23"/>
      <c r="DK207" s="98"/>
      <c r="DL207" s="23"/>
      <c r="DM207" s="23">
        <v>110</v>
      </c>
      <c r="DN207" s="23" t="str">
        <f t="shared" si="68"/>
        <v/>
      </c>
      <c r="DO207" s="23" t="str">
        <f t="shared" si="69"/>
        <v/>
      </c>
      <c r="DP207" s="23"/>
      <c r="DQ207" s="98"/>
      <c r="DR207" s="23"/>
      <c r="DS207" s="23">
        <v>110</v>
      </c>
      <c r="DT207" s="23" t="str">
        <f t="shared" si="70"/>
        <v/>
      </c>
      <c r="DU207" s="23" t="str">
        <f t="shared" si="71"/>
        <v/>
      </c>
      <c r="DV207" s="23"/>
      <c r="DW207" s="98"/>
      <c r="DX207" s="23"/>
      <c r="DY207" s="23">
        <v>110</v>
      </c>
      <c r="DZ207" s="23" t="str">
        <f t="shared" si="72"/>
        <v/>
      </c>
      <c r="EA207" s="23" t="str">
        <f t="shared" si="73"/>
        <v/>
      </c>
      <c r="EB207" s="23"/>
      <c r="EC207" s="98"/>
      <c r="ED207" s="23"/>
      <c r="EE207" s="23">
        <v>110</v>
      </c>
      <c r="EF207" s="23" t="str">
        <f t="shared" si="74"/>
        <v/>
      </c>
      <c r="EG207" s="23" t="str">
        <f t="shared" si="75"/>
        <v/>
      </c>
      <c r="EH207" s="23"/>
      <c r="EI207"/>
    </row>
    <row r="208" spans="92:139">
      <c r="CN208" s="23"/>
      <c r="CO208" s="23">
        <v>111</v>
      </c>
      <c r="CP208" s="23" t="str">
        <f t="shared" si="60"/>
        <v/>
      </c>
      <c r="CQ208" s="23" t="str">
        <f t="shared" si="61"/>
        <v/>
      </c>
      <c r="CR208" s="23"/>
      <c r="CS208" s="98"/>
      <c r="CT208" s="23"/>
      <c r="CU208" s="23">
        <v>111</v>
      </c>
      <c r="CV208" s="23" t="str">
        <f t="shared" si="62"/>
        <v/>
      </c>
      <c r="CW208" s="23" t="str">
        <f t="shared" si="63"/>
        <v/>
      </c>
      <c r="CX208" s="23"/>
      <c r="CY208" s="98"/>
      <c r="CZ208" s="23"/>
      <c r="DA208" s="23">
        <v>111</v>
      </c>
      <c r="DB208" s="23" t="str">
        <f t="shared" si="64"/>
        <v/>
      </c>
      <c r="DC208" s="23" t="str">
        <f t="shared" si="65"/>
        <v/>
      </c>
      <c r="DD208" s="23"/>
      <c r="DE208" s="98"/>
      <c r="DF208" s="23"/>
      <c r="DG208" s="23">
        <v>111</v>
      </c>
      <c r="DH208" s="23" t="str">
        <f t="shared" si="66"/>
        <v/>
      </c>
      <c r="DI208" s="23" t="str">
        <f t="shared" si="67"/>
        <v/>
      </c>
      <c r="DJ208" s="23"/>
      <c r="DK208" s="98"/>
      <c r="DL208" s="23"/>
      <c r="DM208" s="23">
        <v>111</v>
      </c>
      <c r="DN208" s="23" t="str">
        <f t="shared" si="68"/>
        <v/>
      </c>
      <c r="DO208" s="23" t="str">
        <f t="shared" si="69"/>
        <v/>
      </c>
      <c r="DP208" s="23"/>
      <c r="DQ208" s="98"/>
      <c r="DR208" s="23"/>
      <c r="DS208" s="23">
        <v>111</v>
      </c>
      <c r="DT208" s="23" t="str">
        <f t="shared" si="70"/>
        <v/>
      </c>
      <c r="DU208" s="23" t="str">
        <f t="shared" si="71"/>
        <v/>
      </c>
      <c r="DV208" s="23"/>
      <c r="DW208" s="98"/>
      <c r="DX208" s="23"/>
      <c r="DY208" s="23">
        <v>111</v>
      </c>
      <c r="DZ208" s="23" t="str">
        <f t="shared" si="72"/>
        <v/>
      </c>
      <c r="EA208" s="23" t="str">
        <f t="shared" si="73"/>
        <v/>
      </c>
      <c r="EB208" s="23"/>
      <c r="EC208" s="98"/>
      <c r="ED208" s="23"/>
      <c r="EE208" s="23">
        <v>111</v>
      </c>
      <c r="EF208" s="23" t="str">
        <f t="shared" si="74"/>
        <v/>
      </c>
      <c r="EG208" s="23" t="str">
        <f t="shared" si="75"/>
        <v/>
      </c>
      <c r="EH208" s="23"/>
      <c r="EI208"/>
    </row>
    <row r="209" spans="92:139">
      <c r="CN209" s="23"/>
      <c r="CO209" s="23">
        <v>112</v>
      </c>
      <c r="CP209" s="23" t="str">
        <f t="shared" si="60"/>
        <v/>
      </c>
      <c r="CQ209" s="23" t="str">
        <f t="shared" si="61"/>
        <v/>
      </c>
      <c r="CR209" s="23"/>
      <c r="CS209" s="98"/>
      <c r="CT209" s="23"/>
      <c r="CU209" s="23">
        <v>112</v>
      </c>
      <c r="CV209" s="23" t="str">
        <f t="shared" si="62"/>
        <v/>
      </c>
      <c r="CW209" s="23" t="str">
        <f t="shared" si="63"/>
        <v/>
      </c>
      <c r="CX209" s="23"/>
      <c r="CY209" s="98"/>
      <c r="CZ209" s="23"/>
      <c r="DA209" s="23">
        <v>112</v>
      </c>
      <c r="DB209" s="23" t="str">
        <f t="shared" si="64"/>
        <v/>
      </c>
      <c r="DC209" s="23" t="str">
        <f t="shared" si="65"/>
        <v/>
      </c>
      <c r="DD209" s="23"/>
      <c r="DE209" s="98"/>
      <c r="DF209" s="23"/>
      <c r="DG209" s="23">
        <v>112</v>
      </c>
      <c r="DH209" s="23" t="str">
        <f t="shared" si="66"/>
        <v/>
      </c>
      <c r="DI209" s="23" t="str">
        <f t="shared" si="67"/>
        <v/>
      </c>
      <c r="DJ209" s="23"/>
      <c r="DK209" s="98"/>
      <c r="DL209" s="23"/>
      <c r="DM209" s="23">
        <v>112</v>
      </c>
      <c r="DN209" s="23" t="str">
        <f t="shared" si="68"/>
        <v/>
      </c>
      <c r="DO209" s="23" t="str">
        <f t="shared" si="69"/>
        <v/>
      </c>
      <c r="DP209" s="23"/>
      <c r="DQ209" s="98"/>
      <c r="DR209" s="23"/>
      <c r="DS209" s="23">
        <v>112</v>
      </c>
      <c r="DT209" s="23" t="str">
        <f t="shared" si="70"/>
        <v/>
      </c>
      <c r="DU209" s="23" t="str">
        <f t="shared" si="71"/>
        <v/>
      </c>
      <c r="DV209" s="23"/>
      <c r="DW209" s="98"/>
      <c r="DX209" s="23"/>
      <c r="DY209" s="23">
        <v>112</v>
      </c>
      <c r="DZ209" s="23" t="str">
        <f t="shared" si="72"/>
        <v/>
      </c>
      <c r="EA209" s="23" t="str">
        <f t="shared" si="73"/>
        <v/>
      </c>
      <c r="EB209" s="23"/>
      <c r="EC209" s="98"/>
      <c r="ED209" s="23"/>
      <c r="EE209" s="23">
        <v>112</v>
      </c>
      <c r="EF209" s="23" t="str">
        <f t="shared" si="74"/>
        <v/>
      </c>
      <c r="EG209" s="23" t="str">
        <f t="shared" si="75"/>
        <v/>
      </c>
      <c r="EH209" s="23"/>
      <c r="EI209"/>
    </row>
    <row r="210" spans="92:139">
      <c r="CN210" s="23"/>
      <c r="CO210" s="23">
        <v>113</v>
      </c>
      <c r="CP210" s="23" t="str">
        <f t="shared" si="60"/>
        <v/>
      </c>
      <c r="CQ210" s="23" t="str">
        <f t="shared" si="61"/>
        <v/>
      </c>
      <c r="CR210" s="23"/>
      <c r="CS210" s="98"/>
      <c r="CT210" s="23"/>
      <c r="CU210" s="23">
        <v>113</v>
      </c>
      <c r="CV210" s="23" t="str">
        <f t="shared" si="62"/>
        <v/>
      </c>
      <c r="CW210" s="23" t="str">
        <f t="shared" si="63"/>
        <v/>
      </c>
      <c r="CX210" s="23"/>
      <c r="CY210" s="98"/>
      <c r="CZ210" s="23"/>
      <c r="DA210" s="23">
        <v>113</v>
      </c>
      <c r="DB210" s="23" t="str">
        <f t="shared" si="64"/>
        <v/>
      </c>
      <c r="DC210" s="23" t="str">
        <f t="shared" si="65"/>
        <v/>
      </c>
      <c r="DD210" s="23"/>
      <c r="DE210" s="98"/>
      <c r="DF210" s="23"/>
      <c r="DG210" s="23">
        <v>113</v>
      </c>
      <c r="DH210" s="23" t="str">
        <f t="shared" si="66"/>
        <v/>
      </c>
      <c r="DI210" s="23" t="str">
        <f t="shared" si="67"/>
        <v/>
      </c>
      <c r="DJ210" s="23"/>
      <c r="DK210" s="98"/>
      <c r="DL210" s="23"/>
      <c r="DM210" s="23">
        <v>113</v>
      </c>
      <c r="DN210" s="23" t="str">
        <f t="shared" si="68"/>
        <v/>
      </c>
      <c r="DO210" s="23" t="str">
        <f t="shared" si="69"/>
        <v/>
      </c>
      <c r="DP210" s="23"/>
      <c r="DQ210" s="98"/>
      <c r="DR210" s="23"/>
      <c r="DS210" s="23">
        <v>113</v>
      </c>
      <c r="DT210" s="23" t="str">
        <f t="shared" si="70"/>
        <v/>
      </c>
      <c r="DU210" s="23" t="str">
        <f t="shared" si="71"/>
        <v/>
      </c>
      <c r="DV210" s="23"/>
      <c r="DW210" s="98"/>
      <c r="DX210" s="23"/>
      <c r="DY210" s="23">
        <v>113</v>
      </c>
      <c r="DZ210" s="23" t="str">
        <f t="shared" si="72"/>
        <v/>
      </c>
      <c r="EA210" s="23" t="str">
        <f t="shared" si="73"/>
        <v/>
      </c>
      <c r="EB210" s="23"/>
      <c r="EC210" s="98"/>
      <c r="ED210" s="23"/>
      <c r="EE210" s="23">
        <v>113</v>
      </c>
      <c r="EF210" s="23" t="str">
        <f t="shared" si="74"/>
        <v/>
      </c>
      <c r="EG210" s="23" t="str">
        <f t="shared" si="75"/>
        <v/>
      </c>
      <c r="EH210" s="23"/>
      <c r="EI210"/>
    </row>
    <row r="211" spans="92:139">
      <c r="CN211" s="23"/>
      <c r="CO211" s="23">
        <v>114</v>
      </c>
      <c r="CP211" s="23" t="str">
        <f t="shared" si="60"/>
        <v/>
      </c>
      <c r="CQ211" s="23" t="str">
        <f t="shared" si="61"/>
        <v/>
      </c>
      <c r="CR211" s="23"/>
      <c r="CS211" s="98"/>
      <c r="CT211" s="23"/>
      <c r="CU211" s="23">
        <v>114</v>
      </c>
      <c r="CV211" s="23" t="str">
        <f t="shared" si="62"/>
        <v/>
      </c>
      <c r="CW211" s="23" t="str">
        <f t="shared" si="63"/>
        <v/>
      </c>
      <c r="CX211" s="23"/>
      <c r="CY211" s="98"/>
      <c r="CZ211" s="23"/>
      <c r="DA211" s="23">
        <v>114</v>
      </c>
      <c r="DB211" s="23" t="str">
        <f t="shared" si="64"/>
        <v/>
      </c>
      <c r="DC211" s="23" t="str">
        <f t="shared" si="65"/>
        <v/>
      </c>
      <c r="DD211" s="23"/>
      <c r="DE211" s="98"/>
      <c r="DF211" s="23"/>
      <c r="DG211" s="23">
        <v>114</v>
      </c>
      <c r="DH211" s="23" t="str">
        <f t="shared" si="66"/>
        <v/>
      </c>
      <c r="DI211" s="23" t="str">
        <f t="shared" si="67"/>
        <v/>
      </c>
      <c r="DJ211" s="23"/>
      <c r="DK211" s="98"/>
      <c r="DL211" s="23"/>
      <c r="DM211" s="23">
        <v>114</v>
      </c>
      <c r="DN211" s="23" t="str">
        <f t="shared" si="68"/>
        <v/>
      </c>
      <c r="DO211" s="23" t="str">
        <f t="shared" si="69"/>
        <v/>
      </c>
      <c r="DP211" s="23"/>
      <c r="DQ211" s="98"/>
      <c r="DR211" s="23"/>
      <c r="DS211" s="23">
        <v>114</v>
      </c>
      <c r="DT211" s="23" t="str">
        <f t="shared" si="70"/>
        <v/>
      </c>
      <c r="DU211" s="23" t="str">
        <f t="shared" si="71"/>
        <v/>
      </c>
      <c r="DV211" s="23"/>
      <c r="DW211" s="98"/>
      <c r="DX211" s="23"/>
      <c r="DY211" s="23">
        <v>114</v>
      </c>
      <c r="DZ211" s="23" t="str">
        <f t="shared" si="72"/>
        <v/>
      </c>
      <c r="EA211" s="23" t="str">
        <f t="shared" si="73"/>
        <v/>
      </c>
      <c r="EB211" s="23"/>
      <c r="EC211" s="98"/>
      <c r="ED211" s="23"/>
      <c r="EE211" s="23">
        <v>114</v>
      </c>
      <c r="EF211" s="23" t="str">
        <f t="shared" si="74"/>
        <v/>
      </c>
      <c r="EG211" s="23" t="str">
        <f t="shared" si="75"/>
        <v/>
      </c>
      <c r="EH211" s="23"/>
      <c r="EI211"/>
    </row>
    <row r="212" spans="92:139">
      <c r="CN212" s="23"/>
      <c r="CO212" s="23">
        <v>115</v>
      </c>
      <c r="CP212" s="23" t="str">
        <f t="shared" si="60"/>
        <v/>
      </c>
      <c r="CQ212" s="23" t="str">
        <f t="shared" si="61"/>
        <v/>
      </c>
      <c r="CR212" s="23"/>
      <c r="CS212" s="98"/>
      <c r="CT212" s="23"/>
      <c r="CU212" s="23">
        <v>115</v>
      </c>
      <c r="CV212" s="23" t="str">
        <f t="shared" si="62"/>
        <v/>
      </c>
      <c r="CW212" s="23" t="str">
        <f t="shared" si="63"/>
        <v/>
      </c>
      <c r="CX212" s="23"/>
      <c r="CY212" s="98"/>
      <c r="CZ212" s="23"/>
      <c r="DA212" s="23">
        <v>115</v>
      </c>
      <c r="DB212" s="23" t="str">
        <f t="shared" si="64"/>
        <v/>
      </c>
      <c r="DC212" s="23" t="str">
        <f t="shared" si="65"/>
        <v/>
      </c>
      <c r="DD212" s="23"/>
      <c r="DE212" s="98"/>
      <c r="DF212" s="23"/>
      <c r="DG212" s="23">
        <v>115</v>
      </c>
      <c r="DH212" s="23" t="str">
        <f t="shared" si="66"/>
        <v/>
      </c>
      <c r="DI212" s="23" t="str">
        <f t="shared" si="67"/>
        <v/>
      </c>
      <c r="DJ212" s="23"/>
      <c r="DK212" s="98"/>
      <c r="DL212" s="23"/>
      <c r="DM212" s="23">
        <v>115</v>
      </c>
      <c r="DN212" s="23" t="str">
        <f t="shared" si="68"/>
        <v/>
      </c>
      <c r="DO212" s="23" t="str">
        <f t="shared" si="69"/>
        <v/>
      </c>
      <c r="DP212" s="23"/>
      <c r="DQ212" s="98"/>
      <c r="DR212" s="23"/>
      <c r="DS212" s="23">
        <v>115</v>
      </c>
      <c r="DT212" s="23" t="str">
        <f t="shared" si="70"/>
        <v/>
      </c>
      <c r="DU212" s="23" t="str">
        <f t="shared" si="71"/>
        <v/>
      </c>
      <c r="DV212" s="23"/>
      <c r="DW212" s="98"/>
      <c r="DX212" s="23"/>
      <c r="DY212" s="23">
        <v>115</v>
      </c>
      <c r="DZ212" s="23" t="str">
        <f t="shared" si="72"/>
        <v/>
      </c>
      <c r="EA212" s="23" t="str">
        <f t="shared" si="73"/>
        <v/>
      </c>
      <c r="EB212" s="23"/>
      <c r="EC212" s="98"/>
      <c r="ED212" s="23"/>
      <c r="EE212" s="23">
        <v>115</v>
      </c>
      <c r="EF212" s="23" t="str">
        <f t="shared" si="74"/>
        <v/>
      </c>
      <c r="EG212" s="23" t="str">
        <f t="shared" si="75"/>
        <v/>
      </c>
      <c r="EH212" s="23"/>
      <c r="EI212"/>
    </row>
    <row r="213" spans="92:139">
      <c r="CN213" s="23"/>
      <c r="CO213" s="23">
        <v>116</v>
      </c>
      <c r="CP213" s="23" t="str">
        <f t="shared" si="60"/>
        <v/>
      </c>
      <c r="CQ213" s="23" t="str">
        <f t="shared" si="61"/>
        <v/>
      </c>
      <c r="CR213" s="23"/>
      <c r="CS213" s="98"/>
      <c r="CT213" s="23"/>
      <c r="CU213" s="23">
        <v>116</v>
      </c>
      <c r="CV213" s="23" t="str">
        <f t="shared" si="62"/>
        <v/>
      </c>
      <c r="CW213" s="23" t="str">
        <f t="shared" si="63"/>
        <v/>
      </c>
      <c r="CX213" s="23"/>
      <c r="CY213" s="98"/>
      <c r="CZ213" s="23"/>
      <c r="DA213" s="23">
        <v>116</v>
      </c>
      <c r="DB213" s="23" t="str">
        <f t="shared" si="64"/>
        <v/>
      </c>
      <c r="DC213" s="23" t="str">
        <f t="shared" si="65"/>
        <v/>
      </c>
      <c r="DD213" s="23"/>
      <c r="DE213" s="98"/>
      <c r="DF213" s="23"/>
      <c r="DG213" s="23">
        <v>116</v>
      </c>
      <c r="DH213" s="23" t="str">
        <f t="shared" si="66"/>
        <v/>
      </c>
      <c r="DI213" s="23" t="str">
        <f t="shared" si="67"/>
        <v/>
      </c>
      <c r="DJ213" s="23"/>
      <c r="DK213" s="98"/>
      <c r="DL213" s="23"/>
      <c r="DM213" s="23">
        <v>116</v>
      </c>
      <c r="DN213" s="23" t="str">
        <f t="shared" si="68"/>
        <v/>
      </c>
      <c r="DO213" s="23" t="str">
        <f t="shared" si="69"/>
        <v/>
      </c>
      <c r="DP213" s="23"/>
      <c r="DQ213" s="98"/>
      <c r="DR213" s="23"/>
      <c r="DS213" s="23">
        <v>116</v>
      </c>
      <c r="DT213" s="23" t="str">
        <f t="shared" si="70"/>
        <v/>
      </c>
      <c r="DU213" s="23" t="str">
        <f t="shared" si="71"/>
        <v/>
      </c>
      <c r="DV213" s="23"/>
      <c r="DW213" s="98"/>
      <c r="DX213" s="23"/>
      <c r="DY213" s="23">
        <v>116</v>
      </c>
      <c r="DZ213" s="23" t="str">
        <f t="shared" si="72"/>
        <v/>
      </c>
      <c r="EA213" s="23" t="str">
        <f t="shared" si="73"/>
        <v/>
      </c>
      <c r="EB213" s="23"/>
      <c r="EC213" s="98"/>
      <c r="ED213" s="23"/>
      <c r="EE213" s="23">
        <v>116</v>
      </c>
      <c r="EF213" s="23" t="str">
        <f t="shared" si="74"/>
        <v/>
      </c>
      <c r="EG213" s="23" t="str">
        <f t="shared" si="75"/>
        <v/>
      </c>
      <c r="EH213" s="23"/>
      <c r="EI213"/>
    </row>
    <row r="214" spans="92:139">
      <c r="CN214" s="23"/>
      <c r="CO214" s="23">
        <v>117</v>
      </c>
      <c r="CP214" s="23" t="str">
        <f t="shared" si="60"/>
        <v/>
      </c>
      <c r="CQ214" s="23" t="str">
        <f t="shared" si="61"/>
        <v/>
      </c>
      <c r="CR214" s="23"/>
      <c r="CS214" s="98"/>
      <c r="CT214" s="23"/>
      <c r="CU214" s="23">
        <v>117</v>
      </c>
      <c r="CV214" s="23" t="str">
        <f t="shared" si="62"/>
        <v/>
      </c>
      <c r="CW214" s="23" t="str">
        <f t="shared" si="63"/>
        <v/>
      </c>
      <c r="CX214" s="23"/>
      <c r="CY214" s="98"/>
      <c r="CZ214" s="23"/>
      <c r="DA214" s="23">
        <v>117</v>
      </c>
      <c r="DB214" s="23" t="str">
        <f t="shared" si="64"/>
        <v/>
      </c>
      <c r="DC214" s="23" t="str">
        <f t="shared" si="65"/>
        <v/>
      </c>
      <c r="DD214" s="23"/>
      <c r="DE214" s="98"/>
      <c r="DF214" s="23"/>
      <c r="DG214" s="23">
        <v>117</v>
      </c>
      <c r="DH214" s="23" t="str">
        <f t="shared" si="66"/>
        <v/>
      </c>
      <c r="DI214" s="23" t="str">
        <f t="shared" si="67"/>
        <v/>
      </c>
      <c r="DJ214" s="23"/>
      <c r="DK214" s="98"/>
      <c r="DL214" s="23"/>
      <c r="DM214" s="23">
        <v>117</v>
      </c>
      <c r="DN214" s="23" t="str">
        <f t="shared" si="68"/>
        <v/>
      </c>
      <c r="DO214" s="23" t="str">
        <f t="shared" si="69"/>
        <v/>
      </c>
      <c r="DP214" s="23"/>
      <c r="DQ214" s="98"/>
      <c r="DR214" s="23"/>
      <c r="DS214" s="23">
        <v>117</v>
      </c>
      <c r="DT214" s="23" t="str">
        <f t="shared" si="70"/>
        <v/>
      </c>
      <c r="DU214" s="23" t="str">
        <f t="shared" si="71"/>
        <v/>
      </c>
      <c r="DV214" s="23"/>
      <c r="DW214" s="98"/>
      <c r="DX214" s="23"/>
      <c r="DY214" s="23">
        <v>117</v>
      </c>
      <c r="DZ214" s="23" t="str">
        <f t="shared" si="72"/>
        <v/>
      </c>
      <c r="EA214" s="23" t="str">
        <f t="shared" si="73"/>
        <v/>
      </c>
      <c r="EB214" s="23"/>
      <c r="EC214" s="98"/>
      <c r="ED214" s="23"/>
      <c r="EE214" s="23">
        <v>117</v>
      </c>
      <c r="EF214" s="23" t="str">
        <f t="shared" si="74"/>
        <v/>
      </c>
      <c r="EG214" s="23" t="str">
        <f t="shared" si="75"/>
        <v/>
      </c>
      <c r="EH214" s="23"/>
      <c r="EI214"/>
    </row>
    <row r="215" spans="92:139">
      <c r="CN215" s="23"/>
      <c r="CO215" s="23">
        <v>118</v>
      </c>
      <c r="CP215" s="23" t="str">
        <f t="shared" si="60"/>
        <v/>
      </c>
      <c r="CQ215" s="23" t="str">
        <f t="shared" si="61"/>
        <v/>
      </c>
      <c r="CR215" s="23"/>
      <c r="CS215" s="98"/>
      <c r="CT215" s="23"/>
      <c r="CU215" s="23">
        <v>118</v>
      </c>
      <c r="CV215" s="23" t="str">
        <f t="shared" si="62"/>
        <v/>
      </c>
      <c r="CW215" s="23" t="str">
        <f t="shared" si="63"/>
        <v/>
      </c>
      <c r="CX215" s="23"/>
      <c r="CY215" s="98"/>
      <c r="CZ215" s="23"/>
      <c r="DA215" s="23">
        <v>118</v>
      </c>
      <c r="DB215" s="23" t="str">
        <f t="shared" si="64"/>
        <v/>
      </c>
      <c r="DC215" s="23" t="str">
        <f t="shared" si="65"/>
        <v/>
      </c>
      <c r="DD215" s="23"/>
      <c r="DE215" s="98"/>
      <c r="DF215" s="23"/>
      <c r="DG215" s="23">
        <v>118</v>
      </c>
      <c r="DH215" s="23" t="str">
        <f t="shared" si="66"/>
        <v/>
      </c>
      <c r="DI215" s="23" t="str">
        <f t="shared" si="67"/>
        <v/>
      </c>
      <c r="DJ215" s="23"/>
      <c r="DK215" s="98"/>
      <c r="DL215" s="23"/>
      <c r="DM215" s="23">
        <v>118</v>
      </c>
      <c r="DN215" s="23" t="str">
        <f t="shared" si="68"/>
        <v/>
      </c>
      <c r="DO215" s="23" t="str">
        <f t="shared" si="69"/>
        <v/>
      </c>
      <c r="DP215" s="23"/>
      <c r="DQ215" s="98"/>
      <c r="DR215" s="23"/>
      <c r="DS215" s="23">
        <v>118</v>
      </c>
      <c r="DT215" s="23" t="str">
        <f t="shared" si="70"/>
        <v/>
      </c>
      <c r="DU215" s="23" t="str">
        <f t="shared" si="71"/>
        <v/>
      </c>
      <c r="DV215" s="23"/>
      <c r="DW215" s="98"/>
      <c r="DX215" s="23"/>
      <c r="DY215" s="23">
        <v>118</v>
      </c>
      <c r="DZ215" s="23" t="str">
        <f t="shared" si="72"/>
        <v/>
      </c>
      <c r="EA215" s="23" t="str">
        <f t="shared" si="73"/>
        <v/>
      </c>
      <c r="EB215" s="23"/>
      <c r="EC215" s="98"/>
      <c r="ED215" s="23"/>
      <c r="EE215" s="23">
        <v>118</v>
      </c>
      <c r="EF215" s="23" t="str">
        <f t="shared" si="74"/>
        <v/>
      </c>
      <c r="EG215" s="23" t="str">
        <f t="shared" si="75"/>
        <v/>
      </c>
      <c r="EH215" s="23"/>
      <c r="EI215"/>
    </row>
    <row r="216" spans="92:139">
      <c r="CN216" s="23"/>
      <c r="CO216" s="23">
        <v>119</v>
      </c>
      <c r="CP216" s="23" t="str">
        <f t="shared" si="60"/>
        <v/>
      </c>
      <c r="CQ216" s="23" t="str">
        <f t="shared" si="61"/>
        <v/>
      </c>
      <c r="CR216" s="23"/>
      <c r="CS216" s="98"/>
      <c r="CT216" s="23"/>
      <c r="CU216" s="23">
        <v>119</v>
      </c>
      <c r="CV216" s="23" t="str">
        <f t="shared" si="62"/>
        <v/>
      </c>
      <c r="CW216" s="23" t="str">
        <f t="shared" si="63"/>
        <v/>
      </c>
      <c r="CX216" s="23"/>
      <c r="CY216" s="98"/>
      <c r="CZ216" s="23"/>
      <c r="DA216" s="23">
        <v>119</v>
      </c>
      <c r="DB216" s="23" t="str">
        <f t="shared" si="64"/>
        <v/>
      </c>
      <c r="DC216" s="23" t="str">
        <f t="shared" si="65"/>
        <v/>
      </c>
      <c r="DD216" s="23"/>
      <c r="DE216" s="98"/>
      <c r="DF216" s="23"/>
      <c r="DG216" s="23">
        <v>119</v>
      </c>
      <c r="DH216" s="23" t="str">
        <f t="shared" si="66"/>
        <v/>
      </c>
      <c r="DI216" s="23" t="str">
        <f t="shared" si="67"/>
        <v/>
      </c>
      <c r="DJ216" s="23"/>
      <c r="DK216" s="98"/>
      <c r="DL216" s="23"/>
      <c r="DM216" s="23">
        <v>119</v>
      </c>
      <c r="DN216" s="23" t="str">
        <f t="shared" si="68"/>
        <v/>
      </c>
      <c r="DO216" s="23" t="str">
        <f t="shared" si="69"/>
        <v/>
      </c>
      <c r="DP216" s="23"/>
      <c r="DQ216" s="98"/>
      <c r="DR216" s="23"/>
      <c r="DS216" s="23">
        <v>119</v>
      </c>
      <c r="DT216" s="23" t="str">
        <f t="shared" si="70"/>
        <v/>
      </c>
      <c r="DU216" s="23" t="str">
        <f t="shared" si="71"/>
        <v/>
      </c>
      <c r="DV216" s="23"/>
      <c r="DW216" s="98"/>
      <c r="DX216" s="23"/>
      <c r="DY216" s="23">
        <v>119</v>
      </c>
      <c r="DZ216" s="23" t="str">
        <f t="shared" si="72"/>
        <v/>
      </c>
      <c r="EA216" s="23" t="str">
        <f t="shared" si="73"/>
        <v/>
      </c>
      <c r="EB216" s="23"/>
      <c r="EC216" s="98"/>
      <c r="ED216" s="23"/>
      <c r="EE216" s="23">
        <v>119</v>
      </c>
      <c r="EF216" s="23" t="str">
        <f t="shared" si="74"/>
        <v/>
      </c>
      <c r="EG216" s="23" t="str">
        <f t="shared" si="75"/>
        <v/>
      </c>
      <c r="EH216" s="23"/>
      <c r="EI216"/>
    </row>
    <row r="217" spans="92:139">
      <c r="CN217" s="23"/>
      <c r="CO217" s="23">
        <v>120</v>
      </c>
      <c r="CP217" s="23" t="str">
        <f t="shared" si="60"/>
        <v/>
      </c>
      <c r="CQ217" s="23" t="str">
        <f t="shared" si="61"/>
        <v/>
      </c>
      <c r="CR217" s="23"/>
      <c r="CS217" s="98"/>
      <c r="CT217" s="23"/>
      <c r="CU217" s="23">
        <v>120</v>
      </c>
      <c r="CV217" s="23" t="str">
        <f t="shared" si="62"/>
        <v/>
      </c>
      <c r="CW217" s="23" t="str">
        <f t="shared" si="63"/>
        <v/>
      </c>
      <c r="CX217" s="23"/>
      <c r="CY217" s="98"/>
      <c r="CZ217" s="23"/>
      <c r="DA217" s="23">
        <v>120</v>
      </c>
      <c r="DB217" s="23" t="str">
        <f t="shared" si="64"/>
        <v/>
      </c>
      <c r="DC217" s="23" t="str">
        <f t="shared" si="65"/>
        <v/>
      </c>
      <c r="DD217" s="23"/>
      <c r="DE217" s="98"/>
      <c r="DF217" s="23"/>
      <c r="DG217" s="23">
        <v>120</v>
      </c>
      <c r="DH217" s="23" t="str">
        <f t="shared" si="66"/>
        <v/>
      </c>
      <c r="DI217" s="23" t="str">
        <f t="shared" si="67"/>
        <v/>
      </c>
      <c r="DJ217" s="23"/>
      <c r="DK217" s="98"/>
      <c r="DL217" s="23"/>
      <c r="DM217" s="23">
        <v>120</v>
      </c>
      <c r="DN217" s="23" t="str">
        <f t="shared" si="68"/>
        <v/>
      </c>
      <c r="DO217" s="23" t="str">
        <f t="shared" si="69"/>
        <v/>
      </c>
      <c r="DP217" s="23"/>
      <c r="DQ217" s="98"/>
      <c r="DR217" s="23"/>
      <c r="DS217" s="23">
        <v>120</v>
      </c>
      <c r="DT217" s="23" t="str">
        <f t="shared" si="70"/>
        <v/>
      </c>
      <c r="DU217" s="23" t="str">
        <f t="shared" si="71"/>
        <v/>
      </c>
      <c r="DV217" s="23"/>
      <c r="DW217" s="98"/>
      <c r="DX217" s="23"/>
      <c r="DY217" s="23">
        <v>120</v>
      </c>
      <c r="DZ217" s="23" t="str">
        <f t="shared" si="72"/>
        <v/>
      </c>
      <c r="EA217" s="23" t="str">
        <f t="shared" si="73"/>
        <v/>
      </c>
      <c r="EB217" s="23"/>
      <c r="EC217" s="98"/>
      <c r="ED217" s="23"/>
      <c r="EE217" s="23">
        <v>120</v>
      </c>
      <c r="EF217" s="23" t="str">
        <f t="shared" si="74"/>
        <v/>
      </c>
      <c r="EG217" s="23" t="str">
        <f t="shared" si="75"/>
        <v/>
      </c>
      <c r="EH217" s="23"/>
      <c r="EI217"/>
    </row>
    <row r="218" spans="92:139">
      <c r="CN218" s="23"/>
      <c r="CO218" s="23">
        <v>121</v>
      </c>
      <c r="CP218" s="23" t="str">
        <f t="shared" si="60"/>
        <v/>
      </c>
      <c r="CQ218" s="23" t="str">
        <f t="shared" si="61"/>
        <v/>
      </c>
      <c r="CR218" s="23"/>
      <c r="CS218" s="98"/>
      <c r="CT218" s="23"/>
      <c r="CU218" s="23">
        <v>121</v>
      </c>
      <c r="CV218" s="23" t="str">
        <f t="shared" si="62"/>
        <v/>
      </c>
      <c r="CW218" s="23" t="str">
        <f t="shared" si="63"/>
        <v/>
      </c>
      <c r="CX218" s="23"/>
      <c r="CY218" s="98"/>
      <c r="CZ218" s="23"/>
      <c r="DA218" s="23">
        <v>121</v>
      </c>
      <c r="DB218" s="23" t="str">
        <f t="shared" si="64"/>
        <v/>
      </c>
      <c r="DC218" s="23" t="str">
        <f t="shared" si="65"/>
        <v/>
      </c>
      <c r="DD218" s="23"/>
      <c r="DE218" s="98"/>
      <c r="DF218" s="23"/>
      <c r="DG218" s="23">
        <v>121</v>
      </c>
      <c r="DH218" s="23" t="str">
        <f t="shared" si="66"/>
        <v/>
      </c>
      <c r="DI218" s="23" t="str">
        <f t="shared" si="67"/>
        <v/>
      </c>
      <c r="DJ218" s="23"/>
      <c r="DK218" s="98"/>
      <c r="DL218" s="23"/>
      <c r="DM218" s="23">
        <v>121</v>
      </c>
      <c r="DN218" s="23" t="str">
        <f t="shared" si="68"/>
        <v/>
      </c>
      <c r="DO218" s="23" t="str">
        <f t="shared" si="69"/>
        <v/>
      </c>
      <c r="DP218" s="23"/>
      <c r="DQ218" s="98"/>
      <c r="DR218" s="23"/>
      <c r="DS218" s="23">
        <v>121</v>
      </c>
      <c r="DT218" s="23" t="str">
        <f t="shared" si="70"/>
        <v/>
      </c>
      <c r="DU218" s="23" t="str">
        <f t="shared" si="71"/>
        <v/>
      </c>
      <c r="DV218" s="23"/>
      <c r="DW218" s="98"/>
      <c r="DX218" s="23"/>
      <c r="DY218" s="23">
        <v>121</v>
      </c>
      <c r="DZ218" s="23" t="str">
        <f t="shared" si="72"/>
        <v/>
      </c>
      <c r="EA218" s="23" t="str">
        <f t="shared" si="73"/>
        <v/>
      </c>
      <c r="EB218" s="23"/>
      <c r="EC218" s="98"/>
      <c r="ED218" s="23"/>
      <c r="EE218" s="23">
        <v>121</v>
      </c>
      <c r="EF218" s="23" t="str">
        <f t="shared" si="74"/>
        <v/>
      </c>
      <c r="EG218" s="23" t="str">
        <f t="shared" si="75"/>
        <v/>
      </c>
      <c r="EH218" s="23"/>
      <c r="EI218"/>
    </row>
    <row r="219" spans="92:139">
      <c r="CN219" s="23"/>
      <c r="CO219" s="23">
        <v>122</v>
      </c>
      <c r="CP219" s="23" t="str">
        <f t="shared" si="60"/>
        <v/>
      </c>
      <c r="CQ219" s="23" t="str">
        <f t="shared" si="61"/>
        <v/>
      </c>
      <c r="CR219" s="23"/>
      <c r="CS219" s="98"/>
      <c r="CT219" s="23"/>
      <c r="CU219" s="23">
        <v>122</v>
      </c>
      <c r="CV219" s="23" t="str">
        <f t="shared" si="62"/>
        <v/>
      </c>
      <c r="CW219" s="23" t="str">
        <f t="shared" si="63"/>
        <v/>
      </c>
      <c r="CX219" s="23"/>
      <c r="CY219" s="98"/>
      <c r="CZ219" s="23"/>
      <c r="DA219" s="23">
        <v>122</v>
      </c>
      <c r="DB219" s="23" t="str">
        <f t="shared" si="64"/>
        <v/>
      </c>
      <c r="DC219" s="23" t="str">
        <f t="shared" si="65"/>
        <v/>
      </c>
      <c r="DD219" s="23"/>
      <c r="DE219" s="98"/>
      <c r="DF219" s="23"/>
      <c r="DG219" s="23">
        <v>122</v>
      </c>
      <c r="DH219" s="23" t="str">
        <f t="shared" si="66"/>
        <v/>
      </c>
      <c r="DI219" s="23" t="str">
        <f t="shared" si="67"/>
        <v/>
      </c>
      <c r="DJ219" s="23"/>
      <c r="DK219" s="98"/>
      <c r="DL219" s="23"/>
      <c r="DM219" s="23">
        <v>122</v>
      </c>
      <c r="DN219" s="23" t="str">
        <f t="shared" si="68"/>
        <v/>
      </c>
      <c r="DO219" s="23" t="str">
        <f t="shared" si="69"/>
        <v/>
      </c>
      <c r="DP219" s="23"/>
      <c r="DQ219" s="98"/>
      <c r="DR219" s="23"/>
      <c r="DS219" s="23">
        <v>122</v>
      </c>
      <c r="DT219" s="23" t="str">
        <f t="shared" si="70"/>
        <v/>
      </c>
      <c r="DU219" s="23" t="str">
        <f t="shared" si="71"/>
        <v/>
      </c>
      <c r="DV219" s="23"/>
      <c r="DW219" s="98"/>
      <c r="DX219" s="23"/>
      <c r="DY219" s="23">
        <v>122</v>
      </c>
      <c r="DZ219" s="23" t="str">
        <f t="shared" si="72"/>
        <v/>
      </c>
      <c r="EA219" s="23" t="str">
        <f t="shared" si="73"/>
        <v/>
      </c>
      <c r="EB219" s="23"/>
      <c r="EC219" s="98"/>
      <c r="ED219" s="23"/>
      <c r="EE219" s="23">
        <v>122</v>
      </c>
      <c r="EF219" s="23" t="str">
        <f t="shared" si="74"/>
        <v/>
      </c>
      <c r="EG219" s="23" t="str">
        <f t="shared" si="75"/>
        <v/>
      </c>
      <c r="EH219" s="23"/>
      <c r="EI219"/>
    </row>
    <row r="220" spans="92:139">
      <c r="CN220" s="23"/>
      <c r="CO220" s="23">
        <v>123</v>
      </c>
      <c r="CP220" s="23" t="str">
        <f t="shared" si="60"/>
        <v/>
      </c>
      <c r="CQ220" s="23" t="str">
        <f t="shared" si="61"/>
        <v/>
      </c>
      <c r="CR220" s="23"/>
      <c r="CS220" s="98"/>
      <c r="CT220" s="23"/>
      <c r="CU220" s="23">
        <v>123</v>
      </c>
      <c r="CV220" s="23" t="str">
        <f t="shared" si="62"/>
        <v/>
      </c>
      <c r="CW220" s="23" t="str">
        <f t="shared" si="63"/>
        <v/>
      </c>
      <c r="CX220" s="23"/>
      <c r="CY220" s="98"/>
      <c r="CZ220" s="23"/>
      <c r="DA220" s="23">
        <v>123</v>
      </c>
      <c r="DB220" s="23" t="str">
        <f t="shared" si="64"/>
        <v/>
      </c>
      <c r="DC220" s="23" t="str">
        <f t="shared" si="65"/>
        <v/>
      </c>
      <c r="DD220" s="23"/>
      <c r="DE220" s="98"/>
      <c r="DF220" s="23"/>
      <c r="DG220" s="23">
        <v>123</v>
      </c>
      <c r="DH220" s="23" t="str">
        <f t="shared" si="66"/>
        <v/>
      </c>
      <c r="DI220" s="23" t="str">
        <f t="shared" si="67"/>
        <v/>
      </c>
      <c r="DJ220" s="23"/>
      <c r="DK220" s="98"/>
      <c r="DL220" s="23"/>
      <c r="DM220" s="23">
        <v>123</v>
      </c>
      <c r="DN220" s="23" t="str">
        <f t="shared" si="68"/>
        <v/>
      </c>
      <c r="DO220" s="23" t="str">
        <f t="shared" si="69"/>
        <v/>
      </c>
      <c r="DP220" s="23"/>
      <c r="DQ220" s="98"/>
      <c r="DR220" s="23"/>
      <c r="DS220" s="23">
        <v>123</v>
      </c>
      <c r="DT220" s="23" t="str">
        <f t="shared" si="70"/>
        <v/>
      </c>
      <c r="DU220" s="23" t="str">
        <f t="shared" si="71"/>
        <v/>
      </c>
      <c r="DV220" s="23"/>
      <c r="DW220" s="98"/>
      <c r="DX220" s="23"/>
      <c r="DY220" s="23">
        <v>123</v>
      </c>
      <c r="DZ220" s="23" t="str">
        <f t="shared" si="72"/>
        <v/>
      </c>
      <c r="EA220" s="23" t="str">
        <f t="shared" si="73"/>
        <v/>
      </c>
      <c r="EB220" s="23"/>
      <c r="EC220" s="98"/>
      <c r="ED220" s="23"/>
      <c r="EE220" s="23">
        <v>123</v>
      </c>
      <c r="EF220" s="23" t="str">
        <f t="shared" si="74"/>
        <v/>
      </c>
      <c r="EG220" s="23" t="str">
        <f t="shared" si="75"/>
        <v/>
      </c>
      <c r="EH220" s="23"/>
      <c r="EI220"/>
    </row>
    <row r="221" spans="92:139">
      <c r="CN221" s="23"/>
      <c r="CO221" s="23">
        <v>124</v>
      </c>
      <c r="CP221" s="23" t="str">
        <f t="shared" si="60"/>
        <v/>
      </c>
      <c r="CQ221" s="23" t="str">
        <f t="shared" si="61"/>
        <v/>
      </c>
      <c r="CR221" s="23"/>
      <c r="CS221" s="98"/>
      <c r="CT221" s="23"/>
      <c r="CU221" s="23">
        <v>124</v>
      </c>
      <c r="CV221" s="23" t="str">
        <f t="shared" si="62"/>
        <v/>
      </c>
      <c r="CW221" s="23" t="str">
        <f t="shared" si="63"/>
        <v/>
      </c>
      <c r="CX221" s="23"/>
      <c r="CY221" s="98"/>
      <c r="CZ221" s="23"/>
      <c r="DA221" s="23">
        <v>124</v>
      </c>
      <c r="DB221" s="23" t="str">
        <f t="shared" si="64"/>
        <v/>
      </c>
      <c r="DC221" s="23" t="str">
        <f t="shared" si="65"/>
        <v/>
      </c>
      <c r="DD221" s="23"/>
      <c r="DE221" s="98"/>
      <c r="DF221" s="23"/>
      <c r="DG221" s="23">
        <v>124</v>
      </c>
      <c r="DH221" s="23" t="str">
        <f t="shared" si="66"/>
        <v/>
      </c>
      <c r="DI221" s="23" t="str">
        <f t="shared" si="67"/>
        <v/>
      </c>
      <c r="DJ221" s="23"/>
      <c r="DK221" s="98"/>
      <c r="DL221" s="23"/>
      <c r="DM221" s="23">
        <v>124</v>
      </c>
      <c r="DN221" s="23" t="str">
        <f t="shared" si="68"/>
        <v/>
      </c>
      <c r="DO221" s="23" t="str">
        <f t="shared" si="69"/>
        <v/>
      </c>
      <c r="DP221" s="23"/>
      <c r="DQ221" s="98"/>
      <c r="DR221" s="23"/>
      <c r="DS221" s="23">
        <v>124</v>
      </c>
      <c r="DT221" s="23" t="str">
        <f t="shared" si="70"/>
        <v/>
      </c>
      <c r="DU221" s="23" t="str">
        <f t="shared" si="71"/>
        <v/>
      </c>
      <c r="DV221" s="23"/>
      <c r="DW221" s="98"/>
      <c r="DX221" s="23"/>
      <c r="DY221" s="23">
        <v>124</v>
      </c>
      <c r="DZ221" s="23" t="str">
        <f t="shared" si="72"/>
        <v/>
      </c>
      <c r="EA221" s="23" t="str">
        <f t="shared" si="73"/>
        <v/>
      </c>
      <c r="EB221" s="23"/>
      <c r="EC221" s="98"/>
      <c r="ED221" s="23"/>
      <c r="EE221" s="23">
        <v>124</v>
      </c>
      <c r="EF221" s="23" t="str">
        <f t="shared" si="74"/>
        <v/>
      </c>
      <c r="EG221" s="23" t="str">
        <f t="shared" si="75"/>
        <v/>
      </c>
      <c r="EH221" s="23"/>
      <c r="EI221"/>
    </row>
    <row r="222" spans="92:139">
      <c r="CN222" s="23"/>
      <c r="CO222" s="23">
        <v>125</v>
      </c>
      <c r="CP222" s="23" t="str">
        <f t="shared" si="60"/>
        <v/>
      </c>
      <c r="CQ222" s="23" t="str">
        <f t="shared" si="61"/>
        <v/>
      </c>
      <c r="CR222" s="23"/>
      <c r="CS222" s="98"/>
      <c r="CT222" s="23"/>
      <c r="CU222" s="23">
        <v>125</v>
      </c>
      <c r="CV222" s="23" t="str">
        <f t="shared" si="62"/>
        <v/>
      </c>
      <c r="CW222" s="23" t="str">
        <f t="shared" si="63"/>
        <v/>
      </c>
      <c r="CX222" s="23"/>
      <c r="CY222" s="98"/>
      <c r="CZ222" s="23"/>
      <c r="DA222" s="23">
        <v>125</v>
      </c>
      <c r="DB222" s="23" t="str">
        <f t="shared" si="64"/>
        <v/>
      </c>
      <c r="DC222" s="23" t="str">
        <f t="shared" si="65"/>
        <v/>
      </c>
      <c r="DD222" s="23"/>
      <c r="DE222" s="98"/>
      <c r="DF222" s="23"/>
      <c r="DG222" s="23">
        <v>125</v>
      </c>
      <c r="DH222" s="23" t="str">
        <f t="shared" si="66"/>
        <v/>
      </c>
      <c r="DI222" s="23" t="str">
        <f t="shared" si="67"/>
        <v/>
      </c>
      <c r="DJ222" s="23"/>
      <c r="DK222" s="98"/>
      <c r="DL222" s="23"/>
      <c r="DM222" s="23">
        <v>125</v>
      </c>
      <c r="DN222" s="23" t="str">
        <f t="shared" si="68"/>
        <v/>
      </c>
      <c r="DO222" s="23" t="str">
        <f t="shared" si="69"/>
        <v/>
      </c>
      <c r="DP222" s="23"/>
      <c r="DQ222" s="98"/>
      <c r="DR222" s="23"/>
      <c r="DS222" s="23">
        <v>125</v>
      </c>
      <c r="DT222" s="23" t="str">
        <f t="shared" si="70"/>
        <v/>
      </c>
      <c r="DU222" s="23" t="str">
        <f t="shared" si="71"/>
        <v/>
      </c>
      <c r="DV222" s="23"/>
      <c r="DW222" s="98"/>
      <c r="DX222" s="23"/>
      <c r="DY222" s="23">
        <v>125</v>
      </c>
      <c r="DZ222" s="23" t="str">
        <f t="shared" si="72"/>
        <v/>
      </c>
      <c r="EA222" s="23" t="str">
        <f t="shared" si="73"/>
        <v/>
      </c>
      <c r="EB222" s="23"/>
      <c r="EC222" s="98"/>
      <c r="ED222" s="23"/>
      <c r="EE222" s="23">
        <v>125</v>
      </c>
      <c r="EF222" s="23" t="str">
        <f t="shared" si="74"/>
        <v/>
      </c>
      <c r="EG222" s="23" t="str">
        <f t="shared" si="75"/>
        <v/>
      </c>
      <c r="EH222" s="23"/>
      <c r="EI222"/>
    </row>
    <row r="223" spans="92:139">
      <c r="CN223" s="23"/>
      <c r="CO223" s="23">
        <v>126</v>
      </c>
      <c r="CP223" s="23" t="str">
        <f t="shared" si="60"/>
        <v/>
      </c>
      <c r="CQ223" s="23" t="str">
        <f t="shared" si="61"/>
        <v/>
      </c>
      <c r="CR223" s="23"/>
      <c r="CS223" s="98"/>
      <c r="CT223" s="23"/>
      <c r="CU223" s="23">
        <v>126</v>
      </c>
      <c r="CV223" s="23" t="str">
        <f t="shared" si="62"/>
        <v/>
      </c>
      <c r="CW223" s="23" t="str">
        <f t="shared" si="63"/>
        <v/>
      </c>
      <c r="CX223" s="23"/>
      <c r="CY223" s="98"/>
      <c r="CZ223" s="23"/>
      <c r="DA223" s="23">
        <v>126</v>
      </c>
      <c r="DB223" s="23" t="str">
        <f t="shared" si="64"/>
        <v/>
      </c>
      <c r="DC223" s="23" t="str">
        <f t="shared" si="65"/>
        <v/>
      </c>
      <c r="DD223" s="23"/>
      <c r="DE223" s="98"/>
      <c r="DF223" s="23"/>
      <c r="DG223" s="23">
        <v>126</v>
      </c>
      <c r="DH223" s="23" t="str">
        <f t="shared" si="66"/>
        <v/>
      </c>
      <c r="DI223" s="23" t="str">
        <f t="shared" si="67"/>
        <v/>
      </c>
      <c r="DJ223" s="23"/>
      <c r="DK223" s="98"/>
      <c r="DL223" s="23"/>
      <c r="DM223" s="23">
        <v>126</v>
      </c>
      <c r="DN223" s="23" t="str">
        <f t="shared" si="68"/>
        <v/>
      </c>
      <c r="DO223" s="23" t="str">
        <f t="shared" si="69"/>
        <v/>
      </c>
      <c r="DP223" s="23"/>
      <c r="DQ223" s="98"/>
      <c r="DR223" s="23"/>
      <c r="DS223" s="23">
        <v>126</v>
      </c>
      <c r="DT223" s="23" t="str">
        <f t="shared" si="70"/>
        <v/>
      </c>
      <c r="DU223" s="23" t="str">
        <f t="shared" si="71"/>
        <v/>
      </c>
      <c r="DV223" s="23"/>
      <c r="DW223" s="98"/>
      <c r="DX223" s="23"/>
      <c r="DY223" s="23">
        <v>126</v>
      </c>
      <c r="DZ223" s="23" t="str">
        <f t="shared" si="72"/>
        <v/>
      </c>
      <c r="EA223" s="23" t="str">
        <f t="shared" si="73"/>
        <v/>
      </c>
      <c r="EB223" s="23"/>
      <c r="EC223" s="98"/>
      <c r="ED223" s="23"/>
      <c r="EE223" s="23">
        <v>126</v>
      </c>
      <c r="EF223" s="23" t="str">
        <f t="shared" si="74"/>
        <v/>
      </c>
      <c r="EG223" s="23" t="str">
        <f t="shared" si="75"/>
        <v/>
      </c>
      <c r="EH223" s="23"/>
      <c r="EI223"/>
    </row>
    <row r="224" spans="92:139">
      <c r="CN224" s="23"/>
      <c r="CO224" s="23">
        <v>127</v>
      </c>
      <c r="CP224" s="23" t="str">
        <f t="shared" si="60"/>
        <v/>
      </c>
      <c r="CQ224" s="23" t="str">
        <f t="shared" si="61"/>
        <v/>
      </c>
      <c r="CR224" s="23"/>
      <c r="CS224" s="98"/>
      <c r="CT224" s="23"/>
      <c r="CU224" s="23">
        <v>127</v>
      </c>
      <c r="CV224" s="23" t="str">
        <f t="shared" si="62"/>
        <v/>
      </c>
      <c r="CW224" s="23" t="str">
        <f t="shared" si="63"/>
        <v/>
      </c>
      <c r="CX224" s="23"/>
      <c r="CY224" s="98"/>
      <c r="CZ224" s="23"/>
      <c r="DA224" s="23">
        <v>127</v>
      </c>
      <c r="DB224" s="23" t="str">
        <f t="shared" si="64"/>
        <v/>
      </c>
      <c r="DC224" s="23" t="str">
        <f t="shared" si="65"/>
        <v/>
      </c>
      <c r="DD224" s="23"/>
      <c r="DE224" s="98"/>
      <c r="DF224" s="23"/>
      <c r="DG224" s="23">
        <v>127</v>
      </c>
      <c r="DH224" s="23" t="str">
        <f t="shared" si="66"/>
        <v/>
      </c>
      <c r="DI224" s="23" t="str">
        <f t="shared" si="67"/>
        <v/>
      </c>
      <c r="DJ224" s="23"/>
      <c r="DK224" s="98"/>
      <c r="DL224" s="23"/>
      <c r="DM224" s="23">
        <v>127</v>
      </c>
      <c r="DN224" s="23" t="str">
        <f t="shared" si="68"/>
        <v/>
      </c>
      <c r="DO224" s="23" t="str">
        <f t="shared" si="69"/>
        <v/>
      </c>
      <c r="DP224" s="23"/>
      <c r="DQ224" s="98"/>
      <c r="DR224" s="23"/>
      <c r="DS224" s="23">
        <v>127</v>
      </c>
      <c r="DT224" s="23" t="str">
        <f t="shared" si="70"/>
        <v/>
      </c>
      <c r="DU224" s="23" t="str">
        <f t="shared" si="71"/>
        <v/>
      </c>
      <c r="DV224" s="23"/>
      <c r="DW224" s="98"/>
      <c r="DX224" s="23"/>
      <c r="DY224" s="23">
        <v>127</v>
      </c>
      <c r="DZ224" s="23" t="str">
        <f t="shared" si="72"/>
        <v/>
      </c>
      <c r="EA224" s="23" t="str">
        <f t="shared" si="73"/>
        <v/>
      </c>
      <c r="EB224" s="23"/>
      <c r="EC224" s="98"/>
      <c r="ED224" s="23"/>
      <c r="EE224" s="23">
        <v>127</v>
      </c>
      <c r="EF224" s="23" t="str">
        <f t="shared" si="74"/>
        <v/>
      </c>
      <c r="EG224" s="23" t="str">
        <f t="shared" si="75"/>
        <v/>
      </c>
      <c r="EH224" s="23"/>
      <c r="EI224"/>
    </row>
    <row r="225" spans="92:139">
      <c r="CN225" s="23"/>
      <c r="CO225" s="23">
        <v>128</v>
      </c>
      <c r="CP225" s="23" t="str">
        <f t="shared" ref="CP225:CP288" si="76">IF(AND(CO225&lt;=CR$87,CO225&lt;=CQ$95),HYPGEOMDIST(CO225,CQ$95,CR$87,CR$90),"")</f>
        <v/>
      </c>
      <c r="CQ225" s="23" t="str">
        <f t="shared" ref="CQ225:CQ288" si="77">IF(CP225&lt;CR$95*1.00001,CP225,"")</f>
        <v/>
      </c>
      <c r="CR225" s="23"/>
      <c r="CS225" s="98"/>
      <c r="CT225" s="23"/>
      <c r="CU225" s="23">
        <v>128</v>
      </c>
      <c r="CV225" s="23" t="str">
        <f t="shared" ref="CV225:CV288" si="78">IF(AND(CU225&lt;=CX$87,CU225&lt;=CW$95),HYPGEOMDIST(CU225,CW$95,CX$87,CX$90),"")</f>
        <v/>
      </c>
      <c r="CW225" s="23" t="str">
        <f t="shared" ref="CW225:CW288" si="79">IF(CV225&lt;CX$95*1.00001,CV225,"")</f>
        <v/>
      </c>
      <c r="CX225" s="23"/>
      <c r="CY225" s="98"/>
      <c r="CZ225" s="23"/>
      <c r="DA225" s="23">
        <v>128</v>
      </c>
      <c r="DB225" s="23" t="str">
        <f t="shared" ref="DB225:DB288" si="80">IF(AND(DA225&lt;=DD$87,DA225&lt;=DC$95),HYPGEOMDIST(DA225,DC$95,DD$87,DD$90),"")</f>
        <v/>
      </c>
      <c r="DC225" s="23" t="str">
        <f t="shared" ref="DC225:DC288" si="81">IF(DB225&lt;DD$95*1.00001,DB225,"")</f>
        <v/>
      </c>
      <c r="DD225" s="23"/>
      <c r="DE225" s="98"/>
      <c r="DF225" s="23"/>
      <c r="DG225" s="23">
        <v>128</v>
      </c>
      <c r="DH225" s="23" t="str">
        <f t="shared" ref="DH225:DH288" si="82">IF(AND(DG225&lt;=DJ$87,DG225&lt;=DI$95),HYPGEOMDIST(DG225,DI$95,DJ$87,DJ$90),"")</f>
        <v/>
      </c>
      <c r="DI225" s="23" t="str">
        <f t="shared" ref="DI225:DI288" si="83">IF(DH225&lt;DJ$95*1.00001,DH225,"")</f>
        <v/>
      </c>
      <c r="DJ225" s="23"/>
      <c r="DK225" s="98"/>
      <c r="DL225" s="23"/>
      <c r="DM225" s="23">
        <v>128</v>
      </c>
      <c r="DN225" s="23" t="str">
        <f t="shared" ref="DN225:DN288" si="84">IF(AND(DM225&lt;=DP$87,DM225&lt;=DO$95),HYPGEOMDIST(DM225,DO$95,DP$87,DP$90),"")</f>
        <v/>
      </c>
      <c r="DO225" s="23" t="str">
        <f t="shared" ref="DO225:DO288" si="85">IF(DN225&lt;DP$95*1.00001,DN225,"")</f>
        <v/>
      </c>
      <c r="DP225" s="23"/>
      <c r="DQ225" s="98"/>
      <c r="DR225" s="23"/>
      <c r="DS225" s="23">
        <v>128</v>
      </c>
      <c r="DT225" s="23" t="str">
        <f t="shared" ref="DT225:DT288" si="86">IF(AND(DS225&lt;=DV$87,DS225&lt;=DU$95),HYPGEOMDIST(DS225,DU$95,DV$87,DV$90),"")</f>
        <v/>
      </c>
      <c r="DU225" s="23" t="str">
        <f t="shared" ref="DU225:DU288" si="87">IF(DT225&lt;DV$95*1.00001,DT225,"")</f>
        <v/>
      </c>
      <c r="DV225" s="23"/>
      <c r="DW225" s="98"/>
      <c r="DX225" s="23"/>
      <c r="DY225" s="23">
        <v>128</v>
      </c>
      <c r="DZ225" s="23" t="str">
        <f t="shared" ref="DZ225:DZ288" si="88">IF(AND(DY225&lt;=EB$87,DY225&lt;=EA$95),HYPGEOMDIST(DY225,EA$95,EB$87,EB$90),"")</f>
        <v/>
      </c>
      <c r="EA225" s="23" t="str">
        <f t="shared" ref="EA225:EA288" si="89">IF(DZ225&lt;EB$95*1.00001,DZ225,"")</f>
        <v/>
      </c>
      <c r="EB225" s="23"/>
      <c r="EC225" s="98"/>
      <c r="ED225" s="23"/>
      <c r="EE225" s="23">
        <v>128</v>
      </c>
      <c r="EF225" s="23" t="str">
        <f t="shared" ref="EF225:EF288" si="90">IF(AND(EE225&lt;=EH$87,EE225&lt;=EG$95),HYPGEOMDIST(EE225,EG$95,EH$87,EH$90),"")</f>
        <v/>
      </c>
      <c r="EG225" s="23" t="str">
        <f t="shared" ref="EG225:EG288" si="91">IF(EF225&lt;EH$95*1.00001,EF225,"")</f>
        <v/>
      </c>
      <c r="EH225" s="23"/>
      <c r="EI225"/>
    </row>
    <row r="226" spans="92:139">
      <c r="CN226" s="23"/>
      <c r="CO226" s="23">
        <v>129</v>
      </c>
      <c r="CP226" s="23" t="str">
        <f t="shared" si="76"/>
        <v/>
      </c>
      <c r="CQ226" s="23" t="str">
        <f t="shared" si="77"/>
        <v/>
      </c>
      <c r="CR226" s="23"/>
      <c r="CS226" s="98"/>
      <c r="CT226" s="23"/>
      <c r="CU226" s="23">
        <v>129</v>
      </c>
      <c r="CV226" s="23" t="str">
        <f t="shared" si="78"/>
        <v/>
      </c>
      <c r="CW226" s="23" t="str">
        <f t="shared" si="79"/>
        <v/>
      </c>
      <c r="CX226" s="23"/>
      <c r="CY226" s="98"/>
      <c r="CZ226" s="23"/>
      <c r="DA226" s="23">
        <v>129</v>
      </c>
      <c r="DB226" s="23" t="str">
        <f t="shared" si="80"/>
        <v/>
      </c>
      <c r="DC226" s="23" t="str">
        <f t="shared" si="81"/>
        <v/>
      </c>
      <c r="DD226" s="23"/>
      <c r="DE226" s="98"/>
      <c r="DF226" s="23"/>
      <c r="DG226" s="23">
        <v>129</v>
      </c>
      <c r="DH226" s="23" t="str">
        <f t="shared" si="82"/>
        <v/>
      </c>
      <c r="DI226" s="23" t="str">
        <f t="shared" si="83"/>
        <v/>
      </c>
      <c r="DJ226" s="23"/>
      <c r="DK226" s="98"/>
      <c r="DL226" s="23"/>
      <c r="DM226" s="23">
        <v>129</v>
      </c>
      <c r="DN226" s="23" t="str">
        <f t="shared" si="84"/>
        <v/>
      </c>
      <c r="DO226" s="23" t="str">
        <f t="shared" si="85"/>
        <v/>
      </c>
      <c r="DP226" s="23"/>
      <c r="DQ226" s="98"/>
      <c r="DR226" s="23"/>
      <c r="DS226" s="23">
        <v>129</v>
      </c>
      <c r="DT226" s="23" t="str">
        <f t="shared" si="86"/>
        <v/>
      </c>
      <c r="DU226" s="23" t="str">
        <f t="shared" si="87"/>
        <v/>
      </c>
      <c r="DV226" s="23"/>
      <c r="DW226" s="98"/>
      <c r="DX226" s="23"/>
      <c r="DY226" s="23">
        <v>129</v>
      </c>
      <c r="DZ226" s="23" t="str">
        <f t="shared" si="88"/>
        <v/>
      </c>
      <c r="EA226" s="23" t="str">
        <f t="shared" si="89"/>
        <v/>
      </c>
      <c r="EB226" s="23"/>
      <c r="EC226" s="98"/>
      <c r="ED226" s="23"/>
      <c r="EE226" s="23">
        <v>129</v>
      </c>
      <c r="EF226" s="23" t="str">
        <f t="shared" si="90"/>
        <v/>
      </c>
      <c r="EG226" s="23" t="str">
        <f t="shared" si="91"/>
        <v/>
      </c>
      <c r="EH226" s="23"/>
      <c r="EI226"/>
    </row>
    <row r="227" spans="92:139">
      <c r="CN227" s="23"/>
      <c r="CO227" s="23">
        <v>130</v>
      </c>
      <c r="CP227" s="23" t="str">
        <f t="shared" si="76"/>
        <v/>
      </c>
      <c r="CQ227" s="23" t="str">
        <f t="shared" si="77"/>
        <v/>
      </c>
      <c r="CR227" s="23"/>
      <c r="CS227" s="98"/>
      <c r="CT227" s="23"/>
      <c r="CU227" s="23">
        <v>130</v>
      </c>
      <c r="CV227" s="23" t="str">
        <f t="shared" si="78"/>
        <v/>
      </c>
      <c r="CW227" s="23" t="str">
        <f t="shared" si="79"/>
        <v/>
      </c>
      <c r="CX227" s="23"/>
      <c r="CY227" s="98"/>
      <c r="CZ227" s="23"/>
      <c r="DA227" s="23">
        <v>130</v>
      </c>
      <c r="DB227" s="23" t="str">
        <f t="shared" si="80"/>
        <v/>
      </c>
      <c r="DC227" s="23" t="str">
        <f t="shared" si="81"/>
        <v/>
      </c>
      <c r="DD227" s="23"/>
      <c r="DE227" s="98"/>
      <c r="DF227" s="23"/>
      <c r="DG227" s="23">
        <v>130</v>
      </c>
      <c r="DH227" s="23" t="str">
        <f t="shared" si="82"/>
        <v/>
      </c>
      <c r="DI227" s="23" t="str">
        <f t="shared" si="83"/>
        <v/>
      </c>
      <c r="DJ227" s="23"/>
      <c r="DK227" s="98"/>
      <c r="DL227" s="23"/>
      <c r="DM227" s="23">
        <v>130</v>
      </c>
      <c r="DN227" s="23" t="str">
        <f t="shared" si="84"/>
        <v/>
      </c>
      <c r="DO227" s="23" t="str">
        <f t="shared" si="85"/>
        <v/>
      </c>
      <c r="DP227" s="23"/>
      <c r="DQ227" s="98"/>
      <c r="DR227" s="23"/>
      <c r="DS227" s="23">
        <v>130</v>
      </c>
      <c r="DT227" s="23" t="str">
        <f t="shared" si="86"/>
        <v/>
      </c>
      <c r="DU227" s="23" t="str">
        <f t="shared" si="87"/>
        <v/>
      </c>
      <c r="DV227" s="23"/>
      <c r="DW227" s="98"/>
      <c r="DX227" s="23"/>
      <c r="DY227" s="23">
        <v>130</v>
      </c>
      <c r="DZ227" s="23" t="str">
        <f t="shared" si="88"/>
        <v/>
      </c>
      <c r="EA227" s="23" t="str">
        <f t="shared" si="89"/>
        <v/>
      </c>
      <c r="EB227" s="23"/>
      <c r="EC227" s="98"/>
      <c r="ED227" s="23"/>
      <c r="EE227" s="23">
        <v>130</v>
      </c>
      <c r="EF227" s="23" t="str">
        <f t="shared" si="90"/>
        <v/>
      </c>
      <c r="EG227" s="23" t="str">
        <f t="shared" si="91"/>
        <v/>
      </c>
      <c r="EH227" s="23"/>
      <c r="EI227"/>
    </row>
    <row r="228" spans="92:139">
      <c r="CN228" s="23"/>
      <c r="CO228" s="23">
        <v>131</v>
      </c>
      <c r="CP228" s="23" t="str">
        <f t="shared" si="76"/>
        <v/>
      </c>
      <c r="CQ228" s="23" t="str">
        <f t="shared" si="77"/>
        <v/>
      </c>
      <c r="CR228" s="23"/>
      <c r="CS228" s="98"/>
      <c r="CT228" s="23"/>
      <c r="CU228" s="23">
        <v>131</v>
      </c>
      <c r="CV228" s="23" t="str">
        <f t="shared" si="78"/>
        <v/>
      </c>
      <c r="CW228" s="23" t="str">
        <f t="shared" si="79"/>
        <v/>
      </c>
      <c r="CX228" s="23"/>
      <c r="CY228" s="98"/>
      <c r="CZ228" s="23"/>
      <c r="DA228" s="23">
        <v>131</v>
      </c>
      <c r="DB228" s="23" t="str">
        <f t="shared" si="80"/>
        <v/>
      </c>
      <c r="DC228" s="23" t="str">
        <f t="shared" si="81"/>
        <v/>
      </c>
      <c r="DD228" s="23"/>
      <c r="DE228" s="98"/>
      <c r="DF228" s="23"/>
      <c r="DG228" s="23">
        <v>131</v>
      </c>
      <c r="DH228" s="23" t="str">
        <f t="shared" si="82"/>
        <v/>
      </c>
      <c r="DI228" s="23" t="str">
        <f t="shared" si="83"/>
        <v/>
      </c>
      <c r="DJ228" s="23"/>
      <c r="DK228" s="98"/>
      <c r="DL228" s="23"/>
      <c r="DM228" s="23">
        <v>131</v>
      </c>
      <c r="DN228" s="23" t="str">
        <f t="shared" si="84"/>
        <v/>
      </c>
      <c r="DO228" s="23" t="str">
        <f t="shared" si="85"/>
        <v/>
      </c>
      <c r="DP228" s="23"/>
      <c r="DQ228" s="98"/>
      <c r="DR228" s="23"/>
      <c r="DS228" s="23">
        <v>131</v>
      </c>
      <c r="DT228" s="23" t="str">
        <f t="shared" si="86"/>
        <v/>
      </c>
      <c r="DU228" s="23" t="str">
        <f t="shared" si="87"/>
        <v/>
      </c>
      <c r="DV228" s="23"/>
      <c r="DW228" s="98"/>
      <c r="DX228" s="23"/>
      <c r="DY228" s="23">
        <v>131</v>
      </c>
      <c r="DZ228" s="23" t="str">
        <f t="shared" si="88"/>
        <v/>
      </c>
      <c r="EA228" s="23" t="str">
        <f t="shared" si="89"/>
        <v/>
      </c>
      <c r="EB228" s="23"/>
      <c r="EC228" s="98"/>
      <c r="ED228" s="23"/>
      <c r="EE228" s="23">
        <v>131</v>
      </c>
      <c r="EF228" s="23" t="str">
        <f t="shared" si="90"/>
        <v/>
      </c>
      <c r="EG228" s="23" t="str">
        <f t="shared" si="91"/>
        <v/>
      </c>
      <c r="EH228" s="23"/>
      <c r="EI228"/>
    </row>
    <row r="229" spans="92:139">
      <c r="CN229" s="23"/>
      <c r="CO229" s="23">
        <v>132</v>
      </c>
      <c r="CP229" s="23" t="str">
        <f t="shared" si="76"/>
        <v/>
      </c>
      <c r="CQ229" s="23" t="str">
        <f t="shared" si="77"/>
        <v/>
      </c>
      <c r="CR229" s="23"/>
      <c r="CS229" s="98"/>
      <c r="CT229" s="23"/>
      <c r="CU229" s="23">
        <v>132</v>
      </c>
      <c r="CV229" s="23" t="str">
        <f t="shared" si="78"/>
        <v/>
      </c>
      <c r="CW229" s="23" t="str">
        <f t="shared" si="79"/>
        <v/>
      </c>
      <c r="CX229" s="23"/>
      <c r="CY229" s="98"/>
      <c r="CZ229" s="23"/>
      <c r="DA229" s="23">
        <v>132</v>
      </c>
      <c r="DB229" s="23" t="str">
        <f t="shared" si="80"/>
        <v/>
      </c>
      <c r="DC229" s="23" t="str">
        <f t="shared" si="81"/>
        <v/>
      </c>
      <c r="DD229" s="23"/>
      <c r="DE229" s="98"/>
      <c r="DF229" s="23"/>
      <c r="DG229" s="23">
        <v>132</v>
      </c>
      <c r="DH229" s="23" t="str">
        <f t="shared" si="82"/>
        <v/>
      </c>
      <c r="DI229" s="23" t="str">
        <f t="shared" si="83"/>
        <v/>
      </c>
      <c r="DJ229" s="23"/>
      <c r="DK229" s="98"/>
      <c r="DL229" s="23"/>
      <c r="DM229" s="23">
        <v>132</v>
      </c>
      <c r="DN229" s="23" t="str">
        <f t="shared" si="84"/>
        <v/>
      </c>
      <c r="DO229" s="23" t="str">
        <f t="shared" si="85"/>
        <v/>
      </c>
      <c r="DP229" s="23"/>
      <c r="DQ229" s="98"/>
      <c r="DR229" s="23"/>
      <c r="DS229" s="23">
        <v>132</v>
      </c>
      <c r="DT229" s="23" t="str">
        <f t="shared" si="86"/>
        <v/>
      </c>
      <c r="DU229" s="23" t="str">
        <f t="shared" si="87"/>
        <v/>
      </c>
      <c r="DV229" s="23"/>
      <c r="DW229" s="98"/>
      <c r="DX229" s="23"/>
      <c r="DY229" s="23">
        <v>132</v>
      </c>
      <c r="DZ229" s="23" t="str">
        <f t="shared" si="88"/>
        <v/>
      </c>
      <c r="EA229" s="23" t="str">
        <f t="shared" si="89"/>
        <v/>
      </c>
      <c r="EB229" s="23"/>
      <c r="EC229" s="98"/>
      <c r="ED229" s="23"/>
      <c r="EE229" s="23">
        <v>132</v>
      </c>
      <c r="EF229" s="23" t="str">
        <f t="shared" si="90"/>
        <v/>
      </c>
      <c r="EG229" s="23" t="str">
        <f t="shared" si="91"/>
        <v/>
      </c>
      <c r="EH229" s="23"/>
      <c r="EI229"/>
    </row>
    <row r="230" spans="92:139">
      <c r="CN230" s="23"/>
      <c r="CO230" s="23">
        <v>133</v>
      </c>
      <c r="CP230" s="23" t="str">
        <f t="shared" si="76"/>
        <v/>
      </c>
      <c r="CQ230" s="23" t="str">
        <f t="shared" si="77"/>
        <v/>
      </c>
      <c r="CR230" s="23"/>
      <c r="CS230" s="98"/>
      <c r="CT230" s="23"/>
      <c r="CU230" s="23">
        <v>133</v>
      </c>
      <c r="CV230" s="23" t="str">
        <f t="shared" si="78"/>
        <v/>
      </c>
      <c r="CW230" s="23" t="str">
        <f t="shared" si="79"/>
        <v/>
      </c>
      <c r="CX230" s="23"/>
      <c r="CY230" s="98"/>
      <c r="CZ230" s="23"/>
      <c r="DA230" s="23">
        <v>133</v>
      </c>
      <c r="DB230" s="23" t="str">
        <f t="shared" si="80"/>
        <v/>
      </c>
      <c r="DC230" s="23" t="str">
        <f t="shared" si="81"/>
        <v/>
      </c>
      <c r="DD230" s="23"/>
      <c r="DE230" s="98"/>
      <c r="DF230" s="23"/>
      <c r="DG230" s="23">
        <v>133</v>
      </c>
      <c r="DH230" s="23" t="str">
        <f t="shared" si="82"/>
        <v/>
      </c>
      <c r="DI230" s="23" t="str">
        <f t="shared" si="83"/>
        <v/>
      </c>
      <c r="DJ230" s="23"/>
      <c r="DK230" s="98"/>
      <c r="DL230" s="23"/>
      <c r="DM230" s="23">
        <v>133</v>
      </c>
      <c r="DN230" s="23" t="str">
        <f t="shared" si="84"/>
        <v/>
      </c>
      <c r="DO230" s="23" t="str">
        <f t="shared" si="85"/>
        <v/>
      </c>
      <c r="DP230" s="23"/>
      <c r="DQ230" s="98"/>
      <c r="DR230" s="23"/>
      <c r="DS230" s="23">
        <v>133</v>
      </c>
      <c r="DT230" s="23" t="str">
        <f t="shared" si="86"/>
        <v/>
      </c>
      <c r="DU230" s="23" t="str">
        <f t="shared" si="87"/>
        <v/>
      </c>
      <c r="DV230" s="23"/>
      <c r="DW230" s="98"/>
      <c r="DX230" s="23"/>
      <c r="DY230" s="23">
        <v>133</v>
      </c>
      <c r="DZ230" s="23" t="str">
        <f t="shared" si="88"/>
        <v/>
      </c>
      <c r="EA230" s="23" t="str">
        <f t="shared" si="89"/>
        <v/>
      </c>
      <c r="EB230" s="23"/>
      <c r="EC230" s="98"/>
      <c r="ED230" s="23"/>
      <c r="EE230" s="23">
        <v>133</v>
      </c>
      <c r="EF230" s="23" t="str">
        <f t="shared" si="90"/>
        <v/>
      </c>
      <c r="EG230" s="23" t="str">
        <f t="shared" si="91"/>
        <v/>
      </c>
      <c r="EH230" s="23"/>
      <c r="EI230"/>
    </row>
    <row r="231" spans="92:139">
      <c r="CN231" s="23"/>
      <c r="CO231" s="23">
        <v>134</v>
      </c>
      <c r="CP231" s="23" t="str">
        <f t="shared" si="76"/>
        <v/>
      </c>
      <c r="CQ231" s="23" t="str">
        <f t="shared" si="77"/>
        <v/>
      </c>
      <c r="CR231" s="23"/>
      <c r="CS231" s="98"/>
      <c r="CT231" s="23"/>
      <c r="CU231" s="23">
        <v>134</v>
      </c>
      <c r="CV231" s="23" t="str">
        <f t="shared" si="78"/>
        <v/>
      </c>
      <c r="CW231" s="23" t="str">
        <f t="shared" si="79"/>
        <v/>
      </c>
      <c r="CX231" s="23"/>
      <c r="CY231" s="98"/>
      <c r="CZ231" s="23"/>
      <c r="DA231" s="23">
        <v>134</v>
      </c>
      <c r="DB231" s="23" t="str">
        <f t="shared" si="80"/>
        <v/>
      </c>
      <c r="DC231" s="23" t="str">
        <f t="shared" si="81"/>
        <v/>
      </c>
      <c r="DD231" s="23"/>
      <c r="DE231" s="98"/>
      <c r="DF231" s="23"/>
      <c r="DG231" s="23">
        <v>134</v>
      </c>
      <c r="DH231" s="23" t="str">
        <f t="shared" si="82"/>
        <v/>
      </c>
      <c r="DI231" s="23" t="str">
        <f t="shared" si="83"/>
        <v/>
      </c>
      <c r="DJ231" s="23"/>
      <c r="DK231" s="98"/>
      <c r="DL231" s="23"/>
      <c r="DM231" s="23">
        <v>134</v>
      </c>
      <c r="DN231" s="23" t="str">
        <f t="shared" si="84"/>
        <v/>
      </c>
      <c r="DO231" s="23" t="str">
        <f t="shared" si="85"/>
        <v/>
      </c>
      <c r="DP231" s="23"/>
      <c r="DQ231" s="98"/>
      <c r="DR231" s="23"/>
      <c r="DS231" s="23">
        <v>134</v>
      </c>
      <c r="DT231" s="23" t="str">
        <f t="shared" si="86"/>
        <v/>
      </c>
      <c r="DU231" s="23" t="str">
        <f t="shared" si="87"/>
        <v/>
      </c>
      <c r="DV231" s="23"/>
      <c r="DW231" s="98"/>
      <c r="DX231" s="23"/>
      <c r="DY231" s="23">
        <v>134</v>
      </c>
      <c r="DZ231" s="23" t="str">
        <f t="shared" si="88"/>
        <v/>
      </c>
      <c r="EA231" s="23" t="str">
        <f t="shared" si="89"/>
        <v/>
      </c>
      <c r="EB231" s="23"/>
      <c r="EC231" s="98"/>
      <c r="ED231" s="23"/>
      <c r="EE231" s="23">
        <v>134</v>
      </c>
      <c r="EF231" s="23" t="str">
        <f t="shared" si="90"/>
        <v/>
      </c>
      <c r="EG231" s="23" t="str">
        <f t="shared" si="91"/>
        <v/>
      </c>
      <c r="EH231" s="23"/>
      <c r="EI231"/>
    </row>
    <row r="232" spans="92:139">
      <c r="CN232" s="23"/>
      <c r="CO232" s="23">
        <v>135</v>
      </c>
      <c r="CP232" s="23" t="str">
        <f t="shared" si="76"/>
        <v/>
      </c>
      <c r="CQ232" s="23" t="str">
        <f t="shared" si="77"/>
        <v/>
      </c>
      <c r="CR232" s="23"/>
      <c r="CS232" s="98"/>
      <c r="CT232" s="23"/>
      <c r="CU232" s="23">
        <v>135</v>
      </c>
      <c r="CV232" s="23" t="str">
        <f t="shared" si="78"/>
        <v/>
      </c>
      <c r="CW232" s="23" t="str">
        <f t="shared" si="79"/>
        <v/>
      </c>
      <c r="CX232" s="23"/>
      <c r="CY232" s="98"/>
      <c r="CZ232" s="23"/>
      <c r="DA232" s="23">
        <v>135</v>
      </c>
      <c r="DB232" s="23" t="str">
        <f t="shared" si="80"/>
        <v/>
      </c>
      <c r="DC232" s="23" t="str">
        <f t="shared" si="81"/>
        <v/>
      </c>
      <c r="DD232" s="23"/>
      <c r="DE232" s="98"/>
      <c r="DF232" s="23"/>
      <c r="DG232" s="23">
        <v>135</v>
      </c>
      <c r="DH232" s="23" t="str">
        <f t="shared" si="82"/>
        <v/>
      </c>
      <c r="DI232" s="23" t="str">
        <f t="shared" si="83"/>
        <v/>
      </c>
      <c r="DJ232" s="23"/>
      <c r="DK232" s="98"/>
      <c r="DL232" s="23"/>
      <c r="DM232" s="23">
        <v>135</v>
      </c>
      <c r="DN232" s="23" t="str">
        <f t="shared" si="84"/>
        <v/>
      </c>
      <c r="DO232" s="23" t="str">
        <f t="shared" si="85"/>
        <v/>
      </c>
      <c r="DP232" s="23"/>
      <c r="DQ232" s="98"/>
      <c r="DR232" s="23"/>
      <c r="DS232" s="23">
        <v>135</v>
      </c>
      <c r="DT232" s="23" t="str">
        <f t="shared" si="86"/>
        <v/>
      </c>
      <c r="DU232" s="23" t="str">
        <f t="shared" si="87"/>
        <v/>
      </c>
      <c r="DV232" s="23"/>
      <c r="DW232" s="98"/>
      <c r="DX232" s="23"/>
      <c r="DY232" s="23">
        <v>135</v>
      </c>
      <c r="DZ232" s="23" t="str">
        <f t="shared" si="88"/>
        <v/>
      </c>
      <c r="EA232" s="23" t="str">
        <f t="shared" si="89"/>
        <v/>
      </c>
      <c r="EB232" s="23"/>
      <c r="EC232" s="98"/>
      <c r="ED232" s="23"/>
      <c r="EE232" s="23">
        <v>135</v>
      </c>
      <c r="EF232" s="23" t="str">
        <f t="shared" si="90"/>
        <v/>
      </c>
      <c r="EG232" s="23" t="str">
        <f t="shared" si="91"/>
        <v/>
      </c>
      <c r="EH232" s="23"/>
      <c r="EI232"/>
    </row>
    <row r="233" spans="92:139">
      <c r="CN233" s="23"/>
      <c r="CO233" s="23">
        <v>136</v>
      </c>
      <c r="CP233" s="23" t="str">
        <f t="shared" si="76"/>
        <v/>
      </c>
      <c r="CQ233" s="23" t="str">
        <f t="shared" si="77"/>
        <v/>
      </c>
      <c r="CR233" s="23"/>
      <c r="CS233" s="98"/>
      <c r="CT233" s="23"/>
      <c r="CU233" s="23">
        <v>136</v>
      </c>
      <c r="CV233" s="23" t="str">
        <f t="shared" si="78"/>
        <v/>
      </c>
      <c r="CW233" s="23" t="str">
        <f t="shared" si="79"/>
        <v/>
      </c>
      <c r="CX233" s="23"/>
      <c r="CY233" s="98"/>
      <c r="CZ233" s="23"/>
      <c r="DA233" s="23">
        <v>136</v>
      </c>
      <c r="DB233" s="23" t="str">
        <f t="shared" si="80"/>
        <v/>
      </c>
      <c r="DC233" s="23" t="str">
        <f t="shared" si="81"/>
        <v/>
      </c>
      <c r="DD233" s="23"/>
      <c r="DE233" s="98"/>
      <c r="DF233" s="23"/>
      <c r="DG233" s="23">
        <v>136</v>
      </c>
      <c r="DH233" s="23" t="str">
        <f t="shared" si="82"/>
        <v/>
      </c>
      <c r="DI233" s="23" t="str">
        <f t="shared" si="83"/>
        <v/>
      </c>
      <c r="DJ233" s="23"/>
      <c r="DK233" s="98"/>
      <c r="DL233" s="23"/>
      <c r="DM233" s="23">
        <v>136</v>
      </c>
      <c r="DN233" s="23" t="str">
        <f t="shared" si="84"/>
        <v/>
      </c>
      <c r="DO233" s="23" t="str">
        <f t="shared" si="85"/>
        <v/>
      </c>
      <c r="DP233" s="23"/>
      <c r="DQ233" s="98"/>
      <c r="DR233" s="23"/>
      <c r="DS233" s="23">
        <v>136</v>
      </c>
      <c r="DT233" s="23" t="str">
        <f t="shared" si="86"/>
        <v/>
      </c>
      <c r="DU233" s="23" t="str">
        <f t="shared" si="87"/>
        <v/>
      </c>
      <c r="DV233" s="23"/>
      <c r="DW233" s="98"/>
      <c r="DX233" s="23"/>
      <c r="DY233" s="23">
        <v>136</v>
      </c>
      <c r="DZ233" s="23" t="str">
        <f t="shared" si="88"/>
        <v/>
      </c>
      <c r="EA233" s="23" t="str">
        <f t="shared" si="89"/>
        <v/>
      </c>
      <c r="EB233" s="23"/>
      <c r="EC233" s="98"/>
      <c r="ED233" s="23"/>
      <c r="EE233" s="23">
        <v>136</v>
      </c>
      <c r="EF233" s="23" t="str">
        <f t="shared" si="90"/>
        <v/>
      </c>
      <c r="EG233" s="23" t="str">
        <f t="shared" si="91"/>
        <v/>
      </c>
      <c r="EH233" s="23"/>
      <c r="EI233"/>
    </row>
    <row r="234" spans="92:139">
      <c r="CN234" s="23"/>
      <c r="CO234" s="23">
        <v>137</v>
      </c>
      <c r="CP234" s="23" t="str">
        <f t="shared" si="76"/>
        <v/>
      </c>
      <c r="CQ234" s="23" t="str">
        <f t="shared" si="77"/>
        <v/>
      </c>
      <c r="CR234" s="23"/>
      <c r="CS234" s="98"/>
      <c r="CT234" s="23"/>
      <c r="CU234" s="23">
        <v>137</v>
      </c>
      <c r="CV234" s="23" t="str">
        <f t="shared" si="78"/>
        <v/>
      </c>
      <c r="CW234" s="23" t="str">
        <f t="shared" si="79"/>
        <v/>
      </c>
      <c r="CX234" s="23"/>
      <c r="CY234" s="98"/>
      <c r="CZ234" s="23"/>
      <c r="DA234" s="23">
        <v>137</v>
      </c>
      <c r="DB234" s="23" t="str">
        <f t="shared" si="80"/>
        <v/>
      </c>
      <c r="DC234" s="23" t="str">
        <f t="shared" si="81"/>
        <v/>
      </c>
      <c r="DD234" s="23"/>
      <c r="DE234" s="98"/>
      <c r="DF234" s="23"/>
      <c r="DG234" s="23">
        <v>137</v>
      </c>
      <c r="DH234" s="23" t="str">
        <f t="shared" si="82"/>
        <v/>
      </c>
      <c r="DI234" s="23" t="str">
        <f t="shared" si="83"/>
        <v/>
      </c>
      <c r="DJ234" s="23"/>
      <c r="DK234" s="98"/>
      <c r="DL234" s="23"/>
      <c r="DM234" s="23">
        <v>137</v>
      </c>
      <c r="DN234" s="23" t="str">
        <f t="shared" si="84"/>
        <v/>
      </c>
      <c r="DO234" s="23" t="str">
        <f t="shared" si="85"/>
        <v/>
      </c>
      <c r="DP234" s="23"/>
      <c r="DQ234" s="98"/>
      <c r="DR234" s="23"/>
      <c r="DS234" s="23">
        <v>137</v>
      </c>
      <c r="DT234" s="23" t="str">
        <f t="shared" si="86"/>
        <v/>
      </c>
      <c r="DU234" s="23" t="str">
        <f t="shared" si="87"/>
        <v/>
      </c>
      <c r="DV234" s="23"/>
      <c r="DW234" s="98"/>
      <c r="DX234" s="23"/>
      <c r="DY234" s="23">
        <v>137</v>
      </c>
      <c r="DZ234" s="23" t="str">
        <f t="shared" si="88"/>
        <v/>
      </c>
      <c r="EA234" s="23" t="str">
        <f t="shared" si="89"/>
        <v/>
      </c>
      <c r="EB234" s="23"/>
      <c r="EC234" s="98"/>
      <c r="ED234" s="23"/>
      <c r="EE234" s="23">
        <v>137</v>
      </c>
      <c r="EF234" s="23" t="str">
        <f t="shared" si="90"/>
        <v/>
      </c>
      <c r="EG234" s="23" t="str">
        <f t="shared" si="91"/>
        <v/>
      </c>
      <c r="EH234" s="23"/>
      <c r="EI234"/>
    </row>
    <row r="235" spans="92:139">
      <c r="CN235" s="23"/>
      <c r="CO235" s="23">
        <v>138</v>
      </c>
      <c r="CP235" s="23" t="str">
        <f t="shared" si="76"/>
        <v/>
      </c>
      <c r="CQ235" s="23" t="str">
        <f t="shared" si="77"/>
        <v/>
      </c>
      <c r="CR235" s="23"/>
      <c r="CS235" s="98"/>
      <c r="CT235" s="23"/>
      <c r="CU235" s="23">
        <v>138</v>
      </c>
      <c r="CV235" s="23" t="str">
        <f t="shared" si="78"/>
        <v/>
      </c>
      <c r="CW235" s="23" t="str">
        <f t="shared" si="79"/>
        <v/>
      </c>
      <c r="CX235" s="23"/>
      <c r="CY235" s="98"/>
      <c r="CZ235" s="23"/>
      <c r="DA235" s="23">
        <v>138</v>
      </c>
      <c r="DB235" s="23" t="str">
        <f t="shared" si="80"/>
        <v/>
      </c>
      <c r="DC235" s="23" t="str">
        <f t="shared" si="81"/>
        <v/>
      </c>
      <c r="DD235" s="23"/>
      <c r="DE235" s="98"/>
      <c r="DF235" s="23"/>
      <c r="DG235" s="23">
        <v>138</v>
      </c>
      <c r="DH235" s="23" t="str">
        <f t="shared" si="82"/>
        <v/>
      </c>
      <c r="DI235" s="23" t="str">
        <f t="shared" si="83"/>
        <v/>
      </c>
      <c r="DJ235" s="23"/>
      <c r="DK235" s="98"/>
      <c r="DL235" s="23"/>
      <c r="DM235" s="23">
        <v>138</v>
      </c>
      <c r="DN235" s="23" t="str">
        <f t="shared" si="84"/>
        <v/>
      </c>
      <c r="DO235" s="23" t="str">
        <f t="shared" si="85"/>
        <v/>
      </c>
      <c r="DP235" s="23"/>
      <c r="DQ235" s="98"/>
      <c r="DR235" s="23"/>
      <c r="DS235" s="23">
        <v>138</v>
      </c>
      <c r="DT235" s="23" t="str">
        <f t="shared" si="86"/>
        <v/>
      </c>
      <c r="DU235" s="23" t="str">
        <f t="shared" si="87"/>
        <v/>
      </c>
      <c r="DV235" s="23"/>
      <c r="DW235" s="98"/>
      <c r="DX235" s="23"/>
      <c r="DY235" s="23">
        <v>138</v>
      </c>
      <c r="DZ235" s="23" t="str">
        <f t="shared" si="88"/>
        <v/>
      </c>
      <c r="EA235" s="23" t="str">
        <f t="shared" si="89"/>
        <v/>
      </c>
      <c r="EB235" s="23"/>
      <c r="EC235" s="98"/>
      <c r="ED235" s="23"/>
      <c r="EE235" s="23">
        <v>138</v>
      </c>
      <c r="EF235" s="23" t="str">
        <f t="shared" si="90"/>
        <v/>
      </c>
      <c r="EG235" s="23" t="str">
        <f t="shared" si="91"/>
        <v/>
      </c>
      <c r="EH235" s="23"/>
      <c r="EI235"/>
    </row>
    <row r="236" spans="92:139">
      <c r="CN236" s="23"/>
      <c r="CO236" s="23">
        <v>139</v>
      </c>
      <c r="CP236" s="23" t="str">
        <f t="shared" si="76"/>
        <v/>
      </c>
      <c r="CQ236" s="23" t="str">
        <f t="shared" si="77"/>
        <v/>
      </c>
      <c r="CR236" s="23"/>
      <c r="CS236" s="98"/>
      <c r="CT236" s="23"/>
      <c r="CU236" s="23">
        <v>139</v>
      </c>
      <c r="CV236" s="23" t="str">
        <f t="shared" si="78"/>
        <v/>
      </c>
      <c r="CW236" s="23" t="str">
        <f t="shared" si="79"/>
        <v/>
      </c>
      <c r="CX236" s="23"/>
      <c r="CY236" s="98"/>
      <c r="CZ236" s="23"/>
      <c r="DA236" s="23">
        <v>139</v>
      </c>
      <c r="DB236" s="23" t="str">
        <f t="shared" si="80"/>
        <v/>
      </c>
      <c r="DC236" s="23" t="str">
        <f t="shared" si="81"/>
        <v/>
      </c>
      <c r="DD236" s="23"/>
      <c r="DE236" s="98"/>
      <c r="DF236" s="23"/>
      <c r="DG236" s="23">
        <v>139</v>
      </c>
      <c r="DH236" s="23" t="str">
        <f t="shared" si="82"/>
        <v/>
      </c>
      <c r="DI236" s="23" t="str">
        <f t="shared" si="83"/>
        <v/>
      </c>
      <c r="DJ236" s="23"/>
      <c r="DK236" s="98"/>
      <c r="DL236" s="23"/>
      <c r="DM236" s="23">
        <v>139</v>
      </c>
      <c r="DN236" s="23" t="str">
        <f t="shared" si="84"/>
        <v/>
      </c>
      <c r="DO236" s="23" t="str">
        <f t="shared" si="85"/>
        <v/>
      </c>
      <c r="DP236" s="23"/>
      <c r="DQ236" s="98"/>
      <c r="DR236" s="23"/>
      <c r="DS236" s="23">
        <v>139</v>
      </c>
      <c r="DT236" s="23" t="str">
        <f t="shared" si="86"/>
        <v/>
      </c>
      <c r="DU236" s="23" t="str">
        <f t="shared" si="87"/>
        <v/>
      </c>
      <c r="DV236" s="23"/>
      <c r="DW236" s="98"/>
      <c r="DX236" s="23"/>
      <c r="DY236" s="23">
        <v>139</v>
      </c>
      <c r="DZ236" s="23" t="str">
        <f t="shared" si="88"/>
        <v/>
      </c>
      <c r="EA236" s="23" t="str">
        <f t="shared" si="89"/>
        <v/>
      </c>
      <c r="EB236" s="23"/>
      <c r="EC236" s="98"/>
      <c r="ED236" s="23"/>
      <c r="EE236" s="23">
        <v>139</v>
      </c>
      <c r="EF236" s="23" t="str">
        <f t="shared" si="90"/>
        <v/>
      </c>
      <c r="EG236" s="23" t="str">
        <f t="shared" si="91"/>
        <v/>
      </c>
      <c r="EH236" s="23"/>
      <c r="EI236"/>
    </row>
    <row r="237" spans="92:139">
      <c r="CN237" s="23"/>
      <c r="CO237" s="23">
        <v>140</v>
      </c>
      <c r="CP237" s="23" t="str">
        <f t="shared" si="76"/>
        <v/>
      </c>
      <c r="CQ237" s="23" t="str">
        <f t="shared" si="77"/>
        <v/>
      </c>
      <c r="CR237" s="23"/>
      <c r="CS237" s="98"/>
      <c r="CT237" s="23"/>
      <c r="CU237" s="23">
        <v>140</v>
      </c>
      <c r="CV237" s="23" t="str">
        <f t="shared" si="78"/>
        <v/>
      </c>
      <c r="CW237" s="23" t="str">
        <f t="shared" si="79"/>
        <v/>
      </c>
      <c r="CX237" s="23"/>
      <c r="CY237" s="98"/>
      <c r="CZ237" s="23"/>
      <c r="DA237" s="23">
        <v>140</v>
      </c>
      <c r="DB237" s="23" t="str">
        <f t="shared" si="80"/>
        <v/>
      </c>
      <c r="DC237" s="23" t="str">
        <f t="shared" si="81"/>
        <v/>
      </c>
      <c r="DD237" s="23"/>
      <c r="DE237" s="98"/>
      <c r="DF237" s="23"/>
      <c r="DG237" s="23">
        <v>140</v>
      </c>
      <c r="DH237" s="23" t="str">
        <f t="shared" si="82"/>
        <v/>
      </c>
      <c r="DI237" s="23" t="str">
        <f t="shared" si="83"/>
        <v/>
      </c>
      <c r="DJ237" s="23"/>
      <c r="DK237" s="98"/>
      <c r="DL237" s="23"/>
      <c r="DM237" s="23">
        <v>140</v>
      </c>
      <c r="DN237" s="23" t="str">
        <f t="shared" si="84"/>
        <v/>
      </c>
      <c r="DO237" s="23" t="str">
        <f t="shared" si="85"/>
        <v/>
      </c>
      <c r="DP237" s="23"/>
      <c r="DQ237" s="98"/>
      <c r="DR237" s="23"/>
      <c r="DS237" s="23">
        <v>140</v>
      </c>
      <c r="DT237" s="23" t="str">
        <f t="shared" si="86"/>
        <v/>
      </c>
      <c r="DU237" s="23" t="str">
        <f t="shared" si="87"/>
        <v/>
      </c>
      <c r="DV237" s="23"/>
      <c r="DW237" s="98"/>
      <c r="DX237" s="23"/>
      <c r="DY237" s="23">
        <v>140</v>
      </c>
      <c r="DZ237" s="23" t="str">
        <f t="shared" si="88"/>
        <v/>
      </c>
      <c r="EA237" s="23" t="str">
        <f t="shared" si="89"/>
        <v/>
      </c>
      <c r="EB237" s="23"/>
      <c r="EC237" s="98"/>
      <c r="ED237" s="23"/>
      <c r="EE237" s="23">
        <v>140</v>
      </c>
      <c r="EF237" s="23" t="str">
        <f t="shared" si="90"/>
        <v/>
      </c>
      <c r="EG237" s="23" t="str">
        <f t="shared" si="91"/>
        <v/>
      </c>
      <c r="EH237" s="23"/>
      <c r="EI237"/>
    </row>
    <row r="238" spans="92:139">
      <c r="CN238" s="23"/>
      <c r="CO238" s="23">
        <v>141</v>
      </c>
      <c r="CP238" s="23" t="str">
        <f t="shared" si="76"/>
        <v/>
      </c>
      <c r="CQ238" s="23" t="str">
        <f t="shared" si="77"/>
        <v/>
      </c>
      <c r="CR238" s="23"/>
      <c r="CS238" s="98"/>
      <c r="CT238" s="23"/>
      <c r="CU238" s="23">
        <v>141</v>
      </c>
      <c r="CV238" s="23" t="str">
        <f t="shared" si="78"/>
        <v/>
      </c>
      <c r="CW238" s="23" t="str">
        <f t="shared" si="79"/>
        <v/>
      </c>
      <c r="CX238" s="23"/>
      <c r="CY238" s="98"/>
      <c r="CZ238" s="23"/>
      <c r="DA238" s="23">
        <v>141</v>
      </c>
      <c r="DB238" s="23" t="str">
        <f t="shared" si="80"/>
        <v/>
      </c>
      <c r="DC238" s="23" t="str">
        <f t="shared" si="81"/>
        <v/>
      </c>
      <c r="DD238" s="23"/>
      <c r="DE238" s="98"/>
      <c r="DF238" s="23"/>
      <c r="DG238" s="23">
        <v>141</v>
      </c>
      <c r="DH238" s="23" t="str">
        <f t="shared" si="82"/>
        <v/>
      </c>
      <c r="DI238" s="23" t="str">
        <f t="shared" si="83"/>
        <v/>
      </c>
      <c r="DJ238" s="23"/>
      <c r="DK238" s="98"/>
      <c r="DL238" s="23"/>
      <c r="DM238" s="23">
        <v>141</v>
      </c>
      <c r="DN238" s="23" t="str">
        <f t="shared" si="84"/>
        <v/>
      </c>
      <c r="DO238" s="23" t="str">
        <f t="shared" si="85"/>
        <v/>
      </c>
      <c r="DP238" s="23"/>
      <c r="DQ238" s="98"/>
      <c r="DR238" s="23"/>
      <c r="DS238" s="23">
        <v>141</v>
      </c>
      <c r="DT238" s="23" t="str">
        <f t="shared" si="86"/>
        <v/>
      </c>
      <c r="DU238" s="23" t="str">
        <f t="shared" si="87"/>
        <v/>
      </c>
      <c r="DV238" s="23"/>
      <c r="DW238" s="98"/>
      <c r="DX238" s="23"/>
      <c r="DY238" s="23">
        <v>141</v>
      </c>
      <c r="DZ238" s="23" t="str">
        <f t="shared" si="88"/>
        <v/>
      </c>
      <c r="EA238" s="23" t="str">
        <f t="shared" si="89"/>
        <v/>
      </c>
      <c r="EB238" s="23"/>
      <c r="EC238" s="98"/>
      <c r="ED238" s="23"/>
      <c r="EE238" s="23">
        <v>141</v>
      </c>
      <c r="EF238" s="23" t="str">
        <f t="shared" si="90"/>
        <v/>
      </c>
      <c r="EG238" s="23" t="str">
        <f t="shared" si="91"/>
        <v/>
      </c>
      <c r="EH238" s="23"/>
      <c r="EI238"/>
    </row>
    <row r="239" spans="92:139">
      <c r="CN239" s="23"/>
      <c r="CO239" s="23">
        <v>142</v>
      </c>
      <c r="CP239" s="23" t="str">
        <f t="shared" si="76"/>
        <v/>
      </c>
      <c r="CQ239" s="23" t="str">
        <f t="shared" si="77"/>
        <v/>
      </c>
      <c r="CR239" s="23"/>
      <c r="CS239" s="98"/>
      <c r="CT239" s="23"/>
      <c r="CU239" s="23">
        <v>142</v>
      </c>
      <c r="CV239" s="23" t="str">
        <f t="shared" si="78"/>
        <v/>
      </c>
      <c r="CW239" s="23" t="str">
        <f t="shared" si="79"/>
        <v/>
      </c>
      <c r="CX239" s="23"/>
      <c r="CY239" s="98"/>
      <c r="CZ239" s="23"/>
      <c r="DA239" s="23">
        <v>142</v>
      </c>
      <c r="DB239" s="23" t="str">
        <f t="shared" si="80"/>
        <v/>
      </c>
      <c r="DC239" s="23" t="str">
        <f t="shared" si="81"/>
        <v/>
      </c>
      <c r="DD239" s="23"/>
      <c r="DE239" s="98"/>
      <c r="DF239" s="23"/>
      <c r="DG239" s="23">
        <v>142</v>
      </c>
      <c r="DH239" s="23" t="str">
        <f t="shared" si="82"/>
        <v/>
      </c>
      <c r="DI239" s="23" t="str">
        <f t="shared" si="83"/>
        <v/>
      </c>
      <c r="DJ239" s="23"/>
      <c r="DK239" s="98"/>
      <c r="DL239" s="23"/>
      <c r="DM239" s="23">
        <v>142</v>
      </c>
      <c r="DN239" s="23" t="str">
        <f t="shared" si="84"/>
        <v/>
      </c>
      <c r="DO239" s="23" t="str">
        <f t="shared" si="85"/>
        <v/>
      </c>
      <c r="DP239" s="23"/>
      <c r="DQ239" s="98"/>
      <c r="DR239" s="23"/>
      <c r="DS239" s="23">
        <v>142</v>
      </c>
      <c r="DT239" s="23" t="str">
        <f t="shared" si="86"/>
        <v/>
      </c>
      <c r="DU239" s="23" t="str">
        <f t="shared" si="87"/>
        <v/>
      </c>
      <c r="DV239" s="23"/>
      <c r="DW239" s="98"/>
      <c r="DX239" s="23"/>
      <c r="DY239" s="23">
        <v>142</v>
      </c>
      <c r="DZ239" s="23" t="str">
        <f t="shared" si="88"/>
        <v/>
      </c>
      <c r="EA239" s="23" t="str">
        <f t="shared" si="89"/>
        <v/>
      </c>
      <c r="EB239" s="23"/>
      <c r="EC239" s="98"/>
      <c r="ED239" s="23"/>
      <c r="EE239" s="23">
        <v>142</v>
      </c>
      <c r="EF239" s="23" t="str">
        <f t="shared" si="90"/>
        <v/>
      </c>
      <c r="EG239" s="23" t="str">
        <f t="shared" si="91"/>
        <v/>
      </c>
      <c r="EH239" s="23"/>
      <c r="EI239"/>
    </row>
    <row r="240" spans="92:139">
      <c r="CN240" s="23"/>
      <c r="CO240" s="23">
        <v>143</v>
      </c>
      <c r="CP240" s="23" t="str">
        <f t="shared" si="76"/>
        <v/>
      </c>
      <c r="CQ240" s="23" t="str">
        <f t="shared" si="77"/>
        <v/>
      </c>
      <c r="CR240" s="23"/>
      <c r="CS240" s="98"/>
      <c r="CT240" s="23"/>
      <c r="CU240" s="23">
        <v>143</v>
      </c>
      <c r="CV240" s="23" t="str">
        <f t="shared" si="78"/>
        <v/>
      </c>
      <c r="CW240" s="23" t="str">
        <f t="shared" si="79"/>
        <v/>
      </c>
      <c r="CX240" s="23"/>
      <c r="CY240" s="98"/>
      <c r="CZ240" s="23"/>
      <c r="DA240" s="23">
        <v>143</v>
      </c>
      <c r="DB240" s="23" t="str">
        <f t="shared" si="80"/>
        <v/>
      </c>
      <c r="DC240" s="23" t="str">
        <f t="shared" si="81"/>
        <v/>
      </c>
      <c r="DD240" s="23"/>
      <c r="DE240" s="98"/>
      <c r="DF240" s="23"/>
      <c r="DG240" s="23">
        <v>143</v>
      </c>
      <c r="DH240" s="23" t="str">
        <f t="shared" si="82"/>
        <v/>
      </c>
      <c r="DI240" s="23" t="str">
        <f t="shared" si="83"/>
        <v/>
      </c>
      <c r="DJ240" s="23"/>
      <c r="DK240" s="98"/>
      <c r="DL240" s="23"/>
      <c r="DM240" s="23">
        <v>143</v>
      </c>
      <c r="DN240" s="23" t="str">
        <f t="shared" si="84"/>
        <v/>
      </c>
      <c r="DO240" s="23" t="str">
        <f t="shared" si="85"/>
        <v/>
      </c>
      <c r="DP240" s="23"/>
      <c r="DQ240" s="98"/>
      <c r="DR240" s="23"/>
      <c r="DS240" s="23">
        <v>143</v>
      </c>
      <c r="DT240" s="23" t="str">
        <f t="shared" si="86"/>
        <v/>
      </c>
      <c r="DU240" s="23" t="str">
        <f t="shared" si="87"/>
        <v/>
      </c>
      <c r="DV240" s="23"/>
      <c r="DW240" s="98"/>
      <c r="DX240" s="23"/>
      <c r="DY240" s="23">
        <v>143</v>
      </c>
      <c r="DZ240" s="23" t="str">
        <f t="shared" si="88"/>
        <v/>
      </c>
      <c r="EA240" s="23" t="str">
        <f t="shared" si="89"/>
        <v/>
      </c>
      <c r="EB240" s="23"/>
      <c r="EC240" s="98"/>
      <c r="ED240" s="23"/>
      <c r="EE240" s="23">
        <v>143</v>
      </c>
      <c r="EF240" s="23" t="str">
        <f t="shared" si="90"/>
        <v/>
      </c>
      <c r="EG240" s="23" t="str">
        <f t="shared" si="91"/>
        <v/>
      </c>
      <c r="EH240" s="23"/>
      <c r="EI240"/>
    </row>
    <row r="241" spans="92:139">
      <c r="CN241" s="23"/>
      <c r="CO241" s="23">
        <v>144</v>
      </c>
      <c r="CP241" s="23" t="str">
        <f t="shared" si="76"/>
        <v/>
      </c>
      <c r="CQ241" s="23" t="str">
        <f t="shared" si="77"/>
        <v/>
      </c>
      <c r="CR241" s="23"/>
      <c r="CS241" s="98"/>
      <c r="CT241" s="23"/>
      <c r="CU241" s="23">
        <v>144</v>
      </c>
      <c r="CV241" s="23" t="str">
        <f t="shared" si="78"/>
        <v/>
      </c>
      <c r="CW241" s="23" t="str">
        <f t="shared" si="79"/>
        <v/>
      </c>
      <c r="CX241" s="23"/>
      <c r="CY241" s="98"/>
      <c r="CZ241" s="23"/>
      <c r="DA241" s="23">
        <v>144</v>
      </c>
      <c r="DB241" s="23" t="str">
        <f t="shared" si="80"/>
        <v/>
      </c>
      <c r="DC241" s="23" t="str">
        <f t="shared" si="81"/>
        <v/>
      </c>
      <c r="DD241" s="23"/>
      <c r="DE241" s="98"/>
      <c r="DF241" s="23"/>
      <c r="DG241" s="23">
        <v>144</v>
      </c>
      <c r="DH241" s="23" t="str">
        <f t="shared" si="82"/>
        <v/>
      </c>
      <c r="DI241" s="23" t="str">
        <f t="shared" si="83"/>
        <v/>
      </c>
      <c r="DJ241" s="23"/>
      <c r="DK241" s="98"/>
      <c r="DL241" s="23"/>
      <c r="DM241" s="23">
        <v>144</v>
      </c>
      <c r="DN241" s="23" t="str">
        <f t="shared" si="84"/>
        <v/>
      </c>
      <c r="DO241" s="23" t="str">
        <f t="shared" si="85"/>
        <v/>
      </c>
      <c r="DP241" s="23"/>
      <c r="DQ241" s="98"/>
      <c r="DR241" s="23"/>
      <c r="DS241" s="23">
        <v>144</v>
      </c>
      <c r="DT241" s="23" t="str">
        <f t="shared" si="86"/>
        <v/>
      </c>
      <c r="DU241" s="23" t="str">
        <f t="shared" si="87"/>
        <v/>
      </c>
      <c r="DV241" s="23"/>
      <c r="DW241" s="98"/>
      <c r="DX241" s="23"/>
      <c r="DY241" s="23">
        <v>144</v>
      </c>
      <c r="DZ241" s="23" t="str">
        <f t="shared" si="88"/>
        <v/>
      </c>
      <c r="EA241" s="23" t="str">
        <f t="shared" si="89"/>
        <v/>
      </c>
      <c r="EB241" s="23"/>
      <c r="EC241" s="98"/>
      <c r="ED241" s="23"/>
      <c r="EE241" s="23">
        <v>144</v>
      </c>
      <c r="EF241" s="23" t="str">
        <f t="shared" si="90"/>
        <v/>
      </c>
      <c r="EG241" s="23" t="str">
        <f t="shared" si="91"/>
        <v/>
      </c>
      <c r="EH241" s="23"/>
      <c r="EI241"/>
    </row>
    <row r="242" spans="92:139">
      <c r="CN242" s="23"/>
      <c r="CO242" s="23">
        <v>145</v>
      </c>
      <c r="CP242" s="23" t="str">
        <f t="shared" si="76"/>
        <v/>
      </c>
      <c r="CQ242" s="23" t="str">
        <f t="shared" si="77"/>
        <v/>
      </c>
      <c r="CR242" s="23"/>
      <c r="CS242" s="98"/>
      <c r="CT242" s="23"/>
      <c r="CU242" s="23">
        <v>145</v>
      </c>
      <c r="CV242" s="23" t="str">
        <f t="shared" si="78"/>
        <v/>
      </c>
      <c r="CW242" s="23" t="str">
        <f t="shared" si="79"/>
        <v/>
      </c>
      <c r="CX242" s="23"/>
      <c r="CY242" s="98"/>
      <c r="CZ242" s="23"/>
      <c r="DA242" s="23">
        <v>145</v>
      </c>
      <c r="DB242" s="23" t="str">
        <f t="shared" si="80"/>
        <v/>
      </c>
      <c r="DC242" s="23" t="str">
        <f t="shared" si="81"/>
        <v/>
      </c>
      <c r="DD242" s="23"/>
      <c r="DE242" s="98"/>
      <c r="DF242" s="23"/>
      <c r="DG242" s="23">
        <v>145</v>
      </c>
      <c r="DH242" s="23" t="str">
        <f t="shared" si="82"/>
        <v/>
      </c>
      <c r="DI242" s="23" t="str">
        <f t="shared" si="83"/>
        <v/>
      </c>
      <c r="DJ242" s="23"/>
      <c r="DK242" s="98"/>
      <c r="DL242" s="23"/>
      <c r="DM242" s="23">
        <v>145</v>
      </c>
      <c r="DN242" s="23" t="str">
        <f t="shared" si="84"/>
        <v/>
      </c>
      <c r="DO242" s="23" t="str">
        <f t="shared" si="85"/>
        <v/>
      </c>
      <c r="DP242" s="23"/>
      <c r="DQ242" s="98"/>
      <c r="DR242" s="23"/>
      <c r="DS242" s="23">
        <v>145</v>
      </c>
      <c r="DT242" s="23" t="str">
        <f t="shared" si="86"/>
        <v/>
      </c>
      <c r="DU242" s="23" t="str">
        <f t="shared" si="87"/>
        <v/>
      </c>
      <c r="DV242" s="23"/>
      <c r="DW242" s="98"/>
      <c r="DX242" s="23"/>
      <c r="DY242" s="23">
        <v>145</v>
      </c>
      <c r="DZ242" s="23" t="str">
        <f t="shared" si="88"/>
        <v/>
      </c>
      <c r="EA242" s="23" t="str">
        <f t="shared" si="89"/>
        <v/>
      </c>
      <c r="EB242" s="23"/>
      <c r="EC242" s="98"/>
      <c r="ED242" s="23"/>
      <c r="EE242" s="23">
        <v>145</v>
      </c>
      <c r="EF242" s="23" t="str">
        <f t="shared" si="90"/>
        <v/>
      </c>
      <c r="EG242" s="23" t="str">
        <f t="shared" si="91"/>
        <v/>
      </c>
      <c r="EH242" s="23"/>
      <c r="EI242"/>
    </row>
    <row r="243" spans="92:139">
      <c r="CN243" s="23"/>
      <c r="CO243" s="23">
        <v>146</v>
      </c>
      <c r="CP243" s="23" t="str">
        <f t="shared" si="76"/>
        <v/>
      </c>
      <c r="CQ243" s="23" t="str">
        <f t="shared" si="77"/>
        <v/>
      </c>
      <c r="CR243" s="23"/>
      <c r="CS243" s="98"/>
      <c r="CT243" s="23"/>
      <c r="CU243" s="23">
        <v>146</v>
      </c>
      <c r="CV243" s="23" t="str">
        <f t="shared" si="78"/>
        <v/>
      </c>
      <c r="CW243" s="23" t="str">
        <f t="shared" si="79"/>
        <v/>
      </c>
      <c r="CX243" s="23"/>
      <c r="CY243" s="98"/>
      <c r="CZ243" s="23"/>
      <c r="DA243" s="23">
        <v>146</v>
      </c>
      <c r="DB243" s="23" t="str">
        <f t="shared" si="80"/>
        <v/>
      </c>
      <c r="DC243" s="23" t="str">
        <f t="shared" si="81"/>
        <v/>
      </c>
      <c r="DD243" s="23"/>
      <c r="DE243" s="98"/>
      <c r="DF243" s="23"/>
      <c r="DG243" s="23">
        <v>146</v>
      </c>
      <c r="DH243" s="23" t="str">
        <f t="shared" si="82"/>
        <v/>
      </c>
      <c r="DI243" s="23" t="str">
        <f t="shared" si="83"/>
        <v/>
      </c>
      <c r="DJ243" s="23"/>
      <c r="DK243" s="98"/>
      <c r="DL243" s="23"/>
      <c r="DM243" s="23">
        <v>146</v>
      </c>
      <c r="DN243" s="23" t="str">
        <f t="shared" si="84"/>
        <v/>
      </c>
      <c r="DO243" s="23" t="str">
        <f t="shared" si="85"/>
        <v/>
      </c>
      <c r="DP243" s="23"/>
      <c r="DQ243" s="98"/>
      <c r="DR243" s="23"/>
      <c r="DS243" s="23">
        <v>146</v>
      </c>
      <c r="DT243" s="23" t="str">
        <f t="shared" si="86"/>
        <v/>
      </c>
      <c r="DU243" s="23" t="str">
        <f t="shared" si="87"/>
        <v/>
      </c>
      <c r="DV243" s="23"/>
      <c r="DW243" s="98"/>
      <c r="DX243" s="23"/>
      <c r="DY243" s="23">
        <v>146</v>
      </c>
      <c r="DZ243" s="23" t="str">
        <f t="shared" si="88"/>
        <v/>
      </c>
      <c r="EA243" s="23" t="str">
        <f t="shared" si="89"/>
        <v/>
      </c>
      <c r="EB243" s="23"/>
      <c r="EC243" s="98"/>
      <c r="ED243" s="23"/>
      <c r="EE243" s="23">
        <v>146</v>
      </c>
      <c r="EF243" s="23" t="str">
        <f t="shared" si="90"/>
        <v/>
      </c>
      <c r="EG243" s="23" t="str">
        <f t="shared" si="91"/>
        <v/>
      </c>
      <c r="EH243" s="23"/>
      <c r="EI243"/>
    </row>
    <row r="244" spans="92:139">
      <c r="CN244" s="23"/>
      <c r="CO244" s="23">
        <v>147</v>
      </c>
      <c r="CP244" s="23" t="str">
        <f t="shared" si="76"/>
        <v/>
      </c>
      <c r="CQ244" s="23" t="str">
        <f t="shared" si="77"/>
        <v/>
      </c>
      <c r="CR244" s="23"/>
      <c r="CS244" s="98"/>
      <c r="CT244" s="23"/>
      <c r="CU244" s="23">
        <v>147</v>
      </c>
      <c r="CV244" s="23" t="str">
        <f t="shared" si="78"/>
        <v/>
      </c>
      <c r="CW244" s="23" t="str">
        <f t="shared" si="79"/>
        <v/>
      </c>
      <c r="CX244" s="23"/>
      <c r="CY244" s="98"/>
      <c r="CZ244" s="23"/>
      <c r="DA244" s="23">
        <v>147</v>
      </c>
      <c r="DB244" s="23" t="str">
        <f t="shared" si="80"/>
        <v/>
      </c>
      <c r="DC244" s="23" t="str">
        <f t="shared" si="81"/>
        <v/>
      </c>
      <c r="DD244" s="23"/>
      <c r="DE244" s="98"/>
      <c r="DF244" s="23"/>
      <c r="DG244" s="23">
        <v>147</v>
      </c>
      <c r="DH244" s="23" t="str">
        <f t="shared" si="82"/>
        <v/>
      </c>
      <c r="DI244" s="23" t="str">
        <f t="shared" si="83"/>
        <v/>
      </c>
      <c r="DJ244" s="23"/>
      <c r="DK244" s="98"/>
      <c r="DL244" s="23"/>
      <c r="DM244" s="23">
        <v>147</v>
      </c>
      <c r="DN244" s="23" t="str">
        <f t="shared" si="84"/>
        <v/>
      </c>
      <c r="DO244" s="23" t="str">
        <f t="shared" si="85"/>
        <v/>
      </c>
      <c r="DP244" s="23"/>
      <c r="DQ244" s="98"/>
      <c r="DR244" s="23"/>
      <c r="DS244" s="23">
        <v>147</v>
      </c>
      <c r="DT244" s="23" t="str">
        <f t="shared" si="86"/>
        <v/>
      </c>
      <c r="DU244" s="23" t="str">
        <f t="shared" si="87"/>
        <v/>
      </c>
      <c r="DV244" s="23"/>
      <c r="DW244" s="98"/>
      <c r="DX244" s="23"/>
      <c r="DY244" s="23">
        <v>147</v>
      </c>
      <c r="DZ244" s="23" t="str">
        <f t="shared" si="88"/>
        <v/>
      </c>
      <c r="EA244" s="23" t="str">
        <f t="shared" si="89"/>
        <v/>
      </c>
      <c r="EB244" s="23"/>
      <c r="EC244" s="98"/>
      <c r="ED244" s="23"/>
      <c r="EE244" s="23">
        <v>147</v>
      </c>
      <c r="EF244" s="23" t="str">
        <f t="shared" si="90"/>
        <v/>
      </c>
      <c r="EG244" s="23" t="str">
        <f t="shared" si="91"/>
        <v/>
      </c>
      <c r="EH244" s="23"/>
      <c r="EI244"/>
    </row>
    <row r="245" spans="92:139">
      <c r="CN245" s="23"/>
      <c r="CO245" s="23">
        <v>148</v>
      </c>
      <c r="CP245" s="23" t="str">
        <f t="shared" si="76"/>
        <v/>
      </c>
      <c r="CQ245" s="23" t="str">
        <f t="shared" si="77"/>
        <v/>
      </c>
      <c r="CR245" s="23"/>
      <c r="CS245" s="98"/>
      <c r="CT245" s="23"/>
      <c r="CU245" s="23">
        <v>148</v>
      </c>
      <c r="CV245" s="23" t="str">
        <f t="shared" si="78"/>
        <v/>
      </c>
      <c r="CW245" s="23" t="str">
        <f t="shared" si="79"/>
        <v/>
      </c>
      <c r="CX245" s="23"/>
      <c r="CY245" s="98"/>
      <c r="CZ245" s="23"/>
      <c r="DA245" s="23">
        <v>148</v>
      </c>
      <c r="DB245" s="23" t="str">
        <f t="shared" si="80"/>
        <v/>
      </c>
      <c r="DC245" s="23" t="str">
        <f t="shared" si="81"/>
        <v/>
      </c>
      <c r="DD245" s="23"/>
      <c r="DE245" s="98"/>
      <c r="DF245" s="23"/>
      <c r="DG245" s="23">
        <v>148</v>
      </c>
      <c r="DH245" s="23" t="str">
        <f t="shared" si="82"/>
        <v/>
      </c>
      <c r="DI245" s="23" t="str">
        <f t="shared" si="83"/>
        <v/>
      </c>
      <c r="DJ245" s="23"/>
      <c r="DK245" s="98"/>
      <c r="DL245" s="23"/>
      <c r="DM245" s="23">
        <v>148</v>
      </c>
      <c r="DN245" s="23" t="str">
        <f t="shared" si="84"/>
        <v/>
      </c>
      <c r="DO245" s="23" t="str">
        <f t="shared" si="85"/>
        <v/>
      </c>
      <c r="DP245" s="23"/>
      <c r="DQ245" s="98"/>
      <c r="DR245" s="23"/>
      <c r="DS245" s="23">
        <v>148</v>
      </c>
      <c r="DT245" s="23" t="str">
        <f t="shared" si="86"/>
        <v/>
      </c>
      <c r="DU245" s="23" t="str">
        <f t="shared" si="87"/>
        <v/>
      </c>
      <c r="DV245" s="23"/>
      <c r="DW245" s="98"/>
      <c r="DX245" s="23"/>
      <c r="DY245" s="23">
        <v>148</v>
      </c>
      <c r="DZ245" s="23" t="str">
        <f t="shared" si="88"/>
        <v/>
      </c>
      <c r="EA245" s="23" t="str">
        <f t="shared" si="89"/>
        <v/>
      </c>
      <c r="EB245" s="23"/>
      <c r="EC245" s="98"/>
      <c r="ED245" s="23"/>
      <c r="EE245" s="23">
        <v>148</v>
      </c>
      <c r="EF245" s="23" t="str">
        <f t="shared" si="90"/>
        <v/>
      </c>
      <c r="EG245" s="23" t="str">
        <f t="shared" si="91"/>
        <v/>
      </c>
      <c r="EH245" s="23"/>
      <c r="EI245"/>
    </row>
    <row r="246" spans="92:139">
      <c r="CN246" s="23"/>
      <c r="CO246" s="23">
        <v>149</v>
      </c>
      <c r="CP246" s="23" t="str">
        <f t="shared" si="76"/>
        <v/>
      </c>
      <c r="CQ246" s="23" t="str">
        <f t="shared" si="77"/>
        <v/>
      </c>
      <c r="CR246" s="23"/>
      <c r="CS246" s="98"/>
      <c r="CT246" s="23"/>
      <c r="CU246" s="23">
        <v>149</v>
      </c>
      <c r="CV246" s="23" t="str">
        <f t="shared" si="78"/>
        <v/>
      </c>
      <c r="CW246" s="23" t="str">
        <f t="shared" si="79"/>
        <v/>
      </c>
      <c r="CX246" s="23"/>
      <c r="CY246" s="98"/>
      <c r="CZ246" s="23"/>
      <c r="DA246" s="23">
        <v>149</v>
      </c>
      <c r="DB246" s="23" t="str">
        <f t="shared" si="80"/>
        <v/>
      </c>
      <c r="DC246" s="23" t="str">
        <f t="shared" si="81"/>
        <v/>
      </c>
      <c r="DD246" s="23"/>
      <c r="DE246" s="98"/>
      <c r="DF246" s="23"/>
      <c r="DG246" s="23">
        <v>149</v>
      </c>
      <c r="DH246" s="23" t="str">
        <f t="shared" si="82"/>
        <v/>
      </c>
      <c r="DI246" s="23" t="str">
        <f t="shared" si="83"/>
        <v/>
      </c>
      <c r="DJ246" s="23"/>
      <c r="DK246" s="98"/>
      <c r="DL246" s="23"/>
      <c r="DM246" s="23">
        <v>149</v>
      </c>
      <c r="DN246" s="23" t="str">
        <f t="shared" si="84"/>
        <v/>
      </c>
      <c r="DO246" s="23" t="str">
        <f t="shared" si="85"/>
        <v/>
      </c>
      <c r="DP246" s="23"/>
      <c r="DQ246" s="98"/>
      <c r="DR246" s="23"/>
      <c r="DS246" s="23">
        <v>149</v>
      </c>
      <c r="DT246" s="23" t="str">
        <f t="shared" si="86"/>
        <v/>
      </c>
      <c r="DU246" s="23" t="str">
        <f t="shared" si="87"/>
        <v/>
      </c>
      <c r="DV246" s="23"/>
      <c r="DW246" s="98"/>
      <c r="DX246" s="23"/>
      <c r="DY246" s="23">
        <v>149</v>
      </c>
      <c r="DZ246" s="23" t="str">
        <f t="shared" si="88"/>
        <v/>
      </c>
      <c r="EA246" s="23" t="str">
        <f t="shared" si="89"/>
        <v/>
      </c>
      <c r="EB246" s="23"/>
      <c r="EC246" s="98"/>
      <c r="ED246" s="23"/>
      <c r="EE246" s="23">
        <v>149</v>
      </c>
      <c r="EF246" s="23" t="str">
        <f t="shared" si="90"/>
        <v/>
      </c>
      <c r="EG246" s="23" t="str">
        <f t="shared" si="91"/>
        <v/>
      </c>
      <c r="EH246" s="23"/>
      <c r="EI246"/>
    </row>
    <row r="247" spans="92:139">
      <c r="CN247" s="23"/>
      <c r="CO247" s="23">
        <v>150</v>
      </c>
      <c r="CP247" s="23" t="str">
        <f t="shared" si="76"/>
        <v/>
      </c>
      <c r="CQ247" s="23" t="str">
        <f t="shared" si="77"/>
        <v/>
      </c>
      <c r="CR247" s="23"/>
      <c r="CS247" s="98"/>
      <c r="CT247" s="23"/>
      <c r="CU247" s="23">
        <v>150</v>
      </c>
      <c r="CV247" s="23" t="str">
        <f t="shared" si="78"/>
        <v/>
      </c>
      <c r="CW247" s="23" t="str">
        <f t="shared" si="79"/>
        <v/>
      </c>
      <c r="CX247" s="23"/>
      <c r="CY247" s="98"/>
      <c r="CZ247" s="23"/>
      <c r="DA247" s="23">
        <v>150</v>
      </c>
      <c r="DB247" s="23" t="str">
        <f t="shared" si="80"/>
        <v/>
      </c>
      <c r="DC247" s="23" t="str">
        <f t="shared" si="81"/>
        <v/>
      </c>
      <c r="DD247" s="23"/>
      <c r="DE247" s="98"/>
      <c r="DF247" s="23"/>
      <c r="DG247" s="23">
        <v>150</v>
      </c>
      <c r="DH247" s="23" t="str">
        <f t="shared" si="82"/>
        <v/>
      </c>
      <c r="DI247" s="23" t="str">
        <f t="shared" si="83"/>
        <v/>
      </c>
      <c r="DJ247" s="23"/>
      <c r="DK247" s="98"/>
      <c r="DL247" s="23"/>
      <c r="DM247" s="23">
        <v>150</v>
      </c>
      <c r="DN247" s="23" t="str">
        <f t="shared" si="84"/>
        <v/>
      </c>
      <c r="DO247" s="23" t="str">
        <f t="shared" si="85"/>
        <v/>
      </c>
      <c r="DP247" s="23"/>
      <c r="DQ247" s="98"/>
      <c r="DR247" s="23"/>
      <c r="DS247" s="23">
        <v>150</v>
      </c>
      <c r="DT247" s="23" t="str">
        <f t="shared" si="86"/>
        <v/>
      </c>
      <c r="DU247" s="23" t="str">
        <f t="shared" si="87"/>
        <v/>
      </c>
      <c r="DV247" s="23"/>
      <c r="DW247" s="98"/>
      <c r="DX247" s="23"/>
      <c r="DY247" s="23">
        <v>150</v>
      </c>
      <c r="DZ247" s="23" t="str">
        <f t="shared" si="88"/>
        <v/>
      </c>
      <c r="EA247" s="23" t="str">
        <f t="shared" si="89"/>
        <v/>
      </c>
      <c r="EB247" s="23"/>
      <c r="EC247" s="98"/>
      <c r="ED247" s="23"/>
      <c r="EE247" s="23">
        <v>150</v>
      </c>
      <c r="EF247" s="23" t="str">
        <f t="shared" si="90"/>
        <v/>
      </c>
      <c r="EG247" s="23" t="str">
        <f t="shared" si="91"/>
        <v/>
      </c>
      <c r="EH247" s="23"/>
      <c r="EI247"/>
    </row>
    <row r="248" spans="92:139">
      <c r="CN248" s="23"/>
      <c r="CO248" s="23">
        <v>151</v>
      </c>
      <c r="CP248" s="23" t="str">
        <f t="shared" si="76"/>
        <v/>
      </c>
      <c r="CQ248" s="23" t="str">
        <f t="shared" si="77"/>
        <v/>
      </c>
      <c r="CR248" s="23"/>
      <c r="CS248" s="98"/>
      <c r="CT248" s="23"/>
      <c r="CU248" s="23">
        <v>151</v>
      </c>
      <c r="CV248" s="23" t="str">
        <f t="shared" si="78"/>
        <v/>
      </c>
      <c r="CW248" s="23" t="str">
        <f t="shared" si="79"/>
        <v/>
      </c>
      <c r="CX248" s="23"/>
      <c r="CY248" s="98"/>
      <c r="CZ248" s="23"/>
      <c r="DA248" s="23">
        <v>151</v>
      </c>
      <c r="DB248" s="23" t="str">
        <f t="shared" si="80"/>
        <v/>
      </c>
      <c r="DC248" s="23" t="str">
        <f t="shared" si="81"/>
        <v/>
      </c>
      <c r="DD248" s="23"/>
      <c r="DE248" s="98"/>
      <c r="DF248" s="23"/>
      <c r="DG248" s="23">
        <v>151</v>
      </c>
      <c r="DH248" s="23" t="str">
        <f t="shared" si="82"/>
        <v/>
      </c>
      <c r="DI248" s="23" t="str">
        <f t="shared" si="83"/>
        <v/>
      </c>
      <c r="DJ248" s="23"/>
      <c r="DK248" s="98"/>
      <c r="DL248" s="23"/>
      <c r="DM248" s="23">
        <v>151</v>
      </c>
      <c r="DN248" s="23" t="str">
        <f t="shared" si="84"/>
        <v/>
      </c>
      <c r="DO248" s="23" t="str">
        <f t="shared" si="85"/>
        <v/>
      </c>
      <c r="DP248" s="23"/>
      <c r="DQ248" s="98"/>
      <c r="DR248" s="23"/>
      <c r="DS248" s="23">
        <v>151</v>
      </c>
      <c r="DT248" s="23" t="str">
        <f t="shared" si="86"/>
        <v/>
      </c>
      <c r="DU248" s="23" t="str">
        <f t="shared" si="87"/>
        <v/>
      </c>
      <c r="DV248" s="23"/>
      <c r="DW248" s="98"/>
      <c r="DX248" s="23"/>
      <c r="DY248" s="23">
        <v>151</v>
      </c>
      <c r="DZ248" s="23" t="str">
        <f t="shared" si="88"/>
        <v/>
      </c>
      <c r="EA248" s="23" t="str">
        <f t="shared" si="89"/>
        <v/>
      </c>
      <c r="EB248" s="23"/>
      <c r="EC248" s="98"/>
      <c r="ED248" s="23"/>
      <c r="EE248" s="23">
        <v>151</v>
      </c>
      <c r="EF248" s="23" t="str">
        <f t="shared" si="90"/>
        <v/>
      </c>
      <c r="EG248" s="23" t="str">
        <f t="shared" si="91"/>
        <v/>
      </c>
      <c r="EH248" s="23"/>
      <c r="EI248"/>
    </row>
    <row r="249" spans="92:139">
      <c r="CN249" s="23"/>
      <c r="CO249" s="23">
        <v>152</v>
      </c>
      <c r="CP249" s="23" t="str">
        <f t="shared" si="76"/>
        <v/>
      </c>
      <c r="CQ249" s="23" t="str">
        <f t="shared" si="77"/>
        <v/>
      </c>
      <c r="CR249" s="23"/>
      <c r="CS249" s="98"/>
      <c r="CT249" s="23"/>
      <c r="CU249" s="23">
        <v>152</v>
      </c>
      <c r="CV249" s="23" t="str">
        <f t="shared" si="78"/>
        <v/>
      </c>
      <c r="CW249" s="23" t="str">
        <f t="shared" si="79"/>
        <v/>
      </c>
      <c r="CX249" s="23"/>
      <c r="CY249" s="98"/>
      <c r="CZ249" s="23"/>
      <c r="DA249" s="23">
        <v>152</v>
      </c>
      <c r="DB249" s="23" t="str">
        <f t="shared" si="80"/>
        <v/>
      </c>
      <c r="DC249" s="23" t="str">
        <f t="shared" si="81"/>
        <v/>
      </c>
      <c r="DD249" s="23"/>
      <c r="DE249" s="98"/>
      <c r="DF249" s="23"/>
      <c r="DG249" s="23">
        <v>152</v>
      </c>
      <c r="DH249" s="23" t="str">
        <f t="shared" si="82"/>
        <v/>
      </c>
      <c r="DI249" s="23" t="str">
        <f t="shared" si="83"/>
        <v/>
      </c>
      <c r="DJ249" s="23"/>
      <c r="DK249" s="98"/>
      <c r="DL249" s="23"/>
      <c r="DM249" s="23">
        <v>152</v>
      </c>
      <c r="DN249" s="23" t="str">
        <f t="shared" si="84"/>
        <v/>
      </c>
      <c r="DO249" s="23" t="str">
        <f t="shared" si="85"/>
        <v/>
      </c>
      <c r="DP249" s="23"/>
      <c r="DQ249" s="98"/>
      <c r="DR249" s="23"/>
      <c r="DS249" s="23">
        <v>152</v>
      </c>
      <c r="DT249" s="23" t="str">
        <f t="shared" si="86"/>
        <v/>
      </c>
      <c r="DU249" s="23" t="str">
        <f t="shared" si="87"/>
        <v/>
      </c>
      <c r="DV249" s="23"/>
      <c r="DW249" s="98"/>
      <c r="DX249" s="23"/>
      <c r="DY249" s="23">
        <v>152</v>
      </c>
      <c r="DZ249" s="23" t="str">
        <f t="shared" si="88"/>
        <v/>
      </c>
      <c r="EA249" s="23" t="str">
        <f t="shared" si="89"/>
        <v/>
      </c>
      <c r="EB249" s="23"/>
      <c r="EC249" s="98"/>
      <c r="ED249" s="23"/>
      <c r="EE249" s="23">
        <v>152</v>
      </c>
      <c r="EF249" s="23" t="str">
        <f t="shared" si="90"/>
        <v/>
      </c>
      <c r="EG249" s="23" t="str">
        <f t="shared" si="91"/>
        <v/>
      </c>
      <c r="EH249" s="23"/>
      <c r="EI249"/>
    </row>
    <row r="250" spans="92:139">
      <c r="CN250" s="23"/>
      <c r="CO250" s="23">
        <v>153</v>
      </c>
      <c r="CP250" s="23" t="str">
        <f t="shared" si="76"/>
        <v/>
      </c>
      <c r="CQ250" s="23" t="str">
        <f t="shared" si="77"/>
        <v/>
      </c>
      <c r="CR250" s="23"/>
      <c r="CS250" s="98"/>
      <c r="CT250" s="23"/>
      <c r="CU250" s="23">
        <v>153</v>
      </c>
      <c r="CV250" s="23" t="str">
        <f t="shared" si="78"/>
        <v/>
      </c>
      <c r="CW250" s="23" t="str">
        <f t="shared" si="79"/>
        <v/>
      </c>
      <c r="CX250" s="23"/>
      <c r="CY250" s="98"/>
      <c r="CZ250" s="23"/>
      <c r="DA250" s="23">
        <v>153</v>
      </c>
      <c r="DB250" s="23" t="str">
        <f t="shared" si="80"/>
        <v/>
      </c>
      <c r="DC250" s="23" t="str">
        <f t="shared" si="81"/>
        <v/>
      </c>
      <c r="DD250" s="23"/>
      <c r="DE250" s="98"/>
      <c r="DF250" s="23"/>
      <c r="DG250" s="23">
        <v>153</v>
      </c>
      <c r="DH250" s="23" t="str">
        <f t="shared" si="82"/>
        <v/>
      </c>
      <c r="DI250" s="23" t="str">
        <f t="shared" si="83"/>
        <v/>
      </c>
      <c r="DJ250" s="23"/>
      <c r="DK250" s="98"/>
      <c r="DL250" s="23"/>
      <c r="DM250" s="23">
        <v>153</v>
      </c>
      <c r="DN250" s="23" t="str">
        <f t="shared" si="84"/>
        <v/>
      </c>
      <c r="DO250" s="23" t="str">
        <f t="shared" si="85"/>
        <v/>
      </c>
      <c r="DP250" s="23"/>
      <c r="DQ250" s="98"/>
      <c r="DR250" s="23"/>
      <c r="DS250" s="23">
        <v>153</v>
      </c>
      <c r="DT250" s="23" t="str">
        <f t="shared" si="86"/>
        <v/>
      </c>
      <c r="DU250" s="23" t="str">
        <f t="shared" si="87"/>
        <v/>
      </c>
      <c r="DV250" s="23"/>
      <c r="DW250" s="98"/>
      <c r="DX250" s="23"/>
      <c r="DY250" s="23">
        <v>153</v>
      </c>
      <c r="DZ250" s="23" t="str">
        <f t="shared" si="88"/>
        <v/>
      </c>
      <c r="EA250" s="23" t="str">
        <f t="shared" si="89"/>
        <v/>
      </c>
      <c r="EB250" s="23"/>
      <c r="EC250" s="98"/>
      <c r="ED250" s="23"/>
      <c r="EE250" s="23">
        <v>153</v>
      </c>
      <c r="EF250" s="23" t="str">
        <f t="shared" si="90"/>
        <v/>
      </c>
      <c r="EG250" s="23" t="str">
        <f t="shared" si="91"/>
        <v/>
      </c>
      <c r="EH250" s="23"/>
      <c r="EI250"/>
    </row>
    <row r="251" spans="92:139">
      <c r="CN251" s="23"/>
      <c r="CO251" s="23">
        <v>154</v>
      </c>
      <c r="CP251" s="23" t="str">
        <f t="shared" si="76"/>
        <v/>
      </c>
      <c r="CQ251" s="23" t="str">
        <f t="shared" si="77"/>
        <v/>
      </c>
      <c r="CR251" s="23"/>
      <c r="CS251" s="98"/>
      <c r="CT251" s="23"/>
      <c r="CU251" s="23">
        <v>154</v>
      </c>
      <c r="CV251" s="23" t="str">
        <f t="shared" si="78"/>
        <v/>
      </c>
      <c r="CW251" s="23" t="str">
        <f t="shared" si="79"/>
        <v/>
      </c>
      <c r="CX251" s="23"/>
      <c r="CY251" s="98"/>
      <c r="CZ251" s="23"/>
      <c r="DA251" s="23">
        <v>154</v>
      </c>
      <c r="DB251" s="23" t="str">
        <f t="shared" si="80"/>
        <v/>
      </c>
      <c r="DC251" s="23" t="str">
        <f t="shared" si="81"/>
        <v/>
      </c>
      <c r="DD251" s="23"/>
      <c r="DE251" s="98"/>
      <c r="DF251" s="23"/>
      <c r="DG251" s="23">
        <v>154</v>
      </c>
      <c r="DH251" s="23" t="str">
        <f t="shared" si="82"/>
        <v/>
      </c>
      <c r="DI251" s="23" t="str">
        <f t="shared" si="83"/>
        <v/>
      </c>
      <c r="DJ251" s="23"/>
      <c r="DK251" s="98"/>
      <c r="DL251" s="23"/>
      <c r="DM251" s="23">
        <v>154</v>
      </c>
      <c r="DN251" s="23" t="str">
        <f t="shared" si="84"/>
        <v/>
      </c>
      <c r="DO251" s="23" t="str">
        <f t="shared" si="85"/>
        <v/>
      </c>
      <c r="DP251" s="23"/>
      <c r="DQ251" s="98"/>
      <c r="DR251" s="23"/>
      <c r="DS251" s="23">
        <v>154</v>
      </c>
      <c r="DT251" s="23" t="str">
        <f t="shared" si="86"/>
        <v/>
      </c>
      <c r="DU251" s="23" t="str">
        <f t="shared" si="87"/>
        <v/>
      </c>
      <c r="DV251" s="23"/>
      <c r="DW251" s="98"/>
      <c r="DX251" s="23"/>
      <c r="DY251" s="23">
        <v>154</v>
      </c>
      <c r="DZ251" s="23" t="str">
        <f t="shared" si="88"/>
        <v/>
      </c>
      <c r="EA251" s="23" t="str">
        <f t="shared" si="89"/>
        <v/>
      </c>
      <c r="EB251" s="23"/>
      <c r="EC251" s="98"/>
      <c r="ED251" s="23"/>
      <c r="EE251" s="23">
        <v>154</v>
      </c>
      <c r="EF251" s="23" t="str">
        <f t="shared" si="90"/>
        <v/>
      </c>
      <c r="EG251" s="23" t="str">
        <f t="shared" si="91"/>
        <v/>
      </c>
      <c r="EH251" s="23"/>
      <c r="EI251"/>
    </row>
    <row r="252" spans="92:139">
      <c r="CN252" s="23"/>
      <c r="CO252" s="23">
        <v>155</v>
      </c>
      <c r="CP252" s="23" t="str">
        <f t="shared" si="76"/>
        <v/>
      </c>
      <c r="CQ252" s="23" t="str">
        <f t="shared" si="77"/>
        <v/>
      </c>
      <c r="CR252" s="23"/>
      <c r="CS252" s="98"/>
      <c r="CT252" s="23"/>
      <c r="CU252" s="23">
        <v>155</v>
      </c>
      <c r="CV252" s="23" t="str">
        <f t="shared" si="78"/>
        <v/>
      </c>
      <c r="CW252" s="23" t="str">
        <f t="shared" si="79"/>
        <v/>
      </c>
      <c r="CX252" s="23"/>
      <c r="CY252" s="98"/>
      <c r="CZ252" s="23"/>
      <c r="DA252" s="23">
        <v>155</v>
      </c>
      <c r="DB252" s="23" t="str">
        <f t="shared" si="80"/>
        <v/>
      </c>
      <c r="DC252" s="23" t="str">
        <f t="shared" si="81"/>
        <v/>
      </c>
      <c r="DD252" s="23"/>
      <c r="DE252" s="98"/>
      <c r="DF252" s="23"/>
      <c r="DG252" s="23">
        <v>155</v>
      </c>
      <c r="DH252" s="23" t="str">
        <f t="shared" si="82"/>
        <v/>
      </c>
      <c r="DI252" s="23" t="str">
        <f t="shared" si="83"/>
        <v/>
      </c>
      <c r="DJ252" s="23"/>
      <c r="DK252" s="98"/>
      <c r="DL252" s="23"/>
      <c r="DM252" s="23">
        <v>155</v>
      </c>
      <c r="DN252" s="23" t="str">
        <f t="shared" si="84"/>
        <v/>
      </c>
      <c r="DO252" s="23" t="str">
        <f t="shared" si="85"/>
        <v/>
      </c>
      <c r="DP252" s="23"/>
      <c r="DQ252" s="98"/>
      <c r="DR252" s="23"/>
      <c r="DS252" s="23">
        <v>155</v>
      </c>
      <c r="DT252" s="23" t="str">
        <f t="shared" si="86"/>
        <v/>
      </c>
      <c r="DU252" s="23" t="str">
        <f t="shared" si="87"/>
        <v/>
      </c>
      <c r="DV252" s="23"/>
      <c r="DW252" s="98"/>
      <c r="DX252" s="23"/>
      <c r="DY252" s="23">
        <v>155</v>
      </c>
      <c r="DZ252" s="23" t="str">
        <f t="shared" si="88"/>
        <v/>
      </c>
      <c r="EA252" s="23" t="str">
        <f t="shared" si="89"/>
        <v/>
      </c>
      <c r="EB252" s="23"/>
      <c r="EC252" s="98"/>
      <c r="ED252" s="23"/>
      <c r="EE252" s="23">
        <v>155</v>
      </c>
      <c r="EF252" s="23" t="str">
        <f t="shared" si="90"/>
        <v/>
      </c>
      <c r="EG252" s="23" t="str">
        <f t="shared" si="91"/>
        <v/>
      </c>
      <c r="EH252" s="23"/>
      <c r="EI252"/>
    </row>
    <row r="253" spans="92:139">
      <c r="CN253" s="23"/>
      <c r="CO253" s="23">
        <v>156</v>
      </c>
      <c r="CP253" s="23" t="str">
        <f t="shared" si="76"/>
        <v/>
      </c>
      <c r="CQ253" s="23" t="str">
        <f t="shared" si="77"/>
        <v/>
      </c>
      <c r="CR253" s="23"/>
      <c r="CS253" s="98"/>
      <c r="CT253" s="23"/>
      <c r="CU253" s="23">
        <v>156</v>
      </c>
      <c r="CV253" s="23" t="str">
        <f t="shared" si="78"/>
        <v/>
      </c>
      <c r="CW253" s="23" t="str">
        <f t="shared" si="79"/>
        <v/>
      </c>
      <c r="CX253" s="23"/>
      <c r="CY253" s="98"/>
      <c r="CZ253" s="23"/>
      <c r="DA253" s="23">
        <v>156</v>
      </c>
      <c r="DB253" s="23" t="str">
        <f t="shared" si="80"/>
        <v/>
      </c>
      <c r="DC253" s="23" t="str">
        <f t="shared" si="81"/>
        <v/>
      </c>
      <c r="DD253" s="23"/>
      <c r="DE253" s="98"/>
      <c r="DF253" s="23"/>
      <c r="DG253" s="23">
        <v>156</v>
      </c>
      <c r="DH253" s="23" t="str">
        <f t="shared" si="82"/>
        <v/>
      </c>
      <c r="DI253" s="23" t="str">
        <f t="shared" si="83"/>
        <v/>
      </c>
      <c r="DJ253" s="23"/>
      <c r="DK253" s="98"/>
      <c r="DL253" s="23"/>
      <c r="DM253" s="23">
        <v>156</v>
      </c>
      <c r="DN253" s="23" t="str">
        <f t="shared" si="84"/>
        <v/>
      </c>
      <c r="DO253" s="23" t="str">
        <f t="shared" si="85"/>
        <v/>
      </c>
      <c r="DP253" s="23"/>
      <c r="DQ253" s="98"/>
      <c r="DR253" s="23"/>
      <c r="DS253" s="23">
        <v>156</v>
      </c>
      <c r="DT253" s="23" t="str">
        <f t="shared" si="86"/>
        <v/>
      </c>
      <c r="DU253" s="23" t="str">
        <f t="shared" si="87"/>
        <v/>
      </c>
      <c r="DV253" s="23"/>
      <c r="DW253" s="98"/>
      <c r="DX253" s="23"/>
      <c r="DY253" s="23">
        <v>156</v>
      </c>
      <c r="DZ253" s="23" t="str">
        <f t="shared" si="88"/>
        <v/>
      </c>
      <c r="EA253" s="23" t="str">
        <f t="shared" si="89"/>
        <v/>
      </c>
      <c r="EB253" s="23"/>
      <c r="EC253" s="98"/>
      <c r="ED253" s="23"/>
      <c r="EE253" s="23">
        <v>156</v>
      </c>
      <c r="EF253" s="23" t="str">
        <f t="shared" si="90"/>
        <v/>
      </c>
      <c r="EG253" s="23" t="str">
        <f t="shared" si="91"/>
        <v/>
      </c>
      <c r="EH253" s="23"/>
      <c r="EI253"/>
    </row>
    <row r="254" spans="92:139">
      <c r="CN254" s="23"/>
      <c r="CO254" s="23">
        <v>157</v>
      </c>
      <c r="CP254" s="23" t="str">
        <f t="shared" si="76"/>
        <v/>
      </c>
      <c r="CQ254" s="23" t="str">
        <f t="shared" si="77"/>
        <v/>
      </c>
      <c r="CR254" s="23"/>
      <c r="CS254" s="98"/>
      <c r="CT254" s="23"/>
      <c r="CU254" s="23">
        <v>157</v>
      </c>
      <c r="CV254" s="23" t="str">
        <f t="shared" si="78"/>
        <v/>
      </c>
      <c r="CW254" s="23" t="str">
        <f t="shared" si="79"/>
        <v/>
      </c>
      <c r="CX254" s="23"/>
      <c r="CY254" s="98"/>
      <c r="CZ254" s="23"/>
      <c r="DA254" s="23">
        <v>157</v>
      </c>
      <c r="DB254" s="23" t="str">
        <f t="shared" si="80"/>
        <v/>
      </c>
      <c r="DC254" s="23" t="str">
        <f t="shared" si="81"/>
        <v/>
      </c>
      <c r="DD254" s="23"/>
      <c r="DE254" s="98"/>
      <c r="DF254" s="23"/>
      <c r="DG254" s="23">
        <v>157</v>
      </c>
      <c r="DH254" s="23" t="str">
        <f t="shared" si="82"/>
        <v/>
      </c>
      <c r="DI254" s="23" t="str">
        <f t="shared" si="83"/>
        <v/>
      </c>
      <c r="DJ254" s="23"/>
      <c r="DK254" s="98"/>
      <c r="DL254" s="23"/>
      <c r="DM254" s="23">
        <v>157</v>
      </c>
      <c r="DN254" s="23" t="str">
        <f t="shared" si="84"/>
        <v/>
      </c>
      <c r="DO254" s="23" t="str">
        <f t="shared" si="85"/>
        <v/>
      </c>
      <c r="DP254" s="23"/>
      <c r="DQ254" s="98"/>
      <c r="DR254" s="23"/>
      <c r="DS254" s="23">
        <v>157</v>
      </c>
      <c r="DT254" s="23" t="str">
        <f t="shared" si="86"/>
        <v/>
      </c>
      <c r="DU254" s="23" t="str">
        <f t="shared" si="87"/>
        <v/>
      </c>
      <c r="DV254" s="23"/>
      <c r="DW254" s="98"/>
      <c r="DX254" s="23"/>
      <c r="DY254" s="23">
        <v>157</v>
      </c>
      <c r="DZ254" s="23" t="str">
        <f t="shared" si="88"/>
        <v/>
      </c>
      <c r="EA254" s="23" t="str">
        <f t="shared" si="89"/>
        <v/>
      </c>
      <c r="EB254" s="23"/>
      <c r="EC254" s="98"/>
      <c r="ED254" s="23"/>
      <c r="EE254" s="23">
        <v>157</v>
      </c>
      <c r="EF254" s="23" t="str">
        <f t="shared" si="90"/>
        <v/>
      </c>
      <c r="EG254" s="23" t="str">
        <f t="shared" si="91"/>
        <v/>
      </c>
      <c r="EH254" s="23"/>
      <c r="EI254"/>
    </row>
    <row r="255" spans="92:139">
      <c r="CN255" s="23"/>
      <c r="CO255" s="23">
        <v>158</v>
      </c>
      <c r="CP255" s="23" t="str">
        <f t="shared" si="76"/>
        <v/>
      </c>
      <c r="CQ255" s="23" t="str">
        <f t="shared" si="77"/>
        <v/>
      </c>
      <c r="CR255" s="23"/>
      <c r="CS255" s="98"/>
      <c r="CT255" s="23"/>
      <c r="CU255" s="23">
        <v>158</v>
      </c>
      <c r="CV255" s="23" t="str">
        <f t="shared" si="78"/>
        <v/>
      </c>
      <c r="CW255" s="23" t="str">
        <f t="shared" si="79"/>
        <v/>
      </c>
      <c r="CX255" s="23"/>
      <c r="CY255" s="98"/>
      <c r="CZ255" s="23"/>
      <c r="DA255" s="23">
        <v>158</v>
      </c>
      <c r="DB255" s="23" t="str">
        <f t="shared" si="80"/>
        <v/>
      </c>
      <c r="DC255" s="23" t="str">
        <f t="shared" si="81"/>
        <v/>
      </c>
      <c r="DD255" s="23"/>
      <c r="DE255" s="98"/>
      <c r="DF255" s="23"/>
      <c r="DG255" s="23">
        <v>158</v>
      </c>
      <c r="DH255" s="23" t="str">
        <f t="shared" si="82"/>
        <v/>
      </c>
      <c r="DI255" s="23" t="str">
        <f t="shared" si="83"/>
        <v/>
      </c>
      <c r="DJ255" s="23"/>
      <c r="DK255" s="98"/>
      <c r="DL255" s="23"/>
      <c r="DM255" s="23">
        <v>158</v>
      </c>
      <c r="DN255" s="23" t="str">
        <f t="shared" si="84"/>
        <v/>
      </c>
      <c r="DO255" s="23" t="str">
        <f t="shared" si="85"/>
        <v/>
      </c>
      <c r="DP255" s="23"/>
      <c r="DQ255" s="98"/>
      <c r="DR255" s="23"/>
      <c r="DS255" s="23">
        <v>158</v>
      </c>
      <c r="DT255" s="23" t="str">
        <f t="shared" si="86"/>
        <v/>
      </c>
      <c r="DU255" s="23" t="str">
        <f t="shared" si="87"/>
        <v/>
      </c>
      <c r="DV255" s="23"/>
      <c r="DW255" s="98"/>
      <c r="DX255" s="23"/>
      <c r="DY255" s="23">
        <v>158</v>
      </c>
      <c r="DZ255" s="23" t="str">
        <f t="shared" si="88"/>
        <v/>
      </c>
      <c r="EA255" s="23" t="str">
        <f t="shared" si="89"/>
        <v/>
      </c>
      <c r="EB255" s="23"/>
      <c r="EC255" s="98"/>
      <c r="ED255" s="23"/>
      <c r="EE255" s="23">
        <v>158</v>
      </c>
      <c r="EF255" s="23" t="str">
        <f t="shared" si="90"/>
        <v/>
      </c>
      <c r="EG255" s="23" t="str">
        <f t="shared" si="91"/>
        <v/>
      </c>
      <c r="EH255" s="23"/>
      <c r="EI255"/>
    </row>
    <row r="256" spans="92:139">
      <c r="CN256" s="23"/>
      <c r="CO256" s="23">
        <v>159</v>
      </c>
      <c r="CP256" s="23" t="str">
        <f t="shared" si="76"/>
        <v/>
      </c>
      <c r="CQ256" s="23" t="str">
        <f t="shared" si="77"/>
        <v/>
      </c>
      <c r="CR256" s="23"/>
      <c r="CS256" s="98"/>
      <c r="CT256" s="23"/>
      <c r="CU256" s="23">
        <v>159</v>
      </c>
      <c r="CV256" s="23" t="str">
        <f t="shared" si="78"/>
        <v/>
      </c>
      <c r="CW256" s="23" t="str">
        <f t="shared" si="79"/>
        <v/>
      </c>
      <c r="CX256" s="23"/>
      <c r="CY256" s="98"/>
      <c r="CZ256" s="23"/>
      <c r="DA256" s="23">
        <v>159</v>
      </c>
      <c r="DB256" s="23" t="str">
        <f t="shared" si="80"/>
        <v/>
      </c>
      <c r="DC256" s="23" t="str">
        <f t="shared" si="81"/>
        <v/>
      </c>
      <c r="DD256" s="23"/>
      <c r="DE256" s="98"/>
      <c r="DF256" s="23"/>
      <c r="DG256" s="23">
        <v>159</v>
      </c>
      <c r="DH256" s="23" t="str">
        <f t="shared" si="82"/>
        <v/>
      </c>
      <c r="DI256" s="23" t="str">
        <f t="shared" si="83"/>
        <v/>
      </c>
      <c r="DJ256" s="23"/>
      <c r="DK256" s="98"/>
      <c r="DL256" s="23"/>
      <c r="DM256" s="23">
        <v>159</v>
      </c>
      <c r="DN256" s="23" t="str">
        <f t="shared" si="84"/>
        <v/>
      </c>
      <c r="DO256" s="23" t="str">
        <f t="shared" si="85"/>
        <v/>
      </c>
      <c r="DP256" s="23"/>
      <c r="DQ256" s="98"/>
      <c r="DR256" s="23"/>
      <c r="DS256" s="23">
        <v>159</v>
      </c>
      <c r="DT256" s="23" t="str">
        <f t="shared" si="86"/>
        <v/>
      </c>
      <c r="DU256" s="23" t="str">
        <f t="shared" si="87"/>
        <v/>
      </c>
      <c r="DV256" s="23"/>
      <c r="DW256" s="98"/>
      <c r="DX256" s="23"/>
      <c r="DY256" s="23">
        <v>159</v>
      </c>
      <c r="DZ256" s="23" t="str">
        <f t="shared" si="88"/>
        <v/>
      </c>
      <c r="EA256" s="23" t="str">
        <f t="shared" si="89"/>
        <v/>
      </c>
      <c r="EB256" s="23"/>
      <c r="EC256" s="98"/>
      <c r="ED256" s="23"/>
      <c r="EE256" s="23">
        <v>159</v>
      </c>
      <c r="EF256" s="23" t="str">
        <f t="shared" si="90"/>
        <v/>
      </c>
      <c r="EG256" s="23" t="str">
        <f t="shared" si="91"/>
        <v/>
      </c>
      <c r="EH256" s="23"/>
      <c r="EI256"/>
    </row>
    <row r="257" spans="92:139">
      <c r="CN257" s="23"/>
      <c r="CO257" s="23">
        <v>160</v>
      </c>
      <c r="CP257" s="23" t="str">
        <f t="shared" si="76"/>
        <v/>
      </c>
      <c r="CQ257" s="23" t="str">
        <f t="shared" si="77"/>
        <v/>
      </c>
      <c r="CR257" s="23"/>
      <c r="CS257" s="98"/>
      <c r="CT257" s="23"/>
      <c r="CU257" s="23">
        <v>160</v>
      </c>
      <c r="CV257" s="23" t="str">
        <f t="shared" si="78"/>
        <v/>
      </c>
      <c r="CW257" s="23" t="str">
        <f t="shared" si="79"/>
        <v/>
      </c>
      <c r="CX257" s="23"/>
      <c r="CY257" s="98"/>
      <c r="CZ257" s="23"/>
      <c r="DA257" s="23">
        <v>160</v>
      </c>
      <c r="DB257" s="23" t="str">
        <f t="shared" si="80"/>
        <v/>
      </c>
      <c r="DC257" s="23" t="str">
        <f t="shared" si="81"/>
        <v/>
      </c>
      <c r="DD257" s="23"/>
      <c r="DE257" s="98"/>
      <c r="DF257" s="23"/>
      <c r="DG257" s="23">
        <v>160</v>
      </c>
      <c r="DH257" s="23" t="str">
        <f t="shared" si="82"/>
        <v/>
      </c>
      <c r="DI257" s="23" t="str">
        <f t="shared" si="83"/>
        <v/>
      </c>
      <c r="DJ257" s="23"/>
      <c r="DK257" s="98"/>
      <c r="DL257" s="23"/>
      <c r="DM257" s="23">
        <v>160</v>
      </c>
      <c r="DN257" s="23" t="str">
        <f t="shared" si="84"/>
        <v/>
      </c>
      <c r="DO257" s="23" t="str">
        <f t="shared" si="85"/>
        <v/>
      </c>
      <c r="DP257" s="23"/>
      <c r="DQ257" s="98"/>
      <c r="DR257" s="23"/>
      <c r="DS257" s="23">
        <v>160</v>
      </c>
      <c r="DT257" s="23" t="str">
        <f t="shared" si="86"/>
        <v/>
      </c>
      <c r="DU257" s="23" t="str">
        <f t="shared" si="87"/>
        <v/>
      </c>
      <c r="DV257" s="23"/>
      <c r="DW257" s="98"/>
      <c r="DX257" s="23"/>
      <c r="DY257" s="23">
        <v>160</v>
      </c>
      <c r="DZ257" s="23" t="str">
        <f t="shared" si="88"/>
        <v/>
      </c>
      <c r="EA257" s="23" t="str">
        <f t="shared" si="89"/>
        <v/>
      </c>
      <c r="EB257" s="23"/>
      <c r="EC257" s="98"/>
      <c r="ED257" s="23"/>
      <c r="EE257" s="23">
        <v>160</v>
      </c>
      <c r="EF257" s="23" t="str">
        <f t="shared" si="90"/>
        <v/>
      </c>
      <c r="EG257" s="23" t="str">
        <f t="shared" si="91"/>
        <v/>
      </c>
      <c r="EH257" s="23"/>
      <c r="EI257"/>
    </row>
    <row r="258" spans="92:139">
      <c r="CN258" s="23"/>
      <c r="CO258" s="23">
        <v>161</v>
      </c>
      <c r="CP258" s="23" t="str">
        <f t="shared" si="76"/>
        <v/>
      </c>
      <c r="CQ258" s="23" t="str">
        <f t="shared" si="77"/>
        <v/>
      </c>
      <c r="CR258" s="23"/>
      <c r="CS258" s="98"/>
      <c r="CT258" s="23"/>
      <c r="CU258" s="23">
        <v>161</v>
      </c>
      <c r="CV258" s="23" t="str">
        <f t="shared" si="78"/>
        <v/>
      </c>
      <c r="CW258" s="23" t="str">
        <f t="shared" si="79"/>
        <v/>
      </c>
      <c r="CX258" s="23"/>
      <c r="CY258" s="98"/>
      <c r="CZ258" s="23"/>
      <c r="DA258" s="23">
        <v>161</v>
      </c>
      <c r="DB258" s="23" t="str">
        <f t="shared" si="80"/>
        <v/>
      </c>
      <c r="DC258" s="23" t="str">
        <f t="shared" si="81"/>
        <v/>
      </c>
      <c r="DD258" s="23"/>
      <c r="DE258" s="98"/>
      <c r="DF258" s="23"/>
      <c r="DG258" s="23">
        <v>161</v>
      </c>
      <c r="DH258" s="23" t="str">
        <f t="shared" si="82"/>
        <v/>
      </c>
      <c r="DI258" s="23" t="str">
        <f t="shared" si="83"/>
        <v/>
      </c>
      <c r="DJ258" s="23"/>
      <c r="DK258" s="98"/>
      <c r="DL258" s="23"/>
      <c r="DM258" s="23">
        <v>161</v>
      </c>
      <c r="DN258" s="23" t="str">
        <f t="shared" si="84"/>
        <v/>
      </c>
      <c r="DO258" s="23" t="str">
        <f t="shared" si="85"/>
        <v/>
      </c>
      <c r="DP258" s="23"/>
      <c r="DQ258" s="98"/>
      <c r="DR258" s="23"/>
      <c r="DS258" s="23">
        <v>161</v>
      </c>
      <c r="DT258" s="23" t="str">
        <f t="shared" si="86"/>
        <v/>
      </c>
      <c r="DU258" s="23" t="str">
        <f t="shared" si="87"/>
        <v/>
      </c>
      <c r="DV258" s="23"/>
      <c r="DW258" s="98"/>
      <c r="DX258" s="23"/>
      <c r="DY258" s="23">
        <v>161</v>
      </c>
      <c r="DZ258" s="23" t="str">
        <f t="shared" si="88"/>
        <v/>
      </c>
      <c r="EA258" s="23" t="str">
        <f t="shared" si="89"/>
        <v/>
      </c>
      <c r="EB258" s="23"/>
      <c r="EC258" s="98"/>
      <c r="ED258" s="23"/>
      <c r="EE258" s="23">
        <v>161</v>
      </c>
      <c r="EF258" s="23" t="str">
        <f t="shared" si="90"/>
        <v/>
      </c>
      <c r="EG258" s="23" t="str">
        <f t="shared" si="91"/>
        <v/>
      </c>
      <c r="EH258" s="23"/>
      <c r="EI258"/>
    </row>
    <row r="259" spans="92:139">
      <c r="CN259" s="23"/>
      <c r="CO259" s="23">
        <v>162</v>
      </c>
      <c r="CP259" s="23" t="str">
        <f t="shared" si="76"/>
        <v/>
      </c>
      <c r="CQ259" s="23" t="str">
        <f t="shared" si="77"/>
        <v/>
      </c>
      <c r="CR259" s="23"/>
      <c r="CS259" s="98"/>
      <c r="CT259" s="23"/>
      <c r="CU259" s="23">
        <v>162</v>
      </c>
      <c r="CV259" s="23" t="str">
        <f t="shared" si="78"/>
        <v/>
      </c>
      <c r="CW259" s="23" t="str">
        <f t="shared" si="79"/>
        <v/>
      </c>
      <c r="CX259" s="23"/>
      <c r="CY259" s="98"/>
      <c r="CZ259" s="23"/>
      <c r="DA259" s="23">
        <v>162</v>
      </c>
      <c r="DB259" s="23" t="str">
        <f t="shared" si="80"/>
        <v/>
      </c>
      <c r="DC259" s="23" t="str">
        <f t="shared" si="81"/>
        <v/>
      </c>
      <c r="DD259" s="23"/>
      <c r="DE259" s="98"/>
      <c r="DF259" s="23"/>
      <c r="DG259" s="23">
        <v>162</v>
      </c>
      <c r="DH259" s="23" t="str">
        <f t="shared" si="82"/>
        <v/>
      </c>
      <c r="DI259" s="23" t="str">
        <f t="shared" si="83"/>
        <v/>
      </c>
      <c r="DJ259" s="23"/>
      <c r="DK259" s="98"/>
      <c r="DL259" s="23"/>
      <c r="DM259" s="23">
        <v>162</v>
      </c>
      <c r="DN259" s="23" t="str">
        <f t="shared" si="84"/>
        <v/>
      </c>
      <c r="DO259" s="23" t="str">
        <f t="shared" si="85"/>
        <v/>
      </c>
      <c r="DP259" s="23"/>
      <c r="DQ259" s="98"/>
      <c r="DR259" s="23"/>
      <c r="DS259" s="23">
        <v>162</v>
      </c>
      <c r="DT259" s="23" t="str">
        <f t="shared" si="86"/>
        <v/>
      </c>
      <c r="DU259" s="23" t="str">
        <f t="shared" si="87"/>
        <v/>
      </c>
      <c r="DV259" s="23"/>
      <c r="DW259" s="98"/>
      <c r="DX259" s="23"/>
      <c r="DY259" s="23">
        <v>162</v>
      </c>
      <c r="DZ259" s="23" t="str">
        <f t="shared" si="88"/>
        <v/>
      </c>
      <c r="EA259" s="23" t="str">
        <f t="shared" si="89"/>
        <v/>
      </c>
      <c r="EB259" s="23"/>
      <c r="EC259" s="98"/>
      <c r="ED259" s="23"/>
      <c r="EE259" s="23">
        <v>162</v>
      </c>
      <c r="EF259" s="23" t="str">
        <f t="shared" si="90"/>
        <v/>
      </c>
      <c r="EG259" s="23" t="str">
        <f t="shared" si="91"/>
        <v/>
      </c>
      <c r="EH259" s="23"/>
      <c r="EI259"/>
    </row>
    <row r="260" spans="92:139">
      <c r="CN260" s="23"/>
      <c r="CO260" s="23">
        <v>163</v>
      </c>
      <c r="CP260" s="23" t="str">
        <f t="shared" si="76"/>
        <v/>
      </c>
      <c r="CQ260" s="23" t="str">
        <f t="shared" si="77"/>
        <v/>
      </c>
      <c r="CR260" s="23"/>
      <c r="CS260" s="98"/>
      <c r="CT260" s="23"/>
      <c r="CU260" s="23">
        <v>163</v>
      </c>
      <c r="CV260" s="23" t="str">
        <f t="shared" si="78"/>
        <v/>
      </c>
      <c r="CW260" s="23" t="str">
        <f t="shared" si="79"/>
        <v/>
      </c>
      <c r="CX260" s="23"/>
      <c r="CY260" s="98"/>
      <c r="CZ260" s="23"/>
      <c r="DA260" s="23">
        <v>163</v>
      </c>
      <c r="DB260" s="23" t="str">
        <f t="shared" si="80"/>
        <v/>
      </c>
      <c r="DC260" s="23" t="str">
        <f t="shared" si="81"/>
        <v/>
      </c>
      <c r="DD260" s="23"/>
      <c r="DE260" s="98"/>
      <c r="DF260" s="23"/>
      <c r="DG260" s="23">
        <v>163</v>
      </c>
      <c r="DH260" s="23" t="str">
        <f t="shared" si="82"/>
        <v/>
      </c>
      <c r="DI260" s="23" t="str">
        <f t="shared" si="83"/>
        <v/>
      </c>
      <c r="DJ260" s="23"/>
      <c r="DK260" s="98"/>
      <c r="DL260" s="23"/>
      <c r="DM260" s="23">
        <v>163</v>
      </c>
      <c r="DN260" s="23" t="str">
        <f t="shared" si="84"/>
        <v/>
      </c>
      <c r="DO260" s="23" t="str">
        <f t="shared" si="85"/>
        <v/>
      </c>
      <c r="DP260" s="23"/>
      <c r="DQ260" s="98"/>
      <c r="DR260" s="23"/>
      <c r="DS260" s="23">
        <v>163</v>
      </c>
      <c r="DT260" s="23" t="str">
        <f t="shared" si="86"/>
        <v/>
      </c>
      <c r="DU260" s="23" t="str">
        <f t="shared" si="87"/>
        <v/>
      </c>
      <c r="DV260" s="23"/>
      <c r="DW260" s="98"/>
      <c r="DX260" s="23"/>
      <c r="DY260" s="23">
        <v>163</v>
      </c>
      <c r="DZ260" s="23" t="str">
        <f t="shared" si="88"/>
        <v/>
      </c>
      <c r="EA260" s="23" t="str">
        <f t="shared" si="89"/>
        <v/>
      </c>
      <c r="EB260" s="23"/>
      <c r="EC260" s="98"/>
      <c r="ED260" s="23"/>
      <c r="EE260" s="23">
        <v>163</v>
      </c>
      <c r="EF260" s="23" t="str">
        <f t="shared" si="90"/>
        <v/>
      </c>
      <c r="EG260" s="23" t="str">
        <f t="shared" si="91"/>
        <v/>
      </c>
      <c r="EH260" s="23"/>
      <c r="EI260"/>
    </row>
    <row r="261" spans="92:139">
      <c r="CN261" s="23"/>
      <c r="CO261" s="23">
        <v>164</v>
      </c>
      <c r="CP261" s="23" t="str">
        <f t="shared" si="76"/>
        <v/>
      </c>
      <c r="CQ261" s="23" t="str">
        <f t="shared" si="77"/>
        <v/>
      </c>
      <c r="CR261" s="23"/>
      <c r="CS261" s="98"/>
      <c r="CT261" s="23"/>
      <c r="CU261" s="23">
        <v>164</v>
      </c>
      <c r="CV261" s="23" t="str">
        <f t="shared" si="78"/>
        <v/>
      </c>
      <c r="CW261" s="23" t="str">
        <f t="shared" si="79"/>
        <v/>
      </c>
      <c r="CX261" s="23"/>
      <c r="CY261" s="98"/>
      <c r="CZ261" s="23"/>
      <c r="DA261" s="23">
        <v>164</v>
      </c>
      <c r="DB261" s="23" t="str">
        <f t="shared" si="80"/>
        <v/>
      </c>
      <c r="DC261" s="23" t="str">
        <f t="shared" si="81"/>
        <v/>
      </c>
      <c r="DD261" s="23"/>
      <c r="DE261" s="98"/>
      <c r="DF261" s="23"/>
      <c r="DG261" s="23">
        <v>164</v>
      </c>
      <c r="DH261" s="23" t="str">
        <f t="shared" si="82"/>
        <v/>
      </c>
      <c r="DI261" s="23" t="str">
        <f t="shared" si="83"/>
        <v/>
      </c>
      <c r="DJ261" s="23"/>
      <c r="DK261" s="98"/>
      <c r="DL261" s="23"/>
      <c r="DM261" s="23">
        <v>164</v>
      </c>
      <c r="DN261" s="23" t="str">
        <f t="shared" si="84"/>
        <v/>
      </c>
      <c r="DO261" s="23" t="str">
        <f t="shared" si="85"/>
        <v/>
      </c>
      <c r="DP261" s="23"/>
      <c r="DQ261" s="98"/>
      <c r="DR261" s="23"/>
      <c r="DS261" s="23">
        <v>164</v>
      </c>
      <c r="DT261" s="23" t="str">
        <f t="shared" si="86"/>
        <v/>
      </c>
      <c r="DU261" s="23" t="str">
        <f t="shared" si="87"/>
        <v/>
      </c>
      <c r="DV261" s="23"/>
      <c r="DW261" s="98"/>
      <c r="DX261" s="23"/>
      <c r="DY261" s="23">
        <v>164</v>
      </c>
      <c r="DZ261" s="23" t="str">
        <f t="shared" si="88"/>
        <v/>
      </c>
      <c r="EA261" s="23" t="str">
        <f t="shared" si="89"/>
        <v/>
      </c>
      <c r="EB261" s="23"/>
      <c r="EC261" s="98"/>
      <c r="ED261" s="23"/>
      <c r="EE261" s="23">
        <v>164</v>
      </c>
      <c r="EF261" s="23" t="str">
        <f t="shared" si="90"/>
        <v/>
      </c>
      <c r="EG261" s="23" t="str">
        <f t="shared" si="91"/>
        <v/>
      </c>
      <c r="EH261" s="23"/>
      <c r="EI261"/>
    </row>
    <row r="262" spans="92:139">
      <c r="CN262" s="23"/>
      <c r="CO262" s="23">
        <v>165</v>
      </c>
      <c r="CP262" s="23" t="str">
        <f t="shared" si="76"/>
        <v/>
      </c>
      <c r="CQ262" s="23" t="str">
        <f t="shared" si="77"/>
        <v/>
      </c>
      <c r="CR262" s="23"/>
      <c r="CS262" s="98"/>
      <c r="CT262" s="23"/>
      <c r="CU262" s="23">
        <v>165</v>
      </c>
      <c r="CV262" s="23" t="str">
        <f t="shared" si="78"/>
        <v/>
      </c>
      <c r="CW262" s="23" t="str">
        <f t="shared" si="79"/>
        <v/>
      </c>
      <c r="CX262" s="23"/>
      <c r="CY262" s="98"/>
      <c r="CZ262" s="23"/>
      <c r="DA262" s="23">
        <v>165</v>
      </c>
      <c r="DB262" s="23" t="str">
        <f t="shared" si="80"/>
        <v/>
      </c>
      <c r="DC262" s="23" t="str">
        <f t="shared" si="81"/>
        <v/>
      </c>
      <c r="DD262" s="23"/>
      <c r="DE262" s="98"/>
      <c r="DF262" s="23"/>
      <c r="DG262" s="23">
        <v>165</v>
      </c>
      <c r="DH262" s="23" t="str">
        <f t="shared" si="82"/>
        <v/>
      </c>
      <c r="DI262" s="23" t="str">
        <f t="shared" si="83"/>
        <v/>
      </c>
      <c r="DJ262" s="23"/>
      <c r="DK262" s="98"/>
      <c r="DL262" s="23"/>
      <c r="DM262" s="23">
        <v>165</v>
      </c>
      <c r="DN262" s="23" t="str">
        <f t="shared" si="84"/>
        <v/>
      </c>
      <c r="DO262" s="23" t="str">
        <f t="shared" si="85"/>
        <v/>
      </c>
      <c r="DP262" s="23"/>
      <c r="DQ262" s="98"/>
      <c r="DR262" s="23"/>
      <c r="DS262" s="23">
        <v>165</v>
      </c>
      <c r="DT262" s="23" t="str">
        <f t="shared" si="86"/>
        <v/>
      </c>
      <c r="DU262" s="23" t="str">
        <f t="shared" si="87"/>
        <v/>
      </c>
      <c r="DV262" s="23"/>
      <c r="DW262" s="98"/>
      <c r="DX262" s="23"/>
      <c r="DY262" s="23">
        <v>165</v>
      </c>
      <c r="DZ262" s="23" t="str">
        <f t="shared" si="88"/>
        <v/>
      </c>
      <c r="EA262" s="23" t="str">
        <f t="shared" si="89"/>
        <v/>
      </c>
      <c r="EB262" s="23"/>
      <c r="EC262" s="98"/>
      <c r="ED262" s="23"/>
      <c r="EE262" s="23">
        <v>165</v>
      </c>
      <c r="EF262" s="23" t="str">
        <f t="shared" si="90"/>
        <v/>
      </c>
      <c r="EG262" s="23" t="str">
        <f t="shared" si="91"/>
        <v/>
      </c>
      <c r="EH262" s="23"/>
      <c r="EI262"/>
    </row>
    <row r="263" spans="92:139">
      <c r="CN263" s="23"/>
      <c r="CO263" s="23">
        <v>166</v>
      </c>
      <c r="CP263" s="23" t="str">
        <f t="shared" si="76"/>
        <v/>
      </c>
      <c r="CQ263" s="23" t="str">
        <f t="shared" si="77"/>
        <v/>
      </c>
      <c r="CR263" s="23"/>
      <c r="CS263" s="98"/>
      <c r="CT263" s="23"/>
      <c r="CU263" s="23">
        <v>166</v>
      </c>
      <c r="CV263" s="23" t="str">
        <f t="shared" si="78"/>
        <v/>
      </c>
      <c r="CW263" s="23" t="str">
        <f t="shared" si="79"/>
        <v/>
      </c>
      <c r="CX263" s="23"/>
      <c r="CY263" s="98"/>
      <c r="CZ263" s="23"/>
      <c r="DA263" s="23">
        <v>166</v>
      </c>
      <c r="DB263" s="23" t="str">
        <f t="shared" si="80"/>
        <v/>
      </c>
      <c r="DC263" s="23" t="str">
        <f t="shared" si="81"/>
        <v/>
      </c>
      <c r="DD263" s="23"/>
      <c r="DE263" s="98"/>
      <c r="DF263" s="23"/>
      <c r="DG263" s="23">
        <v>166</v>
      </c>
      <c r="DH263" s="23" t="str">
        <f t="shared" si="82"/>
        <v/>
      </c>
      <c r="DI263" s="23" t="str">
        <f t="shared" si="83"/>
        <v/>
      </c>
      <c r="DJ263" s="23"/>
      <c r="DK263" s="98"/>
      <c r="DL263" s="23"/>
      <c r="DM263" s="23">
        <v>166</v>
      </c>
      <c r="DN263" s="23" t="str">
        <f t="shared" si="84"/>
        <v/>
      </c>
      <c r="DO263" s="23" t="str">
        <f t="shared" si="85"/>
        <v/>
      </c>
      <c r="DP263" s="23"/>
      <c r="DQ263" s="98"/>
      <c r="DR263" s="23"/>
      <c r="DS263" s="23">
        <v>166</v>
      </c>
      <c r="DT263" s="23" t="str">
        <f t="shared" si="86"/>
        <v/>
      </c>
      <c r="DU263" s="23" t="str">
        <f t="shared" si="87"/>
        <v/>
      </c>
      <c r="DV263" s="23"/>
      <c r="DW263" s="98"/>
      <c r="DX263" s="23"/>
      <c r="DY263" s="23">
        <v>166</v>
      </c>
      <c r="DZ263" s="23" t="str">
        <f t="shared" si="88"/>
        <v/>
      </c>
      <c r="EA263" s="23" t="str">
        <f t="shared" si="89"/>
        <v/>
      </c>
      <c r="EB263" s="23"/>
      <c r="EC263" s="98"/>
      <c r="ED263" s="23"/>
      <c r="EE263" s="23">
        <v>166</v>
      </c>
      <c r="EF263" s="23" t="str">
        <f t="shared" si="90"/>
        <v/>
      </c>
      <c r="EG263" s="23" t="str">
        <f t="shared" si="91"/>
        <v/>
      </c>
      <c r="EH263" s="23"/>
      <c r="EI263"/>
    </row>
    <row r="264" spans="92:139">
      <c r="CN264" s="23"/>
      <c r="CO264" s="23">
        <v>167</v>
      </c>
      <c r="CP264" s="23" t="str">
        <f t="shared" si="76"/>
        <v/>
      </c>
      <c r="CQ264" s="23" t="str">
        <f t="shared" si="77"/>
        <v/>
      </c>
      <c r="CR264" s="23"/>
      <c r="CS264" s="98"/>
      <c r="CT264" s="23"/>
      <c r="CU264" s="23">
        <v>167</v>
      </c>
      <c r="CV264" s="23" t="str">
        <f t="shared" si="78"/>
        <v/>
      </c>
      <c r="CW264" s="23" t="str">
        <f t="shared" si="79"/>
        <v/>
      </c>
      <c r="CX264" s="23"/>
      <c r="CY264" s="98"/>
      <c r="CZ264" s="23"/>
      <c r="DA264" s="23">
        <v>167</v>
      </c>
      <c r="DB264" s="23" t="str">
        <f t="shared" si="80"/>
        <v/>
      </c>
      <c r="DC264" s="23" t="str">
        <f t="shared" si="81"/>
        <v/>
      </c>
      <c r="DD264" s="23"/>
      <c r="DE264" s="98"/>
      <c r="DF264" s="23"/>
      <c r="DG264" s="23">
        <v>167</v>
      </c>
      <c r="DH264" s="23" t="str">
        <f t="shared" si="82"/>
        <v/>
      </c>
      <c r="DI264" s="23" t="str">
        <f t="shared" si="83"/>
        <v/>
      </c>
      <c r="DJ264" s="23"/>
      <c r="DK264" s="98"/>
      <c r="DL264" s="23"/>
      <c r="DM264" s="23">
        <v>167</v>
      </c>
      <c r="DN264" s="23" t="str">
        <f t="shared" si="84"/>
        <v/>
      </c>
      <c r="DO264" s="23" t="str">
        <f t="shared" si="85"/>
        <v/>
      </c>
      <c r="DP264" s="23"/>
      <c r="DQ264" s="98"/>
      <c r="DR264" s="23"/>
      <c r="DS264" s="23">
        <v>167</v>
      </c>
      <c r="DT264" s="23" t="str">
        <f t="shared" si="86"/>
        <v/>
      </c>
      <c r="DU264" s="23" t="str">
        <f t="shared" si="87"/>
        <v/>
      </c>
      <c r="DV264" s="23"/>
      <c r="DW264" s="98"/>
      <c r="DX264" s="23"/>
      <c r="DY264" s="23">
        <v>167</v>
      </c>
      <c r="DZ264" s="23" t="str">
        <f t="shared" si="88"/>
        <v/>
      </c>
      <c r="EA264" s="23" t="str">
        <f t="shared" si="89"/>
        <v/>
      </c>
      <c r="EB264" s="23"/>
      <c r="EC264" s="98"/>
      <c r="ED264" s="23"/>
      <c r="EE264" s="23">
        <v>167</v>
      </c>
      <c r="EF264" s="23" t="str">
        <f t="shared" si="90"/>
        <v/>
      </c>
      <c r="EG264" s="23" t="str">
        <f t="shared" si="91"/>
        <v/>
      </c>
      <c r="EH264" s="23"/>
      <c r="EI264"/>
    </row>
    <row r="265" spans="92:139">
      <c r="CN265" s="23"/>
      <c r="CO265" s="23">
        <v>168</v>
      </c>
      <c r="CP265" s="23" t="str">
        <f t="shared" si="76"/>
        <v/>
      </c>
      <c r="CQ265" s="23" t="str">
        <f t="shared" si="77"/>
        <v/>
      </c>
      <c r="CR265" s="23"/>
      <c r="CS265" s="98"/>
      <c r="CT265" s="23"/>
      <c r="CU265" s="23">
        <v>168</v>
      </c>
      <c r="CV265" s="23" t="str">
        <f t="shared" si="78"/>
        <v/>
      </c>
      <c r="CW265" s="23" t="str">
        <f t="shared" si="79"/>
        <v/>
      </c>
      <c r="CX265" s="23"/>
      <c r="CY265" s="98"/>
      <c r="CZ265" s="23"/>
      <c r="DA265" s="23">
        <v>168</v>
      </c>
      <c r="DB265" s="23" t="str">
        <f t="shared" si="80"/>
        <v/>
      </c>
      <c r="DC265" s="23" t="str">
        <f t="shared" si="81"/>
        <v/>
      </c>
      <c r="DD265" s="23"/>
      <c r="DE265" s="98"/>
      <c r="DF265" s="23"/>
      <c r="DG265" s="23">
        <v>168</v>
      </c>
      <c r="DH265" s="23" t="str">
        <f t="shared" si="82"/>
        <v/>
      </c>
      <c r="DI265" s="23" t="str">
        <f t="shared" si="83"/>
        <v/>
      </c>
      <c r="DJ265" s="23"/>
      <c r="DK265" s="98"/>
      <c r="DL265" s="23"/>
      <c r="DM265" s="23">
        <v>168</v>
      </c>
      <c r="DN265" s="23" t="str">
        <f t="shared" si="84"/>
        <v/>
      </c>
      <c r="DO265" s="23" t="str">
        <f t="shared" si="85"/>
        <v/>
      </c>
      <c r="DP265" s="23"/>
      <c r="DQ265" s="98"/>
      <c r="DR265" s="23"/>
      <c r="DS265" s="23">
        <v>168</v>
      </c>
      <c r="DT265" s="23" t="str">
        <f t="shared" si="86"/>
        <v/>
      </c>
      <c r="DU265" s="23" t="str">
        <f t="shared" si="87"/>
        <v/>
      </c>
      <c r="DV265" s="23"/>
      <c r="DW265" s="98"/>
      <c r="DX265" s="23"/>
      <c r="DY265" s="23">
        <v>168</v>
      </c>
      <c r="DZ265" s="23" t="str">
        <f t="shared" si="88"/>
        <v/>
      </c>
      <c r="EA265" s="23" t="str">
        <f t="shared" si="89"/>
        <v/>
      </c>
      <c r="EB265" s="23"/>
      <c r="EC265" s="98"/>
      <c r="ED265" s="23"/>
      <c r="EE265" s="23">
        <v>168</v>
      </c>
      <c r="EF265" s="23" t="str">
        <f t="shared" si="90"/>
        <v/>
      </c>
      <c r="EG265" s="23" t="str">
        <f t="shared" si="91"/>
        <v/>
      </c>
      <c r="EH265" s="23"/>
      <c r="EI265"/>
    </row>
    <row r="266" spans="92:139">
      <c r="CN266" s="23"/>
      <c r="CO266" s="23">
        <v>169</v>
      </c>
      <c r="CP266" s="23" t="str">
        <f t="shared" si="76"/>
        <v/>
      </c>
      <c r="CQ266" s="23" t="str">
        <f t="shared" si="77"/>
        <v/>
      </c>
      <c r="CR266" s="23"/>
      <c r="CS266" s="98"/>
      <c r="CT266" s="23"/>
      <c r="CU266" s="23">
        <v>169</v>
      </c>
      <c r="CV266" s="23" t="str">
        <f t="shared" si="78"/>
        <v/>
      </c>
      <c r="CW266" s="23" t="str">
        <f t="shared" si="79"/>
        <v/>
      </c>
      <c r="CX266" s="23"/>
      <c r="CY266" s="98"/>
      <c r="CZ266" s="23"/>
      <c r="DA266" s="23">
        <v>169</v>
      </c>
      <c r="DB266" s="23" t="str">
        <f t="shared" si="80"/>
        <v/>
      </c>
      <c r="DC266" s="23" t="str">
        <f t="shared" si="81"/>
        <v/>
      </c>
      <c r="DD266" s="23"/>
      <c r="DE266" s="98"/>
      <c r="DF266" s="23"/>
      <c r="DG266" s="23">
        <v>169</v>
      </c>
      <c r="DH266" s="23" t="str">
        <f t="shared" si="82"/>
        <v/>
      </c>
      <c r="DI266" s="23" t="str">
        <f t="shared" si="83"/>
        <v/>
      </c>
      <c r="DJ266" s="23"/>
      <c r="DK266" s="98"/>
      <c r="DL266" s="23"/>
      <c r="DM266" s="23">
        <v>169</v>
      </c>
      <c r="DN266" s="23" t="str">
        <f t="shared" si="84"/>
        <v/>
      </c>
      <c r="DO266" s="23" t="str">
        <f t="shared" si="85"/>
        <v/>
      </c>
      <c r="DP266" s="23"/>
      <c r="DQ266" s="98"/>
      <c r="DR266" s="23"/>
      <c r="DS266" s="23">
        <v>169</v>
      </c>
      <c r="DT266" s="23" t="str">
        <f t="shared" si="86"/>
        <v/>
      </c>
      <c r="DU266" s="23" t="str">
        <f t="shared" si="87"/>
        <v/>
      </c>
      <c r="DV266" s="23"/>
      <c r="DW266" s="98"/>
      <c r="DX266" s="23"/>
      <c r="DY266" s="23">
        <v>169</v>
      </c>
      <c r="DZ266" s="23" t="str">
        <f t="shared" si="88"/>
        <v/>
      </c>
      <c r="EA266" s="23" t="str">
        <f t="shared" si="89"/>
        <v/>
      </c>
      <c r="EB266" s="23"/>
      <c r="EC266" s="98"/>
      <c r="ED266" s="23"/>
      <c r="EE266" s="23">
        <v>169</v>
      </c>
      <c r="EF266" s="23" t="str">
        <f t="shared" si="90"/>
        <v/>
      </c>
      <c r="EG266" s="23" t="str">
        <f t="shared" si="91"/>
        <v/>
      </c>
      <c r="EH266" s="23"/>
      <c r="EI266"/>
    </row>
    <row r="267" spans="92:139">
      <c r="CN267" s="23"/>
      <c r="CO267" s="23">
        <v>170</v>
      </c>
      <c r="CP267" s="23" t="str">
        <f t="shared" si="76"/>
        <v/>
      </c>
      <c r="CQ267" s="23" t="str">
        <f t="shared" si="77"/>
        <v/>
      </c>
      <c r="CR267" s="23"/>
      <c r="CS267" s="98"/>
      <c r="CT267" s="23"/>
      <c r="CU267" s="23">
        <v>170</v>
      </c>
      <c r="CV267" s="23" t="str">
        <f t="shared" si="78"/>
        <v/>
      </c>
      <c r="CW267" s="23" t="str">
        <f t="shared" si="79"/>
        <v/>
      </c>
      <c r="CX267" s="23"/>
      <c r="CY267" s="98"/>
      <c r="CZ267" s="23"/>
      <c r="DA267" s="23">
        <v>170</v>
      </c>
      <c r="DB267" s="23" t="str">
        <f t="shared" si="80"/>
        <v/>
      </c>
      <c r="DC267" s="23" t="str">
        <f t="shared" si="81"/>
        <v/>
      </c>
      <c r="DD267" s="23"/>
      <c r="DE267" s="98"/>
      <c r="DF267" s="23"/>
      <c r="DG267" s="23">
        <v>170</v>
      </c>
      <c r="DH267" s="23" t="str">
        <f t="shared" si="82"/>
        <v/>
      </c>
      <c r="DI267" s="23" t="str">
        <f t="shared" si="83"/>
        <v/>
      </c>
      <c r="DJ267" s="23"/>
      <c r="DK267" s="98"/>
      <c r="DL267" s="23"/>
      <c r="DM267" s="23">
        <v>170</v>
      </c>
      <c r="DN267" s="23" t="str">
        <f t="shared" si="84"/>
        <v/>
      </c>
      <c r="DO267" s="23" t="str">
        <f t="shared" si="85"/>
        <v/>
      </c>
      <c r="DP267" s="23"/>
      <c r="DQ267" s="98"/>
      <c r="DR267" s="23"/>
      <c r="DS267" s="23">
        <v>170</v>
      </c>
      <c r="DT267" s="23" t="str">
        <f t="shared" si="86"/>
        <v/>
      </c>
      <c r="DU267" s="23" t="str">
        <f t="shared" si="87"/>
        <v/>
      </c>
      <c r="DV267" s="23"/>
      <c r="DW267" s="98"/>
      <c r="DX267" s="23"/>
      <c r="DY267" s="23">
        <v>170</v>
      </c>
      <c r="DZ267" s="23" t="str">
        <f t="shared" si="88"/>
        <v/>
      </c>
      <c r="EA267" s="23" t="str">
        <f t="shared" si="89"/>
        <v/>
      </c>
      <c r="EB267" s="23"/>
      <c r="EC267" s="98"/>
      <c r="ED267" s="23"/>
      <c r="EE267" s="23">
        <v>170</v>
      </c>
      <c r="EF267" s="23" t="str">
        <f t="shared" si="90"/>
        <v/>
      </c>
      <c r="EG267" s="23" t="str">
        <f t="shared" si="91"/>
        <v/>
      </c>
      <c r="EH267" s="23"/>
      <c r="EI267"/>
    </row>
    <row r="268" spans="92:139">
      <c r="CN268" s="23"/>
      <c r="CO268" s="23">
        <v>171</v>
      </c>
      <c r="CP268" s="23" t="str">
        <f t="shared" si="76"/>
        <v/>
      </c>
      <c r="CQ268" s="23" t="str">
        <f t="shared" si="77"/>
        <v/>
      </c>
      <c r="CR268" s="23"/>
      <c r="CS268" s="98"/>
      <c r="CT268" s="23"/>
      <c r="CU268" s="23">
        <v>171</v>
      </c>
      <c r="CV268" s="23" t="str">
        <f t="shared" si="78"/>
        <v/>
      </c>
      <c r="CW268" s="23" t="str">
        <f t="shared" si="79"/>
        <v/>
      </c>
      <c r="CX268" s="23"/>
      <c r="CY268" s="98"/>
      <c r="CZ268" s="23"/>
      <c r="DA268" s="23">
        <v>171</v>
      </c>
      <c r="DB268" s="23" t="str">
        <f t="shared" si="80"/>
        <v/>
      </c>
      <c r="DC268" s="23" t="str">
        <f t="shared" si="81"/>
        <v/>
      </c>
      <c r="DD268" s="23"/>
      <c r="DE268" s="98"/>
      <c r="DF268" s="23"/>
      <c r="DG268" s="23">
        <v>171</v>
      </c>
      <c r="DH268" s="23" t="str">
        <f t="shared" si="82"/>
        <v/>
      </c>
      <c r="DI268" s="23" t="str">
        <f t="shared" si="83"/>
        <v/>
      </c>
      <c r="DJ268" s="23"/>
      <c r="DK268" s="98"/>
      <c r="DL268" s="23"/>
      <c r="DM268" s="23">
        <v>171</v>
      </c>
      <c r="DN268" s="23" t="str">
        <f t="shared" si="84"/>
        <v/>
      </c>
      <c r="DO268" s="23" t="str">
        <f t="shared" si="85"/>
        <v/>
      </c>
      <c r="DP268" s="23"/>
      <c r="DQ268" s="98"/>
      <c r="DR268" s="23"/>
      <c r="DS268" s="23">
        <v>171</v>
      </c>
      <c r="DT268" s="23" t="str">
        <f t="shared" si="86"/>
        <v/>
      </c>
      <c r="DU268" s="23" t="str">
        <f t="shared" si="87"/>
        <v/>
      </c>
      <c r="DV268" s="23"/>
      <c r="DW268" s="98"/>
      <c r="DX268" s="23"/>
      <c r="DY268" s="23">
        <v>171</v>
      </c>
      <c r="DZ268" s="23" t="str">
        <f t="shared" si="88"/>
        <v/>
      </c>
      <c r="EA268" s="23" t="str">
        <f t="shared" si="89"/>
        <v/>
      </c>
      <c r="EB268" s="23"/>
      <c r="EC268" s="98"/>
      <c r="ED268" s="23"/>
      <c r="EE268" s="23">
        <v>171</v>
      </c>
      <c r="EF268" s="23" t="str">
        <f t="shared" si="90"/>
        <v/>
      </c>
      <c r="EG268" s="23" t="str">
        <f t="shared" si="91"/>
        <v/>
      </c>
      <c r="EH268" s="23"/>
      <c r="EI268"/>
    </row>
    <row r="269" spans="92:139">
      <c r="CN269" s="23"/>
      <c r="CO269" s="23">
        <v>172</v>
      </c>
      <c r="CP269" s="23" t="str">
        <f t="shared" si="76"/>
        <v/>
      </c>
      <c r="CQ269" s="23" t="str">
        <f t="shared" si="77"/>
        <v/>
      </c>
      <c r="CR269" s="23"/>
      <c r="CS269" s="98"/>
      <c r="CT269" s="23"/>
      <c r="CU269" s="23">
        <v>172</v>
      </c>
      <c r="CV269" s="23" t="str">
        <f t="shared" si="78"/>
        <v/>
      </c>
      <c r="CW269" s="23" t="str">
        <f t="shared" si="79"/>
        <v/>
      </c>
      <c r="CX269" s="23"/>
      <c r="CY269" s="98"/>
      <c r="CZ269" s="23"/>
      <c r="DA269" s="23">
        <v>172</v>
      </c>
      <c r="DB269" s="23" t="str">
        <f t="shared" si="80"/>
        <v/>
      </c>
      <c r="DC269" s="23" t="str">
        <f t="shared" si="81"/>
        <v/>
      </c>
      <c r="DD269" s="23"/>
      <c r="DE269" s="98"/>
      <c r="DF269" s="23"/>
      <c r="DG269" s="23">
        <v>172</v>
      </c>
      <c r="DH269" s="23" t="str">
        <f t="shared" si="82"/>
        <v/>
      </c>
      <c r="DI269" s="23" t="str">
        <f t="shared" si="83"/>
        <v/>
      </c>
      <c r="DJ269" s="23"/>
      <c r="DK269" s="98"/>
      <c r="DL269" s="23"/>
      <c r="DM269" s="23">
        <v>172</v>
      </c>
      <c r="DN269" s="23" t="str">
        <f t="shared" si="84"/>
        <v/>
      </c>
      <c r="DO269" s="23" t="str">
        <f t="shared" si="85"/>
        <v/>
      </c>
      <c r="DP269" s="23"/>
      <c r="DQ269" s="98"/>
      <c r="DR269" s="23"/>
      <c r="DS269" s="23">
        <v>172</v>
      </c>
      <c r="DT269" s="23" t="str">
        <f t="shared" si="86"/>
        <v/>
      </c>
      <c r="DU269" s="23" t="str">
        <f t="shared" si="87"/>
        <v/>
      </c>
      <c r="DV269" s="23"/>
      <c r="DW269" s="98"/>
      <c r="DX269" s="23"/>
      <c r="DY269" s="23">
        <v>172</v>
      </c>
      <c r="DZ269" s="23" t="str">
        <f t="shared" si="88"/>
        <v/>
      </c>
      <c r="EA269" s="23" t="str">
        <f t="shared" si="89"/>
        <v/>
      </c>
      <c r="EB269" s="23"/>
      <c r="EC269" s="98"/>
      <c r="ED269" s="23"/>
      <c r="EE269" s="23">
        <v>172</v>
      </c>
      <c r="EF269" s="23" t="str">
        <f t="shared" si="90"/>
        <v/>
      </c>
      <c r="EG269" s="23" t="str">
        <f t="shared" si="91"/>
        <v/>
      </c>
      <c r="EH269" s="23"/>
      <c r="EI269"/>
    </row>
    <row r="270" spans="92:139">
      <c r="CN270" s="23"/>
      <c r="CO270" s="23">
        <v>173</v>
      </c>
      <c r="CP270" s="23" t="str">
        <f t="shared" si="76"/>
        <v/>
      </c>
      <c r="CQ270" s="23" t="str">
        <f t="shared" si="77"/>
        <v/>
      </c>
      <c r="CR270" s="23"/>
      <c r="CS270" s="98"/>
      <c r="CT270" s="23"/>
      <c r="CU270" s="23">
        <v>173</v>
      </c>
      <c r="CV270" s="23" t="str">
        <f t="shared" si="78"/>
        <v/>
      </c>
      <c r="CW270" s="23" t="str">
        <f t="shared" si="79"/>
        <v/>
      </c>
      <c r="CX270" s="23"/>
      <c r="CY270" s="98"/>
      <c r="CZ270" s="23"/>
      <c r="DA270" s="23">
        <v>173</v>
      </c>
      <c r="DB270" s="23" t="str">
        <f t="shared" si="80"/>
        <v/>
      </c>
      <c r="DC270" s="23" t="str">
        <f t="shared" si="81"/>
        <v/>
      </c>
      <c r="DD270" s="23"/>
      <c r="DE270" s="98"/>
      <c r="DF270" s="23"/>
      <c r="DG270" s="23">
        <v>173</v>
      </c>
      <c r="DH270" s="23" t="str">
        <f t="shared" si="82"/>
        <v/>
      </c>
      <c r="DI270" s="23" t="str">
        <f t="shared" si="83"/>
        <v/>
      </c>
      <c r="DJ270" s="23"/>
      <c r="DK270" s="98"/>
      <c r="DL270" s="23"/>
      <c r="DM270" s="23">
        <v>173</v>
      </c>
      <c r="DN270" s="23" t="str">
        <f t="shared" si="84"/>
        <v/>
      </c>
      <c r="DO270" s="23" t="str">
        <f t="shared" si="85"/>
        <v/>
      </c>
      <c r="DP270" s="23"/>
      <c r="DQ270" s="98"/>
      <c r="DR270" s="23"/>
      <c r="DS270" s="23">
        <v>173</v>
      </c>
      <c r="DT270" s="23" t="str">
        <f t="shared" si="86"/>
        <v/>
      </c>
      <c r="DU270" s="23" t="str">
        <f t="shared" si="87"/>
        <v/>
      </c>
      <c r="DV270" s="23"/>
      <c r="DW270" s="98"/>
      <c r="DX270" s="23"/>
      <c r="DY270" s="23">
        <v>173</v>
      </c>
      <c r="DZ270" s="23" t="str">
        <f t="shared" si="88"/>
        <v/>
      </c>
      <c r="EA270" s="23" t="str">
        <f t="shared" si="89"/>
        <v/>
      </c>
      <c r="EB270" s="23"/>
      <c r="EC270" s="98"/>
      <c r="ED270" s="23"/>
      <c r="EE270" s="23">
        <v>173</v>
      </c>
      <c r="EF270" s="23" t="str">
        <f t="shared" si="90"/>
        <v/>
      </c>
      <c r="EG270" s="23" t="str">
        <f t="shared" si="91"/>
        <v/>
      </c>
      <c r="EH270" s="23"/>
      <c r="EI270"/>
    </row>
    <row r="271" spans="92:139">
      <c r="CN271" s="23"/>
      <c r="CO271" s="23">
        <v>174</v>
      </c>
      <c r="CP271" s="23" t="str">
        <f t="shared" si="76"/>
        <v/>
      </c>
      <c r="CQ271" s="23" t="str">
        <f t="shared" si="77"/>
        <v/>
      </c>
      <c r="CR271" s="23"/>
      <c r="CS271" s="98"/>
      <c r="CT271" s="23"/>
      <c r="CU271" s="23">
        <v>174</v>
      </c>
      <c r="CV271" s="23" t="str">
        <f t="shared" si="78"/>
        <v/>
      </c>
      <c r="CW271" s="23" t="str">
        <f t="shared" si="79"/>
        <v/>
      </c>
      <c r="CX271" s="23"/>
      <c r="CY271" s="98"/>
      <c r="CZ271" s="23"/>
      <c r="DA271" s="23">
        <v>174</v>
      </c>
      <c r="DB271" s="23" t="str">
        <f t="shared" si="80"/>
        <v/>
      </c>
      <c r="DC271" s="23" t="str">
        <f t="shared" si="81"/>
        <v/>
      </c>
      <c r="DD271" s="23"/>
      <c r="DE271" s="98"/>
      <c r="DF271" s="23"/>
      <c r="DG271" s="23">
        <v>174</v>
      </c>
      <c r="DH271" s="23" t="str">
        <f t="shared" si="82"/>
        <v/>
      </c>
      <c r="DI271" s="23" t="str">
        <f t="shared" si="83"/>
        <v/>
      </c>
      <c r="DJ271" s="23"/>
      <c r="DK271" s="98"/>
      <c r="DL271" s="23"/>
      <c r="DM271" s="23">
        <v>174</v>
      </c>
      <c r="DN271" s="23" t="str">
        <f t="shared" si="84"/>
        <v/>
      </c>
      <c r="DO271" s="23" t="str">
        <f t="shared" si="85"/>
        <v/>
      </c>
      <c r="DP271" s="23"/>
      <c r="DQ271" s="98"/>
      <c r="DR271" s="23"/>
      <c r="DS271" s="23">
        <v>174</v>
      </c>
      <c r="DT271" s="23" t="str">
        <f t="shared" si="86"/>
        <v/>
      </c>
      <c r="DU271" s="23" t="str">
        <f t="shared" si="87"/>
        <v/>
      </c>
      <c r="DV271" s="23"/>
      <c r="DW271" s="98"/>
      <c r="DX271" s="23"/>
      <c r="DY271" s="23">
        <v>174</v>
      </c>
      <c r="DZ271" s="23" t="str">
        <f t="shared" si="88"/>
        <v/>
      </c>
      <c r="EA271" s="23" t="str">
        <f t="shared" si="89"/>
        <v/>
      </c>
      <c r="EB271" s="23"/>
      <c r="EC271" s="98"/>
      <c r="ED271" s="23"/>
      <c r="EE271" s="23">
        <v>174</v>
      </c>
      <c r="EF271" s="23" t="str">
        <f t="shared" si="90"/>
        <v/>
      </c>
      <c r="EG271" s="23" t="str">
        <f t="shared" si="91"/>
        <v/>
      </c>
      <c r="EH271" s="23"/>
      <c r="EI271"/>
    </row>
    <row r="272" spans="92:139">
      <c r="CN272" s="23"/>
      <c r="CO272" s="23">
        <v>175</v>
      </c>
      <c r="CP272" s="23" t="str">
        <f t="shared" si="76"/>
        <v/>
      </c>
      <c r="CQ272" s="23" t="str">
        <f t="shared" si="77"/>
        <v/>
      </c>
      <c r="CR272" s="23"/>
      <c r="CS272" s="98"/>
      <c r="CT272" s="23"/>
      <c r="CU272" s="23">
        <v>175</v>
      </c>
      <c r="CV272" s="23" t="str">
        <f t="shared" si="78"/>
        <v/>
      </c>
      <c r="CW272" s="23" t="str">
        <f t="shared" si="79"/>
        <v/>
      </c>
      <c r="CX272" s="23"/>
      <c r="CY272" s="98"/>
      <c r="CZ272" s="23"/>
      <c r="DA272" s="23">
        <v>175</v>
      </c>
      <c r="DB272" s="23" t="str">
        <f t="shared" si="80"/>
        <v/>
      </c>
      <c r="DC272" s="23" t="str">
        <f t="shared" si="81"/>
        <v/>
      </c>
      <c r="DD272" s="23"/>
      <c r="DE272" s="98"/>
      <c r="DF272" s="23"/>
      <c r="DG272" s="23">
        <v>175</v>
      </c>
      <c r="DH272" s="23" t="str">
        <f t="shared" si="82"/>
        <v/>
      </c>
      <c r="DI272" s="23" t="str">
        <f t="shared" si="83"/>
        <v/>
      </c>
      <c r="DJ272" s="23"/>
      <c r="DK272" s="98"/>
      <c r="DL272" s="23"/>
      <c r="DM272" s="23">
        <v>175</v>
      </c>
      <c r="DN272" s="23" t="str">
        <f t="shared" si="84"/>
        <v/>
      </c>
      <c r="DO272" s="23" t="str">
        <f t="shared" si="85"/>
        <v/>
      </c>
      <c r="DP272" s="23"/>
      <c r="DQ272" s="98"/>
      <c r="DR272" s="23"/>
      <c r="DS272" s="23">
        <v>175</v>
      </c>
      <c r="DT272" s="23" t="str">
        <f t="shared" si="86"/>
        <v/>
      </c>
      <c r="DU272" s="23" t="str">
        <f t="shared" si="87"/>
        <v/>
      </c>
      <c r="DV272" s="23"/>
      <c r="DW272" s="98"/>
      <c r="DX272" s="23"/>
      <c r="DY272" s="23">
        <v>175</v>
      </c>
      <c r="DZ272" s="23" t="str">
        <f t="shared" si="88"/>
        <v/>
      </c>
      <c r="EA272" s="23" t="str">
        <f t="shared" si="89"/>
        <v/>
      </c>
      <c r="EB272" s="23"/>
      <c r="EC272" s="98"/>
      <c r="ED272" s="23"/>
      <c r="EE272" s="23">
        <v>175</v>
      </c>
      <c r="EF272" s="23" t="str">
        <f t="shared" si="90"/>
        <v/>
      </c>
      <c r="EG272" s="23" t="str">
        <f t="shared" si="91"/>
        <v/>
      </c>
      <c r="EH272" s="23"/>
      <c r="EI272"/>
    </row>
    <row r="273" spans="92:139">
      <c r="CN273" s="23"/>
      <c r="CO273" s="23">
        <v>176</v>
      </c>
      <c r="CP273" s="23" t="str">
        <f t="shared" si="76"/>
        <v/>
      </c>
      <c r="CQ273" s="23" t="str">
        <f t="shared" si="77"/>
        <v/>
      </c>
      <c r="CR273" s="23"/>
      <c r="CS273" s="98"/>
      <c r="CT273" s="23"/>
      <c r="CU273" s="23">
        <v>176</v>
      </c>
      <c r="CV273" s="23" t="str">
        <f t="shared" si="78"/>
        <v/>
      </c>
      <c r="CW273" s="23" t="str">
        <f t="shared" si="79"/>
        <v/>
      </c>
      <c r="CX273" s="23"/>
      <c r="CY273" s="98"/>
      <c r="CZ273" s="23"/>
      <c r="DA273" s="23">
        <v>176</v>
      </c>
      <c r="DB273" s="23" t="str">
        <f t="shared" si="80"/>
        <v/>
      </c>
      <c r="DC273" s="23" t="str">
        <f t="shared" si="81"/>
        <v/>
      </c>
      <c r="DD273" s="23"/>
      <c r="DE273" s="98"/>
      <c r="DF273" s="23"/>
      <c r="DG273" s="23">
        <v>176</v>
      </c>
      <c r="DH273" s="23" t="str">
        <f t="shared" si="82"/>
        <v/>
      </c>
      <c r="DI273" s="23" t="str">
        <f t="shared" si="83"/>
        <v/>
      </c>
      <c r="DJ273" s="23"/>
      <c r="DK273" s="98"/>
      <c r="DL273" s="23"/>
      <c r="DM273" s="23">
        <v>176</v>
      </c>
      <c r="DN273" s="23" t="str">
        <f t="shared" si="84"/>
        <v/>
      </c>
      <c r="DO273" s="23" t="str">
        <f t="shared" si="85"/>
        <v/>
      </c>
      <c r="DP273" s="23"/>
      <c r="DQ273" s="98"/>
      <c r="DR273" s="23"/>
      <c r="DS273" s="23">
        <v>176</v>
      </c>
      <c r="DT273" s="23" t="str">
        <f t="shared" si="86"/>
        <v/>
      </c>
      <c r="DU273" s="23" t="str">
        <f t="shared" si="87"/>
        <v/>
      </c>
      <c r="DV273" s="23"/>
      <c r="DW273" s="98"/>
      <c r="DX273" s="23"/>
      <c r="DY273" s="23">
        <v>176</v>
      </c>
      <c r="DZ273" s="23" t="str">
        <f t="shared" si="88"/>
        <v/>
      </c>
      <c r="EA273" s="23" t="str">
        <f t="shared" si="89"/>
        <v/>
      </c>
      <c r="EB273" s="23"/>
      <c r="EC273" s="98"/>
      <c r="ED273" s="23"/>
      <c r="EE273" s="23">
        <v>176</v>
      </c>
      <c r="EF273" s="23" t="str">
        <f t="shared" si="90"/>
        <v/>
      </c>
      <c r="EG273" s="23" t="str">
        <f t="shared" si="91"/>
        <v/>
      </c>
      <c r="EH273" s="23"/>
      <c r="EI273"/>
    </row>
    <row r="274" spans="92:139">
      <c r="CN274" s="23"/>
      <c r="CO274" s="23">
        <v>177</v>
      </c>
      <c r="CP274" s="23" t="str">
        <f t="shared" si="76"/>
        <v/>
      </c>
      <c r="CQ274" s="23" t="str">
        <f t="shared" si="77"/>
        <v/>
      </c>
      <c r="CR274" s="23"/>
      <c r="CS274" s="98"/>
      <c r="CT274" s="23"/>
      <c r="CU274" s="23">
        <v>177</v>
      </c>
      <c r="CV274" s="23" t="str">
        <f t="shared" si="78"/>
        <v/>
      </c>
      <c r="CW274" s="23" t="str">
        <f t="shared" si="79"/>
        <v/>
      </c>
      <c r="CX274" s="23"/>
      <c r="CY274" s="98"/>
      <c r="CZ274" s="23"/>
      <c r="DA274" s="23">
        <v>177</v>
      </c>
      <c r="DB274" s="23" t="str">
        <f t="shared" si="80"/>
        <v/>
      </c>
      <c r="DC274" s="23" t="str">
        <f t="shared" si="81"/>
        <v/>
      </c>
      <c r="DD274" s="23"/>
      <c r="DE274" s="98"/>
      <c r="DF274" s="23"/>
      <c r="DG274" s="23">
        <v>177</v>
      </c>
      <c r="DH274" s="23" t="str">
        <f t="shared" si="82"/>
        <v/>
      </c>
      <c r="DI274" s="23" t="str">
        <f t="shared" si="83"/>
        <v/>
      </c>
      <c r="DJ274" s="23"/>
      <c r="DK274" s="98"/>
      <c r="DL274" s="23"/>
      <c r="DM274" s="23">
        <v>177</v>
      </c>
      <c r="DN274" s="23" t="str">
        <f t="shared" si="84"/>
        <v/>
      </c>
      <c r="DO274" s="23" t="str">
        <f t="shared" si="85"/>
        <v/>
      </c>
      <c r="DP274" s="23"/>
      <c r="DQ274" s="98"/>
      <c r="DR274" s="23"/>
      <c r="DS274" s="23">
        <v>177</v>
      </c>
      <c r="DT274" s="23" t="str">
        <f t="shared" si="86"/>
        <v/>
      </c>
      <c r="DU274" s="23" t="str">
        <f t="shared" si="87"/>
        <v/>
      </c>
      <c r="DV274" s="23"/>
      <c r="DW274" s="98"/>
      <c r="DX274" s="23"/>
      <c r="DY274" s="23">
        <v>177</v>
      </c>
      <c r="DZ274" s="23" t="str">
        <f t="shared" si="88"/>
        <v/>
      </c>
      <c r="EA274" s="23" t="str">
        <f t="shared" si="89"/>
        <v/>
      </c>
      <c r="EB274" s="23"/>
      <c r="EC274" s="98"/>
      <c r="ED274" s="23"/>
      <c r="EE274" s="23">
        <v>177</v>
      </c>
      <c r="EF274" s="23" t="str">
        <f t="shared" si="90"/>
        <v/>
      </c>
      <c r="EG274" s="23" t="str">
        <f t="shared" si="91"/>
        <v/>
      </c>
      <c r="EH274" s="23"/>
      <c r="EI274"/>
    </row>
    <row r="275" spans="92:139">
      <c r="CN275" s="23"/>
      <c r="CO275" s="23">
        <v>178</v>
      </c>
      <c r="CP275" s="23" t="str">
        <f t="shared" si="76"/>
        <v/>
      </c>
      <c r="CQ275" s="23" t="str">
        <f t="shared" si="77"/>
        <v/>
      </c>
      <c r="CR275" s="23"/>
      <c r="CS275" s="98"/>
      <c r="CT275" s="23"/>
      <c r="CU275" s="23">
        <v>178</v>
      </c>
      <c r="CV275" s="23" t="str">
        <f t="shared" si="78"/>
        <v/>
      </c>
      <c r="CW275" s="23" t="str">
        <f t="shared" si="79"/>
        <v/>
      </c>
      <c r="CX275" s="23"/>
      <c r="CY275" s="98"/>
      <c r="CZ275" s="23"/>
      <c r="DA275" s="23">
        <v>178</v>
      </c>
      <c r="DB275" s="23" t="str">
        <f t="shared" si="80"/>
        <v/>
      </c>
      <c r="DC275" s="23" t="str">
        <f t="shared" si="81"/>
        <v/>
      </c>
      <c r="DD275" s="23"/>
      <c r="DE275" s="98"/>
      <c r="DF275" s="23"/>
      <c r="DG275" s="23">
        <v>178</v>
      </c>
      <c r="DH275" s="23" t="str">
        <f t="shared" si="82"/>
        <v/>
      </c>
      <c r="DI275" s="23" t="str">
        <f t="shared" si="83"/>
        <v/>
      </c>
      <c r="DJ275" s="23"/>
      <c r="DK275" s="98"/>
      <c r="DL275" s="23"/>
      <c r="DM275" s="23">
        <v>178</v>
      </c>
      <c r="DN275" s="23" t="str">
        <f t="shared" si="84"/>
        <v/>
      </c>
      <c r="DO275" s="23" t="str">
        <f t="shared" si="85"/>
        <v/>
      </c>
      <c r="DP275" s="23"/>
      <c r="DQ275" s="98"/>
      <c r="DR275" s="23"/>
      <c r="DS275" s="23">
        <v>178</v>
      </c>
      <c r="DT275" s="23" t="str">
        <f t="shared" si="86"/>
        <v/>
      </c>
      <c r="DU275" s="23" t="str">
        <f t="shared" si="87"/>
        <v/>
      </c>
      <c r="DV275" s="23"/>
      <c r="DW275" s="98"/>
      <c r="DX275" s="23"/>
      <c r="DY275" s="23">
        <v>178</v>
      </c>
      <c r="DZ275" s="23" t="str">
        <f t="shared" si="88"/>
        <v/>
      </c>
      <c r="EA275" s="23" t="str">
        <f t="shared" si="89"/>
        <v/>
      </c>
      <c r="EB275" s="23"/>
      <c r="EC275" s="98"/>
      <c r="ED275" s="23"/>
      <c r="EE275" s="23">
        <v>178</v>
      </c>
      <c r="EF275" s="23" t="str">
        <f t="shared" si="90"/>
        <v/>
      </c>
      <c r="EG275" s="23" t="str">
        <f t="shared" si="91"/>
        <v/>
      </c>
      <c r="EH275" s="23"/>
      <c r="EI275"/>
    </row>
    <row r="276" spans="92:139">
      <c r="CN276" s="23"/>
      <c r="CO276" s="23">
        <v>179</v>
      </c>
      <c r="CP276" s="23" t="str">
        <f t="shared" si="76"/>
        <v/>
      </c>
      <c r="CQ276" s="23" t="str">
        <f t="shared" si="77"/>
        <v/>
      </c>
      <c r="CR276" s="23"/>
      <c r="CS276" s="98"/>
      <c r="CT276" s="23"/>
      <c r="CU276" s="23">
        <v>179</v>
      </c>
      <c r="CV276" s="23" t="str">
        <f t="shared" si="78"/>
        <v/>
      </c>
      <c r="CW276" s="23" t="str">
        <f t="shared" si="79"/>
        <v/>
      </c>
      <c r="CX276" s="23"/>
      <c r="CY276" s="98"/>
      <c r="CZ276" s="23"/>
      <c r="DA276" s="23">
        <v>179</v>
      </c>
      <c r="DB276" s="23" t="str">
        <f t="shared" si="80"/>
        <v/>
      </c>
      <c r="DC276" s="23" t="str">
        <f t="shared" si="81"/>
        <v/>
      </c>
      <c r="DD276" s="23"/>
      <c r="DE276" s="98"/>
      <c r="DF276" s="23"/>
      <c r="DG276" s="23">
        <v>179</v>
      </c>
      <c r="DH276" s="23" t="str">
        <f t="shared" si="82"/>
        <v/>
      </c>
      <c r="DI276" s="23" t="str">
        <f t="shared" si="83"/>
        <v/>
      </c>
      <c r="DJ276" s="23"/>
      <c r="DK276" s="98"/>
      <c r="DL276" s="23"/>
      <c r="DM276" s="23">
        <v>179</v>
      </c>
      <c r="DN276" s="23" t="str">
        <f t="shared" si="84"/>
        <v/>
      </c>
      <c r="DO276" s="23" t="str">
        <f t="shared" si="85"/>
        <v/>
      </c>
      <c r="DP276" s="23"/>
      <c r="DQ276" s="98"/>
      <c r="DR276" s="23"/>
      <c r="DS276" s="23">
        <v>179</v>
      </c>
      <c r="DT276" s="23" t="str">
        <f t="shared" si="86"/>
        <v/>
      </c>
      <c r="DU276" s="23" t="str">
        <f t="shared" si="87"/>
        <v/>
      </c>
      <c r="DV276" s="23"/>
      <c r="DW276" s="98"/>
      <c r="DX276" s="23"/>
      <c r="DY276" s="23">
        <v>179</v>
      </c>
      <c r="DZ276" s="23" t="str">
        <f t="shared" si="88"/>
        <v/>
      </c>
      <c r="EA276" s="23" t="str">
        <f t="shared" si="89"/>
        <v/>
      </c>
      <c r="EB276" s="23"/>
      <c r="EC276" s="98"/>
      <c r="ED276" s="23"/>
      <c r="EE276" s="23">
        <v>179</v>
      </c>
      <c r="EF276" s="23" t="str">
        <f t="shared" si="90"/>
        <v/>
      </c>
      <c r="EG276" s="23" t="str">
        <f t="shared" si="91"/>
        <v/>
      </c>
      <c r="EH276" s="23"/>
      <c r="EI276"/>
    </row>
    <row r="277" spans="92:139">
      <c r="CN277" s="23"/>
      <c r="CO277" s="23">
        <v>180</v>
      </c>
      <c r="CP277" s="23" t="str">
        <f t="shared" si="76"/>
        <v/>
      </c>
      <c r="CQ277" s="23" t="str">
        <f t="shared" si="77"/>
        <v/>
      </c>
      <c r="CR277" s="23"/>
      <c r="CS277" s="98"/>
      <c r="CT277" s="23"/>
      <c r="CU277" s="23">
        <v>180</v>
      </c>
      <c r="CV277" s="23" t="str">
        <f t="shared" si="78"/>
        <v/>
      </c>
      <c r="CW277" s="23" t="str">
        <f t="shared" si="79"/>
        <v/>
      </c>
      <c r="CX277" s="23"/>
      <c r="CY277" s="98"/>
      <c r="CZ277" s="23"/>
      <c r="DA277" s="23">
        <v>180</v>
      </c>
      <c r="DB277" s="23" t="str">
        <f t="shared" si="80"/>
        <v/>
      </c>
      <c r="DC277" s="23" t="str">
        <f t="shared" si="81"/>
        <v/>
      </c>
      <c r="DD277" s="23"/>
      <c r="DE277" s="98"/>
      <c r="DF277" s="23"/>
      <c r="DG277" s="23">
        <v>180</v>
      </c>
      <c r="DH277" s="23" t="str">
        <f t="shared" si="82"/>
        <v/>
      </c>
      <c r="DI277" s="23" t="str">
        <f t="shared" si="83"/>
        <v/>
      </c>
      <c r="DJ277" s="23"/>
      <c r="DK277" s="98"/>
      <c r="DL277" s="23"/>
      <c r="DM277" s="23">
        <v>180</v>
      </c>
      <c r="DN277" s="23" t="str">
        <f t="shared" si="84"/>
        <v/>
      </c>
      <c r="DO277" s="23" t="str">
        <f t="shared" si="85"/>
        <v/>
      </c>
      <c r="DP277" s="23"/>
      <c r="DQ277" s="98"/>
      <c r="DR277" s="23"/>
      <c r="DS277" s="23">
        <v>180</v>
      </c>
      <c r="DT277" s="23" t="str">
        <f t="shared" si="86"/>
        <v/>
      </c>
      <c r="DU277" s="23" t="str">
        <f t="shared" si="87"/>
        <v/>
      </c>
      <c r="DV277" s="23"/>
      <c r="DW277" s="98"/>
      <c r="DX277" s="23"/>
      <c r="DY277" s="23">
        <v>180</v>
      </c>
      <c r="DZ277" s="23" t="str">
        <f t="shared" si="88"/>
        <v/>
      </c>
      <c r="EA277" s="23" t="str">
        <f t="shared" si="89"/>
        <v/>
      </c>
      <c r="EB277" s="23"/>
      <c r="EC277" s="98"/>
      <c r="ED277" s="23"/>
      <c r="EE277" s="23">
        <v>180</v>
      </c>
      <c r="EF277" s="23" t="str">
        <f t="shared" si="90"/>
        <v/>
      </c>
      <c r="EG277" s="23" t="str">
        <f t="shared" si="91"/>
        <v/>
      </c>
      <c r="EH277" s="23"/>
      <c r="EI277"/>
    </row>
    <row r="278" spans="92:139">
      <c r="CN278" s="23"/>
      <c r="CO278" s="23">
        <v>181</v>
      </c>
      <c r="CP278" s="23" t="str">
        <f t="shared" si="76"/>
        <v/>
      </c>
      <c r="CQ278" s="23" t="str">
        <f t="shared" si="77"/>
        <v/>
      </c>
      <c r="CR278" s="23"/>
      <c r="CS278" s="98"/>
      <c r="CT278" s="23"/>
      <c r="CU278" s="23">
        <v>181</v>
      </c>
      <c r="CV278" s="23" t="str">
        <f t="shared" si="78"/>
        <v/>
      </c>
      <c r="CW278" s="23" t="str">
        <f t="shared" si="79"/>
        <v/>
      </c>
      <c r="CX278" s="23"/>
      <c r="CY278" s="98"/>
      <c r="CZ278" s="23"/>
      <c r="DA278" s="23">
        <v>181</v>
      </c>
      <c r="DB278" s="23" t="str">
        <f t="shared" si="80"/>
        <v/>
      </c>
      <c r="DC278" s="23" t="str">
        <f t="shared" si="81"/>
        <v/>
      </c>
      <c r="DD278" s="23"/>
      <c r="DE278" s="98"/>
      <c r="DF278" s="23"/>
      <c r="DG278" s="23">
        <v>181</v>
      </c>
      <c r="DH278" s="23" t="str">
        <f t="shared" si="82"/>
        <v/>
      </c>
      <c r="DI278" s="23" t="str">
        <f t="shared" si="83"/>
        <v/>
      </c>
      <c r="DJ278" s="23"/>
      <c r="DK278" s="98"/>
      <c r="DL278" s="23"/>
      <c r="DM278" s="23">
        <v>181</v>
      </c>
      <c r="DN278" s="23" t="str">
        <f t="shared" si="84"/>
        <v/>
      </c>
      <c r="DO278" s="23" t="str">
        <f t="shared" si="85"/>
        <v/>
      </c>
      <c r="DP278" s="23"/>
      <c r="DQ278" s="98"/>
      <c r="DR278" s="23"/>
      <c r="DS278" s="23">
        <v>181</v>
      </c>
      <c r="DT278" s="23" t="str">
        <f t="shared" si="86"/>
        <v/>
      </c>
      <c r="DU278" s="23" t="str">
        <f t="shared" si="87"/>
        <v/>
      </c>
      <c r="DV278" s="23"/>
      <c r="DW278" s="98"/>
      <c r="DX278" s="23"/>
      <c r="DY278" s="23">
        <v>181</v>
      </c>
      <c r="DZ278" s="23" t="str">
        <f t="shared" si="88"/>
        <v/>
      </c>
      <c r="EA278" s="23" t="str">
        <f t="shared" si="89"/>
        <v/>
      </c>
      <c r="EB278" s="23"/>
      <c r="EC278" s="98"/>
      <c r="ED278" s="23"/>
      <c r="EE278" s="23">
        <v>181</v>
      </c>
      <c r="EF278" s="23" t="str">
        <f t="shared" si="90"/>
        <v/>
      </c>
      <c r="EG278" s="23" t="str">
        <f t="shared" si="91"/>
        <v/>
      </c>
      <c r="EH278" s="23"/>
      <c r="EI278"/>
    </row>
    <row r="279" spans="92:139">
      <c r="CN279" s="23"/>
      <c r="CO279" s="23">
        <v>182</v>
      </c>
      <c r="CP279" s="23" t="str">
        <f t="shared" si="76"/>
        <v/>
      </c>
      <c r="CQ279" s="23" t="str">
        <f t="shared" si="77"/>
        <v/>
      </c>
      <c r="CR279" s="23"/>
      <c r="CS279" s="98"/>
      <c r="CT279" s="23"/>
      <c r="CU279" s="23">
        <v>182</v>
      </c>
      <c r="CV279" s="23" t="str">
        <f t="shared" si="78"/>
        <v/>
      </c>
      <c r="CW279" s="23" t="str">
        <f t="shared" si="79"/>
        <v/>
      </c>
      <c r="CX279" s="23"/>
      <c r="CY279" s="98"/>
      <c r="CZ279" s="23"/>
      <c r="DA279" s="23">
        <v>182</v>
      </c>
      <c r="DB279" s="23" t="str">
        <f t="shared" si="80"/>
        <v/>
      </c>
      <c r="DC279" s="23" t="str">
        <f t="shared" si="81"/>
        <v/>
      </c>
      <c r="DD279" s="23"/>
      <c r="DE279" s="98"/>
      <c r="DF279" s="23"/>
      <c r="DG279" s="23">
        <v>182</v>
      </c>
      <c r="DH279" s="23" t="str">
        <f t="shared" si="82"/>
        <v/>
      </c>
      <c r="DI279" s="23" t="str">
        <f t="shared" si="83"/>
        <v/>
      </c>
      <c r="DJ279" s="23"/>
      <c r="DK279" s="98"/>
      <c r="DL279" s="23"/>
      <c r="DM279" s="23">
        <v>182</v>
      </c>
      <c r="DN279" s="23" t="str">
        <f t="shared" si="84"/>
        <v/>
      </c>
      <c r="DO279" s="23" t="str">
        <f t="shared" si="85"/>
        <v/>
      </c>
      <c r="DP279" s="23"/>
      <c r="DQ279" s="98"/>
      <c r="DR279" s="23"/>
      <c r="DS279" s="23">
        <v>182</v>
      </c>
      <c r="DT279" s="23" t="str">
        <f t="shared" si="86"/>
        <v/>
      </c>
      <c r="DU279" s="23" t="str">
        <f t="shared" si="87"/>
        <v/>
      </c>
      <c r="DV279" s="23"/>
      <c r="DW279" s="98"/>
      <c r="DX279" s="23"/>
      <c r="DY279" s="23">
        <v>182</v>
      </c>
      <c r="DZ279" s="23" t="str">
        <f t="shared" si="88"/>
        <v/>
      </c>
      <c r="EA279" s="23" t="str">
        <f t="shared" si="89"/>
        <v/>
      </c>
      <c r="EB279" s="23"/>
      <c r="EC279" s="98"/>
      <c r="ED279" s="23"/>
      <c r="EE279" s="23">
        <v>182</v>
      </c>
      <c r="EF279" s="23" t="str">
        <f t="shared" si="90"/>
        <v/>
      </c>
      <c r="EG279" s="23" t="str">
        <f t="shared" si="91"/>
        <v/>
      </c>
      <c r="EH279" s="23"/>
      <c r="EI279"/>
    </row>
    <row r="280" spans="92:139">
      <c r="CN280" s="23"/>
      <c r="CO280" s="23">
        <v>183</v>
      </c>
      <c r="CP280" s="23" t="str">
        <f t="shared" si="76"/>
        <v/>
      </c>
      <c r="CQ280" s="23" t="str">
        <f t="shared" si="77"/>
        <v/>
      </c>
      <c r="CR280" s="23"/>
      <c r="CS280" s="98"/>
      <c r="CT280" s="23"/>
      <c r="CU280" s="23">
        <v>183</v>
      </c>
      <c r="CV280" s="23" t="str">
        <f t="shared" si="78"/>
        <v/>
      </c>
      <c r="CW280" s="23" t="str">
        <f t="shared" si="79"/>
        <v/>
      </c>
      <c r="CX280" s="23"/>
      <c r="CY280" s="98"/>
      <c r="CZ280" s="23"/>
      <c r="DA280" s="23">
        <v>183</v>
      </c>
      <c r="DB280" s="23" t="str">
        <f t="shared" si="80"/>
        <v/>
      </c>
      <c r="DC280" s="23" t="str">
        <f t="shared" si="81"/>
        <v/>
      </c>
      <c r="DD280" s="23"/>
      <c r="DE280" s="98"/>
      <c r="DF280" s="23"/>
      <c r="DG280" s="23">
        <v>183</v>
      </c>
      <c r="DH280" s="23" t="str">
        <f t="shared" si="82"/>
        <v/>
      </c>
      <c r="DI280" s="23" t="str">
        <f t="shared" si="83"/>
        <v/>
      </c>
      <c r="DJ280" s="23"/>
      <c r="DK280" s="98"/>
      <c r="DL280" s="23"/>
      <c r="DM280" s="23">
        <v>183</v>
      </c>
      <c r="DN280" s="23" t="str">
        <f t="shared" si="84"/>
        <v/>
      </c>
      <c r="DO280" s="23" t="str">
        <f t="shared" si="85"/>
        <v/>
      </c>
      <c r="DP280" s="23"/>
      <c r="DQ280" s="98"/>
      <c r="DR280" s="23"/>
      <c r="DS280" s="23">
        <v>183</v>
      </c>
      <c r="DT280" s="23" t="str">
        <f t="shared" si="86"/>
        <v/>
      </c>
      <c r="DU280" s="23" t="str">
        <f t="shared" si="87"/>
        <v/>
      </c>
      <c r="DV280" s="23"/>
      <c r="DW280" s="98"/>
      <c r="DX280" s="23"/>
      <c r="DY280" s="23">
        <v>183</v>
      </c>
      <c r="DZ280" s="23" t="str">
        <f t="shared" si="88"/>
        <v/>
      </c>
      <c r="EA280" s="23" t="str">
        <f t="shared" si="89"/>
        <v/>
      </c>
      <c r="EB280" s="23"/>
      <c r="EC280" s="98"/>
      <c r="ED280" s="23"/>
      <c r="EE280" s="23">
        <v>183</v>
      </c>
      <c r="EF280" s="23" t="str">
        <f t="shared" si="90"/>
        <v/>
      </c>
      <c r="EG280" s="23" t="str">
        <f t="shared" si="91"/>
        <v/>
      </c>
      <c r="EH280" s="23"/>
      <c r="EI280"/>
    </row>
    <row r="281" spans="92:139">
      <c r="CN281" s="23"/>
      <c r="CO281" s="23">
        <v>184</v>
      </c>
      <c r="CP281" s="23" t="str">
        <f t="shared" si="76"/>
        <v/>
      </c>
      <c r="CQ281" s="23" t="str">
        <f t="shared" si="77"/>
        <v/>
      </c>
      <c r="CR281" s="23"/>
      <c r="CS281" s="98"/>
      <c r="CT281" s="23"/>
      <c r="CU281" s="23">
        <v>184</v>
      </c>
      <c r="CV281" s="23" t="str">
        <f t="shared" si="78"/>
        <v/>
      </c>
      <c r="CW281" s="23" t="str">
        <f t="shared" si="79"/>
        <v/>
      </c>
      <c r="CX281" s="23"/>
      <c r="CY281" s="98"/>
      <c r="CZ281" s="23"/>
      <c r="DA281" s="23">
        <v>184</v>
      </c>
      <c r="DB281" s="23" t="str">
        <f t="shared" si="80"/>
        <v/>
      </c>
      <c r="DC281" s="23" t="str">
        <f t="shared" si="81"/>
        <v/>
      </c>
      <c r="DD281" s="23"/>
      <c r="DE281" s="98"/>
      <c r="DF281" s="23"/>
      <c r="DG281" s="23">
        <v>184</v>
      </c>
      <c r="DH281" s="23" t="str">
        <f t="shared" si="82"/>
        <v/>
      </c>
      <c r="DI281" s="23" t="str">
        <f t="shared" si="83"/>
        <v/>
      </c>
      <c r="DJ281" s="23"/>
      <c r="DK281" s="98"/>
      <c r="DL281" s="23"/>
      <c r="DM281" s="23">
        <v>184</v>
      </c>
      <c r="DN281" s="23" t="str">
        <f t="shared" si="84"/>
        <v/>
      </c>
      <c r="DO281" s="23" t="str">
        <f t="shared" si="85"/>
        <v/>
      </c>
      <c r="DP281" s="23"/>
      <c r="DQ281" s="98"/>
      <c r="DR281" s="23"/>
      <c r="DS281" s="23">
        <v>184</v>
      </c>
      <c r="DT281" s="23" t="str">
        <f t="shared" si="86"/>
        <v/>
      </c>
      <c r="DU281" s="23" t="str">
        <f t="shared" si="87"/>
        <v/>
      </c>
      <c r="DV281" s="23"/>
      <c r="DW281" s="98"/>
      <c r="DX281" s="23"/>
      <c r="DY281" s="23">
        <v>184</v>
      </c>
      <c r="DZ281" s="23" t="str">
        <f t="shared" si="88"/>
        <v/>
      </c>
      <c r="EA281" s="23" t="str">
        <f t="shared" si="89"/>
        <v/>
      </c>
      <c r="EB281" s="23"/>
      <c r="EC281" s="98"/>
      <c r="ED281" s="23"/>
      <c r="EE281" s="23">
        <v>184</v>
      </c>
      <c r="EF281" s="23" t="str">
        <f t="shared" si="90"/>
        <v/>
      </c>
      <c r="EG281" s="23" t="str">
        <f t="shared" si="91"/>
        <v/>
      </c>
      <c r="EH281" s="23"/>
      <c r="EI281"/>
    </row>
    <row r="282" spans="92:139">
      <c r="CN282" s="23"/>
      <c r="CO282" s="23">
        <v>185</v>
      </c>
      <c r="CP282" s="23" t="str">
        <f t="shared" si="76"/>
        <v/>
      </c>
      <c r="CQ282" s="23" t="str">
        <f t="shared" si="77"/>
        <v/>
      </c>
      <c r="CR282" s="23"/>
      <c r="CS282" s="98"/>
      <c r="CT282" s="23"/>
      <c r="CU282" s="23">
        <v>185</v>
      </c>
      <c r="CV282" s="23" t="str">
        <f t="shared" si="78"/>
        <v/>
      </c>
      <c r="CW282" s="23" t="str">
        <f t="shared" si="79"/>
        <v/>
      </c>
      <c r="CX282" s="23"/>
      <c r="CY282" s="98"/>
      <c r="CZ282" s="23"/>
      <c r="DA282" s="23">
        <v>185</v>
      </c>
      <c r="DB282" s="23" t="str">
        <f t="shared" si="80"/>
        <v/>
      </c>
      <c r="DC282" s="23" t="str">
        <f t="shared" si="81"/>
        <v/>
      </c>
      <c r="DD282" s="23"/>
      <c r="DE282" s="98"/>
      <c r="DF282" s="23"/>
      <c r="DG282" s="23">
        <v>185</v>
      </c>
      <c r="DH282" s="23" t="str">
        <f t="shared" si="82"/>
        <v/>
      </c>
      <c r="DI282" s="23" t="str">
        <f t="shared" si="83"/>
        <v/>
      </c>
      <c r="DJ282" s="23"/>
      <c r="DK282" s="98"/>
      <c r="DL282" s="23"/>
      <c r="DM282" s="23">
        <v>185</v>
      </c>
      <c r="DN282" s="23" t="str">
        <f t="shared" si="84"/>
        <v/>
      </c>
      <c r="DO282" s="23" t="str">
        <f t="shared" si="85"/>
        <v/>
      </c>
      <c r="DP282" s="23"/>
      <c r="DQ282" s="98"/>
      <c r="DR282" s="23"/>
      <c r="DS282" s="23">
        <v>185</v>
      </c>
      <c r="DT282" s="23" t="str">
        <f t="shared" si="86"/>
        <v/>
      </c>
      <c r="DU282" s="23" t="str">
        <f t="shared" si="87"/>
        <v/>
      </c>
      <c r="DV282" s="23"/>
      <c r="DW282" s="98"/>
      <c r="DX282" s="23"/>
      <c r="DY282" s="23">
        <v>185</v>
      </c>
      <c r="DZ282" s="23" t="str">
        <f t="shared" si="88"/>
        <v/>
      </c>
      <c r="EA282" s="23" t="str">
        <f t="shared" si="89"/>
        <v/>
      </c>
      <c r="EB282" s="23"/>
      <c r="EC282" s="98"/>
      <c r="ED282" s="23"/>
      <c r="EE282" s="23">
        <v>185</v>
      </c>
      <c r="EF282" s="23" t="str">
        <f t="shared" si="90"/>
        <v/>
      </c>
      <c r="EG282" s="23" t="str">
        <f t="shared" si="91"/>
        <v/>
      </c>
      <c r="EH282" s="23"/>
      <c r="EI282"/>
    </row>
    <row r="283" spans="92:139">
      <c r="CN283" s="23"/>
      <c r="CO283" s="23">
        <v>186</v>
      </c>
      <c r="CP283" s="23" t="str">
        <f t="shared" si="76"/>
        <v/>
      </c>
      <c r="CQ283" s="23" t="str">
        <f t="shared" si="77"/>
        <v/>
      </c>
      <c r="CR283" s="23"/>
      <c r="CS283" s="98"/>
      <c r="CT283" s="23"/>
      <c r="CU283" s="23">
        <v>186</v>
      </c>
      <c r="CV283" s="23" t="str">
        <f t="shared" si="78"/>
        <v/>
      </c>
      <c r="CW283" s="23" t="str">
        <f t="shared" si="79"/>
        <v/>
      </c>
      <c r="CX283" s="23"/>
      <c r="CY283" s="98"/>
      <c r="CZ283" s="23"/>
      <c r="DA283" s="23">
        <v>186</v>
      </c>
      <c r="DB283" s="23" t="str">
        <f t="shared" si="80"/>
        <v/>
      </c>
      <c r="DC283" s="23" t="str">
        <f t="shared" si="81"/>
        <v/>
      </c>
      <c r="DD283" s="23"/>
      <c r="DE283" s="98"/>
      <c r="DF283" s="23"/>
      <c r="DG283" s="23">
        <v>186</v>
      </c>
      <c r="DH283" s="23" t="str">
        <f t="shared" si="82"/>
        <v/>
      </c>
      <c r="DI283" s="23" t="str">
        <f t="shared" si="83"/>
        <v/>
      </c>
      <c r="DJ283" s="23"/>
      <c r="DK283" s="98"/>
      <c r="DL283" s="23"/>
      <c r="DM283" s="23">
        <v>186</v>
      </c>
      <c r="DN283" s="23" t="str">
        <f t="shared" si="84"/>
        <v/>
      </c>
      <c r="DO283" s="23" t="str">
        <f t="shared" si="85"/>
        <v/>
      </c>
      <c r="DP283" s="23"/>
      <c r="DQ283" s="98"/>
      <c r="DR283" s="23"/>
      <c r="DS283" s="23">
        <v>186</v>
      </c>
      <c r="DT283" s="23" t="str">
        <f t="shared" si="86"/>
        <v/>
      </c>
      <c r="DU283" s="23" t="str">
        <f t="shared" si="87"/>
        <v/>
      </c>
      <c r="DV283" s="23"/>
      <c r="DW283" s="98"/>
      <c r="DX283" s="23"/>
      <c r="DY283" s="23">
        <v>186</v>
      </c>
      <c r="DZ283" s="23" t="str">
        <f t="shared" si="88"/>
        <v/>
      </c>
      <c r="EA283" s="23" t="str">
        <f t="shared" si="89"/>
        <v/>
      </c>
      <c r="EB283" s="23"/>
      <c r="EC283" s="98"/>
      <c r="ED283" s="23"/>
      <c r="EE283" s="23">
        <v>186</v>
      </c>
      <c r="EF283" s="23" t="str">
        <f t="shared" si="90"/>
        <v/>
      </c>
      <c r="EG283" s="23" t="str">
        <f t="shared" si="91"/>
        <v/>
      </c>
      <c r="EH283" s="23"/>
      <c r="EI283"/>
    </row>
    <row r="284" spans="92:139">
      <c r="CN284" s="23"/>
      <c r="CO284" s="23">
        <v>187</v>
      </c>
      <c r="CP284" s="23" t="str">
        <f t="shared" si="76"/>
        <v/>
      </c>
      <c r="CQ284" s="23" t="str">
        <f t="shared" si="77"/>
        <v/>
      </c>
      <c r="CR284" s="23"/>
      <c r="CS284" s="98"/>
      <c r="CT284" s="23"/>
      <c r="CU284" s="23">
        <v>187</v>
      </c>
      <c r="CV284" s="23" t="str">
        <f t="shared" si="78"/>
        <v/>
      </c>
      <c r="CW284" s="23" t="str">
        <f t="shared" si="79"/>
        <v/>
      </c>
      <c r="CX284" s="23"/>
      <c r="CY284" s="98"/>
      <c r="CZ284" s="23"/>
      <c r="DA284" s="23">
        <v>187</v>
      </c>
      <c r="DB284" s="23" t="str">
        <f t="shared" si="80"/>
        <v/>
      </c>
      <c r="DC284" s="23" t="str">
        <f t="shared" si="81"/>
        <v/>
      </c>
      <c r="DD284" s="23"/>
      <c r="DE284" s="98"/>
      <c r="DF284" s="23"/>
      <c r="DG284" s="23">
        <v>187</v>
      </c>
      <c r="DH284" s="23" t="str">
        <f t="shared" si="82"/>
        <v/>
      </c>
      <c r="DI284" s="23" t="str">
        <f t="shared" si="83"/>
        <v/>
      </c>
      <c r="DJ284" s="23"/>
      <c r="DK284" s="98"/>
      <c r="DL284" s="23"/>
      <c r="DM284" s="23">
        <v>187</v>
      </c>
      <c r="DN284" s="23" t="str">
        <f t="shared" si="84"/>
        <v/>
      </c>
      <c r="DO284" s="23" t="str">
        <f t="shared" si="85"/>
        <v/>
      </c>
      <c r="DP284" s="23"/>
      <c r="DQ284" s="98"/>
      <c r="DR284" s="23"/>
      <c r="DS284" s="23">
        <v>187</v>
      </c>
      <c r="DT284" s="23" t="str">
        <f t="shared" si="86"/>
        <v/>
      </c>
      <c r="DU284" s="23" t="str">
        <f t="shared" si="87"/>
        <v/>
      </c>
      <c r="DV284" s="23"/>
      <c r="DW284" s="98"/>
      <c r="DX284" s="23"/>
      <c r="DY284" s="23">
        <v>187</v>
      </c>
      <c r="DZ284" s="23" t="str">
        <f t="shared" si="88"/>
        <v/>
      </c>
      <c r="EA284" s="23" t="str">
        <f t="shared" si="89"/>
        <v/>
      </c>
      <c r="EB284" s="23"/>
      <c r="EC284" s="98"/>
      <c r="ED284" s="23"/>
      <c r="EE284" s="23">
        <v>187</v>
      </c>
      <c r="EF284" s="23" t="str">
        <f t="shared" si="90"/>
        <v/>
      </c>
      <c r="EG284" s="23" t="str">
        <f t="shared" si="91"/>
        <v/>
      </c>
      <c r="EH284" s="23"/>
      <c r="EI284"/>
    </row>
    <row r="285" spans="92:139">
      <c r="CN285" s="23"/>
      <c r="CO285" s="23">
        <v>188</v>
      </c>
      <c r="CP285" s="23" t="str">
        <f t="shared" si="76"/>
        <v/>
      </c>
      <c r="CQ285" s="23" t="str">
        <f t="shared" si="77"/>
        <v/>
      </c>
      <c r="CR285" s="23"/>
      <c r="CS285" s="98"/>
      <c r="CT285" s="23"/>
      <c r="CU285" s="23">
        <v>188</v>
      </c>
      <c r="CV285" s="23" t="str">
        <f t="shared" si="78"/>
        <v/>
      </c>
      <c r="CW285" s="23" t="str">
        <f t="shared" si="79"/>
        <v/>
      </c>
      <c r="CX285" s="23"/>
      <c r="CY285" s="98"/>
      <c r="CZ285" s="23"/>
      <c r="DA285" s="23">
        <v>188</v>
      </c>
      <c r="DB285" s="23" t="str">
        <f t="shared" si="80"/>
        <v/>
      </c>
      <c r="DC285" s="23" t="str">
        <f t="shared" si="81"/>
        <v/>
      </c>
      <c r="DD285" s="23"/>
      <c r="DE285" s="98"/>
      <c r="DF285" s="23"/>
      <c r="DG285" s="23">
        <v>188</v>
      </c>
      <c r="DH285" s="23" t="str">
        <f t="shared" si="82"/>
        <v/>
      </c>
      <c r="DI285" s="23" t="str">
        <f t="shared" si="83"/>
        <v/>
      </c>
      <c r="DJ285" s="23"/>
      <c r="DK285" s="98"/>
      <c r="DL285" s="23"/>
      <c r="DM285" s="23">
        <v>188</v>
      </c>
      <c r="DN285" s="23" t="str">
        <f t="shared" si="84"/>
        <v/>
      </c>
      <c r="DO285" s="23" t="str">
        <f t="shared" si="85"/>
        <v/>
      </c>
      <c r="DP285" s="23"/>
      <c r="DQ285" s="98"/>
      <c r="DR285" s="23"/>
      <c r="DS285" s="23">
        <v>188</v>
      </c>
      <c r="DT285" s="23" t="str">
        <f t="shared" si="86"/>
        <v/>
      </c>
      <c r="DU285" s="23" t="str">
        <f t="shared" si="87"/>
        <v/>
      </c>
      <c r="DV285" s="23"/>
      <c r="DW285" s="98"/>
      <c r="DX285" s="23"/>
      <c r="DY285" s="23">
        <v>188</v>
      </c>
      <c r="DZ285" s="23" t="str">
        <f t="shared" si="88"/>
        <v/>
      </c>
      <c r="EA285" s="23" t="str">
        <f t="shared" si="89"/>
        <v/>
      </c>
      <c r="EB285" s="23"/>
      <c r="EC285" s="98"/>
      <c r="ED285" s="23"/>
      <c r="EE285" s="23">
        <v>188</v>
      </c>
      <c r="EF285" s="23" t="str">
        <f t="shared" si="90"/>
        <v/>
      </c>
      <c r="EG285" s="23" t="str">
        <f t="shared" si="91"/>
        <v/>
      </c>
      <c r="EH285" s="23"/>
      <c r="EI285"/>
    </row>
    <row r="286" spans="92:139">
      <c r="CN286" s="23"/>
      <c r="CO286" s="23">
        <v>189</v>
      </c>
      <c r="CP286" s="23" t="str">
        <f t="shared" si="76"/>
        <v/>
      </c>
      <c r="CQ286" s="23" t="str">
        <f t="shared" si="77"/>
        <v/>
      </c>
      <c r="CR286" s="23"/>
      <c r="CS286" s="98"/>
      <c r="CT286" s="23"/>
      <c r="CU286" s="23">
        <v>189</v>
      </c>
      <c r="CV286" s="23" t="str">
        <f t="shared" si="78"/>
        <v/>
      </c>
      <c r="CW286" s="23" t="str">
        <f t="shared" si="79"/>
        <v/>
      </c>
      <c r="CX286" s="23"/>
      <c r="CY286" s="98"/>
      <c r="CZ286" s="23"/>
      <c r="DA286" s="23">
        <v>189</v>
      </c>
      <c r="DB286" s="23" t="str">
        <f t="shared" si="80"/>
        <v/>
      </c>
      <c r="DC286" s="23" t="str">
        <f t="shared" si="81"/>
        <v/>
      </c>
      <c r="DD286" s="23"/>
      <c r="DE286" s="98"/>
      <c r="DF286" s="23"/>
      <c r="DG286" s="23">
        <v>189</v>
      </c>
      <c r="DH286" s="23" t="str">
        <f t="shared" si="82"/>
        <v/>
      </c>
      <c r="DI286" s="23" t="str">
        <f t="shared" si="83"/>
        <v/>
      </c>
      <c r="DJ286" s="23"/>
      <c r="DK286" s="98"/>
      <c r="DL286" s="23"/>
      <c r="DM286" s="23">
        <v>189</v>
      </c>
      <c r="DN286" s="23" t="str">
        <f t="shared" si="84"/>
        <v/>
      </c>
      <c r="DO286" s="23" t="str">
        <f t="shared" si="85"/>
        <v/>
      </c>
      <c r="DP286" s="23"/>
      <c r="DQ286" s="98"/>
      <c r="DR286" s="23"/>
      <c r="DS286" s="23">
        <v>189</v>
      </c>
      <c r="DT286" s="23" t="str">
        <f t="shared" si="86"/>
        <v/>
      </c>
      <c r="DU286" s="23" t="str">
        <f t="shared" si="87"/>
        <v/>
      </c>
      <c r="DV286" s="23"/>
      <c r="DW286" s="98"/>
      <c r="DX286" s="23"/>
      <c r="DY286" s="23">
        <v>189</v>
      </c>
      <c r="DZ286" s="23" t="str">
        <f t="shared" si="88"/>
        <v/>
      </c>
      <c r="EA286" s="23" t="str">
        <f t="shared" si="89"/>
        <v/>
      </c>
      <c r="EB286" s="23"/>
      <c r="EC286" s="98"/>
      <c r="ED286" s="23"/>
      <c r="EE286" s="23">
        <v>189</v>
      </c>
      <c r="EF286" s="23" t="str">
        <f t="shared" si="90"/>
        <v/>
      </c>
      <c r="EG286" s="23" t="str">
        <f t="shared" si="91"/>
        <v/>
      </c>
      <c r="EH286" s="23"/>
      <c r="EI286"/>
    </row>
    <row r="287" spans="92:139">
      <c r="CN287" s="23"/>
      <c r="CO287" s="23">
        <v>190</v>
      </c>
      <c r="CP287" s="23" t="str">
        <f t="shared" si="76"/>
        <v/>
      </c>
      <c r="CQ287" s="23" t="str">
        <f t="shared" si="77"/>
        <v/>
      </c>
      <c r="CR287" s="23"/>
      <c r="CS287" s="98"/>
      <c r="CT287" s="23"/>
      <c r="CU287" s="23">
        <v>190</v>
      </c>
      <c r="CV287" s="23" t="str">
        <f t="shared" si="78"/>
        <v/>
      </c>
      <c r="CW287" s="23" t="str">
        <f t="shared" si="79"/>
        <v/>
      </c>
      <c r="CX287" s="23"/>
      <c r="CY287" s="98"/>
      <c r="CZ287" s="23"/>
      <c r="DA287" s="23">
        <v>190</v>
      </c>
      <c r="DB287" s="23" t="str">
        <f t="shared" si="80"/>
        <v/>
      </c>
      <c r="DC287" s="23" t="str">
        <f t="shared" si="81"/>
        <v/>
      </c>
      <c r="DD287" s="23"/>
      <c r="DE287" s="98"/>
      <c r="DF287" s="23"/>
      <c r="DG287" s="23">
        <v>190</v>
      </c>
      <c r="DH287" s="23" t="str">
        <f t="shared" si="82"/>
        <v/>
      </c>
      <c r="DI287" s="23" t="str">
        <f t="shared" si="83"/>
        <v/>
      </c>
      <c r="DJ287" s="23"/>
      <c r="DK287" s="98"/>
      <c r="DL287" s="23"/>
      <c r="DM287" s="23">
        <v>190</v>
      </c>
      <c r="DN287" s="23" t="str">
        <f t="shared" si="84"/>
        <v/>
      </c>
      <c r="DO287" s="23" t="str">
        <f t="shared" si="85"/>
        <v/>
      </c>
      <c r="DP287" s="23"/>
      <c r="DQ287" s="98"/>
      <c r="DR287" s="23"/>
      <c r="DS287" s="23">
        <v>190</v>
      </c>
      <c r="DT287" s="23" t="str">
        <f t="shared" si="86"/>
        <v/>
      </c>
      <c r="DU287" s="23" t="str">
        <f t="shared" si="87"/>
        <v/>
      </c>
      <c r="DV287" s="23"/>
      <c r="DW287" s="98"/>
      <c r="DX287" s="23"/>
      <c r="DY287" s="23">
        <v>190</v>
      </c>
      <c r="DZ287" s="23" t="str">
        <f t="shared" si="88"/>
        <v/>
      </c>
      <c r="EA287" s="23" t="str">
        <f t="shared" si="89"/>
        <v/>
      </c>
      <c r="EB287" s="23"/>
      <c r="EC287" s="98"/>
      <c r="ED287" s="23"/>
      <c r="EE287" s="23">
        <v>190</v>
      </c>
      <c r="EF287" s="23" t="str">
        <f t="shared" si="90"/>
        <v/>
      </c>
      <c r="EG287" s="23" t="str">
        <f t="shared" si="91"/>
        <v/>
      </c>
      <c r="EH287" s="23"/>
      <c r="EI287"/>
    </row>
    <row r="288" spans="92:139">
      <c r="CN288" s="23"/>
      <c r="CO288" s="23">
        <v>191</v>
      </c>
      <c r="CP288" s="23" t="str">
        <f t="shared" si="76"/>
        <v/>
      </c>
      <c r="CQ288" s="23" t="str">
        <f t="shared" si="77"/>
        <v/>
      </c>
      <c r="CR288" s="23"/>
      <c r="CS288" s="98"/>
      <c r="CT288" s="23"/>
      <c r="CU288" s="23">
        <v>191</v>
      </c>
      <c r="CV288" s="23" t="str">
        <f t="shared" si="78"/>
        <v/>
      </c>
      <c r="CW288" s="23" t="str">
        <f t="shared" si="79"/>
        <v/>
      </c>
      <c r="CX288" s="23"/>
      <c r="CY288" s="98"/>
      <c r="CZ288" s="23"/>
      <c r="DA288" s="23">
        <v>191</v>
      </c>
      <c r="DB288" s="23" t="str">
        <f t="shared" si="80"/>
        <v/>
      </c>
      <c r="DC288" s="23" t="str">
        <f t="shared" si="81"/>
        <v/>
      </c>
      <c r="DD288" s="23"/>
      <c r="DE288" s="98"/>
      <c r="DF288" s="23"/>
      <c r="DG288" s="23">
        <v>191</v>
      </c>
      <c r="DH288" s="23" t="str">
        <f t="shared" si="82"/>
        <v/>
      </c>
      <c r="DI288" s="23" t="str">
        <f t="shared" si="83"/>
        <v/>
      </c>
      <c r="DJ288" s="23"/>
      <c r="DK288" s="98"/>
      <c r="DL288" s="23"/>
      <c r="DM288" s="23">
        <v>191</v>
      </c>
      <c r="DN288" s="23" t="str">
        <f t="shared" si="84"/>
        <v/>
      </c>
      <c r="DO288" s="23" t="str">
        <f t="shared" si="85"/>
        <v/>
      </c>
      <c r="DP288" s="23"/>
      <c r="DQ288" s="98"/>
      <c r="DR288" s="23"/>
      <c r="DS288" s="23">
        <v>191</v>
      </c>
      <c r="DT288" s="23" t="str">
        <f t="shared" si="86"/>
        <v/>
      </c>
      <c r="DU288" s="23" t="str">
        <f t="shared" si="87"/>
        <v/>
      </c>
      <c r="DV288" s="23"/>
      <c r="DW288" s="98"/>
      <c r="DX288" s="23"/>
      <c r="DY288" s="23">
        <v>191</v>
      </c>
      <c r="DZ288" s="23" t="str">
        <f t="shared" si="88"/>
        <v/>
      </c>
      <c r="EA288" s="23" t="str">
        <f t="shared" si="89"/>
        <v/>
      </c>
      <c r="EB288" s="23"/>
      <c r="EC288" s="98"/>
      <c r="ED288" s="23"/>
      <c r="EE288" s="23">
        <v>191</v>
      </c>
      <c r="EF288" s="23" t="str">
        <f t="shared" si="90"/>
        <v/>
      </c>
      <c r="EG288" s="23" t="str">
        <f t="shared" si="91"/>
        <v/>
      </c>
      <c r="EH288" s="23"/>
      <c r="EI288"/>
    </row>
    <row r="289" spans="92:139">
      <c r="CN289" s="23"/>
      <c r="CO289" s="23">
        <v>192</v>
      </c>
      <c r="CP289" s="23" t="str">
        <f t="shared" ref="CP289:CP352" si="92">IF(AND(CO289&lt;=CR$87,CO289&lt;=CQ$95),HYPGEOMDIST(CO289,CQ$95,CR$87,CR$90),"")</f>
        <v/>
      </c>
      <c r="CQ289" s="23" t="str">
        <f t="shared" ref="CQ289:CQ352" si="93">IF(CP289&lt;CR$95*1.00001,CP289,"")</f>
        <v/>
      </c>
      <c r="CR289" s="23"/>
      <c r="CS289" s="98"/>
      <c r="CT289" s="23"/>
      <c r="CU289" s="23">
        <v>192</v>
      </c>
      <c r="CV289" s="23" t="str">
        <f t="shared" ref="CV289:CV352" si="94">IF(AND(CU289&lt;=CX$87,CU289&lt;=CW$95),HYPGEOMDIST(CU289,CW$95,CX$87,CX$90),"")</f>
        <v/>
      </c>
      <c r="CW289" s="23" t="str">
        <f t="shared" ref="CW289:CW352" si="95">IF(CV289&lt;CX$95*1.00001,CV289,"")</f>
        <v/>
      </c>
      <c r="CX289" s="23"/>
      <c r="CY289" s="98"/>
      <c r="CZ289" s="23"/>
      <c r="DA289" s="23">
        <v>192</v>
      </c>
      <c r="DB289" s="23" t="str">
        <f t="shared" ref="DB289:DB352" si="96">IF(AND(DA289&lt;=DD$87,DA289&lt;=DC$95),HYPGEOMDIST(DA289,DC$95,DD$87,DD$90),"")</f>
        <v/>
      </c>
      <c r="DC289" s="23" t="str">
        <f t="shared" ref="DC289:DC352" si="97">IF(DB289&lt;DD$95*1.00001,DB289,"")</f>
        <v/>
      </c>
      <c r="DD289" s="23"/>
      <c r="DE289" s="98"/>
      <c r="DF289" s="23"/>
      <c r="DG289" s="23">
        <v>192</v>
      </c>
      <c r="DH289" s="23" t="str">
        <f t="shared" ref="DH289:DH352" si="98">IF(AND(DG289&lt;=DJ$87,DG289&lt;=DI$95),HYPGEOMDIST(DG289,DI$95,DJ$87,DJ$90),"")</f>
        <v/>
      </c>
      <c r="DI289" s="23" t="str">
        <f t="shared" ref="DI289:DI352" si="99">IF(DH289&lt;DJ$95*1.00001,DH289,"")</f>
        <v/>
      </c>
      <c r="DJ289" s="23"/>
      <c r="DK289" s="98"/>
      <c r="DL289" s="23"/>
      <c r="DM289" s="23">
        <v>192</v>
      </c>
      <c r="DN289" s="23" t="str">
        <f t="shared" ref="DN289:DN352" si="100">IF(AND(DM289&lt;=DP$87,DM289&lt;=DO$95),HYPGEOMDIST(DM289,DO$95,DP$87,DP$90),"")</f>
        <v/>
      </c>
      <c r="DO289" s="23" t="str">
        <f t="shared" ref="DO289:DO352" si="101">IF(DN289&lt;DP$95*1.00001,DN289,"")</f>
        <v/>
      </c>
      <c r="DP289" s="23"/>
      <c r="DQ289" s="98"/>
      <c r="DR289" s="23"/>
      <c r="DS289" s="23">
        <v>192</v>
      </c>
      <c r="DT289" s="23" t="str">
        <f t="shared" ref="DT289:DT352" si="102">IF(AND(DS289&lt;=DV$87,DS289&lt;=DU$95),HYPGEOMDIST(DS289,DU$95,DV$87,DV$90),"")</f>
        <v/>
      </c>
      <c r="DU289" s="23" t="str">
        <f t="shared" ref="DU289:DU352" si="103">IF(DT289&lt;DV$95*1.00001,DT289,"")</f>
        <v/>
      </c>
      <c r="DV289" s="23"/>
      <c r="DW289" s="98"/>
      <c r="DX289" s="23"/>
      <c r="DY289" s="23">
        <v>192</v>
      </c>
      <c r="DZ289" s="23" t="str">
        <f t="shared" ref="DZ289:DZ352" si="104">IF(AND(DY289&lt;=EB$87,DY289&lt;=EA$95),HYPGEOMDIST(DY289,EA$95,EB$87,EB$90),"")</f>
        <v/>
      </c>
      <c r="EA289" s="23" t="str">
        <f t="shared" ref="EA289:EA352" si="105">IF(DZ289&lt;EB$95*1.00001,DZ289,"")</f>
        <v/>
      </c>
      <c r="EB289" s="23"/>
      <c r="EC289" s="98"/>
      <c r="ED289" s="23"/>
      <c r="EE289" s="23">
        <v>192</v>
      </c>
      <c r="EF289" s="23" t="str">
        <f t="shared" ref="EF289:EF352" si="106">IF(AND(EE289&lt;=EH$87,EE289&lt;=EG$95),HYPGEOMDIST(EE289,EG$95,EH$87,EH$90),"")</f>
        <v/>
      </c>
      <c r="EG289" s="23" t="str">
        <f t="shared" ref="EG289:EG352" si="107">IF(EF289&lt;EH$95*1.00001,EF289,"")</f>
        <v/>
      </c>
      <c r="EH289" s="23"/>
      <c r="EI289"/>
    </row>
    <row r="290" spans="92:139">
      <c r="CN290" s="23"/>
      <c r="CO290" s="23">
        <v>193</v>
      </c>
      <c r="CP290" s="23" t="str">
        <f t="shared" si="92"/>
        <v/>
      </c>
      <c r="CQ290" s="23" t="str">
        <f t="shared" si="93"/>
        <v/>
      </c>
      <c r="CR290" s="23"/>
      <c r="CS290" s="98"/>
      <c r="CT290" s="23"/>
      <c r="CU290" s="23">
        <v>193</v>
      </c>
      <c r="CV290" s="23" t="str">
        <f t="shared" si="94"/>
        <v/>
      </c>
      <c r="CW290" s="23" t="str">
        <f t="shared" si="95"/>
        <v/>
      </c>
      <c r="CX290" s="23"/>
      <c r="CY290" s="98"/>
      <c r="CZ290" s="23"/>
      <c r="DA290" s="23">
        <v>193</v>
      </c>
      <c r="DB290" s="23" t="str">
        <f t="shared" si="96"/>
        <v/>
      </c>
      <c r="DC290" s="23" t="str">
        <f t="shared" si="97"/>
        <v/>
      </c>
      <c r="DD290" s="23"/>
      <c r="DE290" s="98"/>
      <c r="DF290" s="23"/>
      <c r="DG290" s="23">
        <v>193</v>
      </c>
      <c r="DH290" s="23" t="str">
        <f t="shared" si="98"/>
        <v/>
      </c>
      <c r="DI290" s="23" t="str">
        <f t="shared" si="99"/>
        <v/>
      </c>
      <c r="DJ290" s="23"/>
      <c r="DK290" s="98"/>
      <c r="DL290" s="23"/>
      <c r="DM290" s="23">
        <v>193</v>
      </c>
      <c r="DN290" s="23" t="str">
        <f t="shared" si="100"/>
        <v/>
      </c>
      <c r="DO290" s="23" t="str">
        <f t="shared" si="101"/>
        <v/>
      </c>
      <c r="DP290" s="23"/>
      <c r="DQ290" s="98"/>
      <c r="DR290" s="23"/>
      <c r="DS290" s="23">
        <v>193</v>
      </c>
      <c r="DT290" s="23" t="str">
        <f t="shared" si="102"/>
        <v/>
      </c>
      <c r="DU290" s="23" t="str">
        <f t="shared" si="103"/>
        <v/>
      </c>
      <c r="DV290" s="23"/>
      <c r="DW290" s="98"/>
      <c r="DX290" s="23"/>
      <c r="DY290" s="23">
        <v>193</v>
      </c>
      <c r="DZ290" s="23" t="str">
        <f t="shared" si="104"/>
        <v/>
      </c>
      <c r="EA290" s="23" t="str">
        <f t="shared" si="105"/>
        <v/>
      </c>
      <c r="EB290" s="23"/>
      <c r="EC290" s="98"/>
      <c r="ED290" s="23"/>
      <c r="EE290" s="23">
        <v>193</v>
      </c>
      <c r="EF290" s="23" t="str">
        <f t="shared" si="106"/>
        <v/>
      </c>
      <c r="EG290" s="23" t="str">
        <f t="shared" si="107"/>
        <v/>
      </c>
      <c r="EH290" s="23"/>
      <c r="EI290"/>
    </row>
    <row r="291" spans="92:139">
      <c r="CN291" s="23"/>
      <c r="CO291" s="23">
        <v>194</v>
      </c>
      <c r="CP291" s="23" t="str">
        <f t="shared" si="92"/>
        <v/>
      </c>
      <c r="CQ291" s="23" t="str">
        <f t="shared" si="93"/>
        <v/>
      </c>
      <c r="CR291" s="23"/>
      <c r="CS291" s="98"/>
      <c r="CT291" s="23"/>
      <c r="CU291" s="23">
        <v>194</v>
      </c>
      <c r="CV291" s="23" t="str">
        <f t="shared" si="94"/>
        <v/>
      </c>
      <c r="CW291" s="23" t="str">
        <f t="shared" si="95"/>
        <v/>
      </c>
      <c r="CX291" s="23"/>
      <c r="CY291" s="98"/>
      <c r="CZ291" s="23"/>
      <c r="DA291" s="23">
        <v>194</v>
      </c>
      <c r="DB291" s="23" t="str">
        <f t="shared" si="96"/>
        <v/>
      </c>
      <c r="DC291" s="23" t="str">
        <f t="shared" si="97"/>
        <v/>
      </c>
      <c r="DD291" s="23"/>
      <c r="DE291" s="98"/>
      <c r="DF291" s="23"/>
      <c r="DG291" s="23">
        <v>194</v>
      </c>
      <c r="DH291" s="23" t="str">
        <f t="shared" si="98"/>
        <v/>
      </c>
      <c r="DI291" s="23" t="str">
        <f t="shared" si="99"/>
        <v/>
      </c>
      <c r="DJ291" s="23"/>
      <c r="DK291" s="98"/>
      <c r="DL291" s="23"/>
      <c r="DM291" s="23">
        <v>194</v>
      </c>
      <c r="DN291" s="23" t="str">
        <f t="shared" si="100"/>
        <v/>
      </c>
      <c r="DO291" s="23" t="str">
        <f t="shared" si="101"/>
        <v/>
      </c>
      <c r="DP291" s="23"/>
      <c r="DQ291" s="98"/>
      <c r="DR291" s="23"/>
      <c r="DS291" s="23">
        <v>194</v>
      </c>
      <c r="DT291" s="23" t="str">
        <f t="shared" si="102"/>
        <v/>
      </c>
      <c r="DU291" s="23" t="str">
        <f t="shared" si="103"/>
        <v/>
      </c>
      <c r="DV291" s="23"/>
      <c r="DW291" s="98"/>
      <c r="DX291" s="23"/>
      <c r="DY291" s="23">
        <v>194</v>
      </c>
      <c r="DZ291" s="23" t="str">
        <f t="shared" si="104"/>
        <v/>
      </c>
      <c r="EA291" s="23" t="str">
        <f t="shared" si="105"/>
        <v/>
      </c>
      <c r="EB291" s="23"/>
      <c r="EC291" s="98"/>
      <c r="ED291" s="23"/>
      <c r="EE291" s="23">
        <v>194</v>
      </c>
      <c r="EF291" s="23" t="str">
        <f t="shared" si="106"/>
        <v/>
      </c>
      <c r="EG291" s="23" t="str">
        <f t="shared" si="107"/>
        <v/>
      </c>
      <c r="EH291" s="23"/>
      <c r="EI291"/>
    </row>
    <row r="292" spans="92:139">
      <c r="CN292" s="23"/>
      <c r="CO292" s="23">
        <v>195</v>
      </c>
      <c r="CP292" s="23" t="str">
        <f t="shared" si="92"/>
        <v/>
      </c>
      <c r="CQ292" s="23" t="str">
        <f t="shared" si="93"/>
        <v/>
      </c>
      <c r="CR292" s="23"/>
      <c r="CS292" s="98"/>
      <c r="CT292" s="23"/>
      <c r="CU292" s="23">
        <v>195</v>
      </c>
      <c r="CV292" s="23" t="str">
        <f t="shared" si="94"/>
        <v/>
      </c>
      <c r="CW292" s="23" t="str">
        <f t="shared" si="95"/>
        <v/>
      </c>
      <c r="CX292" s="23"/>
      <c r="CY292" s="98"/>
      <c r="CZ292" s="23"/>
      <c r="DA292" s="23">
        <v>195</v>
      </c>
      <c r="DB292" s="23" t="str">
        <f t="shared" si="96"/>
        <v/>
      </c>
      <c r="DC292" s="23" t="str">
        <f t="shared" si="97"/>
        <v/>
      </c>
      <c r="DD292" s="23"/>
      <c r="DE292" s="98"/>
      <c r="DF292" s="23"/>
      <c r="DG292" s="23">
        <v>195</v>
      </c>
      <c r="DH292" s="23" t="str">
        <f t="shared" si="98"/>
        <v/>
      </c>
      <c r="DI292" s="23" t="str">
        <f t="shared" si="99"/>
        <v/>
      </c>
      <c r="DJ292" s="23"/>
      <c r="DK292" s="98"/>
      <c r="DL292" s="23"/>
      <c r="DM292" s="23">
        <v>195</v>
      </c>
      <c r="DN292" s="23" t="str">
        <f t="shared" si="100"/>
        <v/>
      </c>
      <c r="DO292" s="23" t="str">
        <f t="shared" si="101"/>
        <v/>
      </c>
      <c r="DP292" s="23"/>
      <c r="DQ292" s="98"/>
      <c r="DR292" s="23"/>
      <c r="DS292" s="23">
        <v>195</v>
      </c>
      <c r="DT292" s="23" t="str">
        <f t="shared" si="102"/>
        <v/>
      </c>
      <c r="DU292" s="23" t="str">
        <f t="shared" si="103"/>
        <v/>
      </c>
      <c r="DV292" s="23"/>
      <c r="DW292" s="98"/>
      <c r="DX292" s="23"/>
      <c r="DY292" s="23">
        <v>195</v>
      </c>
      <c r="DZ292" s="23" t="str">
        <f t="shared" si="104"/>
        <v/>
      </c>
      <c r="EA292" s="23" t="str">
        <f t="shared" si="105"/>
        <v/>
      </c>
      <c r="EB292" s="23"/>
      <c r="EC292" s="98"/>
      <c r="ED292" s="23"/>
      <c r="EE292" s="23">
        <v>195</v>
      </c>
      <c r="EF292" s="23" t="str">
        <f t="shared" si="106"/>
        <v/>
      </c>
      <c r="EG292" s="23" t="str">
        <f t="shared" si="107"/>
        <v/>
      </c>
      <c r="EH292" s="23"/>
      <c r="EI292"/>
    </row>
    <row r="293" spans="92:139">
      <c r="CN293" s="23"/>
      <c r="CO293" s="23">
        <v>196</v>
      </c>
      <c r="CP293" s="23" t="str">
        <f t="shared" si="92"/>
        <v/>
      </c>
      <c r="CQ293" s="23" t="str">
        <f t="shared" si="93"/>
        <v/>
      </c>
      <c r="CR293" s="23"/>
      <c r="CS293" s="98"/>
      <c r="CT293" s="23"/>
      <c r="CU293" s="23">
        <v>196</v>
      </c>
      <c r="CV293" s="23" t="str">
        <f t="shared" si="94"/>
        <v/>
      </c>
      <c r="CW293" s="23" t="str">
        <f t="shared" si="95"/>
        <v/>
      </c>
      <c r="CX293" s="23"/>
      <c r="CY293" s="98"/>
      <c r="CZ293" s="23"/>
      <c r="DA293" s="23">
        <v>196</v>
      </c>
      <c r="DB293" s="23" t="str">
        <f t="shared" si="96"/>
        <v/>
      </c>
      <c r="DC293" s="23" t="str">
        <f t="shared" si="97"/>
        <v/>
      </c>
      <c r="DD293" s="23"/>
      <c r="DE293" s="98"/>
      <c r="DF293" s="23"/>
      <c r="DG293" s="23">
        <v>196</v>
      </c>
      <c r="DH293" s="23" t="str">
        <f t="shared" si="98"/>
        <v/>
      </c>
      <c r="DI293" s="23" t="str">
        <f t="shared" si="99"/>
        <v/>
      </c>
      <c r="DJ293" s="23"/>
      <c r="DK293" s="98"/>
      <c r="DL293" s="23"/>
      <c r="DM293" s="23">
        <v>196</v>
      </c>
      <c r="DN293" s="23" t="str">
        <f t="shared" si="100"/>
        <v/>
      </c>
      <c r="DO293" s="23" t="str">
        <f t="shared" si="101"/>
        <v/>
      </c>
      <c r="DP293" s="23"/>
      <c r="DQ293" s="98"/>
      <c r="DR293" s="23"/>
      <c r="DS293" s="23">
        <v>196</v>
      </c>
      <c r="DT293" s="23" t="str">
        <f t="shared" si="102"/>
        <v/>
      </c>
      <c r="DU293" s="23" t="str">
        <f t="shared" si="103"/>
        <v/>
      </c>
      <c r="DV293" s="23"/>
      <c r="DW293" s="98"/>
      <c r="DX293" s="23"/>
      <c r="DY293" s="23">
        <v>196</v>
      </c>
      <c r="DZ293" s="23" t="str">
        <f t="shared" si="104"/>
        <v/>
      </c>
      <c r="EA293" s="23" t="str">
        <f t="shared" si="105"/>
        <v/>
      </c>
      <c r="EB293" s="23"/>
      <c r="EC293" s="98"/>
      <c r="ED293" s="23"/>
      <c r="EE293" s="23">
        <v>196</v>
      </c>
      <c r="EF293" s="23" t="str">
        <f t="shared" si="106"/>
        <v/>
      </c>
      <c r="EG293" s="23" t="str">
        <f t="shared" si="107"/>
        <v/>
      </c>
      <c r="EH293" s="23"/>
      <c r="EI293"/>
    </row>
    <row r="294" spans="92:139">
      <c r="CN294" s="23"/>
      <c r="CO294" s="23">
        <v>197</v>
      </c>
      <c r="CP294" s="23" t="str">
        <f t="shared" si="92"/>
        <v/>
      </c>
      <c r="CQ294" s="23" t="str">
        <f t="shared" si="93"/>
        <v/>
      </c>
      <c r="CR294" s="23"/>
      <c r="CS294" s="98"/>
      <c r="CT294" s="23"/>
      <c r="CU294" s="23">
        <v>197</v>
      </c>
      <c r="CV294" s="23" t="str">
        <f t="shared" si="94"/>
        <v/>
      </c>
      <c r="CW294" s="23" t="str">
        <f t="shared" si="95"/>
        <v/>
      </c>
      <c r="CX294" s="23"/>
      <c r="CY294" s="98"/>
      <c r="CZ294" s="23"/>
      <c r="DA294" s="23">
        <v>197</v>
      </c>
      <c r="DB294" s="23" t="str">
        <f t="shared" si="96"/>
        <v/>
      </c>
      <c r="DC294" s="23" t="str">
        <f t="shared" si="97"/>
        <v/>
      </c>
      <c r="DD294" s="23"/>
      <c r="DE294" s="98"/>
      <c r="DF294" s="23"/>
      <c r="DG294" s="23">
        <v>197</v>
      </c>
      <c r="DH294" s="23" t="str">
        <f t="shared" si="98"/>
        <v/>
      </c>
      <c r="DI294" s="23" t="str">
        <f t="shared" si="99"/>
        <v/>
      </c>
      <c r="DJ294" s="23"/>
      <c r="DK294" s="98"/>
      <c r="DL294" s="23"/>
      <c r="DM294" s="23">
        <v>197</v>
      </c>
      <c r="DN294" s="23" t="str">
        <f t="shared" si="100"/>
        <v/>
      </c>
      <c r="DO294" s="23" t="str">
        <f t="shared" si="101"/>
        <v/>
      </c>
      <c r="DP294" s="23"/>
      <c r="DQ294" s="98"/>
      <c r="DR294" s="23"/>
      <c r="DS294" s="23">
        <v>197</v>
      </c>
      <c r="DT294" s="23" t="str">
        <f t="shared" si="102"/>
        <v/>
      </c>
      <c r="DU294" s="23" t="str">
        <f t="shared" si="103"/>
        <v/>
      </c>
      <c r="DV294" s="23"/>
      <c r="DW294" s="98"/>
      <c r="DX294" s="23"/>
      <c r="DY294" s="23">
        <v>197</v>
      </c>
      <c r="DZ294" s="23" t="str">
        <f t="shared" si="104"/>
        <v/>
      </c>
      <c r="EA294" s="23" t="str">
        <f t="shared" si="105"/>
        <v/>
      </c>
      <c r="EB294" s="23"/>
      <c r="EC294" s="98"/>
      <c r="ED294" s="23"/>
      <c r="EE294" s="23">
        <v>197</v>
      </c>
      <c r="EF294" s="23" t="str">
        <f t="shared" si="106"/>
        <v/>
      </c>
      <c r="EG294" s="23" t="str">
        <f t="shared" si="107"/>
        <v/>
      </c>
      <c r="EH294" s="23"/>
      <c r="EI294"/>
    </row>
    <row r="295" spans="92:139">
      <c r="CN295" s="23"/>
      <c r="CO295" s="23">
        <v>198</v>
      </c>
      <c r="CP295" s="23" t="str">
        <f t="shared" si="92"/>
        <v/>
      </c>
      <c r="CQ295" s="23" t="str">
        <f t="shared" si="93"/>
        <v/>
      </c>
      <c r="CR295" s="23"/>
      <c r="CS295" s="98"/>
      <c r="CT295" s="23"/>
      <c r="CU295" s="23">
        <v>198</v>
      </c>
      <c r="CV295" s="23" t="str">
        <f t="shared" si="94"/>
        <v/>
      </c>
      <c r="CW295" s="23" t="str">
        <f t="shared" si="95"/>
        <v/>
      </c>
      <c r="CX295" s="23"/>
      <c r="CY295" s="98"/>
      <c r="CZ295" s="23"/>
      <c r="DA295" s="23">
        <v>198</v>
      </c>
      <c r="DB295" s="23" t="str">
        <f t="shared" si="96"/>
        <v/>
      </c>
      <c r="DC295" s="23" t="str">
        <f t="shared" si="97"/>
        <v/>
      </c>
      <c r="DD295" s="23"/>
      <c r="DE295" s="98"/>
      <c r="DF295" s="23"/>
      <c r="DG295" s="23">
        <v>198</v>
      </c>
      <c r="DH295" s="23" t="str">
        <f t="shared" si="98"/>
        <v/>
      </c>
      <c r="DI295" s="23" t="str">
        <f t="shared" si="99"/>
        <v/>
      </c>
      <c r="DJ295" s="23"/>
      <c r="DK295" s="98"/>
      <c r="DL295" s="23"/>
      <c r="DM295" s="23">
        <v>198</v>
      </c>
      <c r="DN295" s="23" t="str">
        <f t="shared" si="100"/>
        <v/>
      </c>
      <c r="DO295" s="23" t="str">
        <f t="shared" si="101"/>
        <v/>
      </c>
      <c r="DP295" s="23"/>
      <c r="DQ295" s="98"/>
      <c r="DR295" s="23"/>
      <c r="DS295" s="23">
        <v>198</v>
      </c>
      <c r="DT295" s="23" t="str">
        <f t="shared" si="102"/>
        <v/>
      </c>
      <c r="DU295" s="23" t="str">
        <f t="shared" si="103"/>
        <v/>
      </c>
      <c r="DV295" s="23"/>
      <c r="DW295" s="98"/>
      <c r="DX295" s="23"/>
      <c r="DY295" s="23">
        <v>198</v>
      </c>
      <c r="DZ295" s="23" t="str">
        <f t="shared" si="104"/>
        <v/>
      </c>
      <c r="EA295" s="23" t="str">
        <f t="shared" si="105"/>
        <v/>
      </c>
      <c r="EB295" s="23"/>
      <c r="EC295" s="98"/>
      <c r="ED295" s="23"/>
      <c r="EE295" s="23">
        <v>198</v>
      </c>
      <c r="EF295" s="23" t="str">
        <f t="shared" si="106"/>
        <v/>
      </c>
      <c r="EG295" s="23" t="str">
        <f t="shared" si="107"/>
        <v/>
      </c>
      <c r="EH295" s="23"/>
      <c r="EI295"/>
    </row>
    <row r="296" spans="92:139">
      <c r="CN296" s="23"/>
      <c r="CO296" s="23">
        <v>199</v>
      </c>
      <c r="CP296" s="23" t="str">
        <f t="shared" si="92"/>
        <v/>
      </c>
      <c r="CQ296" s="23" t="str">
        <f t="shared" si="93"/>
        <v/>
      </c>
      <c r="CR296" s="23"/>
      <c r="CS296" s="98"/>
      <c r="CT296" s="23"/>
      <c r="CU296" s="23">
        <v>199</v>
      </c>
      <c r="CV296" s="23" t="str">
        <f t="shared" si="94"/>
        <v/>
      </c>
      <c r="CW296" s="23" t="str">
        <f t="shared" si="95"/>
        <v/>
      </c>
      <c r="CX296" s="23"/>
      <c r="CY296" s="98"/>
      <c r="CZ296" s="23"/>
      <c r="DA296" s="23">
        <v>199</v>
      </c>
      <c r="DB296" s="23" t="str">
        <f t="shared" si="96"/>
        <v/>
      </c>
      <c r="DC296" s="23" t="str">
        <f t="shared" si="97"/>
        <v/>
      </c>
      <c r="DD296" s="23"/>
      <c r="DE296" s="98"/>
      <c r="DF296" s="23"/>
      <c r="DG296" s="23">
        <v>199</v>
      </c>
      <c r="DH296" s="23" t="str">
        <f t="shared" si="98"/>
        <v/>
      </c>
      <c r="DI296" s="23" t="str">
        <f t="shared" si="99"/>
        <v/>
      </c>
      <c r="DJ296" s="23"/>
      <c r="DK296" s="98"/>
      <c r="DL296" s="23"/>
      <c r="DM296" s="23">
        <v>199</v>
      </c>
      <c r="DN296" s="23" t="str">
        <f t="shared" si="100"/>
        <v/>
      </c>
      <c r="DO296" s="23" t="str">
        <f t="shared" si="101"/>
        <v/>
      </c>
      <c r="DP296" s="23"/>
      <c r="DQ296" s="98"/>
      <c r="DR296" s="23"/>
      <c r="DS296" s="23">
        <v>199</v>
      </c>
      <c r="DT296" s="23" t="str">
        <f t="shared" si="102"/>
        <v/>
      </c>
      <c r="DU296" s="23" t="str">
        <f t="shared" si="103"/>
        <v/>
      </c>
      <c r="DV296" s="23"/>
      <c r="DW296" s="98"/>
      <c r="DX296" s="23"/>
      <c r="DY296" s="23">
        <v>199</v>
      </c>
      <c r="DZ296" s="23" t="str">
        <f t="shared" si="104"/>
        <v/>
      </c>
      <c r="EA296" s="23" t="str">
        <f t="shared" si="105"/>
        <v/>
      </c>
      <c r="EB296" s="23"/>
      <c r="EC296" s="98"/>
      <c r="ED296" s="23"/>
      <c r="EE296" s="23">
        <v>199</v>
      </c>
      <c r="EF296" s="23" t="str">
        <f t="shared" si="106"/>
        <v/>
      </c>
      <c r="EG296" s="23" t="str">
        <f t="shared" si="107"/>
        <v/>
      </c>
      <c r="EH296" s="23"/>
      <c r="EI296"/>
    </row>
    <row r="297" spans="92:139">
      <c r="CN297" s="23"/>
      <c r="CO297" s="23">
        <v>200</v>
      </c>
      <c r="CP297" s="23" t="str">
        <f t="shared" si="92"/>
        <v/>
      </c>
      <c r="CQ297" s="23" t="str">
        <f t="shared" si="93"/>
        <v/>
      </c>
      <c r="CR297" s="23"/>
      <c r="CS297" s="98"/>
      <c r="CT297" s="23"/>
      <c r="CU297" s="23">
        <v>200</v>
      </c>
      <c r="CV297" s="23" t="str">
        <f t="shared" si="94"/>
        <v/>
      </c>
      <c r="CW297" s="23" t="str">
        <f t="shared" si="95"/>
        <v/>
      </c>
      <c r="CX297" s="23"/>
      <c r="CY297" s="98"/>
      <c r="CZ297" s="23"/>
      <c r="DA297" s="23">
        <v>200</v>
      </c>
      <c r="DB297" s="23" t="str">
        <f t="shared" si="96"/>
        <v/>
      </c>
      <c r="DC297" s="23" t="str">
        <f t="shared" si="97"/>
        <v/>
      </c>
      <c r="DD297" s="23"/>
      <c r="DE297" s="98"/>
      <c r="DF297" s="23"/>
      <c r="DG297" s="23">
        <v>200</v>
      </c>
      <c r="DH297" s="23" t="str">
        <f t="shared" si="98"/>
        <v/>
      </c>
      <c r="DI297" s="23" t="str">
        <f t="shared" si="99"/>
        <v/>
      </c>
      <c r="DJ297" s="23"/>
      <c r="DK297" s="98"/>
      <c r="DL297" s="23"/>
      <c r="DM297" s="23">
        <v>200</v>
      </c>
      <c r="DN297" s="23" t="str">
        <f t="shared" si="100"/>
        <v/>
      </c>
      <c r="DO297" s="23" t="str">
        <f t="shared" si="101"/>
        <v/>
      </c>
      <c r="DP297" s="23"/>
      <c r="DQ297" s="98"/>
      <c r="DR297" s="23"/>
      <c r="DS297" s="23">
        <v>200</v>
      </c>
      <c r="DT297" s="23" t="str">
        <f t="shared" si="102"/>
        <v/>
      </c>
      <c r="DU297" s="23" t="str">
        <f t="shared" si="103"/>
        <v/>
      </c>
      <c r="DV297" s="23"/>
      <c r="DW297" s="98"/>
      <c r="DX297" s="23"/>
      <c r="DY297" s="23">
        <v>200</v>
      </c>
      <c r="DZ297" s="23" t="str">
        <f t="shared" si="104"/>
        <v/>
      </c>
      <c r="EA297" s="23" t="str">
        <f t="shared" si="105"/>
        <v/>
      </c>
      <c r="EB297" s="23"/>
      <c r="EC297" s="98"/>
      <c r="ED297" s="23"/>
      <c r="EE297" s="23">
        <v>200</v>
      </c>
      <c r="EF297" s="23" t="str">
        <f t="shared" si="106"/>
        <v/>
      </c>
      <c r="EG297" s="23" t="str">
        <f t="shared" si="107"/>
        <v/>
      </c>
      <c r="EH297" s="23"/>
      <c r="EI297"/>
    </row>
    <row r="298" spans="92:139">
      <c r="CN298" s="23"/>
      <c r="CO298" s="23">
        <v>201</v>
      </c>
      <c r="CP298" s="23" t="str">
        <f t="shared" si="92"/>
        <v/>
      </c>
      <c r="CQ298" s="23" t="str">
        <f t="shared" si="93"/>
        <v/>
      </c>
      <c r="CR298" s="23"/>
      <c r="CS298" s="98"/>
      <c r="CT298" s="23"/>
      <c r="CU298" s="23">
        <v>201</v>
      </c>
      <c r="CV298" s="23" t="str">
        <f t="shared" si="94"/>
        <v/>
      </c>
      <c r="CW298" s="23" t="str">
        <f t="shared" si="95"/>
        <v/>
      </c>
      <c r="CX298" s="23"/>
      <c r="CY298" s="98"/>
      <c r="CZ298" s="23"/>
      <c r="DA298" s="23">
        <v>201</v>
      </c>
      <c r="DB298" s="23" t="str">
        <f t="shared" si="96"/>
        <v/>
      </c>
      <c r="DC298" s="23" t="str">
        <f t="shared" si="97"/>
        <v/>
      </c>
      <c r="DD298" s="23"/>
      <c r="DE298" s="98"/>
      <c r="DF298" s="23"/>
      <c r="DG298" s="23">
        <v>201</v>
      </c>
      <c r="DH298" s="23" t="str">
        <f t="shared" si="98"/>
        <v/>
      </c>
      <c r="DI298" s="23" t="str">
        <f t="shared" si="99"/>
        <v/>
      </c>
      <c r="DJ298" s="23"/>
      <c r="DK298" s="98"/>
      <c r="DL298" s="23"/>
      <c r="DM298" s="23">
        <v>201</v>
      </c>
      <c r="DN298" s="23" t="str">
        <f t="shared" si="100"/>
        <v/>
      </c>
      <c r="DO298" s="23" t="str">
        <f t="shared" si="101"/>
        <v/>
      </c>
      <c r="DP298" s="23"/>
      <c r="DQ298" s="98"/>
      <c r="DR298" s="23"/>
      <c r="DS298" s="23">
        <v>201</v>
      </c>
      <c r="DT298" s="23" t="str">
        <f t="shared" si="102"/>
        <v/>
      </c>
      <c r="DU298" s="23" t="str">
        <f t="shared" si="103"/>
        <v/>
      </c>
      <c r="DV298" s="23"/>
      <c r="DW298" s="98"/>
      <c r="DX298" s="23"/>
      <c r="DY298" s="23">
        <v>201</v>
      </c>
      <c r="DZ298" s="23" t="str">
        <f t="shared" si="104"/>
        <v/>
      </c>
      <c r="EA298" s="23" t="str">
        <f t="shared" si="105"/>
        <v/>
      </c>
      <c r="EB298" s="23"/>
      <c r="EC298" s="98"/>
      <c r="ED298" s="23"/>
      <c r="EE298" s="23">
        <v>201</v>
      </c>
      <c r="EF298" s="23" t="str">
        <f t="shared" si="106"/>
        <v/>
      </c>
      <c r="EG298" s="23" t="str">
        <f t="shared" si="107"/>
        <v/>
      </c>
      <c r="EH298" s="23"/>
      <c r="EI298"/>
    </row>
    <row r="299" spans="92:139">
      <c r="CN299" s="23"/>
      <c r="CO299" s="23">
        <v>202</v>
      </c>
      <c r="CP299" s="23" t="str">
        <f t="shared" si="92"/>
        <v/>
      </c>
      <c r="CQ299" s="23" t="str">
        <f t="shared" si="93"/>
        <v/>
      </c>
      <c r="CR299" s="23"/>
      <c r="CS299" s="98"/>
      <c r="CT299" s="23"/>
      <c r="CU299" s="23">
        <v>202</v>
      </c>
      <c r="CV299" s="23" t="str">
        <f t="shared" si="94"/>
        <v/>
      </c>
      <c r="CW299" s="23" t="str">
        <f t="shared" si="95"/>
        <v/>
      </c>
      <c r="CX299" s="23"/>
      <c r="CY299" s="98"/>
      <c r="CZ299" s="23"/>
      <c r="DA299" s="23">
        <v>202</v>
      </c>
      <c r="DB299" s="23" t="str">
        <f t="shared" si="96"/>
        <v/>
      </c>
      <c r="DC299" s="23" t="str">
        <f t="shared" si="97"/>
        <v/>
      </c>
      <c r="DD299" s="23"/>
      <c r="DE299" s="98"/>
      <c r="DF299" s="23"/>
      <c r="DG299" s="23">
        <v>202</v>
      </c>
      <c r="DH299" s="23" t="str">
        <f t="shared" si="98"/>
        <v/>
      </c>
      <c r="DI299" s="23" t="str">
        <f t="shared" si="99"/>
        <v/>
      </c>
      <c r="DJ299" s="23"/>
      <c r="DK299" s="98"/>
      <c r="DL299" s="23"/>
      <c r="DM299" s="23">
        <v>202</v>
      </c>
      <c r="DN299" s="23" t="str">
        <f t="shared" si="100"/>
        <v/>
      </c>
      <c r="DO299" s="23" t="str">
        <f t="shared" si="101"/>
        <v/>
      </c>
      <c r="DP299" s="23"/>
      <c r="DQ299" s="98"/>
      <c r="DR299" s="23"/>
      <c r="DS299" s="23">
        <v>202</v>
      </c>
      <c r="DT299" s="23" t="str">
        <f t="shared" si="102"/>
        <v/>
      </c>
      <c r="DU299" s="23" t="str">
        <f t="shared" si="103"/>
        <v/>
      </c>
      <c r="DV299" s="23"/>
      <c r="DW299" s="98"/>
      <c r="DX299" s="23"/>
      <c r="DY299" s="23">
        <v>202</v>
      </c>
      <c r="DZ299" s="23" t="str">
        <f t="shared" si="104"/>
        <v/>
      </c>
      <c r="EA299" s="23" t="str">
        <f t="shared" si="105"/>
        <v/>
      </c>
      <c r="EB299" s="23"/>
      <c r="EC299" s="98"/>
      <c r="ED299" s="23"/>
      <c r="EE299" s="23">
        <v>202</v>
      </c>
      <c r="EF299" s="23" t="str">
        <f t="shared" si="106"/>
        <v/>
      </c>
      <c r="EG299" s="23" t="str">
        <f t="shared" si="107"/>
        <v/>
      </c>
      <c r="EH299" s="23"/>
      <c r="EI299"/>
    </row>
    <row r="300" spans="92:139">
      <c r="CN300" s="23"/>
      <c r="CO300" s="23">
        <v>203</v>
      </c>
      <c r="CP300" s="23" t="str">
        <f t="shared" si="92"/>
        <v/>
      </c>
      <c r="CQ300" s="23" t="str">
        <f t="shared" si="93"/>
        <v/>
      </c>
      <c r="CR300" s="23"/>
      <c r="CS300" s="98"/>
      <c r="CT300" s="23"/>
      <c r="CU300" s="23">
        <v>203</v>
      </c>
      <c r="CV300" s="23" t="str">
        <f t="shared" si="94"/>
        <v/>
      </c>
      <c r="CW300" s="23" t="str">
        <f t="shared" si="95"/>
        <v/>
      </c>
      <c r="CX300" s="23"/>
      <c r="CY300" s="98"/>
      <c r="CZ300" s="23"/>
      <c r="DA300" s="23">
        <v>203</v>
      </c>
      <c r="DB300" s="23" t="str">
        <f t="shared" si="96"/>
        <v/>
      </c>
      <c r="DC300" s="23" t="str">
        <f t="shared" si="97"/>
        <v/>
      </c>
      <c r="DD300" s="23"/>
      <c r="DE300" s="98"/>
      <c r="DF300" s="23"/>
      <c r="DG300" s="23">
        <v>203</v>
      </c>
      <c r="DH300" s="23" t="str">
        <f t="shared" si="98"/>
        <v/>
      </c>
      <c r="DI300" s="23" t="str">
        <f t="shared" si="99"/>
        <v/>
      </c>
      <c r="DJ300" s="23"/>
      <c r="DK300" s="98"/>
      <c r="DL300" s="23"/>
      <c r="DM300" s="23">
        <v>203</v>
      </c>
      <c r="DN300" s="23" t="str">
        <f t="shared" si="100"/>
        <v/>
      </c>
      <c r="DO300" s="23" t="str">
        <f t="shared" si="101"/>
        <v/>
      </c>
      <c r="DP300" s="23"/>
      <c r="DQ300" s="98"/>
      <c r="DR300" s="23"/>
      <c r="DS300" s="23">
        <v>203</v>
      </c>
      <c r="DT300" s="23" t="str">
        <f t="shared" si="102"/>
        <v/>
      </c>
      <c r="DU300" s="23" t="str">
        <f t="shared" si="103"/>
        <v/>
      </c>
      <c r="DV300" s="23"/>
      <c r="DW300" s="98"/>
      <c r="DX300" s="23"/>
      <c r="DY300" s="23">
        <v>203</v>
      </c>
      <c r="DZ300" s="23" t="str">
        <f t="shared" si="104"/>
        <v/>
      </c>
      <c r="EA300" s="23" t="str">
        <f t="shared" si="105"/>
        <v/>
      </c>
      <c r="EB300" s="23"/>
      <c r="EC300" s="98"/>
      <c r="ED300" s="23"/>
      <c r="EE300" s="23">
        <v>203</v>
      </c>
      <c r="EF300" s="23" t="str">
        <f t="shared" si="106"/>
        <v/>
      </c>
      <c r="EG300" s="23" t="str">
        <f t="shared" si="107"/>
        <v/>
      </c>
      <c r="EH300" s="23"/>
      <c r="EI300"/>
    </row>
    <row r="301" spans="92:139">
      <c r="CN301" s="23"/>
      <c r="CO301" s="23">
        <v>204</v>
      </c>
      <c r="CP301" s="23" t="str">
        <f t="shared" si="92"/>
        <v/>
      </c>
      <c r="CQ301" s="23" t="str">
        <f t="shared" si="93"/>
        <v/>
      </c>
      <c r="CR301" s="23"/>
      <c r="CS301" s="98"/>
      <c r="CT301" s="23"/>
      <c r="CU301" s="23">
        <v>204</v>
      </c>
      <c r="CV301" s="23" t="str">
        <f t="shared" si="94"/>
        <v/>
      </c>
      <c r="CW301" s="23" t="str">
        <f t="shared" si="95"/>
        <v/>
      </c>
      <c r="CX301" s="23"/>
      <c r="CY301" s="98"/>
      <c r="CZ301" s="23"/>
      <c r="DA301" s="23">
        <v>204</v>
      </c>
      <c r="DB301" s="23" t="str">
        <f t="shared" si="96"/>
        <v/>
      </c>
      <c r="DC301" s="23" t="str">
        <f t="shared" si="97"/>
        <v/>
      </c>
      <c r="DD301" s="23"/>
      <c r="DE301" s="98"/>
      <c r="DF301" s="23"/>
      <c r="DG301" s="23">
        <v>204</v>
      </c>
      <c r="DH301" s="23" t="str">
        <f t="shared" si="98"/>
        <v/>
      </c>
      <c r="DI301" s="23" t="str">
        <f t="shared" si="99"/>
        <v/>
      </c>
      <c r="DJ301" s="23"/>
      <c r="DK301" s="98"/>
      <c r="DL301" s="23"/>
      <c r="DM301" s="23">
        <v>204</v>
      </c>
      <c r="DN301" s="23" t="str">
        <f t="shared" si="100"/>
        <v/>
      </c>
      <c r="DO301" s="23" t="str">
        <f t="shared" si="101"/>
        <v/>
      </c>
      <c r="DP301" s="23"/>
      <c r="DQ301" s="98"/>
      <c r="DR301" s="23"/>
      <c r="DS301" s="23">
        <v>204</v>
      </c>
      <c r="DT301" s="23" t="str">
        <f t="shared" si="102"/>
        <v/>
      </c>
      <c r="DU301" s="23" t="str">
        <f t="shared" si="103"/>
        <v/>
      </c>
      <c r="DV301" s="23"/>
      <c r="DW301" s="98"/>
      <c r="DX301" s="23"/>
      <c r="DY301" s="23">
        <v>204</v>
      </c>
      <c r="DZ301" s="23" t="str">
        <f t="shared" si="104"/>
        <v/>
      </c>
      <c r="EA301" s="23" t="str">
        <f t="shared" si="105"/>
        <v/>
      </c>
      <c r="EB301" s="23"/>
      <c r="EC301" s="98"/>
      <c r="ED301" s="23"/>
      <c r="EE301" s="23">
        <v>204</v>
      </c>
      <c r="EF301" s="23" t="str">
        <f t="shared" si="106"/>
        <v/>
      </c>
      <c r="EG301" s="23" t="str">
        <f t="shared" si="107"/>
        <v/>
      </c>
      <c r="EH301" s="23"/>
      <c r="EI301"/>
    </row>
    <row r="302" spans="92:139">
      <c r="CN302" s="23"/>
      <c r="CO302" s="23">
        <v>205</v>
      </c>
      <c r="CP302" s="23" t="str">
        <f t="shared" si="92"/>
        <v/>
      </c>
      <c r="CQ302" s="23" t="str">
        <f t="shared" si="93"/>
        <v/>
      </c>
      <c r="CR302" s="23"/>
      <c r="CS302" s="98"/>
      <c r="CT302" s="23"/>
      <c r="CU302" s="23">
        <v>205</v>
      </c>
      <c r="CV302" s="23" t="str">
        <f t="shared" si="94"/>
        <v/>
      </c>
      <c r="CW302" s="23" t="str">
        <f t="shared" si="95"/>
        <v/>
      </c>
      <c r="CX302" s="23"/>
      <c r="CY302" s="98"/>
      <c r="CZ302" s="23"/>
      <c r="DA302" s="23">
        <v>205</v>
      </c>
      <c r="DB302" s="23" t="str">
        <f t="shared" si="96"/>
        <v/>
      </c>
      <c r="DC302" s="23" t="str">
        <f t="shared" si="97"/>
        <v/>
      </c>
      <c r="DD302" s="23"/>
      <c r="DE302" s="98"/>
      <c r="DF302" s="23"/>
      <c r="DG302" s="23">
        <v>205</v>
      </c>
      <c r="DH302" s="23" t="str">
        <f t="shared" si="98"/>
        <v/>
      </c>
      <c r="DI302" s="23" t="str">
        <f t="shared" si="99"/>
        <v/>
      </c>
      <c r="DJ302" s="23"/>
      <c r="DK302" s="98"/>
      <c r="DL302" s="23"/>
      <c r="DM302" s="23">
        <v>205</v>
      </c>
      <c r="DN302" s="23" t="str">
        <f t="shared" si="100"/>
        <v/>
      </c>
      <c r="DO302" s="23" t="str">
        <f t="shared" si="101"/>
        <v/>
      </c>
      <c r="DP302" s="23"/>
      <c r="DQ302" s="98"/>
      <c r="DR302" s="23"/>
      <c r="DS302" s="23">
        <v>205</v>
      </c>
      <c r="DT302" s="23" t="str">
        <f t="shared" si="102"/>
        <v/>
      </c>
      <c r="DU302" s="23" t="str">
        <f t="shared" si="103"/>
        <v/>
      </c>
      <c r="DV302" s="23"/>
      <c r="DW302" s="98"/>
      <c r="DX302" s="23"/>
      <c r="DY302" s="23">
        <v>205</v>
      </c>
      <c r="DZ302" s="23" t="str">
        <f t="shared" si="104"/>
        <v/>
      </c>
      <c r="EA302" s="23" t="str">
        <f t="shared" si="105"/>
        <v/>
      </c>
      <c r="EB302" s="23"/>
      <c r="EC302" s="98"/>
      <c r="ED302" s="23"/>
      <c r="EE302" s="23">
        <v>205</v>
      </c>
      <c r="EF302" s="23" t="str">
        <f t="shared" si="106"/>
        <v/>
      </c>
      <c r="EG302" s="23" t="str">
        <f t="shared" si="107"/>
        <v/>
      </c>
      <c r="EH302" s="23"/>
      <c r="EI302"/>
    </row>
    <row r="303" spans="92:139">
      <c r="CN303" s="23"/>
      <c r="CO303" s="23">
        <v>206</v>
      </c>
      <c r="CP303" s="23" t="str">
        <f t="shared" si="92"/>
        <v/>
      </c>
      <c r="CQ303" s="23" t="str">
        <f t="shared" si="93"/>
        <v/>
      </c>
      <c r="CR303" s="23"/>
      <c r="CS303" s="98"/>
      <c r="CT303" s="23"/>
      <c r="CU303" s="23">
        <v>206</v>
      </c>
      <c r="CV303" s="23" t="str">
        <f t="shared" si="94"/>
        <v/>
      </c>
      <c r="CW303" s="23" t="str">
        <f t="shared" si="95"/>
        <v/>
      </c>
      <c r="CX303" s="23"/>
      <c r="CY303" s="98"/>
      <c r="CZ303" s="23"/>
      <c r="DA303" s="23">
        <v>206</v>
      </c>
      <c r="DB303" s="23" t="str">
        <f t="shared" si="96"/>
        <v/>
      </c>
      <c r="DC303" s="23" t="str">
        <f t="shared" si="97"/>
        <v/>
      </c>
      <c r="DD303" s="23"/>
      <c r="DE303" s="98"/>
      <c r="DF303" s="23"/>
      <c r="DG303" s="23">
        <v>206</v>
      </c>
      <c r="DH303" s="23" t="str">
        <f t="shared" si="98"/>
        <v/>
      </c>
      <c r="DI303" s="23" t="str">
        <f t="shared" si="99"/>
        <v/>
      </c>
      <c r="DJ303" s="23"/>
      <c r="DK303" s="98"/>
      <c r="DL303" s="23"/>
      <c r="DM303" s="23">
        <v>206</v>
      </c>
      <c r="DN303" s="23" t="str">
        <f t="shared" si="100"/>
        <v/>
      </c>
      <c r="DO303" s="23" t="str">
        <f t="shared" si="101"/>
        <v/>
      </c>
      <c r="DP303" s="23"/>
      <c r="DQ303" s="98"/>
      <c r="DR303" s="23"/>
      <c r="DS303" s="23">
        <v>206</v>
      </c>
      <c r="DT303" s="23" t="str">
        <f t="shared" si="102"/>
        <v/>
      </c>
      <c r="DU303" s="23" t="str">
        <f t="shared" si="103"/>
        <v/>
      </c>
      <c r="DV303" s="23"/>
      <c r="DW303" s="98"/>
      <c r="DX303" s="23"/>
      <c r="DY303" s="23">
        <v>206</v>
      </c>
      <c r="DZ303" s="23" t="str">
        <f t="shared" si="104"/>
        <v/>
      </c>
      <c r="EA303" s="23" t="str">
        <f t="shared" si="105"/>
        <v/>
      </c>
      <c r="EB303" s="23"/>
      <c r="EC303" s="98"/>
      <c r="ED303" s="23"/>
      <c r="EE303" s="23">
        <v>206</v>
      </c>
      <c r="EF303" s="23" t="str">
        <f t="shared" si="106"/>
        <v/>
      </c>
      <c r="EG303" s="23" t="str">
        <f t="shared" si="107"/>
        <v/>
      </c>
      <c r="EH303" s="23"/>
      <c r="EI303"/>
    </row>
    <row r="304" spans="92:139">
      <c r="CN304" s="23"/>
      <c r="CO304" s="23">
        <v>207</v>
      </c>
      <c r="CP304" s="23" t="str">
        <f t="shared" si="92"/>
        <v/>
      </c>
      <c r="CQ304" s="23" t="str">
        <f t="shared" si="93"/>
        <v/>
      </c>
      <c r="CR304" s="23"/>
      <c r="CS304" s="98"/>
      <c r="CT304" s="23"/>
      <c r="CU304" s="23">
        <v>207</v>
      </c>
      <c r="CV304" s="23" t="str">
        <f t="shared" si="94"/>
        <v/>
      </c>
      <c r="CW304" s="23" t="str">
        <f t="shared" si="95"/>
        <v/>
      </c>
      <c r="CX304" s="23"/>
      <c r="CY304" s="98"/>
      <c r="CZ304" s="23"/>
      <c r="DA304" s="23">
        <v>207</v>
      </c>
      <c r="DB304" s="23" t="str">
        <f t="shared" si="96"/>
        <v/>
      </c>
      <c r="DC304" s="23" t="str">
        <f t="shared" si="97"/>
        <v/>
      </c>
      <c r="DD304" s="23"/>
      <c r="DE304" s="98"/>
      <c r="DF304" s="23"/>
      <c r="DG304" s="23">
        <v>207</v>
      </c>
      <c r="DH304" s="23" t="str">
        <f t="shared" si="98"/>
        <v/>
      </c>
      <c r="DI304" s="23" t="str">
        <f t="shared" si="99"/>
        <v/>
      </c>
      <c r="DJ304" s="23"/>
      <c r="DK304" s="98"/>
      <c r="DL304" s="23"/>
      <c r="DM304" s="23">
        <v>207</v>
      </c>
      <c r="DN304" s="23" t="str">
        <f t="shared" si="100"/>
        <v/>
      </c>
      <c r="DO304" s="23" t="str">
        <f t="shared" si="101"/>
        <v/>
      </c>
      <c r="DP304" s="23"/>
      <c r="DQ304" s="98"/>
      <c r="DR304" s="23"/>
      <c r="DS304" s="23">
        <v>207</v>
      </c>
      <c r="DT304" s="23" t="str">
        <f t="shared" si="102"/>
        <v/>
      </c>
      <c r="DU304" s="23" t="str">
        <f t="shared" si="103"/>
        <v/>
      </c>
      <c r="DV304" s="23"/>
      <c r="DW304" s="98"/>
      <c r="DX304" s="23"/>
      <c r="DY304" s="23">
        <v>207</v>
      </c>
      <c r="DZ304" s="23" t="str">
        <f t="shared" si="104"/>
        <v/>
      </c>
      <c r="EA304" s="23" t="str">
        <f t="shared" si="105"/>
        <v/>
      </c>
      <c r="EB304" s="23"/>
      <c r="EC304" s="98"/>
      <c r="ED304" s="23"/>
      <c r="EE304" s="23">
        <v>207</v>
      </c>
      <c r="EF304" s="23" t="str">
        <f t="shared" si="106"/>
        <v/>
      </c>
      <c r="EG304" s="23" t="str">
        <f t="shared" si="107"/>
        <v/>
      </c>
      <c r="EH304" s="23"/>
      <c r="EI304"/>
    </row>
    <row r="305" spans="92:139">
      <c r="CN305" s="23"/>
      <c r="CO305" s="23">
        <v>208</v>
      </c>
      <c r="CP305" s="23" t="str">
        <f t="shared" si="92"/>
        <v/>
      </c>
      <c r="CQ305" s="23" t="str">
        <f t="shared" si="93"/>
        <v/>
      </c>
      <c r="CR305" s="23"/>
      <c r="CS305" s="98"/>
      <c r="CT305" s="23"/>
      <c r="CU305" s="23">
        <v>208</v>
      </c>
      <c r="CV305" s="23" t="str">
        <f t="shared" si="94"/>
        <v/>
      </c>
      <c r="CW305" s="23" t="str">
        <f t="shared" si="95"/>
        <v/>
      </c>
      <c r="CX305" s="23"/>
      <c r="CY305" s="98"/>
      <c r="CZ305" s="23"/>
      <c r="DA305" s="23">
        <v>208</v>
      </c>
      <c r="DB305" s="23" t="str">
        <f t="shared" si="96"/>
        <v/>
      </c>
      <c r="DC305" s="23" t="str">
        <f t="shared" si="97"/>
        <v/>
      </c>
      <c r="DD305" s="23"/>
      <c r="DE305" s="98"/>
      <c r="DF305" s="23"/>
      <c r="DG305" s="23">
        <v>208</v>
      </c>
      <c r="DH305" s="23" t="str">
        <f t="shared" si="98"/>
        <v/>
      </c>
      <c r="DI305" s="23" t="str">
        <f t="shared" si="99"/>
        <v/>
      </c>
      <c r="DJ305" s="23"/>
      <c r="DK305" s="98"/>
      <c r="DL305" s="23"/>
      <c r="DM305" s="23">
        <v>208</v>
      </c>
      <c r="DN305" s="23" t="str">
        <f t="shared" si="100"/>
        <v/>
      </c>
      <c r="DO305" s="23" t="str">
        <f t="shared" si="101"/>
        <v/>
      </c>
      <c r="DP305" s="23"/>
      <c r="DQ305" s="98"/>
      <c r="DR305" s="23"/>
      <c r="DS305" s="23">
        <v>208</v>
      </c>
      <c r="DT305" s="23" t="str">
        <f t="shared" si="102"/>
        <v/>
      </c>
      <c r="DU305" s="23" t="str">
        <f t="shared" si="103"/>
        <v/>
      </c>
      <c r="DV305" s="23"/>
      <c r="DW305" s="98"/>
      <c r="DX305" s="23"/>
      <c r="DY305" s="23">
        <v>208</v>
      </c>
      <c r="DZ305" s="23" t="str">
        <f t="shared" si="104"/>
        <v/>
      </c>
      <c r="EA305" s="23" t="str">
        <f t="shared" si="105"/>
        <v/>
      </c>
      <c r="EB305" s="23"/>
      <c r="EC305" s="98"/>
      <c r="ED305" s="23"/>
      <c r="EE305" s="23">
        <v>208</v>
      </c>
      <c r="EF305" s="23" t="str">
        <f t="shared" si="106"/>
        <v/>
      </c>
      <c r="EG305" s="23" t="str">
        <f t="shared" si="107"/>
        <v/>
      </c>
      <c r="EH305" s="23"/>
      <c r="EI305"/>
    </row>
    <row r="306" spans="92:139">
      <c r="CN306" s="23"/>
      <c r="CO306" s="23">
        <v>209</v>
      </c>
      <c r="CP306" s="23" t="str">
        <f t="shared" si="92"/>
        <v/>
      </c>
      <c r="CQ306" s="23" t="str">
        <f t="shared" si="93"/>
        <v/>
      </c>
      <c r="CR306" s="23"/>
      <c r="CS306" s="98"/>
      <c r="CT306" s="23"/>
      <c r="CU306" s="23">
        <v>209</v>
      </c>
      <c r="CV306" s="23" t="str">
        <f t="shared" si="94"/>
        <v/>
      </c>
      <c r="CW306" s="23" t="str">
        <f t="shared" si="95"/>
        <v/>
      </c>
      <c r="CX306" s="23"/>
      <c r="CY306" s="98"/>
      <c r="CZ306" s="23"/>
      <c r="DA306" s="23">
        <v>209</v>
      </c>
      <c r="DB306" s="23" t="str">
        <f t="shared" si="96"/>
        <v/>
      </c>
      <c r="DC306" s="23" t="str">
        <f t="shared" si="97"/>
        <v/>
      </c>
      <c r="DD306" s="23"/>
      <c r="DE306" s="98"/>
      <c r="DF306" s="23"/>
      <c r="DG306" s="23">
        <v>209</v>
      </c>
      <c r="DH306" s="23" t="str">
        <f t="shared" si="98"/>
        <v/>
      </c>
      <c r="DI306" s="23" t="str">
        <f t="shared" si="99"/>
        <v/>
      </c>
      <c r="DJ306" s="23"/>
      <c r="DK306" s="98"/>
      <c r="DL306" s="23"/>
      <c r="DM306" s="23">
        <v>209</v>
      </c>
      <c r="DN306" s="23" t="str">
        <f t="shared" si="100"/>
        <v/>
      </c>
      <c r="DO306" s="23" t="str">
        <f t="shared" si="101"/>
        <v/>
      </c>
      <c r="DP306" s="23"/>
      <c r="DQ306" s="98"/>
      <c r="DR306" s="23"/>
      <c r="DS306" s="23">
        <v>209</v>
      </c>
      <c r="DT306" s="23" t="str">
        <f t="shared" si="102"/>
        <v/>
      </c>
      <c r="DU306" s="23" t="str">
        <f t="shared" si="103"/>
        <v/>
      </c>
      <c r="DV306" s="23"/>
      <c r="DW306" s="98"/>
      <c r="DX306" s="23"/>
      <c r="DY306" s="23">
        <v>209</v>
      </c>
      <c r="DZ306" s="23" t="str">
        <f t="shared" si="104"/>
        <v/>
      </c>
      <c r="EA306" s="23" t="str">
        <f t="shared" si="105"/>
        <v/>
      </c>
      <c r="EB306" s="23"/>
      <c r="EC306" s="98"/>
      <c r="ED306" s="23"/>
      <c r="EE306" s="23">
        <v>209</v>
      </c>
      <c r="EF306" s="23" t="str">
        <f t="shared" si="106"/>
        <v/>
      </c>
      <c r="EG306" s="23" t="str">
        <f t="shared" si="107"/>
        <v/>
      </c>
      <c r="EH306" s="23"/>
      <c r="EI306"/>
    </row>
    <row r="307" spans="92:139">
      <c r="CN307" s="23"/>
      <c r="CO307" s="23">
        <v>210</v>
      </c>
      <c r="CP307" s="23" t="str">
        <f t="shared" si="92"/>
        <v/>
      </c>
      <c r="CQ307" s="23" t="str">
        <f t="shared" si="93"/>
        <v/>
      </c>
      <c r="CR307" s="23"/>
      <c r="CS307" s="98"/>
      <c r="CT307" s="23"/>
      <c r="CU307" s="23">
        <v>210</v>
      </c>
      <c r="CV307" s="23" t="str">
        <f t="shared" si="94"/>
        <v/>
      </c>
      <c r="CW307" s="23" t="str">
        <f t="shared" si="95"/>
        <v/>
      </c>
      <c r="CX307" s="23"/>
      <c r="CY307" s="98"/>
      <c r="CZ307" s="23"/>
      <c r="DA307" s="23">
        <v>210</v>
      </c>
      <c r="DB307" s="23" t="str">
        <f t="shared" si="96"/>
        <v/>
      </c>
      <c r="DC307" s="23" t="str">
        <f t="shared" si="97"/>
        <v/>
      </c>
      <c r="DD307" s="23"/>
      <c r="DE307" s="98"/>
      <c r="DF307" s="23"/>
      <c r="DG307" s="23">
        <v>210</v>
      </c>
      <c r="DH307" s="23" t="str">
        <f t="shared" si="98"/>
        <v/>
      </c>
      <c r="DI307" s="23" t="str">
        <f t="shared" si="99"/>
        <v/>
      </c>
      <c r="DJ307" s="23"/>
      <c r="DK307" s="98"/>
      <c r="DL307" s="23"/>
      <c r="DM307" s="23">
        <v>210</v>
      </c>
      <c r="DN307" s="23" t="str">
        <f t="shared" si="100"/>
        <v/>
      </c>
      <c r="DO307" s="23" t="str">
        <f t="shared" si="101"/>
        <v/>
      </c>
      <c r="DP307" s="23"/>
      <c r="DQ307" s="98"/>
      <c r="DR307" s="23"/>
      <c r="DS307" s="23">
        <v>210</v>
      </c>
      <c r="DT307" s="23" t="str">
        <f t="shared" si="102"/>
        <v/>
      </c>
      <c r="DU307" s="23" t="str">
        <f t="shared" si="103"/>
        <v/>
      </c>
      <c r="DV307" s="23"/>
      <c r="DW307" s="98"/>
      <c r="DX307" s="23"/>
      <c r="DY307" s="23">
        <v>210</v>
      </c>
      <c r="DZ307" s="23" t="str">
        <f t="shared" si="104"/>
        <v/>
      </c>
      <c r="EA307" s="23" t="str">
        <f t="shared" si="105"/>
        <v/>
      </c>
      <c r="EB307" s="23"/>
      <c r="EC307" s="98"/>
      <c r="ED307" s="23"/>
      <c r="EE307" s="23">
        <v>210</v>
      </c>
      <c r="EF307" s="23" t="str">
        <f t="shared" si="106"/>
        <v/>
      </c>
      <c r="EG307" s="23" t="str">
        <f t="shared" si="107"/>
        <v/>
      </c>
      <c r="EH307" s="23"/>
      <c r="EI307"/>
    </row>
    <row r="308" spans="92:139">
      <c r="CN308" s="23"/>
      <c r="CO308" s="23">
        <v>211</v>
      </c>
      <c r="CP308" s="23" t="str">
        <f t="shared" si="92"/>
        <v/>
      </c>
      <c r="CQ308" s="23" t="str">
        <f t="shared" si="93"/>
        <v/>
      </c>
      <c r="CR308" s="23"/>
      <c r="CS308" s="98"/>
      <c r="CT308" s="23"/>
      <c r="CU308" s="23">
        <v>211</v>
      </c>
      <c r="CV308" s="23" t="str">
        <f t="shared" si="94"/>
        <v/>
      </c>
      <c r="CW308" s="23" t="str">
        <f t="shared" si="95"/>
        <v/>
      </c>
      <c r="CX308" s="23"/>
      <c r="CY308" s="98"/>
      <c r="CZ308" s="23"/>
      <c r="DA308" s="23">
        <v>211</v>
      </c>
      <c r="DB308" s="23" t="str">
        <f t="shared" si="96"/>
        <v/>
      </c>
      <c r="DC308" s="23" t="str">
        <f t="shared" si="97"/>
        <v/>
      </c>
      <c r="DD308" s="23"/>
      <c r="DE308" s="98"/>
      <c r="DF308" s="23"/>
      <c r="DG308" s="23">
        <v>211</v>
      </c>
      <c r="DH308" s="23" t="str">
        <f t="shared" si="98"/>
        <v/>
      </c>
      <c r="DI308" s="23" t="str">
        <f t="shared" si="99"/>
        <v/>
      </c>
      <c r="DJ308" s="23"/>
      <c r="DK308" s="98"/>
      <c r="DL308" s="23"/>
      <c r="DM308" s="23">
        <v>211</v>
      </c>
      <c r="DN308" s="23" t="str">
        <f t="shared" si="100"/>
        <v/>
      </c>
      <c r="DO308" s="23" t="str">
        <f t="shared" si="101"/>
        <v/>
      </c>
      <c r="DP308" s="23"/>
      <c r="DQ308" s="98"/>
      <c r="DR308" s="23"/>
      <c r="DS308" s="23">
        <v>211</v>
      </c>
      <c r="DT308" s="23" t="str">
        <f t="shared" si="102"/>
        <v/>
      </c>
      <c r="DU308" s="23" t="str">
        <f t="shared" si="103"/>
        <v/>
      </c>
      <c r="DV308" s="23"/>
      <c r="DW308" s="98"/>
      <c r="DX308" s="23"/>
      <c r="DY308" s="23">
        <v>211</v>
      </c>
      <c r="DZ308" s="23" t="str">
        <f t="shared" si="104"/>
        <v/>
      </c>
      <c r="EA308" s="23" t="str">
        <f t="shared" si="105"/>
        <v/>
      </c>
      <c r="EB308" s="23"/>
      <c r="EC308" s="98"/>
      <c r="ED308" s="23"/>
      <c r="EE308" s="23">
        <v>211</v>
      </c>
      <c r="EF308" s="23" t="str">
        <f t="shared" si="106"/>
        <v/>
      </c>
      <c r="EG308" s="23" t="str">
        <f t="shared" si="107"/>
        <v/>
      </c>
      <c r="EH308" s="23"/>
      <c r="EI308"/>
    </row>
    <row r="309" spans="92:139">
      <c r="CN309" s="23"/>
      <c r="CO309" s="23">
        <v>212</v>
      </c>
      <c r="CP309" s="23" t="str">
        <f t="shared" si="92"/>
        <v/>
      </c>
      <c r="CQ309" s="23" t="str">
        <f t="shared" si="93"/>
        <v/>
      </c>
      <c r="CR309" s="23"/>
      <c r="CS309" s="98"/>
      <c r="CT309" s="23"/>
      <c r="CU309" s="23">
        <v>212</v>
      </c>
      <c r="CV309" s="23" t="str">
        <f t="shared" si="94"/>
        <v/>
      </c>
      <c r="CW309" s="23" t="str">
        <f t="shared" si="95"/>
        <v/>
      </c>
      <c r="CX309" s="23"/>
      <c r="CY309" s="98"/>
      <c r="CZ309" s="23"/>
      <c r="DA309" s="23">
        <v>212</v>
      </c>
      <c r="DB309" s="23" t="str">
        <f t="shared" si="96"/>
        <v/>
      </c>
      <c r="DC309" s="23" t="str">
        <f t="shared" si="97"/>
        <v/>
      </c>
      <c r="DD309" s="23"/>
      <c r="DE309" s="98"/>
      <c r="DF309" s="23"/>
      <c r="DG309" s="23">
        <v>212</v>
      </c>
      <c r="DH309" s="23" t="str">
        <f t="shared" si="98"/>
        <v/>
      </c>
      <c r="DI309" s="23" t="str">
        <f t="shared" si="99"/>
        <v/>
      </c>
      <c r="DJ309" s="23"/>
      <c r="DK309" s="98"/>
      <c r="DL309" s="23"/>
      <c r="DM309" s="23">
        <v>212</v>
      </c>
      <c r="DN309" s="23" t="str">
        <f t="shared" si="100"/>
        <v/>
      </c>
      <c r="DO309" s="23" t="str">
        <f t="shared" si="101"/>
        <v/>
      </c>
      <c r="DP309" s="23"/>
      <c r="DQ309" s="98"/>
      <c r="DR309" s="23"/>
      <c r="DS309" s="23">
        <v>212</v>
      </c>
      <c r="DT309" s="23" t="str">
        <f t="shared" si="102"/>
        <v/>
      </c>
      <c r="DU309" s="23" t="str">
        <f t="shared" si="103"/>
        <v/>
      </c>
      <c r="DV309" s="23"/>
      <c r="DW309" s="98"/>
      <c r="DX309" s="23"/>
      <c r="DY309" s="23">
        <v>212</v>
      </c>
      <c r="DZ309" s="23" t="str">
        <f t="shared" si="104"/>
        <v/>
      </c>
      <c r="EA309" s="23" t="str">
        <f t="shared" si="105"/>
        <v/>
      </c>
      <c r="EB309" s="23"/>
      <c r="EC309" s="98"/>
      <c r="ED309" s="23"/>
      <c r="EE309" s="23">
        <v>212</v>
      </c>
      <c r="EF309" s="23" t="str">
        <f t="shared" si="106"/>
        <v/>
      </c>
      <c r="EG309" s="23" t="str">
        <f t="shared" si="107"/>
        <v/>
      </c>
      <c r="EH309" s="23"/>
      <c r="EI309"/>
    </row>
    <row r="310" spans="92:139">
      <c r="CN310" s="23"/>
      <c r="CO310" s="23">
        <v>213</v>
      </c>
      <c r="CP310" s="23" t="str">
        <f t="shared" si="92"/>
        <v/>
      </c>
      <c r="CQ310" s="23" t="str">
        <f t="shared" si="93"/>
        <v/>
      </c>
      <c r="CR310" s="23"/>
      <c r="CS310" s="98"/>
      <c r="CT310" s="23"/>
      <c r="CU310" s="23">
        <v>213</v>
      </c>
      <c r="CV310" s="23" t="str">
        <f t="shared" si="94"/>
        <v/>
      </c>
      <c r="CW310" s="23" t="str">
        <f t="shared" si="95"/>
        <v/>
      </c>
      <c r="CX310" s="23"/>
      <c r="CY310" s="98"/>
      <c r="CZ310" s="23"/>
      <c r="DA310" s="23">
        <v>213</v>
      </c>
      <c r="DB310" s="23" t="str">
        <f t="shared" si="96"/>
        <v/>
      </c>
      <c r="DC310" s="23" t="str">
        <f t="shared" si="97"/>
        <v/>
      </c>
      <c r="DD310" s="23"/>
      <c r="DE310" s="98"/>
      <c r="DF310" s="23"/>
      <c r="DG310" s="23">
        <v>213</v>
      </c>
      <c r="DH310" s="23" t="str">
        <f t="shared" si="98"/>
        <v/>
      </c>
      <c r="DI310" s="23" t="str">
        <f t="shared" si="99"/>
        <v/>
      </c>
      <c r="DJ310" s="23"/>
      <c r="DK310" s="98"/>
      <c r="DL310" s="23"/>
      <c r="DM310" s="23">
        <v>213</v>
      </c>
      <c r="DN310" s="23" t="str">
        <f t="shared" si="100"/>
        <v/>
      </c>
      <c r="DO310" s="23" t="str">
        <f t="shared" si="101"/>
        <v/>
      </c>
      <c r="DP310" s="23"/>
      <c r="DQ310" s="98"/>
      <c r="DR310" s="23"/>
      <c r="DS310" s="23">
        <v>213</v>
      </c>
      <c r="DT310" s="23" t="str">
        <f t="shared" si="102"/>
        <v/>
      </c>
      <c r="DU310" s="23" t="str">
        <f t="shared" si="103"/>
        <v/>
      </c>
      <c r="DV310" s="23"/>
      <c r="DW310" s="98"/>
      <c r="DX310" s="23"/>
      <c r="DY310" s="23">
        <v>213</v>
      </c>
      <c r="DZ310" s="23" t="str">
        <f t="shared" si="104"/>
        <v/>
      </c>
      <c r="EA310" s="23" t="str">
        <f t="shared" si="105"/>
        <v/>
      </c>
      <c r="EB310" s="23"/>
      <c r="EC310" s="98"/>
      <c r="ED310" s="23"/>
      <c r="EE310" s="23">
        <v>213</v>
      </c>
      <c r="EF310" s="23" t="str">
        <f t="shared" si="106"/>
        <v/>
      </c>
      <c r="EG310" s="23" t="str">
        <f t="shared" si="107"/>
        <v/>
      </c>
      <c r="EH310" s="23"/>
      <c r="EI310"/>
    </row>
    <row r="311" spans="92:139">
      <c r="CN311" s="23"/>
      <c r="CO311" s="23">
        <v>214</v>
      </c>
      <c r="CP311" s="23" t="str">
        <f t="shared" si="92"/>
        <v/>
      </c>
      <c r="CQ311" s="23" t="str">
        <f t="shared" si="93"/>
        <v/>
      </c>
      <c r="CR311" s="23"/>
      <c r="CS311" s="98"/>
      <c r="CT311" s="23"/>
      <c r="CU311" s="23">
        <v>214</v>
      </c>
      <c r="CV311" s="23" t="str">
        <f t="shared" si="94"/>
        <v/>
      </c>
      <c r="CW311" s="23" t="str">
        <f t="shared" si="95"/>
        <v/>
      </c>
      <c r="CX311" s="23"/>
      <c r="CY311" s="98"/>
      <c r="CZ311" s="23"/>
      <c r="DA311" s="23">
        <v>214</v>
      </c>
      <c r="DB311" s="23" t="str">
        <f t="shared" si="96"/>
        <v/>
      </c>
      <c r="DC311" s="23" t="str">
        <f t="shared" si="97"/>
        <v/>
      </c>
      <c r="DD311" s="23"/>
      <c r="DE311" s="98"/>
      <c r="DF311" s="23"/>
      <c r="DG311" s="23">
        <v>214</v>
      </c>
      <c r="DH311" s="23" t="str">
        <f t="shared" si="98"/>
        <v/>
      </c>
      <c r="DI311" s="23" t="str">
        <f t="shared" si="99"/>
        <v/>
      </c>
      <c r="DJ311" s="23"/>
      <c r="DK311" s="98"/>
      <c r="DL311" s="23"/>
      <c r="DM311" s="23">
        <v>214</v>
      </c>
      <c r="DN311" s="23" t="str">
        <f t="shared" si="100"/>
        <v/>
      </c>
      <c r="DO311" s="23" t="str">
        <f t="shared" si="101"/>
        <v/>
      </c>
      <c r="DP311" s="23"/>
      <c r="DQ311" s="98"/>
      <c r="DR311" s="23"/>
      <c r="DS311" s="23">
        <v>214</v>
      </c>
      <c r="DT311" s="23" t="str">
        <f t="shared" si="102"/>
        <v/>
      </c>
      <c r="DU311" s="23" t="str">
        <f t="shared" si="103"/>
        <v/>
      </c>
      <c r="DV311" s="23"/>
      <c r="DW311" s="98"/>
      <c r="DX311" s="23"/>
      <c r="DY311" s="23">
        <v>214</v>
      </c>
      <c r="DZ311" s="23" t="str">
        <f t="shared" si="104"/>
        <v/>
      </c>
      <c r="EA311" s="23" t="str">
        <f t="shared" si="105"/>
        <v/>
      </c>
      <c r="EB311" s="23"/>
      <c r="EC311" s="98"/>
      <c r="ED311" s="23"/>
      <c r="EE311" s="23">
        <v>214</v>
      </c>
      <c r="EF311" s="23" t="str">
        <f t="shared" si="106"/>
        <v/>
      </c>
      <c r="EG311" s="23" t="str">
        <f t="shared" si="107"/>
        <v/>
      </c>
      <c r="EH311" s="23"/>
      <c r="EI311"/>
    </row>
    <row r="312" spans="92:139">
      <c r="CN312" s="23"/>
      <c r="CO312" s="23">
        <v>215</v>
      </c>
      <c r="CP312" s="23" t="str">
        <f t="shared" si="92"/>
        <v/>
      </c>
      <c r="CQ312" s="23" t="str">
        <f t="shared" si="93"/>
        <v/>
      </c>
      <c r="CR312" s="23"/>
      <c r="CS312" s="98"/>
      <c r="CT312" s="23"/>
      <c r="CU312" s="23">
        <v>215</v>
      </c>
      <c r="CV312" s="23" t="str">
        <f t="shared" si="94"/>
        <v/>
      </c>
      <c r="CW312" s="23" t="str">
        <f t="shared" si="95"/>
        <v/>
      </c>
      <c r="CX312" s="23"/>
      <c r="CY312" s="98"/>
      <c r="CZ312" s="23"/>
      <c r="DA312" s="23">
        <v>215</v>
      </c>
      <c r="DB312" s="23" t="str">
        <f t="shared" si="96"/>
        <v/>
      </c>
      <c r="DC312" s="23" t="str">
        <f t="shared" si="97"/>
        <v/>
      </c>
      <c r="DD312" s="23"/>
      <c r="DE312" s="98"/>
      <c r="DF312" s="23"/>
      <c r="DG312" s="23">
        <v>215</v>
      </c>
      <c r="DH312" s="23" t="str">
        <f t="shared" si="98"/>
        <v/>
      </c>
      <c r="DI312" s="23" t="str">
        <f t="shared" si="99"/>
        <v/>
      </c>
      <c r="DJ312" s="23"/>
      <c r="DK312" s="98"/>
      <c r="DL312" s="23"/>
      <c r="DM312" s="23">
        <v>215</v>
      </c>
      <c r="DN312" s="23" t="str">
        <f t="shared" si="100"/>
        <v/>
      </c>
      <c r="DO312" s="23" t="str">
        <f t="shared" si="101"/>
        <v/>
      </c>
      <c r="DP312" s="23"/>
      <c r="DQ312" s="98"/>
      <c r="DR312" s="23"/>
      <c r="DS312" s="23">
        <v>215</v>
      </c>
      <c r="DT312" s="23" t="str">
        <f t="shared" si="102"/>
        <v/>
      </c>
      <c r="DU312" s="23" t="str">
        <f t="shared" si="103"/>
        <v/>
      </c>
      <c r="DV312" s="23"/>
      <c r="DW312" s="98"/>
      <c r="DX312" s="23"/>
      <c r="DY312" s="23">
        <v>215</v>
      </c>
      <c r="DZ312" s="23" t="str">
        <f t="shared" si="104"/>
        <v/>
      </c>
      <c r="EA312" s="23" t="str">
        <f t="shared" si="105"/>
        <v/>
      </c>
      <c r="EB312" s="23"/>
      <c r="EC312" s="98"/>
      <c r="ED312" s="23"/>
      <c r="EE312" s="23">
        <v>215</v>
      </c>
      <c r="EF312" s="23" t="str">
        <f t="shared" si="106"/>
        <v/>
      </c>
      <c r="EG312" s="23" t="str">
        <f t="shared" si="107"/>
        <v/>
      </c>
      <c r="EH312" s="23"/>
      <c r="EI312"/>
    </row>
    <row r="313" spans="92:139">
      <c r="CN313" s="23"/>
      <c r="CO313" s="23">
        <v>216</v>
      </c>
      <c r="CP313" s="23" t="str">
        <f t="shared" si="92"/>
        <v/>
      </c>
      <c r="CQ313" s="23" t="str">
        <f t="shared" si="93"/>
        <v/>
      </c>
      <c r="CR313" s="23"/>
      <c r="CS313" s="98"/>
      <c r="CT313" s="23"/>
      <c r="CU313" s="23">
        <v>216</v>
      </c>
      <c r="CV313" s="23" t="str">
        <f t="shared" si="94"/>
        <v/>
      </c>
      <c r="CW313" s="23" t="str">
        <f t="shared" si="95"/>
        <v/>
      </c>
      <c r="CX313" s="23"/>
      <c r="CY313" s="98"/>
      <c r="CZ313" s="23"/>
      <c r="DA313" s="23">
        <v>216</v>
      </c>
      <c r="DB313" s="23" t="str">
        <f t="shared" si="96"/>
        <v/>
      </c>
      <c r="DC313" s="23" t="str">
        <f t="shared" si="97"/>
        <v/>
      </c>
      <c r="DD313" s="23"/>
      <c r="DE313" s="98"/>
      <c r="DF313" s="23"/>
      <c r="DG313" s="23">
        <v>216</v>
      </c>
      <c r="DH313" s="23" t="str">
        <f t="shared" si="98"/>
        <v/>
      </c>
      <c r="DI313" s="23" t="str">
        <f t="shared" si="99"/>
        <v/>
      </c>
      <c r="DJ313" s="23"/>
      <c r="DK313" s="98"/>
      <c r="DL313" s="23"/>
      <c r="DM313" s="23">
        <v>216</v>
      </c>
      <c r="DN313" s="23" t="str">
        <f t="shared" si="100"/>
        <v/>
      </c>
      <c r="DO313" s="23" t="str">
        <f t="shared" si="101"/>
        <v/>
      </c>
      <c r="DP313" s="23"/>
      <c r="DQ313" s="98"/>
      <c r="DR313" s="23"/>
      <c r="DS313" s="23">
        <v>216</v>
      </c>
      <c r="DT313" s="23" t="str">
        <f t="shared" si="102"/>
        <v/>
      </c>
      <c r="DU313" s="23" t="str">
        <f t="shared" si="103"/>
        <v/>
      </c>
      <c r="DV313" s="23"/>
      <c r="DW313" s="98"/>
      <c r="DX313" s="23"/>
      <c r="DY313" s="23">
        <v>216</v>
      </c>
      <c r="DZ313" s="23" t="str">
        <f t="shared" si="104"/>
        <v/>
      </c>
      <c r="EA313" s="23" t="str">
        <f t="shared" si="105"/>
        <v/>
      </c>
      <c r="EB313" s="23"/>
      <c r="EC313" s="98"/>
      <c r="ED313" s="23"/>
      <c r="EE313" s="23">
        <v>216</v>
      </c>
      <c r="EF313" s="23" t="str">
        <f t="shared" si="106"/>
        <v/>
      </c>
      <c r="EG313" s="23" t="str">
        <f t="shared" si="107"/>
        <v/>
      </c>
      <c r="EH313" s="23"/>
      <c r="EI313"/>
    </row>
    <row r="314" spans="92:139">
      <c r="CN314" s="23"/>
      <c r="CO314" s="23">
        <v>217</v>
      </c>
      <c r="CP314" s="23" t="str">
        <f t="shared" si="92"/>
        <v/>
      </c>
      <c r="CQ314" s="23" t="str">
        <f t="shared" si="93"/>
        <v/>
      </c>
      <c r="CR314" s="23"/>
      <c r="CS314" s="98"/>
      <c r="CT314" s="23"/>
      <c r="CU314" s="23">
        <v>217</v>
      </c>
      <c r="CV314" s="23" t="str">
        <f t="shared" si="94"/>
        <v/>
      </c>
      <c r="CW314" s="23" t="str">
        <f t="shared" si="95"/>
        <v/>
      </c>
      <c r="CX314" s="23"/>
      <c r="CY314" s="98"/>
      <c r="CZ314" s="23"/>
      <c r="DA314" s="23">
        <v>217</v>
      </c>
      <c r="DB314" s="23" t="str">
        <f t="shared" si="96"/>
        <v/>
      </c>
      <c r="DC314" s="23" t="str">
        <f t="shared" si="97"/>
        <v/>
      </c>
      <c r="DD314" s="23"/>
      <c r="DE314" s="98"/>
      <c r="DF314" s="23"/>
      <c r="DG314" s="23">
        <v>217</v>
      </c>
      <c r="DH314" s="23" t="str">
        <f t="shared" si="98"/>
        <v/>
      </c>
      <c r="DI314" s="23" t="str">
        <f t="shared" si="99"/>
        <v/>
      </c>
      <c r="DJ314" s="23"/>
      <c r="DK314" s="98"/>
      <c r="DL314" s="23"/>
      <c r="DM314" s="23">
        <v>217</v>
      </c>
      <c r="DN314" s="23" t="str">
        <f t="shared" si="100"/>
        <v/>
      </c>
      <c r="DO314" s="23" t="str">
        <f t="shared" si="101"/>
        <v/>
      </c>
      <c r="DP314" s="23"/>
      <c r="DQ314" s="98"/>
      <c r="DR314" s="23"/>
      <c r="DS314" s="23">
        <v>217</v>
      </c>
      <c r="DT314" s="23" t="str">
        <f t="shared" si="102"/>
        <v/>
      </c>
      <c r="DU314" s="23" t="str">
        <f t="shared" si="103"/>
        <v/>
      </c>
      <c r="DV314" s="23"/>
      <c r="DW314" s="98"/>
      <c r="DX314" s="23"/>
      <c r="DY314" s="23">
        <v>217</v>
      </c>
      <c r="DZ314" s="23" t="str">
        <f t="shared" si="104"/>
        <v/>
      </c>
      <c r="EA314" s="23" t="str">
        <f t="shared" si="105"/>
        <v/>
      </c>
      <c r="EB314" s="23"/>
      <c r="EC314" s="98"/>
      <c r="ED314" s="23"/>
      <c r="EE314" s="23">
        <v>217</v>
      </c>
      <c r="EF314" s="23" t="str">
        <f t="shared" si="106"/>
        <v/>
      </c>
      <c r="EG314" s="23" t="str">
        <f t="shared" si="107"/>
        <v/>
      </c>
      <c r="EH314" s="23"/>
      <c r="EI314"/>
    </row>
    <row r="315" spans="92:139">
      <c r="CN315" s="23"/>
      <c r="CO315" s="23">
        <v>218</v>
      </c>
      <c r="CP315" s="23" t="str">
        <f t="shared" si="92"/>
        <v/>
      </c>
      <c r="CQ315" s="23" t="str">
        <f t="shared" si="93"/>
        <v/>
      </c>
      <c r="CR315" s="23"/>
      <c r="CS315" s="98"/>
      <c r="CT315" s="23"/>
      <c r="CU315" s="23">
        <v>218</v>
      </c>
      <c r="CV315" s="23" t="str">
        <f t="shared" si="94"/>
        <v/>
      </c>
      <c r="CW315" s="23" t="str">
        <f t="shared" si="95"/>
        <v/>
      </c>
      <c r="CX315" s="23"/>
      <c r="CY315" s="98"/>
      <c r="CZ315" s="23"/>
      <c r="DA315" s="23">
        <v>218</v>
      </c>
      <c r="DB315" s="23" t="str">
        <f t="shared" si="96"/>
        <v/>
      </c>
      <c r="DC315" s="23" t="str">
        <f t="shared" si="97"/>
        <v/>
      </c>
      <c r="DD315" s="23"/>
      <c r="DE315" s="98"/>
      <c r="DF315" s="23"/>
      <c r="DG315" s="23">
        <v>218</v>
      </c>
      <c r="DH315" s="23" t="str">
        <f t="shared" si="98"/>
        <v/>
      </c>
      <c r="DI315" s="23" t="str">
        <f t="shared" si="99"/>
        <v/>
      </c>
      <c r="DJ315" s="23"/>
      <c r="DK315" s="98"/>
      <c r="DL315" s="23"/>
      <c r="DM315" s="23">
        <v>218</v>
      </c>
      <c r="DN315" s="23" t="str">
        <f t="shared" si="100"/>
        <v/>
      </c>
      <c r="DO315" s="23" t="str">
        <f t="shared" si="101"/>
        <v/>
      </c>
      <c r="DP315" s="23"/>
      <c r="DQ315" s="98"/>
      <c r="DR315" s="23"/>
      <c r="DS315" s="23">
        <v>218</v>
      </c>
      <c r="DT315" s="23" t="str">
        <f t="shared" si="102"/>
        <v/>
      </c>
      <c r="DU315" s="23" t="str">
        <f t="shared" si="103"/>
        <v/>
      </c>
      <c r="DV315" s="23"/>
      <c r="DW315" s="98"/>
      <c r="DX315" s="23"/>
      <c r="DY315" s="23">
        <v>218</v>
      </c>
      <c r="DZ315" s="23" t="str">
        <f t="shared" si="104"/>
        <v/>
      </c>
      <c r="EA315" s="23" t="str">
        <f t="shared" si="105"/>
        <v/>
      </c>
      <c r="EB315" s="23"/>
      <c r="EC315" s="98"/>
      <c r="ED315" s="23"/>
      <c r="EE315" s="23">
        <v>218</v>
      </c>
      <c r="EF315" s="23" t="str">
        <f t="shared" si="106"/>
        <v/>
      </c>
      <c r="EG315" s="23" t="str">
        <f t="shared" si="107"/>
        <v/>
      </c>
      <c r="EH315" s="23"/>
      <c r="EI315"/>
    </row>
    <row r="316" spans="92:139">
      <c r="CN316" s="23"/>
      <c r="CO316" s="23">
        <v>219</v>
      </c>
      <c r="CP316" s="23" t="str">
        <f t="shared" si="92"/>
        <v/>
      </c>
      <c r="CQ316" s="23" t="str">
        <f t="shared" si="93"/>
        <v/>
      </c>
      <c r="CR316" s="23"/>
      <c r="CS316" s="98"/>
      <c r="CT316" s="23"/>
      <c r="CU316" s="23">
        <v>219</v>
      </c>
      <c r="CV316" s="23" t="str">
        <f t="shared" si="94"/>
        <v/>
      </c>
      <c r="CW316" s="23" t="str">
        <f t="shared" si="95"/>
        <v/>
      </c>
      <c r="CX316" s="23"/>
      <c r="CY316" s="98"/>
      <c r="CZ316" s="23"/>
      <c r="DA316" s="23">
        <v>219</v>
      </c>
      <c r="DB316" s="23" t="str">
        <f t="shared" si="96"/>
        <v/>
      </c>
      <c r="DC316" s="23" t="str">
        <f t="shared" si="97"/>
        <v/>
      </c>
      <c r="DD316" s="23"/>
      <c r="DE316" s="98"/>
      <c r="DF316" s="23"/>
      <c r="DG316" s="23">
        <v>219</v>
      </c>
      <c r="DH316" s="23" t="str">
        <f t="shared" si="98"/>
        <v/>
      </c>
      <c r="DI316" s="23" t="str">
        <f t="shared" si="99"/>
        <v/>
      </c>
      <c r="DJ316" s="23"/>
      <c r="DK316" s="98"/>
      <c r="DL316" s="23"/>
      <c r="DM316" s="23">
        <v>219</v>
      </c>
      <c r="DN316" s="23" t="str">
        <f t="shared" si="100"/>
        <v/>
      </c>
      <c r="DO316" s="23" t="str">
        <f t="shared" si="101"/>
        <v/>
      </c>
      <c r="DP316" s="23"/>
      <c r="DQ316" s="98"/>
      <c r="DR316" s="23"/>
      <c r="DS316" s="23">
        <v>219</v>
      </c>
      <c r="DT316" s="23" t="str">
        <f t="shared" si="102"/>
        <v/>
      </c>
      <c r="DU316" s="23" t="str">
        <f t="shared" si="103"/>
        <v/>
      </c>
      <c r="DV316" s="23"/>
      <c r="DW316" s="98"/>
      <c r="DX316" s="23"/>
      <c r="DY316" s="23">
        <v>219</v>
      </c>
      <c r="DZ316" s="23" t="str">
        <f t="shared" si="104"/>
        <v/>
      </c>
      <c r="EA316" s="23" t="str">
        <f t="shared" si="105"/>
        <v/>
      </c>
      <c r="EB316" s="23"/>
      <c r="EC316" s="98"/>
      <c r="ED316" s="23"/>
      <c r="EE316" s="23">
        <v>219</v>
      </c>
      <c r="EF316" s="23" t="str">
        <f t="shared" si="106"/>
        <v/>
      </c>
      <c r="EG316" s="23" t="str">
        <f t="shared" si="107"/>
        <v/>
      </c>
      <c r="EH316" s="23"/>
      <c r="EI316"/>
    </row>
    <row r="317" spans="92:139">
      <c r="CN317" s="23"/>
      <c r="CO317" s="23">
        <v>220</v>
      </c>
      <c r="CP317" s="23" t="str">
        <f t="shared" si="92"/>
        <v/>
      </c>
      <c r="CQ317" s="23" t="str">
        <f t="shared" si="93"/>
        <v/>
      </c>
      <c r="CR317" s="23"/>
      <c r="CS317" s="98"/>
      <c r="CT317" s="23"/>
      <c r="CU317" s="23">
        <v>220</v>
      </c>
      <c r="CV317" s="23" t="str">
        <f t="shared" si="94"/>
        <v/>
      </c>
      <c r="CW317" s="23" t="str">
        <f t="shared" si="95"/>
        <v/>
      </c>
      <c r="CX317" s="23"/>
      <c r="CY317" s="98"/>
      <c r="CZ317" s="23"/>
      <c r="DA317" s="23">
        <v>220</v>
      </c>
      <c r="DB317" s="23" t="str">
        <f t="shared" si="96"/>
        <v/>
      </c>
      <c r="DC317" s="23" t="str">
        <f t="shared" si="97"/>
        <v/>
      </c>
      <c r="DD317" s="23"/>
      <c r="DE317" s="98"/>
      <c r="DF317" s="23"/>
      <c r="DG317" s="23">
        <v>220</v>
      </c>
      <c r="DH317" s="23" t="str">
        <f t="shared" si="98"/>
        <v/>
      </c>
      <c r="DI317" s="23" t="str">
        <f t="shared" si="99"/>
        <v/>
      </c>
      <c r="DJ317" s="23"/>
      <c r="DK317" s="98"/>
      <c r="DL317" s="23"/>
      <c r="DM317" s="23">
        <v>220</v>
      </c>
      <c r="DN317" s="23" t="str">
        <f t="shared" si="100"/>
        <v/>
      </c>
      <c r="DO317" s="23" t="str">
        <f t="shared" si="101"/>
        <v/>
      </c>
      <c r="DP317" s="23"/>
      <c r="DQ317" s="98"/>
      <c r="DR317" s="23"/>
      <c r="DS317" s="23">
        <v>220</v>
      </c>
      <c r="DT317" s="23" t="str">
        <f t="shared" si="102"/>
        <v/>
      </c>
      <c r="DU317" s="23" t="str">
        <f t="shared" si="103"/>
        <v/>
      </c>
      <c r="DV317" s="23"/>
      <c r="DW317" s="98"/>
      <c r="DX317" s="23"/>
      <c r="DY317" s="23">
        <v>220</v>
      </c>
      <c r="DZ317" s="23" t="str">
        <f t="shared" si="104"/>
        <v/>
      </c>
      <c r="EA317" s="23" t="str">
        <f t="shared" si="105"/>
        <v/>
      </c>
      <c r="EB317" s="23"/>
      <c r="EC317" s="98"/>
      <c r="ED317" s="23"/>
      <c r="EE317" s="23">
        <v>220</v>
      </c>
      <c r="EF317" s="23" t="str">
        <f t="shared" si="106"/>
        <v/>
      </c>
      <c r="EG317" s="23" t="str">
        <f t="shared" si="107"/>
        <v/>
      </c>
      <c r="EH317" s="23"/>
      <c r="EI317"/>
    </row>
    <row r="318" spans="92:139">
      <c r="CN318" s="23"/>
      <c r="CO318" s="23">
        <v>221</v>
      </c>
      <c r="CP318" s="23" t="str">
        <f t="shared" si="92"/>
        <v/>
      </c>
      <c r="CQ318" s="23" t="str">
        <f t="shared" si="93"/>
        <v/>
      </c>
      <c r="CR318" s="23"/>
      <c r="CS318" s="98"/>
      <c r="CT318" s="23"/>
      <c r="CU318" s="23">
        <v>221</v>
      </c>
      <c r="CV318" s="23" t="str">
        <f t="shared" si="94"/>
        <v/>
      </c>
      <c r="CW318" s="23" t="str">
        <f t="shared" si="95"/>
        <v/>
      </c>
      <c r="CX318" s="23"/>
      <c r="CY318" s="98"/>
      <c r="CZ318" s="23"/>
      <c r="DA318" s="23">
        <v>221</v>
      </c>
      <c r="DB318" s="23" t="str">
        <f t="shared" si="96"/>
        <v/>
      </c>
      <c r="DC318" s="23" t="str">
        <f t="shared" si="97"/>
        <v/>
      </c>
      <c r="DD318" s="23"/>
      <c r="DE318" s="98"/>
      <c r="DF318" s="23"/>
      <c r="DG318" s="23">
        <v>221</v>
      </c>
      <c r="DH318" s="23" t="str">
        <f t="shared" si="98"/>
        <v/>
      </c>
      <c r="DI318" s="23" t="str">
        <f t="shared" si="99"/>
        <v/>
      </c>
      <c r="DJ318" s="23"/>
      <c r="DK318" s="98"/>
      <c r="DL318" s="23"/>
      <c r="DM318" s="23">
        <v>221</v>
      </c>
      <c r="DN318" s="23" t="str">
        <f t="shared" si="100"/>
        <v/>
      </c>
      <c r="DO318" s="23" t="str">
        <f t="shared" si="101"/>
        <v/>
      </c>
      <c r="DP318" s="23"/>
      <c r="DQ318" s="98"/>
      <c r="DR318" s="23"/>
      <c r="DS318" s="23">
        <v>221</v>
      </c>
      <c r="DT318" s="23" t="str">
        <f t="shared" si="102"/>
        <v/>
      </c>
      <c r="DU318" s="23" t="str">
        <f t="shared" si="103"/>
        <v/>
      </c>
      <c r="DV318" s="23"/>
      <c r="DW318" s="98"/>
      <c r="DX318" s="23"/>
      <c r="DY318" s="23">
        <v>221</v>
      </c>
      <c r="DZ318" s="23" t="str">
        <f t="shared" si="104"/>
        <v/>
      </c>
      <c r="EA318" s="23" t="str">
        <f t="shared" si="105"/>
        <v/>
      </c>
      <c r="EB318" s="23"/>
      <c r="EC318" s="98"/>
      <c r="ED318" s="23"/>
      <c r="EE318" s="23">
        <v>221</v>
      </c>
      <c r="EF318" s="23" t="str">
        <f t="shared" si="106"/>
        <v/>
      </c>
      <c r="EG318" s="23" t="str">
        <f t="shared" si="107"/>
        <v/>
      </c>
      <c r="EH318" s="23"/>
      <c r="EI318"/>
    </row>
    <row r="319" spans="92:139">
      <c r="CN319" s="23"/>
      <c r="CO319" s="23">
        <v>222</v>
      </c>
      <c r="CP319" s="23" t="str">
        <f t="shared" si="92"/>
        <v/>
      </c>
      <c r="CQ319" s="23" t="str">
        <f t="shared" si="93"/>
        <v/>
      </c>
      <c r="CR319" s="23"/>
      <c r="CS319" s="98"/>
      <c r="CT319" s="23"/>
      <c r="CU319" s="23">
        <v>222</v>
      </c>
      <c r="CV319" s="23" t="str">
        <f t="shared" si="94"/>
        <v/>
      </c>
      <c r="CW319" s="23" t="str">
        <f t="shared" si="95"/>
        <v/>
      </c>
      <c r="CX319" s="23"/>
      <c r="CY319" s="98"/>
      <c r="CZ319" s="23"/>
      <c r="DA319" s="23">
        <v>222</v>
      </c>
      <c r="DB319" s="23" t="str">
        <f t="shared" si="96"/>
        <v/>
      </c>
      <c r="DC319" s="23" t="str">
        <f t="shared" si="97"/>
        <v/>
      </c>
      <c r="DD319" s="23"/>
      <c r="DE319" s="98"/>
      <c r="DF319" s="23"/>
      <c r="DG319" s="23">
        <v>222</v>
      </c>
      <c r="DH319" s="23" t="str">
        <f t="shared" si="98"/>
        <v/>
      </c>
      <c r="DI319" s="23" t="str">
        <f t="shared" si="99"/>
        <v/>
      </c>
      <c r="DJ319" s="23"/>
      <c r="DK319" s="98"/>
      <c r="DL319" s="23"/>
      <c r="DM319" s="23">
        <v>222</v>
      </c>
      <c r="DN319" s="23" t="str">
        <f t="shared" si="100"/>
        <v/>
      </c>
      <c r="DO319" s="23" t="str">
        <f t="shared" si="101"/>
        <v/>
      </c>
      <c r="DP319" s="23"/>
      <c r="DQ319" s="98"/>
      <c r="DR319" s="23"/>
      <c r="DS319" s="23">
        <v>222</v>
      </c>
      <c r="DT319" s="23" t="str">
        <f t="shared" si="102"/>
        <v/>
      </c>
      <c r="DU319" s="23" t="str">
        <f t="shared" si="103"/>
        <v/>
      </c>
      <c r="DV319" s="23"/>
      <c r="DW319" s="98"/>
      <c r="DX319" s="23"/>
      <c r="DY319" s="23">
        <v>222</v>
      </c>
      <c r="DZ319" s="23" t="str">
        <f t="shared" si="104"/>
        <v/>
      </c>
      <c r="EA319" s="23" t="str">
        <f t="shared" si="105"/>
        <v/>
      </c>
      <c r="EB319" s="23"/>
      <c r="EC319" s="98"/>
      <c r="ED319" s="23"/>
      <c r="EE319" s="23">
        <v>222</v>
      </c>
      <c r="EF319" s="23" t="str">
        <f t="shared" si="106"/>
        <v/>
      </c>
      <c r="EG319" s="23" t="str">
        <f t="shared" si="107"/>
        <v/>
      </c>
      <c r="EH319" s="23"/>
      <c r="EI319"/>
    </row>
    <row r="320" spans="92:139">
      <c r="CN320" s="23"/>
      <c r="CO320" s="23">
        <v>223</v>
      </c>
      <c r="CP320" s="23" t="str">
        <f t="shared" si="92"/>
        <v/>
      </c>
      <c r="CQ320" s="23" t="str">
        <f t="shared" si="93"/>
        <v/>
      </c>
      <c r="CR320" s="23"/>
      <c r="CS320" s="98"/>
      <c r="CT320" s="23"/>
      <c r="CU320" s="23">
        <v>223</v>
      </c>
      <c r="CV320" s="23" t="str">
        <f t="shared" si="94"/>
        <v/>
      </c>
      <c r="CW320" s="23" t="str">
        <f t="shared" si="95"/>
        <v/>
      </c>
      <c r="CX320" s="23"/>
      <c r="CY320" s="98"/>
      <c r="CZ320" s="23"/>
      <c r="DA320" s="23">
        <v>223</v>
      </c>
      <c r="DB320" s="23" t="str">
        <f t="shared" si="96"/>
        <v/>
      </c>
      <c r="DC320" s="23" t="str">
        <f t="shared" si="97"/>
        <v/>
      </c>
      <c r="DD320" s="23"/>
      <c r="DE320" s="98"/>
      <c r="DF320" s="23"/>
      <c r="DG320" s="23">
        <v>223</v>
      </c>
      <c r="DH320" s="23" t="str">
        <f t="shared" si="98"/>
        <v/>
      </c>
      <c r="DI320" s="23" t="str">
        <f t="shared" si="99"/>
        <v/>
      </c>
      <c r="DJ320" s="23"/>
      <c r="DK320" s="98"/>
      <c r="DL320" s="23"/>
      <c r="DM320" s="23">
        <v>223</v>
      </c>
      <c r="DN320" s="23" t="str">
        <f t="shared" si="100"/>
        <v/>
      </c>
      <c r="DO320" s="23" t="str">
        <f t="shared" si="101"/>
        <v/>
      </c>
      <c r="DP320" s="23"/>
      <c r="DQ320" s="98"/>
      <c r="DR320" s="23"/>
      <c r="DS320" s="23">
        <v>223</v>
      </c>
      <c r="DT320" s="23" t="str">
        <f t="shared" si="102"/>
        <v/>
      </c>
      <c r="DU320" s="23" t="str">
        <f t="shared" si="103"/>
        <v/>
      </c>
      <c r="DV320" s="23"/>
      <c r="DW320" s="98"/>
      <c r="DX320" s="23"/>
      <c r="DY320" s="23">
        <v>223</v>
      </c>
      <c r="DZ320" s="23" t="str">
        <f t="shared" si="104"/>
        <v/>
      </c>
      <c r="EA320" s="23" t="str">
        <f t="shared" si="105"/>
        <v/>
      </c>
      <c r="EB320" s="23"/>
      <c r="EC320" s="98"/>
      <c r="ED320" s="23"/>
      <c r="EE320" s="23">
        <v>223</v>
      </c>
      <c r="EF320" s="23" t="str">
        <f t="shared" si="106"/>
        <v/>
      </c>
      <c r="EG320" s="23" t="str">
        <f t="shared" si="107"/>
        <v/>
      </c>
      <c r="EH320" s="23"/>
      <c r="EI320"/>
    </row>
    <row r="321" spans="92:139">
      <c r="CN321" s="23"/>
      <c r="CO321" s="23">
        <v>224</v>
      </c>
      <c r="CP321" s="23" t="str">
        <f t="shared" si="92"/>
        <v/>
      </c>
      <c r="CQ321" s="23" t="str">
        <f t="shared" si="93"/>
        <v/>
      </c>
      <c r="CR321" s="23"/>
      <c r="CS321" s="98"/>
      <c r="CT321" s="23"/>
      <c r="CU321" s="23">
        <v>224</v>
      </c>
      <c r="CV321" s="23" t="str">
        <f t="shared" si="94"/>
        <v/>
      </c>
      <c r="CW321" s="23" t="str">
        <f t="shared" si="95"/>
        <v/>
      </c>
      <c r="CX321" s="23"/>
      <c r="CY321" s="98"/>
      <c r="CZ321" s="23"/>
      <c r="DA321" s="23">
        <v>224</v>
      </c>
      <c r="DB321" s="23" t="str">
        <f t="shared" si="96"/>
        <v/>
      </c>
      <c r="DC321" s="23" t="str">
        <f t="shared" si="97"/>
        <v/>
      </c>
      <c r="DD321" s="23"/>
      <c r="DE321" s="98"/>
      <c r="DF321" s="23"/>
      <c r="DG321" s="23">
        <v>224</v>
      </c>
      <c r="DH321" s="23" t="str">
        <f t="shared" si="98"/>
        <v/>
      </c>
      <c r="DI321" s="23" t="str">
        <f t="shared" si="99"/>
        <v/>
      </c>
      <c r="DJ321" s="23"/>
      <c r="DK321" s="98"/>
      <c r="DL321" s="23"/>
      <c r="DM321" s="23">
        <v>224</v>
      </c>
      <c r="DN321" s="23" t="str">
        <f t="shared" si="100"/>
        <v/>
      </c>
      <c r="DO321" s="23" t="str">
        <f t="shared" si="101"/>
        <v/>
      </c>
      <c r="DP321" s="23"/>
      <c r="DQ321" s="98"/>
      <c r="DR321" s="23"/>
      <c r="DS321" s="23">
        <v>224</v>
      </c>
      <c r="DT321" s="23" t="str">
        <f t="shared" si="102"/>
        <v/>
      </c>
      <c r="DU321" s="23" t="str">
        <f t="shared" si="103"/>
        <v/>
      </c>
      <c r="DV321" s="23"/>
      <c r="DW321" s="98"/>
      <c r="DX321" s="23"/>
      <c r="DY321" s="23">
        <v>224</v>
      </c>
      <c r="DZ321" s="23" t="str">
        <f t="shared" si="104"/>
        <v/>
      </c>
      <c r="EA321" s="23" t="str">
        <f t="shared" si="105"/>
        <v/>
      </c>
      <c r="EB321" s="23"/>
      <c r="EC321" s="98"/>
      <c r="ED321" s="23"/>
      <c r="EE321" s="23">
        <v>224</v>
      </c>
      <c r="EF321" s="23" t="str">
        <f t="shared" si="106"/>
        <v/>
      </c>
      <c r="EG321" s="23" t="str">
        <f t="shared" si="107"/>
        <v/>
      </c>
      <c r="EH321" s="23"/>
      <c r="EI321"/>
    </row>
    <row r="322" spans="92:139">
      <c r="CN322" s="23"/>
      <c r="CO322" s="23">
        <v>225</v>
      </c>
      <c r="CP322" s="23" t="str">
        <f t="shared" si="92"/>
        <v/>
      </c>
      <c r="CQ322" s="23" t="str">
        <f t="shared" si="93"/>
        <v/>
      </c>
      <c r="CR322" s="23"/>
      <c r="CS322" s="98"/>
      <c r="CT322" s="23"/>
      <c r="CU322" s="23">
        <v>225</v>
      </c>
      <c r="CV322" s="23" t="str">
        <f t="shared" si="94"/>
        <v/>
      </c>
      <c r="CW322" s="23" t="str">
        <f t="shared" si="95"/>
        <v/>
      </c>
      <c r="CX322" s="23"/>
      <c r="CY322" s="98"/>
      <c r="CZ322" s="23"/>
      <c r="DA322" s="23">
        <v>225</v>
      </c>
      <c r="DB322" s="23" t="str">
        <f t="shared" si="96"/>
        <v/>
      </c>
      <c r="DC322" s="23" t="str">
        <f t="shared" si="97"/>
        <v/>
      </c>
      <c r="DD322" s="23"/>
      <c r="DE322" s="98"/>
      <c r="DF322" s="23"/>
      <c r="DG322" s="23">
        <v>225</v>
      </c>
      <c r="DH322" s="23" t="str">
        <f t="shared" si="98"/>
        <v/>
      </c>
      <c r="DI322" s="23" t="str">
        <f t="shared" si="99"/>
        <v/>
      </c>
      <c r="DJ322" s="23"/>
      <c r="DK322" s="98"/>
      <c r="DL322" s="23"/>
      <c r="DM322" s="23">
        <v>225</v>
      </c>
      <c r="DN322" s="23" t="str">
        <f t="shared" si="100"/>
        <v/>
      </c>
      <c r="DO322" s="23" t="str">
        <f t="shared" si="101"/>
        <v/>
      </c>
      <c r="DP322" s="23"/>
      <c r="DQ322" s="98"/>
      <c r="DR322" s="23"/>
      <c r="DS322" s="23">
        <v>225</v>
      </c>
      <c r="DT322" s="23" t="str">
        <f t="shared" si="102"/>
        <v/>
      </c>
      <c r="DU322" s="23" t="str">
        <f t="shared" si="103"/>
        <v/>
      </c>
      <c r="DV322" s="23"/>
      <c r="DW322" s="98"/>
      <c r="DX322" s="23"/>
      <c r="DY322" s="23">
        <v>225</v>
      </c>
      <c r="DZ322" s="23" t="str">
        <f t="shared" si="104"/>
        <v/>
      </c>
      <c r="EA322" s="23" t="str">
        <f t="shared" si="105"/>
        <v/>
      </c>
      <c r="EB322" s="23"/>
      <c r="EC322" s="98"/>
      <c r="ED322" s="23"/>
      <c r="EE322" s="23">
        <v>225</v>
      </c>
      <c r="EF322" s="23" t="str">
        <f t="shared" si="106"/>
        <v/>
      </c>
      <c r="EG322" s="23" t="str">
        <f t="shared" si="107"/>
        <v/>
      </c>
      <c r="EH322" s="23"/>
      <c r="EI322"/>
    </row>
    <row r="323" spans="92:139">
      <c r="CN323" s="23"/>
      <c r="CO323" s="23">
        <v>226</v>
      </c>
      <c r="CP323" s="23" t="str">
        <f t="shared" si="92"/>
        <v/>
      </c>
      <c r="CQ323" s="23" t="str">
        <f t="shared" si="93"/>
        <v/>
      </c>
      <c r="CR323" s="23"/>
      <c r="CS323" s="98"/>
      <c r="CT323" s="23"/>
      <c r="CU323" s="23">
        <v>226</v>
      </c>
      <c r="CV323" s="23" t="str">
        <f t="shared" si="94"/>
        <v/>
      </c>
      <c r="CW323" s="23" t="str">
        <f t="shared" si="95"/>
        <v/>
      </c>
      <c r="CX323" s="23"/>
      <c r="CY323" s="98"/>
      <c r="CZ323" s="23"/>
      <c r="DA323" s="23">
        <v>226</v>
      </c>
      <c r="DB323" s="23" t="str">
        <f t="shared" si="96"/>
        <v/>
      </c>
      <c r="DC323" s="23" t="str">
        <f t="shared" si="97"/>
        <v/>
      </c>
      <c r="DD323" s="23"/>
      <c r="DE323" s="98"/>
      <c r="DF323" s="23"/>
      <c r="DG323" s="23">
        <v>226</v>
      </c>
      <c r="DH323" s="23" t="str">
        <f t="shared" si="98"/>
        <v/>
      </c>
      <c r="DI323" s="23" t="str">
        <f t="shared" si="99"/>
        <v/>
      </c>
      <c r="DJ323" s="23"/>
      <c r="DK323" s="98"/>
      <c r="DL323" s="23"/>
      <c r="DM323" s="23">
        <v>226</v>
      </c>
      <c r="DN323" s="23" t="str">
        <f t="shared" si="100"/>
        <v/>
      </c>
      <c r="DO323" s="23" t="str">
        <f t="shared" si="101"/>
        <v/>
      </c>
      <c r="DP323" s="23"/>
      <c r="DQ323" s="98"/>
      <c r="DR323" s="23"/>
      <c r="DS323" s="23">
        <v>226</v>
      </c>
      <c r="DT323" s="23" t="str">
        <f t="shared" si="102"/>
        <v/>
      </c>
      <c r="DU323" s="23" t="str">
        <f t="shared" si="103"/>
        <v/>
      </c>
      <c r="DV323" s="23"/>
      <c r="DW323" s="98"/>
      <c r="DX323" s="23"/>
      <c r="DY323" s="23">
        <v>226</v>
      </c>
      <c r="DZ323" s="23" t="str">
        <f t="shared" si="104"/>
        <v/>
      </c>
      <c r="EA323" s="23" t="str">
        <f t="shared" si="105"/>
        <v/>
      </c>
      <c r="EB323" s="23"/>
      <c r="EC323" s="98"/>
      <c r="ED323" s="23"/>
      <c r="EE323" s="23">
        <v>226</v>
      </c>
      <c r="EF323" s="23" t="str">
        <f t="shared" si="106"/>
        <v/>
      </c>
      <c r="EG323" s="23" t="str">
        <f t="shared" si="107"/>
        <v/>
      </c>
      <c r="EH323" s="23"/>
      <c r="EI323"/>
    </row>
    <row r="324" spans="92:139">
      <c r="CN324" s="23"/>
      <c r="CO324" s="23">
        <v>227</v>
      </c>
      <c r="CP324" s="23" t="str">
        <f t="shared" si="92"/>
        <v/>
      </c>
      <c r="CQ324" s="23" t="str">
        <f t="shared" si="93"/>
        <v/>
      </c>
      <c r="CR324" s="23"/>
      <c r="CS324" s="98"/>
      <c r="CT324" s="23"/>
      <c r="CU324" s="23">
        <v>227</v>
      </c>
      <c r="CV324" s="23" t="str">
        <f t="shared" si="94"/>
        <v/>
      </c>
      <c r="CW324" s="23" t="str">
        <f t="shared" si="95"/>
        <v/>
      </c>
      <c r="CX324" s="23"/>
      <c r="CY324" s="98"/>
      <c r="CZ324" s="23"/>
      <c r="DA324" s="23">
        <v>227</v>
      </c>
      <c r="DB324" s="23" t="str">
        <f t="shared" si="96"/>
        <v/>
      </c>
      <c r="DC324" s="23" t="str">
        <f t="shared" si="97"/>
        <v/>
      </c>
      <c r="DD324" s="23"/>
      <c r="DE324" s="98"/>
      <c r="DF324" s="23"/>
      <c r="DG324" s="23">
        <v>227</v>
      </c>
      <c r="DH324" s="23" t="str">
        <f t="shared" si="98"/>
        <v/>
      </c>
      <c r="DI324" s="23" t="str">
        <f t="shared" si="99"/>
        <v/>
      </c>
      <c r="DJ324" s="23"/>
      <c r="DK324" s="98"/>
      <c r="DL324" s="23"/>
      <c r="DM324" s="23">
        <v>227</v>
      </c>
      <c r="DN324" s="23" t="str">
        <f t="shared" si="100"/>
        <v/>
      </c>
      <c r="DO324" s="23" t="str">
        <f t="shared" si="101"/>
        <v/>
      </c>
      <c r="DP324" s="23"/>
      <c r="DQ324" s="98"/>
      <c r="DR324" s="23"/>
      <c r="DS324" s="23">
        <v>227</v>
      </c>
      <c r="DT324" s="23" t="str">
        <f t="shared" si="102"/>
        <v/>
      </c>
      <c r="DU324" s="23" t="str">
        <f t="shared" si="103"/>
        <v/>
      </c>
      <c r="DV324" s="23"/>
      <c r="DW324" s="98"/>
      <c r="DX324" s="23"/>
      <c r="DY324" s="23">
        <v>227</v>
      </c>
      <c r="DZ324" s="23" t="str">
        <f t="shared" si="104"/>
        <v/>
      </c>
      <c r="EA324" s="23" t="str">
        <f t="shared" si="105"/>
        <v/>
      </c>
      <c r="EB324" s="23"/>
      <c r="EC324" s="98"/>
      <c r="ED324" s="23"/>
      <c r="EE324" s="23">
        <v>227</v>
      </c>
      <c r="EF324" s="23" t="str">
        <f t="shared" si="106"/>
        <v/>
      </c>
      <c r="EG324" s="23" t="str">
        <f t="shared" si="107"/>
        <v/>
      </c>
      <c r="EH324" s="23"/>
      <c r="EI324"/>
    </row>
    <row r="325" spans="92:139">
      <c r="CN325" s="23"/>
      <c r="CO325" s="23">
        <v>228</v>
      </c>
      <c r="CP325" s="23" t="str">
        <f t="shared" si="92"/>
        <v/>
      </c>
      <c r="CQ325" s="23" t="str">
        <f t="shared" si="93"/>
        <v/>
      </c>
      <c r="CR325" s="23"/>
      <c r="CS325" s="98"/>
      <c r="CT325" s="23"/>
      <c r="CU325" s="23">
        <v>228</v>
      </c>
      <c r="CV325" s="23" t="str">
        <f t="shared" si="94"/>
        <v/>
      </c>
      <c r="CW325" s="23" t="str">
        <f t="shared" si="95"/>
        <v/>
      </c>
      <c r="CX325" s="23"/>
      <c r="CY325" s="98"/>
      <c r="CZ325" s="23"/>
      <c r="DA325" s="23">
        <v>228</v>
      </c>
      <c r="DB325" s="23" t="str">
        <f t="shared" si="96"/>
        <v/>
      </c>
      <c r="DC325" s="23" t="str">
        <f t="shared" si="97"/>
        <v/>
      </c>
      <c r="DD325" s="23"/>
      <c r="DE325" s="98"/>
      <c r="DF325" s="23"/>
      <c r="DG325" s="23">
        <v>228</v>
      </c>
      <c r="DH325" s="23" t="str">
        <f t="shared" si="98"/>
        <v/>
      </c>
      <c r="DI325" s="23" t="str">
        <f t="shared" si="99"/>
        <v/>
      </c>
      <c r="DJ325" s="23"/>
      <c r="DK325" s="98"/>
      <c r="DL325" s="23"/>
      <c r="DM325" s="23">
        <v>228</v>
      </c>
      <c r="DN325" s="23" t="str">
        <f t="shared" si="100"/>
        <v/>
      </c>
      <c r="DO325" s="23" t="str">
        <f t="shared" si="101"/>
        <v/>
      </c>
      <c r="DP325" s="23"/>
      <c r="DQ325" s="98"/>
      <c r="DR325" s="23"/>
      <c r="DS325" s="23">
        <v>228</v>
      </c>
      <c r="DT325" s="23" t="str">
        <f t="shared" si="102"/>
        <v/>
      </c>
      <c r="DU325" s="23" t="str">
        <f t="shared" si="103"/>
        <v/>
      </c>
      <c r="DV325" s="23"/>
      <c r="DW325" s="98"/>
      <c r="DX325" s="23"/>
      <c r="DY325" s="23">
        <v>228</v>
      </c>
      <c r="DZ325" s="23" t="str">
        <f t="shared" si="104"/>
        <v/>
      </c>
      <c r="EA325" s="23" t="str">
        <f t="shared" si="105"/>
        <v/>
      </c>
      <c r="EB325" s="23"/>
      <c r="EC325" s="98"/>
      <c r="ED325" s="23"/>
      <c r="EE325" s="23">
        <v>228</v>
      </c>
      <c r="EF325" s="23" t="str">
        <f t="shared" si="106"/>
        <v/>
      </c>
      <c r="EG325" s="23" t="str">
        <f t="shared" si="107"/>
        <v/>
      </c>
      <c r="EH325" s="23"/>
      <c r="EI325"/>
    </row>
    <row r="326" spans="92:139">
      <c r="CN326" s="23"/>
      <c r="CO326" s="23">
        <v>229</v>
      </c>
      <c r="CP326" s="23" t="str">
        <f t="shared" si="92"/>
        <v/>
      </c>
      <c r="CQ326" s="23" t="str">
        <f t="shared" si="93"/>
        <v/>
      </c>
      <c r="CR326" s="23"/>
      <c r="CS326" s="98"/>
      <c r="CT326" s="23"/>
      <c r="CU326" s="23">
        <v>229</v>
      </c>
      <c r="CV326" s="23" t="str">
        <f t="shared" si="94"/>
        <v/>
      </c>
      <c r="CW326" s="23" t="str">
        <f t="shared" si="95"/>
        <v/>
      </c>
      <c r="CX326" s="23"/>
      <c r="CY326" s="98"/>
      <c r="CZ326" s="23"/>
      <c r="DA326" s="23">
        <v>229</v>
      </c>
      <c r="DB326" s="23" t="str">
        <f t="shared" si="96"/>
        <v/>
      </c>
      <c r="DC326" s="23" t="str">
        <f t="shared" si="97"/>
        <v/>
      </c>
      <c r="DD326" s="23"/>
      <c r="DE326" s="98"/>
      <c r="DF326" s="23"/>
      <c r="DG326" s="23">
        <v>229</v>
      </c>
      <c r="DH326" s="23" t="str">
        <f t="shared" si="98"/>
        <v/>
      </c>
      <c r="DI326" s="23" t="str">
        <f t="shared" si="99"/>
        <v/>
      </c>
      <c r="DJ326" s="23"/>
      <c r="DK326" s="98"/>
      <c r="DL326" s="23"/>
      <c r="DM326" s="23">
        <v>229</v>
      </c>
      <c r="DN326" s="23" t="str">
        <f t="shared" si="100"/>
        <v/>
      </c>
      <c r="DO326" s="23" t="str">
        <f t="shared" si="101"/>
        <v/>
      </c>
      <c r="DP326" s="23"/>
      <c r="DQ326" s="98"/>
      <c r="DR326" s="23"/>
      <c r="DS326" s="23">
        <v>229</v>
      </c>
      <c r="DT326" s="23" t="str">
        <f t="shared" si="102"/>
        <v/>
      </c>
      <c r="DU326" s="23" t="str">
        <f t="shared" si="103"/>
        <v/>
      </c>
      <c r="DV326" s="23"/>
      <c r="DW326" s="98"/>
      <c r="DX326" s="23"/>
      <c r="DY326" s="23">
        <v>229</v>
      </c>
      <c r="DZ326" s="23" t="str">
        <f t="shared" si="104"/>
        <v/>
      </c>
      <c r="EA326" s="23" t="str">
        <f t="shared" si="105"/>
        <v/>
      </c>
      <c r="EB326" s="23"/>
      <c r="EC326" s="98"/>
      <c r="ED326" s="23"/>
      <c r="EE326" s="23">
        <v>229</v>
      </c>
      <c r="EF326" s="23" t="str">
        <f t="shared" si="106"/>
        <v/>
      </c>
      <c r="EG326" s="23" t="str">
        <f t="shared" si="107"/>
        <v/>
      </c>
      <c r="EH326" s="23"/>
      <c r="EI326"/>
    </row>
    <row r="327" spans="92:139">
      <c r="CN327" s="23"/>
      <c r="CO327" s="23">
        <v>230</v>
      </c>
      <c r="CP327" s="23" t="str">
        <f t="shared" si="92"/>
        <v/>
      </c>
      <c r="CQ327" s="23" t="str">
        <f t="shared" si="93"/>
        <v/>
      </c>
      <c r="CR327" s="23"/>
      <c r="CS327" s="98"/>
      <c r="CT327" s="23"/>
      <c r="CU327" s="23">
        <v>230</v>
      </c>
      <c r="CV327" s="23" t="str">
        <f t="shared" si="94"/>
        <v/>
      </c>
      <c r="CW327" s="23" t="str">
        <f t="shared" si="95"/>
        <v/>
      </c>
      <c r="CX327" s="23"/>
      <c r="CY327" s="98"/>
      <c r="CZ327" s="23"/>
      <c r="DA327" s="23">
        <v>230</v>
      </c>
      <c r="DB327" s="23" t="str">
        <f t="shared" si="96"/>
        <v/>
      </c>
      <c r="DC327" s="23" t="str">
        <f t="shared" si="97"/>
        <v/>
      </c>
      <c r="DD327" s="23"/>
      <c r="DE327" s="98"/>
      <c r="DF327" s="23"/>
      <c r="DG327" s="23">
        <v>230</v>
      </c>
      <c r="DH327" s="23" t="str">
        <f t="shared" si="98"/>
        <v/>
      </c>
      <c r="DI327" s="23" t="str">
        <f t="shared" si="99"/>
        <v/>
      </c>
      <c r="DJ327" s="23"/>
      <c r="DK327" s="98"/>
      <c r="DL327" s="23"/>
      <c r="DM327" s="23">
        <v>230</v>
      </c>
      <c r="DN327" s="23" t="str">
        <f t="shared" si="100"/>
        <v/>
      </c>
      <c r="DO327" s="23" t="str">
        <f t="shared" si="101"/>
        <v/>
      </c>
      <c r="DP327" s="23"/>
      <c r="DQ327" s="98"/>
      <c r="DR327" s="23"/>
      <c r="DS327" s="23">
        <v>230</v>
      </c>
      <c r="DT327" s="23" t="str">
        <f t="shared" si="102"/>
        <v/>
      </c>
      <c r="DU327" s="23" t="str">
        <f t="shared" si="103"/>
        <v/>
      </c>
      <c r="DV327" s="23"/>
      <c r="DW327" s="98"/>
      <c r="DX327" s="23"/>
      <c r="DY327" s="23">
        <v>230</v>
      </c>
      <c r="DZ327" s="23" t="str">
        <f t="shared" si="104"/>
        <v/>
      </c>
      <c r="EA327" s="23" t="str">
        <f t="shared" si="105"/>
        <v/>
      </c>
      <c r="EB327" s="23"/>
      <c r="EC327" s="98"/>
      <c r="ED327" s="23"/>
      <c r="EE327" s="23">
        <v>230</v>
      </c>
      <c r="EF327" s="23" t="str">
        <f t="shared" si="106"/>
        <v/>
      </c>
      <c r="EG327" s="23" t="str">
        <f t="shared" si="107"/>
        <v/>
      </c>
      <c r="EH327" s="23"/>
      <c r="EI327"/>
    </row>
    <row r="328" spans="92:139">
      <c r="CN328" s="23"/>
      <c r="CO328" s="23">
        <v>231</v>
      </c>
      <c r="CP328" s="23" t="str">
        <f t="shared" si="92"/>
        <v/>
      </c>
      <c r="CQ328" s="23" t="str">
        <f t="shared" si="93"/>
        <v/>
      </c>
      <c r="CR328" s="23"/>
      <c r="CS328" s="98"/>
      <c r="CT328" s="23"/>
      <c r="CU328" s="23">
        <v>231</v>
      </c>
      <c r="CV328" s="23" t="str">
        <f t="shared" si="94"/>
        <v/>
      </c>
      <c r="CW328" s="23" t="str">
        <f t="shared" si="95"/>
        <v/>
      </c>
      <c r="CX328" s="23"/>
      <c r="CY328" s="98"/>
      <c r="CZ328" s="23"/>
      <c r="DA328" s="23">
        <v>231</v>
      </c>
      <c r="DB328" s="23" t="str">
        <f t="shared" si="96"/>
        <v/>
      </c>
      <c r="DC328" s="23" t="str">
        <f t="shared" si="97"/>
        <v/>
      </c>
      <c r="DD328" s="23"/>
      <c r="DE328" s="98"/>
      <c r="DF328" s="23"/>
      <c r="DG328" s="23">
        <v>231</v>
      </c>
      <c r="DH328" s="23" t="str">
        <f t="shared" si="98"/>
        <v/>
      </c>
      <c r="DI328" s="23" t="str">
        <f t="shared" si="99"/>
        <v/>
      </c>
      <c r="DJ328" s="23"/>
      <c r="DK328" s="98"/>
      <c r="DL328" s="23"/>
      <c r="DM328" s="23">
        <v>231</v>
      </c>
      <c r="DN328" s="23" t="str">
        <f t="shared" si="100"/>
        <v/>
      </c>
      <c r="DO328" s="23" t="str">
        <f t="shared" si="101"/>
        <v/>
      </c>
      <c r="DP328" s="23"/>
      <c r="DQ328" s="98"/>
      <c r="DR328" s="23"/>
      <c r="DS328" s="23">
        <v>231</v>
      </c>
      <c r="DT328" s="23" t="str">
        <f t="shared" si="102"/>
        <v/>
      </c>
      <c r="DU328" s="23" t="str">
        <f t="shared" si="103"/>
        <v/>
      </c>
      <c r="DV328" s="23"/>
      <c r="DW328" s="98"/>
      <c r="DX328" s="23"/>
      <c r="DY328" s="23">
        <v>231</v>
      </c>
      <c r="DZ328" s="23" t="str">
        <f t="shared" si="104"/>
        <v/>
      </c>
      <c r="EA328" s="23" t="str">
        <f t="shared" si="105"/>
        <v/>
      </c>
      <c r="EB328" s="23"/>
      <c r="EC328" s="98"/>
      <c r="ED328" s="23"/>
      <c r="EE328" s="23">
        <v>231</v>
      </c>
      <c r="EF328" s="23" t="str">
        <f t="shared" si="106"/>
        <v/>
      </c>
      <c r="EG328" s="23" t="str">
        <f t="shared" si="107"/>
        <v/>
      </c>
      <c r="EH328" s="23"/>
      <c r="EI328"/>
    </row>
    <row r="329" spans="92:139">
      <c r="CN329" s="23"/>
      <c r="CO329" s="23">
        <v>232</v>
      </c>
      <c r="CP329" s="23" t="str">
        <f t="shared" si="92"/>
        <v/>
      </c>
      <c r="CQ329" s="23" t="str">
        <f t="shared" si="93"/>
        <v/>
      </c>
      <c r="CR329" s="23"/>
      <c r="CS329" s="98"/>
      <c r="CT329" s="23"/>
      <c r="CU329" s="23">
        <v>232</v>
      </c>
      <c r="CV329" s="23" t="str">
        <f t="shared" si="94"/>
        <v/>
      </c>
      <c r="CW329" s="23" t="str">
        <f t="shared" si="95"/>
        <v/>
      </c>
      <c r="CX329" s="23"/>
      <c r="CY329" s="98"/>
      <c r="CZ329" s="23"/>
      <c r="DA329" s="23">
        <v>232</v>
      </c>
      <c r="DB329" s="23" t="str">
        <f t="shared" si="96"/>
        <v/>
      </c>
      <c r="DC329" s="23" t="str">
        <f t="shared" si="97"/>
        <v/>
      </c>
      <c r="DD329" s="23"/>
      <c r="DE329" s="98"/>
      <c r="DF329" s="23"/>
      <c r="DG329" s="23">
        <v>232</v>
      </c>
      <c r="DH329" s="23" t="str">
        <f t="shared" si="98"/>
        <v/>
      </c>
      <c r="DI329" s="23" t="str">
        <f t="shared" si="99"/>
        <v/>
      </c>
      <c r="DJ329" s="23"/>
      <c r="DK329" s="98"/>
      <c r="DL329" s="23"/>
      <c r="DM329" s="23">
        <v>232</v>
      </c>
      <c r="DN329" s="23" t="str">
        <f t="shared" si="100"/>
        <v/>
      </c>
      <c r="DO329" s="23" t="str">
        <f t="shared" si="101"/>
        <v/>
      </c>
      <c r="DP329" s="23"/>
      <c r="DQ329" s="98"/>
      <c r="DR329" s="23"/>
      <c r="DS329" s="23">
        <v>232</v>
      </c>
      <c r="DT329" s="23" t="str">
        <f t="shared" si="102"/>
        <v/>
      </c>
      <c r="DU329" s="23" t="str">
        <f t="shared" si="103"/>
        <v/>
      </c>
      <c r="DV329" s="23"/>
      <c r="DW329" s="98"/>
      <c r="DX329" s="23"/>
      <c r="DY329" s="23">
        <v>232</v>
      </c>
      <c r="DZ329" s="23" t="str">
        <f t="shared" si="104"/>
        <v/>
      </c>
      <c r="EA329" s="23" t="str">
        <f t="shared" si="105"/>
        <v/>
      </c>
      <c r="EB329" s="23"/>
      <c r="EC329" s="98"/>
      <c r="ED329" s="23"/>
      <c r="EE329" s="23">
        <v>232</v>
      </c>
      <c r="EF329" s="23" t="str">
        <f t="shared" si="106"/>
        <v/>
      </c>
      <c r="EG329" s="23" t="str">
        <f t="shared" si="107"/>
        <v/>
      </c>
      <c r="EH329" s="23"/>
      <c r="EI329"/>
    </row>
    <row r="330" spans="92:139">
      <c r="CN330" s="23"/>
      <c r="CO330" s="23">
        <v>233</v>
      </c>
      <c r="CP330" s="23" t="str">
        <f t="shared" si="92"/>
        <v/>
      </c>
      <c r="CQ330" s="23" t="str">
        <f t="shared" si="93"/>
        <v/>
      </c>
      <c r="CR330" s="23"/>
      <c r="CS330" s="98"/>
      <c r="CT330" s="23"/>
      <c r="CU330" s="23">
        <v>233</v>
      </c>
      <c r="CV330" s="23" t="str">
        <f t="shared" si="94"/>
        <v/>
      </c>
      <c r="CW330" s="23" t="str">
        <f t="shared" si="95"/>
        <v/>
      </c>
      <c r="CX330" s="23"/>
      <c r="CY330" s="98"/>
      <c r="CZ330" s="23"/>
      <c r="DA330" s="23">
        <v>233</v>
      </c>
      <c r="DB330" s="23" t="str">
        <f t="shared" si="96"/>
        <v/>
      </c>
      <c r="DC330" s="23" t="str">
        <f t="shared" si="97"/>
        <v/>
      </c>
      <c r="DD330" s="23"/>
      <c r="DE330" s="98"/>
      <c r="DF330" s="23"/>
      <c r="DG330" s="23">
        <v>233</v>
      </c>
      <c r="DH330" s="23" t="str">
        <f t="shared" si="98"/>
        <v/>
      </c>
      <c r="DI330" s="23" t="str">
        <f t="shared" si="99"/>
        <v/>
      </c>
      <c r="DJ330" s="23"/>
      <c r="DK330" s="98"/>
      <c r="DL330" s="23"/>
      <c r="DM330" s="23">
        <v>233</v>
      </c>
      <c r="DN330" s="23" t="str">
        <f t="shared" si="100"/>
        <v/>
      </c>
      <c r="DO330" s="23" t="str">
        <f t="shared" si="101"/>
        <v/>
      </c>
      <c r="DP330" s="23"/>
      <c r="DQ330" s="98"/>
      <c r="DR330" s="23"/>
      <c r="DS330" s="23">
        <v>233</v>
      </c>
      <c r="DT330" s="23" t="str">
        <f t="shared" si="102"/>
        <v/>
      </c>
      <c r="DU330" s="23" t="str">
        <f t="shared" si="103"/>
        <v/>
      </c>
      <c r="DV330" s="23"/>
      <c r="DW330" s="98"/>
      <c r="DX330" s="23"/>
      <c r="DY330" s="23">
        <v>233</v>
      </c>
      <c r="DZ330" s="23" t="str">
        <f t="shared" si="104"/>
        <v/>
      </c>
      <c r="EA330" s="23" t="str">
        <f t="shared" si="105"/>
        <v/>
      </c>
      <c r="EB330" s="23"/>
      <c r="EC330" s="98"/>
      <c r="ED330" s="23"/>
      <c r="EE330" s="23">
        <v>233</v>
      </c>
      <c r="EF330" s="23" t="str">
        <f t="shared" si="106"/>
        <v/>
      </c>
      <c r="EG330" s="23" t="str">
        <f t="shared" si="107"/>
        <v/>
      </c>
      <c r="EH330" s="23"/>
      <c r="EI330"/>
    </row>
    <row r="331" spans="92:139">
      <c r="CN331" s="23"/>
      <c r="CO331" s="23">
        <v>234</v>
      </c>
      <c r="CP331" s="23" t="str">
        <f t="shared" si="92"/>
        <v/>
      </c>
      <c r="CQ331" s="23" t="str">
        <f t="shared" si="93"/>
        <v/>
      </c>
      <c r="CR331" s="23"/>
      <c r="CS331" s="98"/>
      <c r="CT331" s="23"/>
      <c r="CU331" s="23">
        <v>234</v>
      </c>
      <c r="CV331" s="23" t="str">
        <f t="shared" si="94"/>
        <v/>
      </c>
      <c r="CW331" s="23" t="str">
        <f t="shared" si="95"/>
        <v/>
      </c>
      <c r="CX331" s="23"/>
      <c r="CY331" s="98"/>
      <c r="CZ331" s="23"/>
      <c r="DA331" s="23">
        <v>234</v>
      </c>
      <c r="DB331" s="23" t="str">
        <f t="shared" si="96"/>
        <v/>
      </c>
      <c r="DC331" s="23" t="str">
        <f t="shared" si="97"/>
        <v/>
      </c>
      <c r="DD331" s="23"/>
      <c r="DE331" s="98"/>
      <c r="DF331" s="23"/>
      <c r="DG331" s="23">
        <v>234</v>
      </c>
      <c r="DH331" s="23" t="str">
        <f t="shared" si="98"/>
        <v/>
      </c>
      <c r="DI331" s="23" t="str">
        <f t="shared" si="99"/>
        <v/>
      </c>
      <c r="DJ331" s="23"/>
      <c r="DK331" s="98"/>
      <c r="DL331" s="23"/>
      <c r="DM331" s="23">
        <v>234</v>
      </c>
      <c r="DN331" s="23" t="str">
        <f t="shared" si="100"/>
        <v/>
      </c>
      <c r="DO331" s="23" t="str">
        <f t="shared" si="101"/>
        <v/>
      </c>
      <c r="DP331" s="23"/>
      <c r="DQ331" s="98"/>
      <c r="DR331" s="23"/>
      <c r="DS331" s="23">
        <v>234</v>
      </c>
      <c r="DT331" s="23" t="str">
        <f t="shared" si="102"/>
        <v/>
      </c>
      <c r="DU331" s="23" t="str">
        <f t="shared" si="103"/>
        <v/>
      </c>
      <c r="DV331" s="23"/>
      <c r="DW331" s="98"/>
      <c r="DX331" s="23"/>
      <c r="DY331" s="23">
        <v>234</v>
      </c>
      <c r="DZ331" s="23" t="str">
        <f t="shared" si="104"/>
        <v/>
      </c>
      <c r="EA331" s="23" t="str">
        <f t="shared" si="105"/>
        <v/>
      </c>
      <c r="EB331" s="23"/>
      <c r="EC331" s="98"/>
      <c r="ED331" s="23"/>
      <c r="EE331" s="23">
        <v>234</v>
      </c>
      <c r="EF331" s="23" t="str">
        <f t="shared" si="106"/>
        <v/>
      </c>
      <c r="EG331" s="23" t="str">
        <f t="shared" si="107"/>
        <v/>
      </c>
      <c r="EH331" s="23"/>
      <c r="EI331"/>
    </row>
    <row r="332" spans="92:139">
      <c r="CN332" s="23"/>
      <c r="CO332" s="23">
        <v>235</v>
      </c>
      <c r="CP332" s="23" t="str">
        <f t="shared" si="92"/>
        <v/>
      </c>
      <c r="CQ332" s="23" t="str">
        <f t="shared" si="93"/>
        <v/>
      </c>
      <c r="CR332" s="23"/>
      <c r="CS332" s="98"/>
      <c r="CT332" s="23"/>
      <c r="CU332" s="23">
        <v>235</v>
      </c>
      <c r="CV332" s="23" t="str">
        <f t="shared" si="94"/>
        <v/>
      </c>
      <c r="CW332" s="23" t="str">
        <f t="shared" si="95"/>
        <v/>
      </c>
      <c r="CX332" s="23"/>
      <c r="CY332" s="98"/>
      <c r="CZ332" s="23"/>
      <c r="DA332" s="23">
        <v>235</v>
      </c>
      <c r="DB332" s="23" t="str">
        <f t="shared" si="96"/>
        <v/>
      </c>
      <c r="DC332" s="23" t="str">
        <f t="shared" si="97"/>
        <v/>
      </c>
      <c r="DD332" s="23"/>
      <c r="DE332" s="98"/>
      <c r="DF332" s="23"/>
      <c r="DG332" s="23">
        <v>235</v>
      </c>
      <c r="DH332" s="23" t="str">
        <f t="shared" si="98"/>
        <v/>
      </c>
      <c r="DI332" s="23" t="str">
        <f t="shared" si="99"/>
        <v/>
      </c>
      <c r="DJ332" s="23"/>
      <c r="DK332" s="98"/>
      <c r="DL332" s="23"/>
      <c r="DM332" s="23">
        <v>235</v>
      </c>
      <c r="DN332" s="23" t="str">
        <f t="shared" si="100"/>
        <v/>
      </c>
      <c r="DO332" s="23" t="str">
        <f t="shared" si="101"/>
        <v/>
      </c>
      <c r="DP332" s="23"/>
      <c r="DQ332" s="98"/>
      <c r="DR332" s="23"/>
      <c r="DS332" s="23">
        <v>235</v>
      </c>
      <c r="DT332" s="23" t="str">
        <f t="shared" si="102"/>
        <v/>
      </c>
      <c r="DU332" s="23" t="str">
        <f t="shared" si="103"/>
        <v/>
      </c>
      <c r="DV332" s="23"/>
      <c r="DW332" s="98"/>
      <c r="DX332" s="23"/>
      <c r="DY332" s="23">
        <v>235</v>
      </c>
      <c r="DZ332" s="23" t="str">
        <f t="shared" si="104"/>
        <v/>
      </c>
      <c r="EA332" s="23" t="str">
        <f t="shared" si="105"/>
        <v/>
      </c>
      <c r="EB332" s="23"/>
      <c r="EC332" s="98"/>
      <c r="ED332" s="23"/>
      <c r="EE332" s="23">
        <v>235</v>
      </c>
      <c r="EF332" s="23" t="str">
        <f t="shared" si="106"/>
        <v/>
      </c>
      <c r="EG332" s="23" t="str">
        <f t="shared" si="107"/>
        <v/>
      </c>
      <c r="EH332" s="23"/>
      <c r="EI332"/>
    </row>
    <row r="333" spans="92:139">
      <c r="CN333" s="23"/>
      <c r="CO333" s="23">
        <v>236</v>
      </c>
      <c r="CP333" s="23" t="str">
        <f t="shared" si="92"/>
        <v/>
      </c>
      <c r="CQ333" s="23" t="str">
        <f t="shared" si="93"/>
        <v/>
      </c>
      <c r="CR333" s="23"/>
      <c r="CS333" s="98"/>
      <c r="CT333" s="23"/>
      <c r="CU333" s="23">
        <v>236</v>
      </c>
      <c r="CV333" s="23" t="str">
        <f t="shared" si="94"/>
        <v/>
      </c>
      <c r="CW333" s="23" t="str">
        <f t="shared" si="95"/>
        <v/>
      </c>
      <c r="CX333" s="23"/>
      <c r="CY333" s="98"/>
      <c r="CZ333" s="23"/>
      <c r="DA333" s="23">
        <v>236</v>
      </c>
      <c r="DB333" s="23" t="str">
        <f t="shared" si="96"/>
        <v/>
      </c>
      <c r="DC333" s="23" t="str">
        <f t="shared" si="97"/>
        <v/>
      </c>
      <c r="DD333" s="23"/>
      <c r="DE333" s="98"/>
      <c r="DF333" s="23"/>
      <c r="DG333" s="23">
        <v>236</v>
      </c>
      <c r="DH333" s="23" t="str">
        <f t="shared" si="98"/>
        <v/>
      </c>
      <c r="DI333" s="23" t="str">
        <f t="shared" si="99"/>
        <v/>
      </c>
      <c r="DJ333" s="23"/>
      <c r="DK333" s="98"/>
      <c r="DL333" s="23"/>
      <c r="DM333" s="23">
        <v>236</v>
      </c>
      <c r="DN333" s="23" t="str">
        <f t="shared" si="100"/>
        <v/>
      </c>
      <c r="DO333" s="23" t="str">
        <f t="shared" si="101"/>
        <v/>
      </c>
      <c r="DP333" s="23"/>
      <c r="DQ333" s="98"/>
      <c r="DR333" s="23"/>
      <c r="DS333" s="23">
        <v>236</v>
      </c>
      <c r="DT333" s="23" t="str">
        <f t="shared" si="102"/>
        <v/>
      </c>
      <c r="DU333" s="23" t="str">
        <f t="shared" si="103"/>
        <v/>
      </c>
      <c r="DV333" s="23"/>
      <c r="DW333" s="98"/>
      <c r="DX333" s="23"/>
      <c r="DY333" s="23">
        <v>236</v>
      </c>
      <c r="DZ333" s="23" t="str">
        <f t="shared" si="104"/>
        <v/>
      </c>
      <c r="EA333" s="23" t="str">
        <f t="shared" si="105"/>
        <v/>
      </c>
      <c r="EB333" s="23"/>
      <c r="EC333" s="98"/>
      <c r="ED333" s="23"/>
      <c r="EE333" s="23">
        <v>236</v>
      </c>
      <c r="EF333" s="23" t="str">
        <f t="shared" si="106"/>
        <v/>
      </c>
      <c r="EG333" s="23" t="str">
        <f t="shared" si="107"/>
        <v/>
      </c>
      <c r="EH333" s="23"/>
      <c r="EI333"/>
    </row>
    <row r="334" spans="92:139">
      <c r="CN334" s="23"/>
      <c r="CO334" s="23">
        <v>237</v>
      </c>
      <c r="CP334" s="23" t="str">
        <f t="shared" si="92"/>
        <v/>
      </c>
      <c r="CQ334" s="23" t="str">
        <f t="shared" si="93"/>
        <v/>
      </c>
      <c r="CR334" s="23"/>
      <c r="CS334" s="98"/>
      <c r="CT334" s="23"/>
      <c r="CU334" s="23">
        <v>237</v>
      </c>
      <c r="CV334" s="23" t="str">
        <f t="shared" si="94"/>
        <v/>
      </c>
      <c r="CW334" s="23" t="str">
        <f t="shared" si="95"/>
        <v/>
      </c>
      <c r="CX334" s="23"/>
      <c r="CY334" s="98"/>
      <c r="CZ334" s="23"/>
      <c r="DA334" s="23">
        <v>237</v>
      </c>
      <c r="DB334" s="23" t="str">
        <f t="shared" si="96"/>
        <v/>
      </c>
      <c r="DC334" s="23" t="str">
        <f t="shared" si="97"/>
        <v/>
      </c>
      <c r="DD334" s="23"/>
      <c r="DE334" s="98"/>
      <c r="DF334" s="23"/>
      <c r="DG334" s="23">
        <v>237</v>
      </c>
      <c r="DH334" s="23" t="str">
        <f t="shared" si="98"/>
        <v/>
      </c>
      <c r="DI334" s="23" t="str">
        <f t="shared" si="99"/>
        <v/>
      </c>
      <c r="DJ334" s="23"/>
      <c r="DK334" s="98"/>
      <c r="DL334" s="23"/>
      <c r="DM334" s="23">
        <v>237</v>
      </c>
      <c r="DN334" s="23" t="str">
        <f t="shared" si="100"/>
        <v/>
      </c>
      <c r="DO334" s="23" t="str">
        <f t="shared" si="101"/>
        <v/>
      </c>
      <c r="DP334" s="23"/>
      <c r="DQ334" s="98"/>
      <c r="DR334" s="23"/>
      <c r="DS334" s="23">
        <v>237</v>
      </c>
      <c r="DT334" s="23" t="str">
        <f t="shared" si="102"/>
        <v/>
      </c>
      <c r="DU334" s="23" t="str">
        <f t="shared" si="103"/>
        <v/>
      </c>
      <c r="DV334" s="23"/>
      <c r="DW334" s="98"/>
      <c r="DX334" s="23"/>
      <c r="DY334" s="23">
        <v>237</v>
      </c>
      <c r="DZ334" s="23" t="str">
        <f t="shared" si="104"/>
        <v/>
      </c>
      <c r="EA334" s="23" t="str">
        <f t="shared" si="105"/>
        <v/>
      </c>
      <c r="EB334" s="23"/>
      <c r="EC334" s="98"/>
      <c r="ED334" s="23"/>
      <c r="EE334" s="23">
        <v>237</v>
      </c>
      <c r="EF334" s="23" t="str">
        <f t="shared" si="106"/>
        <v/>
      </c>
      <c r="EG334" s="23" t="str">
        <f t="shared" si="107"/>
        <v/>
      </c>
      <c r="EH334" s="23"/>
      <c r="EI334"/>
    </row>
    <row r="335" spans="92:139">
      <c r="CN335" s="23"/>
      <c r="CO335" s="23">
        <v>238</v>
      </c>
      <c r="CP335" s="23" t="str">
        <f t="shared" si="92"/>
        <v/>
      </c>
      <c r="CQ335" s="23" t="str">
        <f t="shared" si="93"/>
        <v/>
      </c>
      <c r="CR335" s="23"/>
      <c r="CS335" s="98"/>
      <c r="CT335" s="23"/>
      <c r="CU335" s="23">
        <v>238</v>
      </c>
      <c r="CV335" s="23" t="str">
        <f t="shared" si="94"/>
        <v/>
      </c>
      <c r="CW335" s="23" t="str">
        <f t="shared" si="95"/>
        <v/>
      </c>
      <c r="CX335" s="23"/>
      <c r="CY335" s="98"/>
      <c r="CZ335" s="23"/>
      <c r="DA335" s="23">
        <v>238</v>
      </c>
      <c r="DB335" s="23" t="str">
        <f t="shared" si="96"/>
        <v/>
      </c>
      <c r="DC335" s="23" t="str">
        <f t="shared" si="97"/>
        <v/>
      </c>
      <c r="DD335" s="23"/>
      <c r="DE335" s="98"/>
      <c r="DF335" s="23"/>
      <c r="DG335" s="23">
        <v>238</v>
      </c>
      <c r="DH335" s="23" t="str">
        <f t="shared" si="98"/>
        <v/>
      </c>
      <c r="DI335" s="23" t="str">
        <f t="shared" si="99"/>
        <v/>
      </c>
      <c r="DJ335" s="23"/>
      <c r="DK335" s="98"/>
      <c r="DL335" s="23"/>
      <c r="DM335" s="23">
        <v>238</v>
      </c>
      <c r="DN335" s="23" t="str">
        <f t="shared" si="100"/>
        <v/>
      </c>
      <c r="DO335" s="23" t="str">
        <f t="shared" si="101"/>
        <v/>
      </c>
      <c r="DP335" s="23"/>
      <c r="DQ335" s="98"/>
      <c r="DR335" s="23"/>
      <c r="DS335" s="23">
        <v>238</v>
      </c>
      <c r="DT335" s="23" t="str">
        <f t="shared" si="102"/>
        <v/>
      </c>
      <c r="DU335" s="23" t="str">
        <f t="shared" si="103"/>
        <v/>
      </c>
      <c r="DV335" s="23"/>
      <c r="DW335" s="98"/>
      <c r="DX335" s="23"/>
      <c r="DY335" s="23">
        <v>238</v>
      </c>
      <c r="DZ335" s="23" t="str">
        <f t="shared" si="104"/>
        <v/>
      </c>
      <c r="EA335" s="23" t="str">
        <f t="shared" si="105"/>
        <v/>
      </c>
      <c r="EB335" s="23"/>
      <c r="EC335" s="98"/>
      <c r="ED335" s="23"/>
      <c r="EE335" s="23">
        <v>238</v>
      </c>
      <c r="EF335" s="23" t="str">
        <f t="shared" si="106"/>
        <v/>
      </c>
      <c r="EG335" s="23" t="str">
        <f t="shared" si="107"/>
        <v/>
      </c>
      <c r="EH335" s="23"/>
      <c r="EI335"/>
    </row>
    <row r="336" spans="92:139">
      <c r="CN336" s="23"/>
      <c r="CO336" s="23">
        <v>239</v>
      </c>
      <c r="CP336" s="23" t="str">
        <f t="shared" si="92"/>
        <v/>
      </c>
      <c r="CQ336" s="23" t="str">
        <f t="shared" si="93"/>
        <v/>
      </c>
      <c r="CR336" s="23"/>
      <c r="CS336" s="98"/>
      <c r="CT336" s="23"/>
      <c r="CU336" s="23">
        <v>239</v>
      </c>
      <c r="CV336" s="23" t="str">
        <f t="shared" si="94"/>
        <v/>
      </c>
      <c r="CW336" s="23" t="str">
        <f t="shared" si="95"/>
        <v/>
      </c>
      <c r="CX336" s="23"/>
      <c r="CY336" s="98"/>
      <c r="CZ336" s="23"/>
      <c r="DA336" s="23">
        <v>239</v>
      </c>
      <c r="DB336" s="23" t="str">
        <f t="shared" si="96"/>
        <v/>
      </c>
      <c r="DC336" s="23" t="str">
        <f t="shared" si="97"/>
        <v/>
      </c>
      <c r="DD336" s="23"/>
      <c r="DE336" s="98"/>
      <c r="DF336" s="23"/>
      <c r="DG336" s="23">
        <v>239</v>
      </c>
      <c r="DH336" s="23" t="str">
        <f t="shared" si="98"/>
        <v/>
      </c>
      <c r="DI336" s="23" t="str">
        <f t="shared" si="99"/>
        <v/>
      </c>
      <c r="DJ336" s="23"/>
      <c r="DK336" s="98"/>
      <c r="DL336" s="23"/>
      <c r="DM336" s="23">
        <v>239</v>
      </c>
      <c r="DN336" s="23" t="str">
        <f t="shared" si="100"/>
        <v/>
      </c>
      <c r="DO336" s="23" t="str">
        <f t="shared" si="101"/>
        <v/>
      </c>
      <c r="DP336" s="23"/>
      <c r="DQ336" s="98"/>
      <c r="DR336" s="23"/>
      <c r="DS336" s="23">
        <v>239</v>
      </c>
      <c r="DT336" s="23" t="str">
        <f t="shared" si="102"/>
        <v/>
      </c>
      <c r="DU336" s="23" t="str">
        <f t="shared" si="103"/>
        <v/>
      </c>
      <c r="DV336" s="23"/>
      <c r="DW336" s="98"/>
      <c r="DX336" s="23"/>
      <c r="DY336" s="23">
        <v>239</v>
      </c>
      <c r="DZ336" s="23" t="str">
        <f t="shared" si="104"/>
        <v/>
      </c>
      <c r="EA336" s="23" t="str">
        <f t="shared" si="105"/>
        <v/>
      </c>
      <c r="EB336" s="23"/>
      <c r="EC336" s="98"/>
      <c r="ED336" s="23"/>
      <c r="EE336" s="23">
        <v>239</v>
      </c>
      <c r="EF336" s="23" t="str">
        <f t="shared" si="106"/>
        <v/>
      </c>
      <c r="EG336" s="23" t="str">
        <f t="shared" si="107"/>
        <v/>
      </c>
      <c r="EH336" s="23"/>
      <c r="EI336"/>
    </row>
    <row r="337" spans="92:139">
      <c r="CN337" s="23"/>
      <c r="CO337" s="23">
        <v>240</v>
      </c>
      <c r="CP337" s="23" t="str">
        <f t="shared" si="92"/>
        <v/>
      </c>
      <c r="CQ337" s="23" t="str">
        <f t="shared" si="93"/>
        <v/>
      </c>
      <c r="CR337" s="23"/>
      <c r="CS337" s="98"/>
      <c r="CT337" s="23"/>
      <c r="CU337" s="23">
        <v>240</v>
      </c>
      <c r="CV337" s="23" t="str">
        <f t="shared" si="94"/>
        <v/>
      </c>
      <c r="CW337" s="23" t="str">
        <f t="shared" si="95"/>
        <v/>
      </c>
      <c r="CX337" s="23"/>
      <c r="CY337" s="98"/>
      <c r="CZ337" s="23"/>
      <c r="DA337" s="23">
        <v>240</v>
      </c>
      <c r="DB337" s="23" t="str">
        <f t="shared" si="96"/>
        <v/>
      </c>
      <c r="DC337" s="23" t="str">
        <f t="shared" si="97"/>
        <v/>
      </c>
      <c r="DD337" s="23"/>
      <c r="DE337" s="98"/>
      <c r="DF337" s="23"/>
      <c r="DG337" s="23">
        <v>240</v>
      </c>
      <c r="DH337" s="23" t="str">
        <f t="shared" si="98"/>
        <v/>
      </c>
      <c r="DI337" s="23" t="str">
        <f t="shared" si="99"/>
        <v/>
      </c>
      <c r="DJ337" s="23"/>
      <c r="DK337" s="98"/>
      <c r="DL337" s="23"/>
      <c r="DM337" s="23">
        <v>240</v>
      </c>
      <c r="DN337" s="23" t="str">
        <f t="shared" si="100"/>
        <v/>
      </c>
      <c r="DO337" s="23" t="str">
        <f t="shared" si="101"/>
        <v/>
      </c>
      <c r="DP337" s="23"/>
      <c r="DQ337" s="98"/>
      <c r="DR337" s="23"/>
      <c r="DS337" s="23">
        <v>240</v>
      </c>
      <c r="DT337" s="23" t="str">
        <f t="shared" si="102"/>
        <v/>
      </c>
      <c r="DU337" s="23" t="str">
        <f t="shared" si="103"/>
        <v/>
      </c>
      <c r="DV337" s="23"/>
      <c r="DW337" s="98"/>
      <c r="DX337" s="23"/>
      <c r="DY337" s="23">
        <v>240</v>
      </c>
      <c r="DZ337" s="23" t="str">
        <f t="shared" si="104"/>
        <v/>
      </c>
      <c r="EA337" s="23" t="str">
        <f t="shared" si="105"/>
        <v/>
      </c>
      <c r="EB337" s="23"/>
      <c r="EC337" s="98"/>
      <c r="ED337" s="23"/>
      <c r="EE337" s="23">
        <v>240</v>
      </c>
      <c r="EF337" s="23" t="str">
        <f t="shared" si="106"/>
        <v/>
      </c>
      <c r="EG337" s="23" t="str">
        <f t="shared" si="107"/>
        <v/>
      </c>
      <c r="EH337" s="23"/>
      <c r="EI337"/>
    </row>
    <row r="338" spans="92:139">
      <c r="CN338" s="23"/>
      <c r="CO338" s="23">
        <v>241</v>
      </c>
      <c r="CP338" s="23" t="str">
        <f t="shared" si="92"/>
        <v/>
      </c>
      <c r="CQ338" s="23" t="str">
        <f t="shared" si="93"/>
        <v/>
      </c>
      <c r="CR338" s="23"/>
      <c r="CS338" s="98"/>
      <c r="CT338" s="23"/>
      <c r="CU338" s="23">
        <v>241</v>
      </c>
      <c r="CV338" s="23" t="str">
        <f t="shared" si="94"/>
        <v/>
      </c>
      <c r="CW338" s="23" t="str">
        <f t="shared" si="95"/>
        <v/>
      </c>
      <c r="CX338" s="23"/>
      <c r="CY338" s="98"/>
      <c r="CZ338" s="23"/>
      <c r="DA338" s="23">
        <v>241</v>
      </c>
      <c r="DB338" s="23" t="str">
        <f t="shared" si="96"/>
        <v/>
      </c>
      <c r="DC338" s="23" t="str">
        <f t="shared" si="97"/>
        <v/>
      </c>
      <c r="DD338" s="23"/>
      <c r="DE338" s="98"/>
      <c r="DF338" s="23"/>
      <c r="DG338" s="23">
        <v>241</v>
      </c>
      <c r="DH338" s="23" t="str">
        <f t="shared" si="98"/>
        <v/>
      </c>
      <c r="DI338" s="23" t="str">
        <f t="shared" si="99"/>
        <v/>
      </c>
      <c r="DJ338" s="23"/>
      <c r="DK338" s="98"/>
      <c r="DL338" s="23"/>
      <c r="DM338" s="23">
        <v>241</v>
      </c>
      <c r="DN338" s="23" t="str">
        <f t="shared" si="100"/>
        <v/>
      </c>
      <c r="DO338" s="23" t="str">
        <f t="shared" si="101"/>
        <v/>
      </c>
      <c r="DP338" s="23"/>
      <c r="DQ338" s="98"/>
      <c r="DR338" s="23"/>
      <c r="DS338" s="23">
        <v>241</v>
      </c>
      <c r="DT338" s="23" t="str">
        <f t="shared" si="102"/>
        <v/>
      </c>
      <c r="DU338" s="23" t="str">
        <f t="shared" si="103"/>
        <v/>
      </c>
      <c r="DV338" s="23"/>
      <c r="DW338" s="98"/>
      <c r="DX338" s="23"/>
      <c r="DY338" s="23">
        <v>241</v>
      </c>
      <c r="DZ338" s="23" t="str">
        <f t="shared" si="104"/>
        <v/>
      </c>
      <c r="EA338" s="23" t="str">
        <f t="shared" si="105"/>
        <v/>
      </c>
      <c r="EB338" s="23"/>
      <c r="EC338" s="98"/>
      <c r="ED338" s="23"/>
      <c r="EE338" s="23">
        <v>241</v>
      </c>
      <c r="EF338" s="23" t="str">
        <f t="shared" si="106"/>
        <v/>
      </c>
      <c r="EG338" s="23" t="str">
        <f t="shared" si="107"/>
        <v/>
      </c>
      <c r="EH338" s="23"/>
      <c r="EI338"/>
    </row>
    <row r="339" spans="92:139">
      <c r="CN339" s="23"/>
      <c r="CO339" s="23">
        <v>242</v>
      </c>
      <c r="CP339" s="23" t="str">
        <f t="shared" si="92"/>
        <v/>
      </c>
      <c r="CQ339" s="23" t="str">
        <f t="shared" si="93"/>
        <v/>
      </c>
      <c r="CR339" s="23"/>
      <c r="CS339" s="98"/>
      <c r="CT339" s="23"/>
      <c r="CU339" s="23">
        <v>242</v>
      </c>
      <c r="CV339" s="23" t="str">
        <f t="shared" si="94"/>
        <v/>
      </c>
      <c r="CW339" s="23" t="str">
        <f t="shared" si="95"/>
        <v/>
      </c>
      <c r="CX339" s="23"/>
      <c r="CY339" s="98"/>
      <c r="CZ339" s="23"/>
      <c r="DA339" s="23">
        <v>242</v>
      </c>
      <c r="DB339" s="23" t="str">
        <f t="shared" si="96"/>
        <v/>
      </c>
      <c r="DC339" s="23" t="str">
        <f t="shared" si="97"/>
        <v/>
      </c>
      <c r="DD339" s="23"/>
      <c r="DE339" s="98"/>
      <c r="DF339" s="23"/>
      <c r="DG339" s="23">
        <v>242</v>
      </c>
      <c r="DH339" s="23" t="str">
        <f t="shared" si="98"/>
        <v/>
      </c>
      <c r="DI339" s="23" t="str">
        <f t="shared" si="99"/>
        <v/>
      </c>
      <c r="DJ339" s="23"/>
      <c r="DK339" s="98"/>
      <c r="DL339" s="23"/>
      <c r="DM339" s="23">
        <v>242</v>
      </c>
      <c r="DN339" s="23" t="str">
        <f t="shared" si="100"/>
        <v/>
      </c>
      <c r="DO339" s="23" t="str">
        <f t="shared" si="101"/>
        <v/>
      </c>
      <c r="DP339" s="23"/>
      <c r="DQ339" s="98"/>
      <c r="DR339" s="23"/>
      <c r="DS339" s="23">
        <v>242</v>
      </c>
      <c r="DT339" s="23" t="str">
        <f t="shared" si="102"/>
        <v/>
      </c>
      <c r="DU339" s="23" t="str">
        <f t="shared" si="103"/>
        <v/>
      </c>
      <c r="DV339" s="23"/>
      <c r="DW339" s="98"/>
      <c r="DX339" s="23"/>
      <c r="DY339" s="23">
        <v>242</v>
      </c>
      <c r="DZ339" s="23" t="str">
        <f t="shared" si="104"/>
        <v/>
      </c>
      <c r="EA339" s="23" t="str">
        <f t="shared" si="105"/>
        <v/>
      </c>
      <c r="EB339" s="23"/>
      <c r="EC339" s="98"/>
      <c r="ED339" s="23"/>
      <c r="EE339" s="23">
        <v>242</v>
      </c>
      <c r="EF339" s="23" t="str">
        <f t="shared" si="106"/>
        <v/>
      </c>
      <c r="EG339" s="23" t="str">
        <f t="shared" si="107"/>
        <v/>
      </c>
      <c r="EH339" s="23"/>
      <c r="EI339"/>
    </row>
    <row r="340" spans="92:139">
      <c r="CN340" s="23"/>
      <c r="CO340" s="23">
        <v>243</v>
      </c>
      <c r="CP340" s="23" t="str">
        <f t="shared" si="92"/>
        <v/>
      </c>
      <c r="CQ340" s="23" t="str">
        <f t="shared" si="93"/>
        <v/>
      </c>
      <c r="CR340" s="23"/>
      <c r="CS340" s="98"/>
      <c r="CT340" s="23"/>
      <c r="CU340" s="23">
        <v>243</v>
      </c>
      <c r="CV340" s="23" t="str">
        <f t="shared" si="94"/>
        <v/>
      </c>
      <c r="CW340" s="23" t="str">
        <f t="shared" si="95"/>
        <v/>
      </c>
      <c r="CX340" s="23"/>
      <c r="CY340" s="98"/>
      <c r="CZ340" s="23"/>
      <c r="DA340" s="23">
        <v>243</v>
      </c>
      <c r="DB340" s="23" t="str">
        <f t="shared" si="96"/>
        <v/>
      </c>
      <c r="DC340" s="23" t="str">
        <f t="shared" si="97"/>
        <v/>
      </c>
      <c r="DD340" s="23"/>
      <c r="DE340" s="98"/>
      <c r="DF340" s="23"/>
      <c r="DG340" s="23">
        <v>243</v>
      </c>
      <c r="DH340" s="23" t="str">
        <f t="shared" si="98"/>
        <v/>
      </c>
      <c r="DI340" s="23" t="str">
        <f t="shared" si="99"/>
        <v/>
      </c>
      <c r="DJ340" s="23"/>
      <c r="DK340" s="98"/>
      <c r="DL340" s="23"/>
      <c r="DM340" s="23">
        <v>243</v>
      </c>
      <c r="DN340" s="23" t="str">
        <f t="shared" si="100"/>
        <v/>
      </c>
      <c r="DO340" s="23" t="str">
        <f t="shared" si="101"/>
        <v/>
      </c>
      <c r="DP340" s="23"/>
      <c r="DQ340" s="98"/>
      <c r="DR340" s="23"/>
      <c r="DS340" s="23">
        <v>243</v>
      </c>
      <c r="DT340" s="23" t="str">
        <f t="shared" si="102"/>
        <v/>
      </c>
      <c r="DU340" s="23" t="str">
        <f t="shared" si="103"/>
        <v/>
      </c>
      <c r="DV340" s="23"/>
      <c r="DW340" s="98"/>
      <c r="DX340" s="23"/>
      <c r="DY340" s="23">
        <v>243</v>
      </c>
      <c r="DZ340" s="23" t="str">
        <f t="shared" si="104"/>
        <v/>
      </c>
      <c r="EA340" s="23" t="str">
        <f t="shared" si="105"/>
        <v/>
      </c>
      <c r="EB340" s="23"/>
      <c r="EC340" s="98"/>
      <c r="ED340" s="23"/>
      <c r="EE340" s="23">
        <v>243</v>
      </c>
      <c r="EF340" s="23" t="str">
        <f t="shared" si="106"/>
        <v/>
      </c>
      <c r="EG340" s="23" t="str">
        <f t="shared" si="107"/>
        <v/>
      </c>
      <c r="EH340" s="23"/>
      <c r="EI340"/>
    </row>
    <row r="341" spans="92:139">
      <c r="CN341" s="23"/>
      <c r="CO341" s="23">
        <v>244</v>
      </c>
      <c r="CP341" s="23" t="str">
        <f t="shared" si="92"/>
        <v/>
      </c>
      <c r="CQ341" s="23" t="str">
        <f t="shared" si="93"/>
        <v/>
      </c>
      <c r="CR341" s="23"/>
      <c r="CS341" s="98"/>
      <c r="CT341" s="23"/>
      <c r="CU341" s="23">
        <v>244</v>
      </c>
      <c r="CV341" s="23" t="str">
        <f t="shared" si="94"/>
        <v/>
      </c>
      <c r="CW341" s="23" t="str">
        <f t="shared" si="95"/>
        <v/>
      </c>
      <c r="CX341" s="23"/>
      <c r="CY341" s="98"/>
      <c r="CZ341" s="23"/>
      <c r="DA341" s="23">
        <v>244</v>
      </c>
      <c r="DB341" s="23" t="str">
        <f t="shared" si="96"/>
        <v/>
      </c>
      <c r="DC341" s="23" t="str">
        <f t="shared" si="97"/>
        <v/>
      </c>
      <c r="DD341" s="23"/>
      <c r="DE341" s="98"/>
      <c r="DF341" s="23"/>
      <c r="DG341" s="23">
        <v>244</v>
      </c>
      <c r="DH341" s="23" t="str">
        <f t="shared" si="98"/>
        <v/>
      </c>
      <c r="DI341" s="23" t="str">
        <f t="shared" si="99"/>
        <v/>
      </c>
      <c r="DJ341" s="23"/>
      <c r="DK341" s="98"/>
      <c r="DL341" s="23"/>
      <c r="DM341" s="23">
        <v>244</v>
      </c>
      <c r="DN341" s="23" t="str">
        <f t="shared" si="100"/>
        <v/>
      </c>
      <c r="DO341" s="23" t="str">
        <f t="shared" si="101"/>
        <v/>
      </c>
      <c r="DP341" s="23"/>
      <c r="DQ341" s="98"/>
      <c r="DR341" s="23"/>
      <c r="DS341" s="23">
        <v>244</v>
      </c>
      <c r="DT341" s="23" t="str">
        <f t="shared" si="102"/>
        <v/>
      </c>
      <c r="DU341" s="23" t="str">
        <f t="shared" si="103"/>
        <v/>
      </c>
      <c r="DV341" s="23"/>
      <c r="DW341" s="98"/>
      <c r="DX341" s="23"/>
      <c r="DY341" s="23">
        <v>244</v>
      </c>
      <c r="DZ341" s="23" t="str">
        <f t="shared" si="104"/>
        <v/>
      </c>
      <c r="EA341" s="23" t="str">
        <f t="shared" si="105"/>
        <v/>
      </c>
      <c r="EB341" s="23"/>
      <c r="EC341" s="98"/>
      <c r="ED341" s="23"/>
      <c r="EE341" s="23">
        <v>244</v>
      </c>
      <c r="EF341" s="23" t="str">
        <f t="shared" si="106"/>
        <v/>
      </c>
      <c r="EG341" s="23" t="str">
        <f t="shared" si="107"/>
        <v/>
      </c>
      <c r="EH341" s="23"/>
      <c r="EI341"/>
    </row>
    <row r="342" spans="92:139">
      <c r="CN342" s="23"/>
      <c r="CO342" s="23">
        <v>245</v>
      </c>
      <c r="CP342" s="23" t="str">
        <f t="shared" si="92"/>
        <v/>
      </c>
      <c r="CQ342" s="23" t="str">
        <f t="shared" si="93"/>
        <v/>
      </c>
      <c r="CR342" s="23"/>
      <c r="CS342" s="98"/>
      <c r="CT342" s="23"/>
      <c r="CU342" s="23">
        <v>245</v>
      </c>
      <c r="CV342" s="23" t="str">
        <f t="shared" si="94"/>
        <v/>
      </c>
      <c r="CW342" s="23" t="str">
        <f t="shared" si="95"/>
        <v/>
      </c>
      <c r="CX342" s="23"/>
      <c r="CY342" s="98"/>
      <c r="CZ342" s="23"/>
      <c r="DA342" s="23">
        <v>245</v>
      </c>
      <c r="DB342" s="23" t="str">
        <f t="shared" si="96"/>
        <v/>
      </c>
      <c r="DC342" s="23" t="str">
        <f t="shared" si="97"/>
        <v/>
      </c>
      <c r="DD342" s="23"/>
      <c r="DE342" s="98"/>
      <c r="DF342" s="23"/>
      <c r="DG342" s="23">
        <v>245</v>
      </c>
      <c r="DH342" s="23" t="str">
        <f t="shared" si="98"/>
        <v/>
      </c>
      <c r="DI342" s="23" t="str">
        <f t="shared" si="99"/>
        <v/>
      </c>
      <c r="DJ342" s="23"/>
      <c r="DK342" s="98"/>
      <c r="DL342" s="23"/>
      <c r="DM342" s="23">
        <v>245</v>
      </c>
      <c r="DN342" s="23" t="str">
        <f t="shared" si="100"/>
        <v/>
      </c>
      <c r="DO342" s="23" t="str">
        <f t="shared" si="101"/>
        <v/>
      </c>
      <c r="DP342" s="23"/>
      <c r="DQ342" s="98"/>
      <c r="DR342" s="23"/>
      <c r="DS342" s="23">
        <v>245</v>
      </c>
      <c r="DT342" s="23" t="str">
        <f t="shared" si="102"/>
        <v/>
      </c>
      <c r="DU342" s="23" t="str">
        <f t="shared" si="103"/>
        <v/>
      </c>
      <c r="DV342" s="23"/>
      <c r="DW342" s="98"/>
      <c r="DX342" s="23"/>
      <c r="DY342" s="23">
        <v>245</v>
      </c>
      <c r="DZ342" s="23" t="str">
        <f t="shared" si="104"/>
        <v/>
      </c>
      <c r="EA342" s="23" t="str">
        <f t="shared" si="105"/>
        <v/>
      </c>
      <c r="EB342" s="23"/>
      <c r="EC342" s="98"/>
      <c r="ED342" s="23"/>
      <c r="EE342" s="23">
        <v>245</v>
      </c>
      <c r="EF342" s="23" t="str">
        <f t="shared" si="106"/>
        <v/>
      </c>
      <c r="EG342" s="23" t="str">
        <f t="shared" si="107"/>
        <v/>
      </c>
      <c r="EH342" s="23"/>
      <c r="EI342"/>
    </row>
    <row r="343" spans="92:139">
      <c r="CN343" s="23"/>
      <c r="CO343" s="23">
        <v>246</v>
      </c>
      <c r="CP343" s="23" t="str">
        <f t="shared" si="92"/>
        <v/>
      </c>
      <c r="CQ343" s="23" t="str">
        <f t="shared" si="93"/>
        <v/>
      </c>
      <c r="CR343" s="23"/>
      <c r="CS343" s="98"/>
      <c r="CT343" s="23"/>
      <c r="CU343" s="23">
        <v>246</v>
      </c>
      <c r="CV343" s="23" t="str">
        <f t="shared" si="94"/>
        <v/>
      </c>
      <c r="CW343" s="23" t="str">
        <f t="shared" si="95"/>
        <v/>
      </c>
      <c r="CX343" s="23"/>
      <c r="CY343" s="98"/>
      <c r="CZ343" s="23"/>
      <c r="DA343" s="23">
        <v>246</v>
      </c>
      <c r="DB343" s="23" t="str">
        <f t="shared" si="96"/>
        <v/>
      </c>
      <c r="DC343" s="23" t="str">
        <f t="shared" si="97"/>
        <v/>
      </c>
      <c r="DD343" s="23"/>
      <c r="DE343" s="98"/>
      <c r="DF343" s="23"/>
      <c r="DG343" s="23">
        <v>246</v>
      </c>
      <c r="DH343" s="23" t="str">
        <f t="shared" si="98"/>
        <v/>
      </c>
      <c r="DI343" s="23" t="str">
        <f t="shared" si="99"/>
        <v/>
      </c>
      <c r="DJ343" s="23"/>
      <c r="DK343" s="98"/>
      <c r="DL343" s="23"/>
      <c r="DM343" s="23">
        <v>246</v>
      </c>
      <c r="DN343" s="23" t="str">
        <f t="shared" si="100"/>
        <v/>
      </c>
      <c r="DO343" s="23" t="str">
        <f t="shared" si="101"/>
        <v/>
      </c>
      <c r="DP343" s="23"/>
      <c r="DQ343" s="98"/>
      <c r="DR343" s="23"/>
      <c r="DS343" s="23">
        <v>246</v>
      </c>
      <c r="DT343" s="23" t="str">
        <f t="shared" si="102"/>
        <v/>
      </c>
      <c r="DU343" s="23" t="str">
        <f t="shared" si="103"/>
        <v/>
      </c>
      <c r="DV343" s="23"/>
      <c r="DW343" s="98"/>
      <c r="DX343" s="23"/>
      <c r="DY343" s="23">
        <v>246</v>
      </c>
      <c r="DZ343" s="23" t="str">
        <f t="shared" si="104"/>
        <v/>
      </c>
      <c r="EA343" s="23" t="str">
        <f t="shared" si="105"/>
        <v/>
      </c>
      <c r="EB343" s="23"/>
      <c r="EC343" s="98"/>
      <c r="ED343" s="23"/>
      <c r="EE343" s="23">
        <v>246</v>
      </c>
      <c r="EF343" s="23" t="str">
        <f t="shared" si="106"/>
        <v/>
      </c>
      <c r="EG343" s="23" t="str">
        <f t="shared" si="107"/>
        <v/>
      </c>
      <c r="EH343" s="23"/>
      <c r="EI343"/>
    </row>
    <row r="344" spans="92:139">
      <c r="CN344" s="23"/>
      <c r="CO344" s="23">
        <v>247</v>
      </c>
      <c r="CP344" s="23" t="str">
        <f t="shared" si="92"/>
        <v/>
      </c>
      <c r="CQ344" s="23" t="str">
        <f t="shared" si="93"/>
        <v/>
      </c>
      <c r="CR344" s="23"/>
      <c r="CS344" s="98"/>
      <c r="CT344" s="23"/>
      <c r="CU344" s="23">
        <v>247</v>
      </c>
      <c r="CV344" s="23" t="str">
        <f t="shared" si="94"/>
        <v/>
      </c>
      <c r="CW344" s="23" t="str">
        <f t="shared" si="95"/>
        <v/>
      </c>
      <c r="CX344" s="23"/>
      <c r="CY344" s="98"/>
      <c r="CZ344" s="23"/>
      <c r="DA344" s="23">
        <v>247</v>
      </c>
      <c r="DB344" s="23" t="str">
        <f t="shared" si="96"/>
        <v/>
      </c>
      <c r="DC344" s="23" t="str">
        <f t="shared" si="97"/>
        <v/>
      </c>
      <c r="DD344" s="23"/>
      <c r="DE344" s="98"/>
      <c r="DF344" s="23"/>
      <c r="DG344" s="23">
        <v>247</v>
      </c>
      <c r="DH344" s="23" t="str">
        <f t="shared" si="98"/>
        <v/>
      </c>
      <c r="DI344" s="23" t="str">
        <f t="shared" si="99"/>
        <v/>
      </c>
      <c r="DJ344" s="23"/>
      <c r="DK344" s="98"/>
      <c r="DL344" s="23"/>
      <c r="DM344" s="23">
        <v>247</v>
      </c>
      <c r="DN344" s="23" t="str">
        <f t="shared" si="100"/>
        <v/>
      </c>
      <c r="DO344" s="23" t="str">
        <f t="shared" si="101"/>
        <v/>
      </c>
      <c r="DP344" s="23"/>
      <c r="DQ344" s="98"/>
      <c r="DR344" s="23"/>
      <c r="DS344" s="23">
        <v>247</v>
      </c>
      <c r="DT344" s="23" t="str">
        <f t="shared" si="102"/>
        <v/>
      </c>
      <c r="DU344" s="23" t="str">
        <f t="shared" si="103"/>
        <v/>
      </c>
      <c r="DV344" s="23"/>
      <c r="DW344" s="98"/>
      <c r="DX344" s="23"/>
      <c r="DY344" s="23">
        <v>247</v>
      </c>
      <c r="DZ344" s="23" t="str">
        <f t="shared" si="104"/>
        <v/>
      </c>
      <c r="EA344" s="23" t="str">
        <f t="shared" si="105"/>
        <v/>
      </c>
      <c r="EB344" s="23"/>
      <c r="EC344" s="98"/>
      <c r="ED344" s="23"/>
      <c r="EE344" s="23">
        <v>247</v>
      </c>
      <c r="EF344" s="23" t="str">
        <f t="shared" si="106"/>
        <v/>
      </c>
      <c r="EG344" s="23" t="str">
        <f t="shared" si="107"/>
        <v/>
      </c>
      <c r="EH344" s="23"/>
      <c r="EI344"/>
    </row>
    <row r="345" spans="92:139">
      <c r="CN345" s="23"/>
      <c r="CO345" s="23">
        <v>248</v>
      </c>
      <c r="CP345" s="23" t="str">
        <f t="shared" si="92"/>
        <v/>
      </c>
      <c r="CQ345" s="23" t="str">
        <f t="shared" si="93"/>
        <v/>
      </c>
      <c r="CR345" s="23"/>
      <c r="CS345" s="98"/>
      <c r="CT345" s="23"/>
      <c r="CU345" s="23">
        <v>248</v>
      </c>
      <c r="CV345" s="23" t="str">
        <f t="shared" si="94"/>
        <v/>
      </c>
      <c r="CW345" s="23" t="str">
        <f t="shared" si="95"/>
        <v/>
      </c>
      <c r="CX345" s="23"/>
      <c r="CY345" s="98"/>
      <c r="CZ345" s="23"/>
      <c r="DA345" s="23">
        <v>248</v>
      </c>
      <c r="DB345" s="23" t="str">
        <f t="shared" si="96"/>
        <v/>
      </c>
      <c r="DC345" s="23" t="str">
        <f t="shared" si="97"/>
        <v/>
      </c>
      <c r="DD345" s="23"/>
      <c r="DE345" s="98"/>
      <c r="DF345" s="23"/>
      <c r="DG345" s="23">
        <v>248</v>
      </c>
      <c r="DH345" s="23" t="str">
        <f t="shared" si="98"/>
        <v/>
      </c>
      <c r="DI345" s="23" t="str">
        <f t="shared" si="99"/>
        <v/>
      </c>
      <c r="DJ345" s="23"/>
      <c r="DK345" s="98"/>
      <c r="DL345" s="23"/>
      <c r="DM345" s="23">
        <v>248</v>
      </c>
      <c r="DN345" s="23" t="str">
        <f t="shared" si="100"/>
        <v/>
      </c>
      <c r="DO345" s="23" t="str">
        <f t="shared" si="101"/>
        <v/>
      </c>
      <c r="DP345" s="23"/>
      <c r="DQ345" s="98"/>
      <c r="DR345" s="23"/>
      <c r="DS345" s="23">
        <v>248</v>
      </c>
      <c r="DT345" s="23" t="str">
        <f t="shared" si="102"/>
        <v/>
      </c>
      <c r="DU345" s="23" t="str">
        <f t="shared" si="103"/>
        <v/>
      </c>
      <c r="DV345" s="23"/>
      <c r="DW345" s="98"/>
      <c r="DX345" s="23"/>
      <c r="DY345" s="23">
        <v>248</v>
      </c>
      <c r="DZ345" s="23" t="str">
        <f t="shared" si="104"/>
        <v/>
      </c>
      <c r="EA345" s="23" t="str">
        <f t="shared" si="105"/>
        <v/>
      </c>
      <c r="EB345" s="23"/>
      <c r="EC345" s="98"/>
      <c r="ED345" s="23"/>
      <c r="EE345" s="23">
        <v>248</v>
      </c>
      <c r="EF345" s="23" t="str">
        <f t="shared" si="106"/>
        <v/>
      </c>
      <c r="EG345" s="23" t="str">
        <f t="shared" si="107"/>
        <v/>
      </c>
      <c r="EH345" s="23"/>
      <c r="EI345"/>
    </row>
    <row r="346" spans="92:139">
      <c r="CN346" s="23"/>
      <c r="CO346" s="23">
        <v>249</v>
      </c>
      <c r="CP346" s="23" t="str">
        <f t="shared" si="92"/>
        <v/>
      </c>
      <c r="CQ346" s="23" t="str">
        <f t="shared" si="93"/>
        <v/>
      </c>
      <c r="CR346" s="23"/>
      <c r="CS346" s="98"/>
      <c r="CT346" s="23"/>
      <c r="CU346" s="23">
        <v>249</v>
      </c>
      <c r="CV346" s="23" t="str">
        <f t="shared" si="94"/>
        <v/>
      </c>
      <c r="CW346" s="23" t="str">
        <f t="shared" si="95"/>
        <v/>
      </c>
      <c r="CX346" s="23"/>
      <c r="CY346" s="98"/>
      <c r="CZ346" s="23"/>
      <c r="DA346" s="23">
        <v>249</v>
      </c>
      <c r="DB346" s="23" t="str">
        <f t="shared" si="96"/>
        <v/>
      </c>
      <c r="DC346" s="23" t="str">
        <f t="shared" si="97"/>
        <v/>
      </c>
      <c r="DD346" s="23"/>
      <c r="DE346" s="98"/>
      <c r="DF346" s="23"/>
      <c r="DG346" s="23">
        <v>249</v>
      </c>
      <c r="DH346" s="23" t="str">
        <f t="shared" si="98"/>
        <v/>
      </c>
      <c r="DI346" s="23" t="str">
        <f t="shared" si="99"/>
        <v/>
      </c>
      <c r="DJ346" s="23"/>
      <c r="DK346" s="98"/>
      <c r="DL346" s="23"/>
      <c r="DM346" s="23">
        <v>249</v>
      </c>
      <c r="DN346" s="23" t="str">
        <f t="shared" si="100"/>
        <v/>
      </c>
      <c r="DO346" s="23" t="str">
        <f t="shared" si="101"/>
        <v/>
      </c>
      <c r="DP346" s="23"/>
      <c r="DQ346" s="98"/>
      <c r="DR346" s="23"/>
      <c r="DS346" s="23">
        <v>249</v>
      </c>
      <c r="DT346" s="23" t="str">
        <f t="shared" si="102"/>
        <v/>
      </c>
      <c r="DU346" s="23" t="str">
        <f t="shared" si="103"/>
        <v/>
      </c>
      <c r="DV346" s="23"/>
      <c r="DW346" s="98"/>
      <c r="DX346" s="23"/>
      <c r="DY346" s="23">
        <v>249</v>
      </c>
      <c r="DZ346" s="23" t="str">
        <f t="shared" si="104"/>
        <v/>
      </c>
      <c r="EA346" s="23" t="str">
        <f t="shared" si="105"/>
        <v/>
      </c>
      <c r="EB346" s="23"/>
      <c r="EC346" s="98"/>
      <c r="ED346" s="23"/>
      <c r="EE346" s="23">
        <v>249</v>
      </c>
      <c r="EF346" s="23" t="str">
        <f t="shared" si="106"/>
        <v/>
      </c>
      <c r="EG346" s="23" t="str">
        <f t="shared" si="107"/>
        <v/>
      </c>
      <c r="EH346" s="23"/>
      <c r="EI346"/>
    </row>
    <row r="347" spans="92:139">
      <c r="CN347" s="23"/>
      <c r="CO347" s="23">
        <v>250</v>
      </c>
      <c r="CP347" s="23" t="str">
        <f t="shared" si="92"/>
        <v/>
      </c>
      <c r="CQ347" s="23" t="str">
        <f t="shared" si="93"/>
        <v/>
      </c>
      <c r="CR347" s="23"/>
      <c r="CS347" s="98"/>
      <c r="CT347" s="23"/>
      <c r="CU347" s="23">
        <v>250</v>
      </c>
      <c r="CV347" s="23" t="str">
        <f t="shared" si="94"/>
        <v/>
      </c>
      <c r="CW347" s="23" t="str">
        <f t="shared" si="95"/>
        <v/>
      </c>
      <c r="CX347" s="23"/>
      <c r="CY347" s="98"/>
      <c r="CZ347" s="23"/>
      <c r="DA347" s="23">
        <v>250</v>
      </c>
      <c r="DB347" s="23" t="str">
        <f t="shared" si="96"/>
        <v/>
      </c>
      <c r="DC347" s="23" t="str">
        <f t="shared" si="97"/>
        <v/>
      </c>
      <c r="DD347" s="23"/>
      <c r="DE347" s="98"/>
      <c r="DF347" s="23"/>
      <c r="DG347" s="23">
        <v>250</v>
      </c>
      <c r="DH347" s="23" t="str">
        <f t="shared" si="98"/>
        <v/>
      </c>
      <c r="DI347" s="23" t="str">
        <f t="shared" si="99"/>
        <v/>
      </c>
      <c r="DJ347" s="23"/>
      <c r="DK347" s="98"/>
      <c r="DL347" s="23"/>
      <c r="DM347" s="23">
        <v>250</v>
      </c>
      <c r="DN347" s="23" t="str">
        <f t="shared" si="100"/>
        <v/>
      </c>
      <c r="DO347" s="23" t="str">
        <f t="shared" si="101"/>
        <v/>
      </c>
      <c r="DP347" s="23"/>
      <c r="DQ347" s="98"/>
      <c r="DR347" s="23"/>
      <c r="DS347" s="23">
        <v>250</v>
      </c>
      <c r="DT347" s="23" t="str">
        <f t="shared" si="102"/>
        <v/>
      </c>
      <c r="DU347" s="23" t="str">
        <f t="shared" si="103"/>
        <v/>
      </c>
      <c r="DV347" s="23"/>
      <c r="DW347" s="98"/>
      <c r="DX347" s="23"/>
      <c r="DY347" s="23">
        <v>250</v>
      </c>
      <c r="DZ347" s="23" t="str">
        <f t="shared" si="104"/>
        <v/>
      </c>
      <c r="EA347" s="23" t="str">
        <f t="shared" si="105"/>
        <v/>
      </c>
      <c r="EB347" s="23"/>
      <c r="EC347" s="98"/>
      <c r="ED347" s="23"/>
      <c r="EE347" s="23">
        <v>250</v>
      </c>
      <c r="EF347" s="23" t="str">
        <f t="shared" si="106"/>
        <v/>
      </c>
      <c r="EG347" s="23" t="str">
        <f t="shared" si="107"/>
        <v/>
      </c>
      <c r="EH347" s="23"/>
      <c r="EI347"/>
    </row>
    <row r="348" spans="92:139">
      <c r="CN348" s="23"/>
      <c r="CO348" s="23">
        <v>251</v>
      </c>
      <c r="CP348" s="23" t="str">
        <f t="shared" si="92"/>
        <v/>
      </c>
      <c r="CQ348" s="23" t="str">
        <f t="shared" si="93"/>
        <v/>
      </c>
      <c r="CR348" s="23"/>
      <c r="CS348" s="98"/>
      <c r="CT348" s="23"/>
      <c r="CU348" s="23">
        <v>251</v>
      </c>
      <c r="CV348" s="23" t="str">
        <f t="shared" si="94"/>
        <v/>
      </c>
      <c r="CW348" s="23" t="str">
        <f t="shared" si="95"/>
        <v/>
      </c>
      <c r="CX348" s="23"/>
      <c r="CY348" s="98"/>
      <c r="CZ348" s="23"/>
      <c r="DA348" s="23">
        <v>251</v>
      </c>
      <c r="DB348" s="23" t="str">
        <f t="shared" si="96"/>
        <v/>
      </c>
      <c r="DC348" s="23" t="str">
        <f t="shared" si="97"/>
        <v/>
      </c>
      <c r="DD348" s="23"/>
      <c r="DE348" s="98"/>
      <c r="DF348" s="23"/>
      <c r="DG348" s="23">
        <v>251</v>
      </c>
      <c r="DH348" s="23" t="str">
        <f t="shared" si="98"/>
        <v/>
      </c>
      <c r="DI348" s="23" t="str">
        <f t="shared" si="99"/>
        <v/>
      </c>
      <c r="DJ348" s="23"/>
      <c r="DK348" s="98"/>
      <c r="DL348" s="23"/>
      <c r="DM348" s="23">
        <v>251</v>
      </c>
      <c r="DN348" s="23" t="str">
        <f t="shared" si="100"/>
        <v/>
      </c>
      <c r="DO348" s="23" t="str">
        <f t="shared" si="101"/>
        <v/>
      </c>
      <c r="DP348" s="23"/>
      <c r="DQ348" s="98"/>
      <c r="DR348" s="23"/>
      <c r="DS348" s="23">
        <v>251</v>
      </c>
      <c r="DT348" s="23" t="str">
        <f t="shared" si="102"/>
        <v/>
      </c>
      <c r="DU348" s="23" t="str">
        <f t="shared" si="103"/>
        <v/>
      </c>
      <c r="DV348" s="23"/>
      <c r="DW348" s="98"/>
      <c r="DX348" s="23"/>
      <c r="DY348" s="23">
        <v>251</v>
      </c>
      <c r="DZ348" s="23" t="str">
        <f t="shared" si="104"/>
        <v/>
      </c>
      <c r="EA348" s="23" t="str">
        <f t="shared" si="105"/>
        <v/>
      </c>
      <c r="EB348" s="23"/>
      <c r="EC348" s="98"/>
      <c r="ED348" s="23"/>
      <c r="EE348" s="23">
        <v>251</v>
      </c>
      <c r="EF348" s="23" t="str">
        <f t="shared" si="106"/>
        <v/>
      </c>
      <c r="EG348" s="23" t="str">
        <f t="shared" si="107"/>
        <v/>
      </c>
      <c r="EH348" s="23"/>
      <c r="EI348"/>
    </row>
    <row r="349" spans="92:139">
      <c r="CN349" s="23"/>
      <c r="CO349" s="23">
        <v>252</v>
      </c>
      <c r="CP349" s="23" t="str">
        <f t="shared" si="92"/>
        <v/>
      </c>
      <c r="CQ349" s="23" t="str">
        <f t="shared" si="93"/>
        <v/>
      </c>
      <c r="CR349" s="23"/>
      <c r="CS349" s="98"/>
      <c r="CT349" s="23"/>
      <c r="CU349" s="23">
        <v>252</v>
      </c>
      <c r="CV349" s="23" t="str">
        <f t="shared" si="94"/>
        <v/>
      </c>
      <c r="CW349" s="23" t="str">
        <f t="shared" si="95"/>
        <v/>
      </c>
      <c r="CX349" s="23"/>
      <c r="CY349" s="98"/>
      <c r="CZ349" s="23"/>
      <c r="DA349" s="23">
        <v>252</v>
      </c>
      <c r="DB349" s="23" t="str">
        <f t="shared" si="96"/>
        <v/>
      </c>
      <c r="DC349" s="23" t="str">
        <f t="shared" si="97"/>
        <v/>
      </c>
      <c r="DD349" s="23"/>
      <c r="DE349" s="98"/>
      <c r="DF349" s="23"/>
      <c r="DG349" s="23">
        <v>252</v>
      </c>
      <c r="DH349" s="23" t="str">
        <f t="shared" si="98"/>
        <v/>
      </c>
      <c r="DI349" s="23" t="str">
        <f t="shared" si="99"/>
        <v/>
      </c>
      <c r="DJ349" s="23"/>
      <c r="DK349" s="98"/>
      <c r="DL349" s="23"/>
      <c r="DM349" s="23">
        <v>252</v>
      </c>
      <c r="DN349" s="23" t="str">
        <f t="shared" si="100"/>
        <v/>
      </c>
      <c r="DO349" s="23" t="str">
        <f t="shared" si="101"/>
        <v/>
      </c>
      <c r="DP349" s="23"/>
      <c r="DQ349" s="98"/>
      <c r="DR349" s="23"/>
      <c r="DS349" s="23">
        <v>252</v>
      </c>
      <c r="DT349" s="23" t="str">
        <f t="shared" si="102"/>
        <v/>
      </c>
      <c r="DU349" s="23" t="str">
        <f t="shared" si="103"/>
        <v/>
      </c>
      <c r="DV349" s="23"/>
      <c r="DW349" s="98"/>
      <c r="DX349" s="23"/>
      <c r="DY349" s="23">
        <v>252</v>
      </c>
      <c r="DZ349" s="23" t="str">
        <f t="shared" si="104"/>
        <v/>
      </c>
      <c r="EA349" s="23" t="str">
        <f t="shared" si="105"/>
        <v/>
      </c>
      <c r="EB349" s="23"/>
      <c r="EC349" s="98"/>
      <c r="ED349" s="23"/>
      <c r="EE349" s="23">
        <v>252</v>
      </c>
      <c r="EF349" s="23" t="str">
        <f t="shared" si="106"/>
        <v/>
      </c>
      <c r="EG349" s="23" t="str">
        <f t="shared" si="107"/>
        <v/>
      </c>
      <c r="EH349" s="23"/>
      <c r="EI349"/>
    </row>
    <row r="350" spans="92:139">
      <c r="CN350" s="23"/>
      <c r="CO350" s="23">
        <v>253</v>
      </c>
      <c r="CP350" s="23" t="str">
        <f t="shared" si="92"/>
        <v/>
      </c>
      <c r="CQ350" s="23" t="str">
        <f t="shared" si="93"/>
        <v/>
      </c>
      <c r="CR350" s="23"/>
      <c r="CS350" s="98"/>
      <c r="CT350" s="23"/>
      <c r="CU350" s="23">
        <v>253</v>
      </c>
      <c r="CV350" s="23" t="str">
        <f t="shared" si="94"/>
        <v/>
      </c>
      <c r="CW350" s="23" t="str">
        <f t="shared" si="95"/>
        <v/>
      </c>
      <c r="CX350" s="23"/>
      <c r="CY350" s="98"/>
      <c r="CZ350" s="23"/>
      <c r="DA350" s="23">
        <v>253</v>
      </c>
      <c r="DB350" s="23" t="str">
        <f t="shared" si="96"/>
        <v/>
      </c>
      <c r="DC350" s="23" t="str">
        <f t="shared" si="97"/>
        <v/>
      </c>
      <c r="DD350" s="23"/>
      <c r="DE350" s="98"/>
      <c r="DF350" s="23"/>
      <c r="DG350" s="23">
        <v>253</v>
      </c>
      <c r="DH350" s="23" t="str">
        <f t="shared" si="98"/>
        <v/>
      </c>
      <c r="DI350" s="23" t="str">
        <f t="shared" si="99"/>
        <v/>
      </c>
      <c r="DJ350" s="23"/>
      <c r="DK350" s="98"/>
      <c r="DL350" s="23"/>
      <c r="DM350" s="23">
        <v>253</v>
      </c>
      <c r="DN350" s="23" t="str">
        <f t="shared" si="100"/>
        <v/>
      </c>
      <c r="DO350" s="23" t="str">
        <f t="shared" si="101"/>
        <v/>
      </c>
      <c r="DP350" s="23"/>
      <c r="DQ350" s="98"/>
      <c r="DR350" s="23"/>
      <c r="DS350" s="23">
        <v>253</v>
      </c>
      <c r="DT350" s="23" t="str">
        <f t="shared" si="102"/>
        <v/>
      </c>
      <c r="DU350" s="23" t="str">
        <f t="shared" si="103"/>
        <v/>
      </c>
      <c r="DV350" s="23"/>
      <c r="DW350" s="98"/>
      <c r="DX350" s="23"/>
      <c r="DY350" s="23">
        <v>253</v>
      </c>
      <c r="DZ350" s="23" t="str">
        <f t="shared" si="104"/>
        <v/>
      </c>
      <c r="EA350" s="23" t="str">
        <f t="shared" si="105"/>
        <v/>
      </c>
      <c r="EB350" s="23"/>
      <c r="EC350" s="98"/>
      <c r="ED350" s="23"/>
      <c r="EE350" s="23">
        <v>253</v>
      </c>
      <c r="EF350" s="23" t="str">
        <f t="shared" si="106"/>
        <v/>
      </c>
      <c r="EG350" s="23" t="str">
        <f t="shared" si="107"/>
        <v/>
      </c>
      <c r="EH350" s="23"/>
      <c r="EI350"/>
    </row>
    <row r="351" spans="92:139">
      <c r="CN351" s="23"/>
      <c r="CO351" s="23">
        <v>254</v>
      </c>
      <c r="CP351" s="23" t="str">
        <f t="shared" si="92"/>
        <v/>
      </c>
      <c r="CQ351" s="23" t="str">
        <f t="shared" si="93"/>
        <v/>
      </c>
      <c r="CR351" s="23"/>
      <c r="CS351" s="98"/>
      <c r="CT351" s="23"/>
      <c r="CU351" s="23">
        <v>254</v>
      </c>
      <c r="CV351" s="23" t="str">
        <f t="shared" si="94"/>
        <v/>
      </c>
      <c r="CW351" s="23" t="str">
        <f t="shared" si="95"/>
        <v/>
      </c>
      <c r="CX351" s="23"/>
      <c r="CY351" s="98"/>
      <c r="CZ351" s="23"/>
      <c r="DA351" s="23">
        <v>254</v>
      </c>
      <c r="DB351" s="23" t="str">
        <f t="shared" si="96"/>
        <v/>
      </c>
      <c r="DC351" s="23" t="str">
        <f t="shared" si="97"/>
        <v/>
      </c>
      <c r="DD351" s="23"/>
      <c r="DE351" s="98"/>
      <c r="DF351" s="23"/>
      <c r="DG351" s="23">
        <v>254</v>
      </c>
      <c r="DH351" s="23" t="str">
        <f t="shared" si="98"/>
        <v/>
      </c>
      <c r="DI351" s="23" t="str">
        <f t="shared" si="99"/>
        <v/>
      </c>
      <c r="DJ351" s="23"/>
      <c r="DK351" s="98"/>
      <c r="DL351" s="23"/>
      <c r="DM351" s="23">
        <v>254</v>
      </c>
      <c r="DN351" s="23" t="str">
        <f t="shared" si="100"/>
        <v/>
      </c>
      <c r="DO351" s="23" t="str">
        <f t="shared" si="101"/>
        <v/>
      </c>
      <c r="DP351" s="23"/>
      <c r="DQ351" s="98"/>
      <c r="DR351" s="23"/>
      <c r="DS351" s="23">
        <v>254</v>
      </c>
      <c r="DT351" s="23" t="str">
        <f t="shared" si="102"/>
        <v/>
      </c>
      <c r="DU351" s="23" t="str">
        <f t="shared" si="103"/>
        <v/>
      </c>
      <c r="DV351" s="23"/>
      <c r="DW351" s="98"/>
      <c r="DX351" s="23"/>
      <c r="DY351" s="23">
        <v>254</v>
      </c>
      <c r="DZ351" s="23" t="str">
        <f t="shared" si="104"/>
        <v/>
      </c>
      <c r="EA351" s="23" t="str">
        <f t="shared" si="105"/>
        <v/>
      </c>
      <c r="EB351" s="23"/>
      <c r="EC351" s="98"/>
      <c r="ED351" s="23"/>
      <c r="EE351" s="23">
        <v>254</v>
      </c>
      <c r="EF351" s="23" t="str">
        <f t="shared" si="106"/>
        <v/>
      </c>
      <c r="EG351" s="23" t="str">
        <f t="shared" si="107"/>
        <v/>
      </c>
      <c r="EH351" s="23"/>
      <c r="EI351"/>
    </row>
    <row r="352" spans="92:139">
      <c r="CN352" s="23"/>
      <c r="CO352" s="23">
        <v>255</v>
      </c>
      <c r="CP352" s="23" t="str">
        <f t="shared" si="92"/>
        <v/>
      </c>
      <c r="CQ352" s="23" t="str">
        <f t="shared" si="93"/>
        <v/>
      </c>
      <c r="CR352" s="23"/>
      <c r="CS352" s="98"/>
      <c r="CT352" s="23"/>
      <c r="CU352" s="23">
        <v>255</v>
      </c>
      <c r="CV352" s="23" t="str">
        <f t="shared" si="94"/>
        <v/>
      </c>
      <c r="CW352" s="23" t="str">
        <f t="shared" si="95"/>
        <v/>
      </c>
      <c r="CX352" s="23"/>
      <c r="CY352" s="98"/>
      <c r="CZ352" s="23"/>
      <c r="DA352" s="23">
        <v>255</v>
      </c>
      <c r="DB352" s="23" t="str">
        <f t="shared" si="96"/>
        <v/>
      </c>
      <c r="DC352" s="23" t="str">
        <f t="shared" si="97"/>
        <v/>
      </c>
      <c r="DD352" s="23"/>
      <c r="DE352" s="98"/>
      <c r="DF352" s="23"/>
      <c r="DG352" s="23">
        <v>255</v>
      </c>
      <c r="DH352" s="23" t="str">
        <f t="shared" si="98"/>
        <v/>
      </c>
      <c r="DI352" s="23" t="str">
        <f t="shared" si="99"/>
        <v/>
      </c>
      <c r="DJ352" s="23"/>
      <c r="DK352" s="98"/>
      <c r="DL352" s="23"/>
      <c r="DM352" s="23">
        <v>255</v>
      </c>
      <c r="DN352" s="23" t="str">
        <f t="shared" si="100"/>
        <v/>
      </c>
      <c r="DO352" s="23" t="str">
        <f t="shared" si="101"/>
        <v/>
      </c>
      <c r="DP352" s="23"/>
      <c r="DQ352" s="98"/>
      <c r="DR352" s="23"/>
      <c r="DS352" s="23">
        <v>255</v>
      </c>
      <c r="DT352" s="23" t="str">
        <f t="shared" si="102"/>
        <v/>
      </c>
      <c r="DU352" s="23" t="str">
        <f t="shared" si="103"/>
        <v/>
      </c>
      <c r="DV352" s="23"/>
      <c r="DW352" s="98"/>
      <c r="DX352" s="23"/>
      <c r="DY352" s="23">
        <v>255</v>
      </c>
      <c r="DZ352" s="23" t="str">
        <f t="shared" si="104"/>
        <v/>
      </c>
      <c r="EA352" s="23" t="str">
        <f t="shared" si="105"/>
        <v/>
      </c>
      <c r="EB352" s="23"/>
      <c r="EC352" s="98"/>
      <c r="ED352" s="23"/>
      <c r="EE352" s="23">
        <v>255</v>
      </c>
      <c r="EF352" s="23" t="str">
        <f t="shared" si="106"/>
        <v/>
      </c>
      <c r="EG352" s="23" t="str">
        <f t="shared" si="107"/>
        <v/>
      </c>
      <c r="EH352" s="23"/>
      <c r="EI352"/>
    </row>
    <row r="353" spans="92:139">
      <c r="CN353" s="23"/>
      <c r="CO353" s="23">
        <v>256</v>
      </c>
      <c r="CP353" s="23" t="str">
        <f t="shared" ref="CP353:CP416" si="108">IF(AND(CO353&lt;=CR$87,CO353&lt;=CQ$95),HYPGEOMDIST(CO353,CQ$95,CR$87,CR$90),"")</f>
        <v/>
      </c>
      <c r="CQ353" s="23" t="str">
        <f t="shared" ref="CQ353:CQ416" si="109">IF(CP353&lt;CR$95*1.00001,CP353,"")</f>
        <v/>
      </c>
      <c r="CR353" s="23"/>
      <c r="CS353" s="98"/>
      <c r="CT353" s="23"/>
      <c r="CU353" s="23">
        <v>256</v>
      </c>
      <c r="CV353" s="23" t="str">
        <f t="shared" ref="CV353:CV416" si="110">IF(AND(CU353&lt;=CX$87,CU353&lt;=CW$95),HYPGEOMDIST(CU353,CW$95,CX$87,CX$90),"")</f>
        <v/>
      </c>
      <c r="CW353" s="23" t="str">
        <f t="shared" ref="CW353:CW416" si="111">IF(CV353&lt;CX$95*1.00001,CV353,"")</f>
        <v/>
      </c>
      <c r="CX353" s="23"/>
      <c r="CY353" s="98"/>
      <c r="CZ353" s="23"/>
      <c r="DA353" s="23">
        <v>256</v>
      </c>
      <c r="DB353" s="23" t="str">
        <f t="shared" ref="DB353:DB416" si="112">IF(AND(DA353&lt;=DD$87,DA353&lt;=DC$95),HYPGEOMDIST(DA353,DC$95,DD$87,DD$90),"")</f>
        <v/>
      </c>
      <c r="DC353" s="23" t="str">
        <f t="shared" ref="DC353:DC416" si="113">IF(DB353&lt;DD$95*1.00001,DB353,"")</f>
        <v/>
      </c>
      <c r="DD353" s="23"/>
      <c r="DE353" s="98"/>
      <c r="DF353" s="23"/>
      <c r="DG353" s="23">
        <v>256</v>
      </c>
      <c r="DH353" s="23" t="str">
        <f t="shared" ref="DH353:DH416" si="114">IF(AND(DG353&lt;=DJ$87,DG353&lt;=DI$95),HYPGEOMDIST(DG353,DI$95,DJ$87,DJ$90),"")</f>
        <v/>
      </c>
      <c r="DI353" s="23" t="str">
        <f t="shared" ref="DI353:DI416" si="115">IF(DH353&lt;DJ$95*1.00001,DH353,"")</f>
        <v/>
      </c>
      <c r="DJ353" s="23"/>
      <c r="DK353" s="98"/>
      <c r="DL353" s="23"/>
      <c r="DM353" s="23">
        <v>256</v>
      </c>
      <c r="DN353" s="23" t="str">
        <f t="shared" ref="DN353:DN416" si="116">IF(AND(DM353&lt;=DP$87,DM353&lt;=DO$95),HYPGEOMDIST(DM353,DO$95,DP$87,DP$90),"")</f>
        <v/>
      </c>
      <c r="DO353" s="23" t="str">
        <f t="shared" ref="DO353:DO416" si="117">IF(DN353&lt;DP$95*1.00001,DN353,"")</f>
        <v/>
      </c>
      <c r="DP353" s="23"/>
      <c r="DQ353" s="98"/>
      <c r="DR353" s="23"/>
      <c r="DS353" s="23">
        <v>256</v>
      </c>
      <c r="DT353" s="23" t="str">
        <f t="shared" ref="DT353:DT416" si="118">IF(AND(DS353&lt;=DV$87,DS353&lt;=DU$95),HYPGEOMDIST(DS353,DU$95,DV$87,DV$90),"")</f>
        <v/>
      </c>
      <c r="DU353" s="23" t="str">
        <f t="shared" ref="DU353:DU416" si="119">IF(DT353&lt;DV$95*1.00001,DT353,"")</f>
        <v/>
      </c>
      <c r="DV353" s="23"/>
      <c r="DW353" s="98"/>
      <c r="DX353" s="23"/>
      <c r="DY353" s="23">
        <v>256</v>
      </c>
      <c r="DZ353" s="23" t="str">
        <f t="shared" ref="DZ353:DZ416" si="120">IF(AND(DY353&lt;=EB$87,DY353&lt;=EA$95),HYPGEOMDIST(DY353,EA$95,EB$87,EB$90),"")</f>
        <v/>
      </c>
      <c r="EA353" s="23" t="str">
        <f t="shared" ref="EA353:EA416" si="121">IF(DZ353&lt;EB$95*1.00001,DZ353,"")</f>
        <v/>
      </c>
      <c r="EB353" s="23"/>
      <c r="EC353" s="98"/>
      <c r="ED353" s="23"/>
      <c r="EE353" s="23">
        <v>256</v>
      </c>
      <c r="EF353" s="23" t="str">
        <f t="shared" ref="EF353:EF416" si="122">IF(AND(EE353&lt;=EH$87,EE353&lt;=EG$95),HYPGEOMDIST(EE353,EG$95,EH$87,EH$90),"")</f>
        <v/>
      </c>
      <c r="EG353" s="23" t="str">
        <f t="shared" ref="EG353:EG416" si="123">IF(EF353&lt;EH$95*1.00001,EF353,"")</f>
        <v/>
      </c>
      <c r="EH353" s="23"/>
      <c r="EI353"/>
    </row>
    <row r="354" spans="92:139">
      <c r="CN354" s="23"/>
      <c r="CO354" s="23">
        <v>257</v>
      </c>
      <c r="CP354" s="23" t="str">
        <f t="shared" si="108"/>
        <v/>
      </c>
      <c r="CQ354" s="23" t="str">
        <f t="shared" si="109"/>
        <v/>
      </c>
      <c r="CR354" s="23"/>
      <c r="CS354" s="98"/>
      <c r="CT354" s="23"/>
      <c r="CU354" s="23">
        <v>257</v>
      </c>
      <c r="CV354" s="23" t="str">
        <f t="shared" si="110"/>
        <v/>
      </c>
      <c r="CW354" s="23" t="str">
        <f t="shared" si="111"/>
        <v/>
      </c>
      <c r="CX354" s="23"/>
      <c r="CY354" s="98"/>
      <c r="CZ354" s="23"/>
      <c r="DA354" s="23">
        <v>257</v>
      </c>
      <c r="DB354" s="23" t="str">
        <f t="shared" si="112"/>
        <v/>
      </c>
      <c r="DC354" s="23" t="str">
        <f t="shared" si="113"/>
        <v/>
      </c>
      <c r="DD354" s="23"/>
      <c r="DE354" s="98"/>
      <c r="DF354" s="23"/>
      <c r="DG354" s="23">
        <v>257</v>
      </c>
      <c r="DH354" s="23" t="str">
        <f t="shared" si="114"/>
        <v/>
      </c>
      <c r="DI354" s="23" t="str">
        <f t="shared" si="115"/>
        <v/>
      </c>
      <c r="DJ354" s="23"/>
      <c r="DK354" s="98"/>
      <c r="DL354" s="23"/>
      <c r="DM354" s="23">
        <v>257</v>
      </c>
      <c r="DN354" s="23" t="str">
        <f t="shared" si="116"/>
        <v/>
      </c>
      <c r="DO354" s="23" t="str">
        <f t="shared" si="117"/>
        <v/>
      </c>
      <c r="DP354" s="23"/>
      <c r="DQ354" s="98"/>
      <c r="DR354" s="23"/>
      <c r="DS354" s="23">
        <v>257</v>
      </c>
      <c r="DT354" s="23" t="str">
        <f t="shared" si="118"/>
        <v/>
      </c>
      <c r="DU354" s="23" t="str">
        <f t="shared" si="119"/>
        <v/>
      </c>
      <c r="DV354" s="23"/>
      <c r="DW354" s="98"/>
      <c r="DX354" s="23"/>
      <c r="DY354" s="23">
        <v>257</v>
      </c>
      <c r="DZ354" s="23" t="str">
        <f t="shared" si="120"/>
        <v/>
      </c>
      <c r="EA354" s="23" t="str">
        <f t="shared" si="121"/>
        <v/>
      </c>
      <c r="EB354" s="23"/>
      <c r="EC354" s="98"/>
      <c r="ED354" s="23"/>
      <c r="EE354" s="23">
        <v>257</v>
      </c>
      <c r="EF354" s="23" t="str">
        <f t="shared" si="122"/>
        <v/>
      </c>
      <c r="EG354" s="23" t="str">
        <f t="shared" si="123"/>
        <v/>
      </c>
      <c r="EH354" s="23"/>
      <c r="EI354"/>
    </row>
    <row r="355" spans="92:139">
      <c r="CN355" s="23"/>
      <c r="CO355" s="23">
        <v>258</v>
      </c>
      <c r="CP355" s="23" t="str">
        <f t="shared" si="108"/>
        <v/>
      </c>
      <c r="CQ355" s="23" t="str">
        <f t="shared" si="109"/>
        <v/>
      </c>
      <c r="CR355" s="23"/>
      <c r="CS355" s="98"/>
      <c r="CT355" s="23"/>
      <c r="CU355" s="23">
        <v>258</v>
      </c>
      <c r="CV355" s="23" t="str">
        <f t="shared" si="110"/>
        <v/>
      </c>
      <c r="CW355" s="23" t="str">
        <f t="shared" si="111"/>
        <v/>
      </c>
      <c r="CX355" s="23"/>
      <c r="CY355" s="98"/>
      <c r="CZ355" s="23"/>
      <c r="DA355" s="23">
        <v>258</v>
      </c>
      <c r="DB355" s="23" t="str">
        <f t="shared" si="112"/>
        <v/>
      </c>
      <c r="DC355" s="23" t="str">
        <f t="shared" si="113"/>
        <v/>
      </c>
      <c r="DD355" s="23"/>
      <c r="DE355" s="98"/>
      <c r="DF355" s="23"/>
      <c r="DG355" s="23">
        <v>258</v>
      </c>
      <c r="DH355" s="23" t="str">
        <f t="shared" si="114"/>
        <v/>
      </c>
      <c r="DI355" s="23" t="str">
        <f t="shared" si="115"/>
        <v/>
      </c>
      <c r="DJ355" s="23"/>
      <c r="DK355" s="98"/>
      <c r="DL355" s="23"/>
      <c r="DM355" s="23">
        <v>258</v>
      </c>
      <c r="DN355" s="23" t="str">
        <f t="shared" si="116"/>
        <v/>
      </c>
      <c r="DO355" s="23" t="str">
        <f t="shared" si="117"/>
        <v/>
      </c>
      <c r="DP355" s="23"/>
      <c r="DQ355" s="98"/>
      <c r="DR355" s="23"/>
      <c r="DS355" s="23">
        <v>258</v>
      </c>
      <c r="DT355" s="23" t="str">
        <f t="shared" si="118"/>
        <v/>
      </c>
      <c r="DU355" s="23" t="str">
        <f t="shared" si="119"/>
        <v/>
      </c>
      <c r="DV355" s="23"/>
      <c r="DW355" s="98"/>
      <c r="DX355" s="23"/>
      <c r="DY355" s="23">
        <v>258</v>
      </c>
      <c r="DZ355" s="23" t="str">
        <f t="shared" si="120"/>
        <v/>
      </c>
      <c r="EA355" s="23" t="str">
        <f t="shared" si="121"/>
        <v/>
      </c>
      <c r="EB355" s="23"/>
      <c r="EC355" s="98"/>
      <c r="ED355" s="23"/>
      <c r="EE355" s="23">
        <v>258</v>
      </c>
      <c r="EF355" s="23" t="str">
        <f t="shared" si="122"/>
        <v/>
      </c>
      <c r="EG355" s="23" t="str">
        <f t="shared" si="123"/>
        <v/>
      </c>
      <c r="EH355" s="23"/>
      <c r="EI355"/>
    </row>
    <row r="356" spans="92:139">
      <c r="CN356" s="23"/>
      <c r="CO356" s="23">
        <v>259</v>
      </c>
      <c r="CP356" s="23" t="str">
        <f t="shared" si="108"/>
        <v/>
      </c>
      <c r="CQ356" s="23" t="str">
        <f t="shared" si="109"/>
        <v/>
      </c>
      <c r="CR356" s="23"/>
      <c r="CS356" s="98"/>
      <c r="CT356" s="23"/>
      <c r="CU356" s="23">
        <v>259</v>
      </c>
      <c r="CV356" s="23" t="str">
        <f t="shared" si="110"/>
        <v/>
      </c>
      <c r="CW356" s="23" t="str">
        <f t="shared" si="111"/>
        <v/>
      </c>
      <c r="CX356" s="23"/>
      <c r="CY356" s="98"/>
      <c r="CZ356" s="23"/>
      <c r="DA356" s="23">
        <v>259</v>
      </c>
      <c r="DB356" s="23" t="str">
        <f t="shared" si="112"/>
        <v/>
      </c>
      <c r="DC356" s="23" t="str">
        <f t="shared" si="113"/>
        <v/>
      </c>
      <c r="DD356" s="23"/>
      <c r="DE356" s="98"/>
      <c r="DF356" s="23"/>
      <c r="DG356" s="23">
        <v>259</v>
      </c>
      <c r="DH356" s="23" t="str">
        <f t="shared" si="114"/>
        <v/>
      </c>
      <c r="DI356" s="23" t="str">
        <f t="shared" si="115"/>
        <v/>
      </c>
      <c r="DJ356" s="23"/>
      <c r="DK356" s="98"/>
      <c r="DL356" s="23"/>
      <c r="DM356" s="23">
        <v>259</v>
      </c>
      <c r="DN356" s="23" t="str">
        <f t="shared" si="116"/>
        <v/>
      </c>
      <c r="DO356" s="23" t="str">
        <f t="shared" si="117"/>
        <v/>
      </c>
      <c r="DP356" s="23"/>
      <c r="DQ356" s="98"/>
      <c r="DR356" s="23"/>
      <c r="DS356" s="23">
        <v>259</v>
      </c>
      <c r="DT356" s="23" t="str">
        <f t="shared" si="118"/>
        <v/>
      </c>
      <c r="DU356" s="23" t="str">
        <f t="shared" si="119"/>
        <v/>
      </c>
      <c r="DV356" s="23"/>
      <c r="DW356" s="98"/>
      <c r="DX356" s="23"/>
      <c r="DY356" s="23">
        <v>259</v>
      </c>
      <c r="DZ356" s="23" t="str">
        <f t="shared" si="120"/>
        <v/>
      </c>
      <c r="EA356" s="23" t="str">
        <f t="shared" si="121"/>
        <v/>
      </c>
      <c r="EB356" s="23"/>
      <c r="EC356" s="98"/>
      <c r="ED356" s="23"/>
      <c r="EE356" s="23">
        <v>259</v>
      </c>
      <c r="EF356" s="23" t="str">
        <f t="shared" si="122"/>
        <v/>
      </c>
      <c r="EG356" s="23" t="str">
        <f t="shared" si="123"/>
        <v/>
      </c>
      <c r="EH356" s="23"/>
      <c r="EI356"/>
    </row>
    <row r="357" spans="92:139">
      <c r="CN357" s="23"/>
      <c r="CO357" s="23">
        <v>260</v>
      </c>
      <c r="CP357" s="23" t="str">
        <f t="shared" si="108"/>
        <v/>
      </c>
      <c r="CQ357" s="23" t="str">
        <f t="shared" si="109"/>
        <v/>
      </c>
      <c r="CR357" s="23"/>
      <c r="CS357" s="98"/>
      <c r="CT357" s="23"/>
      <c r="CU357" s="23">
        <v>260</v>
      </c>
      <c r="CV357" s="23" t="str">
        <f t="shared" si="110"/>
        <v/>
      </c>
      <c r="CW357" s="23" t="str">
        <f t="shared" si="111"/>
        <v/>
      </c>
      <c r="CX357" s="23"/>
      <c r="CY357" s="98"/>
      <c r="CZ357" s="23"/>
      <c r="DA357" s="23">
        <v>260</v>
      </c>
      <c r="DB357" s="23" t="str">
        <f t="shared" si="112"/>
        <v/>
      </c>
      <c r="DC357" s="23" t="str">
        <f t="shared" si="113"/>
        <v/>
      </c>
      <c r="DD357" s="23"/>
      <c r="DE357" s="98"/>
      <c r="DF357" s="23"/>
      <c r="DG357" s="23">
        <v>260</v>
      </c>
      <c r="DH357" s="23" t="str">
        <f t="shared" si="114"/>
        <v/>
      </c>
      <c r="DI357" s="23" t="str">
        <f t="shared" si="115"/>
        <v/>
      </c>
      <c r="DJ357" s="23"/>
      <c r="DK357" s="98"/>
      <c r="DL357" s="23"/>
      <c r="DM357" s="23">
        <v>260</v>
      </c>
      <c r="DN357" s="23" t="str">
        <f t="shared" si="116"/>
        <v/>
      </c>
      <c r="DO357" s="23" t="str">
        <f t="shared" si="117"/>
        <v/>
      </c>
      <c r="DP357" s="23"/>
      <c r="DQ357" s="98"/>
      <c r="DR357" s="23"/>
      <c r="DS357" s="23">
        <v>260</v>
      </c>
      <c r="DT357" s="23" t="str">
        <f t="shared" si="118"/>
        <v/>
      </c>
      <c r="DU357" s="23" t="str">
        <f t="shared" si="119"/>
        <v/>
      </c>
      <c r="DV357" s="23"/>
      <c r="DW357" s="98"/>
      <c r="DX357" s="23"/>
      <c r="DY357" s="23">
        <v>260</v>
      </c>
      <c r="DZ357" s="23" t="str">
        <f t="shared" si="120"/>
        <v/>
      </c>
      <c r="EA357" s="23" t="str">
        <f t="shared" si="121"/>
        <v/>
      </c>
      <c r="EB357" s="23"/>
      <c r="EC357" s="98"/>
      <c r="ED357" s="23"/>
      <c r="EE357" s="23">
        <v>260</v>
      </c>
      <c r="EF357" s="23" t="str">
        <f t="shared" si="122"/>
        <v/>
      </c>
      <c r="EG357" s="23" t="str">
        <f t="shared" si="123"/>
        <v/>
      </c>
      <c r="EH357" s="23"/>
      <c r="EI357"/>
    </row>
    <row r="358" spans="92:139">
      <c r="CN358" s="23"/>
      <c r="CO358" s="23">
        <v>261</v>
      </c>
      <c r="CP358" s="23" t="str">
        <f t="shared" si="108"/>
        <v/>
      </c>
      <c r="CQ358" s="23" t="str">
        <f t="shared" si="109"/>
        <v/>
      </c>
      <c r="CR358" s="23"/>
      <c r="CS358" s="98"/>
      <c r="CT358" s="23"/>
      <c r="CU358" s="23">
        <v>261</v>
      </c>
      <c r="CV358" s="23" t="str">
        <f t="shared" si="110"/>
        <v/>
      </c>
      <c r="CW358" s="23" t="str">
        <f t="shared" si="111"/>
        <v/>
      </c>
      <c r="CX358" s="23"/>
      <c r="CY358" s="98"/>
      <c r="CZ358" s="23"/>
      <c r="DA358" s="23">
        <v>261</v>
      </c>
      <c r="DB358" s="23" t="str">
        <f t="shared" si="112"/>
        <v/>
      </c>
      <c r="DC358" s="23" t="str">
        <f t="shared" si="113"/>
        <v/>
      </c>
      <c r="DD358" s="23"/>
      <c r="DE358" s="98"/>
      <c r="DF358" s="23"/>
      <c r="DG358" s="23">
        <v>261</v>
      </c>
      <c r="DH358" s="23" t="str">
        <f t="shared" si="114"/>
        <v/>
      </c>
      <c r="DI358" s="23" t="str">
        <f t="shared" si="115"/>
        <v/>
      </c>
      <c r="DJ358" s="23"/>
      <c r="DK358" s="98"/>
      <c r="DL358" s="23"/>
      <c r="DM358" s="23">
        <v>261</v>
      </c>
      <c r="DN358" s="23" t="str">
        <f t="shared" si="116"/>
        <v/>
      </c>
      <c r="DO358" s="23" t="str">
        <f t="shared" si="117"/>
        <v/>
      </c>
      <c r="DP358" s="23"/>
      <c r="DQ358" s="98"/>
      <c r="DR358" s="23"/>
      <c r="DS358" s="23">
        <v>261</v>
      </c>
      <c r="DT358" s="23" t="str">
        <f t="shared" si="118"/>
        <v/>
      </c>
      <c r="DU358" s="23" t="str">
        <f t="shared" si="119"/>
        <v/>
      </c>
      <c r="DV358" s="23"/>
      <c r="DW358" s="98"/>
      <c r="DX358" s="23"/>
      <c r="DY358" s="23">
        <v>261</v>
      </c>
      <c r="DZ358" s="23" t="str">
        <f t="shared" si="120"/>
        <v/>
      </c>
      <c r="EA358" s="23" t="str">
        <f t="shared" si="121"/>
        <v/>
      </c>
      <c r="EB358" s="23"/>
      <c r="EC358" s="98"/>
      <c r="ED358" s="23"/>
      <c r="EE358" s="23">
        <v>261</v>
      </c>
      <c r="EF358" s="23" t="str">
        <f t="shared" si="122"/>
        <v/>
      </c>
      <c r="EG358" s="23" t="str">
        <f t="shared" si="123"/>
        <v/>
      </c>
      <c r="EH358" s="23"/>
      <c r="EI358"/>
    </row>
    <row r="359" spans="92:139">
      <c r="CN359" s="23"/>
      <c r="CO359" s="23">
        <v>262</v>
      </c>
      <c r="CP359" s="23" t="str">
        <f t="shared" si="108"/>
        <v/>
      </c>
      <c r="CQ359" s="23" t="str">
        <f t="shared" si="109"/>
        <v/>
      </c>
      <c r="CR359" s="23"/>
      <c r="CS359" s="98"/>
      <c r="CT359" s="23"/>
      <c r="CU359" s="23">
        <v>262</v>
      </c>
      <c r="CV359" s="23" t="str">
        <f t="shared" si="110"/>
        <v/>
      </c>
      <c r="CW359" s="23" t="str">
        <f t="shared" si="111"/>
        <v/>
      </c>
      <c r="CX359" s="23"/>
      <c r="CY359" s="98"/>
      <c r="CZ359" s="23"/>
      <c r="DA359" s="23">
        <v>262</v>
      </c>
      <c r="DB359" s="23" t="str">
        <f t="shared" si="112"/>
        <v/>
      </c>
      <c r="DC359" s="23" t="str">
        <f t="shared" si="113"/>
        <v/>
      </c>
      <c r="DD359" s="23"/>
      <c r="DE359" s="98"/>
      <c r="DF359" s="23"/>
      <c r="DG359" s="23">
        <v>262</v>
      </c>
      <c r="DH359" s="23" t="str">
        <f t="shared" si="114"/>
        <v/>
      </c>
      <c r="DI359" s="23" t="str">
        <f t="shared" si="115"/>
        <v/>
      </c>
      <c r="DJ359" s="23"/>
      <c r="DK359" s="98"/>
      <c r="DL359" s="23"/>
      <c r="DM359" s="23">
        <v>262</v>
      </c>
      <c r="DN359" s="23" t="str">
        <f t="shared" si="116"/>
        <v/>
      </c>
      <c r="DO359" s="23" t="str">
        <f t="shared" si="117"/>
        <v/>
      </c>
      <c r="DP359" s="23"/>
      <c r="DQ359" s="98"/>
      <c r="DR359" s="23"/>
      <c r="DS359" s="23">
        <v>262</v>
      </c>
      <c r="DT359" s="23" t="str">
        <f t="shared" si="118"/>
        <v/>
      </c>
      <c r="DU359" s="23" t="str">
        <f t="shared" si="119"/>
        <v/>
      </c>
      <c r="DV359" s="23"/>
      <c r="DW359" s="98"/>
      <c r="DX359" s="23"/>
      <c r="DY359" s="23">
        <v>262</v>
      </c>
      <c r="DZ359" s="23" t="str">
        <f t="shared" si="120"/>
        <v/>
      </c>
      <c r="EA359" s="23" t="str">
        <f t="shared" si="121"/>
        <v/>
      </c>
      <c r="EB359" s="23"/>
      <c r="EC359" s="98"/>
      <c r="ED359" s="23"/>
      <c r="EE359" s="23">
        <v>262</v>
      </c>
      <c r="EF359" s="23" t="str">
        <f t="shared" si="122"/>
        <v/>
      </c>
      <c r="EG359" s="23" t="str">
        <f t="shared" si="123"/>
        <v/>
      </c>
      <c r="EH359" s="23"/>
      <c r="EI359"/>
    </row>
    <row r="360" spans="92:139">
      <c r="CN360" s="23"/>
      <c r="CO360" s="23">
        <v>263</v>
      </c>
      <c r="CP360" s="23" t="str">
        <f t="shared" si="108"/>
        <v/>
      </c>
      <c r="CQ360" s="23" t="str">
        <f t="shared" si="109"/>
        <v/>
      </c>
      <c r="CR360" s="23"/>
      <c r="CS360" s="98"/>
      <c r="CT360" s="23"/>
      <c r="CU360" s="23">
        <v>263</v>
      </c>
      <c r="CV360" s="23" t="str">
        <f t="shared" si="110"/>
        <v/>
      </c>
      <c r="CW360" s="23" t="str">
        <f t="shared" si="111"/>
        <v/>
      </c>
      <c r="CX360" s="23"/>
      <c r="CY360" s="98"/>
      <c r="CZ360" s="23"/>
      <c r="DA360" s="23">
        <v>263</v>
      </c>
      <c r="DB360" s="23" t="str">
        <f t="shared" si="112"/>
        <v/>
      </c>
      <c r="DC360" s="23" t="str">
        <f t="shared" si="113"/>
        <v/>
      </c>
      <c r="DD360" s="23"/>
      <c r="DE360" s="98"/>
      <c r="DF360" s="23"/>
      <c r="DG360" s="23">
        <v>263</v>
      </c>
      <c r="DH360" s="23" t="str">
        <f t="shared" si="114"/>
        <v/>
      </c>
      <c r="DI360" s="23" t="str">
        <f t="shared" si="115"/>
        <v/>
      </c>
      <c r="DJ360" s="23"/>
      <c r="DK360" s="98"/>
      <c r="DL360" s="23"/>
      <c r="DM360" s="23">
        <v>263</v>
      </c>
      <c r="DN360" s="23" t="str">
        <f t="shared" si="116"/>
        <v/>
      </c>
      <c r="DO360" s="23" t="str">
        <f t="shared" si="117"/>
        <v/>
      </c>
      <c r="DP360" s="23"/>
      <c r="DQ360" s="98"/>
      <c r="DR360" s="23"/>
      <c r="DS360" s="23">
        <v>263</v>
      </c>
      <c r="DT360" s="23" t="str">
        <f t="shared" si="118"/>
        <v/>
      </c>
      <c r="DU360" s="23" t="str">
        <f t="shared" si="119"/>
        <v/>
      </c>
      <c r="DV360" s="23"/>
      <c r="DW360" s="98"/>
      <c r="DX360" s="23"/>
      <c r="DY360" s="23">
        <v>263</v>
      </c>
      <c r="DZ360" s="23" t="str">
        <f t="shared" si="120"/>
        <v/>
      </c>
      <c r="EA360" s="23" t="str">
        <f t="shared" si="121"/>
        <v/>
      </c>
      <c r="EB360" s="23"/>
      <c r="EC360" s="98"/>
      <c r="ED360" s="23"/>
      <c r="EE360" s="23">
        <v>263</v>
      </c>
      <c r="EF360" s="23" t="str">
        <f t="shared" si="122"/>
        <v/>
      </c>
      <c r="EG360" s="23" t="str">
        <f t="shared" si="123"/>
        <v/>
      </c>
      <c r="EH360" s="23"/>
      <c r="EI360"/>
    </row>
    <row r="361" spans="92:139">
      <c r="CN361" s="23"/>
      <c r="CO361" s="23">
        <v>264</v>
      </c>
      <c r="CP361" s="23" t="str">
        <f t="shared" si="108"/>
        <v/>
      </c>
      <c r="CQ361" s="23" t="str">
        <f t="shared" si="109"/>
        <v/>
      </c>
      <c r="CR361" s="23"/>
      <c r="CS361" s="98"/>
      <c r="CT361" s="23"/>
      <c r="CU361" s="23">
        <v>264</v>
      </c>
      <c r="CV361" s="23" t="str">
        <f t="shared" si="110"/>
        <v/>
      </c>
      <c r="CW361" s="23" t="str">
        <f t="shared" si="111"/>
        <v/>
      </c>
      <c r="CX361" s="23"/>
      <c r="CY361" s="98"/>
      <c r="CZ361" s="23"/>
      <c r="DA361" s="23">
        <v>264</v>
      </c>
      <c r="DB361" s="23" t="str">
        <f t="shared" si="112"/>
        <v/>
      </c>
      <c r="DC361" s="23" t="str">
        <f t="shared" si="113"/>
        <v/>
      </c>
      <c r="DD361" s="23"/>
      <c r="DE361" s="98"/>
      <c r="DF361" s="23"/>
      <c r="DG361" s="23">
        <v>264</v>
      </c>
      <c r="DH361" s="23" t="str">
        <f t="shared" si="114"/>
        <v/>
      </c>
      <c r="DI361" s="23" t="str">
        <f t="shared" si="115"/>
        <v/>
      </c>
      <c r="DJ361" s="23"/>
      <c r="DK361" s="98"/>
      <c r="DL361" s="23"/>
      <c r="DM361" s="23">
        <v>264</v>
      </c>
      <c r="DN361" s="23" t="str">
        <f t="shared" si="116"/>
        <v/>
      </c>
      <c r="DO361" s="23" t="str">
        <f t="shared" si="117"/>
        <v/>
      </c>
      <c r="DP361" s="23"/>
      <c r="DQ361" s="98"/>
      <c r="DR361" s="23"/>
      <c r="DS361" s="23">
        <v>264</v>
      </c>
      <c r="DT361" s="23" t="str">
        <f t="shared" si="118"/>
        <v/>
      </c>
      <c r="DU361" s="23" t="str">
        <f t="shared" si="119"/>
        <v/>
      </c>
      <c r="DV361" s="23"/>
      <c r="DW361" s="98"/>
      <c r="DX361" s="23"/>
      <c r="DY361" s="23">
        <v>264</v>
      </c>
      <c r="DZ361" s="23" t="str">
        <f t="shared" si="120"/>
        <v/>
      </c>
      <c r="EA361" s="23" t="str">
        <f t="shared" si="121"/>
        <v/>
      </c>
      <c r="EB361" s="23"/>
      <c r="EC361" s="98"/>
      <c r="ED361" s="23"/>
      <c r="EE361" s="23">
        <v>264</v>
      </c>
      <c r="EF361" s="23" t="str">
        <f t="shared" si="122"/>
        <v/>
      </c>
      <c r="EG361" s="23" t="str">
        <f t="shared" si="123"/>
        <v/>
      </c>
      <c r="EH361" s="23"/>
      <c r="EI361"/>
    </row>
    <row r="362" spans="92:139">
      <c r="CN362" s="23"/>
      <c r="CO362" s="23">
        <v>265</v>
      </c>
      <c r="CP362" s="23" t="str">
        <f t="shared" si="108"/>
        <v/>
      </c>
      <c r="CQ362" s="23" t="str">
        <f t="shared" si="109"/>
        <v/>
      </c>
      <c r="CR362" s="23"/>
      <c r="CS362" s="98"/>
      <c r="CT362" s="23"/>
      <c r="CU362" s="23">
        <v>265</v>
      </c>
      <c r="CV362" s="23" t="str">
        <f t="shared" si="110"/>
        <v/>
      </c>
      <c r="CW362" s="23" t="str">
        <f t="shared" si="111"/>
        <v/>
      </c>
      <c r="CX362" s="23"/>
      <c r="CY362" s="98"/>
      <c r="CZ362" s="23"/>
      <c r="DA362" s="23">
        <v>265</v>
      </c>
      <c r="DB362" s="23" t="str">
        <f t="shared" si="112"/>
        <v/>
      </c>
      <c r="DC362" s="23" t="str">
        <f t="shared" si="113"/>
        <v/>
      </c>
      <c r="DD362" s="23"/>
      <c r="DE362" s="98"/>
      <c r="DF362" s="23"/>
      <c r="DG362" s="23">
        <v>265</v>
      </c>
      <c r="DH362" s="23" t="str">
        <f t="shared" si="114"/>
        <v/>
      </c>
      <c r="DI362" s="23" t="str">
        <f t="shared" si="115"/>
        <v/>
      </c>
      <c r="DJ362" s="23"/>
      <c r="DK362" s="98"/>
      <c r="DL362" s="23"/>
      <c r="DM362" s="23">
        <v>265</v>
      </c>
      <c r="DN362" s="23" t="str">
        <f t="shared" si="116"/>
        <v/>
      </c>
      <c r="DO362" s="23" t="str">
        <f t="shared" si="117"/>
        <v/>
      </c>
      <c r="DP362" s="23"/>
      <c r="DQ362" s="98"/>
      <c r="DR362" s="23"/>
      <c r="DS362" s="23">
        <v>265</v>
      </c>
      <c r="DT362" s="23" t="str">
        <f t="shared" si="118"/>
        <v/>
      </c>
      <c r="DU362" s="23" t="str">
        <f t="shared" si="119"/>
        <v/>
      </c>
      <c r="DV362" s="23"/>
      <c r="DW362" s="98"/>
      <c r="DX362" s="23"/>
      <c r="DY362" s="23">
        <v>265</v>
      </c>
      <c r="DZ362" s="23" t="str">
        <f t="shared" si="120"/>
        <v/>
      </c>
      <c r="EA362" s="23" t="str">
        <f t="shared" si="121"/>
        <v/>
      </c>
      <c r="EB362" s="23"/>
      <c r="EC362" s="98"/>
      <c r="ED362" s="23"/>
      <c r="EE362" s="23">
        <v>265</v>
      </c>
      <c r="EF362" s="23" t="str">
        <f t="shared" si="122"/>
        <v/>
      </c>
      <c r="EG362" s="23" t="str">
        <f t="shared" si="123"/>
        <v/>
      </c>
      <c r="EH362" s="23"/>
      <c r="EI362"/>
    </row>
    <row r="363" spans="92:139">
      <c r="CN363" s="23"/>
      <c r="CO363" s="23">
        <v>266</v>
      </c>
      <c r="CP363" s="23" t="str">
        <f t="shared" si="108"/>
        <v/>
      </c>
      <c r="CQ363" s="23" t="str">
        <f t="shared" si="109"/>
        <v/>
      </c>
      <c r="CR363" s="23"/>
      <c r="CS363" s="98"/>
      <c r="CT363" s="23"/>
      <c r="CU363" s="23">
        <v>266</v>
      </c>
      <c r="CV363" s="23" t="str">
        <f t="shared" si="110"/>
        <v/>
      </c>
      <c r="CW363" s="23" t="str">
        <f t="shared" si="111"/>
        <v/>
      </c>
      <c r="CX363" s="23"/>
      <c r="CY363" s="98"/>
      <c r="CZ363" s="23"/>
      <c r="DA363" s="23">
        <v>266</v>
      </c>
      <c r="DB363" s="23" t="str">
        <f t="shared" si="112"/>
        <v/>
      </c>
      <c r="DC363" s="23" t="str">
        <f t="shared" si="113"/>
        <v/>
      </c>
      <c r="DD363" s="23"/>
      <c r="DE363" s="98"/>
      <c r="DF363" s="23"/>
      <c r="DG363" s="23">
        <v>266</v>
      </c>
      <c r="DH363" s="23" t="str">
        <f t="shared" si="114"/>
        <v/>
      </c>
      <c r="DI363" s="23" t="str">
        <f t="shared" si="115"/>
        <v/>
      </c>
      <c r="DJ363" s="23"/>
      <c r="DK363" s="98"/>
      <c r="DL363" s="23"/>
      <c r="DM363" s="23">
        <v>266</v>
      </c>
      <c r="DN363" s="23" t="str">
        <f t="shared" si="116"/>
        <v/>
      </c>
      <c r="DO363" s="23" t="str">
        <f t="shared" si="117"/>
        <v/>
      </c>
      <c r="DP363" s="23"/>
      <c r="DQ363" s="98"/>
      <c r="DR363" s="23"/>
      <c r="DS363" s="23">
        <v>266</v>
      </c>
      <c r="DT363" s="23" t="str">
        <f t="shared" si="118"/>
        <v/>
      </c>
      <c r="DU363" s="23" t="str">
        <f t="shared" si="119"/>
        <v/>
      </c>
      <c r="DV363" s="23"/>
      <c r="DW363" s="98"/>
      <c r="DX363" s="23"/>
      <c r="DY363" s="23">
        <v>266</v>
      </c>
      <c r="DZ363" s="23" t="str">
        <f t="shared" si="120"/>
        <v/>
      </c>
      <c r="EA363" s="23" t="str">
        <f t="shared" si="121"/>
        <v/>
      </c>
      <c r="EB363" s="23"/>
      <c r="EC363" s="98"/>
      <c r="ED363" s="23"/>
      <c r="EE363" s="23">
        <v>266</v>
      </c>
      <c r="EF363" s="23" t="str">
        <f t="shared" si="122"/>
        <v/>
      </c>
      <c r="EG363" s="23" t="str">
        <f t="shared" si="123"/>
        <v/>
      </c>
      <c r="EH363" s="23"/>
      <c r="EI363"/>
    </row>
    <row r="364" spans="92:139">
      <c r="CN364" s="23"/>
      <c r="CO364" s="23">
        <v>267</v>
      </c>
      <c r="CP364" s="23" t="str">
        <f t="shared" si="108"/>
        <v/>
      </c>
      <c r="CQ364" s="23" t="str">
        <f t="shared" si="109"/>
        <v/>
      </c>
      <c r="CR364" s="23"/>
      <c r="CS364" s="98"/>
      <c r="CT364" s="23"/>
      <c r="CU364" s="23">
        <v>267</v>
      </c>
      <c r="CV364" s="23" t="str">
        <f t="shared" si="110"/>
        <v/>
      </c>
      <c r="CW364" s="23" t="str">
        <f t="shared" si="111"/>
        <v/>
      </c>
      <c r="CX364" s="23"/>
      <c r="CY364" s="98"/>
      <c r="CZ364" s="23"/>
      <c r="DA364" s="23">
        <v>267</v>
      </c>
      <c r="DB364" s="23" t="str">
        <f t="shared" si="112"/>
        <v/>
      </c>
      <c r="DC364" s="23" t="str">
        <f t="shared" si="113"/>
        <v/>
      </c>
      <c r="DD364" s="23"/>
      <c r="DE364" s="98"/>
      <c r="DF364" s="23"/>
      <c r="DG364" s="23">
        <v>267</v>
      </c>
      <c r="DH364" s="23" t="str">
        <f t="shared" si="114"/>
        <v/>
      </c>
      <c r="DI364" s="23" t="str">
        <f t="shared" si="115"/>
        <v/>
      </c>
      <c r="DJ364" s="23"/>
      <c r="DK364" s="98"/>
      <c r="DL364" s="23"/>
      <c r="DM364" s="23">
        <v>267</v>
      </c>
      <c r="DN364" s="23" t="str">
        <f t="shared" si="116"/>
        <v/>
      </c>
      <c r="DO364" s="23" t="str">
        <f t="shared" si="117"/>
        <v/>
      </c>
      <c r="DP364" s="23"/>
      <c r="DQ364" s="98"/>
      <c r="DR364" s="23"/>
      <c r="DS364" s="23">
        <v>267</v>
      </c>
      <c r="DT364" s="23" t="str">
        <f t="shared" si="118"/>
        <v/>
      </c>
      <c r="DU364" s="23" t="str">
        <f t="shared" si="119"/>
        <v/>
      </c>
      <c r="DV364" s="23"/>
      <c r="DW364" s="98"/>
      <c r="DX364" s="23"/>
      <c r="DY364" s="23">
        <v>267</v>
      </c>
      <c r="DZ364" s="23" t="str">
        <f t="shared" si="120"/>
        <v/>
      </c>
      <c r="EA364" s="23" t="str">
        <f t="shared" si="121"/>
        <v/>
      </c>
      <c r="EB364" s="23"/>
      <c r="EC364" s="98"/>
      <c r="ED364" s="23"/>
      <c r="EE364" s="23">
        <v>267</v>
      </c>
      <c r="EF364" s="23" t="str">
        <f t="shared" si="122"/>
        <v/>
      </c>
      <c r="EG364" s="23" t="str">
        <f t="shared" si="123"/>
        <v/>
      </c>
      <c r="EH364" s="23"/>
      <c r="EI364"/>
    </row>
    <row r="365" spans="92:139">
      <c r="CN365" s="23"/>
      <c r="CO365" s="23">
        <v>268</v>
      </c>
      <c r="CP365" s="23" t="str">
        <f t="shared" si="108"/>
        <v/>
      </c>
      <c r="CQ365" s="23" t="str">
        <f t="shared" si="109"/>
        <v/>
      </c>
      <c r="CR365" s="23"/>
      <c r="CS365" s="98"/>
      <c r="CT365" s="23"/>
      <c r="CU365" s="23">
        <v>268</v>
      </c>
      <c r="CV365" s="23" t="str">
        <f t="shared" si="110"/>
        <v/>
      </c>
      <c r="CW365" s="23" t="str">
        <f t="shared" si="111"/>
        <v/>
      </c>
      <c r="CX365" s="23"/>
      <c r="CY365" s="98"/>
      <c r="CZ365" s="23"/>
      <c r="DA365" s="23">
        <v>268</v>
      </c>
      <c r="DB365" s="23" t="str">
        <f t="shared" si="112"/>
        <v/>
      </c>
      <c r="DC365" s="23" t="str">
        <f t="shared" si="113"/>
        <v/>
      </c>
      <c r="DD365" s="23"/>
      <c r="DE365" s="98"/>
      <c r="DF365" s="23"/>
      <c r="DG365" s="23">
        <v>268</v>
      </c>
      <c r="DH365" s="23" t="str">
        <f t="shared" si="114"/>
        <v/>
      </c>
      <c r="DI365" s="23" t="str">
        <f t="shared" si="115"/>
        <v/>
      </c>
      <c r="DJ365" s="23"/>
      <c r="DK365" s="98"/>
      <c r="DL365" s="23"/>
      <c r="DM365" s="23">
        <v>268</v>
      </c>
      <c r="DN365" s="23" t="str">
        <f t="shared" si="116"/>
        <v/>
      </c>
      <c r="DO365" s="23" t="str">
        <f t="shared" si="117"/>
        <v/>
      </c>
      <c r="DP365" s="23"/>
      <c r="DQ365" s="98"/>
      <c r="DR365" s="23"/>
      <c r="DS365" s="23">
        <v>268</v>
      </c>
      <c r="DT365" s="23" t="str">
        <f t="shared" si="118"/>
        <v/>
      </c>
      <c r="DU365" s="23" t="str">
        <f t="shared" si="119"/>
        <v/>
      </c>
      <c r="DV365" s="23"/>
      <c r="DW365" s="98"/>
      <c r="DX365" s="23"/>
      <c r="DY365" s="23">
        <v>268</v>
      </c>
      <c r="DZ365" s="23" t="str">
        <f t="shared" si="120"/>
        <v/>
      </c>
      <c r="EA365" s="23" t="str">
        <f t="shared" si="121"/>
        <v/>
      </c>
      <c r="EB365" s="23"/>
      <c r="EC365" s="98"/>
      <c r="ED365" s="23"/>
      <c r="EE365" s="23">
        <v>268</v>
      </c>
      <c r="EF365" s="23" t="str">
        <f t="shared" si="122"/>
        <v/>
      </c>
      <c r="EG365" s="23" t="str">
        <f t="shared" si="123"/>
        <v/>
      </c>
      <c r="EH365" s="23"/>
      <c r="EI365"/>
    </row>
    <row r="366" spans="92:139">
      <c r="CN366" s="23"/>
      <c r="CO366" s="23">
        <v>269</v>
      </c>
      <c r="CP366" s="23" t="str">
        <f t="shared" si="108"/>
        <v/>
      </c>
      <c r="CQ366" s="23" t="str">
        <f t="shared" si="109"/>
        <v/>
      </c>
      <c r="CR366" s="23"/>
      <c r="CS366" s="98"/>
      <c r="CT366" s="23"/>
      <c r="CU366" s="23">
        <v>269</v>
      </c>
      <c r="CV366" s="23" t="str">
        <f t="shared" si="110"/>
        <v/>
      </c>
      <c r="CW366" s="23" t="str">
        <f t="shared" si="111"/>
        <v/>
      </c>
      <c r="CX366" s="23"/>
      <c r="CY366" s="98"/>
      <c r="CZ366" s="23"/>
      <c r="DA366" s="23">
        <v>269</v>
      </c>
      <c r="DB366" s="23" t="str">
        <f t="shared" si="112"/>
        <v/>
      </c>
      <c r="DC366" s="23" t="str">
        <f t="shared" si="113"/>
        <v/>
      </c>
      <c r="DD366" s="23"/>
      <c r="DE366" s="98"/>
      <c r="DF366" s="23"/>
      <c r="DG366" s="23">
        <v>269</v>
      </c>
      <c r="DH366" s="23" t="str">
        <f t="shared" si="114"/>
        <v/>
      </c>
      <c r="DI366" s="23" t="str">
        <f t="shared" si="115"/>
        <v/>
      </c>
      <c r="DJ366" s="23"/>
      <c r="DK366" s="98"/>
      <c r="DL366" s="23"/>
      <c r="DM366" s="23">
        <v>269</v>
      </c>
      <c r="DN366" s="23" t="str">
        <f t="shared" si="116"/>
        <v/>
      </c>
      <c r="DO366" s="23" t="str">
        <f t="shared" si="117"/>
        <v/>
      </c>
      <c r="DP366" s="23"/>
      <c r="DQ366" s="98"/>
      <c r="DR366" s="23"/>
      <c r="DS366" s="23">
        <v>269</v>
      </c>
      <c r="DT366" s="23" t="str">
        <f t="shared" si="118"/>
        <v/>
      </c>
      <c r="DU366" s="23" t="str">
        <f t="shared" si="119"/>
        <v/>
      </c>
      <c r="DV366" s="23"/>
      <c r="DW366" s="98"/>
      <c r="DX366" s="23"/>
      <c r="DY366" s="23">
        <v>269</v>
      </c>
      <c r="DZ366" s="23" t="str">
        <f t="shared" si="120"/>
        <v/>
      </c>
      <c r="EA366" s="23" t="str">
        <f t="shared" si="121"/>
        <v/>
      </c>
      <c r="EB366" s="23"/>
      <c r="EC366" s="98"/>
      <c r="ED366" s="23"/>
      <c r="EE366" s="23">
        <v>269</v>
      </c>
      <c r="EF366" s="23" t="str">
        <f t="shared" si="122"/>
        <v/>
      </c>
      <c r="EG366" s="23" t="str">
        <f t="shared" si="123"/>
        <v/>
      </c>
      <c r="EH366" s="23"/>
      <c r="EI366"/>
    </row>
    <row r="367" spans="92:139">
      <c r="CN367" s="23"/>
      <c r="CO367" s="23">
        <v>270</v>
      </c>
      <c r="CP367" s="23" t="str">
        <f t="shared" si="108"/>
        <v/>
      </c>
      <c r="CQ367" s="23" t="str">
        <f t="shared" si="109"/>
        <v/>
      </c>
      <c r="CR367" s="23"/>
      <c r="CS367" s="98"/>
      <c r="CT367" s="23"/>
      <c r="CU367" s="23">
        <v>270</v>
      </c>
      <c r="CV367" s="23" t="str">
        <f t="shared" si="110"/>
        <v/>
      </c>
      <c r="CW367" s="23" t="str">
        <f t="shared" si="111"/>
        <v/>
      </c>
      <c r="CX367" s="23"/>
      <c r="CY367" s="98"/>
      <c r="CZ367" s="23"/>
      <c r="DA367" s="23">
        <v>270</v>
      </c>
      <c r="DB367" s="23" t="str">
        <f t="shared" si="112"/>
        <v/>
      </c>
      <c r="DC367" s="23" t="str">
        <f t="shared" si="113"/>
        <v/>
      </c>
      <c r="DD367" s="23"/>
      <c r="DE367" s="98"/>
      <c r="DF367" s="23"/>
      <c r="DG367" s="23">
        <v>270</v>
      </c>
      <c r="DH367" s="23" t="str">
        <f t="shared" si="114"/>
        <v/>
      </c>
      <c r="DI367" s="23" t="str">
        <f t="shared" si="115"/>
        <v/>
      </c>
      <c r="DJ367" s="23"/>
      <c r="DK367" s="98"/>
      <c r="DL367" s="23"/>
      <c r="DM367" s="23">
        <v>270</v>
      </c>
      <c r="DN367" s="23" t="str">
        <f t="shared" si="116"/>
        <v/>
      </c>
      <c r="DO367" s="23" t="str">
        <f t="shared" si="117"/>
        <v/>
      </c>
      <c r="DP367" s="23"/>
      <c r="DQ367" s="98"/>
      <c r="DR367" s="23"/>
      <c r="DS367" s="23">
        <v>270</v>
      </c>
      <c r="DT367" s="23" t="str">
        <f t="shared" si="118"/>
        <v/>
      </c>
      <c r="DU367" s="23" t="str">
        <f t="shared" si="119"/>
        <v/>
      </c>
      <c r="DV367" s="23"/>
      <c r="DW367" s="98"/>
      <c r="DX367" s="23"/>
      <c r="DY367" s="23">
        <v>270</v>
      </c>
      <c r="DZ367" s="23" t="str">
        <f t="shared" si="120"/>
        <v/>
      </c>
      <c r="EA367" s="23" t="str">
        <f t="shared" si="121"/>
        <v/>
      </c>
      <c r="EB367" s="23"/>
      <c r="EC367" s="98"/>
      <c r="ED367" s="23"/>
      <c r="EE367" s="23">
        <v>270</v>
      </c>
      <c r="EF367" s="23" t="str">
        <f t="shared" si="122"/>
        <v/>
      </c>
      <c r="EG367" s="23" t="str">
        <f t="shared" si="123"/>
        <v/>
      </c>
      <c r="EH367" s="23"/>
      <c r="EI367"/>
    </row>
    <row r="368" spans="92:139">
      <c r="CN368" s="23"/>
      <c r="CO368" s="23">
        <v>271</v>
      </c>
      <c r="CP368" s="23" t="str">
        <f t="shared" si="108"/>
        <v/>
      </c>
      <c r="CQ368" s="23" t="str">
        <f t="shared" si="109"/>
        <v/>
      </c>
      <c r="CR368" s="23"/>
      <c r="CS368" s="98"/>
      <c r="CT368" s="23"/>
      <c r="CU368" s="23">
        <v>271</v>
      </c>
      <c r="CV368" s="23" t="str">
        <f t="shared" si="110"/>
        <v/>
      </c>
      <c r="CW368" s="23" t="str">
        <f t="shared" si="111"/>
        <v/>
      </c>
      <c r="CX368" s="23"/>
      <c r="CY368" s="98"/>
      <c r="CZ368" s="23"/>
      <c r="DA368" s="23">
        <v>271</v>
      </c>
      <c r="DB368" s="23" t="str">
        <f t="shared" si="112"/>
        <v/>
      </c>
      <c r="DC368" s="23" t="str">
        <f t="shared" si="113"/>
        <v/>
      </c>
      <c r="DD368" s="23"/>
      <c r="DE368" s="98"/>
      <c r="DF368" s="23"/>
      <c r="DG368" s="23">
        <v>271</v>
      </c>
      <c r="DH368" s="23" t="str">
        <f t="shared" si="114"/>
        <v/>
      </c>
      <c r="DI368" s="23" t="str">
        <f t="shared" si="115"/>
        <v/>
      </c>
      <c r="DJ368" s="23"/>
      <c r="DK368" s="98"/>
      <c r="DL368" s="23"/>
      <c r="DM368" s="23">
        <v>271</v>
      </c>
      <c r="DN368" s="23" t="str">
        <f t="shared" si="116"/>
        <v/>
      </c>
      <c r="DO368" s="23" t="str">
        <f t="shared" si="117"/>
        <v/>
      </c>
      <c r="DP368" s="23"/>
      <c r="DQ368" s="98"/>
      <c r="DR368" s="23"/>
      <c r="DS368" s="23">
        <v>271</v>
      </c>
      <c r="DT368" s="23" t="str">
        <f t="shared" si="118"/>
        <v/>
      </c>
      <c r="DU368" s="23" t="str">
        <f t="shared" si="119"/>
        <v/>
      </c>
      <c r="DV368" s="23"/>
      <c r="DW368" s="98"/>
      <c r="DX368" s="23"/>
      <c r="DY368" s="23">
        <v>271</v>
      </c>
      <c r="DZ368" s="23" t="str">
        <f t="shared" si="120"/>
        <v/>
      </c>
      <c r="EA368" s="23" t="str">
        <f t="shared" si="121"/>
        <v/>
      </c>
      <c r="EB368" s="23"/>
      <c r="EC368" s="98"/>
      <c r="ED368" s="23"/>
      <c r="EE368" s="23">
        <v>271</v>
      </c>
      <c r="EF368" s="23" t="str">
        <f t="shared" si="122"/>
        <v/>
      </c>
      <c r="EG368" s="23" t="str">
        <f t="shared" si="123"/>
        <v/>
      </c>
      <c r="EH368" s="23"/>
      <c r="EI368"/>
    </row>
    <row r="369" spans="92:139">
      <c r="CN369" s="23"/>
      <c r="CO369" s="23">
        <v>272</v>
      </c>
      <c r="CP369" s="23" t="str">
        <f t="shared" si="108"/>
        <v/>
      </c>
      <c r="CQ369" s="23" t="str">
        <f t="shared" si="109"/>
        <v/>
      </c>
      <c r="CR369" s="23"/>
      <c r="CS369" s="98"/>
      <c r="CT369" s="23"/>
      <c r="CU369" s="23">
        <v>272</v>
      </c>
      <c r="CV369" s="23" t="str">
        <f t="shared" si="110"/>
        <v/>
      </c>
      <c r="CW369" s="23" t="str">
        <f t="shared" si="111"/>
        <v/>
      </c>
      <c r="CX369" s="23"/>
      <c r="CY369" s="98"/>
      <c r="CZ369" s="23"/>
      <c r="DA369" s="23">
        <v>272</v>
      </c>
      <c r="DB369" s="23" t="str">
        <f t="shared" si="112"/>
        <v/>
      </c>
      <c r="DC369" s="23" t="str">
        <f t="shared" si="113"/>
        <v/>
      </c>
      <c r="DD369" s="23"/>
      <c r="DE369" s="98"/>
      <c r="DF369" s="23"/>
      <c r="DG369" s="23">
        <v>272</v>
      </c>
      <c r="DH369" s="23" t="str">
        <f t="shared" si="114"/>
        <v/>
      </c>
      <c r="DI369" s="23" t="str">
        <f t="shared" si="115"/>
        <v/>
      </c>
      <c r="DJ369" s="23"/>
      <c r="DK369" s="98"/>
      <c r="DL369" s="23"/>
      <c r="DM369" s="23">
        <v>272</v>
      </c>
      <c r="DN369" s="23" t="str">
        <f t="shared" si="116"/>
        <v/>
      </c>
      <c r="DO369" s="23" t="str">
        <f t="shared" si="117"/>
        <v/>
      </c>
      <c r="DP369" s="23"/>
      <c r="DQ369" s="98"/>
      <c r="DR369" s="23"/>
      <c r="DS369" s="23">
        <v>272</v>
      </c>
      <c r="DT369" s="23" t="str">
        <f t="shared" si="118"/>
        <v/>
      </c>
      <c r="DU369" s="23" t="str">
        <f t="shared" si="119"/>
        <v/>
      </c>
      <c r="DV369" s="23"/>
      <c r="DW369" s="98"/>
      <c r="DX369" s="23"/>
      <c r="DY369" s="23">
        <v>272</v>
      </c>
      <c r="DZ369" s="23" t="str">
        <f t="shared" si="120"/>
        <v/>
      </c>
      <c r="EA369" s="23" t="str">
        <f t="shared" si="121"/>
        <v/>
      </c>
      <c r="EB369" s="23"/>
      <c r="EC369" s="98"/>
      <c r="ED369" s="23"/>
      <c r="EE369" s="23">
        <v>272</v>
      </c>
      <c r="EF369" s="23" t="str">
        <f t="shared" si="122"/>
        <v/>
      </c>
      <c r="EG369" s="23" t="str">
        <f t="shared" si="123"/>
        <v/>
      </c>
      <c r="EH369" s="23"/>
      <c r="EI369"/>
    </row>
    <row r="370" spans="92:139">
      <c r="CN370" s="23"/>
      <c r="CO370" s="23">
        <v>273</v>
      </c>
      <c r="CP370" s="23" t="str">
        <f t="shared" si="108"/>
        <v/>
      </c>
      <c r="CQ370" s="23" t="str">
        <f t="shared" si="109"/>
        <v/>
      </c>
      <c r="CR370" s="23"/>
      <c r="CS370" s="98"/>
      <c r="CT370" s="23"/>
      <c r="CU370" s="23">
        <v>273</v>
      </c>
      <c r="CV370" s="23" t="str">
        <f t="shared" si="110"/>
        <v/>
      </c>
      <c r="CW370" s="23" t="str">
        <f t="shared" si="111"/>
        <v/>
      </c>
      <c r="CX370" s="23"/>
      <c r="CY370" s="98"/>
      <c r="CZ370" s="23"/>
      <c r="DA370" s="23">
        <v>273</v>
      </c>
      <c r="DB370" s="23" t="str">
        <f t="shared" si="112"/>
        <v/>
      </c>
      <c r="DC370" s="23" t="str">
        <f t="shared" si="113"/>
        <v/>
      </c>
      <c r="DD370" s="23"/>
      <c r="DE370" s="98"/>
      <c r="DF370" s="23"/>
      <c r="DG370" s="23">
        <v>273</v>
      </c>
      <c r="DH370" s="23" t="str">
        <f t="shared" si="114"/>
        <v/>
      </c>
      <c r="DI370" s="23" t="str">
        <f t="shared" si="115"/>
        <v/>
      </c>
      <c r="DJ370" s="23"/>
      <c r="DK370" s="98"/>
      <c r="DL370" s="23"/>
      <c r="DM370" s="23">
        <v>273</v>
      </c>
      <c r="DN370" s="23" t="str">
        <f t="shared" si="116"/>
        <v/>
      </c>
      <c r="DO370" s="23" t="str">
        <f t="shared" si="117"/>
        <v/>
      </c>
      <c r="DP370" s="23"/>
      <c r="DQ370" s="98"/>
      <c r="DR370" s="23"/>
      <c r="DS370" s="23">
        <v>273</v>
      </c>
      <c r="DT370" s="23" t="str">
        <f t="shared" si="118"/>
        <v/>
      </c>
      <c r="DU370" s="23" t="str">
        <f t="shared" si="119"/>
        <v/>
      </c>
      <c r="DV370" s="23"/>
      <c r="DW370" s="98"/>
      <c r="DX370" s="23"/>
      <c r="DY370" s="23">
        <v>273</v>
      </c>
      <c r="DZ370" s="23" t="str">
        <f t="shared" si="120"/>
        <v/>
      </c>
      <c r="EA370" s="23" t="str">
        <f t="shared" si="121"/>
        <v/>
      </c>
      <c r="EB370" s="23"/>
      <c r="EC370" s="98"/>
      <c r="ED370" s="23"/>
      <c r="EE370" s="23">
        <v>273</v>
      </c>
      <c r="EF370" s="23" t="str">
        <f t="shared" si="122"/>
        <v/>
      </c>
      <c r="EG370" s="23" t="str">
        <f t="shared" si="123"/>
        <v/>
      </c>
      <c r="EH370" s="23"/>
      <c r="EI370"/>
    </row>
    <row r="371" spans="92:139">
      <c r="CN371" s="23"/>
      <c r="CO371" s="23">
        <v>274</v>
      </c>
      <c r="CP371" s="23" t="str">
        <f t="shared" si="108"/>
        <v/>
      </c>
      <c r="CQ371" s="23" t="str">
        <f t="shared" si="109"/>
        <v/>
      </c>
      <c r="CR371" s="23"/>
      <c r="CS371" s="98"/>
      <c r="CT371" s="23"/>
      <c r="CU371" s="23">
        <v>274</v>
      </c>
      <c r="CV371" s="23" t="str">
        <f t="shared" si="110"/>
        <v/>
      </c>
      <c r="CW371" s="23" t="str">
        <f t="shared" si="111"/>
        <v/>
      </c>
      <c r="CX371" s="23"/>
      <c r="CY371" s="98"/>
      <c r="CZ371" s="23"/>
      <c r="DA371" s="23">
        <v>274</v>
      </c>
      <c r="DB371" s="23" t="str">
        <f t="shared" si="112"/>
        <v/>
      </c>
      <c r="DC371" s="23" t="str">
        <f t="shared" si="113"/>
        <v/>
      </c>
      <c r="DD371" s="23"/>
      <c r="DE371" s="98"/>
      <c r="DF371" s="23"/>
      <c r="DG371" s="23">
        <v>274</v>
      </c>
      <c r="DH371" s="23" t="str">
        <f t="shared" si="114"/>
        <v/>
      </c>
      <c r="DI371" s="23" t="str">
        <f t="shared" si="115"/>
        <v/>
      </c>
      <c r="DJ371" s="23"/>
      <c r="DK371" s="98"/>
      <c r="DL371" s="23"/>
      <c r="DM371" s="23">
        <v>274</v>
      </c>
      <c r="DN371" s="23" t="str">
        <f t="shared" si="116"/>
        <v/>
      </c>
      <c r="DO371" s="23" t="str">
        <f t="shared" si="117"/>
        <v/>
      </c>
      <c r="DP371" s="23"/>
      <c r="DQ371" s="98"/>
      <c r="DR371" s="23"/>
      <c r="DS371" s="23">
        <v>274</v>
      </c>
      <c r="DT371" s="23" t="str">
        <f t="shared" si="118"/>
        <v/>
      </c>
      <c r="DU371" s="23" t="str">
        <f t="shared" si="119"/>
        <v/>
      </c>
      <c r="DV371" s="23"/>
      <c r="DW371" s="98"/>
      <c r="DX371" s="23"/>
      <c r="DY371" s="23">
        <v>274</v>
      </c>
      <c r="DZ371" s="23" t="str">
        <f t="shared" si="120"/>
        <v/>
      </c>
      <c r="EA371" s="23" t="str">
        <f t="shared" si="121"/>
        <v/>
      </c>
      <c r="EB371" s="23"/>
      <c r="EC371" s="98"/>
      <c r="ED371" s="23"/>
      <c r="EE371" s="23">
        <v>274</v>
      </c>
      <c r="EF371" s="23" t="str">
        <f t="shared" si="122"/>
        <v/>
      </c>
      <c r="EG371" s="23" t="str">
        <f t="shared" si="123"/>
        <v/>
      </c>
      <c r="EH371" s="23"/>
      <c r="EI371"/>
    </row>
    <row r="372" spans="92:139">
      <c r="CN372" s="23"/>
      <c r="CO372" s="23">
        <v>275</v>
      </c>
      <c r="CP372" s="23" t="str">
        <f t="shared" si="108"/>
        <v/>
      </c>
      <c r="CQ372" s="23" t="str">
        <f t="shared" si="109"/>
        <v/>
      </c>
      <c r="CR372" s="23"/>
      <c r="CS372" s="98"/>
      <c r="CT372" s="23"/>
      <c r="CU372" s="23">
        <v>275</v>
      </c>
      <c r="CV372" s="23" t="str">
        <f t="shared" si="110"/>
        <v/>
      </c>
      <c r="CW372" s="23" t="str">
        <f t="shared" si="111"/>
        <v/>
      </c>
      <c r="CX372" s="23"/>
      <c r="CY372" s="98"/>
      <c r="CZ372" s="23"/>
      <c r="DA372" s="23">
        <v>275</v>
      </c>
      <c r="DB372" s="23" t="str">
        <f t="shared" si="112"/>
        <v/>
      </c>
      <c r="DC372" s="23" t="str">
        <f t="shared" si="113"/>
        <v/>
      </c>
      <c r="DD372" s="23"/>
      <c r="DE372" s="98"/>
      <c r="DF372" s="23"/>
      <c r="DG372" s="23">
        <v>275</v>
      </c>
      <c r="DH372" s="23" t="str">
        <f t="shared" si="114"/>
        <v/>
      </c>
      <c r="DI372" s="23" t="str">
        <f t="shared" si="115"/>
        <v/>
      </c>
      <c r="DJ372" s="23"/>
      <c r="DK372" s="98"/>
      <c r="DL372" s="23"/>
      <c r="DM372" s="23">
        <v>275</v>
      </c>
      <c r="DN372" s="23" t="str">
        <f t="shared" si="116"/>
        <v/>
      </c>
      <c r="DO372" s="23" t="str">
        <f t="shared" si="117"/>
        <v/>
      </c>
      <c r="DP372" s="23"/>
      <c r="DQ372" s="98"/>
      <c r="DR372" s="23"/>
      <c r="DS372" s="23">
        <v>275</v>
      </c>
      <c r="DT372" s="23" t="str">
        <f t="shared" si="118"/>
        <v/>
      </c>
      <c r="DU372" s="23" t="str">
        <f t="shared" si="119"/>
        <v/>
      </c>
      <c r="DV372" s="23"/>
      <c r="DW372" s="98"/>
      <c r="DX372" s="23"/>
      <c r="DY372" s="23">
        <v>275</v>
      </c>
      <c r="DZ372" s="23" t="str">
        <f t="shared" si="120"/>
        <v/>
      </c>
      <c r="EA372" s="23" t="str">
        <f t="shared" si="121"/>
        <v/>
      </c>
      <c r="EB372" s="23"/>
      <c r="EC372" s="98"/>
      <c r="ED372" s="23"/>
      <c r="EE372" s="23">
        <v>275</v>
      </c>
      <c r="EF372" s="23" t="str">
        <f t="shared" si="122"/>
        <v/>
      </c>
      <c r="EG372" s="23" t="str">
        <f t="shared" si="123"/>
        <v/>
      </c>
      <c r="EH372" s="23"/>
      <c r="EI372"/>
    </row>
    <row r="373" spans="92:139">
      <c r="CN373" s="23"/>
      <c r="CO373" s="23">
        <v>276</v>
      </c>
      <c r="CP373" s="23" t="str">
        <f t="shared" si="108"/>
        <v/>
      </c>
      <c r="CQ373" s="23" t="str">
        <f t="shared" si="109"/>
        <v/>
      </c>
      <c r="CR373" s="23"/>
      <c r="CS373" s="98"/>
      <c r="CT373" s="23"/>
      <c r="CU373" s="23">
        <v>276</v>
      </c>
      <c r="CV373" s="23" t="str">
        <f t="shared" si="110"/>
        <v/>
      </c>
      <c r="CW373" s="23" t="str">
        <f t="shared" si="111"/>
        <v/>
      </c>
      <c r="CX373" s="23"/>
      <c r="CY373" s="98"/>
      <c r="CZ373" s="23"/>
      <c r="DA373" s="23">
        <v>276</v>
      </c>
      <c r="DB373" s="23" t="str">
        <f t="shared" si="112"/>
        <v/>
      </c>
      <c r="DC373" s="23" t="str">
        <f t="shared" si="113"/>
        <v/>
      </c>
      <c r="DD373" s="23"/>
      <c r="DE373" s="98"/>
      <c r="DF373" s="23"/>
      <c r="DG373" s="23">
        <v>276</v>
      </c>
      <c r="DH373" s="23" t="str">
        <f t="shared" si="114"/>
        <v/>
      </c>
      <c r="DI373" s="23" t="str">
        <f t="shared" si="115"/>
        <v/>
      </c>
      <c r="DJ373" s="23"/>
      <c r="DK373" s="98"/>
      <c r="DL373" s="23"/>
      <c r="DM373" s="23">
        <v>276</v>
      </c>
      <c r="DN373" s="23" t="str">
        <f t="shared" si="116"/>
        <v/>
      </c>
      <c r="DO373" s="23" t="str">
        <f t="shared" si="117"/>
        <v/>
      </c>
      <c r="DP373" s="23"/>
      <c r="DQ373" s="98"/>
      <c r="DR373" s="23"/>
      <c r="DS373" s="23">
        <v>276</v>
      </c>
      <c r="DT373" s="23" t="str">
        <f t="shared" si="118"/>
        <v/>
      </c>
      <c r="DU373" s="23" t="str">
        <f t="shared" si="119"/>
        <v/>
      </c>
      <c r="DV373" s="23"/>
      <c r="DW373" s="98"/>
      <c r="DX373" s="23"/>
      <c r="DY373" s="23">
        <v>276</v>
      </c>
      <c r="DZ373" s="23" t="str">
        <f t="shared" si="120"/>
        <v/>
      </c>
      <c r="EA373" s="23" t="str">
        <f t="shared" si="121"/>
        <v/>
      </c>
      <c r="EB373" s="23"/>
      <c r="EC373" s="98"/>
      <c r="ED373" s="23"/>
      <c r="EE373" s="23">
        <v>276</v>
      </c>
      <c r="EF373" s="23" t="str">
        <f t="shared" si="122"/>
        <v/>
      </c>
      <c r="EG373" s="23" t="str">
        <f t="shared" si="123"/>
        <v/>
      </c>
      <c r="EH373" s="23"/>
      <c r="EI373"/>
    </row>
    <row r="374" spans="92:139">
      <c r="CN374" s="23"/>
      <c r="CO374" s="23">
        <v>277</v>
      </c>
      <c r="CP374" s="23" t="str">
        <f t="shared" si="108"/>
        <v/>
      </c>
      <c r="CQ374" s="23" t="str">
        <f t="shared" si="109"/>
        <v/>
      </c>
      <c r="CR374" s="23"/>
      <c r="CS374" s="98"/>
      <c r="CT374" s="23"/>
      <c r="CU374" s="23">
        <v>277</v>
      </c>
      <c r="CV374" s="23" t="str">
        <f t="shared" si="110"/>
        <v/>
      </c>
      <c r="CW374" s="23" t="str">
        <f t="shared" si="111"/>
        <v/>
      </c>
      <c r="CX374" s="23"/>
      <c r="CY374" s="98"/>
      <c r="CZ374" s="23"/>
      <c r="DA374" s="23">
        <v>277</v>
      </c>
      <c r="DB374" s="23" t="str">
        <f t="shared" si="112"/>
        <v/>
      </c>
      <c r="DC374" s="23" t="str">
        <f t="shared" si="113"/>
        <v/>
      </c>
      <c r="DD374" s="23"/>
      <c r="DE374" s="98"/>
      <c r="DF374" s="23"/>
      <c r="DG374" s="23">
        <v>277</v>
      </c>
      <c r="DH374" s="23" t="str">
        <f t="shared" si="114"/>
        <v/>
      </c>
      <c r="DI374" s="23" t="str">
        <f t="shared" si="115"/>
        <v/>
      </c>
      <c r="DJ374" s="23"/>
      <c r="DK374" s="98"/>
      <c r="DL374" s="23"/>
      <c r="DM374" s="23">
        <v>277</v>
      </c>
      <c r="DN374" s="23" t="str">
        <f t="shared" si="116"/>
        <v/>
      </c>
      <c r="DO374" s="23" t="str">
        <f t="shared" si="117"/>
        <v/>
      </c>
      <c r="DP374" s="23"/>
      <c r="DQ374" s="98"/>
      <c r="DR374" s="23"/>
      <c r="DS374" s="23">
        <v>277</v>
      </c>
      <c r="DT374" s="23" t="str">
        <f t="shared" si="118"/>
        <v/>
      </c>
      <c r="DU374" s="23" t="str">
        <f t="shared" si="119"/>
        <v/>
      </c>
      <c r="DV374" s="23"/>
      <c r="DW374" s="98"/>
      <c r="DX374" s="23"/>
      <c r="DY374" s="23">
        <v>277</v>
      </c>
      <c r="DZ374" s="23" t="str">
        <f t="shared" si="120"/>
        <v/>
      </c>
      <c r="EA374" s="23" t="str">
        <f t="shared" si="121"/>
        <v/>
      </c>
      <c r="EB374" s="23"/>
      <c r="EC374" s="98"/>
      <c r="ED374" s="23"/>
      <c r="EE374" s="23">
        <v>277</v>
      </c>
      <c r="EF374" s="23" t="str">
        <f t="shared" si="122"/>
        <v/>
      </c>
      <c r="EG374" s="23" t="str">
        <f t="shared" si="123"/>
        <v/>
      </c>
      <c r="EH374" s="23"/>
      <c r="EI374"/>
    </row>
    <row r="375" spans="92:139">
      <c r="CN375" s="23"/>
      <c r="CO375" s="23">
        <v>278</v>
      </c>
      <c r="CP375" s="23" t="str">
        <f t="shared" si="108"/>
        <v/>
      </c>
      <c r="CQ375" s="23" t="str">
        <f t="shared" si="109"/>
        <v/>
      </c>
      <c r="CR375" s="23"/>
      <c r="CS375" s="98"/>
      <c r="CT375" s="23"/>
      <c r="CU375" s="23">
        <v>278</v>
      </c>
      <c r="CV375" s="23" t="str">
        <f t="shared" si="110"/>
        <v/>
      </c>
      <c r="CW375" s="23" t="str">
        <f t="shared" si="111"/>
        <v/>
      </c>
      <c r="CX375" s="23"/>
      <c r="CY375" s="98"/>
      <c r="CZ375" s="23"/>
      <c r="DA375" s="23">
        <v>278</v>
      </c>
      <c r="DB375" s="23" t="str">
        <f t="shared" si="112"/>
        <v/>
      </c>
      <c r="DC375" s="23" t="str">
        <f t="shared" si="113"/>
        <v/>
      </c>
      <c r="DD375" s="23"/>
      <c r="DE375" s="98"/>
      <c r="DF375" s="23"/>
      <c r="DG375" s="23">
        <v>278</v>
      </c>
      <c r="DH375" s="23" t="str">
        <f t="shared" si="114"/>
        <v/>
      </c>
      <c r="DI375" s="23" t="str">
        <f t="shared" si="115"/>
        <v/>
      </c>
      <c r="DJ375" s="23"/>
      <c r="DK375" s="98"/>
      <c r="DL375" s="23"/>
      <c r="DM375" s="23">
        <v>278</v>
      </c>
      <c r="DN375" s="23" t="str">
        <f t="shared" si="116"/>
        <v/>
      </c>
      <c r="DO375" s="23" t="str">
        <f t="shared" si="117"/>
        <v/>
      </c>
      <c r="DP375" s="23"/>
      <c r="DQ375" s="98"/>
      <c r="DR375" s="23"/>
      <c r="DS375" s="23">
        <v>278</v>
      </c>
      <c r="DT375" s="23" t="str">
        <f t="shared" si="118"/>
        <v/>
      </c>
      <c r="DU375" s="23" t="str">
        <f t="shared" si="119"/>
        <v/>
      </c>
      <c r="DV375" s="23"/>
      <c r="DW375" s="98"/>
      <c r="DX375" s="23"/>
      <c r="DY375" s="23">
        <v>278</v>
      </c>
      <c r="DZ375" s="23" t="str">
        <f t="shared" si="120"/>
        <v/>
      </c>
      <c r="EA375" s="23" t="str">
        <f t="shared" si="121"/>
        <v/>
      </c>
      <c r="EB375" s="23"/>
      <c r="EC375" s="98"/>
      <c r="ED375" s="23"/>
      <c r="EE375" s="23">
        <v>278</v>
      </c>
      <c r="EF375" s="23" t="str">
        <f t="shared" si="122"/>
        <v/>
      </c>
      <c r="EG375" s="23" t="str">
        <f t="shared" si="123"/>
        <v/>
      </c>
      <c r="EH375" s="23"/>
      <c r="EI375"/>
    </row>
    <row r="376" spans="92:139">
      <c r="CN376" s="23"/>
      <c r="CO376" s="23">
        <v>279</v>
      </c>
      <c r="CP376" s="23" t="str">
        <f t="shared" si="108"/>
        <v/>
      </c>
      <c r="CQ376" s="23" t="str">
        <f t="shared" si="109"/>
        <v/>
      </c>
      <c r="CR376" s="23"/>
      <c r="CS376" s="98"/>
      <c r="CT376" s="23"/>
      <c r="CU376" s="23">
        <v>279</v>
      </c>
      <c r="CV376" s="23" t="str">
        <f t="shared" si="110"/>
        <v/>
      </c>
      <c r="CW376" s="23" t="str">
        <f t="shared" si="111"/>
        <v/>
      </c>
      <c r="CX376" s="23"/>
      <c r="CY376" s="98"/>
      <c r="CZ376" s="23"/>
      <c r="DA376" s="23">
        <v>279</v>
      </c>
      <c r="DB376" s="23" t="str">
        <f t="shared" si="112"/>
        <v/>
      </c>
      <c r="DC376" s="23" t="str">
        <f t="shared" si="113"/>
        <v/>
      </c>
      <c r="DD376" s="23"/>
      <c r="DE376" s="98"/>
      <c r="DF376" s="23"/>
      <c r="DG376" s="23">
        <v>279</v>
      </c>
      <c r="DH376" s="23" t="str">
        <f t="shared" si="114"/>
        <v/>
      </c>
      <c r="DI376" s="23" t="str">
        <f t="shared" si="115"/>
        <v/>
      </c>
      <c r="DJ376" s="23"/>
      <c r="DK376" s="98"/>
      <c r="DL376" s="23"/>
      <c r="DM376" s="23">
        <v>279</v>
      </c>
      <c r="DN376" s="23" t="str">
        <f t="shared" si="116"/>
        <v/>
      </c>
      <c r="DO376" s="23" t="str">
        <f t="shared" si="117"/>
        <v/>
      </c>
      <c r="DP376" s="23"/>
      <c r="DQ376" s="98"/>
      <c r="DR376" s="23"/>
      <c r="DS376" s="23">
        <v>279</v>
      </c>
      <c r="DT376" s="23" t="str">
        <f t="shared" si="118"/>
        <v/>
      </c>
      <c r="DU376" s="23" t="str">
        <f t="shared" si="119"/>
        <v/>
      </c>
      <c r="DV376" s="23"/>
      <c r="DW376" s="98"/>
      <c r="DX376" s="23"/>
      <c r="DY376" s="23">
        <v>279</v>
      </c>
      <c r="DZ376" s="23" t="str">
        <f t="shared" si="120"/>
        <v/>
      </c>
      <c r="EA376" s="23" t="str">
        <f t="shared" si="121"/>
        <v/>
      </c>
      <c r="EB376" s="23"/>
      <c r="EC376" s="98"/>
      <c r="ED376" s="23"/>
      <c r="EE376" s="23">
        <v>279</v>
      </c>
      <c r="EF376" s="23" t="str">
        <f t="shared" si="122"/>
        <v/>
      </c>
      <c r="EG376" s="23" t="str">
        <f t="shared" si="123"/>
        <v/>
      </c>
      <c r="EH376" s="23"/>
      <c r="EI376"/>
    </row>
    <row r="377" spans="92:139">
      <c r="CN377" s="23"/>
      <c r="CO377" s="23">
        <v>280</v>
      </c>
      <c r="CP377" s="23" t="str">
        <f t="shared" si="108"/>
        <v/>
      </c>
      <c r="CQ377" s="23" t="str">
        <f t="shared" si="109"/>
        <v/>
      </c>
      <c r="CR377" s="23"/>
      <c r="CS377" s="98"/>
      <c r="CT377" s="23"/>
      <c r="CU377" s="23">
        <v>280</v>
      </c>
      <c r="CV377" s="23" t="str">
        <f t="shared" si="110"/>
        <v/>
      </c>
      <c r="CW377" s="23" t="str">
        <f t="shared" si="111"/>
        <v/>
      </c>
      <c r="CX377" s="23"/>
      <c r="CY377" s="98"/>
      <c r="CZ377" s="23"/>
      <c r="DA377" s="23">
        <v>280</v>
      </c>
      <c r="DB377" s="23" t="str">
        <f t="shared" si="112"/>
        <v/>
      </c>
      <c r="DC377" s="23" t="str">
        <f t="shared" si="113"/>
        <v/>
      </c>
      <c r="DD377" s="23"/>
      <c r="DE377" s="98"/>
      <c r="DF377" s="23"/>
      <c r="DG377" s="23">
        <v>280</v>
      </c>
      <c r="DH377" s="23" t="str">
        <f t="shared" si="114"/>
        <v/>
      </c>
      <c r="DI377" s="23" t="str">
        <f t="shared" si="115"/>
        <v/>
      </c>
      <c r="DJ377" s="23"/>
      <c r="DK377" s="98"/>
      <c r="DL377" s="23"/>
      <c r="DM377" s="23">
        <v>280</v>
      </c>
      <c r="DN377" s="23" t="str">
        <f t="shared" si="116"/>
        <v/>
      </c>
      <c r="DO377" s="23" t="str">
        <f t="shared" si="117"/>
        <v/>
      </c>
      <c r="DP377" s="23"/>
      <c r="DQ377" s="98"/>
      <c r="DR377" s="23"/>
      <c r="DS377" s="23">
        <v>280</v>
      </c>
      <c r="DT377" s="23" t="str">
        <f t="shared" si="118"/>
        <v/>
      </c>
      <c r="DU377" s="23" t="str">
        <f t="shared" si="119"/>
        <v/>
      </c>
      <c r="DV377" s="23"/>
      <c r="DW377" s="98"/>
      <c r="DX377" s="23"/>
      <c r="DY377" s="23">
        <v>280</v>
      </c>
      <c r="DZ377" s="23" t="str">
        <f t="shared" si="120"/>
        <v/>
      </c>
      <c r="EA377" s="23" t="str">
        <f t="shared" si="121"/>
        <v/>
      </c>
      <c r="EB377" s="23"/>
      <c r="EC377" s="98"/>
      <c r="ED377" s="23"/>
      <c r="EE377" s="23">
        <v>280</v>
      </c>
      <c r="EF377" s="23" t="str">
        <f t="shared" si="122"/>
        <v/>
      </c>
      <c r="EG377" s="23" t="str">
        <f t="shared" si="123"/>
        <v/>
      </c>
      <c r="EH377" s="23"/>
      <c r="EI377"/>
    </row>
    <row r="378" spans="92:139">
      <c r="CN378" s="23"/>
      <c r="CO378" s="23">
        <v>281</v>
      </c>
      <c r="CP378" s="23" t="str">
        <f t="shared" si="108"/>
        <v/>
      </c>
      <c r="CQ378" s="23" t="str">
        <f t="shared" si="109"/>
        <v/>
      </c>
      <c r="CR378" s="23"/>
      <c r="CS378" s="98"/>
      <c r="CT378" s="23"/>
      <c r="CU378" s="23">
        <v>281</v>
      </c>
      <c r="CV378" s="23" t="str">
        <f t="shared" si="110"/>
        <v/>
      </c>
      <c r="CW378" s="23" t="str">
        <f t="shared" si="111"/>
        <v/>
      </c>
      <c r="CX378" s="23"/>
      <c r="CY378" s="98"/>
      <c r="CZ378" s="23"/>
      <c r="DA378" s="23">
        <v>281</v>
      </c>
      <c r="DB378" s="23" t="str">
        <f t="shared" si="112"/>
        <v/>
      </c>
      <c r="DC378" s="23" t="str">
        <f t="shared" si="113"/>
        <v/>
      </c>
      <c r="DD378" s="23"/>
      <c r="DE378" s="98"/>
      <c r="DF378" s="23"/>
      <c r="DG378" s="23">
        <v>281</v>
      </c>
      <c r="DH378" s="23" t="str">
        <f t="shared" si="114"/>
        <v/>
      </c>
      <c r="DI378" s="23" t="str">
        <f t="shared" si="115"/>
        <v/>
      </c>
      <c r="DJ378" s="23"/>
      <c r="DK378" s="98"/>
      <c r="DL378" s="23"/>
      <c r="DM378" s="23">
        <v>281</v>
      </c>
      <c r="DN378" s="23" t="str">
        <f t="shared" si="116"/>
        <v/>
      </c>
      <c r="DO378" s="23" t="str">
        <f t="shared" si="117"/>
        <v/>
      </c>
      <c r="DP378" s="23"/>
      <c r="DQ378" s="98"/>
      <c r="DR378" s="23"/>
      <c r="DS378" s="23">
        <v>281</v>
      </c>
      <c r="DT378" s="23" t="str">
        <f t="shared" si="118"/>
        <v/>
      </c>
      <c r="DU378" s="23" t="str">
        <f t="shared" si="119"/>
        <v/>
      </c>
      <c r="DV378" s="23"/>
      <c r="DW378" s="98"/>
      <c r="DX378" s="23"/>
      <c r="DY378" s="23">
        <v>281</v>
      </c>
      <c r="DZ378" s="23" t="str">
        <f t="shared" si="120"/>
        <v/>
      </c>
      <c r="EA378" s="23" t="str">
        <f t="shared" si="121"/>
        <v/>
      </c>
      <c r="EB378" s="23"/>
      <c r="EC378" s="98"/>
      <c r="ED378" s="23"/>
      <c r="EE378" s="23">
        <v>281</v>
      </c>
      <c r="EF378" s="23" t="str">
        <f t="shared" si="122"/>
        <v/>
      </c>
      <c r="EG378" s="23" t="str">
        <f t="shared" si="123"/>
        <v/>
      </c>
      <c r="EH378" s="23"/>
      <c r="EI378"/>
    </row>
    <row r="379" spans="92:139">
      <c r="CN379" s="23"/>
      <c r="CO379" s="23">
        <v>282</v>
      </c>
      <c r="CP379" s="23" t="str">
        <f t="shared" si="108"/>
        <v/>
      </c>
      <c r="CQ379" s="23" t="str">
        <f t="shared" si="109"/>
        <v/>
      </c>
      <c r="CR379" s="23"/>
      <c r="CS379" s="98"/>
      <c r="CT379" s="23"/>
      <c r="CU379" s="23">
        <v>282</v>
      </c>
      <c r="CV379" s="23" t="str">
        <f t="shared" si="110"/>
        <v/>
      </c>
      <c r="CW379" s="23" t="str">
        <f t="shared" si="111"/>
        <v/>
      </c>
      <c r="CX379" s="23"/>
      <c r="CY379" s="98"/>
      <c r="CZ379" s="23"/>
      <c r="DA379" s="23">
        <v>282</v>
      </c>
      <c r="DB379" s="23" t="str">
        <f t="shared" si="112"/>
        <v/>
      </c>
      <c r="DC379" s="23" t="str">
        <f t="shared" si="113"/>
        <v/>
      </c>
      <c r="DD379" s="23"/>
      <c r="DE379" s="98"/>
      <c r="DF379" s="23"/>
      <c r="DG379" s="23">
        <v>282</v>
      </c>
      <c r="DH379" s="23" t="str">
        <f t="shared" si="114"/>
        <v/>
      </c>
      <c r="DI379" s="23" t="str">
        <f t="shared" si="115"/>
        <v/>
      </c>
      <c r="DJ379" s="23"/>
      <c r="DK379" s="98"/>
      <c r="DL379" s="23"/>
      <c r="DM379" s="23">
        <v>282</v>
      </c>
      <c r="DN379" s="23" t="str">
        <f t="shared" si="116"/>
        <v/>
      </c>
      <c r="DO379" s="23" t="str">
        <f t="shared" si="117"/>
        <v/>
      </c>
      <c r="DP379" s="23"/>
      <c r="DQ379" s="98"/>
      <c r="DR379" s="23"/>
      <c r="DS379" s="23">
        <v>282</v>
      </c>
      <c r="DT379" s="23" t="str">
        <f t="shared" si="118"/>
        <v/>
      </c>
      <c r="DU379" s="23" t="str">
        <f t="shared" si="119"/>
        <v/>
      </c>
      <c r="DV379" s="23"/>
      <c r="DW379" s="98"/>
      <c r="DX379" s="23"/>
      <c r="DY379" s="23">
        <v>282</v>
      </c>
      <c r="DZ379" s="23" t="str">
        <f t="shared" si="120"/>
        <v/>
      </c>
      <c r="EA379" s="23" t="str">
        <f t="shared" si="121"/>
        <v/>
      </c>
      <c r="EB379" s="23"/>
      <c r="EC379" s="98"/>
      <c r="ED379" s="23"/>
      <c r="EE379" s="23">
        <v>282</v>
      </c>
      <c r="EF379" s="23" t="str">
        <f t="shared" si="122"/>
        <v/>
      </c>
      <c r="EG379" s="23" t="str">
        <f t="shared" si="123"/>
        <v/>
      </c>
      <c r="EH379" s="23"/>
      <c r="EI379"/>
    </row>
    <row r="380" spans="92:139">
      <c r="CN380" s="23"/>
      <c r="CO380" s="23">
        <v>283</v>
      </c>
      <c r="CP380" s="23" t="str">
        <f t="shared" si="108"/>
        <v/>
      </c>
      <c r="CQ380" s="23" t="str">
        <f t="shared" si="109"/>
        <v/>
      </c>
      <c r="CR380" s="23"/>
      <c r="CS380" s="98"/>
      <c r="CT380" s="23"/>
      <c r="CU380" s="23">
        <v>283</v>
      </c>
      <c r="CV380" s="23" t="str">
        <f t="shared" si="110"/>
        <v/>
      </c>
      <c r="CW380" s="23" t="str">
        <f t="shared" si="111"/>
        <v/>
      </c>
      <c r="CX380" s="23"/>
      <c r="CY380" s="98"/>
      <c r="CZ380" s="23"/>
      <c r="DA380" s="23">
        <v>283</v>
      </c>
      <c r="DB380" s="23" t="str">
        <f t="shared" si="112"/>
        <v/>
      </c>
      <c r="DC380" s="23" t="str">
        <f t="shared" si="113"/>
        <v/>
      </c>
      <c r="DD380" s="23"/>
      <c r="DE380" s="98"/>
      <c r="DF380" s="23"/>
      <c r="DG380" s="23">
        <v>283</v>
      </c>
      <c r="DH380" s="23" t="str">
        <f t="shared" si="114"/>
        <v/>
      </c>
      <c r="DI380" s="23" t="str">
        <f t="shared" si="115"/>
        <v/>
      </c>
      <c r="DJ380" s="23"/>
      <c r="DK380" s="98"/>
      <c r="DL380" s="23"/>
      <c r="DM380" s="23">
        <v>283</v>
      </c>
      <c r="DN380" s="23" t="str">
        <f t="shared" si="116"/>
        <v/>
      </c>
      <c r="DO380" s="23" t="str">
        <f t="shared" si="117"/>
        <v/>
      </c>
      <c r="DP380" s="23"/>
      <c r="DQ380" s="98"/>
      <c r="DR380" s="23"/>
      <c r="DS380" s="23">
        <v>283</v>
      </c>
      <c r="DT380" s="23" t="str">
        <f t="shared" si="118"/>
        <v/>
      </c>
      <c r="DU380" s="23" t="str">
        <f t="shared" si="119"/>
        <v/>
      </c>
      <c r="DV380" s="23"/>
      <c r="DW380" s="98"/>
      <c r="DX380" s="23"/>
      <c r="DY380" s="23">
        <v>283</v>
      </c>
      <c r="DZ380" s="23" t="str">
        <f t="shared" si="120"/>
        <v/>
      </c>
      <c r="EA380" s="23" t="str">
        <f t="shared" si="121"/>
        <v/>
      </c>
      <c r="EB380" s="23"/>
      <c r="EC380" s="98"/>
      <c r="ED380" s="23"/>
      <c r="EE380" s="23">
        <v>283</v>
      </c>
      <c r="EF380" s="23" t="str">
        <f t="shared" si="122"/>
        <v/>
      </c>
      <c r="EG380" s="23" t="str">
        <f t="shared" si="123"/>
        <v/>
      </c>
      <c r="EH380" s="23"/>
      <c r="EI380"/>
    </row>
    <row r="381" spans="92:139">
      <c r="CN381" s="23"/>
      <c r="CO381" s="23">
        <v>284</v>
      </c>
      <c r="CP381" s="23" t="str">
        <f t="shared" si="108"/>
        <v/>
      </c>
      <c r="CQ381" s="23" t="str">
        <f t="shared" si="109"/>
        <v/>
      </c>
      <c r="CR381" s="23"/>
      <c r="CS381" s="98"/>
      <c r="CT381" s="23"/>
      <c r="CU381" s="23">
        <v>284</v>
      </c>
      <c r="CV381" s="23" t="str">
        <f t="shared" si="110"/>
        <v/>
      </c>
      <c r="CW381" s="23" t="str">
        <f t="shared" si="111"/>
        <v/>
      </c>
      <c r="CX381" s="23"/>
      <c r="CY381" s="98"/>
      <c r="CZ381" s="23"/>
      <c r="DA381" s="23">
        <v>284</v>
      </c>
      <c r="DB381" s="23" t="str">
        <f t="shared" si="112"/>
        <v/>
      </c>
      <c r="DC381" s="23" t="str">
        <f t="shared" si="113"/>
        <v/>
      </c>
      <c r="DD381" s="23"/>
      <c r="DE381" s="98"/>
      <c r="DF381" s="23"/>
      <c r="DG381" s="23">
        <v>284</v>
      </c>
      <c r="DH381" s="23" t="str">
        <f t="shared" si="114"/>
        <v/>
      </c>
      <c r="DI381" s="23" t="str">
        <f t="shared" si="115"/>
        <v/>
      </c>
      <c r="DJ381" s="23"/>
      <c r="DK381" s="98"/>
      <c r="DL381" s="23"/>
      <c r="DM381" s="23">
        <v>284</v>
      </c>
      <c r="DN381" s="23" t="str">
        <f t="shared" si="116"/>
        <v/>
      </c>
      <c r="DO381" s="23" t="str">
        <f t="shared" si="117"/>
        <v/>
      </c>
      <c r="DP381" s="23"/>
      <c r="DQ381" s="98"/>
      <c r="DR381" s="23"/>
      <c r="DS381" s="23">
        <v>284</v>
      </c>
      <c r="DT381" s="23" t="str">
        <f t="shared" si="118"/>
        <v/>
      </c>
      <c r="DU381" s="23" t="str">
        <f t="shared" si="119"/>
        <v/>
      </c>
      <c r="DV381" s="23"/>
      <c r="DW381" s="98"/>
      <c r="DX381" s="23"/>
      <c r="DY381" s="23">
        <v>284</v>
      </c>
      <c r="DZ381" s="23" t="str">
        <f t="shared" si="120"/>
        <v/>
      </c>
      <c r="EA381" s="23" t="str">
        <f t="shared" si="121"/>
        <v/>
      </c>
      <c r="EB381" s="23"/>
      <c r="EC381" s="98"/>
      <c r="ED381" s="23"/>
      <c r="EE381" s="23">
        <v>284</v>
      </c>
      <c r="EF381" s="23" t="str">
        <f t="shared" si="122"/>
        <v/>
      </c>
      <c r="EG381" s="23" t="str">
        <f t="shared" si="123"/>
        <v/>
      </c>
      <c r="EH381" s="23"/>
      <c r="EI381"/>
    </row>
    <row r="382" spans="92:139">
      <c r="CN382" s="23"/>
      <c r="CO382" s="23">
        <v>285</v>
      </c>
      <c r="CP382" s="23" t="str">
        <f t="shared" si="108"/>
        <v/>
      </c>
      <c r="CQ382" s="23" t="str">
        <f t="shared" si="109"/>
        <v/>
      </c>
      <c r="CR382" s="23"/>
      <c r="CS382" s="98"/>
      <c r="CT382" s="23"/>
      <c r="CU382" s="23">
        <v>285</v>
      </c>
      <c r="CV382" s="23" t="str">
        <f t="shared" si="110"/>
        <v/>
      </c>
      <c r="CW382" s="23" t="str">
        <f t="shared" si="111"/>
        <v/>
      </c>
      <c r="CX382" s="23"/>
      <c r="CY382" s="98"/>
      <c r="CZ382" s="23"/>
      <c r="DA382" s="23">
        <v>285</v>
      </c>
      <c r="DB382" s="23" t="str">
        <f t="shared" si="112"/>
        <v/>
      </c>
      <c r="DC382" s="23" t="str">
        <f t="shared" si="113"/>
        <v/>
      </c>
      <c r="DD382" s="23"/>
      <c r="DE382" s="98"/>
      <c r="DF382" s="23"/>
      <c r="DG382" s="23">
        <v>285</v>
      </c>
      <c r="DH382" s="23" t="str">
        <f t="shared" si="114"/>
        <v/>
      </c>
      <c r="DI382" s="23" t="str">
        <f t="shared" si="115"/>
        <v/>
      </c>
      <c r="DJ382" s="23"/>
      <c r="DK382" s="98"/>
      <c r="DL382" s="23"/>
      <c r="DM382" s="23">
        <v>285</v>
      </c>
      <c r="DN382" s="23" t="str">
        <f t="shared" si="116"/>
        <v/>
      </c>
      <c r="DO382" s="23" t="str">
        <f t="shared" si="117"/>
        <v/>
      </c>
      <c r="DP382" s="23"/>
      <c r="DQ382" s="98"/>
      <c r="DR382" s="23"/>
      <c r="DS382" s="23">
        <v>285</v>
      </c>
      <c r="DT382" s="23" t="str">
        <f t="shared" si="118"/>
        <v/>
      </c>
      <c r="DU382" s="23" t="str">
        <f t="shared" si="119"/>
        <v/>
      </c>
      <c r="DV382" s="23"/>
      <c r="DW382" s="98"/>
      <c r="DX382" s="23"/>
      <c r="DY382" s="23">
        <v>285</v>
      </c>
      <c r="DZ382" s="23" t="str">
        <f t="shared" si="120"/>
        <v/>
      </c>
      <c r="EA382" s="23" t="str">
        <f t="shared" si="121"/>
        <v/>
      </c>
      <c r="EB382" s="23"/>
      <c r="EC382" s="98"/>
      <c r="ED382" s="23"/>
      <c r="EE382" s="23">
        <v>285</v>
      </c>
      <c r="EF382" s="23" t="str">
        <f t="shared" si="122"/>
        <v/>
      </c>
      <c r="EG382" s="23" t="str">
        <f t="shared" si="123"/>
        <v/>
      </c>
      <c r="EH382" s="23"/>
      <c r="EI382"/>
    </row>
    <row r="383" spans="92:139">
      <c r="CN383" s="23"/>
      <c r="CO383" s="23">
        <v>286</v>
      </c>
      <c r="CP383" s="23" t="str">
        <f t="shared" si="108"/>
        <v/>
      </c>
      <c r="CQ383" s="23" t="str">
        <f t="shared" si="109"/>
        <v/>
      </c>
      <c r="CR383" s="23"/>
      <c r="CS383" s="98"/>
      <c r="CT383" s="23"/>
      <c r="CU383" s="23">
        <v>286</v>
      </c>
      <c r="CV383" s="23" t="str">
        <f t="shared" si="110"/>
        <v/>
      </c>
      <c r="CW383" s="23" t="str">
        <f t="shared" si="111"/>
        <v/>
      </c>
      <c r="CX383" s="23"/>
      <c r="CY383" s="98"/>
      <c r="CZ383" s="23"/>
      <c r="DA383" s="23">
        <v>286</v>
      </c>
      <c r="DB383" s="23" t="str">
        <f t="shared" si="112"/>
        <v/>
      </c>
      <c r="DC383" s="23" t="str">
        <f t="shared" si="113"/>
        <v/>
      </c>
      <c r="DD383" s="23"/>
      <c r="DE383" s="98"/>
      <c r="DF383" s="23"/>
      <c r="DG383" s="23">
        <v>286</v>
      </c>
      <c r="DH383" s="23" t="str">
        <f t="shared" si="114"/>
        <v/>
      </c>
      <c r="DI383" s="23" t="str">
        <f t="shared" si="115"/>
        <v/>
      </c>
      <c r="DJ383" s="23"/>
      <c r="DK383" s="98"/>
      <c r="DL383" s="23"/>
      <c r="DM383" s="23">
        <v>286</v>
      </c>
      <c r="DN383" s="23" t="str">
        <f t="shared" si="116"/>
        <v/>
      </c>
      <c r="DO383" s="23" t="str">
        <f t="shared" si="117"/>
        <v/>
      </c>
      <c r="DP383" s="23"/>
      <c r="DQ383" s="98"/>
      <c r="DR383" s="23"/>
      <c r="DS383" s="23">
        <v>286</v>
      </c>
      <c r="DT383" s="23" t="str">
        <f t="shared" si="118"/>
        <v/>
      </c>
      <c r="DU383" s="23" t="str">
        <f t="shared" si="119"/>
        <v/>
      </c>
      <c r="DV383" s="23"/>
      <c r="DW383" s="98"/>
      <c r="DX383" s="23"/>
      <c r="DY383" s="23">
        <v>286</v>
      </c>
      <c r="DZ383" s="23" t="str">
        <f t="shared" si="120"/>
        <v/>
      </c>
      <c r="EA383" s="23" t="str">
        <f t="shared" si="121"/>
        <v/>
      </c>
      <c r="EB383" s="23"/>
      <c r="EC383" s="98"/>
      <c r="ED383" s="23"/>
      <c r="EE383" s="23">
        <v>286</v>
      </c>
      <c r="EF383" s="23" t="str">
        <f t="shared" si="122"/>
        <v/>
      </c>
      <c r="EG383" s="23" t="str">
        <f t="shared" si="123"/>
        <v/>
      </c>
      <c r="EH383" s="23"/>
      <c r="EI383"/>
    </row>
    <row r="384" spans="92:139">
      <c r="CN384" s="23"/>
      <c r="CO384" s="23">
        <v>287</v>
      </c>
      <c r="CP384" s="23" t="str">
        <f t="shared" si="108"/>
        <v/>
      </c>
      <c r="CQ384" s="23" t="str">
        <f t="shared" si="109"/>
        <v/>
      </c>
      <c r="CR384" s="23"/>
      <c r="CS384" s="98"/>
      <c r="CT384" s="23"/>
      <c r="CU384" s="23">
        <v>287</v>
      </c>
      <c r="CV384" s="23" t="str">
        <f t="shared" si="110"/>
        <v/>
      </c>
      <c r="CW384" s="23" t="str">
        <f t="shared" si="111"/>
        <v/>
      </c>
      <c r="CX384" s="23"/>
      <c r="CY384" s="98"/>
      <c r="CZ384" s="23"/>
      <c r="DA384" s="23">
        <v>287</v>
      </c>
      <c r="DB384" s="23" t="str">
        <f t="shared" si="112"/>
        <v/>
      </c>
      <c r="DC384" s="23" t="str">
        <f t="shared" si="113"/>
        <v/>
      </c>
      <c r="DD384" s="23"/>
      <c r="DE384" s="98"/>
      <c r="DF384" s="23"/>
      <c r="DG384" s="23">
        <v>287</v>
      </c>
      <c r="DH384" s="23" t="str">
        <f t="shared" si="114"/>
        <v/>
      </c>
      <c r="DI384" s="23" t="str">
        <f t="shared" si="115"/>
        <v/>
      </c>
      <c r="DJ384" s="23"/>
      <c r="DK384" s="98"/>
      <c r="DL384" s="23"/>
      <c r="DM384" s="23">
        <v>287</v>
      </c>
      <c r="DN384" s="23" t="str">
        <f t="shared" si="116"/>
        <v/>
      </c>
      <c r="DO384" s="23" t="str">
        <f t="shared" si="117"/>
        <v/>
      </c>
      <c r="DP384" s="23"/>
      <c r="DQ384" s="98"/>
      <c r="DR384" s="23"/>
      <c r="DS384" s="23">
        <v>287</v>
      </c>
      <c r="DT384" s="23" t="str">
        <f t="shared" si="118"/>
        <v/>
      </c>
      <c r="DU384" s="23" t="str">
        <f t="shared" si="119"/>
        <v/>
      </c>
      <c r="DV384" s="23"/>
      <c r="DW384" s="98"/>
      <c r="DX384" s="23"/>
      <c r="DY384" s="23">
        <v>287</v>
      </c>
      <c r="DZ384" s="23" t="str">
        <f t="shared" si="120"/>
        <v/>
      </c>
      <c r="EA384" s="23" t="str">
        <f t="shared" si="121"/>
        <v/>
      </c>
      <c r="EB384" s="23"/>
      <c r="EC384" s="98"/>
      <c r="ED384" s="23"/>
      <c r="EE384" s="23">
        <v>287</v>
      </c>
      <c r="EF384" s="23" t="str">
        <f t="shared" si="122"/>
        <v/>
      </c>
      <c r="EG384" s="23" t="str">
        <f t="shared" si="123"/>
        <v/>
      </c>
      <c r="EH384" s="23"/>
      <c r="EI384"/>
    </row>
    <row r="385" spans="92:139">
      <c r="CN385" s="23"/>
      <c r="CO385" s="23">
        <v>288</v>
      </c>
      <c r="CP385" s="23" t="str">
        <f t="shared" si="108"/>
        <v/>
      </c>
      <c r="CQ385" s="23" t="str">
        <f t="shared" si="109"/>
        <v/>
      </c>
      <c r="CR385" s="23"/>
      <c r="CS385" s="98"/>
      <c r="CT385" s="23"/>
      <c r="CU385" s="23">
        <v>288</v>
      </c>
      <c r="CV385" s="23" t="str">
        <f t="shared" si="110"/>
        <v/>
      </c>
      <c r="CW385" s="23" t="str">
        <f t="shared" si="111"/>
        <v/>
      </c>
      <c r="CX385" s="23"/>
      <c r="CY385" s="98"/>
      <c r="CZ385" s="23"/>
      <c r="DA385" s="23">
        <v>288</v>
      </c>
      <c r="DB385" s="23" t="str">
        <f t="shared" si="112"/>
        <v/>
      </c>
      <c r="DC385" s="23" t="str">
        <f t="shared" si="113"/>
        <v/>
      </c>
      <c r="DD385" s="23"/>
      <c r="DE385" s="98"/>
      <c r="DF385" s="23"/>
      <c r="DG385" s="23">
        <v>288</v>
      </c>
      <c r="DH385" s="23" t="str">
        <f t="shared" si="114"/>
        <v/>
      </c>
      <c r="DI385" s="23" t="str">
        <f t="shared" si="115"/>
        <v/>
      </c>
      <c r="DJ385" s="23"/>
      <c r="DK385" s="98"/>
      <c r="DL385" s="23"/>
      <c r="DM385" s="23">
        <v>288</v>
      </c>
      <c r="DN385" s="23" t="str">
        <f t="shared" si="116"/>
        <v/>
      </c>
      <c r="DO385" s="23" t="str">
        <f t="shared" si="117"/>
        <v/>
      </c>
      <c r="DP385" s="23"/>
      <c r="DQ385" s="98"/>
      <c r="DR385" s="23"/>
      <c r="DS385" s="23">
        <v>288</v>
      </c>
      <c r="DT385" s="23" t="str">
        <f t="shared" si="118"/>
        <v/>
      </c>
      <c r="DU385" s="23" t="str">
        <f t="shared" si="119"/>
        <v/>
      </c>
      <c r="DV385" s="23"/>
      <c r="DW385" s="98"/>
      <c r="DX385" s="23"/>
      <c r="DY385" s="23">
        <v>288</v>
      </c>
      <c r="DZ385" s="23" t="str">
        <f t="shared" si="120"/>
        <v/>
      </c>
      <c r="EA385" s="23" t="str">
        <f t="shared" si="121"/>
        <v/>
      </c>
      <c r="EB385" s="23"/>
      <c r="EC385" s="98"/>
      <c r="ED385" s="23"/>
      <c r="EE385" s="23">
        <v>288</v>
      </c>
      <c r="EF385" s="23" t="str">
        <f t="shared" si="122"/>
        <v/>
      </c>
      <c r="EG385" s="23" t="str">
        <f t="shared" si="123"/>
        <v/>
      </c>
      <c r="EH385" s="23"/>
      <c r="EI385"/>
    </row>
    <row r="386" spans="92:139">
      <c r="CN386" s="23"/>
      <c r="CO386" s="23">
        <v>289</v>
      </c>
      <c r="CP386" s="23" t="str">
        <f t="shared" si="108"/>
        <v/>
      </c>
      <c r="CQ386" s="23" t="str">
        <f t="shared" si="109"/>
        <v/>
      </c>
      <c r="CR386" s="23"/>
      <c r="CS386" s="98"/>
      <c r="CT386" s="23"/>
      <c r="CU386" s="23">
        <v>289</v>
      </c>
      <c r="CV386" s="23" t="str">
        <f t="shared" si="110"/>
        <v/>
      </c>
      <c r="CW386" s="23" t="str">
        <f t="shared" si="111"/>
        <v/>
      </c>
      <c r="CX386" s="23"/>
      <c r="CY386" s="98"/>
      <c r="CZ386" s="23"/>
      <c r="DA386" s="23">
        <v>289</v>
      </c>
      <c r="DB386" s="23" t="str">
        <f t="shared" si="112"/>
        <v/>
      </c>
      <c r="DC386" s="23" t="str">
        <f t="shared" si="113"/>
        <v/>
      </c>
      <c r="DD386" s="23"/>
      <c r="DE386" s="98"/>
      <c r="DF386" s="23"/>
      <c r="DG386" s="23">
        <v>289</v>
      </c>
      <c r="DH386" s="23" t="str">
        <f t="shared" si="114"/>
        <v/>
      </c>
      <c r="DI386" s="23" t="str">
        <f t="shared" si="115"/>
        <v/>
      </c>
      <c r="DJ386" s="23"/>
      <c r="DK386" s="98"/>
      <c r="DL386" s="23"/>
      <c r="DM386" s="23">
        <v>289</v>
      </c>
      <c r="DN386" s="23" t="str">
        <f t="shared" si="116"/>
        <v/>
      </c>
      <c r="DO386" s="23" t="str">
        <f t="shared" si="117"/>
        <v/>
      </c>
      <c r="DP386" s="23"/>
      <c r="DQ386" s="98"/>
      <c r="DR386" s="23"/>
      <c r="DS386" s="23">
        <v>289</v>
      </c>
      <c r="DT386" s="23" t="str">
        <f t="shared" si="118"/>
        <v/>
      </c>
      <c r="DU386" s="23" t="str">
        <f t="shared" si="119"/>
        <v/>
      </c>
      <c r="DV386" s="23"/>
      <c r="DW386" s="98"/>
      <c r="DX386" s="23"/>
      <c r="DY386" s="23">
        <v>289</v>
      </c>
      <c r="DZ386" s="23" t="str">
        <f t="shared" si="120"/>
        <v/>
      </c>
      <c r="EA386" s="23" t="str">
        <f t="shared" si="121"/>
        <v/>
      </c>
      <c r="EB386" s="23"/>
      <c r="EC386" s="98"/>
      <c r="ED386" s="23"/>
      <c r="EE386" s="23">
        <v>289</v>
      </c>
      <c r="EF386" s="23" t="str">
        <f t="shared" si="122"/>
        <v/>
      </c>
      <c r="EG386" s="23" t="str">
        <f t="shared" si="123"/>
        <v/>
      </c>
      <c r="EH386" s="23"/>
      <c r="EI386"/>
    </row>
    <row r="387" spans="92:139">
      <c r="CN387" s="23"/>
      <c r="CO387" s="23">
        <v>290</v>
      </c>
      <c r="CP387" s="23" t="str">
        <f t="shared" si="108"/>
        <v/>
      </c>
      <c r="CQ387" s="23" t="str">
        <f t="shared" si="109"/>
        <v/>
      </c>
      <c r="CR387" s="23"/>
      <c r="CS387" s="98"/>
      <c r="CT387" s="23"/>
      <c r="CU387" s="23">
        <v>290</v>
      </c>
      <c r="CV387" s="23" t="str">
        <f t="shared" si="110"/>
        <v/>
      </c>
      <c r="CW387" s="23" t="str">
        <f t="shared" si="111"/>
        <v/>
      </c>
      <c r="CX387" s="23"/>
      <c r="CY387" s="98"/>
      <c r="CZ387" s="23"/>
      <c r="DA387" s="23">
        <v>290</v>
      </c>
      <c r="DB387" s="23" t="str">
        <f t="shared" si="112"/>
        <v/>
      </c>
      <c r="DC387" s="23" t="str">
        <f t="shared" si="113"/>
        <v/>
      </c>
      <c r="DD387" s="23"/>
      <c r="DE387" s="98"/>
      <c r="DF387" s="23"/>
      <c r="DG387" s="23">
        <v>290</v>
      </c>
      <c r="DH387" s="23" t="str">
        <f t="shared" si="114"/>
        <v/>
      </c>
      <c r="DI387" s="23" t="str">
        <f t="shared" si="115"/>
        <v/>
      </c>
      <c r="DJ387" s="23"/>
      <c r="DK387" s="98"/>
      <c r="DL387" s="23"/>
      <c r="DM387" s="23">
        <v>290</v>
      </c>
      <c r="DN387" s="23" t="str">
        <f t="shared" si="116"/>
        <v/>
      </c>
      <c r="DO387" s="23" t="str">
        <f t="shared" si="117"/>
        <v/>
      </c>
      <c r="DP387" s="23"/>
      <c r="DQ387" s="98"/>
      <c r="DR387" s="23"/>
      <c r="DS387" s="23">
        <v>290</v>
      </c>
      <c r="DT387" s="23" t="str">
        <f t="shared" si="118"/>
        <v/>
      </c>
      <c r="DU387" s="23" t="str">
        <f t="shared" si="119"/>
        <v/>
      </c>
      <c r="DV387" s="23"/>
      <c r="DW387" s="98"/>
      <c r="DX387" s="23"/>
      <c r="DY387" s="23">
        <v>290</v>
      </c>
      <c r="DZ387" s="23" t="str">
        <f t="shared" si="120"/>
        <v/>
      </c>
      <c r="EA387" s="23" t="str">
        <f t="shared" si="121"/>
        <v/>
      </c>
      <c r="EB387" s="23"/>
      <c r="EC387" s="98"/>
      <c r="ED387" s="23"/>
      <c r="EE387" s="23">
        <v>290</v>
      </c>
      <c r="EF387" s="23" t="str">
        <f t="shared" si="122"/>
        <v/>
      </c>
      <c r="EG387" s="23" t="str">
        <f t="shared" si="123"/>
        <v/>
      </c>
      <c r="EH387" s="23"/>
      <c r="EI387"/>
    </row>
    <row r="388" spans="92:139">
      <c r="CN388" s="23"/>
      <c r="CO388" s="23">
        <v>291</v>
      </c>
      <c r="CP388" s="23" t="str">
        <f t="shared" si="108"/>
        <v/>
      </c>
      <c r="CQ388" s="23" t="str">
        <f t="shared" si="109"/>
        <v/>
      </c>
      <c r="CR388" s="23"/>
      <c r="CS388" s="98"/>
      <c r="CT388" s="23"/>
      <c r="CU388" s="23">
        <v>291</v>
      </c>
      <c r="CV388" s="23" t="str">
        <f t="shared" si="110"/>
        <v/>
      </c>
      <c r="CW388" s="23" t="str">
        <f t="shared" si="111"/>
        <v/>
      </c>
      <c r="CX388" s="23"/>
      <c r="CY388" s="98"/>
      <c r="CZ388" s="23"/>
      <c r="DA388" s="23">
        <v>291</v>
      </c>
      <c r="DB388" s="23" t="str">
        <f t="shared" si="112"/>
        <v/>
      </c>
      <c r="DC388" s="23" t="str">
        <f t="shared" si="113"/>
        <v/>
      </c>
      <c r="DD388" s="23"/>
      <c r="DE388" s="98"/>
      <c r="DF388" s="23"/>
      <c r="DG388" s="23">
        <v>291</v>
      </c>
      <c r="DH388" s="23" t="str">
        <f t="shared" si="114"/>
        <v/>
      </c>
      <c r="DI388" s="23" t="str">
        <f t="shared" si="115"/>
        <v/>
      </c>
      <c r="DJ388" s="23"/>
      <c r="DK388" s="98"/>
      <c r="DL388" s="23"/>
      <c r="DM388" s="23">
        <v>291</v>
      </c>
      <c r="DN388" s="23" t="str">
        <f t="shared" si="116"/>
        <v/>
      </c>
      <c r="DO388" s="23" t="str">
        <f t="shared" si="117"/>
        <v/>
      </c>
      <c r="DP388" s="23"/>
      <c r="DQ388" s="98"/>
      <c r="DR388" s="23"/>
      <c r="DS388" s="23">
        <v>291</v>
      </c>
      <c r="DT388" s="23" t="str">
        <f t="shared" si="118"/>
        <v/>
      </c>
      <c r="DU388" s="23" t="str">
        <f t="shared" si="119"/>
        <v/>
      </c>
      <c r="DV388" s="23"/>
      <c r="DW388" s="98"/>
      <c r="DX388" s="23"/>
      <c r="DY388" s="23">
        <v>291</v>
      </c>
      <c r="DZ388" s="23" t="str">
        <f t="shared" si="120"/>
        <v/>
      </c>
      <c r="EA388" s="23" t="str">
        <f t="shared" si="121"/>
        <v/>
      </c>
      <c r="EB388" s="23"/>
      <c r="EC388" s="98"/>
      <c r="ED388" s="23"/>
      <c r="EE388" s="23">
        <v>291</v>
      </c>
      <c r="EF388" s="23" t="str">
        <f t="shared" si="122"/>
        <v/>
      </c>
      <c r="EG388" s="23" t="str">
        <f t="shared" si="123"/>
        <v/>
      </c>
      <c r="EH388" s="23"/>
      <c r="EI388"/>
    </row>
    <row r="389" spans="92:139">
      <c r="CN389" s="23"/>
      <c r="CO389" s="23">
        <v>292</v>
      </c>
      <c r="CP389" s="23" t="str">
        <f t="shared" si="108"/>
        <v/>
      </c>
      <c r="CQ389" s="23" t="str">
        <f t="shared" si="109"/>
        <v/>
      </c>
      <c r="CR389" s="23"/>
      <c r="CS389" s="98"/>
      <c r="CT389" s="23"/>
      <c r="CU389" s="23">
        <v>292</v>
      </c>
      <c r="CV389" s="23" t="str">
        <f t="shared" si="110"/>
        <v/>
      </c>
      <c r="CW389" s="23" t="str">
        <f t="shared" si="111"/>
        <v/>
      </c>
      <c r="CX389" s="23"/>
      <c r="CY389" s="98"/>
      <c r="CZ389" s="23"/>
      <c r="DA389" s="23">
        <v>292</v>
      </c>
      <c r="DB389" s="23" t="str">
        <f t="shared" si="112"/>
        <v/>
      </c>
      <c r="DC389" s="23" t="str">
        <f t="shared" si="113"/>
        <v/>
      </c>
      <c r="DD389" s="23"/>
      <c r="DE389" s="98"/>
      <c r="DF389" s="23"/>
      <c r="DG389" s="23">
        <v>292</v>
      </c>
      <c r="DH389" s="23" t="str">
        <f t="shared" si="114"/>
        <v/>
      </c>
      <c r="DI389" s="23" t="str">
        <f t="shared" si="115"/>
        <v/>
      </c>
      <c r="DJ389" s="23"/>
      <c r="DK389" s="98"/>
      <c r="DL389" s="23"/>
      <c r="DM389" s="23">
        <v>292</v>
      </c>
      <c r="DN389" s="23" t="str">
        <f t="shared" si="116"/>
        <v/>
      </c>
      <c r="DO389" s="23" t="str">
        <f t="shared" si="117"/>
        <v/>
      </c>
      <c r="DP389" s="23"/>
      <c r="DQ389" s="98"/>
      <c r="DR389" s="23"/>
      <c r="DS389" s="23">
        <v>292</v>
      </c>
      <c r="DT389" s="23" t="str">
        <f t="shared" si="118"/>
        <v/>
      </c>
      <c r="DU389" s="23" t="str">
        <f t="shared" si="119"/>
        <v/>
      </c>
      <c r="DV389" s="23"/>
      <c r="DW389" s="98"/>
      <c r="DX389" s="23"/>
      <c r="DY389" s="23">
        <v>292</v>
      </c>
      <c r="DZ389" s="23" t="str">
        <f t="shared" si="120"/>
        <v/>
      </c>
      <c r="EA389" s="23" t="str">
        <f t="shared" si="121"/>
        <v/>
      </c>
      <c r="EB389" s="23"/>
      <c r="EC389" s="98"/>
      <c r="ED389" s="23"/>
      <c r="EE389" s="23">
        <v>292</v>
      </c>
      <c r="EF389" s="23" t="str">
        <f t="shared" si="122"/>
        <v/>
      </c>
      <c r="EG389" s="23" t="str">
        <f t="shared" si="123"/>
        <v/>
      </c>
      <c r="EH389" s="23"/>
      <c r="EI389"/>
    </row>
    <row r="390" spans="92:139">
      <c r="CN390" s="23"/>
      <c r="CO390" s="23">
        <v>293</v>
      </c>
      <c r="CP390" s="23" t="str">
        <f t="shared" si="108"/>
        <v/>
      </c>
      <c r="CQ390" s="23" t="str">
        <f t="shared" si="109"/>
        <v/>
      </c>
      <c r="CR390" s="23"/>
      <c r="CS390" s="98"/>
      <c r="CT390" s="23"/>
      <c r="CU390" s="23">
        <v>293</v>
      </c>
      <c r="CV390" s="23" t="str">
        <f t="shared" si="110"/>
        <v/>
      </c>
      <c r="CW390" s="23" t="str">
        <f t="shared" si="111"/>
        <v/>
      </c>
      <c r="CX390" s="23"/>
      <c r="CY390" s="98"/>
      <c r="CZ390" s="23"/>
      <c r="DA390" s="23">
        <v>293</v>
      </c>
      <c r="DB390" s="23" t="str">
        <f t="shared" si="112"/>
        <v/>
      </c>
      <c r="DC390" s="23" t="str">
        <f t="shared" si="113"/>
        <v/>
      </c>
      <c r="DD390" s="23"/>
      <c r="DE390" s="98"/>
      <c r="DF390" s="23"/>
      <c r="DG390" s="23">
        <v>293</v>
      </c>
      <c r="DH390" s="23" t="str">
        <f t="shared" si="114"/>
        <v/>
      </c>
      <c r="DI390" s="23" t="str">
        <f t="shared" si="115"/>
        <v/>
      </c>
      <c r="DJ390" s="23"/>
      <c r="DK390" s="98"/>
      <c r="DL390" s="23"/>
      <c r="DM390" s="23">
        <v>293</v>
      </c>
      <c r="DN390" s="23" t="str">
        <f t="shared" si="116"/>
        <v/>
      </c>
      <c r="DO390" s="23" t="str">
        <f t="shared" si="117"/>
        <v/>
      </c>
      <c r="DP390" s="23"/>
      <c r="DQ390" s="98"/>
      <c r="DR390" s="23"/>
      <c r="DS390" s="23">
        <v>293</v>
      </c>
      <c r="DT390" s="23" t="str">
        <f t="shared" si="118"/>
        <v/>
      </c>
      <c r="DU390" s="23" t="str">
        <f t="shared" si="119"/>
        <v/>
      </c>
      <c r="DV390" s="23"/>
      <c r="DW390" s="98"/>
      <c r="DX390" s="23"/>
      <c r="DY390" s="23">
        <v>293</v>
      </c>
      <c r="DZ390" s="23" t="str">
        <f t="shared" si="120"/>
        <v/>
      </c>
      <c r="EA390" s="23" t="str">
        <f t="shared" si="121"/>
        <v/>
      </c>
      <c r="EB390" s="23"/>
      <c r="EC390" s="98"/>
      <c r="ED390" s="23"/>
      <c r="EE390" s="23">
        <v>293</v>
      </c>
      <c r="EF390" s="23" t="str">
        <f t="shared" si="122"/>
        <v/>
      </c>
      <c r="EG390" s="23" t="str">
        <f t="shared" si="123"/>
        <v/>
      </c>
      <c r="EH390" s="23"/>
      <c r="EI390"/>
    </row>
    <row r="391" spans="92:139">
      <c r="CN391" s="23"/>
      <c r="CO391" s="23">
        <v>294</v>
      </c>
      <c r="CP391" s="23" t="str">
        <f t="shared" si="108"/>
        <v/>
      </c>
      <c r="CQ391" s="23" t="str">
        <f t="shared" si="109"/>
        <v/>
      </c>
      <c r="CR391" s="23"/>
      <c r="CS391" s="98"/>
      <c r="CT391" s="23"/>
      <c r="CU391" s="23">
        <v>294</v>
      </c>
      <c r="CV391" s="23" t="str">
        <f t="shared" si="110"/>
        <v/>
      </c>
      <c r="CW391" s="23" t="str">
        <f t="shared" si="111"/>
        <v/>
      </c>
      <c r="CX391" s="23"/>
      <c r="CY391" s="98"/>
      <c r="CZ391" s="23"/>
      <c r="DA391" s="23">
        <v>294</v>
      </c>
      <c r="DB391" s="23" t="str">
        <f t="shared" si="112"/>
        <v/>
      </c>
      <c r="DC391" s="23" t="str">
        <f t="shared" si="113"/>
        <v/>
      </c>
      <c r="DD391" s="23"/>
      <c r="DE391" s="98"/>
      <c r="DF391" s="23"/>
      <c r="DG391" s="23">
        <v>294</v>
      </c>
      <c r="DH391" s="23" t="str">
        <f t="shared" si="114"/>
        <v/>
      </c>
      <c r="DI391" s="23" t="str">
        <f t="shared" si="115"/>
        <v/>
      </c>
      <c r="DJ391" s="23"/>
      <c r="DK391" s="98"/>
      <c r="DL391" s="23"/>
      <c r="DM391" s="23">
        <v>294</v>
      </c>
      <c r="DN391" s="23" t="str">
        <f t="shared" si="116"/>
        <v/>
      </c>
      <c r="DO391" s="23" t="str">
        <f t="shared" si="117"/>
        <v/>
      </c>
      <c r="DP391" s="23"/>
      <c r="DQ391" s="98"/>
      <c r="DR391" s="23"/>
      <c r="DS391" s="23">
        <v>294</v>
      </c>
      <c r="DT391" s="23" t="str">
        <f t="shared" si="118"/>
        <v/>
      </c>
      <c r="DU391" s="23" t="str">
        <f t="shared" si="119"/>
        <v/>
      </c>
      <c r="DV391" s="23"/>
      <c r="DW391" s="98"/>
      <c r="DX391" s="23"/>
      <c r="DY391" s="23">
        <v>294</v>
      </c>
      <c r="DZ391" s="23" t="str">
        <f t="shared" si="120"/>
        <v/>
      </c>
      <c r="EA391" s="23" t="str">
        <f t="shared" si="121"/>
        <v/>
      </c>
      <c r="EB391" s="23"/>
      <c r="EC391" s="98"/>
      <c r="ED391" s="23"/>
      <c r="EE391" s="23">
        <v>294</v>
      </c>
      <c r="EF391" s="23" t="str">
        <f t="shared" si="122"/>
        <v/>
      </c>
      <c r="EG391" s="23" t="str">
        <f t="shared" si="123"/>
        <v/>
      </c>
      <c r="EH391" s="23"/>
      <c r="EI391"/>
    </row>
    <row r="392" spans="92:139">
      <c r="CN392" s="23"/>
      <c r="CO392" s="23">
        <v>295</v>
      </c>
      <c r="CP392" s="23" t="str">
        <f t="shared" si="108"/>
        <v/>
      </c>
      <c r="CQ392" s="23" t="str">
        <f t="shared" si="109"/>
        <v/>
      </c>
      <c r="CR392" s="23"/>
      <c r="CS392" s="98"/>
      <c r="CT392" s="23"/>
      <c r="CU392" s="23">
        <v>295</v>
      </c>
      <c r="CV392" s="23" t="str">
        <f t="shared" si="110"/>
        <v/>
      </c>
      <c r="CW392" s="23" t="str">
        <f t="shared" si="111"/>
        <v/>
      </c>
      <c r="CX392" s="23"/>
      <c r="CY392" s="98"/>
      <c r="CZ392" s="23"/>
      <c r="DA392" s="23">
        <v>295</v>
      </c>
      <c r="DB392" s="23" t="str">
        <f t="shared" si="112"/>
        <v/>
      </c>
      <c r="DC392" s="23" t="str">
        <f t="shared" si="113"/>
        <v/>
      </c>
      <c r="DD392" s="23"/>
      <c r="DE392" s="98"/>
      <c r="DF392" s="23"/>
      <c r="DG392" s="23">
        <v>295</v>
      </c>
      <c r="DH392" s="23" t="str">
        <f t="shared" si="114"/>
        <v/>
      </c>
      <c r="DI392" s="23" t="str">
        <f t="shared" si="115"/>
        <v/>
      </c>
      <c r="DJ392" s="23"/>
      <c r="DK392" s="98"/>
      <c r="DL392" s="23"/>
      <c r="DM392" s="23">
        <v>295</v>
      </c>
      <c r="DN392" s="23" t="str">
        <f t="shared" si="116"/>
        <v/>
      </c>
      <c r="DO392" s="23" t="str">
        <f t="shared" si="117"/>
        <v/>
      </c>
      <c r="DP392" s="23"/>
      <c r="DQ392" s="98"/>
      <c r="DR392" s="23"/>
      <c r="DS392" s="23">
        <v>295</v>
      </c>
      <c r="DT392" s="23" t="str">
        <f t="shared" si="118"/>
        <v/>
      </c>
      <c r="DU392" s="23" t="str">
        <f t="shared" si="119"/>
        <v/>
      </c>
      <c r="DV392" s="23"/>
      <c r="DW392" s="98"/>
      <c r="DX392" s="23"/>
      <c r="DY392" s="23">
        <v>295</v>
      </c>
      <c r="DZ392" s="23" t="str">
        <f t="shared" si="120"/>
        <v/>
      </c>
      <c r="EA392" s="23" t="str">
        <f t="shared" si="121"/>
        <v/>
      </c>
      <c r="EB392" s="23"/>
      <c r="EC392" s="98"/>
      <c r="ED392" s="23"/>
      <c r="EE392" s="23">
        <v>295</v>
      </c>
      <c r="EF392" s="23" t="str">
        <f t="shared" si="122"/>
        <v/>
      </c>
      <c r="EG392" s="23" t="str">
        <f t="shared" si="123"/>
        <v/>
      </c>
      <c r="EH392" s="23"/>
      <c r="EI392"/>
    </row>
    <row r="393" spans="92:139">
      <c r="CN393" s="23"/>
      <c r="CO393" s="23">
        <v>296</v>
      </c>
      <c r="CP393" s="23" t="str">
        <f t="shared" si="108"/>
        <v/>
      </c>
      <c r="CQ393" s="23" t="str">
        <f t="shared" si="109"/>
        <v/>
      </c>
      <c r="CR393" s="23"/>
      <c r="CS393" s="98"/>
      <c r="CT393" s="23"/>
      <c r="CU393" s="23">
        <v>296</v>
      </c>
      <c r="CV393" s="23" t="str">
        <f t="shared" si="110"/>
        <v/>
      </c>
      <c r="CW393" s="23" t="str">
        <f t="shared" si="111"/>
        <v/>
      </c>
      <c r="CX393" s="23"/>
      <c r="CY393" s="98"/>
      <c r="CZ393" s="23"/>
      <c r="DA393" s="23">
        <v>296</v>
      </c>
      <c r="DB393" s="23" t="str">
        <f t="shared" si="112"/>
        <v/>
      </c>
      <c r="DC393" s="23" t="str">
        <f t="shared" si="113"/>
        <v/>
      </c>
      <c r="DD393" s="23"/>
      <c r="DE393" s="98"/>
      <c r="DF393" s="23"/>
      <c r="DG393" s="23">
        <v>296</v>
      </c>
      <c r="DH393" s="23" t="str">
        <f t="shared" si="114"/>
        <v/>
      </c>
      <c r="DI393" s="23" t="str">
        <f t="shared" si="115"/>
        <v/>
      </c>
      <c r="DJ393" s="23"/>
      <c r="DK393" s="98"/>
      <c r="DL393" s="23"/>
      <c r="DM393" s="23">
        <v>296</v>
      </c>
      <c r="DN393" s="23" t="str">
        <f t="shared" si="116"/>
        <v/>
      </c>
      <c r="DO393" s="23" t="str">
        <f t="shared" si="117"/>
        <v/>
      </c>
      <c r="DP393" s="23"/>
      <c r="DQ393" s="98"/>
      <c r="DR393" s="23"/>
      <c r="DS393" s="23">
        <v>296</v>
      </c>
      <c r="DT393" s="23" t="str">
        <f t="shared" si="118"/>
        <v/>
      </c>
      <c r="DU393" s="23" t="str">
        <f t="shared" si="119"/>
        <v/>
      </c>
      <c r="DV393" s="23"/>
      <c r="DW393" s="98"/>
      <c r="DX393" s="23"/>
      <c r="DY393" s="23">
        <v>296</v>
      </c>
      <c r="DZ393" s="23" t="str">
        <f t="shared" si="120"/>
        <v/>
      </c>
      <c r="EA393" s="23" t="str">
        <f t="shared" si="121"/>
        <v/>
      </c>
      <c r="EB393" s="23"/>
      <c r="EC393" s="98"/>
      <c r="ED393" s="23"/>
      <c r="EE393" s="23">
        <v>296</v>
      </c>
      <c r="EF393" s="23" t="str">
        <f t="shared" si="122"/>
        <v/>
      </c>
      <c r="EG393" s="23" t="str">
        <f t="shared" si="123"/>
        <v/>
      </c>
      <c r="EH393" s="23"/>
      <c r="EI393"/>
    </row>
    <row r="394" spans="92:139">
      <c r="CN394" s="23"/>
      <c r="CO394" s="23">
        <v>297</v>
      </c>
      <c r="CP394" s="23" t="str">
        <f t="shared" si="108"/>
        <v/>
      </c>
      <c r="CQ394" s="23" t="str">
        <f t="shared" si="109"/>
        <v/>
      </c>
      <c r="CR394" s="23"/>
      <c r="CS394" s="98"/>
      <c r="CT394" s="23"/>
      <c r="CU394" s="23">
        <v>297</v>
      </c>
      <c r="CV394" s="23" t="str">
        <f t="shared" si="110"/>
        <v/>
      </c>
      <c r="CW394" s="23" t="str">
        <f t="shared" si="111"/>
        <v/>
      </c>
      <c r="CX394" s="23"/>
      <c r="CY394" s="98"/>
      <c r="CZ394" s="23"/>
      <c r="DA394" s="23">
        <v>297</v>
      </c>
      <c r="DB394" s="23" t="str">
        <f t="shared" si="112"/>
        <v/>
      </c>
      <c r="DC394" s="23" t="str">
        <f t="shared" si="113"/>
        <v/>
      </c>
      <c r="DD394" s="23"/>
      <c r="DE394" s="98"/>
      <c r="DF394" s="23"/>
      <c r="DG394" s="23">
        <v>297</v>
      </c>
      <c r="DH394" s="23" t="str">
        <f t="shared" si="114"/>
        <v/>
      </c>
      <c r="DI394" s="23" t="str">
        <f t="shared" si="115"/>
        <v/>
      </c>
      <c r="DJ394" s="23"/>
      <c r="DK394" s="98"/>
      <c r="DL394" s="23"/>
      <c r="DM394" s="23">
        <v>297</v>
      </c>
      <c r="DN394" s="23" t="str">
        <f t="shared" si="116"/>
        <v/>
      </c>
      <c r="DO394" s="23" t="str">
        <f t="shared" si="117"/>
        <v/>
      </c>
      <c r="DP394" s="23"/>
      <c r="DQ394" s="98"/>
      <c r="DR394" s="23"/>
      <c r="DS394" s="23">
        <v>297</v>
      </c>
      <c r="DT394" s="23" t="str">
        <f t="shared" si="118"/>
        <v/>
      </c>
      <c r="DU394" s="23" t="str">
        <f t="shared" si="119"/>
        <v/>
      </c>
      <c r="DV394" s="23"/>
      <c r="DW394" s="98"/>
      <c r="DX394" s="23"/>
      <c r="DY394" s="23">
        <v>297</v>
      </c>
      <c r="DZ394" s="23" t="str">
        <f t="shared" si="120"/>
        <v/>
      </c>
      <c r="EA394" s="23" t="str">
        <f t="shared" si="121"/>
        <v/>
      </c>
      <c r="EB394" s="23"/>
      <c r="EC394" s="98"/>
      <c r="ED394" s="23"/>
      <c r="EE394" s="23">
        <v>297</v>
      </c>
      <c r="EF394" s="23" t="str">
        <f t="shared" si="122"/>
        <v/>
      </c>
      <c r="EG394" s="23" t="str">
        <f t="shared" si="123"/>
        <v/>
      </c>
      <c r="EH394" s="23"/>
      <c r="EI394"/>
    </row>
    <row r="395" spans="92:139">
      <c r="CN395" s="23"/>
      <c r="CO395" s="23">
        <v>298</v>
      </c>
      <c r="CP395" s="23" t="str">
        <f t="shared" si="108"/>
        <v/>
      </c>
      <c r="CQ395" s="23" t="str">
        <f t="shared" si="109"/>
        <v/>
      </c>
      <c r="CR395" s="23"/>
      <c r="CS395" s="98"/>
      <c r="CT395" s="23"/>
      <c r="CU395" s="23">
        <v>298</v>
      </c>
      <c r="CV395" s="23" t="str">
        <f t="shared" si="110"/>
        <v/>
      </c>
      <c r="CW395" s="23" t="str">
        <f t="shared" si="111"/>
        <v/>
      </c>
      <c r="CX395" s="23"/>
      <c r="CY395" s="98"/>
      <c r="CZ395" s="23"/>
      <c r="DA395" s="23">
        <v>298</v>
      </c>
      <c r="DB395" s="23" t="str">
        <f t="shared" si="112"/>
        <v/>
      </c>
      <c r="DC395" s="23" t="str">
        <f t="shared" si="113"/>
        <v/>
      </c>
      <c r="DD395" s="23"/>
      <c r="DE395" s="98"/>
      <c r="DF395" s="23"/>
      <c r="DG395" s="23">
        <v>298</v>
      </c>
      <c r="DH395" s="23" t="str">
        <f t="shared" si="114"/>
        <v/>
      </c>
      <c r="DI395" s="23" t="str">
        <f t="shared" si="115"/>
        <v/>
      </c>
      <c r="DJ395" s="23"/>
      <c r="DK395" s="98"/>
      <c r="DL395" s="23"/>
      <c r="DM395" s="23">
        <v>298</v>
      </c>
      <c r="DN395" s="23" t="str">
        <f t="shared" si="116"/>
        <v/>
      </c>
      <c r="DO395" s="23" t="str">
        <f t="shared" si="117"/>
        <v/>
      </c>
      <c r="DP395" s="23"/>
      <c r="DQ395" s="98"/>
      <c r="DR395" s="23"/>
      <c r="DS395" s="23">
        <v>298</v>
      </c>
      <c r="DT395" s="23" t="str">
        <f t="shared" si="118"/>
        <v/>
      </c>
      <c r="DU395" s="23" t="str">
        <f t="shared" si="119"/>
        <v/>
      </c>
      <c r="DV395" s="23"/>
      <c r="DW395" s="98"/>
      <c r="DX395" s="23"/>
      <c r="DY395" s="23">
        <v>298</v>
      </c>
      <c r="DZ395" s="23" t="str">
        <f t="shared" si="120"/>
        <v/>
      </c>
      <c r="EA395" s="23" t="str">
        <f t="shared" si="121"/>
        <v/>
      </c>
      <c r="EB395" s="23"/>
      <c r="EC395" s="98"/>
      <c r="ED395" s="23"/>
      <c r="EE395" s="23">
        <v>298</v>
      </c>
      <c r="EF395" s="23" t="str">
        <f t="shared" si="122"/>
        <v/>
      </c>
      <c r="EG395" s="23" t="str">
        <f t="shared" si="123"/>
        <v/>
      </c>
      <c r="EH395" s="23"/>
      <c r="EI395"/>
    </row>
    <row r="396" spans="92:139">
      <c r="CN396" s="23"/>
      <c r="CO396" s="23">
        <v>299</v>
      </c>
      <c r="CP396" s="23" t="str">
        <f t="shared" si="108"/>
        <v/>
      </c>
      <c r="CQ396" s="23" t="str">
        <f t="shared" si="109"/>
        <v/>
      </c>
      <c r="CR396" s="23"/>
      <c r="CS396" s="98"/>
      <c r="CT396" s="23"/>
      <c r="CU396" s="23">
        <v>299</v>
      </c>
      <c r="CV396" s="23" t="str">
        <f t="shared" si="110"/>
        <v/>
      </c>
      <c r="CW396" s="23" t="str">
        <f t="shared" si="111"/>
        <v/>
      </c>
      <c r="CX396" s="23"/>
      <c r="CY396" s="98"/>
      <c r="CZ396" s="23"/>
      <c r="DA396" s="23">
        <v>299</v>
      </c>
      <c r="DB396" s="23" t="str">
        <f t="shared" si="112"/>
        <v/>
      </c>
      <c r="DC396" s="23" t="str">
        <f t="shared" si="113"/>
        <v/>
      </c>
      <c r="DD396" s="23"/>
      <c r="DE396" s="98"/>
      <c r="DF396" s="23"/>
      <c r="DG396" s="23">
        <v>299</v>
      </c>
      <c r="DH396" s="23" t="str">
        <f t="shared" si="114"/>
        <v/>
      </c>
      <c r="DI396" s="23" t="str">
        <f t="shared" si="115"/>
        <v/>
      </c>
      <c r="DJ396" s="23"/>
      <c r="DK396" s="98"/>
      <c r="DL396" s="23"/>
      <c r="DM396" s="23">
        <v>299</v>
      </c>
      <c r="DN396" s="23" t="str">
        <f t="shared" si="116"/>
        <v/>
      </c>
      <c r="DO396" s="23" t="str">
        <f t="shared" si="117"/>
        <v/>
      </c>
      <c r="DP396" s="23"/>
      <c r="DQ396" s="98"/>
      <c r="DR396" s="23"/>
      <c r="DS396" s="23">
        <v>299</v>
      </c>
      <c r="DT396" s="23" t="str">
        <f t="shared" si="118"/>
        <v/>
      </c>
      <c r="DU396" s="23" t="str">
        <f t="shared" si="119"/>
        <v/>
      </c>
      <c r="DV396" s="23"/>
      <c r="DW396" s="98"/>
      <c r="DX396" s="23"/>
      <c r="DY396" s="23">
        <v>299</v>
      </c>
      <c r="DZ396" s="23" t="str">
        <f t="shared" si="120"/>
        <v/>
      </c>
      <c r="EA396" s="23" t="str">
        <f t="shared" si="121"/>
        <v/>
      </c>
      <c r="EB396" s="23"/>
      <c r="EC396" s="98"/>
      <c r="ED396" s="23"/>
      <c r="EE396" s="23">
        <v>299</v>
      </c>
      <c r="EF396" s="23" t="str">
        <f t="shared" si="122"/>
        <v/>
      </c>
      <c r="EG396" s="23" t="str">
        <f t="shared" si="123"/>
        <v/>
      </c>
      <c r="EH396" s="23"/>
      <c r="EI396"/>
    </row>
    <row r="397" spans="92:139">
      <c r="CN397" s="23"/>
      <c r="CO397" s="23">
        <v>300</v>
      </c>
      <c r="CP397" s="23" t="str">
        <f t="shared" si="108"/>
        <v/>
      </c>
      <c r="CQ397" s="23" t="str">
        <f t="shared" si="109"/>
        <v/>
      </c>
      <c r="CR397" s="23"/>
      <c r="CS397" s="98"/>
      <c r="CT397" s="23"/>
      <c r="CU397" s="23">
        <v>300</v>
      </c>
      <c r="CV397" s="23" t="str">
        <f t="shared" si="110"/>
        <v/>
      </c>
      <c r="CW397" s="23" t="str">
        <f t="shared" si="111"/>
        <v/>
      </c>
      <c r="CX397" s="23"/>
      <c r="CY397" s="98"/>
      <c r="CZ397" s="23"/>
      <c r="DA397" s="23">
        <v>300</v>
      </c>
      <c r="DB397" s="23" t="str">
        <f t="shared" si="112"/>
        <v/>
      </c>
      <c r="DC397" s="23" t="str">
        <f t="shared" si="113"/>
        <v/>
      </c>
      <c r="DD397" s="23"/>
      <c r="DE397" s="98"/>
      <c r="DF397" s="23"/>
      <c r="DG397" s="23">
        <v>300</v>
      </c>
      <c r="DH397" s="23" t="str">
        <f t="shared" si="114"/>
        <v/>
      </c>
      <c r="DI397" s="23" t="str">
        <f t="shared" si="115"/>
        <v/>
      </c>
      <c r="DJ397" s="23"/>
      <c r="DK397" s="98"/>
      <c r="DL397" s="23"/>
      <c r="DM397" s="23">
        <v>300</v>
      </c>
      <c r="DN397" s="23" t="str">
        <f t="shared" si="116"/>
        <v/>
      </c>
      <c r="DO397" s="23" t="str">
        <f t="shared" si="117"/>
        <v/>
      </c>
      <c r="DP397" s="23"/>
      <c r="DQ397" s="98"/>
      <c r="DR397" s="23"/>
      <c r="DS397" s="23">
        <v>300</v>
      </c>
      <c r="DT397" s="23" t="str">
        <f t="shared" si="118"/>
        <v/>
      </c>
      <c r="DU397" s="23" t="str">
        <f t="shared" si="119"/>
        <v/>
      </c>
      <c r="DV397" s="23"/>
      <c r="DW397" s="98"/>
      <c r="DX397" s="23"/>
      <c r="DY397" s="23">
        <v>300</v>
      </c>
      <c r="DZ397" s="23" t="str">
        <f t="shared" si="120"/>
        <v/>
      </c>
      <c r="EA397" s="23" t="str">
        <f t="shared" si="121"/>
        <v/>
      </c>
      <c r="EB397" s="23"/>
      <c r="EC397" s="98"/>
      <c r="ED397" s="23"/>
      <c r="EE397" s="23">
        <v>300</v>
      </c>
      <c r="EF397" s="23" t="str">
        <f t="shared" si="122"/>
        <v/>
      </c>
      <c r="EG397" s="23" t="str">
        <f t="shared" si="123"/>
        <v/>
      </c>
      <c r="EH397" s="23"/>
      <c r="EI397"/>
    </row>
    <row r="398" spans="92:139">
      <c r="CN398" s="23"/>
      <c r="CO398" s="23">
        <v>301</v>
      </c>
      <c r="CP398" s="23" t="str">
        <f t="shared" si="108"/>
        <v/>
      </c>
      <c r="CQ398" s="23" t="str">
        <f t="shared" si="109"/>
        <v/>
      </c>
      <c r="CR398" s="23"/>
      <c r="CS398" s="98"/>
      <c r="CT398" s="23"/>
      <c r="CU398" s="23">
        <v>301</v>
      </c>
      <c r="CV398" s="23" t="str">
        <f t="shared" si="110"/>
        <v/>
      </c>
      <c r="CW398" s="23" t="str">
        <f t="shared" si="111"/>
        <v/>
      </c>
      <c r="CX398" s="23"/>
      <c r="CY398" s="98"/>
      <c r="CZ398" s="23"/>
      <c r="DA398" s="23">
        <v>301</v>
      </c>
      <c r="DB398" s="23" t="str">
        <f t="shared" si="112"/>
        <v/>
      </c>
      <c r="DC398" s="23" t="str">
        <f t="shared" si="113"/>
        <v/>
      </c>
      <c r="DD398" s="23"/>
      <c r="DE398" s="98"/>
      <c r="DF398" s="23"/>
      <c r="DG398" s="23">
        <v>301</v>
      </c>
      <c r="DH398" s="23" t="str">
        <f t="shared" si="114"/>
        <v/>
      </c>
      <c r="DI398" s="23" t="str">
        <f t="shared" si="115"/>
        <v/>
      </c>
      <c r="DJ398" s="23"/>
      <c r="DK398" s="98"/>
      <c r="DL398" s="23"/>
      <c r="DM398" s="23">
        <v>301</v>
      </c>
      <c r="DN398" s="23" t="str">
        <f t="shared" si="116"/>
        <v/>
      </c>
      <c r="DO398" s="23" t="str">
        <f t="shared" si="117"/>
        <v/>
      </c>
      <c r="DP398" s="23"/>
      <c r="DQ398" s="98"/>
      <c r="DR398" s="23"/>
      <c r="DS398" s="23">
        <v>301</v>
      </c>
      <c r="DT398" s="23" t="str">
        <f t="shared" si="118"/>
        <v/>
      </c>
      <c r="DU398" s="23" t="str">
        <f t="shared" si="119"/>
        <v/>
      </c>
      <c r="DV398" s="23"/>
      <c r="DW398" s="98"/>
      <c r="DX398" s="23"/>
      <c r="DY398" s="23">
        <v>301</v>
      </c>
      <c r="DZ398" s="23" t="str">
        <f t="shared" si="120"/>
        <v/>
      </c>
      <c r="EA398" s="23" t="str">
        <f t="shared" si="121"/>
        <v/>
      </c>
      <c r="EB398" s="23"/>
      <c r="EC398" s="98"/>
      <c r="ED398" s="23"/>
      <c r="EE398" s="23">
        <v>301</v>
      </c>
      <c r="EF398" s="23" t="str">
        <f t="shared" si="122"/>
        <v/>
      </c>
      <c r="EG398" s="23" t="str">
        <f t="shared" si="123"/>
        <v/>
      </c>
      <c r="EH398" s="23"/>
      <c r="EI398"/>
    </row>
    <row r="399" spans="92:139">
      <c r="CN399" s="23"/>
      <c r="CO399" s="23">
        <v>302</v>
      </c>
      <c r="CP399" s="23" t="str">
        <f t="shared" si="108"/>
        <v/>
      </c>
      <c r="CQ399" s="23" t="str">
        <f t="shared" si="109"/>
        <v/>
      </c>
      <c r="CR399" s="23"/>
      <c r="CS399" s="98"/>
      <c r="CT399" s="23"/>
      <c r="CU399" s="23">
        <v>302</v>
      </c>
      <c r="CV399" s="23" t="str">
        <f t="shared" si="110"/>
        <v/>
      </c>
      <c r="CW399" s="23" t="str">
        <f t="shared" si="111"/>
        <v/>
      </c>
      <c r="CX399" s="23"/>
      <c r="CY399" s="98"/>
      <c r="CZ399" s="23"/>
      <c r="DA399" s="23">
        <v>302</v>
      </c>
      <c r="DB399" s="23" t="str">
        <f t="shared" si="112"/>
        <v/>
      </c>
      <c r="DC399" s="23" t="str">
        <f t="shared" si="113"/>
        <v/>
      </c>
      <c r="DD399" s="23"/>
      <c r="DE399" s="98"/>
      <c r="DF399" s="23"/>
      <c r="DG399" s="23">
        <v>302</v>
      </c>
      <c r="DH399" s="23" t="str">
        <f t="shared" si="114"/>
        <v/>
      </c>
      <c r="DI399" s="23" t="str">
        <f t="shared" si="115"/>
        <v/>
      </c>
      <c r="DJ399" s="23"/>
      <c r="DK399" s="98"/>
      <c r="DL399" s="23"/>
      <c r="DM399" s="23">
        <v>302</v>
      </c>
      <c r="DN399" s="23" t="str">
        <f t="shared" si="116"/>
        <v/>
      </c>
      <c r="DO399" s="23" t="str">
        <f t="shared" si="117"/>
        <v/>
      </c>
      <c r="DP399" s="23"/>
      <c r="DQ399" s="98"/>
      <c r="DR399" s="23"/>
      <c r="DS399" s="23">
        <v>302</v>
      </c>
      <c r="DT399" s="23" t="str">
        <f t="shared" si="118"/>
        <v/>
      </c>
      <c r="DU399" s="23" t="str">
        <f t="shared" si="119"/>
        <v/>
      </c>
      <c r="DV399" s="23"/>
      <c r="DW399" s="98"/>
      <c r="DX399" s="23"/>
      <c r="DY399" s="23">
        <v>302</v>
      </c>
      <c r="DZ399" s="23" t="str">
        <f t="shared" si="120"/>
        <v/>
      </c>
      <c r="EA399" s="23" t="str">
        <f t="shared" si="121"/>
        <v/>
      </c>
      <c r="EB399" s="23"/>
      <c r="EC399" s="98"/>
      <c r="ED399" s="23"/>
      <c r="EE399" s="23">
        <v>302</v>
      </c>
      <c r="EF399" s="23" t="str">
        <f t="shared" si="122"/>
        <v/>
      </c>
      <c r="EG399" s="23" t="str">
        <f t="shared" si="123"/>
        <v/>
      </c>
      <c r="EH399" s="23"/>
      <c r="EI399"/>
    </row>
    <row r="400" spans="92:139">
      <c r="CN400" s="23"/>
      <c r="CO400" s="23">
        <v>303</v>
      </c>
      <c r="CP400" s="23" t="str">
        <f t="shared" si="108"/>
        <v/>
      </c>
      <c r="CQ400" s="23" t="str">
        <f t="shared" si="109"/>
        <v/>
      </c>
      <c r="CR400" s="23"/>
      <c r="CS400" s="98"/>
      <c r="CT400" s="23"/>
      <c r="CU400" s="23">
        <v>303</v>
      </c>
      <c r="CV400" s="23" t="str">
        <f t="shared" si="110"/>
        <v/>
      </c>
      <c r="CW400" s="23" t="str">
        <f t="shared" si="111"/>
        <v/>
      </c>
      <c r="CX400" s="23"/>
      <c r="CY400" s="98"/>
      <c r="CZ400" s="23"/>
      <c r="DA400" s="23">
        <v>303</v>
      </c>
      <c r="DB400" s="23" t="str">
        <f t="shared" si="112"/>
        <v/>
      </c>
      <c r="DC400" s="23" t="str">
        <f t="shared" si="113"/>
        <v/>
      </c>
      <c r="DD400" s="23"/>
      <c r="DE400" s="98"/>
      <c r="DF400" s="23"/>
      <c r="DG400" s="23">
        <v>303</v>
      </c>
      <c r="DH400" s="23" t="str">
        <f t="shared" si="114"/>
        <v/>
      </c>
      <c r="DI400" s="23" t="str">
        <f t="shared" si="115"/>
        <v/>
      </c>
      <c r="DJ400" s="23"/>
      <c r="DK400" s="98"/>
      <c r="DL400" s="23"/>
      <c r="DM400" s="23">
        <v>303</v>
      </c>
      <c r="DN400" s="23" t="str">
        <f t="shared" si="116"/>
        <v/>
      </c>
      <c r="DO400" s="23" t="str">
        <f t="shared" si="117"/>
        <v/>
      </c>
      <c r="DP400" s="23"/>
      <c r="DQ400" s="98"/>
      <c r="DR400" s="23"/>
      <c r="DS400" s="23">
        <v>303</v>
      </c>
      <c r="DT400" s="23" t="str">
        <f t="shared" si="118"/>
        <v/>
      </c>
      <c r="DU400" s="23" t="str">
        <f t="shared" si="119"/>
        <v/>
      </c>
      <c r="DV400" s="23"/>
      <c r="DW400" s="98"/>
      <c r="DX400" s="23"/>
      <c r="DY400" s="23">
        <v>303</v>
      </c>
      <c r="DZ400" s="23" t="str">
        <f t="shared" si="120"/>
        <v/>
      </c>
      <c r="EA400" s="23" t="str">
        <f t="shared" si="121"/>
        <v/>
      </c>
      <c r="EB400" s="23"/>
      <c r="EC400" s="98"/>
      <c r="ED400" s="23"/>
      <c r="EE400" s="23">
        <v>303</v>
      </c>
      <c r="EF400" s="23" t="str">
        <f t="shared" si="122"/>
        <v/>
      </c>
      <c r="EG400" s="23" t="str">
        <f t="shared" si="123"/>
        <v/>
      </c>
      <c r="EH400" s="23"/>
      <c r="EI400"/>
    </row>
    <row r="401" spans="92:139">
      <c r="CN401" s="23"/>
      <c r="CO401" s="23">
        <v>304</v>
      </c>
      <c r="CP401" s="23" t="str">
        <f t="shared" si="108"/>
        <v/>
      </c>
      <c r="CQ401" s="23" t="str">
        <f t="shared" si="109"/>
        <v/>
      </c>
      <c r="CR401" s="23"/>
      <c r="CS401" s="98"/>
      <c r="CT401" s="23"/>
      <c r="CU401" s="23">
        <v>304</v>
      </c>
      <c r="CV401" s="23" t="str">
        <f t="shared" si="110"/>
        <v/>
      </c>
      <c r="CW401" s="23" t="str">
        <f t="shared" si="111"/>
        <v/>
      </c>
      <c r="CX401" s="23"/>
      <c r="CY401" s="98"/>
      <c r="CZ401" s="23"/>
      <c r="DA401" s="23">
        <v>304</v>
      </c>
      <c r="DB401" s="23" t="str">
        <f t="shared" si="112"/>
        <v/>
      </c>
      <c r="DC401" s="23" t="str">
        <f t="shared" si="113"/>
        <v/>
      </c>
      <c r="DD401" s="23"/>
      <c r="DE401" s="98"/>
      <c r="DF401" s="23"/>
      <c r="DG401" s="23">
        <v>304</v>
      </c>
      <c r="DH401" s="23" t="str">
        <f t="shared" si="114"/>
        <v/>
      </c>
      <c r="DI401" s="23" t="str">
        <f t="shared" si="115"/>
        <v/>
      </c>
      <c r="DJ401" s="23"/>
      <c r="DK401" s="98"/>
      <c r="DL401" s="23"/>
      <c r="DM401" s="23">
        <v>304</v>
      </c>
      <c r="DN401" s="23" t="str">
        <f t="shared" si="116"/>
        <v/>
      </c>
      <c r="DO401" s="23" t="str">
        <f t="shared" si="117"/>
        <v/>
      </c>
      <c r="DP401" s="23"/>
      <c r="DQ401" s="98"/>
      <c r="DR401" s="23"/>
      <c r="DS401" s="23">
        <v>304</v>
      </c>
      <c r="DT401" s="23" t="str">
        <f t="shared" si="118"/>
        <v/>
      </c>
      <c r="DU401" s="23" t="str">
        <f t="shared" si="119"/>
        <v/>
      </c>
      <c r="DV401" s="23"/>
      <c r="DW401" s="98"/>
      <c r="DX401" s="23"/>
      <c r="DY401" s="23">
        <v>304</v>
      </c>
      <c r="DZ401" s="23" t="str">
        <f t="shared" si="120"/>
        <v/>
      </c>
      <c r="EA401" s="23" t="str">
        <f t="shared" si="121"/>
        <v/>
      </c>
      <c r="EB401" s="23"/>
      <c r="EC401" s="98"/>
      <c r="ED401" s="23"/>
      <c r="EE401" s="23">
        <v>304</v>
      </c>
      <c r="EF401" s="23" t="str">
        <f t="shared" si="122"/>
        <v/>
      </c>
      <c r="EG401" s="23" t="str">
        <f t="shared" si="123"/>
        <v/>
      </c>
      <c r="EH401" s="23"/>
      <c r="EI401"/>
    </row>
    <row r="402" spans="92:139">
      <c r="CN402" s="23"/>
      <c r="CO402" s="23">
        <v>305</v>
      </c>
      <c r="CP402" s="23" t="str">
        <f t="shared" si="108"/>
        <v/>
      </c>
      <c r="CQ402" s="23" t="str">
        <f t="shared" si="109"/>
        <v/>
      </c>
      <c r="CR402" s="23"/>
      <c r="CS402" s="98"/>
      <c r="CT402" s="23"/>
      <c r="CU402" s="23">
        <v>305</v>
      </c>
      <c r="CV402" s="23" t="str">
        <f t="shared" si="110"/>
        <v/>
      </c>
      <c r="CW402" s="23" t="str">
        <f t="shared" si="111"/>
        <v/>
      </c>
      <c r="CX402" s="23"/>
      <c r="CY402" s="98"/>
      <c r="CZ402" s="23"/>
      <c r="DA402" s="23">
        <v>305</v>
      </c>
      <c r="DB402" s="23" t="str">
        <f t="shared" si="112"/>
        <v/>
      </c>
      <c r="DC402" s="23" t="str">
        <f t="shared" si="113"/>
        <v/>
      </c>
      <c r="DD402" s="23"/>
      <c r="DE402" s="98"/>
      <c r="DF402" s="23"/>
      <c r="DG402" s="23">
        <v>305</v>
      </c>
      <c r="DH402" s="23" t="str">
        <f t="shared" si="114"/>
        <v/>
      </c>
      <c r="DI402" s="23" t="str">
        <f t="shared" si="115"/>
        <v/>
      </c>
      <c r="DJ402" s="23"/>
      <c r="DK402" s="98"/>
      <c r="DL402" s="23"/>
      <c r="DM402" s="23">
        <v>305</v>
      </c>
      <c r="DN402" s="23" t="str">
        <f t="shared" si="116"/>
        <v/>
      </c>
      <c r="DO402" s="23" t="str">
        <f t="shared" si="117"/>
        <v/>
      </c>
      <c r="DP402" s="23"/>
      <c r="DQ402" s="98"/>
      <c r="DR402" s="23"/>
      <c r="DS402" s="23">
        <v>305</v>
      </c>
      <c r="DT402" s="23" t="str">
        <f t="shared" si="118"/>
        <v/>
      </c>
      <c r="DU402" s="23" t="str">
        <f t="shared" si="119"/>
        <v/>
      </c>
      <c r="DV402" s="23"/>
      <c r="DW402" s="98"/>
      <c r="DX402" s="23"/>
      <c r="DY402" s="23">
        <v>305</v>
      </c>
      <c r="DZ402" s="23" t="str">
        <f t="shared" si="120"/>
        <v/>
      </c>
      <c r="EA402" s="23" t="str">
        <f t="shared" si="121"/>
        <v/>
      </c>
      <c r="EB402" s="23"/>
      <c r="EC402" s="98"/>
      <c r="ED402" s="23"/>
      <c r="EE402" s="23">
        <v>305</v>
      </c>
      <c r="EF402" s="23" t="str">
        <f t="shared" si="122"/>
        <v/>
      </c>
      <c r="EG402" s="23" t="str">
        <f t="shared" si="123"/>
        <v/>
      </c>
      <c r="EH402" s="23"/>
      <c r="EI402"/>
    </row>
    <row r="403" spans="92:139">
      <c r="CN403" s="23"/>
      <c r="CO403" s="23">
        <v>306</v>
      </c>
      <c r="CP403" s="23" t="str">
        <f t="shared" si="108"/>
        <v/>
      </c>
      <c r="CQ403" s="23" t="str">
        <f t="shared" si="109"/>
        <v/>
      </c>
      <c r="CR403" s="23"/>
      <c r="CS403" s="98"/>
      <c r="CT403" s="23"/>
      <c r="CU403" s="23">
        <v>306</v>
      </c>
      <c r="CV403" s="23" t="str">
        <f t="shared" si="110"/>
        <v/>
      </c>
      <c r="CW403" s="23" t="str">
        <f t="shared" si="111"/>
        <v/>
      </c>
      <c r="CX403" s="23"/>
      <c r="CY403" s="98"/>
      <c r="CZ403" s="23"/>
      <c r="DA403" s="23">
        <v>306</v>
      </c>
      <c r="DB403" s="23" t="str">
        <f t="shared" si="112"/>
        <v/>
      </c>
      <c r="DC403" s="23" t="str">
        <f t="shared" si="113"/>
        <v/>
      </c>
      <c r="DD403" s="23"/>
      <c r="DE403" s="98"/>
      <c r="DF403" s="23"/>
      <c r="DG403" s="23">
        <v>306</v>
      </c>
      <c r="DH403" s="23" t="str">
        <f t="shared" si="114"/>
        <v/>
      </c>
      <c r="DI403" s="23" t="str">
        <f t="shared" si="115"/>
        <v/>
      </c>
      <c r="DJ403" s="23"/>
      <c r="DK403" s="98"/>
      <c r="DL403" s="23"/>
      <c r="DM403" s="23">
        <v>306</v>
      </c>
      <c r="DN403" s="23" t="str">
        <f t="shared" si="116"/>
        <v/>
      </c>
      <c r="DO403" s="23" t="str">
        <f t="shared" si="117"/>
        <v/>
      </c>
      <c r="DP403" s="23"/>
      <c r="DQ403" s="98"/>
      <c r="DR403" s="23"/>
      <c r="DS403" s="23">
        <v>306</v>
      </c>
      <c r="DT403" s="23" t="str">
        <f t="shared" si="118"/>
        <v/>
      </c>
      <c r="DU403" s="23" t="str">
        <f t="shared" si="119"/>
        <v/>
      </c>
      <c r="DV403" s="23"/>
      <c r="DW403" s="98"/>
      <c r="DX403" s="23"/>
      <c r="DY403" s="23">
        <v>306</v>
      </c>
      <c r="DZ403" s="23" t="str">
        <f t="shared" si="120"/>
        <v/>
      </c>
      <c r="EA403" s="23" t="str">
        <f t="shared" si="121"/>
        <v/>
      </c>
      <c r="EB403" s="23"/>
      <c r="EC403" s="98"/>
      <c r="ED403" s="23"/>
      <c r="EE403" s="23">
        <v>306</v>
      </c>
      <c r="EF403" s="23" t="str">
        <f t="shared" si="122"/>
        <v/>
      </c>
      <c r="EG403" s="23" t="str">
        <f t="shared" si="123"/>
        <v/>
      </c>
      <c r="EH403" s="23"/>
      <c r="EI403"/>
    </row>
    <row r="404" spans="92:139">
      <c r="CN404" s="23"/>
      <c r="CO404" s="23">
        <v>307</v>
      </c>
      <c r="CP404" s="23" t="str">
        <f t="shared" si="108"/>
        <v/>
      </c>
      <c r="CQ404" s="23" t="str">
        <f t="shared" si="109"/>
        <v/>
      </c>
      <c r="CR404" s="23"/>
      <c r="CS404" s="98"/>
      <c r="CT404" s="23"/>
      <c r="CU404" s="23">
        <v>307</v>
      </c>
      <c r="CV404" s="23" t="str">
        <f t="shared" si="110"/>
        <v/>
      </c>
      <c r="CW404" s="23" t="str">
        <f t="shared" si="111"/>
        <v/>
      </c>
      <c r="CX404" s="23"/>
      <c r="CY404" s="98"/>
      <c r="CZ404" s="23"/>
      <c r="DA404" s="23">
        <v>307</v>
      </c>
      <c r="DB404" s="23" t="str">
        <f t="shared" si="112"/>
        <v/>
      </c>
      <c r="DC404" s="23" t="str">
        <f t="shared" si="113"/>
        <v/>
      </c>
      <c r="DD404" s="23"/>
      <c r="DE404" s="98"/>
      <c r="DF404" s="23"/>
      <c r="DG404" s="23">
        <v>307</v>
      </c>
      <c r="DH404" s="23" t="str">
        <f t="shared" si="114"/>
        <v/>
      </c>
      <c r="DI404" s="23" t="str">
        <f t="shared" si="115"/>
        <v/>
      </c>
      <c r="DJ404" s="23"/>
      <c r="DK404" s="98"/>
      <c r="DL404" s="23"/>
      <c r="DM404" s="23">
        <v>307</v>
      </c>
      <c r="DN404" s="23" t="str">
        <f t="shared" si="116"/>
        <v/>
      </c>
      <c r="DO404" s="23" t="str">
        <f t="shared" si="117"/>
        <v/>
      </c>
      <c r="DP404" s="23"/>
      <c r="DQ404" s="98"/>
      <c r="DR404" s="23"/>
      <c r="DS404" s="23">
        <v>307</v>
      </c>
      <c r="DT404" s="23" t="str">
        <f t="shared" si="118"/>
        <v/>
      </c>
      <c r="DU404" s="23" t="str">
        <f t="shared" si="119"/>
        <v/>
      </c>
      <c r="DV404" s="23"/>
      <c r="DW404" s="98"/>
      <c r="DX404" s="23"/>
      <c r="DY404" s="23">
        <v>307</v>
      </c>
      <c r="DZ404" s="23" t="str">
        <f t="shared" si="120"/>
        <v/>
      </c>
      <c r="EA404" s="23" t="str">
        <f t="shared" si="121"/>
        <v/>
      </c>
      <c r="EB404" s="23"/>
      <c r="EC404" s="98"/>
      <c r="ED404" s="23"/>
      <c r="EE404" s="23">
        <v>307</v>
      </c>
      <c r="EF404" s="23" t="str">
        <f t="shared" si="122"/>
        <v/>
      </c>
      <c r="EG404" s="23" t="str">
        <f t="shared" si="123"/>
        <v/>
      </c>
      <c r="EH404" s="23"/>
      <c r="EI404"/>
    </row>
    <row r="405" spans="92:139">
      <c r="CN405" s="23"/>
      <c r="CO405" s="23">
        <v>308</v>
      </c>
      <c r="CP405" s="23" t="str">
        <f t="shared" si="108"/>
        <v/>
      </c>
      <c r="CQ405" s="23" t="str">
        <f t="shared" si="109"/>
        <v/>
      </c>
      <c r="CR405" s="23"/>
      <c r="CS405" s="98"/>
      <c r="CT405" s="23"/>
      <c r="CU405" s="23">
        <v>308</v>
      </c>
      <c r="CV405" s="23" t="str">
        <f t="shared" si="110"/>
        <v/>
      </c>
      <c r="CW405" s="23" t="str">
        <f t="shared" si="111"/>
        <v/>
      </c>
      <c r="CX405" s="23"/>
      <c r="CY405" s="98"/>
      <c r="CZ405" s="23"/>
      <c r="DA405" s="23">
        <v>308</v>
      </c>
      <c r="DB405" s="23" t="str">
        <f t="shared" si="112"/>
        <v/>
      </c>
      <c r="DC405" s="23" t="str">
        <f t="shared" si="113"/>
        <v/>
      </c>
      <c r="DD405" s="23"/>
      <c r="DE405" s="98"/>
      <c r="DF405" s="23"/>
      <c r="DG405" s="23">
        <v>308</v>
      </c>
      <c r="DH405" s="23" t="str">
        <f t="shared" si="114"/>
        <v/>
      </c>
      <c r="DI405" s="23" t="str">
        <f t="shared" si="115"/>
        <v/>
      </c>
      <c r="DJ405" s="23"/>
      <c r="DK405" s="98"/>
      <c r="DL405" s="23"/>
      <c r="DM405" s="23">
        <v>308</v>
      </c>
      <c r="DN405" s="23" t="str">
        <f t="shared" si="116"/>
        <v/>
      </c>
      <c r="DO405" s="23" t="str">
        <f t="shared" si="117"/>
        <v/>
      </c>
      <c r="DP405" s="23"/>
      <c r="DQ405" s="98"/>
      <c r="DR405" s="23"/>
      <c r="DS405" s="23">
        <v>308</v>
      </c>
      <c r="DT405" s="23" t="str">
        <f t="shared" si="118"/>
        <v/>
      </c>
      <c r="DU405" s="23" t="str">
        <f t="shared" si="119"/>
        <v/>
      </c>
      <c r="DV405" s="23"/>
      <c r="DW405" s="98"/>
      <c r="DX405" s="23"/>
      <c r="DY405" s="23">
        <v>308</v>
      </c>
      <c r="DZ405" s="23" t="str">
        <f t="shared" si="120"/>
        <v/>
      </c>
      <c r="EA405" s="23" t="str">
        <f t="shared" si="121"/>
        <v/>
      </c>
      <c r="EB405" s="23"/>
      <c r="EC405" s="98"/>
      <c r="ED405" s="23"/>
      <c r="EE405" s="23">
        <v>308</v>
      </c>
      <c r="EF405" s="23" t="str">
        <f t="shared" si="122"/>
        <v/>
      </c>
      <c r="EG405" s="23" t="str">
        <f t="shared" si="123"/>
        <v/>
      </c>
      <c r="EH405" s="23"/>
      <c r="EI405"/>
    </row>
    <row r="406" spans="92:139">
      <c r="CN406" s="23"/>
      <c r="CO406" s="23">
        <v>309</v>
      </c>
      <c r="CP406" s="23" t="str">
        <f t="shared" si="108"/>
        <v/>
      </c>
      <c r="CQ406" s="23" t="str">
        <f t="shared" si="109"/>
        <v/>
      </c>
      <c r="CR406" s="23"/>
      <c r="CS406" s="98"/>
      <c r="CT406" s="23"/>
      <c r="CU406" s="23">
        <v>309</v>
      </c>
      <c r="CV406" s="23" t="str">
        <f t="shared" si="110"/>
        <v/>
      </c>
      <c r="CW406" s="23" t="str">
        <f t="shared" si="111"/>
        <v/>
      </c>
      <c r="CX406" s="23"/>
      <c r="CY406" s="98"/>
      <c r="CZ406" s="23"/>
      <c r="DA406" s="23">
        <v>309</v>
      </c>
      <c r="DB406" s="23" t="str">
        <f t="shared" si="112"/>
        <v/>
      </c>
      <c r="DC406" s="23" t="str">
        <f t="shared" si="113"/>
        <v/>
      </c>
      <c r="DD406" s="23"/>
      <c r="DE406" s="98"/>
      <c r="DF406" s="23"/>
      <c r="DG406" s="23">
        <v>309</v>
      </c>
      <c r="DH406" s="23" t="str">
        <f t="shared" si="114"/>
        <v/>
      </c>
      <c r="DI406" s="23" t="str">
        <f t="shared" si="115"/>
        <v/>
      </c>
      <c r="DJ406" s="23"/>
      <c r="DK406" s="98"/>
      <c r="DL406" s="23"/>
      <c r="DM406" s="23">
        <v>309</v>
      </c>
      <c r="DN406" s="23" t="str">
        <f t="shared" si="116"/>
        <v/>
      </c>
      <c r="DO406" s="23" t="str">
        <f t="shared" si="117"/>
        <v/>
      </c>
      <c r="DP406" s="23"/>
      <c r="DQ406" s="98"/>
      <c r="DR406" s="23"/>
      <c r="DS406" s="23">
        <v>309</v>
      </c>
      <c r="DT406" s="23" t="str">
        <f t="shared" si="118"/>
        <v/>
      </c>
      <c r="DU406" s="23" t="str">
        <f t="shared" si="119"/>
        <v/>
      </c>
      <c r="DV406" s="23"/>
      <c r="DW406" s="98"/>
      <c r="DX406" s="23"/>
      <c r="DY406" s="23">
        <v>309</v>
      </c>
      <c r="DZ406" s="23" t="str">
        <f t="shared" si="120"/>
        <v/>
      </c>
      <c r="EA406" s="23" t="str">
        <f t="shared" si="121"/>
        <v/>
      </c>
      <c r="EB406" s="23"/>
      <c r="EC406" s="98"/>
      <c r="ED406" s="23"/>
      <c r="EE406" s="23">
        <v>309</v>
      </c>
      <c r="EF406" s="23" t="str">
        <f t="shared" si="122"/>
        <v/>
      </c>
      <c r="EG406" s="23" t="str">
        <f t="shared" si="123"/>
        <v/>
      </c>
      <c r="EH406" s="23"/>
      <c r="EI406"/>
    </row>
    <row r="407" spans="92:139">
      <c r="CN407" s="23"/>
      <c r="CO407" s="23">
        <v>310</v>
      </c>
      <c r="CP407" s="23" t="str">
        <f t="shared" si="108"/>
        <v/>
      </c>
      <c r="CQ407" s="23" t="str">
        <f t="shared" si="109"/>
        <v/>
      </c>
      <c r="CR407" s="23"/>
      <c r="CS407" s="98"/>
      <c r="CT407" s="23"/>
      <c r="CU407" s="23">
        <v>310</v>
      </c>
      <c r="CV407" s="23" t="str">
        <f t="shared" si="110"/>
        <v/>
      </c>
      <c r="CW407" s="23" t="str">
        <f t="shared" si="111"/>
        <v/>
      </c>
      <c r="CX407" s="23"/>
      <c r="CY407" s="98"/>
      <c r="CZ407" s="23"/>
      <c r="DA407" s="23">
        <v>310</v>
      </c>
      <c r="DB407" s="23" t="str">
        <f t="shared" si="112"/>
        <v/>
      </c>
      <c r="DC407" s="23" t="str">
        <f t="shared" si="113"/>
        <v/>
      </c>
      <c r="DD407" s="23"/>
      <c r="DE407" s="98"/>
      <c r="DF407" s="23"/>
      <c r="DG407" s="23">
        <v>310</v>
      </c>
      <c r="DH407" s="23" t="str">
        <f t="shared" si="114"/>
        <v/>
      </c>
      <c r="DI407" s="23" t="str">
        <f t="shared" si="115"/>
        <v/>
      </c>
      <c r="DJ407" s="23"/>
      <c r="DK407" s="98"/>
      <c r="DL407" s="23"/>
      <c r="DM407" s="23">
        <v>310</v>
      </c>
      <c r="DN407" s="23" t="str">
        <f t="shared" si="116"/>
        <v/>
      </c>
      <c r="DO407" s="23" t="str">
        <f t="shared" si="117"/>
        <v/>
      </c>
      <c r="DP407" s="23"/>
      <c r="DQ407" s="98"/>
      <c r="DR407" s="23"/>
      <c r="DS407" s="23">
        <v>310</v>
      </c>
      <c r="DT407" s="23" t="str">
        <f t="shared" si="118"/>
        <v/>
      </c>
      <c r="DU407" s="23" t="str">
        <f t="shared" si="119"/>
        <v/>
      </c>
      <c r="DV407" s="23"/>
      <c r="DW407" s="98"/>
      <c r="DX407" s="23"/>
      <c r="DY407" s="23">
        <v>310</v>
      </c>
      <c r="DZ407" s="23" t="str">
        <f t="shared" si="120"/>
        <v/>
      </c>
      <c r="EA407" s="23" t="str">
        <f t="shared" si="121"/>
        <v/>
      </c>
      <c r="EB407" s="23"/>
      <c r="EC407" s="98"/>
      <c r="ED407" s="23"/>
      <c r="EE407" s="23">
        <v>310</v>
      </c>
      <c r="EF407" s="23" t="str">
        <f t="shared" si="122"/>
        <v/>
      </c>
      <c r="EG407" s="23" t="str">
        <f t="shared" si="123"/>
        <v/>
      </c>
      <c r="EH407" s="23"/>
      <c r="EI407"/>
    </row>
    <row r="408" spans="92:139">
      <c r="CN408" s="23"/>
      <c r="CO408" s="23">
        <v>311</v>
      </c>
      <c r="CP408" s="23" t="str">
        <f t="shared" si="108"/>
        <v/>
      </c>
      <c r="CQ408" s="23" t="str">
        <f t="shared" si="109"/>
        <v/>
      </c>
      <c r="CR408" s="23"/>
      <c r="CS408" s="98"/>
      <c r="CT408" s="23"/>
      <c r="CU408" s="23">
        <v>311</v>
      </c>
      <c r="CV408" s="23" t="str">
        <f t="shared" si="110"/>
        <v/>
      </c>
      <c r="CW408" s="23" t="str">
        <f t="shared" si="111"/>
        <v/>
      </c>
      <c r="CX408" s="23"/>
      <c r="CY408" s="98"/>
      <c r="CZ408" s="23"/>
      <c r="DA408" s="23">
        <v>311</v>
      </c>
      <c r="DB408" s="23" t="str">
        <f t="shared" si="112"/>
        <v/>
      </c>
      <c r="DC408" s="23" t="str">
        <f t="shared" si="113"/>
        <v/>
      </c>
      <c r="DD408" s="23"/>
      <c r="DE408" s="98"/>
      <c r="DF408" s="23"/>
      <c r="DG408" s="23">
        <v>311</v>
      </c>
      <c r="DH408" s="23" t="str">
        <f t="shared" si="114"/>
        <v/>
      </c>
      <c r="DI408" s="23" t="str">
        <f t="shared" si="115"/>
        <v/>
      </c>
      <c r="DJ408" s="23"/>
      <c r="DK408" s="98"/>
      <c r="DL408" s="23"/>
      <c r="DM408" s="23">
        <v>311</v>
      </c>
      <c r="DN408" s="23" t="str">
        <f t="shared" si="116"/>
        <v/>
      </c>
      <c r="DO408" s="23" t="str">
        <f t="shared" si="117"/>
        <v/>
      </c>
      <c r="DP408" s="23"/>
      <c r="DQ408" s="98"/>
      <c r="DR408" s="23"/>
      <c r="DS408" s="23">
        <v>311</v>
      </c>
      <c r="DT408" s="23" t="str">
        <f t="shared" si="118"/>
        <v/>
      </c>
      <c r="DU408" s="23" t="str">
        <f t="shared" si="119"/>
        <v/>
      </c>
      <c r="DV408" s="23"/>
      <c r="DW408" s="98"/>
      <c r="DX408" s="23"/>
      <c r="DY408" s="23">
        <v>311</v>
      </c>
      <c r="DZ408" s="23" t="str">
        <f t="shared" si="120"/>
        <v/>
      </c>
      <c r="EA408" s="23" t="str">
        <f t="shared" si="121"/>
        <v/>
      </c>
      <c r="EB408" s="23"/>
      <c r="EC408" s="98"/>
      <c r="ED408" s="23"/>
      <c r="EE408" s="23">
        <v>311</v>
      </c>
      <c r="EF408" s="23" t="str">
        <f t="shared" si="122"/>
        <v/>
      </c>
      <c r="EG408" s="23" t="str">
        <f t="shared" si="123"/>
        <v/>
      </c>
      <c r="EH408" s="23"/>
      <c r="EI408"/>
    </row>
    <row r="409" spans="92:139">
      <c r="CN409" s="23"/>
      <c r="CO409" s="23">
        <v>312</v>
      </c>
      <c r="CP409" s="23" t="str">
        <f t="shared" si="108"/>
        <v/>
      </c>
      <c r="CQ409" s="23" t="str">
        <f t="shared" si="109"/>
        <v/>
      </c>
      <c r="CR409" s="23"/>
      <c r="CS409" s="98"/>
      <c r="CT409" s="23"/>
      <c r="CU409" s="23">
        <v>312</v>
      </c>
      <c r="CV409" s="23" t="str">
        <f t="shared" si="110"/>
        <v/>
      </c>
      <c r="CW409" s="23" t="str">
        <f t="shared" si="111"/>
        <v/>
      </c>
      <c r="CX409" s="23"/>
      <c r="CY409" s="98"/>
      <c r="CZ409" s="23"/>
      <c r="DA409" s="23">
        <v>312</v>
      </c>
      <c r="DB409" s="23" t="str">
        <f t="shared" si="112"/>
        <v/>
      </c>
      <c r="DC409" s="23" t="str">
        <f t="shared" si="113"/>
        <v/>
      </c>
      <c r="DD409" s="23"/>
      <c r="DE409" s="98"/>
      <c r="DF409" s="23"/>
      <c r="DG409" s="23">
        <v>312</v>
      </c>
      <c r="DH409" s="23" t="str">
        <f t="shared" si="114"/>
        <v/>
      </c>
      <c r="DI409" s="23" t="str">
        <f t="shared" si="115"/>
        <v/>
      </c>
      <c r="DJ409" s="23"/>
      <c r="DK409" s="98"/>
      <c r="DL409" s="23"/>
      <c r="DM409" s="23">
        <v>312</v>
      </c>
      <c r="DN409" s="23" t="str">
        <f t="shared" si="116"/>
        <v/>
      </c>
      <c r="DO409" s="23" t="str">
        <f t="shared" si="117"/>
        <v/>
      </c>
      <c r="DP409" s="23"/>
      <c r="DQ409" s="98"/>
      <c r="DR409" s="23"/>
      <c r="DS409" s="23">
        <v>312</v>
      </c>
      <c r="DT409" s="23" t="str">
        <f t="shared" si="118"/>
        <v/>
      </c>
      <c r="DU409" s="23" t="str">
        <f t="shared" si="119"/>
        <v/>
      </c>
      <c r="DV409" s="23"/>
      <c r="DW409" s="98"/>
      <c r="DX409" s="23"/>
      <c r="DY409" s="23">
        <v>312</v>
      </c>
      <c r="DZ409" s="23" t="str">
        <f t="shared" si="120"/>
        <v/>
      </c>
      <c r="EA409" s="23" t="str">
        <f t="shared" si="121"/>
        <v/>
      </c>
      <c r="EB409" s="23"/>
      <c r="EC409" s="98"/>
      <c r="ED409" s="23"/>
      <c r="EE409" s="23">
        <v>312</v>
      </c>
      <c r="EF409" s="23" t="str">
        <f t="shared" si="122"/>
        <v/>
      </c>
      <c r="EG409" s="23" t="str">
        <f t="shared" si="123"/>
        <v/>
      </c>
      <c r="EH409" s="23"/>
      <c r="EI409"/>
    </row>
    <row r="410" spans="92:139">
      <c r="CN410" s="23"/>
      <c r="CO410" s="23">
        <v>313</v>
      </c>
      <c r="CP410" s="23" t="str">
        <f t="shared" si="108"/>
        <v/>
      </c>
      <c r="CQ410" s="23" t="str">
        <f t="shared" si="109"/>
        <v/>
      </c>
      <c r="CR410" s="23"/>
      <c r="CS410" s="98"/>
      <c r="CT410" s="23"/>
      <c r="CU410" s="23">
        <v>313</v>
      </c>
      <c r="CV410" s="23" t="str">
        <f t="shared" si="110"/>
        <v/>
      </c>
      <c r="CW410" s="23" t="str">
        <f t="shared" si="111"/>
        <v/>
      </c>
      <c r="CX410" s="23"/>
      <c r="CY410" s="98"/>
      <c r="CZ410" s="23"/>
      <c r="DA410" s="23">
        <v>313</v>
      </c>
      <c r="DB410" s="23" t="str">
        <f t="shared" si="112"/>
        <v/>
      </c>
      <c r="DC410" s="23" t="str">
        <f t="shared" si="113"/>
        <v/>
      </c>
      <c r="DD410" s="23"/>
      <c r="DE410" s="98"/>
      <c r="DF410" s="23"/>
      <c r="DG410" s="23">
        <v>313</v>
      </c>
      <c r="DH410" s="23" t="str">
        <f t="shared" si="114"/>
        <v/>
      </c>
      <c r="DI410" s="23" t="str">
        <f t="shared" si="115"/>
        <v/>
      </c>
      <c r="DJ410" s="23"/>
      <c r="DK410" s="98"/>
      <c r="DL410" s="23"/>
      <c r="DM410" s="23">
        <v>313</v>
      </c>
      <c r="DN410" s="23" t="str">
        <f t="shared" si="116"/>
        <v/>
      </c>
      <c r="DO410" s="23" t="str">
        <f t="shared" si="117"/>
        <v/>
      </c>
      <c r="DP410" s="23"/>
      <c r="DQ410" s="98"/>
      <c r="DR410" s="23"/>
      <c r="DS410" s="23">
        <v>313</v>
      </c>
      <c r="DT410" s="23" t="str">
        <f t="shared" si="118"/>
        <v/>
      </c>
      <c r="DU410" s="23" t="str">
        <f t="shared" si="119"/>
        <v/>
      </c>
      <c r="DV410" s="23"/>
      <c r="DW410" s="98"/>
      <c r="DX410" s="23"/>
      <c r="DY410" s="23">
        <v>313</v>
      </c>
      <c r="DZ410" s="23" t="str">
        <f t="shared" si="120"/>
        <v/>
      </c>
      <c r="EA410" s="23" t="str">
        <f t="shared" si="121"/>
        <v/>
      </c>
      <c r="EB410" s="23"/>
      <c r="EC410" s="98"/>
      <c r="ED410" s="23"/>
      <c r="EE410" s="23">
        <v>313</v>
      </c>
      <c r="EF410" s="23" t="str">
        <f t="shared" si="122"/>
        <v/>
      </c>
      <c r="EG410" s="23" t="str">
        <f t="shared" si="123"/>
        <v/>
      </c>
      <c r="EH410" s="23"/>
      <c r="EI410"/>
    </row>
    <row r="411" spans="92:139">
      <c r="CN411" s="23"/>
      <c r="CO411" s="23">
        <v>314</v>
      </c>
      <c r="CP411" s="23" t="str">
        <f t="shared" si="108"/>
        <v/>
      </c>
      <c r="CQ411" s="23" t="str">
        <f t="shared" si="109"/>
        <v/>
      </c>
      <c r="CR411" s="23"/>
      <c r="CS411" s="98"/>
      <c r="CT411" s="23"/>
      <c r="CU411" s="23">
        <v>314</v>
      </c>
      <c r="CV411" s="23" t="str">
        <f t="shared" si="110"/>
        <v/>
      </c>
      <c r="CW411" s="23" t="str">
        <f t="shared" si="111"/>
        <v/>
      </c>
      <c r="CX411" s="23"/>
      <c r="CY411" s="98"/>
      <c r="CZ411" s="23"/>
      <c r="DA411" s="23">
        <v>314</v>
      </c>
      <c r="DB411" s="23" t="str">
        <f t="shared" si="112"/>
        <v/>
      </c>
      <c r="DC411" s="23" t="str">
        <f t="shared" si="113"/>
        <v/>
      </c>
      <c r="DD411" s="23"/>
      <c r="DE411" s="98"/>
      <c r="DF411" s="23"/>
      <c r="DG411" s="23">
        <v>314</v>
      </c>
      <c r="DH411" s="23" t="str">
        <f t="shared" si="114"/>
        <v/>
      </c>
      <c r="DI411" s="23" t="str">
        <f t="shared" si="115"/>
        <v/>
      </c>
      <c r="DJ411" s="23"/>
      <c r="DK411" s="98"/>
      <c r="DL411" s="23"/>
      <c r="DM411" s="23">
        <v>314</v>
      </c>
      <c r="DN411" s="23" t="str">
        <f t="shared" si="116"/>
        <v/>
      </c>
      <c r="DO411" s="23" t="str">
        <f t="shared" si="117"/>
        <v/>
      </c>
      <c r="DP411" s="23"/>
      <c r="DQ411" s="98"/>
      <c r="DR411" s="23"/>
      <c r="DS411" s="23">
        <v>314</v>
      </c>
      <c r="DT411" s="23" t="str">
        <f t="shared" si="118"/>
        <v/>
      </c>
      <c r="DU411" s="23" t="str">
        <f t="shared" si="119"/>
        <v/>
      </c>
      <c r="DV411" s="23"/>
      <c r="DW411" s="98"/>
      <c r="DX411" s="23"/>
      <c r="DY411" s="23">
        <v>314</v>
      </c>
      <c r="DZ411" s="23" t="str">
        <f t="shared" si="120"/>
        <v/>
      </c>
      <c r="EA411" s="23" t="str">
        <f t="shared" si="121"/>
        <v/>
      </c>
      <c r="EB411" s="23"/>
      <c r="EC411" s="98"/>
      <c r="ED411" s="23"/>
      <c r="EE411" s="23">
        <v>314</v>
      </c>
      <c r="EF411" s="23" t="str">
        <f t="shared" si="122"/>
        <v/>
      </c>
      <c r="EG411" s="23" t="str">
        <f t="shared" si="123"/>
        <v/>
      </c>
      <c r="EH411" s="23"/>
      <c r="EI411"/>
    </row>
    <row r="412" spans="92:139">
      <c r="CN412" s="23"/>
      <c r="CO412" s="23">
        <v>315</v>
      </c>
      <c r="CP412" s="23" t="str">
        <f t="shared" si="108"/>
        <v/>
      </c>
      <c r="CQ412" s="23" t="str">
        <f t="shared" si="109"/>
        <v/>
      </c>
      <c r="CR412" s="23"/>
      <c r="CS412" s="98"/>
      <c r="CT412" s="23"/>
      <c r="CU412" s="23">
        <v>315</v>
      </c>
      <c r="CV412" s="23" t="str">
        <f t="shared" si="110"/>
        <v/>
      </c>
      <c r="CW412" s="23" t="str">
        <f t="shared" si="111"/>
        <v/>
      </c>
      <c r="CX412" s="23"/>
      <c r="CY412" s="98"/>
      <c r="CZ412" s="23"/>
      <c r="DA412" s="23">
        <v>315</v>
      </c>
      <c r="DB412" s="23" t="str">
        <f t="shared" si="112"/>
        <v/>
      </c>
      <c r="DC412" s="23" t="str">
        <f t="shared" si="113"/>
        <v/>
      </c>
      <c r="DD412" s="23"/>
      <c r="DE412" s="98"/>
      <c r="DF412" s="23"/>
      <c r="DG412" s="23">
        <v>315</v>
      </c>
      <c r="DH412" s="23" t="str">
        <f t="shared" si="114"/>
        <v/>
      </c>
      <c r="DI412" s="23" t="str">
        <f t="shared" si="115"/>
        <v/>
      </c>
      <c r="DJ412" s="23"/>
      <c r="DK412" s="98"/>
      <c r="DL412" s="23"/>
      <c r="DM412" s="23">
        <v>315</v>
      </c>
      <c r="DN412" s="23" t="str">
        <f t="shared" si="116"/>
        <v/>
      </c>
      <c r="DO412" s="23" t="str">
        <f t="shared" si="117"/>
        <v/>
      </c>
      <c r="DP412" s="23"/>
      <c r="DQ412" s="98"/>
      <c r="DR412" s="23"/>
      <c r="DS412" s="23">
        <v>315</v>
      </c>
      <c r="DT412" s="23" t="str">
        <f t="shared" si="118"/>
        <v/>
      </c>
      <c r="DU412" s="23" t="str">
        <f t="shared" si="119"/>
        <v/>
      </c>
      <c r="DV412" s="23"/>
      <c r="DW412" s="98"/>
      <c r="DX412" s="23"/>
      <c r="DY412" s="23">
        <v>315</v>
      </c>
      <c r="DZ412" s="23" t="str">
        <f t="shared" si="120"/>
        <v/>
      </c>
      <c r="EA412" s="23" t="str">
        <f t="shared" si="121"/>
        <v/>
      </c>
      <c r="EB412" s="23"/>
      <c r="EC412" s="98"/>
      <c r="ED412" s="23"/>
      <c r="EE412" s="23">
        <v>315</v>
      </c>
      <c r="EF412" s="23" t="str">
        <f t="shared" si="122"/>
        <v/>
      </c>
      <c r="EG412" s="23" t="str">
        <f t="shared" si="123"/>
        <v/>
      </c>
      <c r="EH412" s="23"/>
      <c r="EI412"/>
    </row>
    <row r="413" spans="92:139">
      <c r="CN413" s="23"/>
      <c r="CO413" s="23">
        <v>316</v>
      </c>
      <c r="CP413" s="23" t="str">
        <f t="shared" si="108"/>
        <v/>
      </c>
      <c r="CQ413" s="23" t="str">
        <f t="shared" si="109"/>
        <v/>
      </c>
      <c r="CR413" s="23"/>
      <c r="CS413" s="98"/>
      <c r="CT413" s="23"/>
      <c r="CU413" s="23">
        <v>316</v>
      </c>
      <c r="CV413" s="23" t="str">
        <f t="shared" si="110"/>
        <v/>
      </c>
      <c r="CW413" s="23" t="str">
        <f t="shared" si="111"/>
        <v/>
      </c>
      <c r="CX413" s="23"/>
      <c r="CY413" s="98"/>
      <c r="CZ413" s="23"/>
      <c r="DA413" s="23">
        <v>316</v>
      </c>
      <c r="DB413" s="23" t="str">
        <f t="shared" si="112"/>
        <v/>
      </c>
      <c r="DC413" s="23" t="str">
        <f t="shared" si="113"/>
        <v/>
      </c>
      <c r="DD413" s="23"/>
      <c r="DE413" s="98"/>
      <c r="DF413" s="23"/>
      <c r="DG413" s="23">
        <v>316</v>
      </c>
      <c r="DH413" s="23" t="str">
        <f t="shared" si="114"/>
        <v/>
      </c>
      <c r="DI413" s="23" t="str">
        <f t="shared" si="115"/>
        <v/>
      </c>
      <c r="DJ413" s="23"/>
      <c r="DK413" s="98"/>
      <c r="DL413" s="23"/>
      <c r="DM413" s="23">
        <v>316</v>
      </c>
      <c r="DN413" s="23" t="str">
        <f t="shared" si="116"/>
        <v/>
      </c>
      <c r="DO413" s="23" t="str">
        <f t="shared" si="117"/>
        <v/>
      </c>
      <c r="DP413" s="23"/>
      <c r="DQ413" s="98"/>
      <c r="DR413" s="23"/>
      <c r="DS413" s="23">
        <v>316</v>
      </c>
      <c r="DT413" s="23" t="str">
        <f t="shared" si="118"/>
        <v/>
      </c>
      <c r="DU413" s="23" t="str">
        <f t="shared" si="119"/>
        <v/>
      </c>
      <c r="DV413" s="23"/>
      <c r="DW413" s="98"/>
      <c r="DX413" s="23"/>
      <c r="DY413" s="23">
        <v>316</v>
      </c>
      <c r="DZ413" s="23" t="str">
        <f t="shared" si="120"/>
        <v/>
      </c>
      <c r="EA413" s="23" t="str">
        <f t="shared" si="121"/>
        <v/>
      </c>
      <c r="EB413" s="23"/>
      <c r="EC413" s="98"/>
      <c r="ED413" s="23"/>
      <c r="EE413" s="23">
        <v>316</v>
      </c>
      <c r="EF413" s="23" t="str">
        <f t="shared" si="122"/>
        <v/>
      </c>
      <c r="EG413" s="23" t="str">
        <f t="shared" si="123"/>
        <v/>
      </c>
      <c r="EH413" s="23"/>
      <c r="EI413"/>
    </row>
    <row r="414" spans="92:139">
      <c r="CN414" s="23"/>
      <c r="CO414" s="23">
        <v>317</v>
      </c>
      <c r="CP414" s="23" t="str">
        <f t="shared" si="108"/>
        <v/>
      </c>
      <c r="CQ414" s="23" t="str">
        <f t="shared" si="109"/>
        <v/>
      </c>
      <c r="CR414" s="23"/>
      <c r="CS414" s="98"/>
      <c r="CT414" s="23"/>
      <c r="CU414" s="23">
        <v>317</v>
      </c>
      <c r="CV414" s="23" t="str">
        <f t="shared" si="110"/>
        <v/>
      </c>
      <c r="CW414" s="23" t="str">
        <f t="shared" si="111"/>
        <v/>
      </c>
      <c r="CX414" s="23"/>
      <c r="CY414" s="98"/>
      <c r="CZ414" s="23"/>
      <c r="DA414" s="23">
        <v>317</v>
      </c>
      <c r="DB414" s="23" t="str">
        <f t="shared" si="112"/>
        <v/>
      </c>
      <c r="DC414" s="23" t="str">
        <f t="shared" si="113"/>
        <v/>
      </c>
      <c r="DD414" s="23"/>
      <c r="DE414" s="98"/>
      <c r="DF414" s="23"/>
      <c r="DG414" s="23">
        <v>317</v>
      </c>
      <c r="DH414" s="23" t="str">
        <f t="shared" si="114"/>
        <v/>
      </c>
      <c r="DI414" s="23" t="str">
        <f t="shared" si="115"/>
        <v/>
      </c>
      <c r="DJ414" s="23"/>
      <c r="DK414" s="98"/>
      <c r="DL414" s="23"/>
      <c r="DM414" s="23">
        <v>317</v>
      </c>
      <c r="DN414" s="23" t="str">
        <f t="shared" si="116"/>
        <v/>
      </c>
      <c r="DO414" s="23" t="str">
        <f t="shared" si="117"/>
        <v/>
      </c>
      <c r="DP414" s="23"/>
      <c r="DQ414" s="98"/>
      <c r="DR414" s="23"/>
      <c r="DS414" s="23">
        <v>317</v>
      </c>
      <c r="DT414" s="23" t="str">
        <f t="shared" si="118"/>
        <v/>
      </c>
      <c r="DU414" s="23" t="str">
        <f t="shared" si="119"/>
        <v/>
      </c>
      <c r="DV414" s="23"/>
      <c r="DW414" s="98"/>
      <c r="DX414" s="23"/>
      <c r="DY414" s="23">
        <v>317</v>
      </c>
      <c r="DZ414" s="23" t="str">
        <f t="shared" si="120"/>
        <v/>
      </c>
      <c r="EA414" s="23" t="str">
        <f t="shared" si="121"/>
        <v/>
      </c>
      <c r="EB414" s="23"/>
      <c r="EC414" s="98"/>
      <c r="ED414" s="23"/>
      <c r="EE414" s="23">
        <v>317</v>
      </c>
      <c r="EF414" s="23" t="str">
        <f t="shared" si="122"/>
        <v/>
      </c>
      <c r="EG414" s="23" t="str">
        <f t="shared" si="123"/>
        <v/>
      </c>
      <c r="EH414" s="23"/>
      <c r="EI414"/>
    </row>
    <row r="415" spans="92:139">
      <c r="CN415" s="23"/>
      <c r="CO415" s="23">
        <v>318</v>
      </c>
      <c r="CP415" s="23" t="str">
        <f t="shared" si="108"/>
        <v/>
      </c>
      <c r="CQ415" s="23" t="str">
        <f t="shared" si="109"/>
        <v/>
      </c>
      <c r="CR415" s="23"/>
      <c r="CS415" s="98"/>
      <c r="CT415" s="23"/>
      <c r="CU415" s="23">
        <v>318</v>
      </c>
      <c r="CV415" s="23" t="str">
        <f t="shared" si="110"/>
        <v/>
      </c>
      <c r="CW415" s="23" t="str">
        <f t="shared" si="111"/>
        <v/>
      </c>
      <c r="CX415" s="23"/>
      <c r="CY415" s="98"/>
      <c r="CZ415" s="23"/>
      <c r="DA415" s="23">
        <v>318</v>
      </c>
      <c r="DB415" s="23" t="str">
        <f t="shared" si="112"/>
        <v/>
      </c>
      <c r="DC415" s="23" t="str">
        <f t="shared" si="113"/>
        <v/>
      </c>
      <c r="DD415" s="23"/>
      <c r="DE415" s="98"/>
      <c r="DF415" s="23"/>
      <c r="DG415" s="23">
        <v>318</v>
      </c>
      <c r="DH415" s="23" t="str">
        <f t="shared" si="114"/>
        <v/>
      </c>
      <c r="DI415" s="23" t="str">
        <f t="shared" si="115"/>
        <v/>
      </c>
      <c r="DJ415" s="23"/>
      <c r="DK415" s="98"/>
      <c r="DL415" s="23"/>
      <c r="DM415" s="23">
        <v>318</v>
      </c>
      <c r="DN415" s="23" t="str">
        <f t="shared" si="116"/>
        <v/>
      </c>
      <c r="DO415" s="23" t="str">
        <f t="shared" si="117"/>
        <v/>
      </c>
      <c r="DP415" s="23"/>
      <c r="DQ415" s="98"/>
      <c r="DR415" s="23"/>
      <c r="DS415" s="23">
        <v>318</v>
      </c>
      <c r="DT415" s="23" t="str">
        <f t="shared" si="118"/>
        <v/>
      </c>
      <c r="DU415" s="23" t="str">
        <f t="shared" si="119"/>
        <v/>
      </c>
      <c r="DV415" s="23"/>
      <c r="DW415" s="98"/>
      <c r="DX415" s="23"/>
      <c r="DY415" s="23">
        <v>318</v>
      </c>
      <c r="DZ415" s="23" t="str">
        <f t="shared" si="120"/>
        <v/>
      </c>
      <c r="EA415" s="23" t="str">
        <f t="shared" si="121"/>
        <v/>
      </c>
      <c r="EB415" s="23"/>
      <c r="EC415" s="98"/>
      <c r="ED415" s="23"/>
      <c r="EE415" s="23">
        <v>318</v>
      </c>
      <c r="EF415" s="23" t="str">
        <f t="shared" si="122"/>
        <v/>
      </c>
      <c r="EG415" s="23" t="str">
        <f t="shared" si="123"/>
        <v/>
      </c>
      <c r="EH415" s="23"/>
      <c r="EI415"/>
    </row>
    <row r="416" spans="92:139">
      <c r="CN416" s="23"/>
      <c r="CO416" s="23">
        <v>319</v>
      </c>
      <c r="CP416" s="23" t="str">
        <f t="shared" si="108"/>
        <v/>
      </c>
      <c r="CQ416" s="23" t="str">
        <f t="shared" si="109"/>
        <v/>
      </c>
      <c r="CR416" s="23"/>
      <c r="CS416" s="98"/>
      <c r="CT416" s="23"/>
      <c r="CU416" s="23">
        <v>319</v>
      </c>
      <c r="CV416" s="23" t="str">
        <f t="shared" si="110"/>
        <v/>
      </c>
      <c r="CW416" s="23" t="str">
        <f t="shared" si="111"/>
        <v/>
      </c>
      <c r="CX416" s="23"/>
      <c r="CY416" s="98"/>
      <c r="CZ416" s="23"/>
      <c r="DA416" s="23">
        <v>319</v>
      </c>
      <c r="DB416" s="23" t="str">
        <f t="shared" si="112"/>
        <v/>
      </c>
      <c r="DC416" s="23" t="str">
        <f t="shared" si="113"/>
        <v/>
      </c>
      <c r="DD416" s="23"/>
      <c r="DE416" s="98"/>
      <c r="DF416" s="23"/>
      <c r="DG416" s="23">
        <v>319</v>
      </c>
      <c r="DH416" s="23" t="str">
        <f t="shared" si="114"/>
        <v/>
      </c>
      <c r="DI416" s="23" t="str">
        <f t="shared" si="115"/>
        <v/>
      </c>
      <c r="DJ416" s="23"/>
      <c r="DK416" s="98"/>
      <c r="DL416" s="23"/>
      <c r="DM416" s="23">
        <v>319</v>
      </c>
      <c r="DN416" s="23" t="str">
        <f t="shared" si="116"/>
        <v/>
      </c>
      <c r="DO416" s="23" t="str">
        <f t="shared" si="117"/>
        <v/>
      </c>
      <c r="DP416" s="23"/>
      <c r="DQ416" s="98"/>
      <c r="DR416" s="23"/>
      <c r="DS416" s="23">
        <v>319</v>
      </c>
      <c r="DT416" s="23" t="str">
        <f t="shared" si="118"/>
        <v/>
      </c>
      <c r="DU416" s="23" t="str">
        <f t="shared" si="119"/>
        <v/>
      </c>
      <c r="DV416" s="23"/>
      <c r="DW416" s="98"/>
      <c r="DX416" s="23"/>
      <c r="DY416" s="23">
        <v>319</v>
      </c>
      <c r="DZ416" s="23" t="str">
        <f t="shared" si="120"/>
        <v/>
      </c>
      <c r="EA416" s="23" t="str">
        <f t="shared" si="121"/>
        <v/>
      </c>
      <c r="EB416" s="23"/>
      <c r="EC416" s="98"/>
      <c r="ED416" s="23"/>
      <c r="EE416" s="23">
        <v>319</v>
      </c>
      <c r="EF416" s="23" t="str">
        <f t="shared" si="122"/>
        <v/>
      </c>
      <c r="EG416" s="23" t="str">
        <f t="shared" si="123"/>
        <v/>
      </c>
      <c r="EH416" s="23"/>
      <c r="EI416"/>
    </row>
    <row r="417" spans="92:139">
      <c r="CN417" s="23"/>
      <c r="CO417" s="23">
        <v>320</v>
      </c>
      <c r="CP417" s="23" t="str">
        <f t="shared" ref="CP417:CP480" si="124">IF(AND(CO417&lt;=CR$87,CO417&lt;=CQ$95),HYPGEOMDIST(CO417,CQ$95,CR$87,CR$90),"")</f>
        <v/>
      </c>
      <c r="CQ417" s="23" t="str">
        <f t="shared" ref="CQ417:CQ480" si="125">IF(CP417&lt;CR$95*1.00001,CP417,"")</f>
        <v/>
      </c>
      <c r="CR417" s="23"/>
      <c r="CS417" s="98"/>
      <c r="CT417" s="23"/>
      <c r="CU417" s="23">
        <v>320</v>
      </c>
      <c r="CV417" s="23" t="str">
        <f t="shared" ref="CV417:CV480" si="126">IF(AND(CU417&lt;=CX$87,CU417&lt;=CW$95),HYPGEOMDIST(CU417,CW$95,CX$87,CX$90),"")</f>
        <v/>
      </c>
      <c r="CW417" s="23" t="str">
        <f t="shared" ref="CW417:CW480" si="127">IF(CV417&lt;CX$95*1.00001,CV417,"")</f>
        <v/>
      </c>
      <c r="CX417" s="23"/>
      <c r="CY417" s="98"/>
      <c r="CZ417" s="23"/>
      <c r="DA417" s="23">
        <v>320</v>
      </c>
      <c r="DB417" s="23" t="str">
        <f t="shared" ref="DB417:DB480" si="128">IF(AND(DA417&lt;=DD$87,DA417&lt;=DC$95),HYPGEOMDIST(DA417,DC$95,DD$87,DD$90),"")</f>
        <v/>
      </c>
      <c r="DC417" s="23" t="str">
        <f t="shared" ref="DC417:DC480" si="129">IF(DB417&lt;DD$95*1.00001,DB417,"")</f>
        <v/>
      </c>
      <c r="DD417" s="23"/>
      <c r="DE417" s="98"/>
      <c r="DF417" s="23"/>
      <c r="DG417" s="23">
        <v>320</v>
      </c>
      <c r="DH417" s="23" t="str">
        <f t="shared" ref="DH417:DH480" si="130">IF(AND(DG417&lt;=DJ$87,DG417&lt;=DI$95),HYPGEOMDIST(DG417,DI$95,DJ$87,DJ$90),"")</f>
        <v/>
      </c>
      <c r="DI417" s="23" t="str">
        <f t="shared" ref="DI417:DI480" si="131">IF(DH417&lt;DJ$95*1.00001,DH417,"")</f>
        <v/>
      </c>
      <c r="DJ417" s="23"/>
      <c r="DK417" s="98"/>
      <c r="DL417" s="23"/>
      <c r="DM417" s="23">
        <v>320</v>
      </c>
      <c r="DN417" s="23" t="str">
        <f t="shared" ref="DN417:DN480" si="132">IF(AND(DM417&lt;=DP$87,DM417&lt;=DO$95),HYPGEOMDIST(DM417,DO$95,DP$87,DP$90),"")</f>
        <v/>
      </c>
      <c r="DO417" s="23" t="str">
        <f t="shared" ref="DO417:DO480" si="133">IF(DN417&lt;DP$95*1.00001,DN417,"")</f>
        <v/>
      </c>
      <c r="DP417" s="23"/>
      <c r="DQ417" s="98"/>
      <c r="DR417" s="23"/>
      <c r="DS417" s="23">
        <v>320</v>
      </c>
      <c r="DT417" s="23" t="str">
        <f t="shared" ref="DT417:DT480" si="134">IF(AND(DS417&lt;=DV$87,DS417&lt;=DU$95),HYPGEOMDIST(DS417,DU$95,DV$87,DV$90),"")</f>
        <v/>
      </c>
      <c r="DU417" s="23" t="str">
        <f t="shared" ref="DU417:DU480" si="135">IF(DT417&lt;DV$95*1.00001,DT417,"")</f>
        <v/>
      </c>
      <c r="DV417" s="23"/>
      <c r="DW417" s="98"/>
      <c r="DX417" s="23"/>
      <c r="DY417" s="23">
        <v>320</v>
      </c>
      <c r="DZ417" s="23" t="str">
        <f t="shared" ref="DZ417:DZ480" si="136">IF(AND(DY417&lt;=EB$87,DY417&lt;=EA$95),HYPGEOMDIST(DY417,EA$95,EB$87,EB$90),"")</f>
        <v/>
      </c>
      <c r="EA417" s="23" t="str">
        <f t="shared" ref="EA417:EA480" si="137">IF(DZ417&lt;EB$95*1.00001,DZ417,"")</f>
        <v/>
      </c>
      <c r="EB417" s="23"/>
      <c r="EC417" s="98"/>
      <c r="ED417" s="23"/>
      <c r="EE417" s="23">
        <v>320</v>
      </c>
      <c r="EF417" s="23" t="str">
        <f t="shared" ref="EF417:EF480" si="138">IF(AND(EE417&lt;=EH$87,EE417&lt;=EG$95),HYPGEOMDIST(EE417,EG$95,EH$87,EH$90),"")</f>
        <v/>
      </c>
      <c r="EG417" s="23" t="str">
        <f t="shared" ref="EG417:EG480" si="139">IF(EF417&lt;EH$95*1.00001,EF417,"")</f>
        <v/>
      </c>
      <c r="EH417" s="23"/>
      <c r="EI417"/>
    </row>
    <row r="418" spans="92:139">
      <c r="CN418" s="23"/>
      <c r="CO418" s="23">
        <v>321</v>
      </c>
      <c r="CP418" s="23" t="str">
        <f t="shared" si="124"/>
        <v/>
      </c>
      <c r="CQ418" s="23" t="str">
        <f t="shared" si="125"/>
        <v/>
      </c>
      <c r="CR418" s="23"/>
      <c r="CS418" s="98"/>
      <c r="CT418" s="23"/>
      <c r="CU418" s="23">
        <v>321</v>
      </c>
      <c r="CV418" s="23" t="str">
        <f t="shared" si="126"/>
        <v/>
      </c>
      <c r="CW418" s="23" t="str">
        <f t="shared" si="127"/>
        <v/>
      </c>
      <c r="CX418" s="23"/>
      <c r="CY418" s="98"/>
      <c r="CZ418" s="23"/>
      <c r="DA418" s="23">
        <v>321</v>
      </c>
      <c r="DB418" s="23" t="str">
        <f t="shared" si="128"/>
        <v/>
      </c>
      <c r="DC418" s="23" t="str">
        <f t="shared" si="129"/>
        <v/>
      </c>
      <c r="DD418" s="23"/>
      <c r="DE418" s="98"/>
      <c r="DF418" s="23"/>
      <c r="DG418" s="23">
        <v>321</v>
      </c>
      <c r="DH418" s="23" t="str">
        <f t="shared" si="130"/>
        <v/>
      </c>
      <c r="DI418" s="23" t="str">
        <f t="shared" si="131"/>
        <v/>
      </c>
      <c r="DJ418" s="23"/>
      <c r="DK418" s="98"/>
      <c r="DL418" s="23"/>
      <c r="DM418" s="23">
        <v>321</v>
      </c>
      <c r="DN418" s="23" t="str">
        <f t="shared" si="132"/>
        <v/>
      </c>
      <c r="DO418" s="23" t="str">
        <f t="shared" si="133"/>
        <v/>
      </c>
      <c r="DP418" s="23"/>
      <c r="DQ418" s="98"/>
      <c r="DR418" s="23"/>
      <c r="DS418" s="23">
        <v>321</v>
      </c>
      <c r="DT418" s="23" t="str">
        <f t="shared" si="134"/>
        <v/>
      </c>
      <c r="DU418" s="23" t="str">
        <f t="shared" si="135"/>
        <v/>
      </c>
      <c r="DV418" s="23"/>
      <c r="DW418" s="98"/>
      <c r="DX418" s="23"/>
      <c r="DY418" s="23">
        <v>321</v>
      </c>
      <c r="DZ418" s="23" t="str">
        <f t="shared" si="136"/>
        <v/>
      </c>
      <c r="EA418" s="23" t="str">
        <f t="shared" si="137"/>
        <v/>
      </c>
      <c r="EB418" s="23"/>
      <c r="EC418" s="98"/>
      <c r="ED418" s="23"/>
      <c r="EE418" s="23">
        <v>321</v>
      </c>
      <c r="EF418" s="23" t="str">
        <f t="shared" si="138"/>
        <v/>
      </c>
      <c r="EG418" s="23" t="str">
        <f t="shared" si="139"/>
        <v/>
      </c>
      <c r="EH418" s="23"/>
      <c r="EI418"/>
    </row>
    <row r="419" spans="92:139">
      <c r="CN419" s="23"/>
      <c r="CO419" s="23">
        <v>322</v>
      </c>
      <c r="CP419" s="23" t="str">
        <f t="shared" si="124"/>
        <v/>
      </c>
      <c r="CQ419" s="23" t="str">
        <f t="shared" si="125"/>
        <v/>
      </c>
      <c r="CR419" s="23"/>
      <c r="CS419" s="98"/>
      <c r="CT419" s="23"/>
      <c r="CU419" s="23">
        <v>322</v>
      </c>
      <c r="CV419" s="23" t="str">
        <f t="shared" si="126"/>
        <v/>
      </c>
      <c r="CW419" s="23" t="str">
        <f t="shared" si="127"/>
        <v/>
      </c>
      <c r="CX419" s="23"/>
      <c r="CY419" s="98"/>
      <c r="CZ419" s="23"/>
      <c r="DA419" s="23">
        <v>322</v>
      </c>
      <c r="DB419" s="23" t="str">
        <f t="shared" si="128"/>
        <v/>
      </c>
      <c r="DC419" s="23" t="str">
        <f t="shared" si="129"/>
        <v/>
      </c>
      <c r="DD419" s="23"/>
      <c r="DE419" s="98"/>
      <c r="DF419" s="23"/>
      <c r="DG419" s="23">
        <v>322</v>
      </c>
      <c r="DH419" s="23" t="str">
        <f t="shared" si="130"/>
        <v/>
      </c>
      <c r="DI419" s="23" t="str">
        <f t="shared" si="131"/>
        <v/>
      </c>
      <c r="DJ419" s="23"/>
      <c r="DK419" s="98"/>
      <c r="DL419" s="23"/>
      <c r="DM419" s="23">
        <v>322</v>
      </c>
      <c r="DN419" s="23" t="str">
        <f t="shared" si="132"/>
        <v/>
      </c>
      <c r="DO419" s="23" t="str">
        <f t="shared" si="133"/>
        <v/>
      </c>
      <c r="DP419" s="23"/>
      <c r="DQ419" s="98"/>
      <c r="DR419" s="23"/>
      <c r="DS419" s="23">
        <v>322</v>
      </c>
      <c r="DT419" s="23" t="str">
        <f t="shared" si="134"/>
        <v/>
      </c>
      <c r="DU419" s="23" t="str">
        <f t="shared" si="135"/>
        <v/>
      </c>
      <c r="DV419" s="23"/>
      <c r="DW419" s="98"/>
      <c r="DX419" s="23"/>
      <c r="DY419" s="23">
        <v>322</v>
      </c>
      <c r="DZ419" s="23" t="str">
        <f t="shared" si="136"/>
        <v/>
      </c>
      <c r="EA419" s="23" t="str">
        <f t="shared" si="137"/>
        <v/>
      </c>
      <c r="EB419" s="23"/>
      <c r="EC419" s="98"/>
      <c r="ED419" s="23"/>
      <c r="EE419" s="23">
        <v>322</v>
      </c>
      <c r="EF419" s="23" t="str">
        <f t="shared" si="138"/>
        <v/>
      </c>
      <c r="EG419" s="23" t="str">
        <f t="shared" si="139"/>
        <v/>
      </c>
      <c r="EH419" s="23"/>
      <c r="EI419"/>
    </row>
    <row r="420" spans="92:139">
      <c r="CN420" s="23"/>
      <c r="CO420" s="23">
        <v>323</v>
      </c>
      <c r="CP420" s="23" t="str">
        <f t="shared" si="124"/>
        <v/>
      </c>
      <c r="CQ420" s="23" t="str">
        <f t="shared" si="125"/>
        <v/>
      </c>
      <c r="CR420" s="23"/>
      <c r="CS420" s="98"/>
      <c r="CT420" s="23"/>
      <c r="CU420" s="23">
        <v>323</v>
      </c>
      <c r="CV420" s="23" t="str">
        <f t="shared" si="126"/>
        <v/>
      </c>
      <c r="CW420" s="23" t="str">
        <f t="shared" si="127"/>
        <v/>
      </c>
      <c r="CX420" s="23"/>
      <c r="CY420" s="98"/>
      <c r="CZ420" s="23"/>
      <c r="DA420" s="23">
        <v>323</v>
      </c>
      <c r="DB420" s="23" t="str">
        <f t="shared" si="128"/>
        <v/>
      </c>
      <c r="DC420" s="23" t="str">
        <f t="shared" si="129"/>
        <v/>
      </c>
      <c r="DD420" s="23"/>
      <c r="DE420" s="98"/>
      <c r="DF420" s="23"/>
      <c r="DG420" s="23">
        <v>323</v>
      </c>
      <c r="DH420" s="23" t="str">
        <f t="shared" si="130"/>
        <v/>
      </c>
      <c r="DI420" s="23" t="str">
        <f t="shared" si="131"/>
        <v/>
      </c>
      <c r="DJ420" s="23"/>
      <c r="DK420" s="98"/>
      <c r="DL420" s="23"/>
      <c r="DM420" s="23">
        <v>323</v>
      </c>
      <c r="DN420" s="23" t="str">
        <f t="shared" si="132"/>
        <v/>
      </c>
      <c r="DO420" s="23" t="str">
        <f t="shared" si="133"/>
        <v/>
      </c>
      <c r="DP420" s="23"/>
      <c r="DQ420" s="98"/>
      <c r="DR420" s="23"/>
      <c r="DS420" s="23">
        <v>323</v>
      </c>
      <c r="DT420" s="23" t="str">
        <f t="shared" si="134"/>
        <v/>
      </c>
      <c r="DU420" s="23" t="str">
        <f t="shared" si="135"/>
        <v/>
      </c>
      <c r="DV420" s="23"/>
      <c r="DW420" s="98"/>
      <c r="DX420" s="23"/>
      <c r="DY420" s="23">
        <v>323</v>
      </c>
      <c r="DZ420" s="23" t="str">
        <f t="shared" si="136"/>
        <v/>
      </c>
      <c r="EA420" s="23" t="str">
        <f t="shared" si="137"/>
        <v/>
      </c>
      <c r="EB420" s="23"/>
      <c r="EC420" s="98"/>
      <c r="ED420" s="23"/>
      <c r="EE420" s="23">
        <v>323</v>
      </c>
      <c r="EF420" s="23" t="str">
        <f t="shared" si="138"/>
        <v/>
      </c>
      <c r="EG420" s="23" t="str">
        <f t="shared" si="139"/>
        <v/>
      </c>
      <c r="EH420" s="23"/>
      <c r="EI420"/>
    </row>
    <row r="421" spans="92:139">
      <c r="CN421" s="23"/>
      <c r="CO421" s="23">
        <v>324</v>
      </c>
      <c r="CP421" s="23" t="str">
        <f t="shared" si="124"/>
        <v/>
      </c>
      <c r="CQ421" s="23" t="str">
        <f t="shared" si="125"/>
        <v/>
      </c>
      <c r="CR421" s="23"/>
      <c r="CS421" s="98"/>
      <c r="CT421" s="23"/>
      <c r="CU421" s="23">
        <v>324</v>
      </c>
      <c r="CV421" s="23" t="str">
        <f t="shared" si="126"/>
        <v/>
      </c>
      <c r="CW421" s="23" t="str">
        <f t="shared" si="127"/>
        <v/>
      </c>
      <c r="CX421" s="23"/>
      <c r="CY421" s="98"/>
      <c r="CZ421" s="23"/>
      <c r="DA421" s="23">
        <v>324</v>
      </c>
      <c r="DB421" s="23" t="str">
        <f t="shared" si="128"/>
        <v/>
      </c>
      <c r="DC421" s="23" t="str">
        <f t="shared" si="129"/>
        <v/>
      </c>
      <c r="DD421" s="23"/>
      <c r="DE421" s="98"/>
      <c r="DF421" s="23"/>
      <c r="DG421" s="23">
        <v>324</v>
      </c>
      <c r="DH421" s="23" t="str">
        <f t="shared" si="130"/>
        <v/>
      </c>
      <c r="DI421" s="23" t="str">
        <f t="shared" si="131"/>
        <v/>
      </c>
      <c r="DJ421" s="23"/>
      <c r="DK421" s="98"/>
      <c r="DL421" s="23"/>
      <c r="DM421" s="23">
        <v>324</v>
      </c>
      <c r="DN421" s="23" t="str">
        <f t="shared" si="132"/>
        <v/>
      </c>
      <c r="DO421" s="23" t="str">
        <f t="shared" si="133"/>
        <v/>
      </c>
      <c r="DP421" s="23"/>
      <c r="DQ421" s="98"/>
      <c r="DR421" s="23"/>
      <c r="DS421" s="23">
        <v>324</v>
      </c>
      <c r="DT421" s="23" t="str">
        <f t="shared" si="134"/>
        <v/>
      </c>
      <c r="DU421" s="23" t="str">
        <f t="shared" si="135"/>
        <v/>
      </c>
      <c r="DV421" s="23"/>
      <c r="DW421" s="98"/>
      <c r="DX421" s="23"/>
      <c r="DY421" s="23">
        <v>324</v>
      </c>
      <c r="DZ421" s="23" t="str">
        <f t="shared" si="136"/>
        <v/>
      </c>
      <c r="EA421" s="23" t="str">
        <f t="shared" si="137"/>
        <v/>
      </c>
      <c r="EB421" s="23"/>
      <c r="EC421" s="98"/>
      <c r="ED421" s="23"/>
      <c r="EE421" s="23">
        <v>324</v>
      </c>
      <c r="EF421" s="23" t="str">
        <f t="shared" si="138"/>
        <v/>
      </c>
      <c r="EG421" s="23" t="str">
        <f t="shared" si="139"/>
        <v/>
      </c>
      <c r="EH421" s="23"/>
      <c r="EI421"/>
    </row>
    <row r="422" spans="92:139">
      <c r="CN422" s="23"/>
      <c r="CO422" s="23">
        <v>325</v>
      </c>
      <c r="CP422" s="23" t="str">
        <f t="shared" si="124"/>
        <v/>
      </c>
      <c r="CQ422" s="23" t="str">
        <f t="shared" si="125"/>
        <v/>
      </c>
      <c r="CR422" s="23"/>
      <c r="CS422" s="98"/>
      <c r="CT422" s="23"/>
      <c r="CU422" s="23">
        <v>325</v>
      </c>
      <c r="CV422" s="23" t="str">
        <f t="shared" si="126"/>
        <v/>
      </c>
      <c r="CW422" s="23" t="str">
        <f t="shared" si="127"/>
        <v/>
      </c>
      <c r="CX422" s="23"/>
      <c r="CY422" s="98"/>
      <c r="CZ422" s="23"/>
      <c r="DA422" s="23">
        <v>325</v>
      </c>
      <c r="DB422" s="23" t="str">
        <f t="shared" si="128"/>
        <v/>
      </c>
      <c r="DC422" s="23" t="str">
        <f t="shared" si="129"/>
        <v/>
      </c>
      <c r="DD422" s="23"/>
      <c r="DE422" s="98"/>
      <c r="DF422" s="23"/>
      <c r="DG422" s="23">
        <v>325</v>
      </c>
      <c r="DH422" s="23" t="str">
        <f t="shared" si="130"/>
        <v/>
      </c>
      <c r="DI422" s="23" t="str">
        <f t="shared" si="131"/>
        <v/>
      </c>
      <c r="DJ422" s="23"/>
      <c r="DK422" s="98"/>
      <c r="DL422" s="23"/>
      <c r="DM422" s="23">
        <v>325</v>
      </c>
      <c r="DN422" s="23" t="str">
        <f t="shared" si="132"/>
        <v/>
      </c>
      <c r="DO422" s="23" t="str">
        <f t="shared" si="133"/>
        <v/>
      </c>
      <c r="DP422" s="23"/>
      <c r="DQ422" s="98"/>
      <c r="DR422" s="23"/>
      <c r="DS422" s="23">
        <v>325</v>
      </c>
      <c r="DT422" s="23" t="str">
        <f t="shared" si="134"/>
        <v/>
      </c>
      <c r="DU422" s="23" t="str">
        <f t="shared" si="135"/>
        <v/>
      </c>
      <c r="DV422" s="23"/>
      <c r="DW422" s="98"/>
      <c r="DX422" s="23"/>
      <c r="DY422" s="23">
        <v>325</v>
      </c>
      <c r="DZ422" s="23" t="str">
        <f t="shared" si="136"/>
        <v/>
      </c>
      <c r="EA422" s="23" t="str">
        <f t="shared" si="137"/>
        <v/>
      </c>
      <c r="EB422" s="23"/>
      <c r="EC422" s="98"/>
      <c r="ED422" s="23"/>
      <c r="EE422" s="23">
        <v>325</v>
      </c>
      <c r="EF422" s="23" t="str">
        <f t="shared" si="138"/>
        <v/>
      </c>
      <c r="EG422" s="23" t="str">
        <f t="shared" si="139"/>
        <v/>
      </c>
      <c r="EH422" s="23"/>
      <c r="EI422"/>
    </row>
    <row r="423" spans="92:139">
      <c r="CN423" s="23"/>
      <c r="CO423" s="23">
        <v>326</v>
      </c>
      <c r="CP423" s="23" t="str">
        <f t="shared" si="124"/>
        <v/>
      </c>
      <c r="CQ423" s="23" t="str">
        <f t="shared" si="125"/>
        <v/>
      </c>
      <c r="CR423" s="23"/>
      <c r="CS423" s="98"/>
      <c r="CT423" s="23"/>
      <c r="CU423" s="23">
        <v>326</v>
      </c>
      <c r="CV423" s="23" t="str">
        <f t="shared" si="126"/>
        <v/>
      </c>
      <c r="CW423" s="23" t="str">
        <f t="shared" si="127"/>
        <v/>
      </c>
      <c r="CX423" s="23"/>
      <c r="CY423" s="98"/>
      <c r="CZ423" s="23"/>
      <c r="DA423" s="23">
        <v>326</v>
      </c>
      <c r="DB423" s="23" t="str">
        <f t="shared" si="128"/>
        <v/>
      </c>
      <c r="DC423" s="23" t="str">
        <f t="shared" si="129"/>
        <v/>
      </c>
      <c r="DD423" s="23"/>
      <c r="DE423" s="98"/>
      <c r="DF423" s="23"/>
      <c r="DG423" s="23">
        <v>326</v>
      </c>
      <c r="DH423" s="23" t="str">
        <f t="shared" si="130"/>
        <v/>
      </c>
      <c r="DI423" s="23" t="str">
        <f t="shared" si="131"/>
        <v/>
      </c>
      <c r="DJ423" s="23"/>
      <c r="DK423" s="98"/>
      <c r="DL423" s="23"/>
      <c r="DM423" s="23">
        <v>326</v>
      </c>
      <c r="DN423" s="23" t="str">
        <f t="shared" si="132"/>
        <v/>
      </c>
      <c r="DO423" s="23" t="str">
        <f t="shared" si="133"/>
        <v/>
      </c>
      <c r="DP423" s="23"/>
      <c r="DQ423" s="98"/>
      <c r="DR423" s="23"/>
      <c r="DS423" s="23">
        <v>326</v>
      </c>
      <c r="DT423" s="23" t="str">
        <f t="shared" si="134"/>
        <v/>
      </c>
      <c r="DU423" s="23" t="str">
        <f t="shared" si="135"/>
        <v/>
      </c>
      <c r="DV423" s="23"/>
      <c r="DW423" s="98"/>
      <c r="DX423" s="23"/>
      <c r="DY423" s="23">
        <v>326</v>
      </c>
      <c r="DZ423" s="23" t="str">
        <f t="shared" si="136"/>
        <v/>
      </c>
      <c r="EA423" s="23" t="str">
        <f t="shared" si="137"/>
        <v/>
      </c>
      <c r="EB423" s="23"/>
      <c r="EC423" s="98"/>
      <c r="ED423" s="23"/>
      <c r="EE423" s="23">
        <v>326</v>
      </c>
      <c r="EF423" s="23" t="str">
        <f t="shared" si="138"/>
        <v/>
      </c>
      <c r="EG423" s="23" t="str">
        <f t="shared" si="139"/>
        <v/>
      </c>
      <c r="EH423" s="23"/>
      <c r="EI423"/>
    </row>
    <row r="424" spans="92:139">
      <c r="CN424" s="23"/>
      <c r="CO424" s="23">
        <v>327</v>
      </c>
      <c r="CP424" s="23" t="str">
        <f t="shared" si="124"/>
        <v/>
      </c>
      <c r="CQ424" s="23" t="str">
        <f t="shared" si="125"/>
        <v/>
      </c>
      <c r="CR424" s="23"/>
      <c r="CS424" s="98"/>
      <c r="CT424" s="23"/>
      <c r="CU424" s="23">
        <v>327</v>
      </c>
      <c r="CV424" s="23" t="str">
        <f t="shared" si="126"/>
        <v/>
      </c>
      <c r="CW424" s="23" t="str">
        <f t="shared" si="127"/>
        <v/>
      </c>
      <c r="CX424" s="23"/>
      <c r="CY424" s="98"/>
      <c r="CZ424" s="23"/>
      <c r="DA424" s="23">
        <v>327</v>
      </c>
      <c r="DB424" s="23" t="str">
        <f t="shared" si="128"/>
        <v/>
      </c>
      <c r="DC424" s="23" t="str">
        <f t="shared" si="129"/>
        <v/>
      </c>
      <c r="DD424" s="23"/>
      <c r="DE424" s="98"/>
      <c r="DF424" s="23"/>
      <c r="DG424" s="23">
        <v>327</v>
      </c>
      <c r="DH424" s="23" t="str">
        <f t="shared" si="130"/>
        <v/>
      </c>
      <c r="DI424" s="23" t="str">
        <f t="shared" si="131"/>
        <v/>
      </c>
      <c r="DJ424" s="23"/>
      <c r="DK424" s="98"/>
      <c r="DL424" s="23"/>
      <c r="DM424" s="23">
        <v>327</v>
      </c>
      <c r="DN424" s="23" t="str">
        <f t="shared" si="132"/>
        <v/>
      </c>
      <c r="DO424" s="23" t="str">
        <f t="shared" si="133"/>
        <v/>
      </c>
      <c r="DP424" s="23"/>
      <c r="DQ424" s="98"/>
      <c r="DR424" s="23"/>
      <c r="DS424" s="23">
        <v>327</v>
      </c>
      <c r="DT424" s="23" t="str">
        <f t="shared" si="134"/>
        <v/>
      </c>
      <c r="DU424" s="23" t="str">
        <f t="shared" si="135"/>
        <v/>
      </c>
      <c r="DV424" s="23"/>
      <c r="DW424" s="98"/>
      <c r="DX424" s="23"/>
      <c r="DY424" s="23">
        <v>327</v>
      </c>
      <c r="DZ424" s="23" t="str">
        <f t="shared" si="136"/>
        <v/>
      </c>
      <c r="EA424" s="23" t="str">
        <f t="shared" si="137"/>
        <v/>
      </c>
      <c r="EB424" s="23"/>
      <c r="EC424" s="98"/>
      <c r="ED424" s="23"/>
      <c r="EE424" s="23">
        <v>327</v>
      </c>
      <c r="EF424" s="23" t="str">
        <f t="shared" si="138"/>
        <v/>
      </c>
      <c r="EG424" s="23" t="str">
        <f t="shared" si="139"/>
        <v/>
      </c>
      <c r="EH424" s="23"/>
      <c r="EI424"/>
    </row>
    <row r="425" spans="92:139">
      <c r="CN425" s="23"/>
      <c r="CO425" s="23">
        <v>328</v>
      </c>
      <c r="CP425" s="23" t="str">
        <f t="shared" si="124"/>
        <v/>
      </c>
      <c r="CQ425" s="23" t="str">
        <f t="shared" si="125"/>
        <v/>
      </c>
      <c r="CR425" s="23"/>
      <c r="CS425" s="98"/>
      <c r="CT425" s="23"/>
      <c r="CU425" s="23">
        <v>328</v>
      </c>
      <c r="CV425" s="23" t="str">
        <f t="shared" si="126"/>
        <v/>
      </c>
      <c r="CW425" s="23" t="str">
        <f t="shared" si="127"/>
        <v/>
      </c>
      <c r="CX425" s="23"/>
      <c r="CY425" s="98"/>
      <c r="CZ425" s="23"/>
      <c r="DA425" s="23">
        <v>328</v>
      </c>
      <c r="DB425" s="23" t="str">
        <f t="shared" si="128"/>
        <v/>
      </c>
      <c r="DC425" s="23" t="str">
        <f t="shared" si="129"/>
        <v/>
      </c>
      <c r="DD425" s="23"/>
      <c r="DE425" s="98"/>
      <c r="DF425" s="23"/>
      <c r="DG425" s="23">
        <v>328</v>
      </c>
      <c r="DH425" s="23" t="str">
        <f t="shared" si="130"/>
        <v/>
      </c>
      <c r="DI425" s="23" t="str">
        <f t="shared" si="131"/>
        <v/>
      </c>
      <c r="DJ425" s="23"/>
      <c r="DK425" s="98"/>
      <c r="DL425" s="23"/>
      <c r="DM425" s="23">
        <v>328</v>
      </c>
      <c r="DN425" s="23" t="str">
        <f t="shared" si="132"/>
        <v/>
      </c>
      <c r="DO425" s="23" t="str">
        <f t="shared" si="133"/>
        <v/>
      </c>
      <c r="DP425" s="23"/>
      <c r="DQ425" s="98"/>
      <c r="DR425" s="23"/>
      <c r="DS425" s="23">
        <v>328</v>
      </c>
      <c r="DT425" s="23" t="str">
        <f t="shared" si="134"/>
        <v/>
      </c>
      <c r="DU425" s="23" t="str">
        <f t="shared" si="135"/>
        <v/>
      </c>
      <c r="DV425" s="23"/>
      <c r="DW425" s="98"/>
      <c r="DX425" s="23"/>
      <c r="DY425" s="23">
        <v>328</v>
      </c>
      <c r="DZ425" s="23" t="str">
        <f t="shared" si="136"/>
        <v/>
      </c>
      <c r="EA425" s="23" t="str">
        <f t="shared" si="137"/>
        <v/>
      </c>
      <c r="EB425" s="23"/>
      <c r="EC425" s="98"/>
      <c r="ED425" s="23"/>
      <c r="EE425" s="23">
        <v>328</v>
      </c>
      <c r="EF425" s="23" t="str">
        <f t="shared" si="138"/>
        <v/>
      </c>
      <c r="EG425" s="23" t="str">
        <f t="shared" si="139"/>
        <v/>
      </c>
      <c r="EH425" s="23"/>
      <c r="EI425"/>
    </row>
    <row r="426" spans="92:139">
      <c r="CN426" s="23"/>
      <c r="CO426" s="23">
        <v>329</v>
      </c>
      <c r="CP426" s="23" t="str">
        <f t="shared" si="124"/>
        <v/>
      </c>
      <c r="CQ426" s="23" t="str">
        <f t="shared" si="125"/>
        <v/>
      </c>
      <c r="CR426" s="23"/>
      <c r="CS426" s="98"/>
      <c r="CT426" s="23"/>
      <c r="CU426" s="23">
        <v>329</v>
      </c>
      <c r="CV426" s="23" t="str">
        <f t="shared" si="126"/>
        <v/>
      </c>
      <c r="CW426" s="23" t="str">
        <f t="shared" si="127"/>
        <v/>
      </c>
      <c r="CX426" s="23"/>
      <c r="CY426" s="98"/>
      <c r="CZ426" s="23"/>
      <c r="DA426" s="23">
        <v>329</v>
      </c>
      <c r="DB426" s="23" t="str">
        <f t="shared" si="128"/>
        <v/>
      </c>
      <c r="DC426" s="23" t="str">
        <f t="shared" si="129"/>
        <v/>
      </c>
      <c r="DD426" s="23"/>
      <c r="DE426" s="98"/>
      <c r="DF426" s="23"/>
      <c r="DG426" s="23">
        <v>329</v>
      </c>
      <c r="DH426" s="23" t="str">
        <f t="shared" si="130"/>
        <v/>
      </c>
      <c r="DI426" s="23" t="str">
        <f t="shared" si="131"/>
        <v/>
      </c>
      <c r="DJ426" s="23"/>
      <c r="DK426" s="98"/>
      <c r="DL426" s="23"/>
      <c r="DM426" s="23">
        <v>329</v>
      </c>
      <c r="DN426" s="23" t="str">
        <f t="shared" si="132"/>
        <v/>
      </c>
      <c r="DO426" s="23" t="str">
        <f t="shared" si="133"/>
        <v/>
      </c>
      <c r="DP426" s="23"/>
      <c r="DQ426" s="98"/>
      <c r="DR426" s="23"/>
      <c r="DS426" s="23">
        <v>329</v>
      </c>
      <c r="DT426" s="23" t="str">
        <f t="shared" si="134"/>
        <v/>
      </c>
      <c r="DU426" s="23" t="str">
        <f t="shared" si="135"/>
        <v/>
      </c>
      <c r="DV426" s="23"/>
      <c r="DW426" s="98"/>
      <c r="DX426" s="23"/>
      <c r="DY426" s="23">
        <v>329</v>
      </c>
      <c r="DZ426" s="23" t="str">
        <f t="shared" si="136"/>
        <v/>
      </c>
      <c r="EA426" s="23" t="str">
        <f t="shared" si="137"/>
        <v/>
      </c>
      <c r="EB426" s="23"/>
      <c r="EC426" s="98"/>
      <c r="ED426" s="23"/>
      <c r="EE426" s="23">
        <v>329</v>
      </c>
      <c r="EF426" s="23" t="str">
        <f t="shared" si="138"/>
        <v/>
      </c>
      <c r="EG426" s="23" t="str">
        <f t="shared" si="139"/>
        <v/>
      </c>
      <c r="EH426" s="23"/>
      <c r="EI426"/>
    </row>
    <row r="427" spans="92:139">
      <c r="CN427" s="23"/>
      <c r="CO427" s="23">
        <v>330</v>
      </c>
      <c r="CP427" s="23" t="str">
        <f t="shared" si="124"/>
        <v/>
      </c>
      <c r="CQ427" s="23" t="str">
        <f t="shared" si="125"/>
        <v/>
      </c>
      <c r="CR427" s="23"/>
      <c r="CS427" s="98"/>
      <c r="CT427" s="23"/>
      <c r="CU427" s="23">
        <v>330</v>
      </c>
      <c r="CV427" s="23" t="str">
        <f t="shared" si="126"/>
        <v/>
      </c>
      <c r="CW427" s="23" t="str">
        <f t="shared" si="127"/>
        <v/>
      </c>
      <c r="CX427" s="23"/>
      <c r="CY427" s="98"/>
      <c r="CZ427" s="23"/>
      <c r="DA427" s="23">
        <v>330</v>
      </c>
      <c r="DB427" s="23" t="str">
        <f t="shared" si="128"/>
        <v/>
      </c>
      <c r="DC427" s="23" t="str">
        <f t="shared" si="129"/>
        <v/>
      </c>
      <c r="DD427" s="23"/>
      <c r="DE427" s="98"/>
      <c r="DF427" s="23"/>
      <c r="DG427" s="23">
        <v>330</v>
      </c>
      <c r="DH427" s="23" t="str">
        <f t="shared" si="130"/>
        <v/>
      </c>
      <c r="DI427" s="23" t="str">
        <f t="shared" si="131"/>
        <v/>
      </c>
      <c r="DJ427" s="23"/>
      <c r="DK427" s="98"/>
      <c r="DL427" s="23"/>
      <c r="DM427" s="23">
        <v>330</v>
      </c>
      <c r="DN427" s="23" t="str">
        <f t="shared" si="132"/>
        <v/>
      </c>
      <c r="DO427" s="23" t="str">
        <f t="shared" si="133"/>
        <v/>
      </c>
      <c r="DP427" s="23"/>
      <c r="DQ427" s="98"/>
      <c r="DR427" s="23"/>
      <c r="DS427" s="23">
        <v>330</v>
      </c>
      <c r="DT427" s="23" t="str">
        <f t="shared" si="134"/>
        <v/>
      </c>
      <c r="DU427" s="23" t="str">
        <f t="shared" si="135"/>
        <v/>
      </c>
      <c r="DV427" s="23"/>
      <c r="DW427" s="98"/>
      <c r="DX427" s="23"/>
      <c r="DY427" s="23">
        <v>330</v>
      </c>
      <c r="DZ427" s="23" t="str">
        <f t="shared" si="136"/>
        <v/>
      </c>
      <c r="EA427" s="23" t="str">
        <f t="shared" si="137"/>
        <v/>
      </c>
      <c r="EB427" s="23"/>
      <c r="EC427" s="98"/>
      <c r="ED427" s="23"/>
      <c r="EE427" s="23">
        <v>330</v>
      </c>
      <c r="EF427" s="23" t="str">
        <f t="shared" si="138"/>
        <v/>
      </c>
      <c r="EG427" s="23" t="str">
        <f t="shared" si="139"/>
        <v/>
      </c>
      <c r="EH427" s="23"/>
      <c r="EI427"/>
    </row>
    <row r="428" spans="92:139">
      <c r="CN428" s="23"/>
      <c r="CO428" s="23">
        <v>331</v>
      </c>
      <c r="CP428" s="23" t="str">
        <f t="shared" si="124"/>
        <v/>
      </c>
      <c r="CQ428" s="23" t="str">
        <f t="shared" si="125"/>
        <v/>
      </c>
      <c r="CR428" s="23"/>
      <c r="CS428" s="98"/>
      <c r="CT428" s="23"/>
      <c r="CU428" s="23">
        <v>331</v>
      </c>
      <c r="CV428" s="23" t="str">
        <f t="shared" si="126"/>
        <v/>
      </c>
      <c r="CW428" s="23" t="str">
        <f t="shared" si="127"/>
        <v/>
      </c>
      <c r="CX428" s="23"/>
      <c r="CY428" s="98"/>
      <c r="CZ428" s="23"/>
      <c r="DA428" s="23">
        <v>331</v>
      </c>
      <c r="DB428" s="23" t="str">
        <f t="shared" si="128"/>
        <v/>
      </c>
      <c r="DC428" s="23" t="str">
        <f t="shared" si="129"/>
        <v/>
      </c>
      <c r="DD428" s="23"/>
      <c r="DE428" s="98"/>
      <c r="DF428" s="23"/>
      <c r="DG428" s="23">
        <v>331</v>
      </c>
      <c r="DH428" s="23" t="str">
        <f t="shared" si="130"/>
        <v/>
      </c>
      <c r="DI428" s="23" t="str">
        <f t="shared" si="131"/>
        <v/>
      </c>
      <c r="DJ428" s="23"/>
      <c r="DK428" s="98"/>
      <c r="DL428" s="23"/>
      <c r="DM428" s="23">
        <v>331</v>
      </c>
      <c r="DN428" s="23" t="str">
        <f t="shared" si="132"/>
        <v/>
      </c>
      <c r="DO428" s="23" t="str">
        <f t="shared" si="133"/>
        <v/>
      </c>
      <c r="DP428" s="23"/>
      <c r="DQ428" s="98"/>
      <c r="DR428" s="23"/>
      <c r="DS428" s="23">
        <v>331</v>
      </c>
      <c r="DT428" s="23" t="str">
        <f t="shared" si="134"/>
        <v/>
      </c>
      <c r="DU428" s="23" t="str">
        <f t="shared" si="135"/>
        <v/>
      </c>
      <c r="DV428" s="23"/>
      <c r="DW428" s="98"/>
      <c r="DX428" s="23"/>
      <c r="DY428" s="23">
        <v>331</v>
      </c>
      <c r="DZ428" s="23" t="str">
        <f t="shared" si="136"/>
        <v/>
      </c>
      <c r="EA428" s="23" t="str">
        <f t="shared" si="137"/>
        <v/>
      </c>
      <c r="EB428" s="23"/>
      <c r="EC428" s="98"/>
      <c r="ED428" s="23"/>
      <c r="EE428" s="23">
        <v>331</v>
      </c>
      <c r="EF428" s="23" t="str">
        <f t="shared" si="138"/>
        <v/>
      </c>
      <c r="EG428" s="23" t="str">
        <f t="shared" si="139"/>
        <v/>
      </c>
      <c r="EH428" s="23"/>
      <c r="EI428"/>
    </row>
    <row r="429" spans="92:139">
      <c r="CN429" s="23"/>
      <c r="CO429" s="23">
        <v>332</v>
      </c>
      <c r="CP429" s="23" t="str">
        <f t="shared" si="124"/>
        <v/>
      </c>
      <c r="CQ429" s="23" t="str">
        <f t="shared" si="125"/>
        <v/>
      </c>
      <c r="CR429" s="23"/>
      <c r="CS429" s="98"/>
      <c r="CT429" s="23"/>
      <c r="CU429" s="23">
        <v>332</v>
      </c>
      <c r="CV429" s="23" t="str">
        <f t="shared" si="126"/>
        <v/>
      </c>
      <c r="CW429" s="23" t="str">
        <f t="shared" si="127"/>
        <v/>
      </c>
      <c r="CX429" s="23"/>
      <c r="CY429" s="98"/>
      <c r="CZ429" s="23"/>
      <c r="DA429" s="23">
        <v>332</v>
      </c>
      <c r="DB429" s="23" t="str">
        <f t="shared" si="128"/>
        <v/>
      </c>
      <c r="DC429" s="23" t="str">
        <f t="shared" si="129"/>
        <v/>
      </c>
      <c r="DD429" s="23"/>
      <c r="DE429" s="98"/>
      <c r="DF429" s="23"/>
      <c r="DG429" s="23">
        <v>332</v>
      </c>
      <c r="DH429" s="23" t="str">
        <f t="shared" si="130"/>
        <v/>
      </c>
      <c r="DI429" s="23" t="str">
        <f t="shared" si="131"/>
        <v/>
      </c>
      <c r="DJ429" s="23"/>
      <c r="DK429" s="98"/>
      <c r="DL429" s="23"/>
      <c r="DM429" s="23">
        <v>332</v>
      </c>
      <c r="DN429" s="23" t="str">
        <f t="shared" si="132"/>
        <v/>
      </c>
      <c r="DO429" s="23" t="str">
        <f t="shared" si="133"/>
        <v/>
      </c>
      <c r="DP429" s="23"/>
      <c r="DQ429" s="98"/>
      <c r="DR429" s="23"/>
      <c r="DS429" s="23">
        <v>332</v>
      </c>
      <c r="DT429" s="23" t="str">
        <f t="shared" si="134"/>
        <v/>
      </c>
      <c r="DU429" s="23" t="str">
        <f t="shared" si="135"/>
        <v/>
      </c>
      <c r="DV429" s="23"/>
      <c r="DW429" s="98"/>
      <c r="DX429" s="23"/>
      <c r="DY429" s="23">
        <v>332</v>
      </c>
      <c r="DZ429" s="23" t="str">
        <f t="shared" si="136"/>
        <v/>
      </c>
      <c r="EA429" s="23" t="str">
        <f t="shared" si="137"/>
        <v/>
      </c>
      <c r="EB429" s="23"/>
      <c r="EC429" s="98"/>
      <c r="ED429" s="23"/>
      <c r="EE429" s="23">
        <v>332</v>
      </c>
      <c r="EF429" s="23" t="str">
        <f t="shared" si="138"/>
        <v/>
      </c>
      <c r="EG429" s="23" t="str">
        <f t="shared" si="139"/>
        <v/>
      </c>
      <c r="EH429" s="23"/>
      <c r="EI429"/>
    </row>
    <row r="430" spans="92:139">
      <c r="CN430" s="23"/>
      <c r="CO430" s="23">
        <v>333</v>
      </c>
      <c r="CP430" s="23" t="str">
        <f t="shared" si="124"/>
        <v/>
      </c>
      <c r="CQ430" s="23" t="str">
        <f t="shared" si="125"/>
        <v/>
      </c>
      <c r="CR430" s="23"/>
      <c r="CS430" s="98"/>
      <c r="CT430" s="23"/>
      <c r="CU430" s="23">
        <v>333</v>
      </c>
      <c r="CV430" s="23" t="str">
        <f t="shared" si="126"/>
        <v/>
      </c>
      <c r="CW430" s="23" t="str">
        <f t="shared" si="127"/>
        <v/>
      </c>
      <c r="CX430" s="23"/>
      <c r="CY430" s="98"/>
      <c r="CZ430" s="23"/>
      <c r="DA430" s="23">
        <v>333</v>
      </c>
      <c r="DB430" s="23" t="str">
        <f t="shared" si="128"/>
        <v/>
      </c>
      <c r="DC430" s="23" t="str">
        <f t="shared" si="129"/>
        <v/>
      </c>
      <c r="DD430" s="23"/>
      <c r="DE430" s="98"/>
      <c r="DF430" s="23"/>
      <c r="DG430" s="23">
        <v>333</v>
      </c>
      <c r="DH430" s="23" t="str">
        <f t="shared" si="130"/>
        <v/>
      </c>
      <c r="DI430" s="23" t="str">
        <f t="shared" si="131"/>
        <v/>
      </c>
      <c r="DJ430" s="23"/>
      <c r="DK430" s="98"/>
      <c r="DL430" s="23"/>
      <c r="DM430" s="23">
        <v>333</v>
      </c>
      <c r="DN430" s="23" t="str">
        <f t="shared" si="132"/>
        <v/>
      </c>
      <c r="DO430" s="23" t="str">
        <f t="shared" si="133"/>
        <v/>
      </c>
      <c r="DP430" s="23"/>
      <c r="DQ430" s="98"/>
      <c r="DR430" s="23"/>
      <c r="DS430" s="23">
        <v>333</v>
      </c>
      <c r="DT430" s="23" t="str">
        <f t="shared" si="134"/>
        <v/>
      </c>
      <c r="DU430" s="23" t="str">
        <f t="shared" si="135"/>
        <v/>
      </c>
      <c r="DV430" s="23"/>
      <c r="DW430" s="98"/>
      <c r="DX430" s="23"/>
      <c r="DY430" s="23">
        <v>333</v>
      </c>
      <c r="DZ430" s="23" t="str">
        <f t="shared" si="136"/>
        <v/>
      </c>
      <c r="EA430" s="23" t="str">
        <f t="shared" si="137"/>
        <v/>
      </c>
      <c r="EB430" s="23"/>
      <c r="EC430" s="98"/>
      <c r="ED430" s="23"/>
      <c r="EE430" s="23">
        <v>333</v>
      </c>
      <c r="EF430" s="23" t="str">
        <f t="shared" si="138"/>
        <v/>
      </c>
      <c r="EG430" s="23" t="str">
        <f t="shared" si="139"/>
        <v/>
      </c>
      <c r="EH430" s="23"/>
      <c r="EI430"/>
    </row>
    <row r="431" spans="92:139">
      <c r="CN431" s="23"/>
      <c r="CO431" s="23">
        <v>334</v>
      </c>
      <c r="CP431" s="23" t="str">
        <f t="shared" si="124"/>
        <v/>
      </c>
      <c r="CQ431" s="23" t="str">
        <f t="shared" si="125"/>
        <v/>
      </c>
      <c r="CR431" s="23"/>
      <c r="CS431" s="98"/>
      <c r="CT431" s="23"/>
      <c r="CU431" s="23">
        <v>334</v>
      </c>
      <c r="CV431" s="23" t="str">
        <f t="shared" si="126"/>
        <v/>
      </c>
      <c r="CW431" s="23" t="str">
        <f t="shared" si="127"/>
        <v/>
      </c>
      <c r="CX431" s="23"/>
      <c r="CY431" s="98"/>
      <c r="CZ431" s="23"/>
      <c r="DA431" s="23">
        <v>334</v>
      </c>
      <c r="DB431" s="23" t="str">
        <f t="shared" si="128"/>
        <v/>
      </c>
      <c r="DC431" s="23" t="str">
        <f t="shared" si="129"/>
        <v/>
      </c>
      <c r="DD431" s="23"/>
      <c r="DE431" s="98"/>
      <c r="DF431" s="23"/>
      <c r="DG431" s="23">
        <v>334</v>
      </c>
      <c r="DH431" s="23" t="str">
        <f t="shared" si="130"/>
        <v/>
      </c>
      <c r="DI431" s="23" t="str">
        <f t="shared" si="131"/>
        <v/>
      </c>
      <c r="DJ431" s="23"/>
      <c r="DK431" s="98"/>
      <c r="DL431" s="23"/>
      <c r="DM431" s="23">
        <v>334</v>
      </c>
      <c r="DN431" s="23" t="str">
        <f t="shared" si="132"/>
        <v/>
      </c>
      <c r="DO431" s="23" t="str">
        <f t="shared" si="133"/>
        <v/>
      </c>
      <c r="DP431" s="23"/>
      <c r="DQ431" s="98"/>
      <c r="DR431" s="23"/>
      <c r="DS431" s="23">
        <v>334</v>
      </c>
      <c r="DT431" s="23" t="str">
        <f t="shared" si="134"/>
        <v/>
      </c>
      <c r="DU431" s="23" t="str">
        <f t="shared" si="135"/>
        <v/>
      </c>
      <c r="DV431" s="23"/>
      <c r="DW431" s="98"/>
      <c r="DX431" s="23"/>
      <c r="DY431" s="23">
        <v>334</v>
      </c>
      <c r="DZ431" s="23" t="str">
        <f t="shared" si="136"/>
        <v/>
      </c>
      <c r="EA431" s="23" t="str">
        <f t="shared" si="137"/>
        <v/>
      </c>
      <c r="EB431" s="23"/>
      <c r="EC431" s="98"/>
      <c r="ED431" s="23"/>
      <c r="EE431" s="23">
        <v>334</v>
      </c>
      <c r="EF431" s="23" t="str">
        <f t="shared" si="138"/>
        <v/>
      </c>
      <c r="EG431" s="23" t="str">
        <f t="shared" si="139"/>
        <v/>
      </c>
      <c r="EH431" s="23"/>
      <c r="EI431"/>
    </row>
    <row r="432" spans="92:139">
      <c r="CN432" s="23"/>
      <c r="CO432" s="23">
        <v>335</v>
      </c>
      <c r="CP432" s="23" t="str">
        <f t="shared" si="124"/>
        <v/>
      </c>
      <c r="CQ432" s="23" t="str">
        <f t="shared" si="125"/>
        <v/>
      </c>
      <c r="CR432" s="23"/>
      <c r="CS432" s="98"/>
      <c r="CT432" s="23"/>
      <c r="CU432" s="23">
        <v>335</v>
      </c>
      <c r="CV432" s="23" t="str">
        <f t="shared" si="126"/>
        <v/>
      </c>
      <c r="CW432" s="23" t="str">
        <f t="shared" si="127"/>
        <v/>
      </c>
      <c r="CX432" s="23"/>
      <c r="CY432" s="98"/>
      <c r="CZ432" s="23"/>
      <c r="DA432" s="23">
        <v>335</v>
      </c>
      <c r="DB432" s="23" t="str">
        <f t="shared" si="128"/>
        <v/>
      </c>
      <c r="DC432" s="23" t="str">
        <f t="shared" si="129"/>
        <v/>
      </c>
      <c r="DD432" s="23"/>
      <c r="DE432" s="98"/>
      <c r="DF432" s="23"/>
      <c r="DG432" s="23">
        <v>335</v>
      </c>
      <c r="DH432" s="23" t="str">
        <f t="shared" si="130"/>
        <v/>
      </c>
      <c r="DI432" s="23" t="str">
        <f t="shared" si="131"/>
        <v/>
      </c>
      <c r="DJ432" s="23"/>
      <c r="DK432" s="98"/>
      <c r="DL432" s="23"/>
      <c r="DM432" s="23">
        <v>335</v>
      </c>
      <c r="DN432" s="23" t="str">
        <f t="shared" si="132"/>
        <v/>
      </c>
      <c r="DO432" s="23" t="str">
        <f t="shared" si="133"/>
        <v/>
      </c>
      <c r="DP432" s="23"/>
      <c r="DQ432" s="98"/>
      <c r="DR432" s="23"/>
      <c r="DS432" s="23">
        <v>335</v>
      </c>
      <c r="DT432" s="23" t="str">
        <f t="shared" si="134"/>
        <v/>
      </c>
      <c r="DU432" s="23" t="str">
        <f t="shared" si="135"/>
        <v/>
      </c>
      <c r="DV432" s="23"/>
      <c r="DW432" s="98"/>
      <c r="DX432" s="23"/>
      <c r="DY432" s="23">
        <v>335</v>
      </c>
      <c r="DZ432" s="23" t="str">
        <f t="shared" si="136"/>
        <v/>
      </c>
      <c r="EA432" s="23" t="str">
        <f t="shared" si="137"/>
        <v/>
      </c>
      <c r="EB432" s="23"/>
      <c r="EC432" s="98"/>
      <c r="ED432" s="23"/>
      <c r="EE432" s="23">
        <v>335</v>
      </c>
      <c r="EF432" s="23" t="str">
        <f t="shared" si="138"/>
        <v/>
      </c>
      <c r="EG432" s="23" t="str">
        <f t="shared" si="139"/>
        <v/>
      </c>
      <c r="EH432" s="23"/>
      <c r="EI432"/>
    </row>
    <row r="433" spans="92:139">
      <c r="CN433" s="23"/>
      <c r="CO433" s="23">
        <v>336</v>
      </c>
      <c r="CP433" s="23" t="str">
        <f t="shared" si="124"/>
        <v/>
      </c>
      <c r="CQ433" s="23" t="str">
        <f t="shared" si="125"/>
        <v/>
      </c>
      <c r="CR433" s="23"/>
      <c r="CS433" s="98"/>
      <c r="CT433" s="23"/>
      <c r="CU433" s="23">
        <v>336</v>
      </c>
      <c r="CV433" s="23" t="str">
        <f t="shared" si="126"/>
        <v/>
      </c>
      <c r="CW433" s="23" t="str">
        <f t="shared" si="127"/>
        <v/>
      </c>
      <c r="CX433" s="23"/>
      <c r="CY433" s="98"/>
      <c r="CZ433" s="23"/>
      <c r="DA433" s="23">
        <v>336</v>
      </c>
      <c r="DB433" s="23" t="str">
        <f t="shared" si="128"/>
        <v/>
      </c>
      <c r="DC433" s="23" t="str">
        <f t="shared" si="129"/>
        <v/>
      </c>
      <c r="DD433" s="23"/>
      <c r="DE433" s="98"/>
      <c r="DF433" s="23"/>
      <c r="DG433" s="23">
        <v>336</v>
      </c>
      <c r="DH433" s="23" t="str">
        <f t="shared" si="130"/>
        <v/>
      </c>
      <c r="DI433" s="23" t="str">
        <f t="shared" si="131"/>
        <v/>
      </c>
      <c r="DJ433" s="23"/>
      <c r="DK433" s="98"/>
      <c r="DL433" s="23"/>
      <c r="DM433" s="23">
        <v>336</v>
      </c>
      <c r="DN433" s="23" t="str">
        <f t="shared" si="132"/>
        <v/>
      </c>
      <c r="DO433" s="23" t="str">
        <f t="shared" si="133"/>
        <v/>
      </c>
      <c r="DP433" s="23"/>
      <c r="DQ433" s="98"/>
      <c r="DR433" s="23"/>
      <c r="DS433" s="23">
        <v>336</v>
      </c>
      <c r="DT433" s="23" t="str">
        <f t="shared" si="134"/>
        <v/>
      </c>
      <c r="DU433" s="23" t="str">
        <f t="shared" si="135"/>
        <v/>
      </c>
      <c r="DV433" s="23"/>
      <c r="DW433" s="98"/>
      <c r="DX433" s="23"/>
      <c r="DY433" s="23">
        <v>336</v>
      </c>
      <c r="DZ433" s="23" t="str">
        <f t="shared" si="136"/>
        <v/>
      </c>
      <c r="EA433" s="23" t="str">
        <f t="shared" si="137"/>
        <v/>
      </c>
      <c r="EB433" s="23"/>
      <c r="EC433" s="98"/>
      <c r="ED433" s="23"/>
      <c r="EE433" s="23">
        <v>336</v>
      </c>
      <c r="EF433" s="23" t="str">
        <f t="shared" si="138"/>
        <v/>
      </c>
      <c r="EG433" s="23" t="str">
        <f t="shared" si="139"/>
        <v/>
      </c>
      <c r="EH433" s="23"/>
      <c r="EI433"/>
    </row>
    <row r="434" spans="92:139">
      <c r="CN434" s="23"/>
      <c r="CO434" s="23">
        <v>337</v>
      </c>
      <c r="CP434" s="23" t="str">
        <f t="shared" si="124"/>
        <v/>
      </c>
      <c r="CQ434" s="23" t="str">
        <f t="shared" si="125"/>
        <v/>
      </c>
      <c r="CR434" s="23"/>
      <c r="CS434" s="98"/>
      <c r="CT434" s="23"/>
      <c r="CU434" s="23">
        <v>337</v>
      </c>
      <c r="CV434" s="23" t="str">
        <f t="shared" si="126"/>
        <v/>
      </c>
      <c r="CW434" s="23" t="str">
        <f t="shared" si="127"/>
        <v/>
      </c>
      <c r="CX434" s="23"/>
      <c r="CY434" s="98"/>
      <c r="CZ434" s="23"/>
      <c r="DA434" s="23">
        <v>337</v>
      </c>
      <c r="DB434" s="23" t="str">
        <f t="shared" si="128"/>
        <v/>
      </c>
      <c r="DC434" s="23" t="str">
        <f t="shared" si="129"/>
        <v/>
      </c>
      <c r="DD434" s="23"/>
      <c r="DE434" s="98"/>
      <c r="DF434" s="23"/>
      <c r="DG434" s="23">
        <v>337</v>
      </c>
      <c r="DH434" s="23" t="str">
        <f t="shared" si="130"/>
        <v/>
      </c>
      <c r="DI434" s="23" t="str">
        <f t="shared" si="131"/>
        <v/>
      </c>
      <c r="DJ434" s="23"/>
      <c r="DK434" s="98"/>
      <c r="DL434" s="23"/>
      <c r="DM434" s="23">
        <v>337</v>
      </c>
      <c r="DN434" s="23" t="str">
        <f t="shared" si="132"/>
        <v/>
      </c>
      <c r="DO434" s="23" t="str">
        <f t="shared" si="133"/>
        <v/>
      </c>
      <c r="DP434" s="23"/>
      <c r="DQ434" s="98"/>
      <c r="DR434" s="23"/>
      <c r="DS434" s="23">
        <v>337</v>
      </c>
      <c r="DT434" s="23" t="str">
        <f t="shared" si="134"/>
        <v/>
      </c>
      <c r="DU434" s="23" t="str">
        <f t="shared" si="135"/>
        <v/>
      </c>
      <c r="DV434" s="23"/>
      <c r="DW434" s="98"/>
      <c r="DX434" s="23"/>
      <c r="DY434" s="23">
        <v>337</v>
      </c>
      <c r="DZ434" s="23" t="str">
        <f t="shared" si="136"/>
        <v/>
      </c>
      <c r="EA434" s="23" t="str">
        <f t="shared" si="137"/>
        <v/>
      </c>
      <c r="EB434" s="23"/>
      <c r="EC434" s="98"/>
      <c r="ED434" s="23"/>
      <c r="EE434" s="23">
        <v>337</v>
      </c>
      <c r="EF434" s="23" t="str">
        <f t="shared" si="138"/>
        <v/>
      </c>
      <c r="EG434" s="23" t="str">
        <f t="shared" si="139"/>
        <v/>
      </c>
      <c r="EH434" s="23"/>
      <c r="EI434"/>
    </row>
    <row r="435" spans="92:139">
      <c r="CN435" s="23"/>
      <c r="CO435" s="23">
        <v>338</v>
      </c>
      <c r="CP435" s="23" t="str">
        <f t="shared" si="124"/>
        <v/>
      </c>
      <c r="CQ435" s="23" t="str">
        <f t="shared" si="125"/>
        <v/>
      </c>
      <c r="CR435" s="23"/>
      <c r="CS435" s="98"/>
      <c r="CT435" s="23"/>
      <c r="CU435" s="23">
        <v>338</v>
      </c>
      <c r="CV435" s="23" t="str">
        <f t="shared" si="126"/>
        <v/>
      </c>
      <c r="CW435" s="23" t="str">
        <f t="shared" si="127"/>
        <v/>
      </c>
      <c r="CX435" s="23"/>
      <c r="CY435" s="98"/>
      <c r="CZ435" s="23"/>
      <c r="DA435" s="23">
        <v>338</v>
      </c>
      <c r="DB435" s="23" t="str">
        <f t="shared" si="128"/>
        <v/>
      </c>
      <c r="DC435" s="23" t="str">
        <f t="shared" si="129"/>
        <v/>
      </c>
      <c r="DD435" s="23"/>
      <c r="DE435" s="98"/>
      <c r="DF435" s="23"/>
      <c r="DG435" s="23">
        <v>338</v>
      </c>
      <c r="DH435" s="23" t="str">
        <f t="shared" si="130"/>
        <v/>
      </c>
      <c r="DI435" s="23" t="str">
        <f t="shared" si="131"/>
        <v/>
      </c>
      <c r="DJ435" s="23"/>
      <c r="DK435" s="98"/>
      <c r="DL435" s="23"/>
      <c r="DM435" s="23">
        <v>338</v>
      </c>
      <c r="DN435" s="23" t="str">
        <f t="shared" si="132"/>
        <v/>
      </c>
      <c r="DO435" s="23" t="str">
        <f t="shared" si="133"/>
        <v/>
      </c>
      <c r="DP435" s="23"/>
      <c r="DQ435" s="98"/>
      <c r="DR435" s="23"/>
      <c r="DS435" s="23">
        <v>338</v>
      </c>
      <c r="DT435" s="23" t="str">
        <f t="shared" si="134"/>
        <v/>
      </c>
      <c r="DU435" s="23" t="str">
        <f t="shared" si="135"/>
        <v/>
      </c>
      <c r="DV435" s="23"/>
      <c r="DW435" s="98"/>
      <c r="DX435" s="23"/>
      <c r="DY435" s="23">
        <v>338</v>
      </c>
      <c r="DZ435" s="23" t="str">
        <f t="shared" si="136"/>
        <v/>
      </c>
      <c r="EA435" s="23" t="str">
        <f t="shared" si="137"/>
        <v/>
      </c>
      <c r="EB435" s="23"/>
      <c r="EC435" s="98"/>
      <c r="ED435" s="23"/>
      <c r="EE435" s="23">
        <v>338</v>
      </c>
      <c r="EF435" s="23" t="str">
        <f t="shared" si="138"/>
        <v/>
      </c>
      <c r="EG435" s="23" t="str">
        <f t="shared" si="139"/>
        <v/>
      </c>
      <c r="EH435" s="23"/>
      <c r="EI435"/>
    </row>
    <row r="436" spans="92:139">
      <c r="CN436" s="23"/>
      <c r="CO436" s="23">
        <v>339</v>
      </c>
      <c r="CP436" s="23" t="str">
        <f t="shared" si="124"/>
        <v/>
      </c>
      <c r="CQ436" s="23" t="str">
        <f t="shared" si="125"/>
        <v/>
      </c>
      <c r="CR436" s="23"/>
      <c r="CS436" s="98"/>
      <c r="CT436" s="23"/>
      <c r="CU436" s="23">
        <v>339</v>
      </c>
      <c r="CV436" s="23" t="str">
        <f t="shared" si="126"/>
        <v/>
      </c>
      <c r="CW436" s="23" t="str">
        <f t="shared" si="127"/>
        <v/>
      </c>
      <c r="CX436" s="23"/>
      <c r="CY436" s="98"/>
      <c r="CZ436" s="23"/>
      <c r="DA436" s="23">
        <v>339</v>
      </c>
      <c r="DB436" s="23" t="str">
        <f t="shared" si="128"/>
        <v/>
      </c>
      <c r="DC436" s="23" t="str">
        <f t="shared" si="129"/>
        <v/>
      </c>
      <c r="DD436" s="23"/>
      <c r="DE436" s="98"/>
      <c r="DF436" s="23"/>
      <c r="DG436" s="23">
        <v>339</v>
      </c>
      <c r="DH436" s="23" t="str">
        <f t="shared" si="130"/>
        <v/>
      </c>
      <c r="DI436" s="23" t="str">
        <f t="shared" si="131"/>
        <v/>
      </c>
      <c r="DJ436" s="23"/>
      <c r="DK436" s="98"/>
      <c r="DL436" s="23"/>
      <c r="DM436" s="23">
        <v>339</v>
      </c>
      <c r="DN436" s="23" t="str">
        <f t="shared" si="132"/>
        <v/>
      </c>
      <c r="DO436" s="23" t="str">
        <f t="shared" si="133"/>
        <v/>
      </c>
      <c r="DP436" s="23"/>
      <c r="DQ436" s="98"/>
      <c r="DR436" s="23"/>
      <c r="DS436" s="23">
        <v>339</v>
      </c>
      <c r="DT436" s="23" t="str">
        <f t="shared" si="134"/>
        <v/>
      </c>
      <c r="DU436" s="23" t="str">
        <f t="shared" si="135"/>
        <v/>
      </c>
      <c r="DV436" s="23"/>
      <c r="DW436" s="98"/>
      <c r="DX436" s="23"/>
      <c r="DY436" s="23">
        <v>339</v>
      </c>
      <c r="DZ436" s="23" t="str">
        <f t="shared" si="136"/>
        <v/>
      </c>
      <c r="EA436" s="23" t="str">
        <f t="shared" si="137"/>
        <v/>
      </c>
      <c r="EB436" s="23"/>
      <c r="EC436" s="98"/>
      <c r="ED436" s="23"/>
      <c r="EE436" s="23">
        <v>339</v>
      </c>
      <c r="EF436" s="23" t="str">
        <f t="shared" si="138"/>
        <v/>
      </c>
      <c r="EG436" s="23" t="str">
        <f t="shared" si="139"/>
        <v/>
      </c>
      <c r="EH436" s="23"/>
      <c r="EI436"/>
    </row>
    <row r="437" spans="92:139">
      <c r="CN437" s="23"/>
      <c r="CO437" s="23">
        <v>340</v>
      </c>
      <c r="CP437" s="23" t="str">
        <f t="shared" si="124"/>
        <v/>
      </c>
      <c r="CQ437" s="23" t="str">
        <f t="shared" si="125"/>
        <v/>
      </c>
      <c r="CR437" s="23"/>
      <c r="CS437" s="98"/>
      <c r="CT437" s="23"/>
      <c r="CU437" s="23">
        <v>340</v>
      </c>
      <c r="CV437" s="23" t="str">
        <f t="shared" si="126"/>
        <v/>
      </c>
      <c r="CW437" s="23" t="str">
        <f t="shared" si="127"/>
        <v/>
      </c>
      <c r="CX437" s="23"/>
      <c r="CY437" s="98"/>
      <c r="CZ437" s="23"/>
      <c r="DA437" s="23">
        <v>340</v>
      </c>
      <c r="DB437" s="23" t="str">
        <f t="shared" si="128"/>
        <v/>
      </c>
      <c r="DC437" s="23" t="str">
        <f t="shared" si="129"/>
        <v/>
      </c>
      <c r="DD437" s="23"/>
      <c r="DE437" s="98"/>
      <c r="DF437" s="23"/>
      <c r="DG437" s="23">
        <v>340</v>
      </c>
      <c r="DH437" s="23" t="str">
        <f t="shared" si="130"/>
        <v/>
      </c>
      <c r="DI437" s="23" t="str">
        <f t="shared" si="131"/>
        <v/>
      </c>
      <c r="DJ437" s="23"/>
      <c r="DK437" s="98"/>
      <c r="DL437" s="23"/>
      <c r="DM437" s="23">
        <v>340</v>
      </c>
      <c r="DN437" s="23" t="str">
        <f t="shared" si="132"/>
        <v/>
      </c>
      <c r="DO437" s="23" t="str">
        <f t="shared" si="133"/>
        <v/>
      </c>
      <c r="DP437" s="23"/>
      <c r="DQ437" s="98"/>
      <c r="DR437" s="23"/>
      <c r="DS437" s="23">
        <v>340</v>
      </c>
      <c r="DT437" s="23" t="str">
        <f t="shared" si="134"/>
        <v/>
      </c>
      <c r="DU437" s="23" t="str">
        <f t="shared" si="135"/>
        <v/>
      </c>
      <c r="DV437" s="23"/>
      <c r="DW437" s="98"/>
      <c r="DX437" s="23"/>
      <c r="DY437" s="23">
        <v>340</v>
      </c>
      <c r="DZ437" s="23" t="str">
        <f t="shared" si="136"/>
        <v/>
      </c>
      <c r="EA437" s="23" t="str">
        <f t="shared" si="137"/>
        <v/>
      </c>
      <c r="EB437" s="23"/>
      <c r="EC437" s="98"/>
      <c r="ED437" s="23"/>
      <c r="EE437" s="23">
        <v>340</v>
      </c>
      <c r="EF437" s="23" t="str">
        <f t="shared" si="138"/>
        <v/>
      </c>
      <c r="EG437" s="23" t="str">
        <f t="shared" si="139"/>
        <v/>
      </c>
      <c r="EH437" s="23"/>
      <c r="EI437"/>
    </row>
    <row r="438" spans="92:139">
      <c r="CN438" s="23"/>
      <c r="CO438" s="23">
        <v>341</v>
      </c>
      <c r="CP438" s="23" t="str">
        <f t="shared" si="124"/>
        <v/>
      </c>
      <c r="CQ438" s="23" t="str">
        <f t="shared" si="125"/>
        <v/>
      </c>
      <c r="CR438" s="23"/>
      <c r="CS438" s="98"/>
      <c r="CT438" s="23"/>
      <c r="CU438" s="23">
        <v>341</v>
      </c>
      <c r="CV438" s="23" t="str">
        <f t="shared" si="126"/>
        <v/>
      </c>
      <c r="CW438" s="23" t="str">
        <f t="shared" si="127"/>
        <v/>
      </c>
      <c r="CX438" s="23"/>
      <c r="CY438" s="98"/>
      <c r="CZ438" s="23"/>
      <c r="DA438" s="23">
        <v>341</v>
      </c>
      <c r="DB438" s="23" t="str">
        <f t="shared" si="128"/>
        <v/>
      </c>
      <c r="DC438" s="23" t="str">
        <f t="shared" si="129"/>
        <v/>
      </c>
      <c r="DD438" s="23"/>
      <c r="DE438" s="98"/>
      <c r="DF438" s="23"/>
      <c r="DG438" s="23">
        <v>341</v>
      </c>
      <c r="DH438" s="23" t="str">
        <f t="shared" si="130"/>
        <v/>
      </c>
      <c r="DI438" s="23" t="str">
        <f t="shared" si="131"/>
        <v/>
      </c>
      <c r="DJ438" s="23"/>
      <c r="DK438" s="98"/>
      <c r="DL438" s="23"/>
      <c r="DM438" s="23">
        <v>341</v>
      </c>
      <c r="DN438" s="23" t="str">
        <f t="shared" si="132"/>
        <v/>
      </c>
      <c r="DO438" s="23" t="str">
        <f t="shared" si="133"/>
        <v/>
      </c>
      <c r="DP438" s="23"/>
      <c r="DQ438" s="98"/>
      <c r="DR438" s="23"/>
      <c r="DS438" s="23">
        <v>341</v>
      </c>
      <c r="DT438" s="23" t="str">
        <f t="shared" si="134"/>
        <v/>
      </c>
      <c r="DU438" s="23" t="str">
        <f t="shared" si="135"/>
        <v/>
      </c>
      <c r="DV438" s="23"/>
      <c r="DW438" s="98"/>
      <c r="DX438" s="23"/>
      <c r="DY438" s="23">
        <v>341</v>
      </c>
      <c r="DZ438" s="23" t="str">
        <f t="shared" si="136"/>
        <v/>
      </c>
      <c r="EA438" s="23" t="str">
        <f t="shared" si="137"/>
        <v/>
      </c>
      <c r="EB438" s="23"/>
      <c r="EC438" s="98"/>
      <c r="ED438" s="23"/>
      <c r="EE438" s="23">
        <v>341</v>
      </c>
      <c r="EF438" s="23" t="str">
        <f t="shared" si="138"/>
        <v/>
      </c>
      <c r="EG438" s="23" t="str">
        <f t="shared" si="139"/>
        <v/>
      </c>
      <c r="EH438" s="23"/>
      <c r="EI438"/>
    </row>
    <row r="439" spans="92:139">
      <c r="CN439" s="23"/>
      <c r="CO439" s="23">
        <v>342</v>
      </c>
      <c r="CP439" s="23" t="str">
        <f t="shared" si="124"/>
        <v/>
      </c>
      <c r="CQ439" s="23" t="str">
        <f t="shared" si="125"/>
        <v/>
      </c>
      <c r="CR439" s="23"/>
      <c r="CS439" s="98"/>
      <c r="CT439" s="23"/>
      <c r="CU439" s="23">
        <v>342</v>
      </c>
      <c r="CV439" s="23" t="str">
        <f t="shared" si="126"/>
        <v/>
      </c>
      <c r="CW439" s="23" t="str">
        <f t="shared" si="127"/>
        <v/>
      </c>
      <c r="CX439" s="23"/>
      <c r="CY439" s="98"/>
      <c r="CZ439" s="23"/>
      <c r="DA439" s="23">
        <v>342</v>
      </c>
      <c r="DB439" s="23" t="str">
        <f t="shared" si="128"/>
        <v/>
      </c>
      <c r="DC439" s="23" t="str">
        <f t="shared" si="129"/>
        <v/>
      </c>
      <c r="DD439" s="23"/>
      <c r="DE439" s="98"/>
      <c r="DF439" s="23"/>
      <c r="DG439" s="23">
        <v>342</v>
      </c>
      <c r="DH439" s="23" t="str">
        <f t="shared" si="130"/>
        <v/>
      </c>
      <c r="DI439" s="23" t="str">
        <f t="shared" si="131"/>
        <v/>
      </c>
      <c r="DJ439" s="23"/>
      <c r="DK439" s="98"/>
      <c r="DL439" s="23"/>
      <c r="DM439" s="23">
        <v>342</v>
      </c>
      <c r="DN439" s="23" t="str">
        <f t="shared" si="132"/>
        <v/>
      </c>
      <c r="DO439" s="23" t="str">
        <f t="shared" si="133"/>
        <v/>
      </c>
      <c r="DP439" s="23"/>
      <c r="DQ439" s="98"/>
      <c r="DR439" s="23"/>
      <c r="DS439" s="23">
        <v>342</v>
      </c>
      <c r="DT439" s="23" t="str">
        <f t="shared" si="134"/>
        <v/>
      </c>
      <c r="DU439" s="23" t="str">
        <f t="shared" si="135"/>
        <v/>
      </c>
      <c r="DV439" s="23"/>
      <c r="DW439" s="98"/>
      <c r="DX439" s="23"/>
      <c r="DY439" s="23">
        <v>342</v>
      </c>
      <c r="DZ439" s="23" t="str">
        <f t="shared" si="136"/>
        <v/>
      </c>
      <c r="EA439" s="23" t="str">
        <f t="shared" si="137"/>
        <v/>
      </c>
      <c r="EB439" s="23"/>
      <c r="EC439" s="98"/>
      <c r="ED439" s="23"/>
      <c r="EE439" s="23">
        <v>342</v>
      </c>
      <c r="EF439" s="23" t="str">
        <f t="shared" si="138"/>
        <v/>
      </c>
      <c r="EG439" s="23" t="str">
        <f t="shared" si="139"/>
        <v/>
      </c>
      <c r="EH439" s="23"/>
      <c r="EI439"/>
    </row>
    <row r="440" spans="92:139">
      <c r="CN440" s="23"/>
      <c r="CO440" s="23">
        <v>343</v>
      </c>
      <c r="CP440" s="23" t="str">
        <f t="shared" si="124"/>
        <v/>
      </c>
      <c r="CQ440" s="23" t="str">
        <f t="shared" si="125"/>
        <v/>
      </c>
      <c r="CR440" s="23"/>
      <c r="CS440" s="98"/>
      <c r="CT440" s="23"/>
      <c r="CU440" s="23">
        <v>343</v>
      </c>
      <c r="CV440" s="23" t="str">
        <f t="shared" si="126"/>
        <v/>
      </c>
      <c r="CW440" s="23" t="str">
        <f t="shared" si="127"/>
        <v/>
      </c>
      <c r="CX440" s="23"/>
      <c r="CY440" s="98"/>
      <c r="CZ440" s="23"/>
      <c r="DA440" s="23">
        <v>343</v>
      </c>
      <c r="DB440" s="23" t="str">
        <f t="shared" si="128"/>
        <v/>
      </c>
      <c r="DC440" s="23" t="str">
        <f t="shared" si="129"/>
        <v/>
      </c>
      <c r="DD440" s="23"/>
      <c r="DE440" s="98"/>
      <c r="DF440" s="23"/>
      <c r="DG440" s="23">
        <v>343</v>
      </c>
      <c r="DH440" s="23" t="str">
        <f t="shared" si="130"/>
        <v/>
      </c>
      <c r="DI440" s="23" t="str">
        <f t="shared" si="131"/>
        <v/>
      </c>
      <c r="DJ440" s="23"/>
      <c r="DK440" s="98"/>
      <c r="DL440" s="23"/>
      <c r="DM440" s="23">
        <v>343</v>
      </c>
      <c r="DN440" s="23" t="str">
        <f t="shared" si="132"/>
        <v/>
      </c>
      <c r="DO440" s="23" t="str">
        <f t="shared" si="133"/>
        <v/>
      </c>
      <c r="DP440" s="23"/>
      <c r="DQ440" s="98"/>
      <c r="DR440" s="23"/>
      <c r="DS440" s="23">
        <v>343</v>
      </c>
      <c r="DT440" s="23" t="str">
        <f t="shared" si="134"/>
        <v/>
      </c>
      <c r="DU440" s="23" t="str">
        <f t="shared" si="135"/>
        <v/>
      </c>
      <c r="DV440" s="23"/>
      <c r="DW440" s="98"/>
      <c r="DX440" s="23"/>
      <c r="DY440" s="23">
        <v>343</v>
      </c>
      <c r="DZ440" s="23" t="str">
        <f t="shared" si="136"/>
        <v/>
      </c>
      <c r="EA440" s="23" t="str">
        <f t="shared" si="137"/>
        <v/>
      </c>
      <c r="EB440" s="23"/>
      <c r="EC440" s="98"/>
      <c r="ED440" s="23"/>
      <c r="EE440" s="23">
        <v>343</v>
      </c>
      <c r="EF440" s="23" t="str">
        <f t="shared" si="138"/>
        <v/>
      </c>
      <c r="EG440" s="23" t="str">
        <f t="shared" si="139"/>
        <v/>
      </c>
      <c r="EH440" s="23"/>
      <c r="EI440"/>
    </row>
    <row r="441" spans="92:139">
      <c r="CN441" s="23"/>
      <c r="CO441" s="23">
        <v>344</v>
      </c>
      <c r="CP441" s="23" t="str">
        <f t="shared" si="124"/>
        <v/>
      </c>
      <c r="CQ441" s="23" t="str">
        <f t="shared" si="125"/>
        <v/>
      </c>
      <c r="CR441" s="23"/>
      <c r="CS441" s="98"/>
      <c r="CT441" s="23"/>
      <c r="CU441" s="23">
        <v>344</v>
      </c>
      <c r="CV441" s="23" t="str">
        <f t="shared" si="126"/>
        <v/>
      </c>
      <c r="CW441" s="23" t="str">
        <f t="shared" si="127"/>
        <v/>
      </c>
      <c r="CX441" s="23"/>
      <c r="CY441" s="98"/>
      <c r="CZ441" s="23"/>
      <c r="DA441" s="23">
        <v>344</v>
      </c>
      <c r="DB441" s="23" t="str">
        <f t="shared" si="128"/>
        <v/>
      </c>
      <c r="DC441" s="23" t="str">
        <f t="shared" si="129"/>
        <v/>
      </c>
      <c r="DD441" s="23"/>
      <c r="DE441" s="98"/>
      <c r="DF441" s="23"/>
      <c r="DG441" s="23">
        <v>344</v>
      </c>
      <c r="DH441" s="23" t="str">
        <f t="shared" si="130"/>
        <v/>
      </c>
      <c r="DI441" s="23" t="str">
        <f t="shared" si="131"/>
        <v/>
      </c>
      <c r="DJ441" s="23"/>
      <c r="DK441" s="98"/>
      <c r="DL441" s="23"/>
      <c r="DM441" s="23">
        <v>344</v>
      </c>
      <c r="DN441" s="23" t="str">
        <f t="shared" si="132"/>
        <v/>
      </c>
      <c r="DO441" s="23" t="str">
        <f t="shared" si="133"/>
        <v/>
      </c>
      <c r="DP441" s="23"/>
      <c r="DQ441" s="98"/>
      <c r="DR441" s="23"/>
      <c r="DS441" s="23">
        <v>344</v>
      </c>
      <c r="DT441" s="23" t="str">
        <f t="shared" si="134"/>
        <v/>
      </c>
      <c r="DU441" s="23" t="str">
        <f t="shared" si="135"/>
        <v/>
      </c>
      <c r="DV441" s="23"/>
      <c r="DW441" s="98"/>
      <c r="DX441" s="23"/>
      <c r="DY441" s="23">
        <v>344</v>
      </c>
      <c r="DZ441" s="23" t="str">
        <f t="shared" si="136"/>
        <v/>
      </c>
      <c r="EA441" s="23" t="str">
        <f t="shared" si="137"/>
        <v/>
      </c>
      <c r="EB441" s="23"/>
      <c r="EC441" s="98"/>
      <c r="ED441" s="23"/>
      <c r="EE441" s="23">
        <v>344</v>
      </c>
      <c r="EF441" s="23" t="str">
        <f t="shared" si="138"/>
        <v/>
      </c>
      <c r="EG441" s="23" t="str">
        <f t="shared" si="139"/>
        <v/>
      </c>
      <c r="EH441" s="23"/>
      <c r="EI441"/>
    </row>
    <row r="442" spans="92:139">
      <c r="CN442" s="23"/>
      <c r="CO442" s="23">
        <v>345</v>
      </c>
      <c r="CP442" s="23" t="str">
        <f t="shared" si="124"/>
        <v/>
      </c>
      <c r="CQ442" s="23" t="str">
        <f t="shared" si="125"/>
        <v/>
      </c>
      <c r="CR442" s="23"/>
      <c r="CS442" s="98"/>
      <c r="CT442" s="23"/>
      <c r="CU442" s="23">
        <v>345</v>
      </c>
      <c r="CV442" s="23" t="str">
        <f t="shared" si="126"/>
        <v/>
      </c>
      <c r="CW442" s="23" t="str">
        <f t="shared" si="127"/>
        <v/>
      </c>
      <c r="CX442" s="23"/>
      <c r="CY442" s="98"/>
      <c r="CZ442" s="23"/>
      <c r="DA442" s="23">
        <v>345</v>
      </c>
      <c r="DB442" s="23" t="str">
        <f t="shared" si="128"/>
        <v/>
      </c>
      <c r="DC442" s="23" t="str">
        <f t="shared" si="129"/>
        <v/>
      </c>
      <c r="DD442" s="23"/>
      <c r="DE442" s="98"/>
      <c r="DF442" s="23"/>
      <c r="DG442" s="23">
        <v>345</v>
      </c>
      <c r="DH442" s="23" t="str">
        <f t="shared" si="130"/>
        <v/>
      </c>
      <c r="DI442" s="23" t="str">
        <f t="shared" si="131"/>
        <v/>
      </c>
      <c r="DJ442" s="23"/>
      <c r="DK442" s="98"/>
      <c r="DL442" s="23"/>
      <c r="DM442" s="23">
        <v>345</v>
      </c>
      <c r="DN442" s="23" t="str">
        <f t="shared" si="132"/>
        <v/>
      </c>
      <c r="DO442" s="23" t="str">
        <f t="shared" si="133"/>
        <v/>
      </c>
      <c r="DP442" s="23"/>
      <c r="DQ442" s="98"/>
      <c r="DR442" s="23"/>
      <c r="DS442" s="23">
        <v>345</v>
      </c>
      <c r="DT442" s="23" t="str">
        <f t="shared" si="134"/>
        <v/>
      </c>
      <c r="DU442" s="23" t="str">
        <f t="shared" si="135"/>
        <v/>
      </c>
      <c r="DV442" s="23"/>
      <c r="DW442" s="98"/>
      <c r="DX442" s="23"/>
      <c r="DY442" s="23">
        <v>345</v>
      </c>
      <c r="DZ442" s="23" t="str">
        <f t="shared" si="136"/>
        <v/>
      </c>
      <c r="EA442" s="23" t="str">
        <f t="shared" si="137"/>
        <v/>
      </c>
      <c r="EB442" s="23"/>
      <c r="EC442" s="98"/>
      <c r="ED442" s="23"/>
      <c r="EE442" s="23">
        <v>345</v>
      </c>
      <c r="EF442" s="23" t="str">
        <f t="shared" si="138"/>
        <v/>
      </c>
      <c r="EG442" s="23" t="str">
        <f t="shared" si="139"/>
        <v/>
      </c>
      <c r="EH442" s="23"/>
      <c r="EI442"/>
    </row>
    <row r="443" spans="92:139">
      <c r="CN443" s="23"/>
      <c r="CO443" s="23">
        <v>346</v>
      </c>
      <c r="CP443" s="23" t="str">
        <f t="shared" si="124"/>
        <v/>
      </c>
      <c r="CQ443" s="23" t="str">
        <f t="shared" si="125"/>
        <v/>
      </c>
      <c r="CR443" s="23"/>
      <c r="CS443" s="98"/>
      <c r="CT443" s="23"/>
      <c r="CU443" s="23">
        <v>346</v>
      </c>
      <c r="CV443" s="23" t="str">
        <f t="shared" si="126"/>
        <v/>
      </c>
      <c r="CW443" s="23" t="str">
        <f t="shared" si="127"/>
        <v/>
      </c>
      <c r="CX443" s="23"/>
      <c r="CY443" s="98"/>
      <c r="CZ443" s="23"/>
      <c r="DA443" s="23">
        <v>346</v>
      </c>
      <c r="DB443" s="23" t="str">
        <f t="shared" si="128"/>
        <v/>
      </c>
      <c r="DC443" s="23" t="str">
        <f t="shared" si="129"/>
        <v/>
      </c>
      <c r="DD443" s="23"/>
      <c r="DE443" s="98"/>
      <c r="DF443" s="23"/>
      <c r="DG443" s="23">
        <v>346</v>
      </c>
      <c r="DH443" s="23" t="str">
        <f t="shared" si="130"/>
        <v/>
      </c>
      <c r="DI443" s="23" t="str">
        <f t="shared" si="131"/>
        <v/>
      </c>
      <c r="DJ443" s="23"/>
      <c r="DK443" s="98"/>
      <c r="DL443" s="23"/>
      <c r="DM443" s="23">
        <v>346</v>
      </c>
      <c r="DN443" s="23" t="str">
        <f t="shared" si="132"/>
        <v/>
      </c>
      <c r="DO443" s="23" t="str">
        <f t="shared" si="133"/>
        <v/>
      </c>
      <c r="DP443" s="23"/>
      <c r="DQ443" s="98"/>
      <c r="DR443" s="23"/>
      <c r="DS443" s="23">
        <v>346</v>
      </c>
      <c r="DT443" s="23" t="str">
        <f t="shared" si="134"/>
        <v/>
      </c>
      <c r="DU443" s="23" t="str">
        <f t="shared" si="135"/>
        <v/>
      </c>
      <c r="DV443" s="23"/>
      <c r="DW443" s="98"/>
      <c r="DX443" s="23"/>
      <c r="DY443" s="23">
        <v>346</v>
      </c>
      <c r="DZ443" s="23" t="str">
        <f t="shared" si="136"/>
        <v/>
      </c>
      <c r="EA443" s="23" t="str">
        <f t="shared" si="137"/>
        <v/>
      </c>
      <c r="EB443" s="23"/>
      <c r="EC443" s="98"/>
      <c r="ED443" s="23"/>
      <c r="EE443" s="23">
        <v>346</v>
      </c>
      <c r="EF443" s="23" t="str">
        <f t="shared" si="138"/>
        <v/>
      </c>
      <c r="EG443" s="23" t="str">
        <f t="shared" si="139"/>
        <v/>
      </c>
      <c r="EH443" s="23"/>
      <c r="EI443"/>
    </row>
    <row r="444" spans="92:139">
      <c r="CN444" s="23"/>
      <c r="CO444" s="23">
        <v>347</v>
      </c>
      <c r="CP444" s="23" t="str">
        <f t="shared" si="124"/>
        <v/>
      </c>
      <c r="CQ444" s="23" t="str">
        <f t="shared" si="125"/>
        <v/>
      </c>
      <c r="CR444" s="23"/>
      <c r="CS444" s="98"/>
      <c r="CT444" s="23"/>
      <c r="CU444" s="23">
        <v>347</v>
      </c>
      <c r="CV444" s="23" t="str">
        <f t="shared" si="126"/>
        <v/>
      </c>
      <c r="CW444" s="23" t="str">
        <f t="shared" si="127"/>
        <v/>
      </c>
      <c r="CX444" s="23"/>
      <c r="CY444" s="98"/>
      <c r="CZ444" s="23"/>
      <c r="DA444" s="23">
        <v>347</v>
      </c>
      <c r="DB444" s="23" t="str">
        <f t="shared" si="128"/>
        <v/>
      </c>
      <c r="DC444" s="23" t="str">
        <f t="shared" si="129"/>
        <v/>
      </c>
      <c r="DD444" s="23"/>
      <c r="DE444" s="98"/>
      <c r="DF444" s="23"/>
      <c r="DG444" s="23">
        <v>347</v>
      </c>
      <c r="DH444" s="23" t="str">
        <f t="shared" si="130"/>
        <v/>
      </c>
      <c r="DI444" s="23" t="str">
        <f t="shared" si="131"/>
        <v/>
      </c>
      <c r="DJ444" s="23"/>
      <c r="DK444" s="98"/>
      <c r="DL444" s="23"/>
      <c r="DM444" s="23">
        <v>347</v>
      </c>
      <c r="DN444" s="23" t="str">
        <f t="shared" si="132"/>
        <v/>
      </c>
      <c r="DO444" s="23" t="str">
        <f t="shared" si="133"/>
        <v/>
      </c>
      <c r="DP444" s="23"/>
      <c r="DQ444" s="98"/>
      <c r="DR444" s="23"/>
      <c r="DS444" s="23">
        <v>347</v>
      </c>
      <c r="DT444" s="23" t="str">
        <f t="shared" si="134"/>
        <v/>
      </c>
      <c r="DU444" s="23" t="str">
        <f t="shared" si="135"/>
        <v/>
      </c>
      <c r="DV444" s="23"/>
      <c r="DW444" s="98"/>
      <c r="DX444" s="23"/>
      <c r="DY444" s="23">
        <v>347</v>
      </c>
      <c r="DZ444" s="23" t="str">
        <f t="shared" si="136"/>
        <v/>
      </c>
      <c r="EA444" s="23" t="str">
        <f t="shared" si="137"/>
        <v/>
      </c>
      <c r="EB444" s="23"/>
      <c r="EC444" s="98"/>
      <c r="ED444" s="23"/>
      <c r="EE444" s="23">
        <v>347</v>
      </c>
      <c r="EF444" s="23" t="str">
        <f t="shared" si="138"/>
        <v/>
      </c>
      <c r="EG444" s="23" t="str">
        <f t="shared" si="139"/>
        <v/>
      </c>
      <c r="EH444" s="23"/>
      <c r="EI444"/>
    </row>
    <row r="445" spans="92:139">
      <c r="CN445" s="23"/>
      <c r="CO445" s="23">
        <v>348</v>
      </c>
      <c r="CP445" s="23" t="str">
        <f t="shared" si="124"/>
        <v/>
      </c>
      <c r="CQ445" s="23" t="str">
        <f t="shared" si="125"/>
        <v/>
      </c>
      <c r="CR445" s="23"/>
      <c r="CS445" s="98"/>
      <c r="CT445" s="23"/>
      <c r="CU445" s="23">
        <v>348</v>
      </c>
      <c r="CV445" s="23" t="str">
        <f t="shared" si="126"/>
        <v/>
      </c>
      <c r="CW445" s="23" t="str">
        <f t="shared" si="127"/>
        <v/>
      </c>
      <c r="CX445" s="23"/>
      <c r="CY445" s="98"/>
      <c r="CZ445" s="23"/>
      <c r="DA445" s="23">
        <v>348</v>
      </c>
      <c r="DB445" s="23" t="str">
        <f t="shared" si="128"/>
        <v/>
      </c>
      <c r="DC445" s="23" t="str">
        <f t="shared" si="129"/>
        <v/>
      </c>
      <c r="DD445" s="23"/>
      <c r="DE445" s="98"/>
      <c r="DF445" s="23"/>
      <c r="DG445" s="23">
        <v>348</v>
      </c>
      <c r="DH445" s="23" t="str">
        <f t="shared" si="130"/>
        <v/>
      </c>
      <c r="DI445" s="23" t="str">
        <f t="shared" si="131"/>
        <v/>
      </c>
      <c r="DJ445" s="23"/>
      <c r="DK445" s="98"/>
      <c r="DL445" s="23"/>
      <c r="DM445" s="23">
        <v>348</v>
      </c>
      <c r="DN445" s="23" t="str">
        <f t="shared" si="132"/>
        <v/>
      </c>
      <c r="DO445" s="23" t="str">
        <f t="shared" si="133"/>
        <v/>
      </c>
      <c r="DP445" s="23"/>
      <c r="DQ445" s="98"/>
      <c r="DR445" s="23"/>
      <c r="DS445" s="23">
        <v>348</v>
      </c>
      <c r="DT445" s="23" t="str">
        <f t="shared" si="134"/>
        <v/>
      </c>
      <c r="DU445" s="23" t="str">
        <f t="shared" si="135"/>
        <v/>
      </c>
      <c r="DV445" s="23"/>
      <c r="DW445" s="98"/>
      <c r="DX445" s="23"/>
      <c r="DY445" s="23">
        <v>348</v>
      </c>
      <c r="DZ445" s="23" t="str">
        <f t="shared" si="136"/>
        <v/>
      </c>
      <c r="EA445" s="23" t="str">
        <f t="shared" si="137"/>
        <v/>
      </c>
      <c r="EB445" s="23"/>
      <c r="EC445" s="98"/>
      <c r="ED445" s="23"/>
      <c r="EE445" s="23">
        <v>348</v>
      </c>
      <c r="EF445" s="23" t="str">
        <f t="shared" si="138"/>
        <v/>
      </c>
      <c r="EG445" s="23" t="str">
        <f t="shared" si="139"/>
        <v/>
      </c>
      <c r="EH445" s="23"/>
      <c r="EI445"/>
    </row>
    <row r="446" spans="92:139">
      <c r="CN446" s="23"/>
      <c r="CO446" s="23">
        <v>349</v>
      </c>
      <c r="CP446" s="23" t="str">
        <f t="shared" si="124"/>
        <v/>
      </c>
      <c r="CQ446" s="23" t="str">
        <f t="shared" si="125"/>
        <v/>
      </c>
      <c r="CR446" s="23"/>
      <c r="CS446" s="98"/>
      <c r="CT446" s="23"/>
      <c r="CU446" s="23">
        <v>349</v>
      </c>
      <c r="CV446" s="23" t="str">
        <f t="shared" si="126"/>
        <v/>
      </c>
      <c r="CW446" s="23" t="str">
        <f t="shared" si="127"/>
        <v/>
      </c>
      <c r="CX446" s="23"/>
      <c r="CY446" s="98"/>
      <c r="CZ446" s="23"/>
      <c r="DA446" s="23">
        <v>349</v>
      </c>
      <c r="DB446" s="23" t="str">
        <f t="shared" si="128"/>
        <v/>
      </c>
      <c r="DC446" s="23" t="str">
        <f t="shared" si="129"/>
        <v/>
      </c>
      <c r="DD446" s="23"/>
      <c r="DE446" s="98"/>
      <c r="DF446" s="23"/>
      <c r="DG446" s="23">
        <v>349</v>
      </c>
      <c r="DH446" s="23" t="str">
        <f t="shared" si="130"/>
        <v/>
      </c>
      <c r="DI446" s="23" t="str">
        <f t="shared" si="131"/>
        <v/>
      </c>
      <c r="DJ446" s="23"/>
      <c r="DK446" s="98"/>
      <c r="DL446" s="23"/>
      <c r="DM446" s="23">
        <v>349</v>
      </c>
      <c r="DN446" s="23" t="str">
        <f t="shared" si="132"/>
        <v/>
      </c>
      <c r="DO446" s="23" t="str">
        <f t="shared" si="133"/>
        <v/>
      </c>
      <c r="DP446" s="23"/>
      <c r="DQ446" s="98"/>
      <c r="DR446" s="23"/>
      <c r="DS446" s="23">
        <v>349</v>
      </c>
      <c r="DT446" s="23" t="str">
        <f t="shared" si="134"/>
        <v/>
      </c>
      <c r="DU446" s="23" t="str">
        <f t="shared" si="135"/>
        <v/>
      </c>
      <c r="DV446" s="23"/>
      <c r="DW446" s="98"/>
      <c r="DX446" s="23"/>
      <c r="DY446" s="23">
        <v>349</v>
      </c>
      <c r="DZ446" s="23" t="str">
        <f t="shared" si="136"/>
        <v/>
      </c>
      <c r="EA446" s="23" t="str">
        <f t="shared" si="137"/>
        <v/>
      </c>
      <c r="EB446" s="23"/>
      <c r="EC446" s="98"/>
      <c r="ED446" s="23"/>
      <c r="EE446" s="23">
        <v>349</v>
      </c>
      <c r="EF446" s="23" t="str">
        <f t="shared" si="138"/>
        <v/>
      </c>
      <c r="EG446" s="23" t="str">
        <f t="shared" si="139"/>
        <v/>
      </c>
      <c r="EH446" s="23"/>
      <c r="EI446"/>
    </row>
    <row r="447" spans="92:139">
      <c r="CN447" s="23"/>
      <c r="CO447" s="23">
        <v>350</v>
      </c>
      <c r="CP447" s="23" t="str">
        <f t="shared" si="124"/>
        <v/>
      </c>
      <c r="CQ447" s="23" t="str">
        <f t="shared" si="125"/>
        <v/>
      </c>
      <c r="CR447" s="23"/>
      <c r="CS447" s="98"/>
      <c r="CT447" s="23"/>
      <c r="CU447" s="23">
        <v>350</v>
      </c>
      <c r="CV447" s="23" t="str">
        <f t="shared" si="126"/>
        <v/>
      </c>
      <c r="CW447" s="23" t="str">
        <f t="shared" si="127"/>
        <v/>
      </c>
      <c r="CX447" s="23"/>
      <c r="CY447" s="98"/>
      <c r="CZ447" s="23"/>
      <c r="DA447" s="23">
        <v>350</v>
      </c>
      <c r="DB447" s="23" t="str">
        <f t="shared" si="128"/>
        <v/>
      </c>
      <c r="DC447" s="23" t="str">
        <f t="shared" si="129"/>
        <v/>
      </c>
      <c r="DD447" s="23"/>
      <c r="DE447" s="98"/>
      <c r="DF447" s="23"/>
      <c r="DG447" s="23">
        <v>350</v>
      </c>
      <c r="DH447" s="23" t="str">
        <f t="shared" si="130"/>
        <v/>
      </c>
      <c r="DI447" s="23" t="str">
        <f t="shared" si="131"/>
        <v/>
      </c>
      <c r="DJ447" s="23"/>
      <c r="DK447" s="98"/>
      <c r="DL447" s="23"/>
      <c r="DM447" s="23">
        <v>350</v>
      </c>
      <c r="DN447" s="23" t="str">
        <f t="shared" si="132"/>
        <v/>
      </c>
      <c r="DO447" s="23" t="str">
        <f t="shared" si="133"/>
        <v/>
      </c>
      <c r="DP447" s="23"/>
      <c r="DQ447" s="98"/>
      <c r="DR447" s="23"/>
      <c r="DS447" s="23">
        <v>350</v>
      </c>
      <c r="DT447" s="23" t="str">
        <f t="shared" si="134"/>
        <v/>
      </c>
      <c r="DU447" s="23" t="str">
        <f t="shared" si="135"/>
        <v/>
      </c>
      <c r="DV447" s="23"/>
      <c r="DW447" s="98"/>
      <c r="DX447" s="23"/>
      <c r="DY447" s="23">
        <v>350</v>
      </c>
      <c r="DZ447" s="23" t="str">
        <f t="shared" si="136"/>
        <v/>
      </c>
      <c r="EA447" s="23" t="str">
        <f t="shared" si="137"/>
        <v/>
      </c>
      <c r="EB447" s="23"/>
      <c r="EC447" s="98"/>
      <c r="ED447" s="23"/>
      <c r="EE447" s="23">
        <v>350</v>
      </c>
      <c r="EF447" s="23" t="str">
        <f t="shared" si="138"/>
        <v/>
      </c>
      <c r="EG447" s="23" t="str">
        <f t="shared" si="139"/>
        <v/>
      </c>
      <c r="EH447" s="23"/>
      <c r="EI447"/>
    </row>
    <row r="448" spans="92:139">
      <c r="CN448" s="23"/>
      <c r="CO448" s="23">
        <v>351</v>
      </c>
      <c r="CP448" s="23" t="str">
        <f t="shared" si="124"/>
        <v/>
      </c>
      <c r="CQ448" s="23" t="str">
        <f t="shared" si="125"/>
        <v/>
      </c>
      <c r="CR448" s="23"/>
      <c r="CS448" s="98"/>
      <c r="CT448" s="23"/>
      <c r="CU448" s="23">
        <v>351</v>
      </c>
      <c r="CV448" s="23" t="str">
        <f t="shared" si="126"/>
        <v/>
      </c>
      <c r="CW448" s="23" t="str">
        <f t="shared" si="127"/>
        <v/>
      </c>
      <c r="CX448" s="23"/>
      <c r="CY448" s="98"/>
      <c r="CZ448" s="23"/>
      <c r="DA448" s="23">
        <v>351</v>
      </c>
      <c r="DB448" s="23" t="str">
        <f t="shared" si="128"/>
        <v/>
      </c>
      <c r="DC448" s="23" t="str">
        <f t="shared" si="129"/>
        <v/>
      </c>
      <c r="DD448" s="23"/>
      <c r="DE448" s="98"/>
      <c r="DF448" s="23"/>
      <c r="DG448" s="23">
        <v>351</v>
      </c>
      <c r="DH448" s="23" t="str">
        <f t="shared" si="130"/>
        <v/>
      </c>
      <c r="DI448" s="23" t="str">
        <f t="shared" si="131"/>
        <v/>
      </c>
      <c r="DJ448" s="23"/>
      <c r="DK448" s="98"/>
      <c r="DL448" s="23"/>
      <c r="DM448" s="23">
        <v>351</v>
      </c>
      <c r="DN448" s="23" t="str">
        <f t="shared" si="132"/>
        <v/>
      </c>
      <c r="DO448" s="23" t="str">
        <f t="shared" si="133"/>
        <v/>
      </c>
      <c r="DP448" s="23"/>
      <c r="DQ448" s="98"/>
      <c r="DR448" s="23"/>
      <c r="DS448" s="23">
        <v>351</v>
      </c>
      <c r="DT448" s="23" t="str">
        <f t="shared" si="134"/>
        <v/>
      </c>
      <c r="DU448" s="23" t="str">
        <f t="shared" si="135"/>
        <v/>
      </c>
      <c r="DV448" s="23"/>
      <c r="DW448" s="98"/>
      <c r="DX448" s="23"/>
      <c r="DY448" s="23">
        <v>351</v>
      </c>
      <c r="DZ448" s="23" t="str">
        <f t="shared" si="136"/>
        <v/>
      </c>
      <c r="EA448" s="23" t="str">
        <f t="shared" si="137"/>
        <v/>
      </c>
      <c r="EB448" s="23"/>
      <c r="EC448" s="98"/>
      <c r="ED448" s="23"/>
      <c r="EE448" s="23">
        <v>351</v>
      </c>
      <c r="EF448" s="23" t="str">
        <f t="shared" si="138"/>
        <v/>
      </c>
      <c r="EG448" s="23" t="str">
        <f t="shared" si="139"/>
        <v/>
      </c>
      <c r="EH448" s="23"/>
      <c r="EI448"/>
    </row>
    <row r="449" spans="92:139">
      <c r="CN449" s="23"/>
      <c r="CO449" s="23">
        <v>352</v>
      </c>
      <c r="CP449" s="23" t="str">
        <f t="shared" si="124"/>
        <v/>
      </c>
      <c r="CQ449" s="23" t="str">
        <f t="shared" si="125"/>
        <v/>
      </c>
      <c r="CR449" s="23"/>
      <c r="CS449" s="98"/>
      <c r="CT449" s="23"/>
      <c r="CU449" s="23">
        <v>352</v>
      </c>
      <c r="CV449" s="23" t="str">
        <f t="shared" si="126"/>
        <v/>
      </c>
      <c r="CW449" s="23" t="str">
        <f t="shared" si="127"/>
        <v/>
      </c>
      <c r="CX449" s="23"/>
      <c r="CY449" s="98"/>
      <c r="CZ449" s="23"/>
      <c r="DA449" s="23">
        <v>352</v>
      </c>
      <c r="DB449" s="23" t="str">
        <f t="shared" si="128"/>
        <v/>
      </c>
      <c r="DC449" s="23" t="str">
        <f t="shared" si="129"/>
        <v/>
      </c>
      <c r="DD449" s="23"/>
      <c r="DE449" s="98"/>
      <c r="DF449" s="23"/>
      <c r="DG449" s="23">
        <v>352</v>
      </c>
      <c r="DH449" s="23" t="str">
        <f t="shared" si="130"/>
        <v/>
      </c>
      <c r="DI449" s="23" t="str">
        <f t="shared" si="131"/>
        <v/>
      </c>
      <c r="DJ449" s="23"/>
      <c r="DK449" s="98"/>
      <c r="DL449" s="23"/>
      <c r="DM449" s="23">
        <v>352</v>
      </c>
      <c r="DN449" s="23" t="str">
        <f t="shared" si="132"/>
        <v/>
      </c>
      <c r="DO449" s="23" t="str">
        <f t="shared" si="133"/>
        <v/>
      </c>
      <c r="DP449" s="23"/>
      <c r="DQ449" s="98"/>
      <c r="DR449" s="23"/>
      <c r="DS449" s="23">
        <v>352</v>
      </c>
      <c r="DT449" s="23" t="str">
        <f t="shared" si="134"/>
        <v/>
      </c>
      <c r="DU449" s="23" t="str">
        <f t="shared" si="135"/>
        <v/>
      </c>
      <c r="DV449" s="23"/>
      <c r="DW449" s="98"/>
      <c r="DX449" s="23"/>
      <c r="DY449" s="23">
        <v>352</v>
      </c>
      <c r="DZ449" s="23" t="str">
        <f t="shared" si="136"/>
        <v/>
      </c>
      <c r="EA449" s="23" t="str">
        <f t="shared" si="137"/>
        <v/>
      </c>
      <c r="EB449" s="23"/>
      <c r="EC449" s="98"/>
      <c r="ED449" s="23"/>
      <c r="EE449" s="23">
        <v>352</v>
      </c>
      <c r="EF449" s="23" t="str">
        <f t="shared" si="138"/>
        <v/>
      </c>
      <c r="EG449" s="23" t="str">
        <f t="shared" si="139"/>
        <v/>
      </c>
      <c r="EH449" s="23"/>
      <c r="EI449"/>
    </row>
    <row r="450" spans="92:139">
      <c r="CN450" s="23"/>
      <c r="CO450" s="23">
        <v>353</v>
      </c>
      <c r="CP450" s="23" t="str">
        <f t="shared" si="124"/>
        <v/>
      </c>
      <c r="CQ450" s="23" t="str">
        <f t="shared" si="125"/>
        <v/>
      </c>
      <c r="CR450" s="23"/>
      <c r="CS450" s="98"/>
      <c r="CT450" s="23"/>
      <c r="CU450" s="23">
        <v>353</v>
      </c>
      <c r="CV450" s="23" t="str">
        <f t="shared" si="126"/>
        <v/>
      </c>
      <c r="CW450" s="23" t="str">
        <f t="shared" si="127"/>
        <v/>
      </c>
      <c r="CX450" s="23"/>
      <c r="CY450" s="98"/>
      <c r="CZ450" s="23"/>
      <c r="DA450" s="23">
        <v>353</v>
      </c>
      <c r="DB450" s="23" t="str">
        <f t="shared" si="128"/>
        <v/>
      </c>
      <c r="DC450" s="23" t="str">
        <f t="shared" si="129"/>
        <v/>
      </c>
      <c r="DD450" s="23"/>
      <c r="DE450" s="98"/>
      <c r="DF450" s="23"/>
      <c r="DG450" s="23">
        <v>353</v>
      </c>
      <c r="DH450" s="23" t="str">
        <f t="shared" si="130"/>
        <v/>
      </c>
      <c r="DI450" s="23" t="str">
        <f t="shared" si="131"/>
        <v/>
      </c>
      <c r="DJ450" s="23"/>
      <c r="DK450" s="98"/>
      <c r="DL450" s="23"/>
      <c r="DM450" s="23">
        <v>353</v>
      </c>
      <c r="DN450" s="23" t="str">
        <f t="shared" si="132"/>
        <v/>
      </c>
      <c r="DO450" s="23" t="str">
        <f t="shared" si="133"/>
        <v/>
      </c>
      <c r="DP450" s="23"/>
      <c r="DQ450" s="98"/>
      <c r="DR450" s="23"/>
      <c r="DS450" s="23">
        <v>353</v>
      </c>
      <c r="DT450" s="23" t="str">
        <f t="shared" si="134"/>
        <v/>
      </c>
      <c r="DU450" s="23" t="str">
        <f t="shared" si="135"/>
        <v/>
      </c>
      <c r="DV450" s="23"/>
      <c r="DW450" s="98"/>
      <c r="DX450" s="23"/>
      <c r="DY450" s="23">
        <v>353</v>
      </c>
      <c r="DZ450" s="23" t="str">
        <f t="shared" si="136"/>
        <v/>
      </c>
      <c r="EA450" s="23" t="str">
        <f t="shared" si="137"/>
        <v/>
      </c>
      <c r="EB450" s="23"/>
      <c r="EC450" s="98"/>
      <c r="ED450" s="23"/>
      <c r="EE450" s="23">
        <v>353</v>
      </c>
      <c r="EF450" s="23" t="str">
        <f t="shared" si="138"/>
        <v/>
      </c>
      <c r="EG450" s="23" t="str">
        <f t="shared" si="139"/>
        <v/>
      </c>
      <c r="EH450" s="23"/>
      <c r="EI450"/>
    </row>
    <row r="451" spans="92:139">
      <c r="CN451" s="23"/>
      <c r="CO451" s="23">
        <v>354</v>
      </c>
      <c r="CP451" s="23" t="str">
        <f t="shared" si="124"/>
        <v/>
      </c>
      <c r="CQ451" s="23" t="str">
        <f t="shared" si="125"/>
        <v/>
      </c>
      <c r="CR451" s="23"/>
      <c r="CS451" s="98"/>
      <c r="CT451" s="23"/>
      <c r="CU451" s="23">
        <v>354</v>
      </c>
      <c r="CV451" s="23" t="str">
        <f t="shared" si="126"/>
        <v/>
      </c>
      <c r="CW451" s="23" t="str">
        <f t="shared" si="127"/>
        <v/>
      </c>
      <c r="CX451" s="23"/>
      <c r="CY451" s="98"/>
      <c r="CZ451" s="23"/>
      <c r="DA451" s="23">
        <v>354</v>
      </c>
      <c r="DB451" s="23" t="str">
        <f t="shared" si="128"/>
        <v/>
      </c>
      <c r="DC451" s="23" t="str">
        <f t="shared" si="129"/>
        <v/>
      </c>
      <c r="DD451" s="23"/>
      <c r="DE451" s="98"/>
      <c r="DF451" s="23"/>
      <c r="DG451" s="23">
        <v>354</v>
      </c>
      <c r="DH451" s="23" t="str">
        <f t="shared" si="130"/>
        <v/>
      </c>
      <c r="DI451" s="23" t="str">
        <f t="shared" si="131"/>
        <v/>
      </c>
      <c r="DJ451" s="23"/>
      <c r="DK451" s="98"/>
      <c r="DL451" s="23"/>
      <c r="DM451" s="23">
        <v>354</v>
      </c>
      <c r="DN451" s="23" t="str">
        <f t="shared" si="132"/>
        <v/>
      </c>
      <c r="DO451" s="23" t="str">
        <f t="shared" si="133"/>
        <v/>
      </c>
      <c r="DP451" s="23"/>
      <c r="DQ451" s="98"/>
      <c r="DR451" s="23"/>
      <c r="DS451" s="23">
        <v>354</v>
      </c>
      <c r="DT451" s="23" t="str">
        <f t="shared" si="134"/>
        <v/>
      </c>
      <c r="DU451" s="23" t="str">
        <f t="shared" si="135"/>
        <v/>
      </c>
      <c r="DV451" s="23"/>
      <c r="DW451" s="98"/>
      <c r="DX451" s="23"/>
      <c r="DY451" s="23">
        <v>354</v>
      </c>
      <c r="DZ451" s="23" t="str">
        <f t="shared" si="136"/>
        <v/>
      </c>
      <c r="EA451" s="23" t="str">
        <f t="shared" si="137"/>
        <v/>
      </c>
      <c r="EB451" s="23"/>
      <c r="EC451" s="98"/>
      <c r="ED451" s="23"/>
      <c r="EE451" s="23">
        <v>354</v>
      </c>
      <c r="EF451" s="23" t="str">
        <f t="shared" si="138"/>
        <v/>
      </c>
      <c r="EG451" s="23" t="str">
        <f t="shared" si="139"/>
        <v/>
      </c>
      <c r="EH451" s="23"/>
      <c r="EI451"/>
    </row>
    <row r="452" spans="92:139">
      <c r="CN452" s="23"/>
      <c r="CO452" s="23">
        <v>355</v>
      </c>
      <c r="CP452" s="23" t="str">
        <f t="shared" si="124"/>
        <v/>
      </c>
      <c r="CQ452" s="23" t="str">
        <f t="shared" si="125"/>
        <v/>
      </c>
      <c r="CR452" s="23"/>
      <c r="CS452" s="98"/>
      <c r="CT452" s="23"/>
      <c r="CU452" s="23">
        <v>355</v>
      </c>
      <c r="CV452" s="23" t="str">
        <f t="shared" si="126"/>
        <v/>
      </c>
      <c r="CW452" s="23" t="str">
        <f t="shared" si="127"/>
        <v/>
      </c>
      <c r="CX452" s="23"/>
      <c r="CY452" s="98"/>
      <c r="CZ452" s="23"/>
      <c r="DA452" s="23">
        <v>355</v>
      </c>
      <c r="DB452" s="23" t="str">
        <f t="shared" si="128"/>
        <v/>
      </c>
      <c r="DC452" s="23" t="str">
        <f t="shared" si="129"/>
        <v/>
      </c>
      <c r="DD452" s="23"/>
      <c r="DE452" s="98"/>
      <c r="DF452" s="23"/>
      <c r="DG452" s="23">
        <v>355</v>
      </c>
      <c r="DH452" s="23" t="str">
        <f t="shared" si="130"/>
        <v/>
      </c>
      <c r="DI452" s="23" t="str">
        <f t="shared" si="131"/>
        <v/>
      </c>
      <c r="DJ452" s="23"/>
      <c r="DK452" s="98"/>
      <c r="DL452" s="23"/>
      <c r="DM452" s="23">
        <v>355</v>
      </c>
      <c r="DN452" s="23" t="str">
        <f t="shared" si="132"/>
        <v/>
      </c>
      <c r="DO452" s="23" t="str">
        <f t="shared" si="133"/>
        <v/>
      </c>
      <c r="DP452" s="23"/>
      <c r="DQ452" s="98"/>
      <c r="DR452" s="23"/>
      <c r="DS452" s="23">
        <v>355</v>
      </c>
      <c r="DT452" s="23" t="str">
        <f t="shared" si="134"/>
        <v/>
      </c>
      <c r="DU452" s="23" t="str">
        <f t="shared" si="135"/>
        <v/>
      </c>
      <c r="DV452" s="23"/>
      <c r="DW452" s="98"/>
      <c r="DX452" s="23"/>
      <c r="DY452" s="23">
        <v>355</v>
      </c>
      <c r="DZ452" s="23" t="str">
        <f t="shared" si="136"/>
        <v/>
      </c>
      <c r="EA452" s="23" t="str">
        <f t="shared" si="137"/>
        <v/>
      </c>
      <c r="EB452" s="23"/>
      <c r="EC452" s="98"/>
      <c r="ED452" s="23"/>
      <c r="EE452" s="23">
        <v>355</v>
      </c>
      <c r="EF452" s="23" t="str">
        <f t="shared" si="138"/>
        <v/>
      </c>
      <c r="EG452" s="23" t="str">
        <f t="shared" si="139"/>
        <v/>
      </c>
      <c r="EH452" s="23"/>
      <c r="EI452"/>
    </row>
    <row r="453" spans="92:139">
      <c r="CN453" s="23"/>
      <c r="CO453" s="23">
        <v>356</v>
      </c>
      <c r="CP453" s="23" t="str">
        <f t="shared" si="124"/>
        <v/>
      </c>
      <c r="CQ453" s="23" t="str">
        <f t="shared" si="125"/>
        <v/>
      </c>
      <c r="CR453" s="23"/>
      <c r="CS453" s="98"/>
      <c r="CT453" s="23"/>
      <c r="CU453" s="23">
        <v>356</v>
      </c>
      <c r="CV453" s="23" t="str">
        <f t="shared" si="126"/>
        <v/>
      </c>
      <c r="CW453" s="23" t="str">
        <f t="shared" si="127"/>
        <v/>
      </c>
      <c r="CX453" s="23"/>
      <c r="CY453" s="98"/>
      <c r="CZ453" s="23"/>
      <c r="DA453" s="23">
        <v>356</v>
      </c>
      <c r="DB453" s="23" t="str">
        <f t="shared" si="128"/>
        <v/>
      </c>
      <c r="DC453" s="23" t="str">
        <f t="shared" si="129"/>
        <v/>
      </c>
      <c r="DD453" s="23"/>
      <c r="DE453" s="98"/>
      <c r="DF453" s="23"/>
      <c r="DG453" s="23">
        <v>356</v>
      </c>
      <c r="DH453" s="23" t="str">
        <f t="shared" si="130"/>
        <v/>
      </c>
      <c r="DI453" s="23" t="str">
        <f t="shared" si="131"/>
        <v/>
      </c>
      <c r="DJ453" s="23"/>
      <c r="DK453" s="98"/>
      <c r="DL453" s="23"/>
      <c r="DM453" s="23">
        <v>356</v>
      </c>
      <c r="DN453" s="23" t="str">
        <f t="shared" si="132"/>
        <v/>
      </c>
      <c r="DO453" s="23" t="str">
        <f t="shared" si="133"/>
        <v/>
      </c>
      <c r="DP453" s="23"/>
      <c r="DQ453" s="98"/>
      <c r="DR453" s="23"/>
      <c r="DS453" s="23">
        <v>356</v>
      </c>
      <c r="DT453" s="23" t="str">
        <f t="shared" si="134"/>
        <v/>
      </c>
      <c r="DU453" s="23" t="str">
        <f t="shared" si="135"/>
        <v/>
      </c>
      <c r="DV453" s="23"/>
      <c r="DW453" s="98"/>
      <c r="DX453" s="23"/>
      <c r="DY453" s="23">
        <v>356</v>
      </c>
      <c r="DZ453" s="23" t="str">
        <f t="shared" si="136"/>
        <v/>
      </c>
      <c r="EA453" s="23" t="str">
        <f t="shared" si="137"/>
        <v/>
      </c>
      <c r="EB453" s="23"/>
      <c r="EC453" s="98"/>
      <c r="ED453" s="23"/>
      <c r="EE453" s="23">
        <v>356</v>
      </c>
      <c r="EF453" s="23" t="str">
        <f t="shared" si="138"/>
        <v/>
      </c>
      <c r="EG453" s="23" t="str">
        <f t="shared" si="139"/>
        <v/>
      </c>
      <c r="EH453" s="23"/>
      <c r="EI453"/>
    </row>
    <row r="454" spans="92:139">
      <c r="CN454" s="23"/>
      <c r="CO454" s="23">
        <v>357</v>
      </c>
      <c r="CP454" s="23" t="str">
        <f t="shared" si="124"/>
        <v/>
      </c>
      <c r="CQ454" s="23" t="str">
        <f t="shared" si="125"/>
        <v/>
      </c>
      <c r="CR454" s="23"/>
      <c r="CS454" s="98"/>
      <c r="CT454" s="23"/>
      <c r="CU454" s="23">
        <v>357</v>
      </c>
      <c r="CV454" s="23" t="str">
        <f t="shared" si="126"/>
        <v/>
      </c>
      <c r="CW454" s="23" t="str">
        <f t="shared" si="127"/>
        <v/>
      </c>
      <c r="CX454" s="23"/>
      <c r="CY454" s="98"/>
      <c r="CZ454" s="23"/>
      <c r="DA454" s="23">
        <v>357</v>
      </c>
      <c r="DB454" s="23" t="str">
        <f t="shared" si="128"/>
        <v/>
      </c>
      <c r="DC454" s="23" t="str">
        <f t="shared" si="129"/>
        <v/>
      </c>
      <c r="DD454" s="23"/>
      <c r="DE454" s="98"/>
      <c r="DF454" s="23"/>
      <c r="DG454" s="23">
        <v>357</v>
      </c>
      <c r="DH454" s="23" t="str">
        <f t="shared" si="130"/>
        <v/>
      </c>
      <c r="DI454" s="23" t="str">
        <f t="shared" si="131"/>
        <v/>
      </c>
      <c r="DJ454" s="23"/>
      <c r="DK454" s="98"/>
      <c r="DL454" s="23"/>
      <c r="DM454" s="23">
        <v>357</v>
      </c>
      <c r="DN454" s="23" t="str">
        <f t="shared" si="132"/>
        <v/>
      </c>
      <c r="DO454" s="23" t="str">
        <f t="shared" si="133"/>
        <v/>
      </c>
      <c r="DP454" s="23"/>
      <c r="DQ454" s="98"/>
      <c r="DR454" s="23"/>
      <c r="DS454" s="23">
        <v>357</v>
      </c>
      <c r="DT454" s="23" t="str">
        <f t="shared" si="134"/>
        <v/>
      </c>
      <c r="DU454" s="23" t="str">
        <f t="shared" si="135"/>
        <v/>
      </c>
      <c r="DV454" s="23"/>
      <c r="DW454" s="98"/>
      <c r="DX454" s="23"/>
      <c r="DY454" s="23">
        <v>357</v>
      </c>
      <c r="DZ454" s="23" t="str">
        <f t="shared" si="136"/>
        <v/>
      </c>
      <c r="EA454" s="23" t="str">
        <f t="shared" si="137"/>
        <v/>
      </c>
      <c r="EB454" s="23"/>
      <c r="EC454" s="98"/>
      <c r="ED454" s="23"/>
      <c r="EE454" s="23">
        <v>357</v>
      </c>
      <c r="EF454" s="23" t="str">
        <f t="shared" si="138"/>
        <v/>
      </c>
      <c r="EG454" s="23" t="str">
        <f t="shared" si="139"/>
        <v/>
      </c>
      <c r="EH454" s="23"/>
      <c r="EI454"/>
    </row>
    <row r="455" spans="92:139">
      <c r="CN455" s="23"/>
      <c r="CO455" s="23">
        <v>358</v>
      </c>
      <c r="CP455" s="23" t="str">
        <f t="shared" si="124"/>
        <v/>
      </c>
      <c r="CQ455" s="23" t="str">
        <f t="shared" si="125"/>
        <v/>
      </c>
      <c r="CR455" s="23"/>
      <c r="CS455" s="98"/>
      <c r="CT455" s="23"/>
      <c r="CU455" s="23">
        <v>358</v>
      </c>
      <c r="CV455" s="23" t="str">
        <f t="shared" si="126"/>
        <v/>
      </c>
      <c r="CW455" s="23" t="str">
        <f t="shared" si="127"/>
        <v/>
      </c>
      <c r="CX455" s="23"/>
      <c r="CY455" s="98"/>
      <c r="CZ455" s="23"/>
      <c r="DA455" s="23">
        <v>358</v>
      </c>
      <c r="DB455" s="23" t="str">
        <f t="shared" si="128"/>
        <v/>
      </c>
      <c r="DC455" s="23" t="str">
        <f t="shared" si="129"/>
        <v/>
      </c>
      <c r="DD455" s="23"/>
      <c r="DE455" s="98"/>
      <c r="DF455" s="23"/>
      <c r="DG455" s="23">
        <v>358</v>
      </c>
      <c r="DH455" s="23" t="str">
        <f t="shared" si="130"/>
        <v/>
      </c>
      <c r="DI455" s="23" t="str">
        <f t="shared" si="131"/>
        <v/>
      </c>
      <c r="DJ455" s="23"/>
      <c r="DK455" s="98"/>
      <c r="DL455" s="23"/>
      <c r="DM455" s="23">
        <v>358</v>
      </c>
      <c r="DN455" s="23" t="str">
        <f t="shared" si="132"/>
        <v/>
      </c>
      <c r="DO455" s="23" t="str">
        <f t="shared" si="133"/>
        <v/>
      </c>
      <c r="DP455" s="23"/>
      <c r="DQ455" s="98"/>
      <c r="DR455" s="23"/>
      <c r="DS455" s="23">
        <v>358</v>
      </c>
      <c r="DT455" s="23" t="str">
        <f t="shared" si="134"/>
        <v/>
      </c>
      <c r="DU455" s="23" t="str">
        <f t="shared" si="135"/>
        <v/>
      </c>
      <c r="DV455" s="23"/>
      <c r="DW455" s="98"/>
      <c r="DX455" s="23"/>
      <c r="DY455" s="23">
        <v>358</v>
      </c>
      <c r="DZ455" s="23" t="str">
        <f t="shared" si="136"/>
        <v/>
      </c>
      <c r="EA455" s="23" t="str">
        <f t="shared" si="137"/>
        <v/>
      </c>
      <c r="EB455" s="23"/>
      <c r="EC455" s="98"/>
      <c r="ED455" s="23"/>
      <c r="EE455" s="23">
        <v>358</v>
      </c>
      <c r="EF455" s="23" t="str">
        <f t="shared" si="138"/>
        <v/>
      </c>
      <c r="EG455" s="23" t="str">
        <f t="shared" si="139"/>
        <v/>
      </c>
      <c r="EH455" s="23"/>
      <c r="EI455"/>
    </row>
    <row r="456" spans="92:139">
      <c r="CN456" s="23"/>
      <c r="CO456" s="23">
        <v>359</v>
      </c>
      <c r="CP456" s="23" t="str">
        <f t="shared" si="124"/>
        <v/>
      </c>
      <c r="CQ456" s="23" t="str">
        <f t="shared" si="125"/>
        <v/>
      </c>
      <c r="CR456" s="23"/>
      <c r="CS456" s="98"/>
      <c r="CT456" s="23"/>
      <c r="CU456" s="23">
        <v>359</v>
      </c>
      <c r="CV456" s="23" t="str">
        <f t="shared" si="126"/>
        <v/>
      </c>
      <c r="CW456" s="23" t="str">
        <f t="shared" si="127"/>
        <v/>
      </c>
      <c r="CX456" s="23"/>
      <c r="CY456" s="98"/>
      <c r="CZ456" s="23"/>
      <c r="DA456" s="23">
        <v>359</v>
      </c>
      <c r="DB456" s="23" t="str">
        <f t="shared" si="128"/>
        <v/>
      </c>
      <c r="DC456" s="23" t="str">
        <f t="shared" si="129"/>
        <v/>
      </c>
      <c r="DD456" s="23"/>
      <c r="DE456" s="98"/>
      <c r="DF456" s="23"/>
      <c r="DG456" s="23">
        <v>359</v>
      </c>
      <c r="DH456" s="23" t="str">
        <f t="shared" si="130"/>
        <v/>
      </c>
      <c r="DI456" s="23" t="str">
        <f t="shared" si="131"/>
        <v/>
      </c>
      <c r="DJ456" s="23"/>
      <c r="DK456" s="98"/>
      <c r="DL456" s="23"/>
      <c r="DM456" s="23">
        <v>359</v>
      </c>
      <c r="DN456" s="23" t="str">
        <f t="shared" si="132"/>
        <v/>
      </c>
      <c r="DO456" s="23" t="str">
        <f t="shared" si="133"/>
        <v/>
      </c>
      <c r="DP456" s="23"/>
      <c r="DQ456" s="98"/>
      <c r="DR456" s="23"/>
      <c r="DS456" s="23">
        <v>359</v>
      </c>
      <c r="DT456" s="23" t="str">
        <f t="shared" si="134"/>
        <v/>
      </c>
      <c r="DU456" s="23" t="str">
        <f t="shared" si="135"/>
        <v/>
      </c>
      <c r="DV456" s="23"/>
      <c r="DW456" s="98"/>
      <c r="DX456" s="23"/>
      <c r="DY456" s="23">
        <v>359</v>
      </c>
      <c r="DZ456" s="23" t="str">
        <f t="shared" si="136"/>
        <v/>
      </c>
      <c r="EA456" s="23" t="str">
        <f t="shared" si="137"/>
        <v/>
      </c>
      <c r="EB456" s="23"/>
      <c r="EC456" s="98"/>
      <c r="ED456" s="23"/>
      <c r="EE456" s="23">
        <v>359</v>
      </c>
      <c r="EF456" s="23" t="str">
        <f t="shared" si="138"/>
        <v/>
      </c>
      <c r="EG456" s="23" t="str">
        <f t="shared" si="139"/>
        <v/>
      </c>
      <c r="EH456" s="23"/>
      <c r="EI456"/>
    </row>
    <row r="457" spans="92:139">
      <c r="CN457" s="23"/>
      <c r="CO457" s="23">
        <v>360</v>
      </c>
      <c r="CP457" s="23" t="str">
        <f t="shared" si="124"/>
        <v/>
      </c>
      <c r="CQ457" s="23" t="str">
        <f t="shared" si="125"/>
        <v/>
      </c>
      <c r="CR457" s="23"/>
      <c r="CS457" s="98"/>
      <c r="CT457" s="23"/>
      <c r="CU457" s="23">
        <v>360</v>
      </c>
      <c r="CV457" s="23" t="str">
        <f t="shared" si="126"/>
        <v/>
      </c>
      <c r="CW457" s="23" t="str">
        <f t="shared" si="127"/>
        <v/>
      </c>
      <c r="CX457" s="23"/>
      <c r="CY457" s="98"/>
      <c r="CZ457" s="23"/>
      <c r="DA457" s="23">
        <v>360</v>
      </c>
      <c r="DB457" s="23" t="str">
        <f t="shared" si="128"/>
        <v/>
      </c>
      <c r="DC457" s="23" t="str">
        <f t="shared" si="129"/>
        <v/>
      </c>
      <c r="DD457" s="23"/>
      <c r="DE457" s="98"/>
      <c r="DF457" s="23"/>
      <c r="DG457" s="23">
        <v>360</v>
      </c>
      <c r="DH457" s="23" t="str">
        <f t="shared" si="130"/>
        <v/>
      </c>
      <c r="DI457" s="23" t="str">
        <f t="shared" si="131"/>
        <v/>
      </c>
      <c r="DJ457" s="23"/>
      <c r="DK457" s="98"/>
      <c r="DL457" s="23"/>
      <c r="DM457" s="23">
        <v>360</v>
      </c>
      <c r="DN457" s="23" t="str">
        <f t="shared" si="132"/>
        <v/>
      </c>
      <c r="DO457" s="23" t="str">
        <f t="shared" si="133"/>
        <v/>
      </c>
      <c r="DP457" s="23"/>
      <c r="DQ457" s="98"/>
      <c r="DR457" s="23"/>
      <c r="DS457" s="23">
        <v>360</v>
      </c>
      <c r="DT457" s="23" t="str">
        <f t="shared" si="134"/>
        <v/>
      </c>
      <c r="DU457" s="23" t="str">
        <f t="shared" si="135"/>
        <v/>
      </c>
      <c r="DV457" s="23"/>
      <c r="DW457" s="98"/>
      <c r="DX457" s="23"/>
      <c r="DY457" s="23">
        <v>360</v>
      </c>
      <c r="DZ457" s="23" t="str">
        <f t="shared" si="136"/>
        <v/>
      </c>
      <c r="EA457" s="23" t="str">
        <f t="shared" si="137"/>
        <v/>
      </c>
      <c r="EB457" s="23"/>
      <c r="EC457" s="98"/>
      <c r="ED457" s="23"/>
      <c r="EE457" s="23">
        <v>360</v>
      </c>
      <c r="EF457" s="23" t="str">
        <f t="shared" si="138"/>
        <v/>
      </c>
      <c r="EG457" s="23" t="str">
        <f t="shared" si="139"/>
        <v/>
      </c>
      <c r="EH457" s="23"/>
      <c r="EI457"/>
    </row>
    <row r="458" spans="92:139">
      <c r="CN458" s="23"/>
      <c r="CO458" s="23">
        <v>361</v>
      </c>
      <c r="CP458" s="23" t="str">
        <f t="shared" si="124"/>
        <v/>
      </c>
      <c r="CQ458" s="23" t="str">
        <f t="shared" si="125"/>
        <v/>
      </c>
      <c r="CR458" s="23"/>
      <c r="CS458" s="98"/>
      <c r="CT458" s="23"/>
      <c r="CU458" s="23">
        <v>361</v>
      </c>
      <c r="CV458" s="23" t="str">
        <f t="shared" si="126"/>
        <v/>
      </c>
      <c r="CW458" s="23" t="str">
        <f t="shared" si="127"/>
        <v/>
      </c>
      <c r="CX458" s="23"/>
      <c r="CY458" s="98"/>
      <c r="CZ458" s="23"/>
      <c r="DA458" s="23">
        <v>361</v>
      </c>
      <c r="DB458" s="23" t="str">
        <f t="shared" si="128"/>
        <v/>
      </c>
      <c r="DC458" s="23" t="str">
        <f t="shared" si="129"/>
        <v/>
      </c>
      <c r="DD458" s="23"/>
      <c r="DE458" s="98"/>
      <c r="DF458" s="23"/>
      <c r="DG458" s="23">
        <v>361</v>
      </c>
      <c r="DH458" s="23" t="str">
        <f t="shared" si="130"/>
        <v/>
      </c>
      <c r="DI458" s="23" t="str">
        <f t="shared" si="131"/>
        <v/>
      </c>
      <c r="DJ458" s="23"/>
      <c r="DK458" s="98"/>
      <c r="DL458" s="23"/>
      <c r="DM458" s="23">
        <v>361</v>
      </c>
      <c r="DN458" s="23" t="str">
        <f t="shared" si="132"/>
        <v/>
      </c>
      <c r="DO458" s="23" t="str">
        <f t="shared" si="133"/>
        <v/>
      </c>
      <c r="DP458" s="23"/>
      <c r="DQ458" s="98"/>
      <c r="DR458" s="23"/>
      <c r="DS458" s="23">
        <v>361</v>
      </c>
      <c r="DT458" s="23" t="str">
        <f t="shared" si="134"/>
        <v/>
      </c>
      <c r="DU458" s="23" t="str">
        <f t="shared" si="135"/>
        <v/>
      </c>
      <c r="DV458" s="23"/>
      <c r="DW458" s="98"/>
      <c r="DX458" s="23"/>
      <c r="DY458" s="23">
        <v>361</v>
      </c>
      <c r="DZ458" s="23" t="str">
        <f t="shared" si="136"/>
        <v/>
      </c>
      <c r="EA458" s="23" t="str">
        <f t="shared" si="137"/>
        <v/>
      </c>
      <c r="EB458" s="23"/>
      <c r="EC458" s="98"/>
      <c r="ED458" s="23"/>
      <c r="EE458" s="23">
        <v>361</v>
      </c>
      <c r="EF458" s="23" t="str">
        <f t="shared" si="138"/>
        <v/>
      </c>
      <c r="EG458" s="23" t="str">
        <f t="shared" si="139"/>
        <v/>
      </c>
      <c r="EH458" s="23"/>
      <c r="EI458"/>
    </row>
    <row r="459" spans="92:139">
      <c r="CN459" s="23"/>
      <c r="CO459" s="23">
        <v>362</v>
      </c>
      <c r="CP459" s="23" t="str">
        <f t="shared" si="124"/>
        <v/>
      </c>
      <c r="CQ459" s="23" t="str">
        <f t="shared" si="125"/>
        <v/>
      </c>
      <c r="CR459" s="23"/>
      <c r="CS459" s="98"/>
      <c r="CT459" s="23"/>
      <c r="CU459" s="23">
        <v>362</v>
      </c>
      <c r="CV459" s="23" t="str">
        <f t="shared" si="126"/>
        <v/>
      </c>
      <c r="CW459" s="23" t="str">
        <f t="shared" si="127"/>
        <v/>
      </c>
      <c r="CX459" s="23"/>
      <c r="CY459" s="98"/>
      <c r="CZ459" s="23"/>
      <c r="DA459" s="23">
        <v>362</v>
      </c>
      <c r="DB459" s="23" t="str">
        <f t="shared" si="128"/>
        <v/>
      </c>
      <c r="DC459" s="23" t="str">
        <f t="shared" si="129"/>
        <v/>
      </c>
      <c r="DD459" s="23"/>
      <c r="DE459" s="98"/>
      <c r="DF459" s="23"/>
      <c r="DG459" s="23">
        <v>362</v>
      </c>
      <c r="DH459" s="23" t="str">
        <f t="shared" si="130"/>
        <v/>
      </c>
      <c r="DI459" s="23" t="str">
        <f t="shared" si="131"/>
        <v/>
      </c>
      <c r="DJ459" s="23"/>
      <c r="DK459" s="98"/>
      <c r="DL459" s="23"/>
      <c r="DM459" s="23">
        <v>362</v>
      </c>
      <c r="DN459" s="23" t="str">
        <f t="shared" si="132"/>
        <v/>
      </c>
      <c r="DO459" s="23" t="str">
        <f t="shared" si="133"/>
        <v/>
      </c>
      <c r="DP459" s="23"/>
      <c r="DQ459" s="98"/>
      <c r="DR459" s="23"/>
      <c r="DS459" s="23">
        <v>362</v>
      </c>
      <c r="DT459" s="23" t="str">
        <f t="shared" si="134"/>
        <v/>
      </c>
      <c r="DU459" s="23" t="str">
        <f t="shared" si="135"/>
        <v/>
      </c>
      <c r="DV459" s="23"/>
      <c r="DW459" s="98"/>
      <c r="DX459" s="23"/>
      <c r="DY459" s="23">
        <v>362</v>
      </c>
      <c r="DZ459" s="23" t="str">
        <f t="shared" si="136"/>
        <v/>
      </c>
      <c r="EA459" s="23" t="str">
        <f t="shared" si="137"/>
        <v/>
      </c>
      <c r="EB459" s="23"/>
      <c r="EC459" s="98"/>
      <c r="ED459" s="23"/>
      <c r="EE459" s="23">
        <v>362</v>
      </c>
      <c r="EF459" s="23" t="str">
        <f t="shared" si="138"/>
        <v/>
      </c>
      <c r="EG459" s="23" t="str">
        <f t="shared" si="139"/>
        <v/>
      </c>
      <c r="EH459" s="23"/>
      <c r="EI459"/>
    </row>
    <row r="460" spans="92:139">
      <c r="CN460" s="23"/>
      <c r="CO460" s="23">
        <v>363</v>
      </c>
      <c r="CP460" s="23" t="str">
        <f t="shared" si="124"/>
        <v/>
      </c>
      <c r="CQ460" s="23" t="str">
        <f t="shared" si="125"/>
        <v/>
      </c>
      <c r="CR460" s="23"/>
      <c r="CS460" s="98"/>
      <c r="CT460" s="23"/>
      <c r="CU460" s="23">
        <v>363</v>
      </c>
      <c r="CV460" s="23" t="str">
        <f t="shared" si="126"/>
        <v/>
      </c>
      <c r="CW460" s="23" t="str">
        <f t="shared" si="127"/>
        <v/>
      </c>
      <c r="CX460" s="23"/>
      <c r="CY460" s="98"/>
      <c r="CZ460" s="23"/>
      <c r="DA460" s="23">
        <v>363</v>
      </c>
      <c r="DB460" s="23" t="str">
        <f t="shared" si="128"/>
        <v/>
      </c>
      <c r="DC460" s="23" t="str">
        <f t="shared" si="129"/>
        <v/>
      </c>
      <c r="DD460" s="23"/>
      <c r="DE460" s="98"/>
      <c r="DF460" s="23"/>
      <c r="DG460" s="23">
        <v>363</v>
      </c>
      <c r="DH460" s="23" t="str">
        <f t="shared" si="130"/>
        <v/>
      </c>
      <c r="DI460" s="23" t="str">
        <f t="shared" si="131"/>
        <v/>
      </c>
      <c r="DJ460" s="23"/>
      <c r="DK460" s="98"/>
      <c r="DL460" s="23"/>
      <c r="DM460" s="23">
        <v>363</v>
      </c>
      <c r="DN460" s="23" t="str">
        <f t="shared" si="132"/>
        <v/>
      </c>
      <c r="DO460" s="23" t="str">
        <f t="shared" si="133"/>
        <v/>
      </c>
      <c r="DP460" s="23"/>
      <c r="DQ460" s="98"/>
      <c r="DR460" s="23"/>
      <c r="DS460" s="23">
        <v>363</v>
      </c>
      <c r="DT460" s="23" t="str">
        <f t="shared" si="134"/>
        <v/>
      </c>
      <c r="DU460" s="23" t="str">
        <f t="shared" si="135"/>
        <v/>
      </c>
      <c r="DV460" s="23"/>
      <c r="DW460" s="98"/>
      <c r="DX460" s="23"/>
      <c r="DY460" s="23">
        <v>363</v>
      </c>
      <c r="DZ460" s="23" t="str">
        <f t="shared" si="136"/>
        <v/>
      </c>
      <c r="EA460" s="23" t="str">
        <f t="shared" si="137"/>
        <v/>
      </c>
      <c r="EB460" s="23"/>
      <c r="EC460" s="98"/>
      <c r="ED460" s="23"/>
      <c r="EE460" s="23">
        <v>363</v>
      </c>
      <c r="EF460" s="23" t="str">
        <f t="shared" si="138"/>
        <v/>
      </c>
      <c r="EG460" s="23" t="str">
        <f t="shared" si="139"/>
        <v/>
      </c>
      <c r="EH460" s="23"/>
      <c r="EI460"/>
    </row>
    <row r="461" spans="92:139">
      <c r="CN461" s="23"/>
      <c r="CO461" s="23">
        <v>364</v>
      </c>
      <c r="CP461" s="23" t="str">
        <f t="shared" si="124"/>
        <v/>
      </c>
      <c r="CQ461" s="23" t="str">
        <f t="shared" si="125"/>
        <v/>
      </c>
      <c r="CR461" s="23"/>
      <c r="CS461" s="98"/>
      <c r="CT461" s="23"/>
      <c r="CU461" s="23">
        <v>364</v>
      </c>
      <c r="CV461" s="23" t="str">
        <f t="shared" si="126"/>
        <v/>
      </c>
      <c r="CW461" s="23" t="str">
        <f t="shared" si="127"/>
        <v/>
      </c>
      <c r="CX461" s="23"/>
      <c r="CY461" s="98"/>
      <c r="CZ461" s="23"/>
      <c r="DA461" s="23">
        <v>364</v>
      </c>
      <c r="DB461" s="23" t="str">
        <f t="shared" si="128"/>
        <v/>
      </c>
      <c r="DC461" s="23" t="str">
        <f t="shared" si="129"/>
        <v/>
      </c>
      <c r="DD461" s="23"/>
      <c r="DE461" s="98"/>
      <c r="DF461" s="23"/>
      <c r="DG461" s="23">
        <v>364</v>
      </c>
      <c r="DH461" s="23" t="str">
        <f t="shared" si="130"/>
        <v/>
      </c>
      <c r="DI461" s="23" t="str">
        <f t="shared" si="131"/>
        <v/>
      </c>
      <c r="DJ461" s="23"/>
      <c r="DK461" s="98"/>
      <c r="DL461" s="23"/>
      <c r="DM461" s="23">
        <v>364</v>
      </c>
      <c r="DN461" s="23" t="str">
        <f t="shared" si="132"/>
        <v/>
      </c>
      <c r="DO461" s="23" t="str">
        <f t="shared" si="133"/>
        <v/>
      </c>
      <c r="DP461" s="23"/>
      <c r="DQ461" s="98"/>
      <c r="DR461" s="23"/>
      <c r="DS461" s="23">
        <v>364</v>
      </c>
      <c r="DT461" s="23" t="str">
        <f t="shared" si="134"/>
        <v/>
      </c>
      <c r="DU461" s="23" t="str">
        <f t="shared" si="135"/>
        <v/>
      </c>
      <c r="DV461" s="23"/>
      <c r="DW461" s="98"/>
      <c r="DX461" s="23"/>
      <c r="DY461" s="23">
        <v>364</v>
      </c>
      <c r="DZ461" s="23" t="str">
        <f t="shared" si="136"/>
        <v/>
      </c>
      <c r="EA461" s="23" t="str">
        <f t="shared" si="137"/>
        <v/>
      </c>
      <c r="EB461" s="23"/>
      <c r="EC461" s="98"/>
      <c r="ED461" s="23"/>
      <c r="EE461" s="23">
        <v>364</v>
      </c>
      <c r="EF461" s="23" t="str">
        <f t="shared" si="138"/>
        <v/>
      </c>
      <c r="EG461" s="23" t="str">
        <f t="shared" si="139"/>
        <v/>
      </c>
      <c r="EH461" s="23"/>
      <c r="EI461"/>
    </row>
    <row r="462" spans="92:139">
      <c r="CN462" s="23"/>
      <c r="CO462" s="23">
        <v>365</v>
      </c>
      <c r="CP462" s="23" t="str">
        <f t="shared" si="124"/>
        <v/>
      </c>
      <c r="CQ462" s="23" t="str">
        <f t="shared" si="125"/>
        <v/>
      </c>
      <c r="CR462" s="23"/>
      <c r="CS462" s="98"/>
      <c r="CT462" s="23"/>
      <c r="CU462" s="23">
        <v>365</v>
      </c>
      <c r="CV462" s="23" t="str">
        <f t="shared" si="126"/>
        <v/>
      </c>
      <c r="CW462" s="23" t="str">
        <f t="shared" si="127"/>
        <v/>
      </c>
      <c r="CX462" s="23"/>
      <c r="CY462" s="98"/>
      <c r="CZ462" s="23"/>
      <c r="DA462" s="23">
        <v>365</v>
      </c>
      <c r="DB462" s="23" t="str">
        <f t="shared" si="128"/>
        <v/>
      </c>
      <c r="DC462" s="23" t="str">
        <f t="shared" si="129"/>
        <v/>
      </c>
      <c r="DD462" s="23"/>
      <c r="DE462" s="98"/>
      <c r="DF462" s="23"/>
      <c r="DG462" s="23">
        <v>365</v>
      </c>
      <c r="DH462" s="23" t="str">
        <f t="shared" si="130"/>
        <v/>
      </c>
      <c r="DI462" s="23" t="str">
        <f t="shared" si="131"/>
        <v/>
      </c>
      <c r="DJ462" s="23"/>
      <c r="DK462" s="98"/>
      <c r="DL462" s="23"/>
      <c r="DM462" s="23">
        <v>365</v>
      </c>
      <c r="DN462" s="23" t="str">
        <f t="shared" si="132"/>
        <v/>
      </c>
      <c r="DO462" s="23" t="str">
        <f t="shared" si="133"/>
        <v/>
      </c>
      <c r="DP462" s="23"/>
      <c r="DQ462" s="98"/>
      <c r="DR462" s="23"/>
      <c r="DS462" s="23">
        <v>365</v>
      </c>
      <c r="DT462" s="23" t="str">
        <f t="shared" si="134"/>
        <v/>
      </c>
      <c r="DU462" s="23" t="str">
        <f t="shared" si="135"/>
        <v/>
      </c>
      <c r="DV462" s="23"/>
      <c r="DW462" s="98"/>
      <c r="DX462" s="23"/>
      <c r="DY462" s="23">
        <v>365</v>
      </c>
      <c r="DZ462" s="23" t="str">
        <f t="shared" si="136"/>
        <v/>
      </c>
      <c r="EA462" s="23" t="str">
        <f t="shared" si="137"/>
        <v/>
      </c>
      <c r="EB462" s="23"/>
      <c r="EC462" s="98"/>
      <c r="ED462" s="23"/>
      <c r="EE462" s="23">
        <v>365</v>
      </c>
      <c r="EF462" s="23" t="str">
        <f t="shared" si="138"/>
        <v/>
      </c>
      <c r="EG462" s="23" t="str">
        <f t="shared" si="139"/>
        <v/>
      </c>
      <c r="EH462" s="23"/>
      <c r="EI462"/>
    </row>
    <row r="463" spans="92:139">
      <c r="CN463" s="23"/>
      <c r="CO463" s="23">
        <v>366</v>
      </c>
      <c r="CP463" s="23" t="str">
        <f t="shared" si="124"/>
        <v/>
      </c>
      <c r="CQ463" s="23" t="str">
        <f t="shared" si="125"/>
        <v/>
      </c>
      <c r="CR463" s="23"/>
      <c r="CS463" s="98"/>
      <c r="CT463" s="23"/>
      <c r="CU463" s="23">
        <v>366</v>
      </c>
      <c r="CV463" s="23" t="str">
        <f t="shared" si="126"/>
        <v/>
      </c>
      <c r="CW463" s="23" t="str">
        <f t="shared" si="127"/>
        <v/>
      </c>
      <c r="CX463" s="23"/>
      <c r="CY463" s="98"/>
      <c r="CZ463" s="23"/>
      <c r="DA463" s="23">
        <v>366</v>
      </c>
      <c r="DB463" s="23" t="str">
        <f t="shared" si="128"/>
        <v/>
      </c>
      <c r="DC463" s="23" t="str">
        <f t="shared" si="129"/>
        <v/>
      </c>
      <c r="DD463" s="23"/>
      <c r="DE463" s="98"/>
      <c r="DF463" s="23"/>
      <c r="DG463" s="23">
        <v>366</v>
      </c>
      <c r="DH463" s="23" t="str">
        <f t="shared" si="130"/>
        <v/>
      </c>
      <c r="DI463" s="23" t="str">
        <f t="shared" si="131"/>
        <v/>
      </c>
      <c r="DJ463" s="23"/>
      <c r="DK463" s="98"/>
      <c r="DL463" s="23"/>
      <c r="DM463" s="23">
        <v>366</v>
      </c>
      <c r="DN463" s="23" t="str">
        <f t="shared" si="132"/>
        <v/>
      </c>
      <c r="DO463" s="23" t="str">
        <f t="shared" si="133"/>
        <v/>
      </c>
      <c r="DP463" s="23"/>
      <c r="DQ463" s="98"/>
      <c r="DR463" s="23"/>
      <c r="DS463" s="23">
        <v>366</v>
      </c>
      <c r="DT463" s="23" t="str">
        <f t="shared" si="134"/>
        <v/>
      </c>
      <c r="DU463" s="23" t="str">
        <f t="shared" si="135"/>
        <v/>
      </c>
      <c r="DV463" s="23"/>
      <c r="DW463" s="98"/>
      <c r="DX463" s="23"/>
      <c r="DY463" s="23">
        <v>366</v>
      </c>
      <c r="DZ463" s="23" t="str">
        <f t="shared" si="136"/>
        <v/>
      </c>
      <c r="EA463" s="23" t="str">
        <f t="shared" si="137"/>
        <v/>
      </c>
      <c r="EB463" s="23"/>
      <c r="EC463" s="98"/>
      <c r="ED463" s="23"/>
      <c r="EE463" s="23">
        <v>366</v>
      </c>
      <c r="EF463" s="23" t="str">
        <f t="shared" si="138"/>
        <v/>
      </c>
      <c r="EG463" s="23" t="str">
        <f t="shared" si="139"/>
        <v/>
      </c>
      <c r="EH463" s="23"/>
      <c r="EI463"/>
    </row>
    <row r="464" spans="92:139">
      <c r="CN464" s="23"/>
      <c r="CO464" s="23">
        <v>367</v>
      </c>
      <c r="CP464" s="23" t="str">
        <f t="shared" si="124"/>
        <v/>
      </c>
      <c r="CQ464" s="23" t="str">
        <f t="shared" si="125"/>
        <v/>
      </c>
      <c r="CR464" s="23"/>
      <c r="CS464" s="98"/>
      <c r="CT464" s="23"/>
      <c r="CU464" s="23">
        <v>367</v>
      </c>
      <c r="CV464" s="23" t="str">
        <f t="shared" si="126"/>
        <v/>
      </c>
      <c r="CW464" s="23" t="str">
        <f t="shared" si="127"/>
        <v/>
      </c>
      <c r="CX464" s="23"/>
      <c r="CY464" s="98"/>
      <c r="CZ464" s="23"/>
      <c r="DA464" s="23">
        <v>367</v>
      </c>
      <c r="DB464" s="23" t="str">
        <f t="shared" si="128"/>
        <v/>
      </c>
      <c r="DC464" s="23" t="str">
        <f t="shared" si="129"/>
        <v/>
      </c>
      <c r="DD464" s="23"/>
      <c r="DE464" s="98"/>
      <c r="DF464" s="23"/>
      <c r="DG464" s="23">
        <v>367</v>
      </c>
      <c r="DH464" s="23" t="str">
        <f t="shared" si="130"/>
        <v/>
      </c>
      <c r="DI464" s="23" t="str">
        <f t="shared" si="131"/>
        <v/>
      </c>
      <c r="DJ464" s="23"/>
      <c r="DK464" s="98"/>
      <c r="DL464" s="23"/>
      <c r="DM464" s="23">
        <v>367</v>
      </c>
      <c r="DN464" s="23" t="str">
        <f t="shared" si="132"/>
        <v/>
      </c>
      <c r="DO464" s="23" t="str">
        <f t="shared" si="133"/>
        <v/>
      </c>
      <c r="DP464" s="23"/>
      <c r="DQ464" s="98"/>
      <c r="DR464" s="23"/>
      <c r="DS464" s="23">
        <v>367</v>
      </c>
      <c r="DT464" s="23" t="str">
        <f t="shared" si="134"/>
        <v/>
      </c>
      <c r="DU464" s="23" t="str">
        <f t="shared" si="135"/>
        <v/>
      </c>
      <c r="DV464" s="23"/>
      <c r="DW464" s="98"/>
      <c r="DX464" s="23"/>
      <c r="DY464" s="23">
        <v>367</v>
      </c>
      <c r="DZ464" s="23" t="str">
        <f t="shared" si="136"/>
        <v/>
      </c>
      <c r="EA464" s="23" t="str">
        <f t="shared" si="137"/>
        <v/>
      </c>
      <c r="EB464" s="23"/>
      <c r="EC464" s="98"/>
      <c r="ED464" s="23"/>
      <c r="EE464" s="23">
        <v>367</v>
      </c>
      <c r="EF464" s="23" t="str">
        <f t="shared" si="138"/>
        <v/>
      </c>
      <c r="EG464" s="23" t="str">
        <f t="shared" si="139"/>
        <v/>
      </c>
      <c r="EH464" s="23"/>
      <c r="EI464"/>
    </row>
    <row r="465" spans="92:139">
      <c r="CN465" s="23"/>
      <c r="CO465" s="23">
        <v>368</v>
      </c>
      <c r="CP465" s="23" t="str">
        <f t="shared" si="124"/>
        <v/>
      </c>
      <c r="CQ465" s="23" t="str">
        <f t="shared" si="125"/>
        <v/>
      </c>
      <c r="CR465" s="23"/>
      <c r="CS465" s="98"/>
      <c r="CT465" s="23"/>
      <c r="CU465" s="23">
        <v>368</v>
      </c>
      <c r="CV465" s="23" t="str">
        <f t="shared" si="126"/>
        <v/>
      </c>
      <c r="CW465" s="23" t="str">
        <f t="shared" si="127"/>
        <v/>
      </c>
      <c r="CX465" s="23"/>
      <c r="CY465" s="98"/>
      <c r="CZ465" s="23"/>
      <c r="DA465" s="23">
        <v>368</v>
      </c>
      <c r="DB465" s="23" t="str">
        <f t="shared" si="128"/>
        <v/>
      </c>
      <c r="DC465" s="23" t="str">
        <f t="shared" si="129"/>
        <v/>
      </c>
      <c r="DD465" s="23"/>
      <c r="DE465" s="98"/>
      <c r="DF465" s="23"/>
      <c r="DG465" s="23">
        <v>368</v>
      </c>
      <c r="DH465" s="23" t="str">
        <f t="shared" si="130"/>
        <v/>
      </c>
      <c r="DI465" s="23" t="str">
        <f t="shared" si="131"/>
        <v/>
      </c>
      <c r="DJ465" s="23"/>
      <c r="DK465" s="98"/>
      <c r="DL465" s="23"/>
      <c r="DM465" s="23">
        <v>368</v>
      </c>
      <c r="DN465" s="23" t="str">
        <f t="shared" si="132"/>
        <v/>
      </c>
      <c r="DO465" s="23" t="str">
        <f t="shared" si="133"/>
        <v/>
      </c>
      <c r="DP465" s="23"/>
      <c r="DQ465" s="98"/>
      <c r="DR465" s="23"/>
      <c r="DS465" s="23">
        <v>368</v>
      </c>
      <c r="DT465" s="23" t="str">
        <f t="shared" si="134"/>
        <v/>
      </c>
      <c r="DU465" s="23" t="str">
        <f t="shared" si="135"/>
        <v/>
      </c>
      <c r="DV465" s="23"/>
      <c r="DW465" s="98"/>
      <c r="DX465" s="23"/>
      <c r="DY465" s="23">
        <v>368</v>
      </c>
      <c r="DZ465" s="23" t="str">
        <f t="shared" si="136"/>
        <v/>
      </c>
      <c r="EA465" s="23" t="str">
        <f t="shared" si="137"/>
        <v/>
      </c>
      <c r="EB465" s="23"/>
      <c r="EC465" s="98"/>
      <c r="ED465" s="23"/>
      <c r="EE465" s="23">
        <v>368</v>
      </c>
      <c r="EF465" s="23" t="str">
        <f t="shared" si="138"/>
        <v/>
      </c>
      <c r="EG465" s="23" t="str">
        <f t="shared" si="139"/>
        <v/>
      </c>
      <c r="EH465" s="23"/>
      <c r="EI465"/>
    </row>
    <row r="466" spans="92:139">
      <c r="CN466" s="23"/>
      <c r="CO466" s="23">
        <v>369</v>
      </c>
      <c r="CP466" s="23" t="str">
        <f t="shared" si="124"/>
        <v/>
      </c>
      <c r="CQ466" s="23" t="str">
        <f t="shared" si="125"/>
        <v/>
      </c>
      <c r="CR466" s="23"/>
      <c r="CS466" s="98"/>
      <c r="CT466" s="23"/>
      <c r="CU466" s="23">
        <v>369</v>
      </c>
      <c r="CV466" s="23" t="str">
        <f t="shared" si="126"/>
        <v/>
      </c>
      <c r="CW466" s="23" t="str">
        <f t="shared" si="127"/>
        <v/>
      </c>
      <c r="CX466" s="23"/>
      <c r="CY466" s="98"/>
      <c r="CZ466" s="23"/>
      <c r="DA466" s="23">
        <v>369</v>
      </c>
      <c r="DB466" s="23" t="str">
        <f t="shared" si="128"/>
        <v/>
      </c>
      <c r="DC466" s="23" t="str">
        <f t="shared" si="129"/>
        <v/>
      </c>
      <c r="DD466" s="23"/>
      <c r="DE466" s="98"/>
      <c r="DF466" s="23"/>
      <c r="DG466" s="23">
        <v>369</v>
      </c>
      <c r="DH466" s="23" t="str">
        <f t="shared" si="130"/>
        <v/>
      </c>
      <c r="DI466" s="23" t="str">
        <f t="shared" si="131"/>
        <v/>
      </c>
      <c r="DJ466" s="23"/>
      <c r="DK466" s="98"/>
      <c r="DL466" s="23"/>
      <c r="DM466" s="23">
        <v>369</v>
      </c>
      <c r="DN466" s="23" t="str">
        <f t="shared" si="132"/>
        <v/>
      </c>
      <c r="DO466" s="23" t="str">
        <f t="shared" si="133"/>
        <v/>
      </c>
      <c r="DP466" s="23"/>
      <c r="DQ466" s="98"/>
      <c r="DR466" s="23"/>
      <c r="DS466" s="23">
        <v>369</v>
      </c>
      <c r="DT466" s="23" t="str">
        <f t="shared" si="134"/>
        <v/>
      </c>
      <c r="DU466" s="23" t="str">
        <f t="shared" si="135"/>
        <v/>
      </c>
      <c r="DV466" s="23"/>
      <c r="DW466" s="98"/>
      <c r="DX466" s="23"/>
      <c r="DY466" s="23">
        <v>369</v>
      </c>
      <c r="DZ466" s="23" t="str">
        <f t="shared" si="136"/>
        <v/>
      </c>
      <c r="EA466" s="23" t="str">
        <f t="shared" si="137"/>
        <v/>
      </c>
      <c r="EB466" s="23"/>
      <c r="EC466" s="98"/>
      <c r="ED466" s="23"/>
      <c r="EE466" s="23">
        <v>369</v>
      </c>
      <c r="EF466" s="23" t="str">
        <f t="shared" si="138"/>
        <v/>
      </c>
      <c r="EG466" s="23" t="str">
        <f t="shared" si="139"/>
        <v/>
      </c>
      <c r="EH466" s="23"/>
      <c r="EI466"/>
    </row>
    <row r="467" spans="92:139">
      <c r="CN467" s="23"/>
      <c r="CO467" s="23">
        <v>370</v>
      </c>
      <c r="CP467" s="23" t="str">
        <f t="shared" si="124"/>
        <v/>
      </c>
      <c r="CQ467" s="23" t="str">
        <f t="shared" si="125"/>
        <v/>
      </c>
      <c r="CR467" s="23"/>
      <c r="CS467" s="98"/>
      <c r="CT467" s="23"/>
      <c r="CU467" s="23">
        <v>370</v>
      </c>
      <c r="CV467" s="23" t="str">
        <f t="shared" si="126"/>
        <v/>
      </c>
      <c r="CW467" s="23" t="str">
        <f t="shared" si="127"/>
        <v/>
      </c>
      <c r="CX467" s="23"/>
      <c r="CY467" s="98"/>
      <c r="CZ467" s="23"/>
      <c r="DA467" s="23">
        <v>370</v>
      </c>
      <c r="DB467" s="23" t="str">
        <f t="shared" si="128"/>
        <v/>
      </c>
      <c r="DC467" s="23" t="str">
        <f t="shared" si="129"/>
        <v/>
      </c>
      <c r="DD467" s="23"/>
      <c r="DE467" s="98"/>
      <c r="DF467" s="23"/>
      <c r="DG467" s="23">
        <v>370</v>
      </c>
      <c r="DH467" s="23" t="str">
        <f t="shared" si="130"/>
        <v/>
      </c>
      <c r="DI467" s="23" t="str">
        <f t="shared" si="131"/>
        <v/>
      </c>
      <c r="DJ467" s="23"/>
      <c r="DK467" s="98"/>
      <c r="DL467" s="23"/>
      <c r="DM467" s="23">
        <v>370</v>
      </c>
      <c r="DN467" s="23" t="str">
        <f t="shared" si="132"/>
        <v/>
      </c>
      <c r="DO467" s="23" t="str">
        <f t="shared" si="133"/>
        <v/>
      </c>
      <c r="DP467" s="23"/>
      <c r="DQ467" s="98"/>
      <c r="DR467" s="23"/>
      <c r="DS467" s="23">
        <v>370</v>
      </c>
      <c r="DT467" s="23" t="str">
        <f t="shared" si="134"/>
        <v/>
      </c>
      <c r="DU467" s="23" t="str">
        <f t="shared" si="135"/>
        <v/>
      </c>
      <c r="DV467" s="23"/>
      <c r="DW467" s="98"/>
      <c r="DX467" s="23"/>
      <c r="DY467" s="23">
        <v>370</v>
      </c>
      <c r="DZ467" s="23" t="str">
        <f t="shared" si="136"/>
        <v/>
      </c>
      <c r="EA467" s="23" t="str">
        <f t="shared" si="137"/>
        <v/>
      </c>
      <c r="EB467" s="23"/>
      <c r="EC467" s="98"/>
      <c r="ED467" s="23"/>
      <c r="EE467" s="23">
        <v>370</v>
      </c>
      <c r="EF467" s="23" t="str">
        <f t="shared" si="138"/>
        <v/>
      </c>
      <c r="EG467" s="23" t="str">
        <f t="shared" si="139"/>
        <v/>
      </c>
      <c r="EH467" s="23"/>
      <c r="EI467"/>
    </row>
    <row r="468" spans="92:139">
      <c r="CN468" s="23"/>
      <c r="CO468" s="23">
        <v>371</v>
      </c>
      <c r="CP468" s="23" t="str">
        <f t="shared" si="124"/>
        <v/>
      </c>
      <c r="CQ468" s="23" t="str">
        <f t="shared" si="125"/>
        <v/>
      </c>
      <c r="CR468" s="23"/>
      <c r="CS468" s="98"/>
      <c r="CT468" s="23"/>
      <c r="CU468" s="23">
        <v>371</v>
      </c>
      <c r="CV468" s="23" t="str">
        <f t="shared" si="126"/>
        <v/>
      </c>
      <c r="CW468" s="23" t="str">
        <f t="shared" si="127"/>
        <v/>
      </c>
      <c r="CX468" s="23"/>
      <c r="CY468" s="98"/>
      <c r="CZ468" s="23"/>
      <c r="DA468" s="23">
        <v>371</v>
      </c>
      <c r="DB468" s="23" t="str">
        <f t="shared" si="128"/>
        <v/>
      </c>
      <c r="DC468" s="23" t="str">
        <f t="shared" si="129"/>
        <v/>
      </c>
      <c r="DD468" s="23"/>
      <c r="DE468" s="98"/>
      <c r="DF468" s="23"/>
      <c r="DG468" s="23">
        <v>371</v>
      </c>
      <c r="DH468" s="23" t="str">
        <f t="shared" si="130"/>
        <v/>
      </c>
      <c r="DI468" s="23" t="str">
        <f t="shared" si="131"/>
        <v/>
      </c>
      <c r="DJ468" s="23"/>
      <c r="DK468" s="98"/>
      <c r="DL468" s="23"/>
      <c r="DM468" s="23">
        <v>371</v>
      </c>
      <c r="DN468" s="23" t="str">
        <f t="shared" si="132"/>
        <v/>
      </c>
      <c r="DO468" s="23" t="str">
        <f t="shared" si="133"/>
        <v/>
      </c>
      <c r="DP468" s="23"/>
      <c r="DQ468" s="98"/>
      <c r="DR468" s="23"/>
      <c r="DS468" s="23">
        <v>371</v>
      </c>
      <c r="DT468" s="23" t="str">
        <f t="shared" si="134"/>
        <v/>
      </c>
      <c r="DU468" s="23" t="str">
        <f t="shared" si="135"/>
        <v/>
      </c>
      <c r="DV468" s="23"/>
      <c r="DW468" s="98"/>
      <c r="DX468" s="23"/>
      <c r="DY468" s="23">
        <v>371</v>
      </c>
      <c r="DZ468" s="23" t="str">
        <f t="shared" si="136"/>
        <v/>
      </c>
      <c r="EA468" s="23" t="str">
        <f t="shared" si="137"/>
        <v/>
      </c>
      <c r="EB468" s="23"/>
      <c r="EC468" s="98"/>
      <c r="ED468" s="23"/>
      <c r="EE468" s="23">
        <v>371</v>
      </c>
      <c r="EF468" s="23" t="str">
        <f t="shared" si="138"/>
        <v/>
      </c>
      <c r="EG468" s="23" t="str">
        <f t="shared" si="139"/>
        <v/>
      </c>
      <c r="EH468" s="23"/>
      <c r="EI468"/>
    </row>
    <row r="469" spans="92:139">
      <c r="CN469" s="23"/>
      <c r="CO469" s="23">
        <v>372</v>
      </c>
      <c r="CP469" s="23" t="str">
        <f t="shared" si="124"/>
        <v/>
      </c>
      <c r="CQ469" s="23" t="str">
        <f t="shared" si="125"/>
        <v/>
      </c>
      <c r="CR469" s="23"/>
      <c r="CS469" s="98"/>
      <c r="CT469" s="23"/>
      <c r="CU469" s="23">
        <v>372</v>
      </c>
      <c r="CV469" s="23" t="str">
        <f t="shared" si="126"/>
        <v/>
      </c>
      <c r="CW469" s="23" t="str">
        <f t="shared" si="127"/>
        <v/>
      </c>
      <c r="CX469" s="23"/>
      <c r="CY469" s="98"/>
      <c r="CZ469" s="23"/>
      <c r="DA469" s="23">
        <v>372</v>
      </c>
      <c r="DB469" s="23" t="str">
        <f t="shared" si="128"/>
        <v/>
      </c>
      <c r="DC469" s="23" t="str">
        <f t="shared" si="129"/>
        <v/>
      </c>
      <c r="DD469" s="23"/>
      <c r="DE469" s="98"/>
      <c r="DF469" s="23"/>
      <c r="DG469" s="23">
        <v>372</v>
      </c>
      <c r="DH469" s="23" t="str">
        <f t="shared" si="130"/>
        <v/>
      </c>
      <c r="DI469" s="23" t="str">
        <f t="shared" si="131"/>
        <v/>
      </c>
      <c r="DJ469" s="23"/>
      <c r="DK469" s="98"/>
      <c r="DL469" s="23"/>
      <c r="DM469" s="23">
        <v>372</v>
      </c>
      <c r="DN469" s="23" t="str">
        <f t="shared" si="132"/>
        <v/>
      </c>
      <c r="DO469" s="23" t="str">
        <f t="shared" si="133"/>
        <v/>
      </c>
      <c r="DP469" s="23"/>
      <c r="DQ469" s="98"/>
      <c r="DR469" s="23"/>
      <c r="DS469" s="23">
        <v>372</v>
      </c>
      <c r="DT469" s="23" t="str">
        <f t="shared" si="134"/>
        <v/>
      </c>
      <c r="DU469" s="23" t="str">
        <f t="shared" si="135"/>
        <v/>
      </c>
      <c r="DV469" s="23"/>
      <c r="DW469" s="98"/>
      <c r="DX469" s="23"/>
      <c r="DY469" s="23">
        <v>372</v>
      </c>
      <c r="DZ469" s="23" t="str">
        <f t="shared" si="136"/>
        <v/>
      </c>
      <c r="EA469" s="23" t="str">
        <f t="shared" si="137"/>
        <v/>
      </c>
      <c r="EB469" s="23"/>
      <c r="EC469" s="98"/>
      <c r="ED469" s="23"/>
      <c r="EE469" s="23">
        <v>372</v>
      </c>
      <c r="EF469" s="23" t="str">
        <f t="shared" si="138"/>
        <v/>
      </c>
      <c r="EG469" s="23" t="str">
        <f t="shared" si="139"/>
        <v/>
      </c>
      <c r="EH469" s="23"/>
      <c r="EI469"/>
    </row>
    <row r="470" spans="92:139">
      <c r="CN470" s="23"/>
      <c r="CO470" s="23">
        <v>373</v>
      </c>
      <c r="CP470" s="23" t="str">
        <f t="shared" si="124"/>
        <v/>
      </c>
      <c r="CQ470" s="23" t="str">
        <f t="shared" si="125"/>
        <v/>
      </c>
      <c r="CR470" s="23"/>
      <c r="CS470" s="98"/>
      <c r="CT470" s="23"/>
      <c r="CU470" s="23">
        <v>373</v>
      </c>
      <c r="CV470" s="23" t="str">
        <f t="shared" si="126"/>
        <v/>
      </c>
      <c r="CW470" s="23" t="str">
        <f t="shared" si="127"/>
        <v/>
      </c>
      <c r="CX470" s="23"/>
      <c r="CY470" s="98"/>
      <c r="CZ470" s="23"/>
      <c r="DA470" s="23">
        <v>373</v>
      </c>
      <c r="DB470" s="23" t="str">
        <f t="shared" si="128"/>
        <v/>
      </c>
      <c r="DC470" s="23" t="str">
        <f t="shared" si="129"/>
        <v/>
      </c>
      <c r="DD470" s="23"/>
      <c r="DE470" s="98"/>
      <c r="DF470" s="23"/>
      <c r="DG470" s="23">
        <v>373</v>
      </c>
      <c r="DH470" s="23" t="str">
        <f t="shared" si="130"/>
        <v/>
      </c>
      <c r="DI470" s="23" t="str">
        <f t="shared" si="131"/>
        <v/>
      </c>
      <c r="DJ470" s="23"/>
      <c r="DK470" s="98"/>
      <c r="DL470" s="23"/>
      <c r="DM470" s="23">
        <v>373</v>
      </c>
      <c r="DN470" s="23" t="str">
        <f t="shared" si="132"/>
        <v/>
      </c>
      <c r="DO470" s="23" t="str">
        <f t="shared" si="133"/>
        <v/>
      </c>
      <c r="DP470" s="23"/>
      <c r="DQ470" s="98"/>
      <c r="DR470" s="23"/>
      <c r="DS470" s="23">
        <v>373</v>
      </c>
      <c r="DT470" s="23" t="str">
        <f t="shared" si="134"/>
        <v/>
      </c>
      <c r="DU470" s="23" t="str">
        <f t="shared" si="135"/>
        <v/>
      </c>
      <c r="DV470" s="23"/>
      <c r="DW470" s="98"/>
      <c r="DX470" s="23"/>
      <c r="DY470" s="23">
        <v>373</v>
      </c>
      <c r="DZ470" s="23" t="str">
        <f t="shared" si="136"/>
        <v/>
      </c>
      <c r="EA470" s="23" t="str">
        <f t="shared" si="137"/>
        <v/>
      </c>
      <c r="EB470" s="23"/>
      <c r="EC470" s="98"/>
      <c r="ED470" s="23"/>
      <c r="EE470" s="23">
        <v>373</v>
      </c>
      <c r="EF470" s="23" t="str">
        <f t="shared" si="138"/>
        <v/>
      </c>
      <c r="EG470" s="23" t="str">
        <f t="shared" si="139"/>
        <v/>
      </c>
      <c r="EH470" s="23"/>
      <c r="EI470"/>
    </row>
    <row r="471" spans="92:139">
      <c r="CN471" s="23"/>
      <c r="CO471" s="23">
        <v>374</v>
      </c>
      <c r="CP471" s="23" t="str">
        <f t="shared" si="124"/>
        <v/>
      </c>
      <c r="CQ471" s="23" t="str">
        <f t="shared" si="125"/>
        <v/>
      </c>
      <c r="CR471" s="23"/>
      <c r="CS471" s="98"/>
      <c r="CT471" s="23"/>
      <c r="CU471" s="23">
        <v>374</v>
      </c>
      <c r="CV471" s="23" t="str">
        <f t="shared" si="126"/>
        <v/>
      </c>
      <c r="CW471" s="23" t="str">
        <f t="shared" si="127"/>
        <v/>
      </c>
      <c r="CX471" s="23"/>
      <c r="CY471" s="98"/>
      <c r="CZ471" s="23"/>
      <c r="DA471" s="23">
        <v>374</v>
      </c>
      <c r="DB471" s="23" t="str">
        <f t="shared" si="128"/>
        <v/>
      </c>
      <c r="DC471" s="23" t="str">
        <f t="shared" si="129"/>
        <v/>
      </c>
      <c r="DD471" s="23"/>
      <c r="DE471" s="98"/>
      <c r="DF471" s="23"/>
      <c r="DG471" s="23">
        <v>374</v>
      </c>
      <c r="DH471" s="23" t="str">
        <f t="shared" si="130"/>
        <v/>
      </c>
      <c r="DI471" s="23" t="str">
        <f t="shared" si="131"/>
        <v/>
      </c>
      <c r="DJ471" s="23"/>
      <c r="DK471" s="98"/>
      <c r="DL471" s="23"/>
      <c r="DM471" s="23">
        <v>374</v>
      </c>
      <c r="DN471" s="23" t="str">
        <f t="shared" si="132"/>
        <v/>
      </c>
      <c r="DO471" s="23" t="str">
        <f t="shared" si="133"/>
        <v/>
      </c>
      <c r="DP471" s="23"/>
      <c r="DQ471" s="98"/>
      <c r="DR471" s="23"/>
      <c r="DS471" s="23">
        <v>374</v>
      </c>
      <c r="DT471" s="23" t="str">
        <f t="shared" si="134"/>
        <v/>
      </c>
      <c r="DU471" s="23" t="str">
        <f t="shared" si="135"/>
        <v/>
      </c>
      <c r="DV471" s="23"/>
      <c r="DW471" s="98"/>
      <c r="DX471" s="23"/>
      <c r="DY471" s="23">
        <v>374</v>
      </c>
      <c r="DZ471" s="23" t="str">
        <f t="shared" si="136"/>
        <v/>
      </c>
      <c r="EA471" s="23" t="str">
        <f t="shared" si="137"/>
        <v/>
      </c>
      <c r="EB471" s="23"/>
      <c r="EC471" s="98"/>
      <c r="ED471" s="23"/>
      <c r="EE471" s="23">
        <v>374</v>
      </c>
      <c r="EF471" s="23" t="str">
        <f t="shared" si="138"/>
        <v/>
      </c>
      <c r="EG471" s="23" t="str">
        <f t="shared" si="139"/>
        <v/>
      </c>
      <c r="EH471" s="23"/>
      <c r="EI471"/>
    </row>
    <row r="472" spans="92:139">
      <c r="CN472" s="23"/>
      <c r="CO472" s="23">
        <v>375</v>
      </c>
      <c r="CP472" s="23" t="str">
        <f t="shared" si="124"/>
        <v/>
      </c>
      <c r="CQ472" s="23" t="str">
        <f t="shared" si="125"/>
        <v/>
      </c>
      <c r="CR472" s="23"/>
      <c r="CS472" s="98"/>
      <c r="CT472" s="23"/>
      <c r="CU472" s="23">
        <v>375</v>
      </c>
      <c r="CV472" s="23" t="str">
        <f t="shared" si="126"/>
        <v/>
      </c>
      <c r="CW472" s="23" t="str">
        <f t="shared" si="127"/>
        <v/>
      </c>
      <c r="CX472" s="23"/>
      <c r="CY472" s="98"/>
      <c r="CZ472" s="23"/>
      <c r="DA472" s="23">
        <v>375</v>
      </c>
      <c r="DB472" s="23" t="str">
        <f t="shared" si="128"/>
        <v/>
      </c>
      <c r="DC472" s="23" t="str">
        <f t="shared" si="129"/>
        <v/>
      </c>
      <c r="DD472" s="23"/>
      <c r="DE472" s="98"/>
      <c r="DF472" s="23"/>
      <c r="DG472" s="23">
        <v>375</v>
      </c>
      <c r="DH472" s="23" t="str">
        <f t="shared" si="130"/>
        <v/>
      </c>
      <c r="DI472" s="23" t="str">
        <f t="shared" si="131"/>
        <v/>
      </c>
      <c r="DJ472" s="23"/>
      <c r="DK472" s="98"/>
      <c r="DL472" s="23"/>
      <c r="DM472" s="23">
        <v>375</v>
      </c>
      <c r="DN472" s="23" t="str">
        <f t="shared" si="132"/>
        <v/>
      </c>
      <c r="DO472" s="23" t="str">
        <f t="shared" si="133"/>
        <v/>
      </c>
      <c r="DP472" s="23"/>
      <c r="DQ472" s="98"/>
      <c r="DR472" s="23"/>
      <c r="DS472" s="23">
        <v>375</v>
      </c>
      <c r="DT472" s="23" t="str">
        <f t="shared" si="134"/>
        <v/>
      </c>
      <c r="DU472" s="23" t="str">
        <f t="shared" si="135"/>
        <v/>
      </c>
      <c r="DV472" s="23"/>
      <c r="DW472" s="98"/>
      <c r="DX472" s="23"/>
      <c r="DY472" s="23">
        <v>375</v>
      </c>
      <c r="DZ472" s="23" t="str">
        <f t="shared" si="136"/>
        <v/>
      </c>
      <c r="EA472" s="23" t="str">
        <f t="shared" si="137"/>
        <v/>
      </c>
      <c r="EB472" s="23"/>
      <c r="EC472" s="98"/>
      <c r="ED472" s="23"/>
      <c r="EE472" s="23">
        <v>375</v>
      </c>
      <c r="EF472" s="23" t="str">
        <f t="shared" si="138"/>
        <v/>
      </c>
      <c r="EG472" s="23" t="str">
        <f t="shared" si="139"/>
        <v/>
      </c>
      <c r="EH472" s="23"/>
      <c r="EI472"/>
    </row>
    <row r="473" spans="92:139">
      <c r="CN473" s="23"/>
      <c r="CO473" s="23">
        <v>376</v>
      </c>
      <c r="CP473" s="23" t="str">
        <f t="shared" si="124"/>
        <v/>
      </c>
      <c r="CQ473" s="23" t="str">
        <f t="shared" si="125"/>
        <v/>
      </c>
      <c r="CR473" s="23"/>
      <c r="CS473" s="98"/>
      <c r="CT473" s="23"/>
      <c r="CU473" s="23">
        <v>376</v>
      </c>
      <c r="CV473" s="23" t="str">
        <f t="shared" si="126"/>
        <v/>
      </c>
      <c r="CW473" s="23" t="str">
        <f t="shared" si="127"/>
        <v/>
      </c>
      <c r="CX473" s="23"/>
      <c r="CY473" s="98"/>
      <c r="CZ473" s="23"/>
      <c r="DA473" s="23">
        <v>376</v>
      </c>
      <c r="DB473" s="23" t="str">
        <f t="shared" si="128"/>
        <v/>
      </c>
      <c r="DC473" s="23" t="str">
        <f t="shared" si="129"/>
        <v/>
      </c>
      <c r="DD473" s="23"/>
      <c r="DE473" s="98"/>
      <c r="DF473" s="23"/>
      <c r="DG473" s="23">
        <v>376</v>
      </c>
      <c r="DH473" s="23" t="str">
        <f t="shared" si="130"/>
        <v/>
      </c>
      <c r="DI473" s="23" t="str">
        <f t="shared" si="131"/>
        <v/>
      </c>
      <c r="DJ473" s="23"/>
      <c r="DK473" s="98"/>
      <c r="DL473" s="23"/>
      <c r="DM473" s="23">
        <v>376</v>
      </c>
      <c r="DN473" s="23" t="str">
        <f t="shared" si="132"/>
        <v/>
      </c>
      <c r="DO473" s="23" t="str">
        <f t="shared" si="133"/>
        <v/>
      </c>
      <c r="DP473" s="23"/>
      <c r="DQ473" s="98"/>
      <c r="DR473" s="23"/>
      <c r="DS473" s="23">
        <v>376</v>
      </c>
      <c r="DT473" s="23" t="str">
        <f t="shared" si="134"/>
        <v/>
      </c>
      <c r="DU473" s="23" t="str">
        <f t="shared" si="135"/>
        <v/>
      </c>
      <c r="DV473" s="23"/>
      <c r="DW473" s="98"/>
      <c r="DX473" s="23"/>
      <c r="DY473" s="23">
        <v>376</v>
      </c>
      <c r="DZ473" s="23" t="str">
        <f t="shared" si="136"/>
        <v/>
      </c>
      <c r="EA473" s="23" t="str">
        <f t="shared" si="137"/>
        <v/>
      </c>
      <c r="EB473" s="23"/>
      <c r="EC473" s="98"/>
      <c r="ED473" s="23"/>
      <c r="EE473" s="23">
        <v>376</v>
      </c>
      <c r="EF473" s="23" t="str">
        <f t="shared" si="138"/>
        <v/>
      </c>
      <c r="EG473" s="23" t="str">
        <f t="shared" si="139"/>
        <v/>
      </c>
      <c r="EH473" s="23"/>
      <c r="EI473"/>
    </row>
    <row r="474" spans="92:139">
      <c r="CN474" s="23"/>
      <c r="CO474" s="23">
        <v>377</v>
      </c>
      <c r="CP474" s="23" t="str">
        <f t="shared" si="124"/>
        <v/>
      </c>
      <c r="CQ474" s="23" t="str">
        <f t="shared" si="125"/>
        <v/>
      </c>
      <c r="CR474" s="23"/>
      <c r="CS474" s="98"/>
      <c r="CT474" s="23"/>
      <c r="CU474" s="23">
        <v>377</v>
      </c>
      <c r="CV474" s="23" t="str">
        <f t="shared" si="126"/>
        <v/>
      </c>
      <c r="CW474" s="23" t="str">
        <f t="shared" si="127"/>
        <v/>
      </c>
      <c r="CX474" s="23"/>
      <c r="CY474" s="98"/>
      <c r="CZ474" s="23"/>
      <c r="DA474" s="23">
        <v>377</v>
      </c>
      <c r="DB474" s="23" t="str">
        <f t="shared" si="128"/>
        <v/>
      </c>
      <c r="DC474" s="23" t="str">
        <f t="shared" si="129"/>
        <v/>
      </c>
      <c r="DD474" s="23"/>
      <c r="DE474" s="98"/>
      <c r="DF474" s="23"/>
      <c r="DG474" s="23">
        <v>377</v>
      </c>
      <c r="DH474" s="23" t="str">
        <f t="shared" si="130"/>
        <v/>
      </c>
      <c r="DI474" s="23" t="str">
        <f t="shared" si="131"/>
        <v/>
      </c>
      <c r="DJ474" s="23"/>
      <c r="DK474" s="98"/>
      <c r="DL474" s="23"/>
      <c r="DM474" s="23">
        <v>377</v>
      </c>
      <c r="DN474" s="23" t="str">
        <f t="shared" si="132"/>
        <v/>
      </c>
      <c r="DO474" s="23" t="str">
        <f t="shared" si="133"/>
        <v/>
      </c>
      <c r="DP474" s="23"/>
      <c r="DQ474" s="98"/>
      <c r="DR474" s="23"/>
      <c r="DS474" s="23">
        <v>377</v>
      </c>
      <c r="DT474" s="23" t="str">
        <f t="shared" si="134"/>
        <v/>
      </c>
      <c r="DU474" s="23" t="str">
        <f t="shared" si="135"/>
        <v/>
      </c>
      <c r="DV474" s="23"/>
      <c r="DW474" s="98"/>
      <c r="DX474" s="23"/>
      <c r="DY474" s="23">
        <v>377</v>
      </c>
      <c r="DZ474" s="23" t="str">
        <f t="shared" si="136"/>
        <v/>
      </c>
      <c r="EA474" s="23" t="str">
        <f t="shared" si="137"/>
        <v/>
      </c>
      <c r="EB474" s="23"/>
      <c r="EC474" s="98"/>
      <c r="ED474" s="23"/>
      <c r="EE474" s="23">
        <v>377</v>
      </c>
      <c r="EF474" s="23" t="str">
        <f t="shared" si="138"/>
        <v/>
      </c>
      <c r="EG474" s="23" t="str">
        <f t="shared" si="139"/>
        <v/>
      </c>
      <c r="EH474" s="23"/>
      <c r="EI474"/>
    </row>
    <row r="475" spans="92:139">
      <c r="CN475" s="23"/>
      <c r="CO475" s="23">
        <v>378</v>
      </c>
      <c r="CP475" s="23" t="str">
        <f t="shared" si="124"/>
        <v/>
      </c>
      <c r="CQ475" s="23" t="str">
        <f t="shared" si="125"/>
        <v/>
      </c>
      <c r="CR475" s="23"/>
      <c r="CS475" s="98"/>
      <c r="CT475" s="23"/>
      <c r="CU475" s="23">
        <v>378</v>
      </c>
      <c r="CV475" s="23" t="str">
        <f t="shared" si="126"/>
        <v/>
      </c>
      <c r="CW475" s="23" t="str">
        <f t="shared" si="127"/>
        <v/>
      </c>
      <c r="CX475" s="23"/>
      <c r="CY475" s="98"/>
      <c r="CZ475" s="23"/>
      <c r="DA475" s="23">
        <v>378</v>
      </c>
      <c r="DB475" s="23" t="str">
        <f t="shared" si="128"/>
        <v/>
      </c>
      <c r="DC475" s="23" t="str">
        <f t="shared" si="129"/>
        <v/>
      </c>
      <c r="DD475" s="23"/>
      <c r="DE475" s="98"/>
      <c r="DF475" s="23"/>
      <c r="DG475" s="23">
        <v>378</v>
      </c>
      <c r="DH475" s="23" t="str">
        <f t="shared" si="130"/>
        <v/>
      </c>
      <c r="DI475" s="23" t="str">
        <f t="shared" si="131"/>
        <v/>
      </c>
      <c r="DJ475" s="23"/>
      <c r="DK475" s="98"/>
      <c r="DL475" s="23"/>
      <c r="DM475" s="23">
        <v>378</v>
      </c>
      <c r="DN475" s="23" t="str">
        <f t="shared" si="132"/>
        <v/>
      </c>
      <c r="DO475" s="23" t="str">
        <f t="shared" si="133"/>
        <v/>
      </c>
      <c r="DP475" s="23"/>
      <c r="DQ475" s="98"/>
      <c r="DR475" s="23"/>
      <c r="DS475" s="23">
        <v>378</v>
      </c>
      <c r="DT475" s="23" t="str">
        <f t="shared" si="134"/>
        <v/>
      </c>
      <c r="DU475" s="23" t="str">
        <f t="shared" si="135"/>
        <v/>
      </c>
      <c r="DV475" s="23"/>
      <c r="DW475" s="98"/>
      <c r="DX475" s="23"/>
      <c r="DY475" s="23">
        <v>378</v>
      </c>
      <c r="DZ475" s="23" t="str">
        <f t="shared" si="136"/>
        <v/>
      </c>
      <c r="EA475" s="23" t="str">
        <f t="shared" si="137"/>
        <v/>
      </c>
      <c r="EB475" s="23"/>
      <c r="EC475" s="98"/>
      <c r="ED475" s="23"/>
      <c r="EE475" s="23">
        <v>378</v>
      </c>
      <c r="EF475" s="23" t="str">
        <f t="shared" si="138"/>
        <v/>
      </c>
      <c r="EG475" s="23" t="str">
        <f t="shared" si="139"/>
        <v/>
      </c>
      <c r="EH475" s="23"/>
      <c r="EI475"/>
    </row>
    <row r="476" spans="92:139">
      <c r="CN476" s="23"/>
      <c r="CO476" s="23">
        <v>379</v>
      </c>
      <c r="CP476" s="23" t="str">
        <f t="shared" si="124"/>
        <v/>
      </c>
      <c r="CQ476" s="23" t="str">
        <f t="shared" si="125"/>
        <v/>
      </c>
      <c r="CR476" s="23"/>
      <c r="CS476" s="98"/>
      <c r="CT476" s="23"/>
      <c r="CU476" s="23">
        <v>379</v>
      </c>
      <c r="CV476" s="23" t="str">
        <f t="shared" si="126"/>
        <v/>
      </c>
      <c r="CW476" s="23" t="str">
        <f t="shared" si="127"/>
        <v/>
      </c>
      <c r="CX476" s="23"/>
      <c r="CY476" s="98"/>
      <c r="CZ476" s="23"/>
      <c r="DA476" s="23">
        <v>379</v>
      </c>
      <c r="DB476" s="23" t="str">
        <f t="shared" si="128"/>
        <v/>
      </c>
      <c r="DC476" s="23" t="str">
        <f t="shared" si="129"/>
        <v/>
      </c>
      <c r="DD476" s="23"/>
      <c r="DE476" s="98"/>
      <c r="DF476" s="23"/>
      <c r="DG476" s="23">
        <v>379</v>
      </c>
      <c r="DH476" s="23" t="str">
        <f t="shared" si="130"/>
        <v/>
      </c>
      <c r="DI476" s="23" t="str">
        <f t="shared" si="131"/>
        <v/>
      </c>
      <c r="DJ476" s="23"/>
      <c r="DK476" s="98"/>
      <c r="DL476" s="23"/>
      <c r="DM476" s="23">
        <v>379</v>
      </c>
      <c r="DN476" s="23" t="str">
        <f t="shared" si="132"/>
        <v/>
      </c>
      <c r="DO476" s="23" t="str">
        <f t="shared" si="133"/>
        <v/>
      </c>
      <c r="DP476" s="23"/>
      <c r="DQ476" s="98"/>
      <c r="DR476" s="23"/>
      <c r="DS476" s="23">
        <v>379</v>
      </c>
      <c r="DT476" s="23" t="str">
        <f t="shared" si="134"/>
        <v/>
      </c>
      <c r="DU476" s="23" t="str">
        <f t="shared" si="135"/>
        <v/>
      </c>
      <c r="DV476" s="23"/>
      <c r="DW476" s="98"/>
      <c r="DX476" s="23"/>
      <c r="DY476" s="23">
        <v>379</v>
      </c>
      <c r="DZ476" s="23" t="str">
        <f t="shared" si="136"/>
        <v/>
      </c>
      <c r="EA476" s="23" t="str">
        <f t="shared" si="137"/>
        <v/>
      </c>
      <c r="EB476" s="23"/>
      <c r="EC476" s="98"/>
      <c r="ED476" s="23"/>
      <c r="EE476" s="23">
        <v>379</v>
      </c>
      <c r="EF476" s="23" t="str">
        <f t="shared" si="138"/>
        <v/>
      </c>
      <c r="EG476" s="23" t="str">
        <f t="shared" si="139"/>
        <v/>
      </c>
      <c r="EH476" s="23"/>
      <c r="EI476"/>
    </row>
    <row r="477" spans="92:139">
      <c r="CN477" s="23"/>
      <c r="CO477" s="23">
        <v>380</v>
      </c>
      <c r="CP477" s="23" t="str">
        <f t="shared" si="124"/>
        <v/>
      </c>
      <c r="CQ477" s="23" t="str">
        <f t="shared" si="125"/>
        <v/>
      </c>
      <c r="CR477" s="23"/>
      <c r="CS477" s="98"/>
      <c r="CT477" s="23"/>
      <c r="CU477" s="23">
        <v>380</v>
      </c>
      <c r="CV477" s="23" t="str">
        <f t="shared" si="126"/>
        <v/>
      </c>
      <c r="CW477" s="23" t="str">
        <f t="shared" si="127"/>
        <v/>
      </c>
      <c r="CX477" s="23"/>
      <c r="CY477" s="98"/>
      <c r="CZ477" s="23"/>
      <c r="DA477" s="23">
        <v>380</v>
      </c>
      <c r="DB477" s="23" t="str">
        <f t="shared" si="128"/>
        <v/>
      </c>
      <c r="DC477" s="23" t="str">
        <f t="shared" si="129"/>
        <v/>
      </c>
      <c r="DD477" s="23"/>
      <c r="DE477" s="98"/>
      <c r="DF477" s="23"/>
      <c r="DG477" s="23">
        <v>380</v>
      </c>
      <c r="DH477" s="23" t="str">
        <f t="shared" si="130"/>
        <v/>
      </c>
      <c r="DI477" s="23" t="str">
        <f t="shared" si="131"/>
        <v/>
      </c>
      <c r="DJ477" s="23"/>
      <c r="DK477" s="98"/>
      <c r="DL477" s="23"/>
      <c r="DM477" s="23">
        <v>380</v>
      </c>
      <c r="DN477" s="23" t="str">
        <f t="shared" si="132"/>
        <v/>
      </c>
      <c r="DO477" s="23" t="str">
        <f t="shared" si="133"/>
        <v/>
      </c>
      <c r="DP477" s="23"/>
      <c r="DQ477" s="98"/>
      <c r="DR477" s="23"/>
      <c r="DS477" s="23">
        <v>380</v>
      </c>
      <c r="DT477" s="23" t="str">
        <f t="shared" si="134"/>
        <v/>
      </c>
      <c r="DU477" s="23" t="str">
        <f t="shared" si="135"/>
        <v/>
      </c>
      <c r="DV477" s="23"/>
      <c r="DW477" s="98"/>
      <c r="DX477" s="23"/>
      <c r="DY477" s="23">
        <v>380</v>
      </c>
      <c r="DZ477" s="23" t="str">
        <f t="shared" si="136"/>
        <v/>
      </c>
      <c r="EA477" s="23" t="str">
        <f t="shared" si="137"/>
        <v/>
      </c>
      <c r="EB477" s="23"/>
      <c r="EC477" s="98"/>
      <c r="ED477" s="23"/>
      <c r="EE477" s="23">
        <v>380</v>
      </c>
      <c r="EF477" s="23" t="str">
        <f t="shared" si="138"/>
        <v/>
      </c>
      <c r="EG477" s="23" t="str">
        <f t="shared" si="139"/>
        <v/>
      </c>
      <c r="EH477" s="23"/>
      <c r="EI477"/>
    </row>
    <row r="478" spans="92:139">
      <c r="CN478" s="23"/>
      <c r="CO478" s="23">
        <v>381</v>
      </c>
      <c r="CP478" s="23" t="str">
        <f t="shared" si="124"/>
        <v/>
      </c>
      <c r="CQ478" s="23" t="str">
        <f t="shared" si="125"/>
        <v/>
      </c>
      <c r="CR478" s="23"/>
      <c r="CS478" s="98"/>
      <c r="CT478" s="23"/>
      <c r="CU478" s="23">
        <v>381</v>
      </c>
      <c r="CV478" s="23" t="str">
        <f t="shared" si="126"/>
        <v/>
      </c>
      <c r="CW478" s="23" t="str">
        <f t="shared" si="127"/>
        <v/>
      </c>
      <c r="CX478" s="23"/>
      <c r="CY478" s="98"/>
      <c r="CZ478" s="23"/>
      <c r="DA478" s="23">
        <v>381</v>
      </c>
      <c r="DB478" s="23" t="str">
        <f t="shared" si="128"/>
        <v/>
      </c>
      <c r="DC478" s="23" t="str">
        <f t="shared" si="129"/>
        <v/>
      </c>
      <c r="DD478" s="23"/>
      <c r="DE478" s="98"/>
      <c r="DF478" s="23"/>
      <c r="DG478" s="23">
        <v>381</v>
      </c>
      <c r="DH478" s="23" t="str">
        <f t="shared" si="130"/>
        <v/>
      </c>
      <c r="DI478" s="23" t="str">
        <f t="shared" si="131"/>
        <v/>
      </c>
      <c r="DJ478" s="23"/>
      <c r="DK478" s="98"/>
      <c r="DL478" s="23"/>
      <c r="DM478" s="23">
        <v>381</v>
      </c>
      <c r="DN478" s="23" t="str">
        <f t="shared" si="132"/>
        <v/>
      </c>
      <c r="DO478" s="23" t="str">
        <f t="shared" si="133"/>
        <v/>
      </c>
      <c r="DP478" s="23"/>
      <c r="DQ478" s="98"/>
      <c r="DR478" s="23"/>
      <c r="DS478" s="23">
        <v>381</v>
      </c>
      <c r="DT478" s="23" t="str">
        <f t="shared" si="134"/>
        <v/>
      </c>
      <c r="DU478" s="23" t="str">
        <f t="shared" si="135"/>
        <v/>
      </c>
      <c r="DV478" s="23"/>
      <c r="DW478" s="98"/>
      <c r="DX478" s="23"/>
      <c r="DY478" s="23">
        <v>381</v>
      </c>
      <c r="DZ478" s="23" t="str">
        <f t="shared" si="136"/>
        <v/>
      </c>
      <c r="EA478" s="23" t="str">
        <f t="shared" si="137"/>
        <v/>
      </c>
      <c r="EB478" s="23"/>
      <c r="EC478" s="98"/>
      <c r="ED478" s="23"/>
      <c r="EE478" s="23">
        <v>381</v>
      </c>
      <c r="EF478" s="23" t="str">
        <f t="shared" si="138"/>
        <v/>
      </c>
      <c r="EG478" s="23" t="str">
        <f t="shared" si="139"/>
        <v/>
      </c>
      <c r="EH478" s="23"/>
      <c r="EI478"/>
    </row>
    <row r="479" spans="92:139">
      <c r="CN479" s="23"/>
      <c r="CO479" s="23">
        <v>382</v>
      </c>
      <c r="CP479" s="23" t="str">
        <f t="shared" si="124"/>
        <v/>
      </c>
      <c r="CQ479" s="23" t="str">
        <f t="shared" si="125"/>
        <v/>
      </c>
      <c r="CR479" s="23"/>
      <c r="CS479" s="98"/>
      <c r="CT479" s="23"/>
      <c r="CU479" s="23">
        <v>382</v>
      </c>
      <c r="CV479" s="23" t="str">
        <f t="shared" si="126"/>
        <v/>
      </c>
      <c r="CW479" s="23" t="str">
        <f t="shared" si="127"/>
        <v/>
      </c>
      <c r="CX479" s="23"/>
      <c r="CY479" s="98"/>
      <c r="CZ479" s="23"/>
      <c r="DA479" s="23">
        <v>382</v>
      </c>
      <c r="DB479" s="23" t="str">
        <f t="shared" si="128"/>
        <v/>
      </c>
      <c r="DC479" s="23" t="str">
        <f t="shared" si="129"/>
        <v/>
      </c>
      <c r="DD479" s="23"/>
      <c r="DE479" s="98"/>
      <c r="DF479" s="23"/>
      <c r="DG479" s="23">
        <v>382</v>
      </c>
      <c r="DH479" s="23" t="str">
        <f t="shared" si="130"/>
        <v/>
      </c>
      <c r="DI479" s="23" t="str">
        <f t="shared" si="131"/>
        <v/>
      </c>
      <c r="DJ479" s="23"/>
      <c r="DK479" s="98"/>
      <c r="DL479" s="23"/>
      <c r="DM479" s="23">
        <v>382</v>
      </c>
      <c r="DN479" s="23" t="str">
        <f t="shared" si="132"/>
        <v/>
      </c>
      <c r="DO479" s="23" t="str">
        <f t="shared" si="133"/>
        <v/>
      </c>
      <c r="DP479" s="23"/>
      <c r="DQ479" s="98"/>
      <c r="DR479" s="23"/>
      <c r="DS479" s="23">
        <v>382</v>
      </c>
      <c r="DT479" s="23" t="str">
        <f t="shared" si="134"/>
        <v/>
      </c>
      <c r="DU479" s="23" t="str">
        <f t="shared" si="135"/>
        <v/>
      </c>
      <c r="DV479" s="23"/>
      <c r="DW479" s="98"/>
      <c r="DX479" s="23"/>
      <c r="DY479" s="23">
        <v>382</v>
      </c>
      <c r="DZ479" s="23" t="str">
        <f t="shared" si="136"/>
        <v/>
      </c>
      <c r="EA479" s="23" t="str">
        <f t="shared" si="137"/>
        <v/>
      </c>
      <c r="EB479" s="23"/>
      <c r="EC479" s="98"/>
      <c r="ED479" s="23"/>
      <c r="EE479" s="23">
        <v>382</v>
      </c>
      <c r="EF479" s="23" t="str">
        <f t="shared" si="138"/>
        <v/>
      </c>
      <c r="EG479" s="23" t="str">
        <f t="shared" si="139"/>
        <v/>
      </c>
      <c r="EH479" s="23"/>
      <c r="EI479"/>
    </row>
    <row r="480" spans="92:139">
      <c r="CN480" s="23"/>
      <c r="CO480" s="23">
        <v>383</v>
      </c>
      <c r="CP480" s="23" t="str">
        <f t="shared" si="124"/>
        <v/>
      </c>
      <c r="CQ480" s="23" t="str">
        <f t="shared" si="125"/>
        <v/>
      </c>
      <c r="CR480" s="23"/>
      <c r="CS480" s="98"/>
      <c r="CT480" s="23"/>
      <c r="CU480" s="23">
        <v>383</v>
      </c>
      <c r="CV480" s="23" t="str">
        <f t="shared" si="126"/>
        <v/>
      </c>
      <c r="CW480" s="23" t="str">
        <f t="shared" si="127"/>
        <v/>
      </c>
      <c r="CX480" s="23"/>
      <c r="CY480" s="98"/>
      <c r="CZ480" s="23"/>
      <c r="DA480" s="23">
        <v>383</v>
      </c>
      <c r="DB480" s="23" t="str">
        <f t="shared" si="128"/>
        <v/>
      </c>
      <c r="DC480" s="23" t="str">
        <f t="shared" si="129"/>
        <v/>
      </c>
      <c r="DD480" s="23"/>
      <c r="DE480" s="98"/>
      <c r="DF480" s="23"/>
      <c r="DG480" s="23">
        <v>383</v>
      </c>
      <c r="DH480" s="23" t="str">
        <f t="shared" si="130"/>
        <v/>
      </c>
      <c r="DI480" s="23" t="str">
        <f t="shared" si="131"/>
        <v/>
      </c>
      <c r="DJ480" s="23"/>
      <c r="DK480" s="98"/>
      <c r="DL480" s="23"/>
      <c r="DM480" s="23">
        <v>383</v>
      </c>
      <c r="DN480" s="23" t="str">
        <f t="shared" si="132"/>
        <v/>
      </c>
      <c r="DO480" s="23" t="str">
        <f t="shared" si="133"/>
        <v/>
      </c>
      <c r="DP480" s="23"/>
      <c r="DQ480" s="98"/>
      <c r="DR480" s="23"/>
      <c r="DS480" s="23">
        <v>383</v>
      </c>
      <c r="DT480" s="23" t="str">
        <f t="shared" si="134"/>
        <v/>
      </c>
      <c r="DU480" s="23" t="str">
        <f t="shared" si="135"/>
        <v/>
      </c>
      <c r="DV480" s="23"/>
      <c r="DW480" s="98"/>
      <c r="DX480" s="23"/>
      <c r="DY480" s="23">
        <v>383</v>
      </c>
      <c r="DZ480" s="23" t="str">
        <f t="shared" si="136"/>
        <v/>
      </c>
      <c r="EA480" s="23" t="str">
        <f t="shared" si="137"/>
        <v/>
      </c>
      <c r="EB480" s="23"/>
      <c r="EC480" s="98"/>
      <c r="ED480" s="23"/>
      <c r="EE480" s="23">
        <v>383</v>
      </c>
      <c r="EF480" s="23" t="str">
        <f t="shared" si="138"/>
        <v/>
      </c>
      <c r="EG480" s="23" t="str">
        <f t="shared" si="139"/>
        <v/>
      </c>
      <c r="EH480" s="23"/>
      <c r="EI480"/>
    </row>
    <row r="481" spans="92:139">
      <c r="CN481" s="23"/>
      <c r="CO481" s="23">
        <v>384</v>
      </c>
      <c r="CP481" s="23" t="str">
        <f t="shared" ref="CP481:CP544" si="140">IF(AND(CO481&lt;=CR$87,CO481&lt;=CQ$95),HYPGEOMDIST(CO481,CQ$95,CR$87,CR$90),"")</f>
        <v/>
      </c>
      <c r="CQ481" s="23" t="str">
        <f t="shared" ref="CQ481:CQ544" si="141">IF(CP481&lt;CR$95*1.00001,CP481,"")</f>
        <v/>
      </c>
      <c r="CR481" s="23"/>
      <c r="CS481" s="98"/>
      <c r="CT481" s="23"/>
      <c r="CU481" s="23">
        <v>384</v>
      </c>
      <c r="CV481" s="23" t="str">
        <f t="shared" ref="CV481:CV544" si="142">IF(AND(CU481&lt;=CX$87,CU481&lt;=CW$95),HYPGEOMDIST(CU481,CW$95,CX$87,CX$90),"")</f>
        <v/>
      </c>
      <c r="CW481" s="23" t="str">
        <f t="shared" ref="CW481:CW544" si="143">IF(CV481&lt;CX$95*1.00001,CV481,"")</f>
        <v/>
      </c>
      <c r="CX481" s="23"/>
      <c r="CY481" s="98"/>
      <c r="CZ481" s="23"/>
      <c r="DA481" s="23">
        <v>384</v>
      </c>
      <c r="DB481" s="23" t="str">
        <f t="shared" ref="DB481:DB544" si="144">IF(AND(DA481&lt;=DD$87,DA481&lt;=DC$95),HYPGEOMDIST(DA481,DC$95,DD$87,DD$90),"")</f>
        <v/>
      </c>
      <c r="DC481" s="23" t="str">
        <f t="shared" ref="DC481:DC544" si="145">IF(DB481&lt;DD$95*1.00001,DB481,"")</f>
        <v/>
      </c>
      <c r="DD481" s="23"/>
      <c r="DE481" s="98"/>
      <c r="DF481" s="23"/>
      <c r="DG481" s="23">
        <v>384</v>
      </c>
      <c r="DH481" s="23" t="str">
        <f t="shared" ref="DH481:DH544" si="146">IF(AND(DG481&lt;=DJ$87,DG481&lt;=DI$95),HYPGEOMDIST(DG481,DI$95,DJ$87,DJ$90),"")</f>
        <v/>
      </c>
      <c r="DI481" s="23" t="str">
        <f t="shared" ref="DI481:DI544" si="147">IF(DH481&lt;DJ$95*1.00001,DH481,"")</f>
        <v/>
      </c>
      <c r="DJ481" s="23"/>
      <c r="DK481" s="98"/>
      <c r="DL481" s="23"/>
      <c r="DM481" s="23">
        <v>384</v>
      </c>
      <c r="DN481" s="23" t="str">
        <f t="shared" ref="DN481:DN544" si="148">IF(AND(DM481&lt;=DP$87,DM481&lt;=DO$95),HYPGEOMDIST(DM481,DO$95,DP$87,DP$90),"")</f>
        <v/>
      </c>
      <c r="DO481" s="23" t="str">
        <f t="shared" ref="DO481:DO544" si="149">IF(DN481&lt;DP$95*1.00001,DN481,"")</f>
        <v/>
      </c>
      <c r="DP481" s="23"/>
      <c r="DQ481" s="98"/>
      <c r="DR481" s="23"/>
      <c r="DS481" s="23">
        <v>384</v>
      </c>
      <c r="DT481" s="23" t="str">
        <f t="shared" ref="DT481:DT544" si="150">IF(AND(DS481&lt;=DV$87,DS481&lt;=DU$95),HYPGEOMDIST(DS481,DU$95,DV$87,DV$90),"")</f>
        <v/>
      </c>
      <c r="DU481" s="23" t="str">
        <f t="shared" ref="DU481:DU544" si="151">IF(DT481&lt;DV$95*1.00001,DT481,"")</f>
        <v/>
      </c>
      <c r="DV481" s="23"/>
      <c r="DW481" s="98"/>
      <c r="DX481" s="23"/>
      <c r="DY481" s="23">
        <v>384</v>
      </c>
      <c r="DZ481" s="23" t="str">
        <f t="shared" ref="DZ481:DZ544" si="152">IF(AND(DY481&lt;=EB$87,DY481&lt;=EA$95),HYPGEOMDIST(DY481,EA$95,EB$87,EB$90),"")</f>
        <v/>
      </c>
      <c r="EA481" s="23" t="str">
        <f t="shared" ref="EA481:EA544" si="153">IF(DZ481&lt;EB$95*1.00001,DZ481,"")</f>
        <v/>
      </c>
      <c r="EB481" s="23"/>
      <c r="EC481" s="98"/>
      <c r="ED481" s="23"/>
      <c r="EE481" s="23">
        <v>384</v>
      </c>
      <c r="EF481" s="23" t="str">
        <f t="shared" ref="EF481:EF544" si="154">IF(AND(EE481&lt;=EH$87,EE481&lt;=EG$95),HYPGEOMDIST(EE481,EG$95,EH$87,EH$90),"")</f>
        <v/>
      </c>
      <c r="EG481" s="23" t="str">
        <f t="shared" ref="EG481:EG544" si="155">IF(EF481&lt;EH$95*1.00001,EF481,"")</f>
        <v/>
      </c>
      <c r="EH481" s="23"/>
      <c r="EI481"/>
    </row>
    <row r="482" spans="92:139">
      <c r="CN482" s="23"/>
      <c r="CO482" s="23">
        <v>385</v>
      </c>
      <c r="CP482" s="23" t="str">
        <f t="shared" si="140"/>
        <v/>
      </c>
      <c r="CQ482" s="23" t="str">
        <f t="shared" si="141"/>
        <v/>
      </c>
      <c r="CR482" s="23"/>
      <c r="CS482" s="98"/>
      <c r="CT482" s="23"/>
      <c r="CU482" s="23">
        <v>385</v>
      </c>
      <c r="CV482" s="23" t="str">
        <f t="shared" si="142"/>
        <v/>
      </c>
      <c r="CW482" s="23" t="str">
        <f t="shared" si="143"/>
        <v/>
      </c>
      <c r="CX482" s="23"/>
      <c r="CY482" s="98"/>
      <c r="CZ482" s="23"/>
      <c r="DA482" s="23">
        <v>385</v>
      </c>
      <c r="DB482" s="23" t="str">
        <f t="shared" si="144"/>
        <v/>
      </c>
      <c r="DC482" s="23" t="str">
        <f t="shared" si="145"/>
        <v/>
      </c>
      <c r="DD482" s="23"/>
      <c r="DE482" s="98"/>
      <c r="DF482" s="23"/>
      <c r="DG482" s="23">
        <v>385</v>
      </c>
      <c r="DH482" s="23" t="str">
        <f t="shared" si="146"/>
        <v/>
      </c>
      <c r="DI482" s="23" t="str">
        <f t="shared" si="147"/>
        <v/>
      </c>
      <c r="DJ482" s="23"/>
      <c r="DK482" s="98"/>
      <c r="DL482" s="23"/>
      <c r="DM482" s="23">
        <v>385</v>
      </c>
      <c r="DN482" s="23" t="str">
        <f t="shared" si="148"/>
        <v/>
      </c>
      <c r="DO482" s="23" t="str">
        <f t="shared" si="149"/>
        <v/>
      </c>
      <c r="DP482" s="23"/>
      <c r="DQ482" s="98"/>
      <c r="DR482" s="23"/>
      <c r="DS482" s="23">
        <v>385</v>
      </c>
      <c r="DT482" s="23" t="str">
        <f t="shared" si="150"/>
        <v/>
      </c>
      <c r="DU482" s="23" t="str">
        <f t="shared" si="151"/>
        <v/>
      </c>
      <c r="DV482" s="23"/>
      <c r="DW482" s="98"/>
      <c r="DX482" s="23"/>
      <c r="DY482" s="23">
        <v>385</v>
      </c>
      <c r="DZ482" s="23" t="str">
        <f t="shared" si="152"/>
        <v/>
      </c>
      <c r="EA482" s="23" t="str">
        <f t="shared" si="153"/>
        <v/>
      </c>
      <c r="EB482" s="23"/>
      <c r="EC482" s="98"/>
      <c r="ED482" s="23"/>
      <c r="EE482" s="23">
        <v>385</v>
      </c>
      <c r="EF482" s="23" t="str">
        <f t="shared" si="154"/>
        <v/>
      </c>
      <c r="EG482" s="23" t="str">
        <f t="shared" si="155"/>
        <v/>
      </c>
      <c r="EH482" s="23"/>
      <c r="EI482"/>
    </row>
    <row r="483" spans="92:139">
      <c r="CN483" s="23"/>
      <c r="CO483" s="23">
        <v>386</v>
      </c>
      <c r="CP483" s="23" t="str">
        <f t="shared" si="140"/>
        <v/>
      </c>
      <c r="CQ483" s="23" t="str">
        <f t="shared" si="141"/>
        <v/>
      </c>
      <c r="CR483" s="23"/>
      <c r="CS483" s="98"/>
      <c r="CT483" s="23"/>
      <c r="CU483" s="23">
        <v>386</v>
      </c>
      <c r="CV483" s="23" t="str">
        <f t="shared" si="142"/>
        <v/>
      </c>
      <c r="CW483" s="23" t="str">
        <f t="shared" si="143"/>
        <v/>
      </c>
      <c r="CX483" s="23"/>
      <c r="CY483" s="98"/>
      <c r="CZ483" s="23"/>
      <c r="DA483" s="23">
        <v>386</v>
      </c>
      <c r="DB483" s="23" t="str">
        <f t="shared" si="144"/>
        <v/>
      </c>
      <c r="DC483" s="23" t="str">
        <f t="shared" si="145"/>
        <v/>
      </c>
      <c r="DD483" s="23"/>
      <c r="DE483" s="98"/>
      <c r="DF483" s="23"/>
      <c r="DG483" s="23">
        <v>386</v>
      </c>
      <c r="DH483" s="23" t="str">
        <f t="shared" si="146"/>
        <v/>
      </c>
      <c r="DI483" s="23" t="str">
        <f t="shared" si="147"/>
        <v/>
      </c>
      <c r="DJ483" s="23"/>
      <c r="DK483" s="98"/>
      <c r="DL483" s="23"/>
      <c r="DM483" s="23">
        <v>386</v>
      </c>
      <c r="DN483" s="23" t="str">
        <f t="shared" si="148"/>
        <v/>
      </c>
      <c r="DO483" s="23" t="str">
        <f t="shared" si="149"/>
        <v/>
      </c>
      <c r="DP483" s="23"/>
      <c r="DQ483" s="98"/>
      <c r="DR483" s="23"/>
      <c r="DS483" s="23">
        <v>386</v>
      </c>
      <c r="DT483" s="23" t="str">
        <f t="shared" si="150"/>
        <v/>
      </c>
      <c r="DU483" s="23" t="str">
        <f t="shared" si="151"/>
        <v/>
      </c>
      <c r="DV483" s="23"/>
      <c r="DW483" s="98"/>
      <c r="DX483" s="23"/>
      <c r="DY483" s="23">
        <v>386</v>
      </c>
      <c r="DZ483" s="23" t="str">
        <f t="shared" si="152"/>
        <v/>
      </c>
      <c r="EA483" s="23" t="str">
        <f t="shared" si="153"/>
        <v/>
      </c>
      <c r="EB483" s="23"/>
      <c r="EC483" s="98"/>
      <c r="ED483" s="23"/>
      <c r="EE483" s="23">
        <v>386</v>
      </c>
      <c r="EF483" s="23" t="str">
        <f t="shared" si="154"/>
        <v/>
      </c>
      <c r="EG483" s="23" t="str">
        <f t="shared" si="155"/>
        <v/>
      </c>
      <c r="EH483" s="23"/>
      <c r="EI483"/>
    </row>
    <row r="484" spans="92:139">
      <c r="CN484" s="23"/>
      <c r="CO484" s="23">
        <v>387</v>
      </c>
      <c r="CP484" s="23" t="str">
        <f t="shared" si="140"/>
        <v/>
      </c>
      <c r="CQ484" s="23" t="str">
        <f t="shared" si="141"/>
        <v/>
      </c>
      <c r="CR484" s="23"/>
      <c r="CS484" s="98"/>
      <c r="CT484" s="23"/>
      <c r="CU484" s="23">
        <v>387</v>
      </c>
      <c r="CV484" s="23" t="str">
        <f t="shared" si="142"/>
        <v/>
      </c>
      <c r="CW484" s="23" t="str">
        <f t="shared" si="143"/>
        <v/>
      </c>
      <c r="CX484" s="23"/>
      <c r="CY484" s="98"/>
      <c r="CZ484" s="23"/>
      <c r="DA484" s="23">
        <v>387</v>
      </c>
      <c r="DB484" s="23" t="str">
        <f t="shared" si="144"/>
        <v/>
      </c>
      <c r="DC484" s="23" t="str">
        <f t="shared" si="145"/>
        <v/>
      </c>
      <c r="DD484" s="23"/>
      <c r="DE484" s="98"/>
      <c r="DF484" s="23"/>
      <c r="DG484" s="23">
        <v>387</v>
      </c>
      <c r="DH484" s="23" t="str">
        <f t="shared" si="146"/>
        <v/>
      </c>
      <c r="DI484" s="23" t="str">
        <f t="shared" si="147"/>
        <v/>
      </c>
      <c r="DJ484" s="23"/>
      <c r="DK484" s="98"/>
      <c r="DL484" s="23"/>
      <c r="DM484" s="23">
        <v>387</v>
      </c>
      <c r="DN484" s="23" t="str">
        <f t="shared" si="148"/>
        <v/>
      </c>
      <c r="DO484" s="23" t="str">
        <f t="shared" si="149"/>
        <v/>
      </c>
      <c r="DP484" s="23"/>
      <c r="DQ484" s="98"/>
      <c r="DR484" s="23"/>
      <c r="DS484" s="23">
        <v>387</v>
      </c>
      <c r="DT484" s="23" t="str">
        <f t="shared" si="150"/>
        <v/>
      </c>
      <c r="DU484" s="23" t="str">
        <f t="shared" si="151"/>
        <v/>
      </c>
      <c r="DV484" s="23"/>
      <c r="DW484" s="98"/>
      <c r="DX484" s="23"/>
      <c r="DY484" s="23">
        <v>387</v>
      </c>
      <c r="DZ484" s="23" t="str">
        <f t="shared" si="152"/>
        <v/>
      </c>
      <c r="EA484" s="23" t="str">
        <f t="shared" si="153"/>
        <v/>
      </c>
      <c r="EB484" s="23"/>
      <c r="EC484" s="98"/>
      <c r="ED484" s="23"/>
      <c r="EE484" s="23">
        <v>387</v>
      </c>
      <c r="EF484" s="23" t="str">
        <f t="shared" si="154"/>
        <v/>
      </c>
      <c r="EG484" s="23" t="str">
        <f t="shared" si="155"/>
        <v/>
      </c>
      <c r="EH484" s="23"/>
      <c r="EI484"/>
    </row>
    <row r="485" spans="92:139">
      <c r="CN485" s="23"/>
      <c r="CO485" s="23">
        <v>388</v>
      </c>
      <c r="CP485" s="23" t="str">
        <f t="shared" si="140"/>
        <v/>
      </c>
      <c r="CQ485" s="23" t="str">
        <f t="shared" si="141"/>
        <v/>
      </c>
      <c r="CR485" s="23"/>
      <c r="CS485" s="98"/>
      <c r="CT485" s="23"/>
      <c r="CU485" s="23">
        <v>388</v>
      </c>
      <c r="CV485" s="23" t="str">
        <f t="shared" si="142"/>
        <v/>
      </c>
      <c r="CW485" s="23" t="str">
        <f t="shared" si="143"/>
        <v/>
      </c>
      <c r="CX485" s="23"/>
      <c r="CY485" s="98"/>
      <c r="CZ485" s="23"/>
      <c r="DA485" s="23">
        <v>388</v>
      </c>
      <c r="DB485" s="23" t="str">
        <f t="shared" si="144"/>
        <v/>
      </c>
      <c r="DC485" s="23" t="str">
        <f t="shared" si="145"/>
        <v/>
      </c>
      <c r="DD485" s="23"/>
      <c r="DE485" s="98"/>
      <c r="DF485" s="23"/>
      <c r="DG485" s="23">
        <v>388</v>
      </c>
      <c r="DH485" s="23" t="str">
        <f t="shared" si="146"/>
        <v/>
      </c>
      <c r="DI485" s="23" t="str">
        <f t="shared" si="147"/>
        <v/>
      </c>
      <c r="DJ485" s="23"/>
      <c r="DK485" s="98"/>
      <c r="DL485" s="23"/>
      <c r="DM485" s="23">
        <v>388</v>
      </c>
      <c r="DN485" s="23" t="str">
        <f t="shared" si="148"/>
        <v/>
      </c>
      <c r="DO485" s="23" t="str">
        <f t="shared" si="149"/>
        <v/>
      </c>
      <c r="DP485" s="23"/>
      <c r="DQ485" s="98"/>
      <c r="DR485" s="23"/>
      <c r="DS485" s="23">
        <v>388</v>
      </c>
      <c r="DT485" s="23" t="str">
        <f t="shared" si="150"/>
        <v/>
      </c>
      <c r="DU485" s="23" t="str">
        <f t="shared" si="151"/>
        <v/>
      </c>
      <c r="DV485" s="23"/>
      <c r="DW485" s="98"/>
      <c r="DX485" s="23"/>
      <c r="DY485" s="23">
        <v>388</v>
      </c>
      <c r="DZ485" s="23" t="str">
        <f t="shared" si="152"/>
        <v/>
      </c>
      <c r="EA485" s="23" t="str">
        <f t="shared" si="153"/>
        <v/>
      </c>
      <c r="EB485" s="23"/>
      <c r="EC485" s="98"/>
      <c r="ED485" s="23"/>
      <c r="EE485" s="23">
        <v>388</v>
      </c>
      <c r="EF485" s="23" t="str">
        <f t="shared" si="154"/>
        <v/>
      </c>
      <c r="EG485" s="23" t="str">
        <f t="shared" si="155"/>
        <v/>
      </c>
      <c r="EH485" s="23"/>
      <c r="EI485"/>
    </row>
    <row r="486" spans="92:139">
      <c r="CN486" s="23"/>
      <c r="CO486" s="23">
        <v>389</v>
      </c>
      <c r="CP486" s="23" t="str">
        <f t="shared" si="140"/>
        <v/>
      </c>
      <c r="CQ486" s="23" t="str">
        <f t="shared" si="141"/>
        <v/>
      </c>
      <c r="CR486" s="23"/>
      <c r="CS486" s="98"/>
      <c r="CT486" s="23"/>
      <c r="CU486" s="23">
        <v>389</v>
      </c>
      <c r="CV486" s="23" t="str">
        <f t="shared" si="142"/>
        <v/>
      </c>
      <c r="CW486" s="23" t="str">
        <f t="shared" si="143"/>
        <v/>
      </c>
      <c r="CX486" s="23"/>
      <c r="CY486" s="98"/>
      <c r="CZ486" s="23"/>
      <c r="DA486" s="23">
        <v>389</v>
      </c>
      <c r="DB486" s="23" t="str">
        <f t="shared" si="144"/>
        <v/>
      </c>
      <c r="DC486" s="23" t="str">
        <f t="shared" si="145"/>
        <v/>
      </c>
      <c r="DD486" s="23"/>
      <c r="DE486" s="98"/>
      <c r="DF486" s="23"/>
      <c r="DG486" s="23">
        <v>389</v>
      </c>
      <c r="DH486" s="23" t="str">
        <f t="shared" si="146"/>
        <v/>
      </c>
      <c r="DI486" s="23" t="str">
        <f t="shared" si="147"/>
        <v/>
      </c>
      <c r="DJ486" s="23"/>
      <c r="DK486" s="98"/>
      <c r="DL486" s="23"/>
      <c r="DM486" s="23">
        <v>389</v>
      </c>
      <c r="DN486" s="23" t="str">
        <f t="shared" si="148"/>
        <v/>
      </c>
      <c r="DO486" s="23" t="str">
        <f t="shared" si="149"/>
        <v/>
      </c>
      <c r="DP486" s="23"/>
      <c r="DQ486" s="98"/>
      <c r="DR486" s="23"/>
      <c r="DS486" s="23">
        <v>389</v>
      </c>
      <c r="DT486" s="23" t="str">
        <f t="shared" si="150"/>
        <v/>
      </c>
      <c r="DU486" s="23" t="str">
        <f t="shared" si="151"/>
        <v/>
      </c>
      <c r="DV486" s="23"/>
      <c r="DW486" s="98"/>
      <c r="DX486" s="23"/>
      <c r="DY486" s="23">
        <v>389</v>
      </c>
      <c r="DZ486" s="23" t="str">
        <f t="shared" si="152"/>
        <v/>
      </c>
      <c r="EA486" s="23" t="str">
        <f t="shared" si="153"/>
        <v/>
      </c>
      <c r="EB486" s="23"/>
      <c r="EC486" s="98"/>
      <c r="ED486" s="23"/>
      <c r="EE486" s="23">
        <v>389</v>
      </c>
      <c r="EF486" s="23" t="str">
        <f t="shared" si="154"/>
        <v/>
      </c>
      <c r="EG486" s="23" t="str">
        <f t="shared" si="155"/>
        <v/>
      </c>
      <c r="EH486" s="23"/>
      <c r="EI486"/>
    </row>
    <row r="487" spans="92:139">
      <c r="CN487" s="23"/>
      <c r="CO487" s="23">
        <v>390</v>
      </c>
      <c r="CP487" s="23" t="str">
        <f t="shared" si="140"/>
        <v/>
      </c>
      <c r="CQ487" s="23" t="str">
        <f t="shared" si="141"/>
        <v/>
      </c>
      <c r="CR487" s="23"/>
      <c r="CS487" s="98"/>
      <c r="CT487" s="23"/>
      <c r="CU487" s="23">
        <v>390</v>
      </c>
      <c r="CV487" s="23" t="str">
        <f t="shared" si="142"/>
        <v/>
      </c>
      <c r="CW487" s="23" t="str">
        <f t="shared" si="143"/>
        <v/>
      </c>
      <c r="CX487" s="23"/>
      <c r="CY487" s="98"/>
      <c r="CZ487" s="23"/>
      <c r="DA487" s="23">
        <v>390</v>
      </c>
      <c r="DB487" s="23" t="str">
        <f t="shared" si="144"/>
        <v/>
      </c>
      <c r="DC487" s="23" t="str">
        <f t="shared" si="145"/>
        <v/>
      </c>
      <c r="DD487" s="23"/>
      <c r="DE487" s="98"/>
      <c r="DF487" s="23"/>
      <c r="DG487" s="23">
        <v>390</v>
      </c>
      <c r="DH487" s="23" t="str">
        <f t="shared" si="146"/>
        <v/>
      </c>
      <c r="DI487" s="23" t="str">
        <f t="shared" si="147"/>
        <v/>
      </c>
      <c r="DJ487" s="23"/>
      <c r="DK487" s="98"/>
      <c r="DL487" s="23"/>
      <c r="DM487" s="23">
        <v>390</v>
      </c>
      <c r="DN487" s="23" t="str">
        <f t="shared" si="148"/>
        <v/>
      </c>
      <c r="DO487" s="23" t="str">
        <f t="shared" si="149"/>
        <v/>
      </c>
      <c r="DP487" s="23"/>
      <c r="DQ487" s="98"/>
      <c r="DR487" s="23"/>
      <c r="DS487" s="23">
        <v>390</v>
      </c>
      <c r="DT487" s="23" t="str">
        <f t="shared" si="150"/>
        <v/>
      </c>
      <c r="DU487" s="23" t="str">
        <f t="shared" si="151"/>
        <v/>
      </c>
      <c r="DV487" s="23"/>
      <c r="DW487" s="98"/>
      <c r="DX487" s="23"/>
      <c r="DY487" s="23">
        <v>390</v>
      </c>
      <c r="DZ487" s="23" t="str">
        <f t="shared" si="152"/>
        <v/>
      </c>
      <c r="EA487" s="23" t="str">
        <f t="shared" si="153"/>
        <v/>
      </c>
      <c r="EB487" s="23"/>
      <c r="EC487" s="98"/>
      <c r="ED487" s="23"/>
      <c r="EE487" s="23">
        <v>390</v>
      </c>
      <c r="EF487" s="23" t="str">
        <f t="shared" si="154"/>
        <v/>
      </c>
      <c r="EG487" s="23" t="str">
        <f t="shared" si="155"/>
        <v/>
      </c>
      <c r="EH487" s="23"/>
      <c r="EI487"/>
    </row>
    <row r="488" spans="92:139">
      <c r="CN488" s="23"/>
      <c r="CO488" s="23">
        <v>391</v>
      </c>
      <c r="CP488" s="23" t="str">
        <f t="shared" si="140"/>
        <v/>
      </c>
      <c r="CQ488" s="23" t="str">
        <f t="shared" si="141"/>
        <v/>
      </c>
      <c r="CR488" s="23"/>
      <c r="CS488" s="98"/>
      <c r="CT488" s="23"/>
      <c r="CU488" s="23">
        <v>391</v>
      </c>
      <c r="CV488" s="23" t="str">
        <f t="shared" si="142"/>
        <v/>
      </c>
      <c r="CW488" s="23" t="str">
        <f t="shared" si="143"/>
        <v/>
      </c>
      <c r="CX488" s="23"/>
      <c r="CY488" s="98"/>
      <c r="CZ488" s="23"/>
      <c r="DA488" s="23">
        <v>391</v>
      </c>
      <c r="DB488" s="23" t="str">
        <f t="shared" si="144"/>
        <v/>
      </c>
      <c r="DC488" s="23" t="str">
        <f t="shared" si="145"/>
        <v/>
      </c>
      <c r="DD488" s="23"/>
      <c r="DE488" s="98"/>
      <c r="DF488" s="23"/>
      <c r="DG488" s="23">
        <v>391</v>
      </c>
      <c r="DH488" s="23" t="str">
        <f t="shared" si="146"/>
        <v/>
      </c>
      <c r="DI488" s="23" t="str">
        <f t="shared" si="147"/>
        <v/>
      </c>
      <c r="DJ488" s="23"/>
      <c r="DK488" s="98"/>
      <c r="DL488" s="23"/>
      <c r="DM488" s="23">
        <v>391</v>
      </c>
      <c r="DN488" s="23" t="str">
        <f t="shared" si="148"/>
        <v/>
      </c>
      <c r="DO488" s="23" t="str">
        <f t="shared" si="149"/>
        <v/>
      </c>
      <c r="DP488" s="23"/>
      <c r="DQ488" s="98"/>
      <c r="DR488" s="23"/>
      <c r="DS488" s="23">
        <v>391</v>
      </c>
      <c r="DT488" s="23" t="str">
        <f t="shared" si="150"/>
        <v/>
      </c>
      <c r="DU488" s="23" t="str">
        <f t="shared" si="151"/>
        <v/>
      </c>
      <c r="DV488" s="23"/>
      <c r="DW488" s="98"/>
      <c r="DX488" s="23"/>
      <c r="DY488" s="23">
        <v>391</v>
      </c>
      <c r="DZ488" s="23" t="str">
        <f t="shared" si="152"/>
        <v/>
      </c>
      <c r="EA488" s="23" t="str">
        <f t="shared" si="153"/>
        <v/>
      </c>
      <c r="EB488" s="23"/>
      <c r="EC488" s="98"/>
      <c r="ED488" s="23"/>
      <c r="EE488" s="23">
        <v>391</v>
      </c>
      <c r="EF488" s="23" t="str">
        <f t="shared" si="154"/>
        <v/>
      </c>
      <c r="EG488" s="23" t="str">
        <f t="shared" si="155"/>
        <v/>
      </c>
      <c r="EH488" s="23"/>
      <c r="EI488"/>
    </row>
    <row r="489" spans="92:139">
      <c r="CN489" s="23"/>
      <c r="CO489" s="23">
        <v>392</v>
      </c>
      <c r="CP489" s="23" t="str">
        <f t="shared" si="140"/>
        <v/>
      </c>
      <c r="CQ489" s="23" t="str">
        <f t="shared" si="141"/>
        <v/>
      </c>
      <c r="CR489" s="23"/>
      <c r="CS489" s="98"/>
      <c r="CT489" s="23"/>
      <c r="CU489" s="23">
        <v>392</v>
      </c>
      <c r="CV489" s="23" t="str">
        <f t="shared" si="142"/>
        <v/>
      </c>
      <c r="CW489" s="23" t="str">
        <f t="shared" si="143"/>
        <v/>
      </c>
      <c r="CX489" s="23"/>
      <c r="CY489" s="98"/>
      <c r="CZ489" s="23"/>
      <c r="DA489" s="23">
        <v>392</v>
      </c>
      <c r="DB489" s="23" t="str">
        <f t="shared" si="144"/>
        <v/>
      </c>
      <c r="DC489" s="23" t="str">
        <f t="shared" si="145"/>
        <v/>
      </c>
      <c r="DD489" s="23"/>
      <c r="DE489" s="98"/>
      <c r="DF489" s="23"/>
      <c r="DG489" s="23">
        <v>392</v>
      </c>
      <c r="DH489" s="23" t="str">
        <f t="shared" si="146"/>
        <v/>
      </c>
      <c r="DI489" s="23" t="str">
        <f t="shared" si="147"/>
        <v/>
      </c>
      <c r="DJ489" s="23"/>
      <c r="DK489" s="98"/>
      <c r="DL489" s="23"/>
      <c r="DM489" s="23">
        <v>392</v>
      </c>
      <c r="DN489" s="23" t="str">
        <f t="shared" si="148"/>
        <v/>
      </c>
      <c r="DO489" s="23" t="str">
        <f t="shared" si="149"/>
        <v/>
      </c>
      <c r="DP489" s="23"/>
      <c r="DQ489" s="98"/>
      <c r="DR489" s="23"/>
      <c r="DS489" s="23">
        <v>392</v>
      </c>
      <c r="DT489" s="23" t="str">
        <f t="shared" si="150"/>
        <v/>
      </c>
      <c r="DU489" s="23" t="str">
        <f t="shared" si="151"/>
        <v/>
      </c>
      <c r="DV489" s="23"/>
      <c r="DW489" s="98"/>
      <c r="DX489" s="23"/>
      <c r="DY489" s="23">
        <v>392</v>
      </c>
      <c r="DZ489" s="23" t="str">
        <f t="shared" si="152"/>
        <v/>
      </c>
      <c r="EA489" s="23" t="str">
        <f t="shared" si="153"/>
        <v/>
      </c>
      <c r="EB489" s="23"/>
      <c r="EC489" s="98"/>
      <c r="ED489" s="23"/>
      <c r="EE489" s="23">
        <v>392</v>
      </c>
      <c r="EF489" s="23" t="str">
        <f t="shared" si="154"/>
        <v/>
      </c>
      <c r="EG489" s="23" t="str">
        <f t="shared" si="155"/>
        <v/>
      </c>
      <c r="EH489" s="23"/>
      <c r="EI489"/>
    </row>
    <row r="490" spans="92:139">
      <c r="CN490" s="23"/>
      <c r="CO490" s="23">
        <v>393</v>
      </c>
      <c r="CP490" s="23" t="str">
        <f t="shared" si="140"/>
        <v/>
      </c>
      <c r="CQ490" s="23" t="str">
        <f t="shared" si="141"/>
        <v/>
      </c>
      <c r="CR490" s="23"/>
      <c r="CS490" s="98"/>
      <c r="CT490" s="23"/>
      <c r="CU490" s="23">
        <v>393</v>
      </c>
      <c r="CV490" s="23" t="str">
        <f t="shared" si="142"/>
        <v/>
      </c>
      <c r="CW490" s="23" t="str">
        <f t="shared" si="143"/>
        <v/>
      </c>
      <c r="CX490" s="23"/>
      <c r="CY490" s="98"/>
      <c r="CZ490" s="23"/>
      <c r="DA490" s="23">
        <v>393</v>
      </c>
      <c r="DB490" s="23" t="str">
        <f t="shared" si="144"/>
        <v/>
      </c>
      <c r="DC490" s="23" t="str">
        <f t="shared" si="145"/>
        <v/>
      </c>
      <c r="DD490" s="23"/>
      <c r="DE490" s="98"/>
      <c r="DF490" s="23"/>
      <c r="DG490" s="23">
        <v>393</v>
      </c>
      <c r="DH490" s="23" t="str">
        <f t="shared" si="146"/>
        <v/>
      </c>
      <c r="DI490" s="23" t="str">
        <f t="shared" si="147"/>
        <v/>
      </c>
      <c r="DJ490" s="23"/>
      <c r="DK490" s="98"/>
      <c r="DL490" s="23"/>
      <c r="DM490" s="23">
        <v>393</v>
      </c>
      <c r="DN490" s="23" t="str">
        <f t="shared" si="148"/>
        <v/>
      </c>
      <c r="DO490" s="23" t="str">
        <f t="shared" si="149"/>
        <v/>
      </c>
      <c r="DP490" s="23"/>
      <c r="DQ490" s="98"/>
      <c r="DR490" s="23"/>
      <c r="DS490" s="23">
        <v>393</v>
      </c>
      <c r="DT490" s="23" t="str">
        <f t="shared" si="150"/>
        <v/>
      </c>
      <c r="DU490" s="23" t="str">
        <f t="shared" si="151"/>
        <v/>
      </c>
      <c r="DV490" s="23"/>
      <c r="DW490" s="98"/>
      <c r="DX490" s="23"/>
      <c r="DY490" s="23">
        <v>393</v>
      </c>
      <c r="DZ490" s="23" t="str">
        <f t="shared" si="152"/>
        <v/>
      </c>
      <c r="EA490" s="23" t="str">
        <f t="shared" si="153"/>
        <v/>
      </c>
      <c r="EB490" s="23"/>
      <c r="EC490" s="98"/>
      <c r="ED490" s="23"/>
      <c r="EE490" s="23">
        <v>393</v>
      </c>
      <c r="EF490" s="23" t="str">
        <f t="shared" si="154"/>
        <v/>
      </c>
      <c r="EG490" s="23" t="str">
        <f t="shared" si="155"/>
        <v/>
      </c>
      <c r="EH490" s="23"/>
      <c r="EI490"/>
    </row>
    <row r="491" spans="92:139">
      <c r="CN491" s="23"/>
      <c r="CO491" s="23">
        <v>394</v>
      </c>
      <c r="CP491" s="23" t="str">
        <f t="shared" si="140"/>
        <v/>
      </c>
      <c r="CQ491" s="23" t="str">
        <f t="shared" si="141"/>
        <v/>
      </c>
      <c r="CR491" s="23"/>
      <c r="CS491" s="98"/>
      <c r="CT491" s="23"/>
      <c r="CU491" s="23">
        <v>394</v>
      </c>
      <c r="CV491" s="23" t="str">
        <f t="shared" si="142"/>
        <v/>
      </c>
      <c r="CW491" s="23" t="str">
        <f t="shared" si="143"/>
        <v/>
      </c>
      <c r="CX491" s="23"/>
      <c r="CY491" s="98"/>
      <c r="CZ491" s="23"/>
      <c r="DA491" s="23">
        <v>394</v>
      </c>
      <c r="DB491" s="23" t="str">
        <f t="shared" si="144"/>
        <v/>
      </c>
      <c r="DC491" s="23" t="str">
        <f t="shared" si="145"/>
        <v/>
      </c>
      <c r="DD491" s="23"/>
      <c r="DE491" s="98"/>
      <c r="DF491" s="23"/>
      <c r="DG491" s="23">
        <v>394</v>
      </c>
      <c r="DH491" s="23" t="str">
        <f t="shared" si="146"/>
        <v/>
      </c>
      <c r="DI491" s="23" t="str">
        <f t="shared" si="147"/>
        <v/>
      </c>
      <c r="DJ491" s="23"/>
      <c r="DK491" s="98"/>
      <c r="DL491" s="23"/>
      <c r="DM491" s="23">
        <v>394</v>
      </c>
      <c r="DN491" s="23" t="str">
        <f t="shared" si="148"/>
        <v/>
      </c>
      <c r="DO491" s="23" t="str">
        <f t="shared" si="149"/>
        <v/>
      </c>
      <c r="DP491" s="23"/>
      <c r="DQ491" s="98"/>
      <c r="DR491" s="23"/>
      <c r="DS491" s="23">
        <v>394</v>
      </c>
      <c r="DT491" s="23" t="str">
        <f t="shared" si="150"/>
        <v/>
      </c>
      <c r="DU491" s="23" t="str">
        <f t="shared" si="151"/>
        <v/>
      </c>
      <c r="DV491" s="23"/>
      <c r="DW491" s="98"/>
      <c r="DX491" s="23"/>
      <c r="DY491" s="23">
        <v>394</v>
      </c>
      <c r="DZ491" s="23" t="str">
        <f t="shared" si="152"/>
        <v/>
      </c>
      <c r="EA491" s="23" t="str">
        <f t="shared" si="153"/>
        <v/>
      </c>
      <c r="EB491" s="23"/>
      <c r="EC491" s="98"/>
      <c r="ED491" s="23"/>
      <c r="EE491" s="23">
        <v>394</v>
      </c>
      <c r="EF491" s="23" t="str">
        <f t="shared" si="154"/>
        <v/>
      </c>
      <c r="EG491" s="23" t="str">
        <f t="shared" si="155"/>
        <v/>
      </c>
      <c r="EH491" s="23"/>
      <c r="EI491"/>
    </row>
    <row r="492" spans="92:139">
      <c r="CN492" s="23"/>
      <c r="CO492" s="23">
        <v>395</v>
      </c>
      <c r="CP492" s="23" t="str">
        <f t="shared" si="140"/>
        <v/>
      </c>
      <c r="CQ492" s="23" t="str">
        <f t="shared" si="141"/>
        <v/>
      </c>
      <c r="CR492" s="23"/>
      <c r="CS492" s="98"/>
      <c r="CT492" s="23"/>
      <c r="CU492" s="23">
        <v>395</v>
      </c>
      <c r="CV492" s="23" t="str">
        <f t="shared" si="142"/>
        <v/>
      </c>
      <c r="CW492" s="23" t="str">
        <f t="shared" si="143"/>
        <v/>
      </c>
      <c r="CX492" s="23"/>
      <c r="CY492" s="98"/>
      <c r="CZ492" s="23"/>
      <c r="DA492" s="23">
        <v>395</v>
      </c>
      <c r="DB492" s="23" t="str">
        <f t="shared" si="144"/>
        <v/>
      </c>
      <c r="DC492" s="23" t="str">
        <f t="shared" si="145"/>
        <v/>
      </c>
      <c r="DD492" s="23"/>
      <c r="DE492" s="98"/>
      <c r="DF492" s="23"/>
      <c r="DG492" s="23">
        <v>395</v>
      </c>
      <c r="DH492" s="23" t="str">
        <f t="shared" si="146"/>
        <v/>
      </c>
      <c r="DI492" s="23" t="str">
        <f t="shared" si="147"/>
        <v/>
      </c>
      <c r="DJ492" s="23"/>
      <c r="DK492" s="98"/>
      <c r="DL492" s="23"/>
      <c r="DM492" s="23">
        <v>395</v>
      </c>
      <c r="DN492" s="23" t="str">
        <f t="shared" si="148"/>
        <v/>
      </c>
      <c r="DO492" s="23" t="str">
        <f t="shared" si="149"/>
        <v/>
      </c>
      <c r="DP492" s="23"/>
      <c r="DQ492" s="98"/>
      <c r="DR492" s="23"/>
      <c r="DS492" s="23">
        <v>395</v>
      </c>
      <c r="DT492" s="23" t="str">
        <f t="shared" si="150"/>
        <v/>
      </c>
      <c r="DU492" s="23" t="str">
        <f t="shared" si="151"/>
        <v/>
      </c>
      <c r="DV492" s="23"/>
      <c r="DW492" s="98"/>
      <c r="DX492" s="23"/>
      <c r="DY492" s="23">
        <v>395</v>
      </c>
      <c r="DZ492" s="23" t="str">
        <f t="shared" si="152"/>
        <v/>
      </c>
      <c r="EA492" s="23" t="str">
        <f t="shared" si="153"/>
        <v/>
      </c>
      <c r="EB492" s="23"/>
      <c r="EC492" s="98"/>
      <c r="ED492" s="23"/>
      <c r="EE492" s="23">
        <v>395</v>
      </c>
      <c r="EF492" s="23" t="str">
        <f t="shared" si="154"/>
        <v/>
      </c>
      <c r="EG492" s="23" t="str">
        <f t="shared" si="155"/>
        <v/>
      </c>
      <c r="EH492" s="23"/>
      <c r="EI492"/>
    </row>
    <row r="493" spans="92:139">
      <c r="CN493" s="23"/>
      <c r="CO493" s="23">
        <v>396</v>
      </c>
      <c r="CP493" s="23" t="str">
        <f t="shared" si="140"/>
        <v/>
      </c>
      <c r="CQ493" s="23" t="str">
        <f t="shared" si="141"/>
        <v/>
      </c>
      <c r="CR493" s="23"/>
      <c r="CS493" s="98"/>
      <c r="CT493" s="23"/>
      <c r="CU493" s="23">
        <v>396</v>
      </c>
      <c r="CV493" s="23" t="str">
        <f t="shared" si="142"/>
        <v/>
      </c>
      <c r="CW493" s="23" t="str">
        <f t="shared" si="143"/>
        <v/>
      </c>
      <c r="CX493" s="23"/>
      <c r="CY493" s="98"/>
      <c r="CZ493" s="23"/>
      <c r="DA493" s="23">
        <v>396</v>
      </c>
      <c r="DB493" s="23" t="str">
        <f t="shared" si="144"/>
        <v/>
      </c>
      <c r="DC493" s="23" t="str">
        <f t="shared" si="145"/>
        <v/>
      </c>
      <c r="DD493" s="23"/>
      <c r="DE493" s="98"/>
      <c r="DF493" s="23"/>
      <c r="DG493" s="23">
        <v>396</v>
      </c>
      <c r="DH493" s="23" t="str">
        <f t="shared" si="146"/>
        <v/>
      </c>
      <c r="DI493" s="23" t="str">
        <f t="shared" si="147"/>
        <v/>
      </c>
      <c r="DJ493" s="23"/>
      <c r="DK493" s="98"/>
      <c r="DL493" s="23"/>
      <c r="DM493" s="23">
        <v>396</v>
      </c>
      <c r="DN493" s="23" t="str">
        <f t="shared" si="148"/>
        <v/>
      </c>
      <c r="DO493" s="23" t="str">
        <f t="shared" si="149"/>
        <v/>
      </c>
      <c r="DP493" s="23"/>
      <c r="DQ493" s="98"/>
      <c r="DR493" s="23"/>
      <c r="DS493" s="23">
        <v>396</v>
      </c>
      <c r="DT493" s="23" t="str">
        <f t="shared" si="150"/>
        <v/>
      </c>
      <c r="DU493" s="23" t="str">
        <f t="shared" si="151"/>
        <v/>
      </c>
      <c r="DV493" s="23"/>
      <c r="DW493" s="98"/>
      <c r="DX493" s="23"/>
      <c r="DY493" s="23">
        <v>396</v>
      </c>
      <c r="DZ493" s="23" t="str">
        <f t="shared" si="152"/>
        <v/>
      </c>
      <c r="EA493" s="23" t="str">
        <f t="shared" si="153"/>
        <v/>
      </c>
      <c r="EB493" s="23"/>
      <c r="EC493" s="98"/>
      <c r="ED493" s="23"/>
      <c r="EE493" s="23">
        <v>396</v>
      </c>
      <c r="EF493" s="23" t="str">
        <f t="shared" si="154"/>
        <v/>
      </c>
      <c r="EG493" s="23" t="str">
        <f t="shared" si="155"/>
        <v/>
      </c>
      <c r="EH493" s="23"/>
      <c r="EI493"/>
    </row>
    <row r="494" spans="92:139">
      <c r="CN494" s="23"/>
      <c r="CO494" s="23">
        <v>397</v>
      </c>
      <c r="CP494" s="23" t="str">
        <f t="shared" si="140"/>
        <v/>
      </c>
      <c r="CQ494" s="23" t="str">
        <f t="shared" si="141"/>
        <v/>
      </c>
      <c r="CR494" s="23"/>
      <c r="CS494" s="98"/>
      <c r="CT494" s="23"/>
      <c r="CU494" s="23">
        <v>397</v>
      </c>
      <c r="CV494" s="23" t="str">
        <f t="shared" si="142"/>
        <v/>
      </c>
      <c r="CW494" s="23" t="str">
        <f t="shared" si="143"/>
        <v/>
      </c>
      <c r="CX494" s="23"/>
      <c r="CY494" s="98"/>
      <c r="CZ494" s="23"/>
      <c r="DA494" s="23">
        <v>397</v>
      </c>
      <c r="DB494" s="23" t="str">
        <f t="shared" si="144"/>
        <v/>
      </c>
      <c r="DC494" s="23" t="str">
        <f t="shared" si="145"/>
        <v/>
      </c>
      <c r="DD494" s="23"/>
      <c r="DE494" s="98"/>
      <c r="DF494" s="23"/>
      <c r="DG494" s="23">
        <v>397</v>
      </c>
      <c r="DH494" s="23" t="str">
        <f t="shared" si="146"/>
        <v/>
      </c>
      <c r="DI494" s="23" t="str">
        <f t="shared" si="147"/>
        <v/>
      </c>
      <c r="DJ494" s="23"/>
      <c r="DK494" s="98"/>
      <c r="DL494" s="23"/>
      <c r="DM494" s="23">
        <v>397</v>
      </c>
      <c r="DN494" s="23" t="str">
        <f t="shared" si="148"/>
        <v/>
      </c>
      <c r="DO494" s="23" t="str">
        <f t="shared" si="149"/>
        <v/>
      </c>
      <c r="DP494" s="23"/>
      <c r="DQ494" s="98"/>
      <c r="DR494" s="23"/>
      <c r="DS494" s="23">
        <v>397</v>
      </c>
      <c r="DT494" s="23" t="str">
        <f t="shared" si="150"/>
        <v/>
      </c>
      <c r="DU494" s="23" t="str">
        <f t="shared" si="151"/>
        <v/>
      </c>
      <c r="DV494" s="23"/>
      <c r="DW494" s="98"/>
      <c r="DX494" s="23"/>
      <c r="DY494" s="23">
        <v>397</v>
      </c>
      <c r="DZ494" s="23" t="str">
        <f t="shared" si="152"/>
        <v/>
      </c>
      <c r="EA494" s="23" t="str">
        <f t="shared" si="153"/>
        <v/>
      </c>
      <c r="EB494" s="23"/>
      <c r="EC494" s="98"/>
      <c r="ED494" s="23"/>
      <c r="EE494" s="23">
        <v>397</v>
      </c>
      <c r="EF494" s="23" t="str">
        <f t="shared" si="154"/>
        <v/>
      </c>
      <c r="EG494" s="23" t="str">
        <f t="shared" si="155"/>
        <v/>
      </c>
      <c r="EH494" s="23"/>
      <c r="EI494"/>
    </row>
    <row r="495" spans="92:139">
      <c r="CN495" s="23"/>
      <c r="CO495" s="23">
        <v>398</v>
      </c>
      <c r="CP495" s="23" t="str">
        <f t="shared" si="140"/>
        <v/>
      </c>
      <c r="CQ495" s="23" t="str">
        <f t="shared" si="141"/>
        <v/>
      </c>
      <c r="CR495" s="23"/>
      <c r="CS495" s="98"/>
      <c r="CT495" s="23"/>
      <c r="CU495" s="23">
        <v>398</v>
      </c>
      <c r="CV495" s="23" t="str">
        <f t="shared" si="142"/>
        <v/>
      </c>
      <c r="CW495" s="23" t="str">
        <f t="shared" si="143"/>
        <v/>
      </c>
      <c r="CX495" s="23"/>
      <c r="CY495" s="98"/>
      <c r="CZ495" s="23"/>
      <c r="DA495" s="23">
        <v>398</v>
      </c>
      <c r="DB495" s="23" t="str">
        <f t="shared" si="144"/>
        <v/>
      </c>
      <c r="DC495" s="23" t="str">
        <f t="shared" si="145"/>
        <v/>
      </c>
      <c r="DD495" s="23"/>
      <c r="DE495" s="98"/>
      <c r="DF495" s="23"/>
      <c r="DG495" s="23">
        <v>398</v>
      </c>
      <c r="DH495" s="23" t="str">
        <f t="shared" si="146"/>
        <v/>
      </c>
      <c r="DI495" s="23" t="str">
        <f t="shared" si="147"/>
        <v/>
      </c>
      <c r="DJ495" s="23"/>
      <c r="DK495" s="98"/>
      <c r="DL495" s="23"/>
      <c r="DM495" s="23">
        <v>398</v>
      </c>
      <c r="DN495" s="23" t="str">
        <f t="shared" si="148"/>
        <v/>
      </c>
      <c r="DO495" s="23" t="str">
        <f t="shared" si="149"/>
        <v/>
      </c>
      <c r="DP495" s="23"/>
      <c r="DQ495" s="98"/>
      <c r="DR495" s="23"/>
      <c r="DS495" s="23">
        <v>398</v>
      </c>
      <c r="DT495" s="23" t="str">
        <f t="shared" si="150"/>
        <v/>
      </c>
      <c r="DU495" s="23" t="str">
        <f t="shared" si="151"/>
        <v/>
      </c>
      <c r="DV495" s="23"/>
      <c r="DW495" s="98"/>
      <c r="DX495" s="23"/>
      <c r="DY495" s="23">
        <v>398</v>
      </c>
      <c r="DZ495" s="23" t="str">
        <f t="shared" si="152"/>
        <v/>
      </c>
      <c r="EA495" s="23" t="str">
        <f t="shared" si="153"/>
        <v/>
      </c>
      <c r="EB495" s="23"/>
      <c r="EC495" s="98"/>
      <c r="ED495" s="23"/>
      <c r="EE495" s="23">
        <v>398</v>
      </c>
      <c r="EF495" s="23" t="str">
        <f t="shared" si="154"/>
        <v/>
      </c>
      <c r="EG495" s="23" t="str">
        <f t="shared" si="155"/>
        <v/>
      </c>
      <c r="EH495" s="23"/>
      <c r="EI495"/>
    </row>
    <row r="496" spans="92:139">
      <c r="CN496" s="23"/>
      <c r="CO496" s="23">
        <v>399</v>
      </c>
      <c r="CP496" s="23" t="str">
        <f t="shared" si="140"/>
        <v/>
      </c>
      <c r="CQ496" s="23" t="str">
        <f t="shared" si="141"/>
        <v/>
      </c>
      <c r="CR496" s="23"/>
      <c r="CS496" s="98"/>
      <c r="CT496" s="23"/>
      <c r="CU496" s="23">
        <v>399</v>
      </c>
      <c r="CV496" s="23" t="str">
        <f t="shared" si="142"/>
        <v/>
      </c>
      <c r="CW496" s="23" t="str">
        <f t="shared" si="143"/>
        <v/>
      </c>
      <c r="CX496" s="23"/>
      <c r="CY496" s="98"/>
      <c r="CZ496" s="23"/>
      <c r="DA496" s="23">
        <v>399</v>
      </c>
      <c r="DB496" s="23" t="str">
        <f t="shared" si="144"/>
        <v/>
      </c>
      <c r="DC496" s="23" t="str">
        <f t="shared" si="145"/>
        <v/>
      </c>
      <c r="DD496" s="23"/>
      <c r="DE496" s="98"/>
      <c r="DF496" s="23"/>
      <c r="DG496" s="23">
        <v>399</v>
      </c>
      <c r="DH496" s="23" t="str">
        <f t="shared" si="146"/>
        <v/>
      </c>
      <c r="DI496" s="23" t="str">
        <f t="shared" si="147"/>
        <v/>
      </c>
      <c r="DJ496" s="23"/>
      <c r="DK496" s="98"/>
      <c r="DL496" s="23"/>
      <c r="DM496" s="23">
        <v>399</v>
      </c>
      <c r="DN496" s="23" t="str">
        <f t="shared" si="148"/>
        <v/>
      </c>
      <c r="DO496" s="23" t="str">
        <f t="shared" si="149"/>
        <v/>
      </c>
      <c r="DP496" s="23"/>
      <c r="DQ496" s="98"/>
      <c r="DR496" s="23"/>
      <c r="DS496" s="23">
        <v>399</v>
      </c>
      <c r="DT496" s="23" t="str">
        <f t="shared" si="150"/>
        <v/>
      </c>
      <c r="DU496" s="23" t="str">
        <f t="shared" si="151"/>
        <v/>
      </c>
      <c r="DV496" s="23"/>
      <c r="DW496" s="98"/>
      <c r="DX496" s="23"/>
      <c r="DY496" s="23">
        <v>399</v>
      </c>
      <c r="DZ496" s="23" t="str">
        <f t="shared" si="152"/>
        <v/>
      </c>
      <c r="EA496" s="23" t="str">
        <f t="shared" si="153"/>
        <v/>
      </c>
      <c r="EB496" s="23"/>
      <c r="EC496" s="98"/>
      <c r="ED496" s="23"/>
      <c r="EE496" s="23">
        <v>399</v>
      </c>
      <c r="EF496" s="23" t="str">
        <f t="shared" si="154"/>
        <v/>
      </c>
      <c r="EG496" s="23" t="str">
        <f t="shared" si="155"/>
        <v/>
      </c>
      <c r="EH496" s="23"/>
      <c r="EI496"/>
    </row>
    <row r="497" spans="92:139">
      <c r="CN497" s="23"/>
      <c r="CO497" s="23">
        <v>400</v>
      </c>
      <c r="CP497" s="23" t="str">
        <f t="shared" si="140"/>
        <v/>
      </c>
      <c r="CQ497" s="23" t="str">
        <f t="shared" si="141"/>
        <v/>
      </c>
      <c r="CR497" s="23"/>
      <c r="CS497" s="98"/>
      <c r="CT497" s="23"/>
      <c r="CU497" s="23">
        <v>400</v>
      </c>
      <c r="CV497" s="23" t="str">
        <f t="shared" si="142"/>
        <v/>
      </c>
      <c r="CW497" s="23" t="str">
        <f t="shared" si="143"/>
        <v/>
      </c>
      <c r="CX497" s="23"/>
      <c r="CY497" s="98"/>
      <c r="CZ497" s="23"/>
      <c r="DA497" s="23">
        <v>400</v>
      </c>
      <c r="DB497" s="23" t="str">
        <f t="shared" si="144"/>
        <v/>
      </c>
      <c r="DC497" s="23" t="str">
        <f t="shared" si="145"/>
        <v/>
      </c>
      <c r="DD497" s="23"/>
      <c r="DE497" s="98"/>
      <c r="DF497" s="23"/>
      <c r="DG497" s="23">
        <v>400</v>
      </c>
      <c r="DH497" s="23" t="str">
        <f t="shared" si="146"/>
        <v/>
      </c>
      <c r="DI497" s="23" t="str">
        <f t="shared" si="147"/>
        <v/>
      </c>
      <c r="DJ497" s="23"/>
      <c r="DK497" s="98"/>
      <c r="DL497" s="23"/>
      <c r="DM497" s="23">
        <v>400</v>
      </c>
      <c r="DN497" s="23" t="str">
        <f t="shared" si="148"/>
        <v/>
      </c>
      <c r="DO497" s="23" t="str">
        <f t="shared" si="149"/>
        <v/>
      </c>
      <c r="DP497" s="23"/>
      <c r="DQ497" s="98"/>
      <c r="DR497" s="23"/>
      <c r="DS497" s="23">
        <v>400</v>
      </c>
      <c r="DT497" s="23" t="str">
        <f t="shared" si="150"/>
        <v/>
      </c>
      <c r="DU497" s="23" t="str">
        <f t="shared" si="151"/>
        <v/>
      </c>
      <c r="DV497" s="23"/>
      <c r="DW497" s="98"/>
      <c r="DX497" s="23"/>
      <c r="DY497" s="23">
        <v>400</v>
      </c>
      <c r="DZ497" s="23" t="str">
        <f t="shared" si="152"/>
        <v/>
      </c>
      <c r="EA497" s="23" t="str">
        <f t="shared" si="153"/>
        <v/>
      </c>
      <c r="EB497" s="23"/>
      <c r="EC497" s="98"/>
      <c r="ED497" s="23"/>
      <c r="EE497" s="23">
        <v>400</v>
      </c>
      <c r="EF497" s="23" t="str">
        <f t="shared" si="154"/>
        <v/>
      </c>
      <c r="EG497" s="23" t="str">
        <f t="shared" si="155"/>
        <v/>
      </c>
      <c r="EH497" s="23"/>
      <c r="EI497"/>
    </row>
    <row r="498" spans="92:139">
      <c r="CN498" s="23"/>
      <c r="CO498" s="23">
        <v>401</v>
      </c>
      <c r="CP498" s="23" t="str">
        <f t="shared" si="140"/>
        <v/>
      </c>
      <c r="CQ498" s="23" t="str">
        <f t="shared" si="141"/>
        <v/>
      </c>
      <c r="CR498" s="23"/>
      <c r="CS498" s="98"/>
      <c r="CT498" s="23"/>
      <c r="CU498" s="23">
        <v>401</v>
      </c>
      <c r="CV498" s="23" t="str">
        <f t="shared" si="142"/>
        <v/>
      </c>
      <c r="CW498" s="23" t="str">
        <f t="shared" si="143"/>
        <v/>
      </c>
      <c r="CX498" s="23"/>
      <c r="CY498" s="98"/>
      <c r="CZ498" s="23"/>
      <c r="DA498" s="23">
        <v>401</v>
      </c>
      <c r="DB498" s="23" t="str">
        <f t="shared" si="144"/>
        <v/>
      </c>
      <c r="DC498" s="23" t="str">
        <f t="shared" si="145"/>
        <v/>
      </c>
      <c r="DD498" s="23"/>
      <c r="DE498" s="98"/>
      <c r="DF498" s="23"/>
      <c r="DG498" s="23">
        <v>401</v>
      </c>
      <c r="DH498" s="23" t="str">
        <f t="shared" si="146"/>
        <v/>
      </c>
      <c r="DI498" s="23" t="str">
        <f t="shared" si="147"/>
        <v/>
      </c>
      <c r="DJ498" s="23"/>
      <c r="DK498" s="98"/>
      <c r="DL498" s="23"/>
      <c r="DM498" s="23">
        <v>401</v>
      </c>
      <c r="DN498" s="23" t="str">
        <f t="shared" si="148"/>
        <v/>
      </c>
      <c r="DO498" s="23" t="str">
        <f t="shared" si="149"/>
        <v/>
      </c>
      <c r="DP498" s="23"/>
      <c r="DQ498" s="98"/>
      <c r="DR498" s="23"/>
      <c r="DS498" s="23">
        <v>401</v>
      </c>
      <c r="DT498" s="23" t="str">
        <f t="shared" si="150"/>
        <v/>
      </c>
      <c r="DU498" s="23" t="str">
        <f t="shared" si="151"/>
        <v/>
      </c>
      <c r="DV498" s="23"/>
      <c r="DW498" s="98"/>
      <c r="DX498" s="23"/>
      <c r="DY498" s="23">
        <v>401</v>
      </c>
      <c r="DZ498" s="23" t="str">
        <f t="shared" si="152"/>
        <v/>
      </c>
      <c r="EA498" s="23" t="str">
        <f t="shared" si="153"/>
        <v/>
      </c>
      <c r="EB498" s="23"/>
      <c r="EC498" s="98"/>
      <c r="ED498" s="23"/>
      <c r="EE498" s="23">
        <v>401</v>
      </c>
      <c r="EF498" s="23" t="str">
        <f t="shared" si="154"/>
        <v/>
      </c>
      <c r="EG498" s="23" t="str">
        <f t="shared" si="155"/>
        <v/>
      </c>
      <c r="EH498" s="23"/>
      <c r="EI498"/>
    </row>
    <row r="499" spans="92:139">
      <c r="CN499" s="23"/>
      <c r="CO499" s="23">
        <v>402</v>
      </c>
      <c r="CP499" s="23" t="str">
        <f t="shared" si="140"/>
        <v/>
      </c>
      <c r="CQ499" s="23" t="str">
        <f t="shared" si="141"/>
        <v/>
      </c>
      <c r="CR499" s="23"/>
      <c r="CS499" s="98"/>
      <c r="CT499" s="23"/>
      <c r="CU499" s="23">
        <v>402</v>
      </c>
      <c r="CV499" s="23" t="str">
        <f t="shared" si="142"/>
        <v/>
      </c>
      <c r="CW499" s="23" t="str">
        <f t="shared" si="143"/>
        <v/>
      </c>
      <c r="CX499" s="23"/>
      <c r="CY499" s="98"/>
      <c r="CZ499" s="23"/>
      <c r="DA499" s="23">
        <v>402</v>
      </c>
      <c r="DB499" s="23" t="str">
        <f t="shared" si="144"/>
        <v/>
      </c>
      <c r="DC499" s="23" t="str">
        <f t="shared" si="145"/>
        <v/>
      </c>
      <c r="DD499" s="23"/>
      <c r="DE499" s="98"/>
      <c r="DF499" s="23"/>
      <c r="DG499" s="23">
        <v>402</v>
      </c>
      <c r="DH499" s="23" t="str">
        <f t="shared" si="146"/>
        <v/>
      </c>
      <c r="DI499" s="23" t="str">
        <f t="shared" si="147"/>
        <v/>
      </c>
      <c r="DJ499" s="23"/>
      <c r="DK499" s="98"/>
      <c r="DL499" s="23"/>
      <c r="DM499" s="23">
        <v>402</v>
      </c>
      <c r="DN499" s="23" t="str">
        <f t="shared" si="148"/>
        <v/>
      </c>
      <c r="DO499" s="23" t="str">
        <f t="shared" si="149"/>
        <v/>
      </c>
      <c r="DP499" s="23"/>
      <c r="DQ499" s="98"/>
      <c r="DR499" s="23"/>
      <c r="DS499" s="23">
        <v>402</v>
      </c>
      <c r="DT499" s="23" t="str">
        <f t="shared" si="150"/>
        <v/>
      </c>
      <c r="DU499" s="23" t="str">
        <f t="shared" si="151"/>
        <v/>
      </c>
      <c r="DV499" s="23"/>
      <c r="DW499" s="98"/>
      <c r="DX499" s="23"/>
      <c r="DY499" s="23">
        <v>402</v>
      </c>
      <c r="DZ499" s="23" t="str">
        <f t="shared" si="152"/>
        <v/>
      </c>
      <c r="EA499" s="23" t="str">
        <f t="shared" si="153"/>
        <v/>
      </c>
      <c r="EB499" s="23"/>
      <c r="EC499" s="98"/>
      <c r="ED499" s="23"/>
      <c r="EE499" s="23">
        <v>402</v>
      </c>
      <c r="EF499" s="23" t="str">
        <f t="shared" si="154"/>
        <v/>
      </c>
      <c r="EG499" s="23" t="str">
        <f t="shared" si="155"/>
        <v/>
      </c>
      <c r="EH499" s="23"/>
      <c r="EI499"/>
    </row>
    <row r="500" spans="92:139">
      <c r="CN500" s="23"/>
      <c r="CO500" s="23">
        <v>403</v>
      </c>
      <c r="CP500" s="23" t="str">
        <f t="shared" si="140"/>
        <v/>
      </c>
      <c r="CQ500" s="23" t="str">
        <f t="shared" si="141"/>
        <v/>
      </c>
      <c r="CR500" s="23"/>
      <c r="CS500" s="98"/>
      <c r="CT500" s="23"/>
      <c r="CU500" s="23">
        <v>403</v>
      </c>
      <c r="CV500" s="23" t="str">
        <f t="shared" si="142"/>
        <v/>
      </c>
      <c r="CW500" s="23" t="str">
        <f t="shared" si="143"/>
        <v/>
      </c>
      <c r="CX500" s="23"/>
      <c r="CY500" s="98"/>
      <c r="CZ500" s="23"/>
      <c r="DA500" s="23">
        <v>403</v>
      </c>
      <c r="DB500" s="23" t="str">
        <f t="shared" si="144"/>
        <v/>
      </c>
      <c r="DC500" s="23" t="str">
        <f t="shared" si="145"/>
        <v/>
      </c>
      <c r="DD500" s="23"/>
      <c r="DE500" s="98"/>
      <c r="DF500" s="23"/>
      <c r="DG500" s="23">
        <v>403</v>
      </c>
      <c r="DH500" s="23" t="str">
        <f t="shared" si="146"/>
        <v/>
      </c>
      <c r="DI500" s="23" t="str">
        <f t="shared" si="147"/>
        <v/>
      </c>
      <c r="DJ500" s="23"/>
      <c r="DK500" s="98"/>
      <c r="DL500" s="23"/>
      <c r="DM500" s="23">
        <v>403</v>
      </c>
      <c r="DN500" s="23" t="str">
        <f t="shared" si="148"/>
        <v/>
      </c>
      <c r="DO500" s="23" t="str">
        <f t="shared" si="149"/>
        <v/>
      </c>
      <c r="DP500" s="23"/>
      <c r="DQ500" s="98"/>
      <c r="DR500" s="23"/>
      <c r="DS500" s="23">
        <v>403</v>
      </c>
      <c r="DT500" s="23" t="str">
        <f t="shared" si="150"/>
        <v/>
      </c>
      <c r="DU500" s="23" t="str">
        <f t="shared" si="151"/>
        <v/>
      </c>
      <c r="DV500" s="23"/>
      <c r="DW500" s="98"/>
      <c r="DX500" s="23"/>
      <c r="DY500" s="23">
        <v>403</v>
      </c>
      <c r="DZ500" s="23" t="str">
        <f t="shared" si="152"/>
        <v/>
      </c>
      <c r="EA500" s="23" t="str">
        <f t="shared" si="153"/>
        <v/>
      </c>
      <c r="EB500" s="23"/>
      <c r="EC500" s="98"/>
      <c r="ED500" s="23"/>
      <c r="EE500" s="23">
        <v>403</v>
      </c>
      <c r="EF500" s="23" t="str">
        <f t="shared" si="154"/>
        <v/>
      </c>
      <c r="EG500" s="23" t="str">
        <f t="shared" si="155"/>
        <v/>
      </c>
      <c r="EH500" s="23"/>
      <c r="EI500"/>
    </row>
    <row r="501" spans="92:139">
      <c r="CN501" s="23"/>
      <c r="CO501" s="23">
        <v>404</v>
      </c>
      <c r="CP501" s="23" t="str">
        <f t="shared" si="140"/>
        <v/>
      </c>
      <c r="CQ501" s="23" t="str">
        <f t="shared" si="141"/>
        <v/>
      </c>
      <c r="CR501" s="23"/>
      <c r="CS501" s="98"/>
      <c r="CT501" s="23"/>
      <c r="CU501" s="23">
        <v>404</v>
      </c>
      <c r="CV501" s="23" t="str">
        <f t="shared" si="142"/>
        <v/>
      </c>
      <c r="CW501" s="23" t="str">
        <f t="shared" si="143"/>
        <v/>
      </c>
      <c r="CX501" s="23"/>
      <c r="CY501" s="98"/>
      <c r="CZ501" s="23"/>
      <c r="DA501" s="23">
        <v>404</v>
      </c>
      <c r="DB501" s="23" t="str">
        <f t="shared" si="144"/>
        <v/>
      </c>
      <c r="DC501" s="23" t="str">
        <f t="shared" si="145"/>
        <v/>
      </c>
      <c r="DD501" s="23"/>
      <c r="DE501" s="98"/>
      <c r="DF501" s="23"/>
      <c r="DG501" s="23">
        <v>404</v>
      </c>
      <c r="DH501" s="23" t="str">
        <f t="shared" si="146"/>
        <v/>
      </c>
      <c r="DI501" s="23" t="str">
        <f t="shared" si="147"/>
        <v/>
      </c>
      <c r="DJ501" s="23"/>
      <c r="DK501" s="98"/>
      <c r="DL501" s="23"/>
      <c r="DM501" s="23">
        <v>404</v>
      </c>
      <c r="DN501" s="23" t="str">
        <f t="shared" si="148"/>
        <v/>
      </c>
      <c r="DO501" s="23" t="str">
        <f t="shared" si="149"/>
        <v/>
      </c>
      <c r="DP501" s="23"/>
      <c r="DQ501" s="98"/>
      <c r="DR501" s="23"/>
      <c r="DS501" s="23">
        <v>404</v>
      </c>
      <c r="DT501" s="23" t="str">
        <f t="shared" si="150"/>
        <v/>
      </c>
      <c r="DU501" s="23" t="str">
        <f t="shared" si="151"/>
        <v/>
      </c>
      <c r="DV501" s="23"/>
      <c r="DW501" s="98"/>
      <c r="DX501" s="23"/>
      <c r="DY501" s="23">
        <v>404</v>
      </c>
      <c r="DZ501" s="23" t="str">
        <f t="shared" si="152"/>
        <v/>
      </c>
      <c r="EA501" s="23" t="str">
        <f t="shared" si="153"/>
        <v/>
      </c>
      <c r="EB501" s="23"/>
      <c r="EC501" s="98"/>
      <c r="ED501" s="23"/>
      <c r="EE501" s="23">
        <v>404</v>
      </c>
      <c r="EF501" s="23" t="str">
        <f t="shared" si="154"/>
        <v/>
      </c>
      <c r="EG501" s="23" t="str">
        <f t="shared" si="155"/>
        <v/>
      </c>
      <c r="EH501" s="23"/>
      <c r="EI501"/>
    </row>
    <row r="502" spans="92:139">
      <c r="CN502" s="23"/>
      <c r="CO502" s="23">
        <v>405</v>
      </c>
      <c r="CP502" s="23" t="str">
        <f t="shared" si="140"/>
        <v/>
      </c>
      <c r="CQ502" s="23" t="str">
        <f t="shared" si="141"/>
        <v/>
      </c>
      <c r="CR502" s="23"/>
      <c r="CS502" s="98"/>
      <c r="CT502" s="23"/>
      <c r="CU502" s="23">
        <v>405</v>
      </c>
      <c r="CV502" s="23" t="str">
        <f t="shared" si="142"/>
        <v/>
      </c>
      <c r="CW502" s="23" t="str">
        <f t="shared" si="143"/>
        <v/>
      </c>
      <c r="CX502" s="23"/>
      <c r="CY502" s="98"/>
      <c r="CZ502" s="23"/>
      <c r="DA502" s="23">
        <v>405</v>
      </c>
      <c r="DB502" s="23" t="str">
        <f t="shared" si="144"/>
        <v/>
      </c>
      <c r="DC502" s="23" t="str">
        <f t="shared" si="145"/>
        <v/>
      </c>
      <c r="DD502" s="23"/>
      <c r="DE502" s="98"/>
      <c r="DF502" s="23"/>
      <c r="DG502" s="23">
        <v>405</v>
      </c>
      <c r="DH502" s="23" t="str">
        <f t="shared" si="146"/>
        <v/>
      </c>
      <c r="DI502" s="23" t="str">
        <f t="shared" si="147"/>
        <v/>
      </c>
      <c r="DJ502" s="23"/>
      <c r="DK502" s="98"/>
      <c r="DL502" s="23"/>
      <c r="DM502" s="23">
        <v>405</v>
      </c>
      <c r="DN502" s="23" t="str">
        <f t="shared" si="148"/>
        <v/>
      </c>
      <c r="DO502" s="23" t="str">
        <f t="shared" si="149"/>
        <v/>
      </c>
      <c r="DP502" s="23"/>
      <c r="DQ502" s="98"/>
      <c r="DR502" s="23"/>
      <c r="DS502" s="23">
        <v>405</v>
      </c>
      <c r="DT502" s="23" t="str">
        <f t="shared" si="150"/>
        <v/>
      </c>
      <c r="DU502" s="23" t="str">
        <f t="shared" si="151"/>
        <v/>
      </c>
      <c r="DV502" s="23"/>
      <c r="DW502" s="98"/>
      <c r="DX502" s="23"/>
      <c r="DY502" s="23">
        <v>405</v>
      </c>
      <c r="DZ502" s="23" t="str">
        <f t="shared" si="152"/>
        <v/>
      </c>
      <c r="EA502" s="23" t="str">
        <f t="shared" si="153"/>
        <v/>
      </c>
      <c r="EB502" s="23"/>
      <c r="EC502" s="98"/>
      <c r="ED502" s="23"/>
      <c r="EE502" s="23">
        <v>405</v>
      </c>
      <c r="EF502" s="23" t="str">
        <f t="shared" si="154"/>
        <v/>
      </c>
      <c r="EG502" s="23" t="str">
        <f t="shared" si="155"/>
        <v/>
      </c>
      <c r="EH502" s="23"/>
      <c r="EI502"/>
    </row>
    <row r="503" spans="92:139">
      <c r="CN503" s="23"/>
      <c r="CO503" s="23">
        <v>406</v>
      </c>
      <c r="CP503" s="23" t="str">
        <f t="shared" si="140"/>
        <v/>
      </c>
      <c r="CQ503" s="23" t="str">
        <f t="shared" si="141"/>
        <v/>
      </c>
      <c r="CR503" s="23"/>
      <c r="CS503" s="98"/>
      <c r="CT503" s="23"/>
      <c r="CU503" s="23">
        <v>406</v>
      </c>
      <c r="CV503" s="23" t="str">
        <f t="shared" si="142"/>
        <v/>
      </c>
      <c r="CW503" s="23" t="str">
        <f t="shared" si="143"/>
        <v/>
      </c>
      <c r="CX503" s="23"/>
      <c r="CY503" s="98"/>
      <c r="CZ503" s="23"/>
      <c r="DA503" s="23">
        <v>406</v>
      </c>
      <c r="DB503" s="23" t="str">
        <f t="shared" si="144"/>
        <v/>
      </c>
      <c r="DC503" s="23" t="str">
        <f t="shared" si="145"/>
        <v/>
      </c>
      <c r="DD503" s="23"/>
      <c r="DE503" s="98"/>
      <c r="DF503" s="23"/>
      <c r="DG503" s="23">
        <v>406</v>
      </c>
      <c r="DH503" s="23" t="str">
        <f t="shared" si="146"/>
        <v/>
      </c>
      <c r="DI503" s="23" t="str">
        <f t="shared" si="147"/>
        <v/>
      </c>
      <c r="DJ503" s="23"/>
      <c r="DK503" s="98"/>
      <c r="DL503" s="23"/>
      <c r="DM503" s="23">
        <v>406</v>
      </c>
      <c r="DN503" s="23" t="str">
        <f t="shared" si="148"/>
        <v/>
      </c>
      <c r="DO503" s="23" t="str">
        <f t="shared" si="149"/>
        <v/>
      </c>
      <c r="DP503" s="23"/>
      <c r="DQ503" s="98"/>
      <c r="DR503" s="23"/>
      <c r="DS503" s="23">
        <v>406</v>
      </c>
      <c r="DT503" s="23" t="str">
        <f t="shared" si="150"/>
        <v/>
      </c>
      <c r="DU503" s="23" t="str">
        <f t="shared" si="151"/>
        <v/>
      </c>
      <c r="DV503" s="23"/>
      <c r="DW503" s="98"/>
      <c r="DX503" s="23"/>
      <c r="DY503" s="23">
        <v>406</v>
      </c>
      <c r="DZ503" s="23" t="str">
        <f t="shared" si="152"/>
        <v/>
      </c>
      <c r="EA503" s="23" t="str">
        <f t="shared" si="153"/>
        <v/>
      </c>
      <c r="EB503" s="23"/>
      <c r="EC503" s="98"/>
      <c r="ED503" s="23"/>
      <c r="EE503" s="23">
        <v>406</v>
      </c>
      <c r="EF503" s="23" t="str">
        <f t="shared" si="154"/>
        <v/>
      </c>
      <c r="EG503" s="23" t="str">
        <f t="shared" si="155"/>
        <v/>
      </c>
      <c r="EH503" s="23"/>
      <c r="EI503"/>
    </row>
    <row r="504" spans="92:139">
      <c r="CN504" s="23"/>
      <c r="CO504" s="23">
        <v>407</v>
      </c>
      <c r="CP504" s="23" t="str">
        <f t="shared" si="140"/>
        <v/>
      </c>
      <c r="CQ504" s="23" t="str">
        <f t="shared" si="141"/>
        <v/>
      </c>
      <c r="CR504" s="23"/>
      <c r="CS504" s="98"/>
      <c r="CT504" s="23"/>
      <c r="CU504" s="23">
        <v>407</v>
      </c>
      <c r="CV504" s="23" t="str">
        <f t="shared" si="142"/>
        <v/>
      </c>
      <c r="CW504" s="23" t="str">
        <f t="shared" si="143"/>
        <v/>
      </c>
      <c r="CX504" s="23"/>
      <c r="CY504" s="98"/>
      <c r="CZ504" s="23"/>
      <c r="DA504" s="23">
        <v>407</v>
      </c>
      <c r="DB504" s="23" t="str">
        <f t="shared" si="144"/>
        <v/>
      </c>
      <c r="DC504" s="23" t="str">
        <f t="shared" si="145"/>
        <v/>
      </c>
      <c r="DD504" s="23"/>
      <c r="DE504" s="98"/>
      <c r="DF504" s="23"/>
      <c r="DG504" s="23">
        <v>407</v>
      </c>
      <c r="DH504" s="23" t="str">
        <f t="shared" si="146"/>
        <v/>
      </c>
      <c r="DI504" s="23" t="str">
        <f t="shared" si="147"/>
        <v/>
      </c>
      <c r="DJ504" s="23"/>
      <c r="DK504" s="98"/>
      <c r="DL504" s="23"/>
      <c r="DM504" s="23">
        <v>407</v>
      </c>
      <c r="DN504" s="23" t="str">
        <f t="shared" si="148"/>
        <v/>
      </c>
      <c r="DO504" s="23" t="str">
        <f t="shared" si="149"/>
        <v/>
      </c>
      <c r="DP504" s="23"/>
      <c r="DQ504" s="98"/>
      <c r="DR504" s="23"/>
      <c r="DS504" s="23">
        <v>407</v>
      </c>
      <c r="DT504" s="23" t="str">
        <f t="shared" si="150"/>
        <v/>
      </c>
      <c r="DU504" s="23" t="str">
        <f t="shared" si="151"/>
        <v/>
      </c>
      <c r="DV504" s="23"/>
      <c r="DW504" s="98"/>
      <c r="DX504" s="23"/>
      <c r="DY504" s="23">
        <v>407</v>
      </c>
      <c r="DZ504" s="23" t="str">
        <f t="shared" si="152"/>
        <v/>
      </c>
      <c r="EA504" s="23" t="str">
        <f t="shared" si="153"/>
        <v/>
      </c>
      <c r="EB504" s="23"/>
      <c r="EC504" s="98"/>
      <c r="ED504" s="23"/>
      <c r="EE504" s="23">
        <v>407</v>
      </c>
      <c r="EF504" s="23" t="str">
        <f t="shared" si="154"/>
        <v/>
      </c>
      <c r="EG504" s="23" t="str">
        <f t="shared" si="155"/>
        <v/>
      </c>
      <c r="EH504" s="23"/>
      <c r="EI504"/>
    </row>
    <row r="505" spans="92:139">
      <c r="CN505" s="23"/>
      <c r="CO505" s="23">
        <v>408</v>
      </c>
      <c r="CP505" s="23" t="str">
        <f t="shared" si="140"/>
        <v/>
      </c>
      <c r="CQ505" s="23" t="str">
        <f t="shared" si="141"/>
        <v/>
      </c>
      <c r="CR505" s="23"/>
      <c r="CS505" s="98"/>
      <c r="CT505" s="23"/>
      <c r="CU505" s="23">
        <v>408</v>
      </c>
      <c r="CV505" s="23" t="str">
        <f t="shared" si="142"/>
        <v/>
      </c>
      <c r="CW505" s="23" t="str">
        <f t="shared" si="143"/>
        <v/>
      </c>
      <c r="CX505" s="23"/>
      <c r="CY505" s="98"/>
      <c r="CZ505" s="23"/>
      <c r="DA505" s="23">
        <v>408</v>
      </c>
      <c r="DB505" s="23" t="str">
        <f t="shared" si="144"/>
        <v/>
      </c>
      <c r="DC505" s="23" t="str">
        <f t="shared" si="145"/>
        <v/>
      </c>
      <c r="DD505" s="23"/>
      <c r="DE505" s="98"/>
      <c r="DF505" s="23"/>
      <c r="DG505" s="23">
        <v>408</v>
      </c>
      <c r="DH505" s="23" t="str">
        <f t="shared" si="146"/>
        <v/>
      </c>
      <c r="DI505" s="23" t="str">
        <f t="shared" si="147"/>
        <v/>
      </c>
      <c r="DJ505" s="23"/>
      <c r="DK505" s="98"/>
      <c r="DL505" s="23"/>
      <c r="DM505" s="23">
        <v>408</v>
      </c>
      <c r="DN505" s="23" t="str">
        <f t="shared" si="148"/>
        <v/>
      </c>
      <c r="DO505" s="23" t="str">
        <f t="shared" si="149"/>
        <v/>
      </c>
      <c r="DP505" s="23"/>
      <c r="DQ505" s="98"/>
      <c r="DR505" s="23"/>
      <c r="DS505" s="23">
        <v>408</v>
      </c>
      <c r="DT505" s="23" t="str">
        <f t="shared" si="150"/>
        <v/>
      </c>
      <c r="DU505" s="23" t="str">
        <f t="shared" si="151"/>
        <v/>
      </c>
      <c r="DV505" s="23"/>
      <c r="DW505" s="98"/>
      <c r="DX505" s="23"/>
      <c r="DY505" s="23">
        <v>408</v>
      </c>
      <c r="DZ505" s="23" t="str">
        <f t="shared" si="152"/>
        <v/>
      </c>
      <c r="EA505" s="23" t="str">
        <f t="shared" si="153"/>
        <v/>
      </c>
      <c r="EB505" s="23"/>
      <c r="EC505" s="98"/>
      <c r="ED505" s="23"/>
      <c r="EE505" s="23">
        <v>408</v>
      </c>
      <c r="EF505" s="23" t="str">
        <f t="shared" si="154"/>
        <v/>
      </c>
      <c r="EG505" s="23" t="str">
        <f t="shared" si="155"/>
        <v/>
      </c>
      <c r="EH505" s="23"/>
      <c r="EI505"/>
    </row>
    <row r="506" spans="92:139">
      <c r="CN506" s="23"/>
      <c r="CO506" s="23">
        <v>409</v>
      </c>
      <c r="CP506" s="23" t="str">
        <f t="shared" si="140"/>
        <v/>
      </c>
      <c r="CQ506" s="23" t="str">
        <f t="shared" si="141"/>
        <v/>
      </c>
      <c r="CR506" s="23"/>
      <c r="CS506" s="98"/>
      <c r="CT506" s="23"/>
      <c r="CU506" s="23">
        <v>409</v>
      </c>
      <c r="CV506" s="23" t="str">
        <f t="shared" si="142"/>
        <v/>
      </c>
      <c r="CW506" s="23" t="str">
        <f t="shared" si="143"/>
        <v/>
      </c>
      <c r="CX506" s="23"/>
      <c r="CY506" s="98"/>
      <c r="CZ506" s="23"/>
      <c r="DA506" s="23">
        <v>409</v>
      </c>
      <c r="DB506" s="23" t="str">
        <f t="shared" si="144"/>
        <v/>
      </c>
      <c r="DC506" s="23" t="str">
        <f t="shared" si="145"/>
        <v/>
      </c>
      <c r="DD506" s="23"/>
      <c r="DE506" s="98"/>
      <c r="DF506" s="23"/>
      <c r="DG506" s="23">
        <v>409</v>
      </c>
      <c r="DH506" s="23" t="str">
        <f t="shared" si="146"/>
        <v/>
      </c>
      <c r="DI506" s="23" t="str">
        <f t="shared" si="147"/>
        <v/>
      </c>
      <c r="DJ506" s="23"/>
      <c r="DK506" s="98"/>
      <c r="DL506" s="23"/>
      <c r="DM506" s="23">
        <v>409</v>
      </c>
      <c r="DN506" s="23" t="str">
        <f t="shared" si="148"/>
        <v/>
      </c>
      <c r="DO506" s="23" t="str">
        <f t="shared" si="149"/>
        <v/>
      </c>
      <c r="DP506" s="23"/>
      <c r="DQ506" s="98"/>
      <c r="DR506" s="23"/>
      <c r="DS506" s="23">
        <v>409</v>
      </c>
      <c r="DT506" s="23" t="str">
        <f t="shared" si="150"/>
        <v/>
      </c>
      <c r="DU506" s="23" t="str">
        <f t="shared" si="151"/>
        <v/>
      </c>
      <c r="DV506" s="23"/>
      <c r="DW506" s="98"/>
      <c r="DX506" s="23"/>
      <c r="DY506" s="23">
        <v>409</v>
      </c>
      <c r="DZ506" s="23" t="str">
        <f t="shared" si="152"/>
        <v/>
      </c>
      <c r="EA506" s="23" t="str">
        <f t="shared" si="153"/>
        <v/>
      </c>
      <c r="EB506" s="23"/>
      <c r="EC506" s="98"/>
      <c r="ED506" s="23"/>
      <c r="EE506" s="23">
        <v>409</v>
      </c>
      <c r="EF506" s="23" t="str">
        <f t="shared" si="154"/>
        <v/>
      </c>
      <c r="EG506" s="23" t="str">
        <f t="shared" si="155"/>
        <v/>
      </c>
      <c r="EH506" s="23"/>
      <c r="EI506"/>
    </row>
    <row r="507" spans="92:139">
      <c r="CN507" s="23"/>
      <c r="CO507" s="23">
        <v>410</v>
      </c>
      <c r="CP507" s="23" t="str">
        <f t="shared" si="140"/>
        <v/>
      </c>
      <c r="CQ507" s="23" t="str">
        <f t="shared" si="141"/>
        <v/>
      </c>
      <c r="CR507" s="23"/>
      <c r="CS507" s="98"/>
      <c r="CT507" s="23"/>
      <c r="CU507" s="23">
        <v>410</v>
      </c>
      <c r="CV507" s="23" t="str">
        <f t="shared" si="142"/>
        <v/>
      </c>
      <c r="CW507" s="23" t="str">
        <f t="shared" si="143"/>
        <v/>
      </c>
      <c r="CX507" s="23"/>
      <c r="CY507" s="98"/>
      <c r="CZ507" s="23"/>
      <c r="DA507" s="23">
        <v>410</v>
      </c>
      <c r="DB507" s="23" t="str">
        <f t="shared" si="144"/>
        <v/>
      </c>
      <c r="DC507" s="23" t="str">
        <f t="shared" si="145"/>
        <v/>
      </c>
      <c r="DD507" s="23"/>
      <c r="DE507" s="98"/>
      <c r="DF507" s="23"/>
      <c r="DG507" s="23">
        <v>410</v>
      </c>
      <c r="DH507" s="23" t="str">
        <f t="shared" si="146"/>
        <v/>
      </c>
      <c r="DI507" s="23" t="str">
        <f t="shared" si="147"/>
        <v/>
      </c>
      <c r="DJ507" s="23"/>
      <c r="DK507" s="98"/>
      <c r="DL507" s="23"/>
      <c r="DM507" s="23">
        <v>410</v>
      </c>
      <c r="DN507" s="23" t="str">
        <f t="shared" si="148"/>
        <v/>
      </c>
      <c r="DO507" s="23" t="str">
        <f t="shared" si="149"/>
        <v/>
      </c>
      <c r="DP507" s="23"/>
      <c r="DQ507" s="98"/>
      <c r="DR507" s="23"/>
      <c r="DS507" s="23">
        <v>410</v>
      </c>
      <c r="DT507" s="23" t="str">
        <f t="shared" si="150"/>
        <v/>
      </c>
      <c r="DU507" s="23" t="str">
        <f t="shared" si="151"/>
        <v/>
      </c>
      <c r="DV507" s="23"/>
      <c r="DW507" s="98"/>
      <c r="DX507" s="23"/>
      <c r="DY507" s="23">
        <v>410</v>
      </c>
      <c r="DZ507" s="23" t="str">
        <f t="shared" si="152"/>
        <v/>
      </c>
      <c r="EA507" s="23" t="str">
        <f t="shared" si="153"/>
        <v/>
      </c>
      <c r="EB507" s="23"/>
      <c r="EC507" s="98"/>
      <c r="ED507" s="23"/>
      <c r="EE507" s="23">
        <v>410</v>
      </c>
      <c r="EF507" s="23" t="str">
        <f t="shared" si="154"/>
        <v/>
      </c>
      <c r="EG507" s="23" t="str">
        <f t="shared" si="155"/>
        <v/>
      </c>
      <c r="EH507" s="23"/>
      <c r="EI507"/>
    </row>
    <row r="508" spans="92:139">
      <c r="CN508" s="23"/>
      <c r="CO508" s="23">
        <v>411</v>
      </c>
      <c r="CP508" s="23" t="str">
        <f t="shared" si="140"/>
        <v/>
      </c>
      <c r="CQ508" s="23" t="str">
        <f t="shared" si="141"/>
        <v/>
      </c>
      <c r="CR508" s="23"/>
      <c r="CS508" s="98"/>
      <c r="CT508" s="23"/>
      <c r="CU508" s="23">
        <v>411</v>
      </c>
      <c r="CV508" s="23" t="str">
        <f t="shared" si="142"/>
        <v/>
      </c>
      <c r="CW508" s="23" t="str">
        <f t="shared" si="143"/>
        <v/>
      </c>
      <c r="CX508" s="23"/>
      <c r="CY508" s="98"/>
      <c r="CZ508" s="23"/>
      <c r="DA508" s="23">
        <v>411</v>
      </c>
      <c r="DB508" s="23" t="str">
        <f t="shared" si="144"/>
        <v/>
      </c>
      <c r="DC508" s="23" t="str">
        <f t="shared" si="145"/>
        <v/>
      </c>
      <c r="DD508" s="23"/>
      <c r="DE508" s="98"/>
      <c r="DF508" s="23"/>
      <c r="DG508" s="23">
        <v>411</v>
      </c>
      <c r="DH508" s="23" t="str">
        <f t="shared" si="146"/>
        <v/>
      </c>
      <c r="DI508" s="23" t="str">
        <f t="shared" si="147"/>
        <v/>
      </c>
      <c r="DJ508" s="23"/>
      <c r="DK508" s="98"/>
      <c r="DL508" s="23"/>
      <c r="DM508" s="23">
        <v>411</v>
      </c>
      <c r="DN508" s="23" t="str">
        <f t="shared" si="148"/>
        <v/>
      </c>
      <c r="DO508" s="23" t="str">
        <f t="shared" si="149"/>
        <v/>
      </c>
      <c r="DP508" s="23"/>
      <c r="DQ508" s="98"/>
      <c r="DR508" s="23"/>
      <c r="DS508" s="23">
        <v>411</v>
      </c>
      <c r="DT508" s="23" t="str">
        <f t="shared" si="150"/>
        <v/>
      </c>
      <c r="DU508" s="23" t="str">
        <f t="shared" si="151"/>
        <v/>
      </c>
      <c r="DV508" s="23"/>
      <c r="DW508" s="98"/>
      <c r="DX508" s="23"/>
      <c r="DY508" s="23">
        <v>411</v>
      </c>
      <c r="DZ508" s="23" t="str">
        <f t="shared" si="152"/>
        <v/>
      </c>
      <c r="EA508" s="23" t="str">
        <f t="shared" si="153"/>
        <v/>
      </c>
      <c r="EB508" s="23"/>
      <c r="EC508" s="98"/>
      <c r="ED508" s="23"/>
      <c r="EE508" s="23">
        <v>411</v>
      </c>
      <c r="EF508" s="23" t="str">
        <f t="shared" si="154"/>
        <v/>
      </c>
      <c r="EG508" s="23" t="str">
        <f t="shared" si="155"/>
        <v/>
      </c>
      <c r="EH508" s="23"/>
      <c r="EI508"/>
    </row>
    <row r="509" spans="92:139">
      <c r="CN509" s="23"/>
      <c r="CO509" s="23">
        <v>412</v>
      </c>
      <c r="CP509" s="23" t="str">
        <f t="shared" si="140"/>
        <v/>
      </c>
      <c r="CQ509" s="23" t="str">
        <f t="shared" si="141"/>
        <v/>
      </c>
      <c r="CR509" s="23"/>
      <c r="CS509" s="98"/>
      <c r="CT509" s="23"/>
      <c r="CU509" s="23">
        <v>412</v>
      </c>
      <c r="CV509" s="23" t="str">
        <f t="shared" si="142"/>
        <v/>
      </c>
      <c r="CW509" s="23" t="str">
        <f t="shared" si="143"/>
        <v/>
      </c>
      <c r="CX509" s="23"/>
      <c r="CY509" s="98"/>
      <c r="CZ509" s="23"/>
      <c r="DA509" s="23">
        <v>412</v>
      </c>
      <c r="DB509" s="23" t="str">
        <f t="shared" si="144"/>
        <v/>
      </c>
      <c r="DC509" s="23" t="str">
        <f t="shared" si="145"/>
        <v/>
      </c>
      <c r="DD509" s="23"/>
      <c r="DE509" s="98"/>
      <c r="DF509" s="23"/>
      <c r="DG509" s="23">
        <v>412</v>
      </c>
      <c r="DH509" s="23" t="str">
        <f t="shared" si="146"/>
        <v/>
      </c>
      <c r="DI509" s="23" t="str">
        <f t="shared" si="147"/>
        <v/>
      </c>
      <c r="DJ509" s="23"/>
      <c r="DK509" s="98"/>
      <c r="DL509" s="23"/>
      <c r="DM509" s="23">
        <v>412</v>
      </c>
      <c r="DN509" s="23" t="str">
        <f t="shared" si="148"/>
        <v/>
      </c>
      <c r="DO509" s="23" t="str">
        <f t="shared" si="149"/>
        <v/>
      </c>
      <c r="DP509" s="23"/>
      <c r="DQ509" s="98"/>
      <c r="DR509" s="23"/>
      <c r="DS509" s="23">
        <v>412</v>
      </c>
      <c r="DT509" s="23" t="str">
        <f t="shared" si="150"/>
        <v/>
      </c>
      <c r="DU509" s="23" t="str">
        <f t="shared" si="151"/>
        <v/>
      </c>
      <c r="DV509" s="23"/>
      <c r="DW509" s="98"/>
      <c r="DX509" s="23"/>
      <c r="DY509" s="23">
        <v>412</v>
      </c>
      <c r="DZ509" s="23" t="str">
        <f t="shared" si="152"/>
        <v/>
      </c>
      <c r="EA509" s="23" t="str">
        <f t="shared" si="153"/>
        <v/>
      </c>
      <c r="EB509" s="23"/>
      <c r="EC509" s="98"/>
      <c r="ED509" s="23"/>
      <c r="EE509" s="23">
        <v>412</v>
      </c>
      <c r="EF509" s="23" t="str">
        <f t="shared" si="154"/>
        <v/>
      </c>
      <c r="EG509" s="23" t="str">
        <f t="shared" si="155"/>
        <v/>
      </c>
      <c r="EH509" s="23"/>
      <c r="EI509"/>
    </row>
    <row r="510" spans="92:139">
      <c r="CN510" s="23"/>
      <c r="CO510" s="23">
        <v>413</v>
      </c>
      <c r="CP510" s="23" t="str">
        <f t="shared" si="140"/>
        <v/>
      </c>
      <c r="CQ510" s="23" t="str">
        <f t="shared" si="141"/>
        <v/>
      </c>
      <c r="CR510" s="23"/>
      <c r="CS510" s="98"/>
      <c r="CT510" s="23"/>
      <c r="CU510" s="23">
        <v>413</v>
      </c>
      <c r="CV510" s="23" t="str">
        <f t="shared" si="142"/>
        <v/>
      </c>
      <c r="CW510" s="23" t="str">
        <f t="shared" si="143"/>
        <v/>
      </c>
      <c r="CX510" s="23"/>
      <c r="CY510" s="98"/>
      <c r="CZ510" s="23"/>
      <c r="DA510" s="23">
        <v>413</v>
      </c>
      <c r="DB510" s="23" t="str">
        <f t="shared" si="144"/>
        <v/>
      </c>
      <c r="DC510" s="23" t="str">
        <f t="shared" si="145"/>
        <v/>
      </c>
      <c r="DD510" s="23"/>
      <c r="DE510" s="98"/>
      <c r="DF510" s="23"/>
      <c r="DG510" s="23">
        <v>413</v>
      </c>
      <c r="DH510" s="23" t="str">
        <f t="shared" si="146"/>
        <v/>
      </c>
      <c r="DI510" s="23" t="str">
        <f t="shared" si="147"/>
        <v/>
      </c>
      <c r="DJ510" s="23"/>
      <c r="DK510" s="98"/>
      <c r="DL510" s="23"/>
      <c r="DM510" s="23">
        <v>413</v>
      </c>
      <c r="DN510" s="23" t="str">
        <f t="shared" si="148"/>
        <v/>
      </c>
      <c r="DO510" s="23" t="str">
        <f t="shared" si="149"/>
        <v/>
      </c>
      <c r="DP510" s="23"/>
      <c r="DQ510" s="98"/>
      <c r="DR510" s="23"/>
      <c r="DS510" s="23">
        <v>413</v>
      </c>
      <c r="DT510" s="23" t="str">
        <f t="shared" si="150"/>
        <v/>
      </c>
      <c r="DU510" s="23" t="str">
        <f t="shared" si="151"/>
        <v/>
      </c>
      <c r="DV510" s="23"/>
      <c r="DW510" s="98"/>
      <c r="DX510" s="23"/>
      <c r="DY510" s="23">
        <v>413</v>
      </c>
      <c r="DZ510" s="23" t="str">
        <f t="shared" si="152"/>
        <v/>
      </c>
      <c r="EA510" s="23" t="str">
        <f t="shared" si="153"/>
        <v/>
      </c>
      <c r="EB510" s="23"/>
      <c r="EC510" s="98"/>
      <c r="ED510" s="23"/>
      <c r="EE510" s="23">
        <v>413</v>
      </c>
      <c r="EF510" s="23" t="str">
        <f t="shared" si="154"/>
        <v/>
      </c>
      <c r="EG510" s="23" t="str">
        <f t="shared" si="155"/>
        <v/>
      </c>
      <c r="EH510" s="23"/>
      <c r="EI510"/>
    </row>
    <row r="511" spans="92:139">
      <c r="CN511" s="23"/>
      <c r="CO511" s="23">
        <v>414</v>
      </c>
      <c r="CP511" s="23" t="str">
        <f t="shared" si="140"/>
        <v/>
      </c>
      <c r="CQ511" s="23" t="str">
        <f t="shared" si="141"/>
        <v/>
      </c>
      <c r="CR511" s="23"/>
      <c r="CS511" s="98"/>
      <c r="CT511" s="23"/>
      <c r="CU511" s="23">
        <v>414</v>
      </c>
      <c r="CV511" s="23" t="str">
        <f t="shared" si="142"/>
        <v/>
      </c>
      <c r="CW511" s="23" t="str">
        <f t="shared" si="143"/>
        <v/>
      </c>
      <c r="CX511" s="23"/>
      <c r="CY511" s="98"/>
      <c r="CZ511" s="23"/>
      <c r="DA511" s="23">
        <v>414</v>
      </c>
      <c r="DB511" s="23" t="str">
        <f t="shared" si="144"/>
        <v/>
      </c>
      <c r="DC511" s="23" t="str">
        <f t="shared" si="145"/>
        <v/>
      </c>
      <c r="DD511" s="23"/>
      <c r="DE511" s="98"/>
      <c r="DF511" s="23"/>
      <c r="DG511" s="23">
        <v>414</v>
      </c>
      <c r="DH511" s="23" t="str">
        <f t="shared" si="146"/>
        <v/>
      </c>
      <c r="DI511" s="23" t="str">
        <f t="shared" si="147"/>
        <v/>
      </c>
      <c r="DJ511" s="23"/>
      <c r="DK511" s="98"/>
      <c r="DL511" s="23"/>
      <c r="DM511" s="23">
        <v>414</v>
      </c>
      <c r="DN511" s="23" t="str">
        <f t="shared" si="148"/>
        <v/>
      </c>
      <c r="DO511" s="23" t="str">
        <f t="shared" si="149"/>
        <v/>
      </c>
      <c r="DP511" s="23"/>
      <c r="DQ511" s="98"/>
      <c r="DR511" s="23"/>
      <c r="DS511" s="23">
        <v>414</v>
      </c>
      <c r="DT511" s="23" t="str">
        <f t="shared" si="150"/>
        <v/>
      </c>
      <c r="DU511" s="23" t="str">
        <f t="shared" si="151"/>
        <v/>
      </c>
      <c r="DV511" s="23"/>
      <c r="DW511" s="98"/>
      <c r="DX511" s="23"/>
      <c r="DY511" s="23">
        <v>414</v>
      </c>
      <c r="DZ511" s="23" t="str">
        <f t="shared" si="152"/>
        <v/>
      </c>
      <c r="EA511" s="23" t="str">
        <f t="shared" si="153"/>
        <v/>
      </c>
      <c r="EB511" s="23"/>
      <c r="EC511" s="98"/>
      <c r="ED511" s="23"/>
      <c r="EE511" s="23">
        <v>414</v>
      </c>
      <c r="EF511" s="23" t="str">
        <f t="shared" si="154"/>
        <v/>
      </c>
      <c r="EG511" s="23" t="str">
        <f t="shared" si="155"/>
        <v/>
      </c>
      <c r="EH511" s="23"/>
      <c r="EI511"/>
    </row>
    <row r="512" spans="92:139">
      <c r="CN512" s="23"/>
      <c r="CO512" s="23">
        <v>415</v>
      </c>
      <c r="CP512" s="23" t="str">
        <f t="shared" si="140"/>
        <v/>
      </c>
      <c r="CQ512" s="23" t="str">
        <f t="shared" si="141"/>
        <v/>
      </c>
      <c r="CR512" s="23"/>
      <c r="CS512" s="98"/>
      <c r="CT512" s="23"/>
      <c r="CU512" s="23">
        <v>415</v>
      </c>
      <c r="CV512" s="23" t="str">
        <f t="shared" si="142"/>
        <v/>
      </c>
      <c r="CW512" s="23" t="str">
        <f t="shared" si="143"/>
        <v/>
      </c>
      <c r="CX512" s="23"/>
      <c r="CY512" s="98"/>
      <c r="CZ512" s="23"/>
      <c r="DA512" s="23">
        <v>415</v>
      </c>
      <c r="DB512" s="23" t="str">
        <f t="shared" si="144"/>
        <v/>
      </c>
      <c r="DC512" s="23" t="str">
        <f t="shared" si="145"/>
        <v/>
      </c>
      <c r="DD512" s="23"/>
      <c r="DE512" s="98"/>
      <c r="DF512" s="23"/>
      <c r="DG512" s="23">
        <v>415</v>
      </c>
      <c r="DH512" s="23" t="str">
        <f t="shared" si="146"/>
        <v/>
      </c>
      <c r="DI512" s="23" t="str">
        <f t="shared" si="147"/>
        <v/>
      </c>
      <c r="DJ512" s="23"/>
      <c r="DK512" s="98"/>
      <c r="DL512" s="23"/>
      <c r="DM512" s="23">
        <v>415</v>
      </c>
      <c r="DN512" s="23" t="str">
        <f t="shared" si="148"/>
        <v/>
      </c>
      <c r="DO512" s="23" t="str">
        <f t="shared" si="149"/>
        <v/>
      </c>
      <c r="DP512" s="23"/>
      <c r="DQ512" s="98"/>
      <c r="DR512" s="23"/>
      <c r="DS512" s="23">
        <v>415</v>
      </c>
      <c r="DT512" s="23" t="str">
        <f t="shared" si="150"/>
        <v/>
      </c>
      <c r="DU512" s="23" t="str">
        <f t="shared" si="151"/>
        <v/>
      </c>
      <c r="DV512" s="23"/>
      <c r="DW512" s="98"/>
      <c r="DX512" s="23"/>
      <c r="DY512" s="23">
        <v>415</v>
      </c>
      <c r="DZ512" s="23" t="str">
        <f t="shared" si="152"/>
        <v/>
      </c>
      <c r="EA512" s="23" t="str">
        <f t="shared" si="153"/>
        <v/>
      </c>
      <c r="EB512" s="23"/>
      <c r="EC512" s="98"/>
      <c r="ED512" s="23"/>
      <c r="EE512" s="23">
        <v>415</v>
      </c>
      <c r="EF512" s="23" t="str">
        <f t="shared" si="154"/>
        <v/>
      </c>
      <c r="EG512" s="23" t="str">
        <f t="shared" si="155"/>
        <v/>
      </c>
      <c r="EH512" s="23"/>
      <c r="EI512"/>
    </row>
    <row r="513" spans="92:139">
      <c r="CN513" s="23"/>
      <c r="CO513" s="23">
        <v>416</v>
      </c>
      <c r="CP513" s="23" t="str">
        <f t="shared" si="140"/>
        <v/>
      </c>
      <c r="CQ513" s="23" t="str">
        <f t="shared" si="141"/>
        <v/>
      </c>
      <c r="CR513" s="23"/>
      <c r="CS513" s="98"/>
      <c r="CT513" s="23"/>
      <c r="CU513" s="23">
        <v>416</v>
      </c>
      <c r="CV513" s="23" t="str">
        <f t="shared" si="142"/>
        <v/>
      </c>
      <c r="CW513" s="23" t="str">
        <f t="shared" si="143"/>
        <v/>
      </c>
      <c r="CX513" s="23"/>
      <c r="CY513" s="98"/>
      <c r="CZ513" s="23"/>
      <c r="DA513" s="23">
        <v>416</v>
      </c>
      <c r="DB513" s="23" t="str">
        <f t="shared" si="144"/>
        <v/>
      </c>
      <c r="DC513" s="23" t="str">
        <f t="shared" si="145"/>
        <v/>
      </c>
      <c r="DD513" s="23"/>
      <c r="DE513" s="98"/>
      <c r="DF513" s="23"/>
      <c r="DG513" s="23">
        <v>416</v>
      </c>
      <c r="DH513" s="23" t="str">
        <f t="shared" si="146"/>
        <v/>
      </c>
      <c r="DI513" s="23" t="str">
        <f t="shared" si="147"/>
        <v/>
      </c>
      <c r="DJ513" s="23"/>
      <c r="DK513" s="98"/>
      <c r="DL513" s="23"/>
      <c r="DM513" s="23">
        <v>416</v>
      </c>
      <c r="DN513" s="23" t="str">
        <f t="shared" si="148"/>
        <v/>
      </c>
      <c r="DO513" s="23" t="str">
        <f t="shared" si="149"/>
        <v/>
      </c>
      <c r="DP513" s="23"/>
      <c r="DQ513" s="98"/>
      <c r="DR513" s="23"/>
      <c r="DS513" s="23">
        <v>416</v>
      </c>
      <c r="DT513" s="23" t="str">
        <f t="shared" si="150"/>
        <v/>
      </c>
      <c r="DU513" s="23" t="str">
        <f t="shared" si="151"/>
        <v/>
      </c>
      <c r="DV513" s="23"/>
      <c r="DW513" s="98"/>
      <c r="DX513" s="23"/>
      <c r="DY513" s="23">
        <v>416</v>
      </c>
      <c r="DZ513" s="23" t="str">
        <f t="shared" si="152"/>
        <v/>
      </c>
      <c r="EA513" s="23" t="str">
        <f t="shared" si="153"/>
        <v/>
      </c>
      <c r="EB513" s="23"/>
      <c r="EC513" s="98"/>
      <c r="ED513" s="23"/>
      <c r="EE513" s="23">
        <v>416</v>
      </c>
      <c r="EF513" s="23" t="str">
        <f t="shared" si="154"/>
        <v/>
      </c>
      <c r="EG513" s="23" t="str">
        <f t="shared" si="155"/>
        <v/>
      </c>
      <c r="EH513" s="23"/>
      <c r="EI513"/>
    </row>
    <row r="514" spans="92:139">
      <c r="CN514" s="23"/>
      <c r="CO514" s="23">
        <v>417</v>
      </c>
      <c r="CP514" s="23" t="str">
        <f t="shared" si="140"/>
        <v/>
      </c>
      <c r="CQ514" s="23" t="str">
        <f t="shared" si="141"/>
        <v/>
      </c>
      <c r="CR514" s="23"/>
      <c r="CS514" s="98"/>
      <c r="CT514" s="23"/>
      <c r="CU514" s="23">
        <v>417</v>
      </c>
      <c r="CV514" s="23" t="str">
        <f t="shared" si="142"/>
        <v/>
      </c>
      <c r="CW514" s="23" t="str">
        <f t="shared" si="143"/>
        <v/>
      </c>
      <c r="CX514" s="23"/>
      <c r="CY514" s="98"/>
      <c r="CZ514" s="23"/>
      <c r="DA514" s="23">
        <v>417</v>
      </c>
      <c r="DB514" s="23" t="str">
        <f t="shared" si="144"/>
        <v/>
      </c>
      <c r="DC514" s="23" t="str">
        <f t="shared" si="145"/>
        <v/>
      </c>
      <c r="DD514" s="23"/>
      <c r="DE514" s="98"/>
      <c r="DF514" s="23"/>
      <c r="DG514" s="23">
        <v>417</v>
      </c>
      <c r="DH514" s="23" t="str">
        <f t="shared" si="146"/>
        <v/>
      </c>
      <c r="DI514" s="23" t="str">
        <f t="shared" si="147"/>
        <v/>
      </c>
      <c r="DJ514" s="23"/>
      <c r="DK514" s="98"/>
      <c r="DL514" s="23"/>
      <c r="DM514" s="23">
        <v>417</v>
      </c>
      <c r="DN514" s="23" t="str">
        <f t="shared" si="148"/>
        <v/>
      </c>
      <c r="DO514" s="23" t="str">
        <f t="shared" si="149"/>
        <v/>
      </c>
      <c r="DP514" s="23"/>
      <c r="DQ514" s="98"/>
      <c r="DR514" s="23"/>
      <c r="DS514" s="23">
        <v>417</v>
      </c>
      <c r="DT514" s="23" t="str">
        <f t="shared" si="150"/>
        <v/>
      </c>
      <c r="DU514" s="23" t="str">
        <f t="shared" si="151"/>
        <v/>
      </c>
      <c r="DV514" s="23"/>
      <c r="DW514" s="98"/>
      <c r="DX514" s="23"/>
      <c r="DY514" s="23">
        <v>417</v>
      </c>
      <c r="DZ514" s="23" t="str">
        <f t="shared" si="152"/>
        <v/>
      </c>
      <c r="EA514" s="23" t="str">
        <f t="shared" si="153"/>
        <v/>
      </c>
      <c r="EB514" s="23"/>
      <c r="EC514" s="98"/>
      <c r="ED514" s="23"/>
      <c r="EE514" s="23">
        <v>417</v>
      </c>
      <c r="EF514" s="23" t="str">
        <f t="shared" si="154"/>
        <v/>
      </c>
      <c r="EG514" s="23" t="str">
        <f t="shared" si="155"/>
        <v/>
      </c>
      <c r="EH514" s="23"/>
      <c r="EI514"/>
    </row>
    <row r="515" spans="92:139">
      <c r="CN515" s="23"/>
      <c r="CO515" s="23">
        <v>418</v>
      </c>
      <c r="CP515" s="23" t="str">
        <f t="shared" si="140"/>
        <v/>
      </c>
      <c r="CQ515" s="23" t="str">
        <f t="shared" si="141"/>
        <v/>
      </c>
      <c r="CR515" s="23"/>
      <c r="CS515" s="98"/>
      <c r="CT515" s="23"/>
      <c r="CU515" s="23">
        <v>418</v>
      </c>
      <c r="CV515" s="23" t="str">
        <f t="shared" si="142"/>
        <v/>
      </c>
      <c r="CW515" s="23" t="str">
        <f t="shared" si="143"/>
        <v/>
      </c>
      <c r="CX515" s="23"/>
      <c r="CY515" s="98"/>
      <c r="CZ515" s="23"/>
      <c r="DA515" s="23">
        <v>418</v>
      </c>
      <c r="DB515" s="23" t="str">
        <f t="shared" si="144"/>
        <v/>
      </c>
      <c r="DC515" s="23" t="str">
        <f t="shared" si="145"/>
        <v/>
      </c>
      <c r="DD515" s="23"/>
      <c r="DE515" s="98"/>
      <c r="DF515" s="23"/>
      <c r="DG515" s="23">
        <v>418</v>
      </c>
      <c r="DH515" s="23" t="str">
        <f t="shared" si="146"/>
        <v/>
      </c>
      <c r="DI515" s="23" t="str">
        <f t="shared" si="147"/>
        <v/>
      </c>
      <c r="DJ515" s="23"/>
      <c r="DK515" s="98"/>
      <c r="DL515" s="23"/>
      <c r="DM515" s="23">
        <v>418</v>
      </c>
      <c r="DN515" s="23" t="str">
        <f t="shared" si="148"/>
        <v/>
      </c>
      <c r="DO515" s="23" t="str">
        <f t="shared" si="149"/>
        <v/>
      </c>
      <c r="DP515" s="23"/>
      <c r="DQ515" s="98"/>
      <c r="DR515" s="23"/>
      <c r="DS515" s="23">
        <v>418</v>
      </c>
      <c r="DT515" s="23" t="str">
        <f t="shared" si="150"/>
        <v/>
      </c>
      <c r="DU515" s="23" t="str">
        <f t="shared" si="151"/>
        <v/>
      </c>
      <c r="DV515" s="23"/>
      <c r="DW515" s="98"/>
      <c r="DX515" s="23"/>
      <c r="DY515" s="23">
        <v>418</v>
      </c>
      <c r="DZ515" s="23" t="str">
        <f t="shared" si="152"/>
        <v/>
      </c>
      <c r="EA515" s="23" t="str">
        <f t="shared" si="153"/>
        <v/>
      </c>
      <c r="EB515" s="23"/>
      <c r="EC515" s="98"/>
      <c r="ED515" s="23"/>
      <c r="EE515" s="23">
        <v>418</v>
      </c>
      <c r="EF515" s="23" t="str">
        <f t="shared" si="154"/>
        <v/>
      </c>
      <c r="EG515" s="23" t="str">
        <f t="shared" si="155"/>
        <v/>
      </c>
      <c r="EH515" s="23"/>
      <c r="EI515"/>
    </row>
    <row r="516" spans="92:139">
      <c r="CN516" s="23"/>
      <c r="CO516" s="23">
        <v>419</v>
      </c>
      <c r="CP516" s="23" t="str">
        <f t="shared" si="140"/>
        <v/>
      </c>
      <c r="CQ516" s="23" t="str">
        <f t="shared" si="141"/>
        <v/>
      </c>
      <c r="CR516" s="23"/>
      <c r="CS516" s="98"/>
      <c r="CT516" s="23"/>
      <c r="CU516" s="23">
        <v>419</v>
      </c>
      <c r="CV516" s="23" t="str">
        <f t="shared" si="142"/>
        <v/>
      </c>
      <c r="CW516" s="23" t="str">
        <f t="shared" si="143"/>
        <v/>
      </c>
      <c r="CX516" s="23"/>
      <c r="CY516" s="98"/>
      <c r="CZ516" s="23"/>
      <c r="DA516" s="23">
        <v>419</v>
      </c>
      <c r="DB516" s="23" t="str">
        <f t="shared" si="144"/>
        <v/>
      </c>
      <c r="DC516" s="23" t="str">
        <f t="shared" si="145"/>
        <v/>
      </c>
      <c r="DD516" s="23"/>
      <c r="DE516" s="98"/>
      <c r="DF516" s="23"/>
      <c r="DG516" s="23">
        <v>419</v>
      </c>
      <c r="DH516" s="23" t="str">
        <f t="shared" si="146"/>
        <v/>
      </c>
      <c r="DI516" s="23" t="str">
        <f t="shared" si="147"/>
        <v/>
      </c>
      <c r="DJ516" s="23"/>
      <c r="DK516" s="98"/>
      <c r="DL516" s="23"/>
      <c r="DM516" s="23">
        <v>419</v>
      </c>
      <c r="DN516" s="23" t="str">
        <f t="shared" si="148"/>
        <v/>
      </c>
      <c r="DO516" s="23" t="str">
        <f t="shared" si="149"/>
        <v/>
      </c>
      <c r="DP516" s="23"/>
      <c r="DQ516" s="98"/>
      <c r="DR516" s="23"/>
      <c r="DS516" s="23">
        <v>419</v>
      </c>
      <c r="DT516" s="23" t="str">
        <f t="shared" si="150"/>
        <v/>
      </c>
      <c r="DU516" s="23" t="str">
        <f t="shared" si="151"/>
        <v/>
      </c>
      <c r="DV516" s="23"/>
      <c r="DW516" s="98"/>
      <c r="DX516" s="23"/>
      <c r="DY516" s="23">
        <v>419</v>
      </c>
      <c r="DZ516" s="23" t="str">
        <f t="shared" si="152"/>
        <v/>
      </c>
      <c r="EA516" s="23" t="str">
        <f t="shared" si="153"/>
        <v/>
      </c>
      <c r="EB516" s="23"/>
      <c r="EC516" s="98"/>
      <c r="ED516" s="23"/>
      <c r="EE516" s="23">
        <v>419</v>
      </c>
      <c r="EF516" s="23" t="str">
        <f t="shared" si="154"/>
        <v/>
      </c>
      <c r="EG516" s="23" t="str">
        <f t="shared" si="155"/>
        <v/>
      </c>
      <c r="EH516" s="23"/>
      <c r="EI516"/>
    </row>
    <row r="517" spans="92:139">
      <c r="CN517" s="23"/>
      <c r="CO517" s="23">
        <v>420</v>
      </c>
      <c r="CP517" s="23" t="str">
        <f t="shared" si="140"/>
        <v/>
      </c>
      <c r="CQ517" s="23" t="str">
        <f t="shared" si="141"/>
        <v/>
      </c>
      <c r="CR517" s="23"/>
      <c r="CS517" s="98"/>
      <c r="CT517" s="23"/>
      <c r="CU517" s="23">
        <v>420</v>
      </c>
      <c r="CV517" s="23" t="str">
        <f t="shared" si="142"/>
        <v/>
      </c>
      <c r="CW517" s="23" t="str">
        <f t="shared" si="143"/>
        <v/>
      </c>
      <c r="CX517" s="23"/>
      <c r="CY517" s="98"/>
      <c r="CZ517" s="23"/>
      <c r="DA517" s="23">
        <v>420</v>
      </c>
      <c r="DB517" s="23" t="str">
        <f t="shared" si="144"/>
        <v/>
      </c>
      <c r="DC517" s="23" t="str">
        <f t="shared" si="145"/>
        <v/>
      </c>
      <c r="DD517" s="23"/>
      <c r="DE517" s="98"/>
      <c r="DF517" s="23"/>
      <c r="DG517" s="23">
        <v>420</v>
      </c>
      <c r="DH517" s="23" t="str">
        <f t="shared" si="146"/>
        <v/>
      </c>
      <c r="DI517" s="23" t="str">
        <f t="shared" si="147"/>
        <v/>
      </c>
      <c r="DJ517" s="23"/>
      <c r="DK517" s="98"/>
      <c r="DL517" s="23"/>
      <c r="DM517" s="23">
        <v>420</v>
      </c>
      <c r="DN517" s="23" t="str">
        <f t="shared" si="148"/>
        <v/>
      </c>
      <c r="DO517" s="23" t="str">
        <f t="shared" si="149"/>
        <v/>
      </c>
      <c r="DP517" s="23"/>
      <c r="DQ517" s="98"/>
      <c r="DR517" s="23"/>
      <c r="DS517" s="23">
        <v>420</v>
      </c>
      <c r="DT517" s="23" t="str">
        <f t="shared" si="150"/>
        <v/>
      </c>
      <c r="DU517" s="23" t="str">
        <f t="shared" si="151"/>
        <v/>
      </c>
      <c r="DV517" s="23"/>
      <c r="DW517" s="98"/>
      <c r="DX517" s="23"/>
      <c r="DY517" s="23">
        <v>420</v>
      </c>
      <c r="DZ517" s="23" t="str">
        <f t="shared" si="152"/>
        <v/>
      </c>
      <c r="EA517" s="23" t="str">
        <f t="shared" si="153"/>
        <v/>
      </c>
      <c r="EB517" s="23"/>
      <c r="EC517" s="98"/>
      <c r="ED517" s="23"/>
      <c r="EE517" s="23">
        <v>420</v>
      </c>
      <c r="EF517" s="23" t="str">
        <f t="shared" si="154"/>
        <v/>
      </c>
      <c r="EG517" s="23" t="str">
        <f t="shared" si="155"/>
        <v/>
      </c>
      <c r="EH517" s="23"/>
      <c r="EI517"/>
    </row>
    <row r="518" spans="92:139">
      <c r="CN518" s="23"/>
      <c r="CO518" s="23">
        <v>421</v>
      </c>
      <c r="CP518" s="23" t="str">
        <f t="shared" si="140"/>
        <v/>
      </c>
      <c r="CQ518" s="23" t="str">
        <f t="shared" si="141"/>
        <v/>
      </c>
      <c r="CR518" s="23"/>
      <c r="CS518" s="98"/>
      <c r="CT518" s="23"/>
      <c r="CU518" s="23">
        <v>421</v>
      </c>
      <c r="CV518" s="23" t="str">
        <f t="shared" si="142"/>
        <v/>
      </c>
      <c r="CW518" s="23" t="str">
        <f t="shared" si="143"/>
        <v/>
      </c>
      <c r="CX518" s="23"/>
      <c r="CY518" s="98"/>
      <c r="CZ518" s="23"/>
      <c r="DA518" s="23">
        <v>421</v>
      </c>
      <c r="DB518" s="23" t="str">
        <f t="shared" si="144"/>
        <v/>
      </c>
      <c r="DC518" s="23" t="str">
        <f t="shared" si="145"/>
        <v/>
      </c>
      <c r="DD518" s="23"/>
      <c r="DE518" s="98"/>
      <c r="DF518" s="23"/>
      <c r="DG518" s="23">
        <v>421</v>
      </c>
      <c r="DH518" s="23" t="str">
        <f t="shared" si="146"/>
        <v/>
      </c>
      <c r="DI518" s="23" t="str">
        <f t="shared" si="147"/>
        <v/>
      </c>
      <c r="DJ518" s="23"/>
      <c r="DK518" s="98"/>
      <c r="DL518" s="23"/>
      <c r="DM518" s="23">
        <v>421</v>
      </c>
      <c r="DN518" s="23" t="str">
        <f t="shared" si="148"/>
        <v/>
      </c>
      <c r="DO518" s="23" t="str">
        <f t="shared" si="149"/>
        <v/>
      </c>
      <c r="DP518" s="23"/>
      <c r="DQ518" s="98"/>
      <c r="DR518" s="23"/>
      <c r="DS518" s="23">
        <v>421</v>
      </c>
      <c r="DT518" s="23" t="str">
        <f t="shared" si="150"/>
        <v/>
      </c>
      <c r="DU518" s="23" t="str">
        <f t="shared" si="151"/>
        <v/>
      </c>
      <c r="DV518" s="23"/>
      <c r="DW518" s="98"/>
      <c r="DX518" s="23"/>
      <c r="DY518" s="23">
        <v>421</v>
      </c>
      <c r="DZ518" s="23" t="str">
        <f t="shared" si="152"/>
        <v/>
      </c>
      <c r="EA518" s="23" t="str">
        <f t="shared" si="153"/>
        <v/>
      </c>
      <c r="EB518" s="23"/>
      <c r="EC518" s="98"/>
      <c r="ED518" s="23"/>
      <c r="EE518" s="23">
        <v>421</v>
      </c>
      <c r="EF518" s="23" t="str">
        <f t="shared" si="154"/>
        <v/>
      </c>
      <c r="EG518" s="23" t="str">
        <f t="shared" si="155"/>
        <v/>
      </c>
      <c r="EH518" s="23"/>
      <c r="EI518"/>
    </row>
    <row r="519" spans="92:139">
      <c r="CN519" s="23"/>
      <c r="CO519" s="23">
        <v>422</v>
      </c>
      <c r="CP519" s="23" t="str">
        <f t="shared" si="140"/>
        <v/>
      </c>
      <c r="CQ519" s="23" t="str">
        <f t="shared" si="141"/>
        <v/>
      </c>
      <c r="CR519" s="23"/>
      <c r="CS519" s="98"/>
      <c r="CT519" s="23"/>
      <c r="CU519" s="23">
        <v>422</v>
      </c>
      <c r="CV519" s="23" t="str">
        <f t="shared" si="142"/>
        <v/>
      </c>
      <c r="CW519" s="23" t="str">
        <f t="shared" si="143"/>
        <v/>
      </c>
      <c r="CX519" s="23"/>
      <c r="CY519" s="98"/>
      <c r="CZ519" s="23"/>
      <c r="DA519" s="23">
        <v>422</v>
      </c>
      <c r="DB519" s="23" t="str">
        <f t="shared" si="144"/>
        <v/>
      </c>
      <c r="DC519" s="23" t="str">
        <f t="shared" si="145"/>
        <v/>
      </c>
      <c r="DD519" s="23"/>
      <c r="DE519" s="98"/>
      <c r="DF519" s="23"/>
      <c r="DG519" s="23">
        <v>422</v>
      </c>
      <c r="DH519" s="23" t="str">
        <f t="shared" si="146"/>
        <v/>
      </c>
      <c r="DI519" s="23" t="str">
        <f t="shared" si="147"/>
        <v/>
      </c>
      <c r="DJ519" s="23"/>
      <c r="DK519" s="98"/>
      <c r="DL519" s="23"/>
      <c r="DM519" s="23">
        <v>422</v>
      </c>
      <c r="DN519" s="23" t="str">
        <f t="shared" si="148"/>
        <v/>
      </c>
      <c r="DO519" s="23" t="str">
        <f t="shared" si="149"/>
        <v/>
      </c>
      <c r="DP519" s="23"/>
      <c r="DQ519" s="98"/>
      <c r="DR519" s="23"/>
      <c r="DS519" s="23">
        <v>422</v>
      </c>
      <c r="DT519" s="23" t="str">
        <f t="shared" si="150"/>
        <v/>
      </c>
      <c r="DU519" s="23" t="str">
        <f t="shared" si="151"/>
        <v/>
      </c>
      <c r="DV519" s="23"/>
      <c r="DW519" s="98"/>
      <c r="DX519" s="23"/>
      <c r="DY519" s="23">
        <v>422</v>
      </c>
      <c r="DZ519" s="23" t="str">
        <f t="shared" si="152"/>
        <v/>
      </c>
      <c r="EA519" s="23" t="str">
        <f t="shared" si="153"/>
        <v/>
      </c>
      <c r="EB519" s="23"/>
      <c r="EC519" s="98"/>
      <c r="ED519" s="23"/>
      <c r="EE519" s="23">
        <v>422</v>
      </c>
      <c r="EF519" s="23" t="str">
        <f t="shared" si="154"/>
        <v/>
      </c>
      <c r="EG519" s="23" t="str">
        <f t="shared" si="155"/>
        <v/>
      </c>
      <c r="EH519" s="23"/>
      <c r="EI519"/>
    </row>
    <row r="520" spans="92:139">
      <c r="CN520" s="23"/>
      <c r="CO520" s="23">
        <v>423</v>
      </c>
      <c r="CP520" s="23" t="str">
        <f t="shared" si="140"/>
        <v/>
      </c>
      <c r="CQ520" s="23" t="str">
        <f t="shared" si="141"/>
        <v/>
      </c>
      <c r="CR520" s="23"/>
      <c r="CS520" s="98"/>
      <c r="CT520" s="23"/>
      <c r="CU520" s="23">
        <v>423</v>
      </c>
      <c r="CV520" s="23" t="str">
        <f t="shared" si="142"/>
        <v/>
      </c>
      <c r="CW520" s="23" t="str">
        <f t="shared" si="143"/>
        <v/>
      </c>
      <c r="CX520" s="23"/>
      <c r="CY520" s="98"/>
      <c r="CZ520" s="23"/>
      <c r="DA520" s="23">
        <v>423</v>
      </c>
      <c r="DB520" s="23" t="str">
        <f t="shared" si="144"/>
        <v/>
      </c>
      <c r="DC520" s="23" t="str">
        <f t="shared" si="145"/>
        <v/>
      </c>
      <c r="DD520" s="23"/>
      <c r="DE520" s="98"/>
      <c r="DF520" s="23"/>
      <c r="DG520" s="23">
        <v>423</v>
      </c>
      <c r="DH520" s="23" t="str">
        <f t="shared" si="146"/>
        <v/>
      </c>
      <c r="DI520" s="23" t="str">
        <f t="shared" si="147"/>
        <v/>
      </c>
      <c r="DJ520" s="23"/>
      <c r="DK520" s="98"/>
      <c r="DL520" s="23"/>
      <c r="DM520" s="23">
        <v>423</v>
      </c>
      <c r="DN520" s="23" t="str">
        <f t="shared" si="148"/>
        <v/>
      </c>
      <c r="DO520" s="23" t="str">
        <f t="shared" si="149"/>
        <v/>
      </c>
      <c r="DP520" s="23"/>
      <c r="DQ520" s="98"/>
      <c r="DR520" s="23"/>
      <c r="DS520" s="23">
        <v>423</v>
      </c>
      <c r="DT520" s="23" t="str">
        <f t="shared" si="150"/>
        <v/>
      </c>
      <c r="DU520" s="23" t="str">
        <f t="shared" si="151"/>
        <v/>
      </c>
      <c r="DV520" s="23"/>
      <c r="DW520" s="98"/>
      <c r="DX520" s="23"/>
      <c r="DY520" s="23">
        <v>423</v>
      </c>
      <c r="DZ520" s="23" t="str">
        <f t="shared" si="152"/>
        <v/>
      </c>
      <c r="EA520" s="23" t="str">
        <f t="shared" si="153"/>
        <v/>
      </c>
      <c r="EB520" s="23"/>
      <c r="EC520" s="98"/>
      <c r="ED520" s="23"/>
      <c r="EE520" s="23">
        <v>423</v>
      </c>
      <c r="EF520" s="23" t="str">
        <f t="shared" si="154"/>
        <v/>
      </c>
      <c r="EG520" s="23" t="str">
        <f t="shared" si="155"/>
        <v/>
      </c>
      <c r="EH520" s="23"/>
      <c r="EI520"/>
    </row>
    <row r="521" spans="92:139">
      <c r="CN521" s="23"/>
      <c r="CO521" s="23">
        <v>424</v>
      </c>
      <c r="CP521" s="23" t="str">
        <f t="shared" si="140"/>
        <v/>
      </c>
      <c r="CQ521" s="23" t="str">
        <f t="shared" si="141"/>
        <v/>
      </c>
      <c r="CR521" s="23"/>
      <c r="CS521" s="98"/>
      <c r="CT521" s="23"/>
      <c r="CU521" s="23">
        <v>424</v>
      </c>
      <c r="CV521" s="23" t="str">
        <f t="shared" si="142"/>
        <v/>
      </c>
      <c r="CW521" s="23" t="str">
        <f t="shared" si="143"/>
        <v/>
      </c>
      <c r="CX521" s="23"/>
      <c r="CY521" s="98"/>
      <c r="CZ521" s="23"/>
      <c r="DA521" s="23">
        <v>424</v>
      </c>
      <c r="DB521" s="23" t="str">
        <f t="shared" si="144"/>
        <v/>
      </c>
      <c r="DC521" s="23" t="str">
        <f t="shared" si="145"/>
        <v/>
      </c>
      <c r="DD521" s="23"/>
      <c r="DE521" s="98"/>
      <c r="DF521" s="23"/>
      <c r="DG521" s="23">
        <v>424</v>
      </c>
      <c r="DH521" s="23" t="str">
        <f t="shared" si="146"/>
        <v/>
      </c>
      <c r="DI521" s="23" t="str">
        <f t="shared" si="147"/>
        <v/>
      </c>
      <c r="DJ521" s="23"/>
      <c r="DK521" s="98"/>
      <c r="DL521" s="23"/>
      <c r="DM521" s="23">
        <v>424</v>
      </c>
      <c r="DN521" s="23" t="str">
        <f t="shared" si="148"/>
        <v/>
      </c>
      <c r="DO521" s="23" t="str">
        <f t="shared" si="149"/>
        <v/>
      </c>
      <c r="DP521" s="23"/>
      <c r="DQ521" s="98"/>
      <c r="DR521" s="23"/>
      <c r="DS521" s="23">
        <v>424</v>
      </c>
      <c r="DT521" s="23" t="str">
        <f t="shared" si="150"/>
        <v/>
      </c>
      <c r="DU521" s="23" t="str">
        <f t="shared" si="151"/>
        <v/>
      </c>
      <c r="DV521" s="23"/>
      <c r="DW521" s="98"/>
      <c r="DX521" s="23"/>
      <c r="DY521" s="23">
        <v>424</v>
      </c>
      <c r="DZ521" s="23" t="str">
        <f t="shared" si="152"/>
        <v/>
      </c>
      <c r="EA521" s="23" t="str">
        <f t="shared" si="153"/>
        <v/>
      </c>
      <c r="EB521" s="23"/>
      <c r="EC521" s="98"/>
      <c r="ED521" s="23"/>
      <c r="EE521" s="23">
        <v>424</v>
      </c>
      <c r="EF521" s="23" t="str">
        <f t="shared" si="154"/>
        <v/>
      </c>
      <c r="EG521" s="23" t="str">
        <f t="shared" si="155"/>
        <v/>
      </c>
      <c r="EH521" s="23"/>
      <c r="EI521"/>
    </row>
    <row r="522" spans="92:139">
      <c r="CN522" s="23"/>
      <c r="CO522" s="23">
        <v>425</v>
      </c>
      <c r="CP522" s="23" t="str">
        <f t="shared" si="140"/>
        <v/>
      </c>
      <c r="CQ522" s="23" t="str">
        <f t="shared" si="141"/>
        <v/>
      </c>
      <c r="CR522" s="23"/>
      <c r="CS522" s="98"/>
      <c r="CT522" s="23"/>
      <c r="CU522" s="23">
        <v>425</v>
      </c>
      <c r="CV522" s="23" t="str">
        <f t="shared" si="142"/>
        <v/>
      </c>
      <c r="CW522" s="23" t="str">
        <f t="shared" si="143"/>
        <v/>
      </c>
      <c r="CX522" s="23"/>
      <c r="CY522" s="98"/>
      <c r="CZ522" s="23"/>
      <c r="DA522" s="23">
        <v>425</v>
      </c>
      <c r="DB522" s="23" t="str">
        <f t="shared" si="144"/>
        <v/>
      </c>
      <c r="DC522" s="23" t="str">
        <f t="shared" si="145"/>
        <v/>
      </c>
      <c r="DD522" s="23"/>
      <c r="DE522" s="98"/>
      <c r="DF522" s="23"/>
      <c r="DG522" s="23">
        <v>425</v>
      </c>
      <c r="DH522" s="23" t="str">
        <f t="shared" si="146"/>
        <v/>
      </c>
      <c r="DI522" s="23" t="str">
        <f t="shared" si="147"/>
        <v/>
      </c>
      <c r="DJ522" s="23"/>
      <c r="DK522" s="98"/>
      <c r="DL522" s="23"/>
      <c r="DM522" s="23">
        <v>425</v>
      </c>
      <c r="DN522" s="23" t="str">
        <f t="shared" si="148"/>
        <v/>
      </c>
      <c r="DO522" s="23" t="str">
        <f t="shared" si="149"/>
        <v/>
      </c>
      <c r="DP522" s="23"/>
      <c r="DQ522" s="98"/>
      <c r="DR522" s="23"/>
      <c r="DS522" s="23">
        <v>425</v>
      </c>
      <c r="DT522" s="23" t="str">
        <f t="shared" si="150"/>
        <v/>
      </c>
      <c r="DU522" s="23" t="str">
        <f t="shared" si="151"/>
        <v/>
      </c>
      <c r="DV522" s="23"/>
      <c r="DW522" s="98"/>
      <c r="DX522" s="23"/>
      <c r="DY522" s="23">
        <v>425</v>
      </c>
      <c r="DZ522" s="23" t="str">
        <f t="shared" si="152"/>
        <v/>
      </c>
      <c r="EA522" s="23" t="str">
        <f t="shared" si="153"/>
        <v/>
      </c>
      <c r="EB522" s="23"/>
      <c r="EC522" s="98"/>
      <c r="ED522" s="23"/>
      <c r="EE522" s="23">
        <v>425</v>
      </c>
      <c r="EF522" s="23" t="str">
        <f t="shared" si="154"/>
        <v/>
      </c>
      <c r="EG522" s="23" t="str">
        <f t="shared" si="155"/>
        <v/>
      </c>
      <c r="EH522" s="23"/>
      <c r="EI522"/>
    </row>
    <row r="523" spans="92:139">
      <c r="CN523" s="23"/>
      <c r="CO523" s="23">
        <v>426</v>
      </c>
      <c r="CP523" s="23" t="str">
        <f t="shared" si="140"/>
        <v/>
      </c>
      <c r="CQ523" s="23" t="str">
        <f t="shared" si="141"/>
        <v/>
      </c>
      <c r="CR523" s="23"/>
      <c r="CS523" s="98"/>
      <c r="CT523" s="23"/>
      <c r="CU523" s="23">
        <v>426</v>
      </c>
      <c r="CV523" s="23" t="str">
        <f t="shared" si="142"/>
        <v/>
      </c>
      <c r="CW523" s="23" t="str">
        <f t="shared" si="143"/>
        <v/>
      </c>
      <c r="CX523" s="23"/>
      <c r="CY523" s="98"/>
      <c r="CZ523" s="23"/>
      <c r="DA523" s="23">
        <v>426</v>
      </c>
      <c r="DB523" s="23" t="str">
        <f t="shared" si="144"/>
        <v/>
      </c>
      <c r="DC523" s="23" t="str">
        <f t="shared" si="145"/>
        <v/>
      </c>
      <c r="DD523" s="23"/>
      <c r="DE523" s="98"/>
      <c r="DF523" s="23"/>
      <c r="DG523" s="23">
        <v>426</v>
      </c>
      <c r="DH523" s="23" t="str">
        <f t="shared" si="146"/>
        <v/>
      </c>
      <c r="DI523" s="23" t="str">
        <f t="shared" si="147"/>
        <v/>
      </c>
      <c r="DJ523" s="23"/>
      <c r="DK523" s="98"/>
      <c r="DL523" s="23"/>
      <c r="DM523" s="23">
        <v>426</v>
      </c>
      <c r="DN523" s="23" t="str">
        <f t="shared" si="148"/>
        <v/>
      </c>
      <c r="DO523" s="23" t="str">
        <f t="shared" si="149"/>
        <v/>
      </c>
      <c r="DP523" s="23"/>
      <c r="DQ523" s="98"/>
      <c r="DR523" s="23"/>
      <c r="DS523" s="23">
        <v>426</v>
      </c>
      <c r="DT523" s="23" t="str">
        <f t="shared" si="150"/>
        <v/>
      </c>
      <c r="DU523" s="23" t="str">
        <f t="shared" si="151"/>
        <v/>
      </c>
      <c r="DV523" s="23"/>
      <c r="DW523" s="98"/>
      <c r="DX523" s="23"/>
      <c r="DY523" s="23">
        <v>426</v>
      </c>
      <c r="DZ523" s="23" t="str">
        <f t="shared" si="152"/>
        <v/>
      </c>
      <c r="EA523" s="23" t="str">
        <f t="shared" si="153"/>
        <v/>
      </c>
      <c r="EB523" s="23"/>
      <c r="EC523" s="98"/>
      <c r="ED523" s="23"/>
      <c r="EE523" s="23">
        <v>426</v>
      </c>
      <c r="EF523" s="23" t="str">
        <f t="shared" si="154"/>
        <v/>
      </c>
      <c r="EG523" s="23" t="str">
        <f t="shared" si="155"/>
        <v/>
      </c>
      <c r="EH523" s="23"/>
      <c r="EI523"/>
    </row>
    <row r="524" spans="92:139">
      <c r="CN524" s="23"/>
      <c r="CO524" s="23">
        <v>427</v>
      </c>
      <c r="CP524" s="23" t="str">
        <f t="shared" si="140"/>
        <v/>
      </c>
      <c r="CQ524" s="23" t="str">
        <f t="shared" si="141"/>
        <v/>
      </c>
      <c r="CR524" s="23"/>
      <c r="CS524" s="98"/>
      <c r="CT524" s="23"/>
      <c r="CU524" s="23">
        <v>427</v>
      </c>
      <c r="CV524" s="23" t="str">
        <f t="shared" si="142"/>
        <v/>
      </c>
      <c r="CW524" s="23" t="str">
        <f t="shared" si="143"/>
        <v/>
      </c>
      <c r="CX524" s="23"/>
      <c r="CY524" s="98"/>
      <c r="CZ524" s="23"/>
      <c r="DA524" s="23">
        <v>427</v>
      </c>
      <c r="DB524" s="23" t="str">
        <f t="shared" si="144"/>
        <v/>
      </c>
      <c r="DC524" s="23" t="str">
        <f t="shared" si="145"/>
        <v/>
      </c>
      <c r="DD524" s="23"/>
      <c r="DE524" s="98"/>
      <c r="DF524" s="23"/>
      <c r="DG524" s="23">
        <v>427</v>
      </c>
      <c r="DH524" s="23" t="str">
        <f t="shared" si="146"/>
        <v/>
      </c>
      <c r="DI524" s="23" t="str">
        <f t="shared" si="147"/>
        <v/>
      </c>
      <c r="DJ524" s="23"/>
      <c r="DK524" s="98"/>
      <c r="DL524" s="23"/>
      <c r="DM524" s="23">
        <v>427</v>
      </c>
      <c r="DN524" s="23" t="str">
        <f t="shared" si="148"/>
        <v/>
      </c>
      <c r="DO524" s="23" t="str">
        <f t="shared" si="149"/>
        <v/>
      </c>
      <c r="DP524" s="23"/>
      <c r="DQ524" s="98"/>
      <c r="DR524" s="23"/>
      <c r="DS524" s="23">
        <v>427</v>
      </c>
      <c r="DT524" s="23" t="str">
        <f t="shared" si="150"/>
        <v/>
      </c>
      <c r="DU524" s="23" t="str">
        <f t="shared" si="151"/>
        <v/>
      </c>
      <c r="DV524" s="23"/>
      <c r="DW524" s="98"/>
      <c r="DX524" s="23"/>
      <c r="DY524" s="23">
        <v>427</v>
      </c>
      <c r="DZ524" s="23" t="str">
        <f t="shared" si="152"/>
        <v/>
      </c>
      <c r="EA524" s="23" t="str">
        <f t="shared" si="153"/>
        <v/>
      </c>
      <c r="EB524" s="23"/>
      <c r="EC524" s="98"/>
      <c r="ED524" s="23"/>
      <c r="EE524" s="23">
        <v>427</v>
      </c>
      <c r="EF524" s="23" t="str">
        <f t="shared" si="154"/>
        <v/>
      </c>
      <c r="EG524" s="23" t="str">
        <f t="shared" si="155"/>
        <v/>
      </c>
      <c r="EH524" s="23"/>
      <c r="EI524"/>
    </row>
    <row r="525" spans="92:139">
      <c r="CN525" s="23"/>
      <c r="CO525" s="23">
        <v>428</v>
      </c>
      <c r="CP525" s="23" t="str">
        <f t="shared" si="140"/>
        <v/>
      </c>
      <c r="CQ525" s="23" t="str">
        <f t="shared" si="141"/>
        <v/>
      </c>
      <c r="CR525" s="23"/>
      <c r="CS525" s="98"/>
      <c r="CT525" s="23"/>
      <c r="CU525" s="23">
        <v>428</v>
      </c>
      <c r="CV525" s="23" t="str">
        <f t="shared" si="142"/>
        <v/>
      </c>
      <c r="CW525" s="23" t="str">
        <f t="shared" si="143"/>
        <v/>
      </c>
      <c r="CX525" s="23"/>
      <c r="CY525" s="98"/>
      <c r="CZ525" s="23"/>
      <c r="DA525" s="23">
        <v>428</v>
      </c>
      <c r="DB525" s="23" t="str">
        <f t="shared" si="144"/>
        <v/>
      </c>
      <c r="DC525" s="23" t="str">
        <f t="shared" si="145"/>
        <v/>
      </c>
      <c r="DD525" s="23"/>
      <c r="DE525" s="98"/>
      <c r="DF525" s="23"/>
      <c r="DG525" s="23">
        <v>428</v>
      </c>
      <c r="DH525" s="23" t="str">
        <f t="shared" si="146"/>
        <v/>
      </c>
      <c r="DI525" s="23" t="str">
        <f t="shared" si="147"/>
        <v/>
      </c>
      <c r="DJ525" s="23"/>
      <c r="DK525" s="98"/>
      <c r="DL525" s="23"/>
      <c r="DM525" s="23">
        <v>428</v>
      </c>
      <c r="DN525" s="23" t="str">
        <f t="shared" si="148"/>
        <v/>
      </c>
      <c r="DO525" s="23" t="str">
        <f t="shared" si="149"/>
        <v/>
      </c>
      <c r="DP525" s="23"/>
      <c r="DQ525" s="98"/>
      <c r="DR525" s="23"/>
      <c r="DS525" s="23">
        <v>428</v>
      </c>
      <c r="DT525" s="23" t="str">
        <f t="shared" si="150"/>
        <v/>
      </c>
      <c r="DU525" s="23" t="str">
        <f t="shared" si="151"/>
        <v/>
      </c>
      <c r="DV525" s="23"/>
      <c r="DW525" s="98"/>
      <c r="DX525" s="23"/>
      <c r="DY525" s="23">
        <v>428</v>
      </c>
      <c r="DZ525" s="23" t="str">
        <f t="shared" si="152"/>
        <v/>
      </c>
      <c r="EA525" s="23" t="str">
        <f t="shared" si="153"/>
        <v/>
      </c>
      <c r="EB525" s="23"/>
      <c r="EC525" s="98"/>
      <c r="ED525" s="23"/>
      <c r="EE525" s="23">
        <v>428</v>
      </c>
      <c r="EF525" s="23" t="str">
        <f t="shared" si="154"/>
        <v/>
      </c>
      <c r="EG525" s="23" t="str">
        <f t="shared" si="155"/>
        <v/>
      </c>
      <c r="EH525" s="23"/>
      <c r="EI525"/>
    </row>
    <row r="526" spans="92:139">
      <c r="CN526" s="23"/>
      <c r="CO526" s="23">
        <v>429</v>
      </c>
      <c r="CP526" s="23" t="str">
        <f t="shared" si="140"/>
        <v/>
      </c>
      <c r="CQ526" s="23" t="str">
        <f t="shared" si="141"/>
        <v/>
      </c>
      <c r="CR526" s="23"/>
      <c r="CS526" s="98"/>
      <c r="CT526" s="23"/>
      <c r="CU526" s="23">
        <v>429</v>
      </c>
      <c r="CV526" s="23" t="str">
        <f t="shared" si="142"/>
        <v/>
      </c>
      <c r="CW526" s="23" t="str">
        <f t="shared" si="143"/>
        <v/>
      </c>
      <c r="CX526" s="23"/>
      <c r="CY526" s="98"/>
      <c r="CZ526" s="23"/>
      <c r="DA526" s="23">
        <v>429</v>
      </c>
      <c r="DB526" s="23" t="str">
        <f t="shared" si="144"/>
        <v/>
      </c>
      <c r="DC526" s="23" t="str">
        <f t="shared" si="145"/>
        <v/>
      </c>
      <c r="DD526" s="23"/>
      <c r="DE526" s="98"/>
      <c r="DF526" s="23"/>
      <c r="DG526" s="23">
        <v>429</v>
      </c>
      <c r="DH526" s="23" t="str">
        <f t="shared" si="146"/>
        <v/>
      </c>
      <c r="DI526" s="23" t="str">
        <f t="shared" si="147"/>
        <v/>
      </c>
      <c r="DJ526" s="23"/>
      <c r="DK526" s="98"/>
      <c r="DL526" s="23"/>
      <c r="DM526" s="23">
        <v>429</v>
      </c>
      <c r="DN526" s="23" t="str">
        <f t="shared" si="148"/>
        <v/>
      </c>
      <c r="DO526" s="23" t="str">
        <f t="shared" si="149"/>
        <v/>
      </c>
      <c r="DP526" s="23"/>
      <c r="DQ526" s="98"/>
      <c r="DR526" s="23"/>
      <c r="DS526" s="23">
        <v>429</v>
      </c>
      <c r="DT526" s="23" t="str">
        <f t="shared" si="150"/>
        <v/>
      </c>
      <c r="DU526" s="23" t="str">
        <f t="shared" si="151"/>
        <v/>
      </c>
      <c r="DV526" s="23"/>
      <c r="DW526" s="98"/>
      <c r="DX526" s="23"/>
      <c r="DY526" s="23">
        <v>429</v>
      </c>
      <c r="DZ526" s="23" t="str">
        <f t="shared" si="152"/>
        <v/>
      </c>
      <c r="EA526" s="23" t="str">
        <f t="shared" si="153"/>
        <v/>
      </c>
      <c r="EB526" s="23"/>
      <c r="EC526" s="98"/>
      <c r="ED526" s="23"/>
      <c r="EE526" s="23">
        <v>429</v>
      </c>
      <c r="EF526" s="23" t="str">
        <f t="shared" si="154"/>
        <v/>
      </c>
      <c r="EG526" s="23" t="str">
        <f t="shared" si="155"/>
        <v/>
      </c>
      <c r="EH526" s="23"/>
      <c r="EI526"/>
    </row>
    <row r="527" spans="92:139">
      <c r="CN527" s="23"/>
      <c r="CO527" s="23">
        <v>430</v>
      </c>
      <c r="CP527" s="23" t="str">
        <f t="shared" si="140"/>
        <v/>
      </c>
      <c r="CQ527" s="23" t="str">
        <f t="shared" si="141"/>
        <v/>
      </c>
      <c r="CR527" s="23"/>
      <c r="CS527" s="98"/>
      <c r="CT527" s="23"/>
      <c r="CU527" s="23">
        <v>430</v>
      </c>
      <c r="CV527" s="23" t="str">
        <f t="shared" si="142"/>
        <v/>
      </c>
      <c r="CW527" s="23" t="str">
        <f t="shared" si="143"/>
        <v/>
      </c>
      <c r="CX527" s="23"/>
      <c r="CY527" s="98"/>
      <c r="CZ527" s="23"/>
      <c r="DA527" s="23">
        <v>430</v>
      </c>
      <c r="DB527" s="23" t="str">
        <f t="shared" si="144"/>
        <v/>
      </c>
      <c r="DC527" s="23" t="str">
        <f t="shared" si="145"/>
        <v/>
      </c>
      <c r="DD527" s="23"/>
      <c r="DE527" s="98"/>
      <c r="DF527" s="23"/>
      <c r="DG527" s="23">
        <v>430</v>
      </c>
      <c r="DH527" s="23" t="str">
        <f t="shared" si="146"/>
        <v/>
      </c>
      <c r="DI527" s="23" t="str">
        <f t="shared" si="147"/>
        <v/>
      </c>
      <c r="DJ527" s="23"/>
      <c r="DK527" s="98"/>
      <c r="DL527" s="23"/>
      <c r="DM527" s="23">
        <v>430</v>
      </c>
      <c r="DN527" s="23" t="str">
        <f t="shared" si="148"/>
        <v/>
      </c>
      <c r="DO527" s="23" t="str">
        <f t="shared" si="149"/>
        <v/>
      </c>
      <c r="DP527" s="23"/>
      <c r="DQ527" s="98"/>
      <c r="DR527" s="23"/>
      <c r="DS527" s="23">
        <v>430</v>
      </c>
      <c r="DT527" s="23" t="str">
        <f t="shared" si="150"/>
        <v/>
      </c>
      <c r="DU527" s="23" t="str">
        <f t="shared" si="151"/>
        <v/>
      </c>
      <c r="DV527" s="23"/>
      <c r="DW527" s="98"/>
      <c r="DX527" s="23"/>
      <c r="DY527" s="23">
        <v>430</v>
      </c>
      <c r="DZ527" s="23" t="str">
        <f t="shared" si="152"/>
        <v/>
      </c>
      <c r="EA527" s="23" t="str">
        <f t="shared" si="153"/>
        <v/>
      </c>
      <c r="EB527" s="23"/>
      <c r="EC527" s="98"/>
      <c r="ED527" s="23"/>
      <c r="EE527" s="23">
        <v>430</v>
      </c>
      <c r="EF527" s="23" t="str">
        <f t="shared" si="154"/>
        <v/>
      </c>
      <c r="EG527" s="23" t="str">
        <f t="shared" si="155"/>
        <v/>
      </c>
      <c r="EH527" s="23"/>
      <c r="EI527"/>
    </row>
    <row r="528" spans="92:139">
      <c r="CN528" s="23"/>
      <c r="CO528" s="23">
        <v>431</v>
      </c>
      <c r="CP528" s="23" t="str">
        <f t="shared" si="140"/>
        <v/>
      </c>
      <c r="CQ528" s="23" t="str">
        <f t="shared" si="141"/>
        <v/>
      </c>
      <c r="CR528" s="23"/>
      <c r="CS528" s="98"/>
      <c r="CT528" s="23"/>
      <c r="CU528" s="23">
        <v>431</v>
      </c>
      <c r="CV528" s="23" t="str">
        <f t="shared" si="142"/>
        <v/>
      </c>
      <c r="CW528" s="23" t="str">
        <f t="shared" si="143"/>
        <v/>
      </c>
      <c r="CX528" s="23"/>
      <c r="CY528" s="98"/>
      <c r="CZ528" s="23"/>
      <c r="DA528" s="23">
        <v>431</v>
      </c>
      <c r="DB528" s="23" t="str">
        <f t="shared" si="144"/>
        <v/>
      </c>
      <c r="DC528" s="23" t="str">
        <f t="shared" si="145"/>
        <v/>
      </c>
      <c r="DD528" s="23"/>
      <c r="DE528" s="98"/>
      <c r="DF528" s="23"/>
      <c r="DG528" s="23">
        <v>431</v>
      </c>
      <c r="DH528" s="23" t="str">
        <f t="shared" si="146"/>
        <v/>
      </c>
      <c r="DI528" s="23" t="str">
        <f t="shared" si="147"/>
        <v/>
      </c>
      <c r="DJ528" s="23"/>
      <c r="DK528" s="98"/>
      <c r="DL528" s="23"/>
      <c r="DM528" s="23">
        <v>431</v>
      </c>
      <c r="DN528" s="23" t="str">
        <f t="shared" si="148"/>
        <v/>
      </c>
      <c r="DO528" s="23" t="str">
        <f t="shared" si="149"/>
        <v/>
      </c>
      <c r="DP528" s="23"/>
      <c r="DQ528" s="98"/>
      <c r="DR528" s="23"/>
      <c r="DS528" s="23">
        <v>431</v>
      </c>
      <c r="DT528" s="23" t="str">
        <f t="shared" si="150"/>
        <v/>
      </c>
      <c r="DU528" s="23" t="str">
        <f t="shared" si="151"/>
        <v/>
      </c>
      <c r="DV528" s="23"/>
      <c r="DW528" s="98"/>
      <c r="DX528" s="23"/>
      <c r="DY528" s="23">
        <v>431</v>
      </c>
      <c r="DZ528" s="23" t="str">
        <f t="shared" si="152"/>
        <v/>
      </c>
      <c r="EA528" s="23" t="str">
        <f t="shared" si="153"/>
        <v/>
      </c>
      <c r="EB528" s="23"/>
      <c r="EC528" s="98"/>
      <c r="ED528" s="23"/>
      <c r="EE528" s="23">
        <v>431</v>
      </c>
      <c r="EF528" s="23" t="str">
        <f t="shared" si="154"/>
        <v/>
      </c>
      <c r="EG528" s="23" t="str">
        <f t="shared" si="155"/>
        <v/>
      </c>
      <c r="EH528" s="23"/>
      <c r="EI528"/>
    </row>
    <row r="529" spans="92:139">
      <c r="CN529" s="23"/>
      <c r="CO529" s="23">
        <v>432</v>
      </c>
      <c r="CP529" s="23" t="str">
        <f t="shared" si="140"/>
        <v/>
      </c>
      <c r="CQ529" s="23" t="str">
        <f t="shared" si="141"/>
        <v/>
      </c>
      <c r="CR529" s="23"/>
      <c r="CS529" s="98"/>
      <c r="CT529" s="23"/>
      <c r="CU529" s="23">
        <v>432</v>
      </c>
      <c r="CV529" s="23" t="str">
        <f t="shared" si="142"/>
        <v/>
      </c>
      <c r="CW529" s="23" t="str">
        <f t="shared" si="143"/>
        <v/>
      </c>
      <c r="CX529" s="23"/>
      <c r="CY529" s="98"/>
      <c r="CZ529" s="23"/>
      <c r="DA529" s="23">
        <v>432</v>
      </c>
      <c r="DB529" s="23" t="str">
        <f t="shared" si="144"/>
        <v/>
      </c>
      <c r="DC529" s="23" t="str">
        <f t="shared" si="145"/>
        <v/>
      </c>
      <c r="DD529" s="23"/>
      <c r="DE529" s="98"/>
      <c r="DF529" s="23"/>
      <c r="DG529" s="23">
        <v>432</v>
      </c>
      <c r="DH529" s="23" t="str">
        <f t="shared" si="146"/>
        <v/>
      </c>
      <c r="DI529" s="23" t="str">
        <f t="shared" si="147"/>
        <v/>
      </c>
      <c r="DJ529" s="23"/>
      <c r="DK529" s="98"/>
      <c r="DL529" s="23"/>
      <c r="DM529" s="23">
        <v>432</v>
      </c>
      <c r="DN529" s="23" t="str">
        <f t="shared" si="148"/>
        <v/>
      </c>
      <c r="DO529" s="23" t="str">
        <f t="shared" si="149"/>
        <v/>
      </c>
      <c r="DP529" s="23"/>
      <c r="DQ529" s="98"/>
      <c r="DR529" s="23"/>
      <c r="DS529" s="23">
        <v>432</v>
      </c>
      <c r="DT529" s="23" t="str">
        <f t="shared" si="150"/>
        <v/>
      </c>
      <c r="DU529" s="23" t="str">
        <f t="shared" si="151"/>
        <v/>
      </c>
      <c r="DV529" s="23"/>
      <c r="DW529" s="98"/>
      <c r="DX529" s="23"/>
      <c r="DY529" s="23">
        <v>432</v>
      </c>
      <c r="DZ529" s="23" t="str">
        <f t="shared" si="152"/>
        <v/>
      </c>
      <c r="EA529" s="23" t="str">
        <f t="shared" si="153"/>
        <v/>
      </c>
      <c r="EB529" s="23"/>
      <c r="EC529" s="98"/>
      <c r="ED529" s="23"/>
      <c r="EE529" s="23">
        <v>432</v>
      </c>
      <c r="EF529" s="23" t="str">
        <f t="shared" si="154"/>
        <v/>
      </c>
      <c r="EG529" s="23" t="str">
        <f t="shared" si="155"/>
        <v/>
      </c>
      <c r="EH529" s="23"/>
      <c r="EI529"/>
    </row>
    <row r="530" spans="92:139">
      <c r="CN530" s="23"/>
      <c r="CO530" s="23">
        <v>433</v>
      </c>
      <c r="CP530" s="23" t="str">
        <f t="shared" si="140"/>
        <v/>
      </c>
      <c r="CQ530" s="23" t="str">
        <f t="shared" si="141"/>
        <v/>
      </c>
      <c r="CR530" s="23"/>
      <c r="CS530" s="98"/>
      <c r="CT530" s="23"/>
      <c r="CU530" s="23">
        <v>433</v>
      </c>
      <c r="CV530" s="23" t="str">
        <f t="shared" si="142"/>
        <v/>
      </c>
      <c r="CW530" s="23" t="str">
        <f t="shared" si="143"/>
        <v/>
      </c>
      <c r="CX530" s="23"/>
      <c r="CY530" s="98"/>
      <c r="CZ530" s="23"/>
      <c r="DA530" s="23">
        <v>433</v>
      </c>
      <c r="DB530" s="23" t="str">
        <f t="shared" si="144"/>
        <v/>
      </c>
      <c r="DC530" s="23" t="str">
        <f t="shared" si="145"/>
        <v/>
      </c>
      <c r="DD530" s="23"/>
      <c r="DE530" s="98"/>
      <c r="DF530" s="23"/>
      <c r="DG530" s="23">
        <v>433</v>
      </c>
      <c r="DH530" s="23" t="str">
        <f t="shared" si="146"/>
        <v/>
      </c>
      <c r="DI530" s="23" t="str">
        <f t="shared" si="147"/>
        <v/>
      </c>
      <c r="DJ530" s="23"/>
      <c r="DK530" s="98"/>
      <c r="DL530" s="23"/>
      <c r="DM530" s="23">
        <v>433</v>
      </c>
      <c r="DN530" s="23" t="str">
        <f t="shared" si="148"/>
        <v/>
      </c>
      <c r="DO530" s="23" t="str">
        <f t="shared" si="149"/>
        <v/>
      </c>
      <c r="DP530" s="23"/>
      <c r="DQ530" s="98"/>
      <c r="DR530" s="23"/>
      <c r="DS530" s="23">
        <v>433</v>
      </c>
      <c r="DT530" s="23" t="str">
        <f t="shared" si="150"/>
        <v/>
      </c>
      <c r="DU530" s="23" t="str">
        <f t="shared" si="151"/>
        <v/>
      </c>
      <c r="DV530" s="23"/>
      <c r="DW530" s="98"/>
      <c r="DX530" s="23"/>
      <c r="DY530" s="23">
        <v>433</v>
      </c>
      <c r="DZ530" s="23" t="str">
        <f t="shared" si="152"/>
        <v/>
      </c>
      <c r="EA530" s="23" t="str">
        <f t="shared" si="153"/>
        <v/>
      </c>
      <c r="EB530" s="23"/>
      <c r="EC530" s="98"/>
      <c r="ED530" s="23"/>
      <c r="EE530" s="23">
        <v>433</v>
      </c>
      <c r="EF530" s="23" t="str">
        <f t="shared" si="154"/>
        <v/>
      </c>
      <c r="EG530" s="23" t="str">
        <f t="shared" si="155"/>
        <v/>
      </c>
      <c r="EH530" s="23"/>
      <c r="EI530"/>
    </row>
    <row r="531" spans="92:139">
      <c r="CN531" s="23"/>
      <c r="CO531" s="23">
        <v>434</v>
      </c>
      <c r="CP531" s="23" t="str">
        <f t="shared" si="140"/>
        <v/>
      </c>
      <c r="CQ531" s="23" t="str">
        <f t="shared" si="141"/>
        <v/>
      </c>
      <c r="CR531" s="23"/>
      <c r="CS531" s="98"/>
      <c r="CT531" s="23"/>
      <c r="CU531" s="23">
        <v>434</v>
      </c>
      <c r="CV531" s="23" t="str">
        <f t="shared" si="142"/>
        <v/>
      </c>
      <c r="CW531" s="23" t="str">
        <f t="shared" si="143"/>
        <v/>
      </c>
      <c r="CX531" s="23"/>
      <c r="CY531" s="98"/>
      <c r="CZ531" s="23"/>
      <c r="DA531" s="23">
        <v>434</v>
      </c>
      <c r="DB531" s="23" t="str">
        <f t="shared" si="144"/>
        <v/>
      </c>
      <c r="DC531" s="23" t="str">
        <f t="shared" si="145"/>
        <v/>
      </c>
      <c r="DD531" s="23"/>
      <c r="DE531" s="98"/>
      <c r="DF531" s="23"/>
      <c r="DG531" s="23">
        <v>434</v>
      </c>
      <c r="DH531" s="23" t="str">
        <f t="shared" si="146"/>
        <v/>
      </c>
      <c r="DI531" s="23" t="str">
        <f t="shared" si="147"/>
        <v/>
      </c>
      <c r="DJ531" s="23"/>
      <c r="DK531" s="98"/>
      <c r="DL531" s="23"/>
      <c r="DM531" s="23">
        <v>434</v>
      </c>
      <c r="DN531" s="23" t="str">
        <f t="shared" si="148"/>
        <v/>
      </c>
      <c r="DO531" s="23" t="str">
        <f t="shared" si="149"/>
        <v/>
      </c>
      <c r="DP531" s="23"/>
      <c r="DQ531" s="98"/>
      <c r="DR531" s="23"/>
      <c r="DS531" s="23">
        <v>434</v>
      </c>
      <c r="DT531" s="23" t="str">
        <f t="shared" si="150"/>
        <v/>
      </c>
      <c r="DU531" s="23" t="str">
        <f t="shared" si="151"/>
        <v/>
      </c>
      <c r="DV531" s="23"/>
      <c r="DW531" s="98"/>
      <c r="DX531" s="23"/>
      <c r="DY531" s="23">
        <v>434</v>
      </c>
      <c r="DZ531" s="23" t="str">
        <f t="shared" si="152"/>
        <v/>
      </c>
      <c r="EA531" s="23" t="str">
        <f t="shared" si="153"/>
        <v/>
      </c>
      <c r="EB531" s="23"/>
      <c r="EC531" s="98"/>
      <c r="ED531" s="23"/>
      <c r="EE531" s="23">
        <v>434</v>
      </c>
      <c r="EF531" s="23" t="str">
        <f t="shared" si="154"/>
        <v/>
      </c>
      <c r="EG531" s="23" t="str">
        <f t="shared" si="155"/>
        <v/>
      </c>
      <c r="EH531" s="23"/>
      <c r="EI531"/>
    </row>
    <row r="532" spans="92:139">
      <c r="CN532" s="23"/>
      <c r="CO532" s="23">
        <v>435</v>
      </c>
      <c r="CP532" s="23" t="str">
        <f t="shared" si="140"/>
        <v/>
      </c>
      <c r="CQ532" s="23" t="str">
        <f t="shared" si="141"/>
        <v/>
      </c>
      <c r="CR532" s="23"/>
      <c r="CS532" s="98"/>
      <c r="CT532" s="23"/>
      <c r="CU532" s="23">
        <v>435</v>
      </c>
      <c r="CV532" s="23" t="str">
        <f t="shared" si="142"/>
        <v/>
      </c>
      <c r="CW532" s="23" t="str">
        <f t="shared" si="143"/>
        <v/>
      </c>
      <c r="CX532" s="23"/>
      <c r="CY532" s="98"/>
      <c r="CZ532" s="23"/>
      <c r="DA532" s="23">
        <v>435</v>
      </c>
      <c r="DB532" s="23" t="str">
        <f t="shared" si="144"/>
        <v/>
      </c>
      <c r="DC532" s="23" t="str">
        <f t="shared" si="145"/>
        <v/>
      </c>
      <c r="DD532" s="23"/>
      <c r="DE532" s="98"/>
      <c r="DF532" s="23"/>
      <c r="DG532" s="23">
        <v>435</v>
      </c>
      <c r="DH532" s="23" t="str">
        <f t="shared" si="146"/>
        <v/>
      </c>
      <c r="DI532" s="23" t="str">
        <f t="shared" si="147"/>
        <v/>
      </c>
      <c r="DJ532" s="23"/>
      <c r="DK532" s="98"/>
      <c r="DL532" s="23"/>
      <c r="DM532" s="23">
        <v>435</v>
      </c>
      <c r="DN532" s="23" t="str">
        <f t="shared" si="148"/>
        <v/>
      </c>
      <c r="DO532" s="23" t="str">
        <f t="shared" si="149"/>
        <v/>
      </c>
      <c r="DP532" s="23"/>
      <c r="DQ532" s="98"/>
      <c r="DR532" s="23"/>
      <c r="DS532" s="23">
        <v>435</v>
      </c>
      <c r="DT532" s="23" t="str">
        <f t="shared" si="150"/>
        <v/>
      </c>
      <c r="DU532" s="23" t="str">
        <f t="shared" si="151"/>
        <v/>
      </c>
      <c r="DV532" s="23"/>
      <c r="DW532" s="98"/>
      <c r="DX532" s="23"/>
      <c r="DY532" s="23">
        <v>435</v>
      </c>
      <c r="DZ532" s="23" t="str">
        <f t="shared" si="152"/>
        <v/>
      </c>
      <c r="EA532" s="23" t="str">
        <f t="shared" si="153"/>
        <v/>
      </c>
      <c r="EB532" s="23"/>
      <c r="EC532" s="98"/>
      <c r="ED532" s="23"/>
      <c r="EE532" s="23">
        <v>435</v>
      </c>
      <c r="EF532" s="23" t="str">
        <f t="shared" si="154"/>
        <v/>
      </c>
      <c r="EG532" s="23" t="str">
        <f t="shared" si="155"/>
        <v/>
      </c>
      <c r="EH532" s="23"/>
      <c r="EI532"/>
    </row>
    <row r="533" spans="92:139">
      <c r="CN533" s="23"/>
      <c r="CO533" s="23">
        <v>436</v>
      </c>
      <c r="CP533" s="23" t="str">
        <f t="shared" si="140"/>
        <v/>
      </c>
      <c r="CQ533" s="23" t="str">
        <f t="shared" si="141"/>
        <v/>
      </c>
      <c r="CR533" s="23"/>
      <c r="CS533" s="98"/>
      <c r="CT533" s="23"/>
      <c r="CU533" s="23">
        <v>436</v>
      </c>
      <c r="CV533" s="23" t="str">
        <f t="shared" si="142"/>
        <v/>
      </c>
      <c r="CW533" s="23" t="str">
        <f t="shared" si="143"/>
        <v/>
      </c>
      <c r="CX533" s="23"/>
      <c r="CY533" s="98"/>
      <c r="CZ533" s="23"/>
      <c r="DA533" s="23">
        <v>436</v>
      </c>
      <c r="DB533" s="23" t="str">
        <f t="shared" si="144"/>
        <v/>
      </c>
      <c r="DC533" s="23" t="str">
        <f t="shared" si="145"/>
        <v/>
      </c>
      <c r="DD533" s="23"/>
      <c r="DE533" s="98"/>
      <c r="DF533" s="23"/>
      <c r="DG533" s="23">
        <v>436</v>
      </c>
      <c r="DH533" s="23" t="str">
        <f t="shared" si="146"/>
        <v/>
      </c>
      <c r="DI533" s="23" t="str">
        <f t="shared" si="147"/>
        <v/>
      </c>
      <c r="DJ533" s="23"/>
      <c r="DK533" s="98"/>
      <c r="DL533" s="23"/>
      <c r="DM533" s="23">
        <v>436</v>
      </c>
      <c r="DN533" s="23" t="str">
        <f t="shared" si="148"/>
        <v/>
      </c>
      <c r="DO533" s="23" t="str">
        <f t="shared" si="149"/>
        <v/>
      </c>
      <c r="DP533" s="23"/>
      <c r="DQ533" s="98"/>
      <c r="DR533" s="23"/>
      <c r="DS533" s="23">
        <v>436</v>
      </c>
      <c r="DT533" s="23" t="str">
        <f t="shared" si="150"/>
        <v/>
      </c>
      <c r="DU533" s="23" t="str">
        <f t="shared" si="151"/>
        <v/>
      </c>
      <c r="DV533" s="23"/>
      <c r="DW533" s="98"/>
      <c r="DX533" s="23"/>
      <c r="DY533" s="23">
        <v>436</v>
      </c>
      <c r="DZ533" s="23" t="str">
        <f t="shared" si="152"/>
        <v/>
      </c>
      <c r="EA533" s="23" t="str">
        <f t="shared" si="153"/>
        <v/>
      </c>
      <c r="EB533" s="23"/>
      <c r="EC533" s="98"/>
      <c r="ED533" s="23"/>
      <c r="EE533" s="23">
        <v>436</v>
      </c>
      <c r="EF533" s="23" t="str">
        <f t="shared" si="154"/>
        <v/>
      </c>
      <c r="EG533" s="23" t="str">
        <f t="shared" si="155"/>
        <v/>
      </c>
      <c r="EH533" s="23"/>
      <c r="EI533"/>
    </row>
    <row r="534" spans="92:139">
      <c r="CN534" s="23"/>
      <c r="CO534" s="23">
        <v>437</v>
      </c>
      <c r="CP534" s="23" t="str">
        <f t="shared" si="140"/>
        <v/>
      </c>
      <c r="CQ534" s="23" t="str">
        <f t="shared" si="141"/>
        <v/>
      </c>
      <c r="CR534" s="23"/>
      <c r="CS534" s="98"/>
      <c r="CT534" s="23"/>
      <c r="CU534" s="23">
        <v>437</v>
      </c>
      <c r="CV534" s="23" t="str">
        <f t="shared" si="142"/>
        <v/>
      </c>
      <c r="CW534" s="23" t="str">
        <f t="shared" si="143"/>
        <v/>
      </c>
      <c r="CX534" s="23"/>
      <c r="CY534" s="98"/>
      <c r="CZ534" s="23"/>
      <c r="DA534" s="23">
        <v>437</v>
      </c>
      <c r="DB534" s="23" t="str">
        <f t="shared" si="144"/>
        <v/>
      </c>
      <c r="DC534" s="23" t="str">
        <f t="shared" si="145"/>
        <v/>
      </c>
      <c r="DD534" s="23"/>
      <c r="DE534" s="98"/>
      <c r="DF534" s="23"/>
      <c r="DG534" s="23">
        <v>437</v>
      </c>
      <c r="DH534" s="23" t="str">
        <f t="shared" si="146"/>
        <v/>
      </c>
      <c r="DI534" s="23" t="str">
        <f t="shared" si="147"/>
        <v/>
      </c>
      <c r="DJ534" s="23"/>
      <c r="DK534" s="98"/>
      <c r="DL534" s="23"/>
      <c r="DM534" s="23">
        <v>437</v>
      </c>
      <c r="DN534" s="23" t="str">
        <f t="shared" si="148"/>
        <v/>
      </c>
      <c r="DO534" s="23" t="str">
        <f t="shared" si="149"/>
        <v/>
      </c>
      <c r="DP534" s="23"/>
      <c r="DQ534" s="98"/>
      <c r="DR534" s="23"/>
      <c r="DS534" s="23">
        <v>437</v>
      </c>
      <c r="DT534" s="23" t="str">
        <f t="shared" si="150"/>
        <v/>
      </c>
      <c r="DU534" s="23" t="str">
        <f t="shared" si="151"/>
        <v/>
      </c>
      <c r="DV534" s="23"/>
      <c r="DW534" s="98"/>
      <c r="DX534" s="23"/>
      <c r="DY534" s="23">
        <v>437</v>
      </c>
      <c r="DZ534" s="23" t="str">
        <f t="shared" si="152"/>
        <v/>
      </c>
      <c r="EA534" s="23" t="str">
        <f t="shared" si="153"/>
        <v/>
      </c>
      <c r="EB534" s="23"/>
      <c r="EC534" s="98"/>
      <c r="ED534" s="23"/>
      <c r="EE534" s="23">
        <v>437</v>
      </c>
      <c r="EF534" s="23" t="str">
        <f t="shared" si="154"/>
        <v/>
      </c>
      <c r="EG534" s="23" t="str">
        <f t="shared" si="155"/>
        <v/>
      </c>
      <c r="EH534" s="23"/>
      <c r="EI534"/>
    </row>
    <row r="535" spans="92:139">
      <c r="CN535" s="23"/>
      <c r="CO535" s="23">
        <v>438</v>
      </c>
      <c r="CP535" s="23" t="str">
        <f t="shared" si="140"/>
        <v/>
      </c>
      <c r="CQ535" s="23" t="str">
        <f t="shared" si="141"/>
        <v/>
      </c>
      <c r="CR535" s="23"/>
      <c r="CS535" s="98"/>
      <c r="CT535" s="23"/>
      <c r="CU535" s="23">
        <v>438</v>
      </c>
      <c r="CV535" s="23" t="str">
        <f t="shared" si="142"/>
        <v/>
      </c>
      <c r="CW535" s="23" t="str">
        <f t="shared" si="143"/>
        <v/>
      </c>
      <c r="CX535" s="23"/>
      <c r="CY535" s="98"/>
      <c r="CZ535" s="23"/>
      <c r="DA535" s="23">
        <v>438</v>
      </c>
      <c r="DB535" s="23" t="str">
        <f t="shared" si="144"/>
        <v/>
      </c>
      <c r="DC535" s="23" t="str">
        <f t="shared" si="145"/>
        <v/>
      </c>
      <c r="DD535" s="23"/>
      <c r="DE535" s="98"/>
      <c r="DF535" s="23"/>
      <c r="DG535" s="23">
        <v>438</v>
      </c>
      <c r="DH535" s="23" t="str">
        <f t="shared" si="146"/>
        <v/>
      </c>
      <c r="DI535" s="23" t="str">
        <f t="shared" si="147"/>
        <v/>
      </c>
      <c r="DJ535" s="23"/>
      <c r="DK535" s="98"/>
      <c r="DL535" s="23"/>
      <c r="DM535" s="23">
        <v>438</v>
      </c>
      <c r="DN535" s="23" t="str">
        <f t="shared" si="148"/>
        <v/>
      </c>
      <c r="DO535" s="23" t="str">
        <f t="shared" si="149"/>
        <v/>
      </c>
      <c r="DP535" s="23"/>
      <c r="DQ535" s="98"/>
      <c r="DR535" s="23"/>
      <c r="DS535" s="23">
        <v>438</v>
      </c>
      <c r="DT535" s="23" t="str">
        <f t="shared" si="150"/>
        <v/>
      </c>
      <c r="DU535" s="23" t="str">
        <f t="shared" si="151"/>
        <v/>
      </c>
      <c r="DV535" s="23"/>
      <c r="DW535" s="98"/>
      <c r="DX535" s="23"/>
      <c r="DY535" s="23">
        <v>438</v>
      </c>
      <c r="DZ535" s="23" t="str">
        <f t="shared" si="152"/>
        <v/>
      </c>
      <c r="EA535" s="23" t="str">
        <f t="shared" si="153"/>
        <v/>
      </c>
      <c r="EB535" s="23"/>
      <c r="EC535" s="98"/>
      <c r="ED535" s="23"/>
      <c r="EE535" s="23">
        <v>438</v>
      </c>
      <c r="EF535" s="23" t="str">
        <f t="shared" si="154"/>
        <v/>
      </c>
      <c r="EG535" s="23" t="str">
        <f t="shared" si="155"/>
        <v/>
      </c>
      <c r="EH535" s="23"/>
      <c r="EI535"/>
    </row>
    <row r="536" spans="92:139">
      <c r="CN536" s="23"/>
      <c r="CO536" s="23">
        <v>439</v>
      </c>
      <c r="CP536" s="23" t="str">
        <f t="shared" si="140"/>
        <v/>
      </c>
      <c r="CQ536" s="23" t="str">
        <f t="shared" si="141"/>
        <v/>
      </c>
      <c r="CR536" s="23"/>
      <c r="CS536" s="98"/>
      <c r="CT536" s="23"/>
      <c r="CU536" s="23">
        <v>439</v>
      </c>
      <c r="CV536" s="23" t="str">
        <f t="shared" si="142"/>
        <v/>
      </c>
      <c r="CW536" s="23" t="str">
        <f t="shared" si="143"/>
        <v/>
      </c>
      <c r="CX536" s="23"/>
      <c r="CY536" s="98"/>
      <c r="CZ536" s="23"/>
      <c r="DA536" s="23">
        <v>439</v>
      </c>
      <c r="DB536" s="23" t="str">
        <f t="shared" si="144"/>
        <v/>
      </c>
      <c r="DC536" s="23" t="str">
        <f t="shared" si="145"/>
        <v/>
      </c>
      <c r="DD536" s="23"/>
      <c r="DE536" s="98"/>
      <c r="DF536" s="23"/>
      <c r="DG536" s="23">
        <v>439</v>
      </c>
      <c r="DH536" s="23" t="str">
        <f t="shared" si="146"/>
        <v/>
      </c>
      <c r="DI536" s="23" t="str">
        <f t="shared" si="147"/>
        <v/>
      </c>
      <c r="DJ536" s="23"/>
      <c r="DK536" s="98"/>
      <c r="DL536" s="23"/>
      <c r="DM536" s="23">
        <v>439</v>
      </c>
      <c r="DN536" s="23" t="str">
        <f t="shared" si="148"/>
        <v/>
      </c>
      <c r="DO536" s="23" t="str">
        <f t="shared" si="149"/>
        <v/>
      </c>
      <c r="DP536" s="23"/>
      <c r="DQ536" s="98"/>
      <c r="DR536" s="23"/>
      <c r="DS536" s="23">
        <v>439</v>
      </c>
      <c r="DT536" s="23" t="str">
        <f t="shared" si="150"/>
        <v/>
      </c>
      <c r="DU536" s="23" t="str">
        <f t="shared" si="151"/>
        <v/>
      </c>
      <c r="DV536" s="23"/>
      <c r="DW536" s="98"/>
      <c r="DX536" s="23"/>
      <c r="DY536" s="23">
        <v>439</v>
      </c>
      <c r="DZ536" s="23" t="str">
        <f t="shared" si="152"/>
        <v/>
      </c>
      <c r="EA536" s="23" t="str">
        <f t="shared" si="153"/>
        <v/>
      </c>
      <c r="EB536" s="23"/>
      <c r="EC536" s="98"/>
      <c r="ED536" s="23"/>
      <c r="EE536" s="23">
        <v>439</v>
      </c>
      <c r="EF536" s="23" t="str">
        <f t="shared" si="154"/>
        <v/>
      </c>
      <c r="EG536" s="23" t="str">
        <f t="shared" si="155"/>
        <v/>
      </c>
      <c r="EH536" s="23"/>
      <c r="EI536"/>
    </row>
    <row r="537" spans="92:139">
      <c r="CN537" s="23"/>
      <c r="CO537" s="23">
        <v>440</v>
      </c>
      <c r="CP537" s="23" t="str">
        <f t="shared" si="140"/>
        <v/>
      </c>
      <c r="CQ537" s="23" t="str">
        <f t="shared" si="141"/>
        <v/>
      </c>
      <c r="CR537" s="23"/>
      <c r="CS537" s="98"/>
      <c r="CT537" s="23"/>
      <c r="CU537" s="23">
        <v>440</v>
      </c>
      <c r="CV537" s="23" t="str">
        <f t="shared" si="142"/>
        <v/>
      </c>
      <c r="CW537" s="23" t="str">
        <f t="shared" si="143"/>
        <v/>
      </c>
      <c r="CX537" s="23"/>
      <c r="CY537" s="98"/>
      <c r="CZ537" s="23"/>
      <c r="DA537" s="23">
        <v>440</v>
      </c>
      <c r="DB537" s="23" t="str">
        <f t="shared" si="144"/>
        <v/>
      </c>
      <c r="DC537" s="23" t="str">
        <f t="shared" si="145"/>
        <v/>
      </c>
      <c r="DD537" s="23"/>
      <c r="DE537" s="98"/>
      <c r="DF537" s="23"/>
      <c r="DG537" s="23">
        <v>440</v>
      </c>
      <c r="DH537" s="23" t="str">
        <f t="shared" si="146"/>
        <v/>
      </c>
      <c r="DI537" s="23" t="str">
        <f t="shared" si="147"/>
        <v/>
      </c>
      <c r="DJ537" s="23"/>
      <c r="DK537" s="98"/>
      <c r="DL537" s="23"/>
      <c r="DM537" s="23">
        <v>440</v>
      </c>
      <c r="DN537" s="23" t="str">
        <f t="shared" si="148"/>
        <v/>
      </c>
      <c r="DO537" s="23" t="str">
        <f t="shared" si="149"/>
        <v/>
      </c>
      <c r="DP537" s="23"/>
      <c r="DQ537" s="98"/>
      <c r="DR537" s="23"/>
      <c r="DS537" s="23">
        <v>440</v>
      </c>
      <c r="DT537" s="23" t="str">
        <f t="shared" si="150"/>
        <v/>
      </c>
      <c r="DU537" s="23" t="str">
        <f t="shared" si="151"/>
        <v/>
      </c>
      <c r="DV537" s="23"/>
      <c r="DW537" s="98"/>
      <c r="DX537" s="23"/>
      <c r="DY537" s="23">
        <v>440</v>
      </c>
      <c r="DZ537" s="23" t="str">
        <f t="shared" si="152"/>
        <v/>
      </c>
      <c r="EA537" s="23" t="str">
        <f t="shared" si="153"/>
        <v/>
      </c>
      <c r="EB537" s="23"/>
      <c r="EC537" s="98"/>
      <c r="ED537" s="23"/>
      <c r="EE537" s="23">
        <v>440</v>
      </c>
      <c r="EF537" s="23" t="str">
        <f t="shared" si="154"/>
        <v/>
      </c>
      <c r="EG537" s="23" t="str">
        <f t="shared" si="155"/>
        <v/>
      </c>
      <c r="EH537" s="23"/>
      <c r="EI537"/>
    </row>
    <row r="538" spans="92:139">
      <c r="CN538" s="23"/>
      <c r="CO538" s="23">
        <v>441</v>
      </c>
      <c r="CP538" s="23" t="str">
        <f t="shared" si="140"/>
        <v/>
      </c>
      <c r="CQ538" s="23" t="str">
        <f t="shared" si="141"/>
        <v/>
      </c>
      <c r="CR538" s="23"/>
      <c r="CS538" s="98"/>
      <c r="CT538" s="23"/>
      <c r="CU538" s="23">
        <v>441</v>
      </c>
      <c r="CV538" s="23" t="str">
        <f t="shared" si="142"/>
        <v/>
      </c>
      <c r="CW538" s="23" t="str">
        <f t="shared" si="143"/>
        <v/>
      </c>
      <c r="CX538" s="23"/>
      <c r="CY538" s="98"/>
      <c r="CZ538" s="23"/>
      <c r="DA538" s="23">
        <v>441</v>
      </c>
      <c r="DB538" s="23" t="str">
        <f t="shared" si="144"/>
        <v/>
      </c>
      <c r="DC538" s="23" t="str">
        <f t="shared" si="145"/>
        <v/>
      </c>
      <c r="DD538" s="23"/>
      <c r="DE538" s="98"/>
      <c r="DF538" s="23"/>
      <c r="DG538" s="23">
        <v>441</v>
      </c>
      <c r="DH538" s="23" t="str">
        <f t="shared" si="146"/>
        <v/>
      </c>
      <c r="DI538" s="23" t="str">
        <f t="shared" si="147"/>
        <v/>
      </c>
      <c r="DJ538" s="23"/>
      <c r="DK538" s="98"/>
      <c r="DL538" s="23"/>
      <c r="DM538" s="23">
        <v>441</v>
      </c>
      <c r="DN538" s="23" t="str">
        <f t="shared" si="148"/>
        <v/>
      </c>
      <c r="DO538" s="23" t="str">
        <f t="shared" si="149"/>
        <v/>
      </c>
      <c r="DP538" s="23"/>
      <c r="DQ538" s="98"/>
      <c r="DR538" s="23"/>
      <c r="DS538" s="23">
        <v>441</v>
      </c>
      <c r="DT538" s="23" t="str">
        <f t="shared" si="150"/>
        <v/>
      </c>
      <c r="DU538" s="23" t="str">
        <f t="shared" si="151"/>
        <v/>
      </c>
      <c r="DV538" s="23"/>
      <c r="DW538" s="98"/>
      <c r="DX538" s="23"/>
      <c r="DY538" s="23">
        <v>441</v>
      </c>
      <c r="DZ538" s="23" t="str">
        <f t="shared" si="152"/>
        <v/>
      </c>
      <c r="EA538" s="23" t="str">
        <f t="shared" si="153"/>
        <v/>
      </c>
      <c r="EB538" s="23"/>
      <c r="EC538" s="98"/>
      <c r="ED538" s="23"/>
      <c r="EE538" s="23">
        <v>441</v>
      </c>
      <c r="EF538" s="23" t="str">
        <f t="shared" si="154"/>
        <v/>
      </c>
      <c r="EG538" s="23" t="str">
        <f t="shared" si="155"/>
        <v/>
      </c>
      <c r="EH538" s="23"/>
      <c r="EI538"/>
    </row>
    <row r="539" spans="92:139">
      <c r="CN539" s="23"/>
      <c r="CO539" s="23">
        <v>442</v>
      </c>
      <c r="CP539" s="23" t="str">
        <f t="shared" si="140"/>
        <v/>
      </c>
      <c r="CQ539" s="23" t="str">
        <f t="shared" si="141"/>
        <v/>
      </c>
      <c r="CR539" s="23"/>
      <c r="CS539" s="98"/>
      <c r="CT539" s="23"/>
      <c r="CU539" s="23">
        <v>442</v>
      </c>
      <c r="CV539" s="23" t="str">
        <f t="shared" si="142"/>
        <v/>
      </c>
      <c r="CW539" s="23" t="str">
        <f t="shared" si="143"/>
        <v/>
      </c>
      <c r="CX539" s="23"/>
      <c r="CY539" s="98"/>
      <c r="CZ539" s="23"/>
      <c r="DA539" s="23">
        <v>442</v>
      </c>
      <c r="DB539" s="23" t="str">
        <f t="shared" si="144"/>
        <v/>
      </c>
      <c r="DC539" s="23" t="str">
        <f t="shared" si="145"/>
        <v/>
      </c>
      <c r="DD539" s="23"/>
      <c r="DE539" s="98"/>
      <c r="DF539" s="23"/>
      <c r="DG539" s="23">
        <v>442</v>
      </c>
      <c r="DH539" s="23" t="str">
        <f t="shared" si="146"/>
        <v/>
      </c>
      <c r="DI539" s="23" t="str">
        <f t="shared" si="147"/>
        <v/>
      </c>
      <c r="DJ539" s="23"/>
      <c r="DK539" s="98"/>
      <c r="DL539" s="23"/>
      <c r="DM539" s="23">
        <v>442</v>
      </c>
      <c r="DN539" s="23" t="str">
        <f t="shared" si="148"/>
        <v/>
      </c>
      <c r="DO539" s="23" t="str">
        <f t="shared" si="149"/>
        <v/>
      </c>
      <c r="DP539" s="23"/>
      <c r="DQ539" s="98"/>
      <c r="DR539" s="23"/>
      <c r="DS539" s="23">
        <v>442</v>
      </c>
      <c r="DT539" s="23" t="str">
        <f t="shared" si="150"/>
        <v/>
      </c>
      <c r="DU539" s="23" t="str">
        <f t="shared" si="151"/>
        <v/>
      </c>
      <c r="DV539" s="23"/>
      <c r="DW539" s="98"/>
      <c r="DX539" s="23"/>
      <c r="DY539" s="23">
        <v>442</v>
      </c>
      <c r="DZ539" s="23" t="str">
        <f t="shared" si="152"/>
        <v/>
      </c>
      <c r="EA539" s="23" t="str">
        <f t="shared" si="153"/>
        <v/>
      </c>
      <c r="EB539" s="23"/>
      <c r="EC539" s="98"/>
      <c r="ED539" s="23"/>
      <c r="EE539" s="23">
        <v>442</v>
      </c>
      <c r="EF539" s="23" t="str">
        <f t="shared" si="154"/>
        <v/>
      </c>
      <c r="EG539" s="23" t="str">
        <f t="shared" si="155"/>
        <v/>
      </c>
      <c r="EH539" s="23"/>
      <c r="EI539"/>
    </row>
    <row r="540" spans="92:139">
      <c r="CN540" s="23"/>
      <c r="CO540" s="23">
        <v>443</v>
      </c>
      <c r="CP540" s="23" t="str">
        <f t="shared" si="140"/>
        <v/>
      </c>
      <c r="CQ540" s="23" t="str">
        <f t="shared" si="141"/>
        <v/>
      </c>
      <c r="CR540" s="23"/>
      <c r="CS540" s="98"/>
      <c r="CT540" s="23"/>
      <c r="CU540" s="23">
        <v>443</v>
      </c>
      <c r="CV540" s="23" t="str">
        <f t="shared" si="142"/>
        <v/>
      </c>
      <c r="CW540" s="23" t="str">
        <f t="shared" si="143"/>
        <v/>
      </c>
      <c r="CX540" s="23"/>
      <c r="CY540" s="98"/>
      <c r="CZ540" s="23"/>
      <c r="DA540" s="23">
        <v>443</v>
      </c>
      <c r="DB540" s="23" t="str">
        <f t="shared" si="144"/>
        <v/>
      </c>
      <c r="DC540" s="23" t="str">
        <f t="shared" si="145"/>
        <v/>
      </c>
      <c r="DD540" s="23"/>
      <c r="DE540" s="98"/>
      <c r="DF540" s="23"/>
      <c r="DG540" s="23">
        <v>443</v>
      </c>
      <c r="DH540" s="23" t="str">
        <f t="shared" si="146"/>
        <v/>
      </c>
      <c r="DI540" s="23" t="str">
        <f t="shared" si="147"/>
        <v/>
      </c>
      <c r="DJ540" s="23"/>
      <c r="DK540" s="98"/>
      <c r="DL540" s="23"/>
      <c r="DM540" s="23">
        <v>443</v>
      </c>
      <c r="DN540" s="23" t="str">
        <f t="shared" si="148"/>
        <v/>
      </c>
      <c r="DO540" s="23" t="str">
        <f t="shared" si="149"/>
        <v/>
      </c>
      <c r="DP540" s="23"/>
      <c r="DQ540" s="98"/>
      <c r="DR540" s="23"/>
      <c r="DS540" s="23">
        <v>443</v>
      </c>
      <c r="DT540" s="23" t="str">
        <f t="shared" si="150"/>
        <v/>
      </c>
      <c r="DU540" s="23" t="str">
        <f t="shared" si="151"/>
        <v/>
      </c>
      <c r="DV540" s="23"/>
      <c r="DW540" s="98"/>
      <c r="DX540" s="23"/>
      <c r="DY540" s="23">
        <v>443</v>
      </c>
      <c r="DZ540" s="23" t="str">
        <f t="shared" si="152"/>
        <v/>
      </c>
      <c r="EA540" s="23" t="str">
        <f t="shared" si="153"/>
        <v/>
      </c>
      <c r="EB540" s="23"/>
      <c r="EC540" s="98"/>
      <c r="ED540" s="23"/>
      <c r="EE540" s="23">
        <v>443</v>
      </c>
      <c r="EF540" s="23" t="str">
        <f t="shared" si="154"/>
        <v/>
      </c>
      <c r="EG540" s="23" t="str">
        <f t="shared" si="155"/>
        <v/>
      </c>
      <c r="EH540" s="23"/>
      <c r="EI540"/>
    </row>
    <row r="541" spans="92:139">
      <c r="CN541" s="23"/>
      <c r="CO541" s="23">
        <v>444</v>
      </c>
      <c r="CP541" s="23" t="str">
        <f t="shared" si="140"/>
        <v/>
      </c>
      <c r="CQ541" s="23" t="str">
        <f t="shared" si="141"/>
        <v/>
      </c>
      <c r="CR541" s="23"/>
      <c r="CS541" s="98"/>
      <c r="CT541" s="23"/>
      <c r="CU541" s="23">
        <v>444</v>
      </c>
      <c r="CV541" s="23" t="str">
        <f t="shared" si="142"/>
        <v/>
      </c>
      <c r="CW541" s="23" t="str">
        <f t="shared" si="143"/>
        <v/>
      </c>
      <c r="CX541" s="23"/>
      <c r="CY541" s="98"/>
      <c r="CZ541" s="23"/>
      <c r="DA541" s="23">
        <v>444</v>
      </c>
      <c r="DB541" s="23" t="str">
        <f t="shared" si="144"/>
        <v/>
      </c>
      <c r="DC541" s="23" t="str">
        <f t="shared" si="145"/>
        <v/>
      </c>
      <c r="DD541" s="23"/>
      <c r="DE541" s="98"/>
      <c r="DF541" s="23"/>
      <c r="DG541" s="23">
        <v>444</v>
      </c>
      <c r="DH541" s="23" t="str">
        <f t="shared" si="146"/>
        <v/>
      </c>
      <c r="DI541" s="23" t="str">
        <f t="shared" si="147"/>
        <v/>
      </c>
      <c r="DJ541" s="23"/>
      <c r="DK541" s="98"/>
      <c r="DL541" s="23"/>
      <c r="DM541" s="23">
        <v>444</v>
      </c>
      <c r="DN541" s="23" t="str">
        <f t="shared" si="148"/>
        <v/>
      </c>
      <c r="DO541" s="23" t="str">
        <f t="shared" si="149"/>
        <v/>
      </c>
      <c r="DP541" s="23"/>
      <c r="DQ541" s="98"/>
      <c r="DR541" s="23"/>
      <c r="DS541" s="23">
        <v>444</v>
      </c>
      <c r="DT541" s="23" t="str">
        <f t="shared" si="150"/>
        <v/>
      </c>
      <c r="DU541" s="23" t="str">
        <f t="shared" si="151"/>
        <v/>
      </c>
      <c r="DV541" s="23"/>
      <c r="DW541" s="98"/>
      <c r="DX541" s="23"/>
      <c r="DY541" s="23">
        <v>444</v>
      </c>
      <c r="DZ541" s="23" t="str">
        <f t="shared" si="152"/>
        <v/>
      </c>
      <c r="EA541" s="23" t="str">
        <f t="shared" si="153"/>
        <v/>
      </c>
      <c r="EB541" s="23"/>
      <c r="EC541" s="98"/>
      <c r="ED541" s="23"/>
      <c r="EE541" s="23">
        <v>444</v>
      </c>
      <c r="EF541" s="23" t="str">
        <f t="shared" si="154"/>
        <v/>
      </c>
      <c r="EG541" s="23" t="str">
        <f t="shared" si="155"/>
        <v/>
      </c>
      <c r="EH541" s="23"/>
      <c r="EI541"/>
    </row>
    <row r="542" spans="92:139">
      <c r="CN542" s="23"/>
      <c r="CO542" s="23">
        <v>445</v>
      </c>
      <c r="CP542" s="23" t="str">
        <f t="shared" si="140"/>
        <v/>
      </c>
      <c r="CQ542" s="23" t="str">
        <f t="shared" si="141"/>
        <v/>
      </c>
      <c r="CR542" s="23"/>
      <c r="CS542" s="98"/>
      <c r="CT542" s="23"/>
      <c r="CU542" s="23">
        <v>445</v>
      </c>
      <c r="CV542" s="23" t="str">
        <f t="shared" si="142"/>
        <v/>
      </c>
      <c r="CW542" s="23" t="str">
        <f t="shared" si="143"/>
        <v/>
      </c>
      <c r="CX542" s="23"/>
      <c r="CY542" s="98"/>
      <c r="CZ542" s="23"/>
      <c r="DA542" s="23">
        <v>445</v>
      </c>
      <c r="DB542" s="23" t="str">
        <f t="shared" si="144"/>
        <v/>
      </c>
      <c r="DC542" s="23" t="str">
        <f t="shared" si="145"/>
        <v/>
      </c>
      <c r="DD542" s="23"/>
      <c r="DE542" s="98"/>
      <c r="DF542" s="23"/>
      <c r="DG542" s="23">
        <v>445</v>
      </c>
      <c r="DH542" s="23" t="str">
        <f t="shared" si="146"/>
        <v/>
      </c>
      <c r="DI542" s="23" t="str">
        <f t="shared" si="147"/>
        <v/>
      </c>
      <c r="DJ542" s="23"/>
      <c r="DK542" s="98"/>
      <c r="DL542" s="23"/>
      <c r="DM542" s="23">
        <v>445</v>
      </c>
      <c r="DN542" s="23" t="str">
        <f t="shared" si="148"/>
        <v/>
      </c>
      <c r="DO542" s="23" t="str">
        <f t="shared" si="149"/>
        <v/>
      </c>
      <c r="DP542" s="23"/>
      <c r="DQ542" s="98"/>
      <c r="DR542" s="23"/>
      <c r="DS542" s="23">
        <v>445</v>
      </c>
      <c r="DT542" s="23" t="str">
        <f t="shared" si="150"/>
        <v/>
      </c>
      <c r="DU542" s="23" t="str">
        <f t="shared" si="151"/>
        <v/>
      </c>
      <c r="DV542" s="23"/>
      <c r="DW542" s="98"/>
      <c r="DX542" s="23"/>
      <c r="DY542" s="23">
        <v>445</v>
      </c>
      <c r="DZ542" s="23" t="str">
        <f t="shared" si="152"/>
        <v/>
      </c>
      <c r="EA542" s="23" t="str">
        <f t="shared" si="153"/>
        <v/>
      </c>
      <c r="EB542" s="23"/>
      <c r="EC542" s="98"/>
      <c r="ED542" s="23"/>
      <c r="EE542" s="23">
        <v>445</v>
      </c>
      <c r="EF542" s="23" t="str">
        <f t="shared" si="154"/>
        <v/>
      </c>
      <c r="EG542" s="23" t="str">
        <f t="shared" si="155"/>
        <v/>
      </c>
      <c r="EH542" s="23"/>
      <c r="EI542"/>
    </row>
    <row r="543" spans="92:139">
      <c r="CN543" s="23"/>
      <c r="CO543" s="23">
        <v>446</v>
      </c>
      <c r="CP543" s="23" t="str">
        <f t="shared" si="140"/>
        <v/>
      </c>
      <c r="CQ543" s="23" t="str">
        <f t="shared" si="141"/>
        <v/>
      </c>
      <c r="CR543" s="23"/>
      <c r="CS543" s="98"/>
      <c r="CT543" s="23"/>
      <c r="CU543" s="23">
        <v>446</v>
      </c>
      <c r="CV543" s="23" t="str">
        <f t="shared" si="142"/>
        <v/>
      </c>
      <c r="CW543" s="23" t="str">
        <f t="shared" si="143"/>
        <v/>
      </c>
      <c r="CX543" s="23"/>
      <c r="CY543" s="98"/>
      <c r="CZ543" s="23"/>
      <c r="DA543" s="23">
        <v>446</v>
      </c>
      <c r="DB543" s="23" t="str">
        <f t="shared" si="144"/>
        <v/>
      </c>
      <c r="DC543" s="23" t="str">
        <f t="shared" si="145"/>
        <v/>
      </c>
      <c r="DD543" s="23"/>
      <c r="DE543" s="98"/>
      <c r="DF543" s="23"/>
      <c r="DG543" s="23">
        <v>446</v>
      </c>
      <c r="DH543" s="23" t="str">
        <f t="shared" si="146"/>
        <v/>
      </c>
      <c r="DI543" s="23" t="str">
        <f t="shared" si="147"/>
        <v/>
      </c>
      <c r="DJ543" s="23"/>
      <c r="DK543" s="98"/>
      <c r="DL543" s="23"/>
      <c r="DM543" s="23">
        <v>446</v>
      </c>
      <c r="DN543" s="23" t="str">
        <f t="shared" si="148"/>
        <v/>
      </c>
      <c r="DO543" s="23" t="str">
        <f t="shared" si="149"/>
        <v/>
      </c>
      <c r="DP543" s="23"/>
      <c r="DQ543" s="98"/>
      <c r="DR543" s="23"/>
      <c r="DS543" s="23">
        <v>446</v>
      </c>
      <c r="DT543" s="23" t="str">
        <f t="shared" si="150"/>
        <v/>
      </c>
      <c r="DU543" s="23" t="str">
        <f t="shared" si="151"/>
        <v/>
      </c>
      <c r="DV543" s="23"/>
      <c r="DW543" s="98"/>
      <c r="DX543" s="23"/>
      <c r="DY543" s="23">
        <v>446</v>
      </c>
      <c r="DZ543" s="23" t="str">
        <f t="shared" si="152"/>
        <v/>
      </c>
      <c r="EA543" s="23" t="str">
        <f t="shared" si="153"/>
        <v/>
      </c>
      <c r="EB543" s="23"/>
      <c r="EC543" s="98"/>
      <c r="ED543" s="23"/>
      <c r="EE543" s="23">
        <v>446</v>
      </c>
      <c r="EF543" s="23" t="str">
        <f t="shared" si="154"/>
        <v/>
      </c>
      <c r="EG543" s="23" t="str">
        <f t="shared" si="155"/>
        <v/>
      </c>
      <c r="EH543" s="23"/>
      <c r="EI543"/>
    </row>
    <row r="544" spans="92:139">
      <c r="CN544" s="23"/>
      <c r="CO544" s="23">
        <v>447</v>
      </c>
      <c r="CP544" s="23" t="str">
        <f t="shared" si="140"/>
        <v/>
      </c>
      <c r="CQ544" s="23" t="str">
        <f t="shared" si="141"/>
        <v/>
      </c>
      <c r="CR544" s="23"/>
      <c r="CS544" s="98"/>
      <c r="CT544" s="23"/>
      <c r="CU544" s="23">
        <v>447</v>
      </c>
      <c r="CV544" s="23" t="str">
        <f t="shared" si="142"/>
        <v/>
      </c>
      <c r="CW544" s="23" t="str">
        <f t="shared" si="143"/>
        <v/>
      </c>
      <c r="CX544" s="23"/>
      <c r="CY544" s="98"/>
      <c r="CZ544" s="23"/>
      <c r="DA544" s="23">
        <v>447</v>
      </c>
      <c r="DB544" s="23" t="str">
        <f t="shared" si="144"/>
        <v/>
      </c>
      <c r="DC544" s="23" t="str">
        <f t="shared" si="145"/>
        <v/>
      </c>
      <c r="DD544" s="23"/>
      <c r="DE544" s="98"/>
      <c r="DF544" s="23"/>
      <c r="DG544" s="23">
        <v>447</v>
      </c>
      <c r="DH544" s="23" t="str">
        <f t="shared" si="146"/>
        <v/>
      </c>
      <c r="DI544" s="23" t="str">
        <f t="shared" si="147"/>
        <v/>
      </c>
      <c r="DJ544" s="23"/>
      <c r="DK544" s="98"/>
      <c r="DL544" s="23"/>
      <c r="DM544" s="23">
        <v>447</v>
      </c>
      <c r="DN544" s="23" t="str">
        <f t="shared" si="148"/>
        <v/>
      </c>
      <c r="DO544" s="23" t="str">
        <f t="shared" si="149"/>
        <v/>
      </c>
      <c r="DP544" s="23"/>
      <c r="DQ544" s="98"/>
      <c r="DR544" s="23"/>
      <c r="DS544" s="23">
        <v>447</v>
      </c>
      <c r="DT544" s="23" t="str">
        <f t="shared" si="150"/>
        <v/>
      </c>
      <c r="DU544" s="23" t="str">
        <f t="shared" si="151"/>
        <v/>
      </c>
      <c r="DV544" s="23"/>
      <c r="DW544" s="98"/>
      <c r="DX544" s="23"/>
      <c r="DY544" s="23">
        <v>447</v>
      </c>
      <c r="DZ544" s="23" t="str">
        <f t="shared" si="152"/>
        <v/>
      </c>
      <c r="EA544" s="23" t="str">
        <f t="shared" si="153"/>
        <v/>
      </c>
      <c r="EB544" s="23"/>
      <c r="EC544" s="98"/>
      <c r="ED544" s="23"/>
      <c r="EE544" s="23">
        <v>447</v>
      </c>
      <c r="EF544" s="23" t="str">
        <f t="shared" si="154"/>
        <v/>
      </c>
      <c r="EG544" s="23" t="str">
        <f t="shared" si="155"/>
        <v/>
      </c>
      <c r="EH544" s="23"/>
      <c r="EI544"/>
    </row>
    <row r="545" spans="92:139">
      <c r="CN545" s="23"/>
      <c r="CO545" s="23">
        <v>448</v>
      </c>
      <c r="CP545" s="23" t="str">
        <f t="shared" ref="CP545:CP597" si="156">IF(AND(CO545&lt;=CR$87,CO545&lt;=CQ$95),HYPGEOMDIST(CO545,CQ$95,CR$87,CR$90),"")</f>
        <v/>
      </c>
      <c r="CQ545" s="23" t="str">
        <f t="shared" ref="CQ545:CQ597" si="157">IF(CP545&lt;CR$95*1.00001,CP545,"")</f>
        <v/>
      </c>
      <c r="CR545" s="23"/>
      <c r="CS545" s="98"/>
      <c r="CT545" s="23"/>
      <c r="CU545" s="23">
        <v>448</v>
      </c>
      <c r="CV545" s="23" t="str">
        <f t="shared" ref="CV545:CV597" si="158">IF(AND(CU545&lt;=CX$87,CU545&lt;=CW$95),HYPGEOMDIST(CU545,CW$95,CX$87,CX$90),"")</f>
        <v/>
      </c>
      <c r="CW545" s="23" t="str">
        <f t="shared" ref="CW545:CW597" si="159">IF(CV545&lt;CX$95*1.00001,CV545,"")</f>
        <v/>
      </c>
      <c r="CX545" s="23"/>
      <c r="CY545" s="98"/>
      <c r="CZ545" s="23"/>
      <c r="DA545" s="23">
        <v>448</v>
      </c>
      <c r="DB545" s="23" t="str">
        <f t="shared" ref="DB545:DB597" si="160">IF(AND(DA545&lt;=DD$87,DA545&lt;=DC$95),HYPGEOMDIST(DA545,DC$95,DD$87,DD$90),"")</f>
        <v/>
      </c>
      <c r="DC545" s="23" t="str">
        <f t="shared" ref="DC545:DC597" si="161">IF(DB545&lt;DD$95*1.00001,DB545,"")</f>
        <v/>
      </c>
      <c r="DD545" s="23"/>
      <c r="DE545" s="98"/>
      <c r="DF545" s="23"/>
      <c r="DG545" s="23">
        <v>448</v>
      </c>
      <c r="DH545" s="23" t="str">
        <f t="shared" ref="DH545:DH597" si="162">IF(AND(DG545&lt;=DJ$87,DG545&lt;=DI$95),HYPGEOMDIST(DG545,DI$95,DJ$87,DJ$90),"")</f>
        <v/>
      </c>
      <c r="DI545" s="23" t="str">
        <f t="shared" ref="DI545:DI597" si="163">IF(DH545&lt;DJ$95*1.00001,DH545,"")</f>
        <v/>
      </c>
      <c r="DJ545" s="23"/>
      <c r="DK545" s="98"/>
      <c r="DL545" s="23"/>
      <c r="DM545" s="23">
        <v>448</v>
      </c>
      <c r="DN545" s="23" t="str">
        <f t="shared" ref="DN545:DN597" si="164">IF(AND(DM545&lt;=DP$87,DM545&lt;=DO$95),HYPGEOMDIST(DM545,DO$95,DP$87,DP$90),"")</f>
        <v/>
      </c>
      <c r="DO545" s="23" t="str">
        <f t="shared" ref="DO545:DO597" si="165">IF(DN545&lt;DP$95*1.00001,DN545,"")</f>
        <v/>
      </c>
      <c r="DP545" s="23"/>
      <c r="DQ545" s="98"/>
      <c r="DR545" s="23"/>
      <c r="DS545" s="23">
        <v>448</v>
      </c>
      <c r="DT545" s="23" t="str">
        <f t="shared" ref="DT545:DT597" si="166">IF(AND(DS545&lt;=DV$87,DS545&lt;=DU$95),HYPGEOMDIST(DS545,DU$95,DV$87,DV$90),"")</f>
        <v/>
      </c>
      <c r="DU545" s="23" t="str">
        <f t="shared" ref="DU545:DU597" si="167">IF(DT545&lt;DV$95*1.00001,DT545,"")</f>
        <v/>
      </c>
      <c r="DV545" s="23"/>
      <c r="DW545" s="98"/>
      <c r="DX545" s="23"/>
      <c r="DY545" s="23">
        <v>448</v>
      </c>
      <c r="DZ545" s="23" t="str">
        <f t="shared" ref="DZ545:DZ597" si="168">IF(AND(DY545&lt;=EB$87,DY545&lt;=EA$95),HYPGEOMDIST(DY545,EA$95,EB$87,EB$90),"")</f>
        <v/>
      </c>
      <c r="EA545" s="23" t="str">
        <f t="shared" ref="EA545:EA597" si="169">IF(DZ545&lt;EB$95*1.00001,DZ545,"")</f>
        <v/>
      </c>
      <c r="EB545" s="23"/>
      <c r="EC545" s="98"/>
      <c r="ED545" s="23"/>
      <c r="EE545" s="23">
        <v>448</v>
      </c>
      <c r="EF545" s="23" t="str">
        <f t="shared" ref="EF545:EF597" si="170">IF(AND(EE545&lt;=EH$87,EE545&lt;=EG$95),HYPGEOMDIST(EE545,EG$95,EH$87,EH$90),"")</f>
        <v/>
      </c>
      <c r="EG545" s="23" t="str">
        <f t="shared" ref="EG545:EG597" si="171">IF(EF545&lt;EH$95*1.00001,EF545,"")</f>
        <v/>
      </c>
      <c r="EH545" s="23"/>
      <c r="EI545"/>
    </row>
    <row r="546" spans="92:139">
      <c r="CN546" s="23"/>
      <c r="CO546" s="23">
        <v>449</v>
      </c>
      <c r="CP546" s="23" t="str">
        <f t="shared" si="156"/>
        <v/>
      </c>
      <c r="CQ546" s="23" t="str">
        <f t="shared" si="157"/>
        <v/>
      </c>
      <c r="CR546" s="23"/>
      <c r="CS546" s="98"/>
      <c r="CT546" s="23"/>
      <c r="CU546" s="23">
        <v>449</v>
      </c>
      <c r="CV546" s="23" t="str">
        <f t="shared" si="158"/>
        <v/>
      </c>
      <c r="CW546" s="23" t="str">
        <f t="shared" si="159"/>
        <v/>
      </c>
      <c r="CX546" s="23"/>
      <c r="CY546" s="98"/>
      <c r="CZ546" s="23"/>
      <c r="DA546" s="23">
        <v>449</v>
      </c>
      <c r="DB546" s="23" t="str">
        <f t="shared" si="160"/>
        <v/>
      </c>
      <c r="DC546" s="23" t="str">
        <f t="shared" si="161"/>
        <v/>
      </c>
      <c r="DD546" s="23"/>
      <c r="DE546" s="98"/>
      <c r="DF546" s="23"/>
      <c r="DG546" s="23">
        <v>449</v>
      </c>
      <c r="DH546" s="23" t="str">
        <f t="shared" si="162"/>
        <v/>
      </c>
      <c r="DI546" s="23" t="str">
        <f t="shared" si="163"/>
        <v/>
      </c>
      <c r="DJ546" s="23"/>
      <c r="DK546" s="98"/>
      <c r="DL546" s="23"/>
      <c r="DM546" s="23">
        <v>449</v>
      </c>
      <c r="DN546" s="23" t="str">
        <f t="shared" si="164"/>
        <v/>
      </c>
      <c r="DO546" s="23" t="str">
        <f t="shared" si="165"/>
        <v/>
      </c>
      <c r="DP546" s="23"/>
      <c r="DQ546" s="98"/>
      <c r="DR546" s="23"/>
      <c r="DS546" s="23">
        <v>449</v>
      </c>
      <c r="DT546" s="23" t="str">
        <f t="shared" si="166"/>
        <v/>
      </c>
      <c r="DU546" s="23" t="str">
        <f t="shared" si="167"/>
        <v/>
      </c>
      <c r="DV546" s="23"/>
      <c r="DW546" s="98"/>
      <c r="DX546" s="23"/>
      <c r="DY546" s="23">
        <v>449</v>
      </c>
      <c r="DZ546" s="23" t="str">
        <f t="shared" si="168"/>
        <v/>
      </c>
      <c r="EA546" s="23" t="str">
        <f t="shared" si="169"/>
        <v/>
      </c>
      <c r="EB546" s="23"/>
      <c r="EC546" s="98"/>
      <c r="ED546" s="23"/>
      <c r="EE546" s="23">
        <v>449</v>
      </c>
      <c r="EF546" s="23" t="str">
        <f t="shared" si="170"/>
        <v/>
      </c>
      <c r="EG546" s="23" t="str">
        <f t="shared" si="171"/>
        <v/>
      </c>
      <c r="EH546" s="23"/>
      <c r="EI546"/>
    </row>
    <row r="547" spans="92:139">
      <c r="CN547" s="23"/>
      <c r="CO547" s="23">
        <v>450</v>
      </c>
      <c r="CP547" s="23" t="str">
        <f t="shared" si="156"/>
        <v/>
      </c>
      <c r="CQ547" s="23" t="str">
        <f t="shared" si="157"/>
        <v/>
      </c>
      <c r="CR547" s="23"/>
      <c r="CS547" s="98"/>
      <c r="CT547" s="23"/>
      <c r="CU547" s="23">
        <v>450</v>
      </c>
      <c r="CV547" s="23" t="str">
        <f t="shared" si="158"/>
        <v/>
      </c>
      <c r="CW547" s="23" t="str">
        <f t="shared" si="159"/>
        <v/>
      </c>
      <c r="CX547" s="23"/>
      <c r="CY547" s="98"/>
      <c r="CZ547" s="23"/>
      <c r="DA547" s="23">
        <v>450</v>
      </c>
      <c r="DB547" s="23" t="str">
        <f t="shared" si="160"/>
        <v/>
      </c>
      <c r="DC547" s="23" t="str">
        <f t="shared" si="161"/>
        <v/>
      </c>
      <c r="DD547" s="23"/>
      <c r="DE547" s="98"/>
      <c r="DF547" s="23"/>
      <c r="DG547" s="23">
        <v>450</v>
      </c>
      <c r="DH547" s="23" t="str">
        <f t="shared" si="162"/>
        <v/>
      </c>
      <c r="DI547" s="23" t="str">
        <f t="shared" si="163"/>
        <v/>
      </c>
      <c r="DJ547" s="23"/>
      <c r="DK547" s="98"/>
      <c r="DL547" s="23"/>
      <c r="DM547" s="23">
        <v>450</v>
      </c>
      <c r="DN547" s="23" t="str">
        <f t="shared" si="164"/>
        <v/>
      </c>
      <c r="DO547" s="23" t="str">
        <f t="shared" si="165"/>
        <v/>
      </c>
      <c r="DP547" s="23"/>
      <c r="DQ547" s="98"/>
      <c r="DR547" s="23"/>
      <c r="DS547" s="23">
        <v>450</v>
      </c>
      <c r="DT547" s="23" t="str">
        <f t="shared" si="166"/>
        <v/>
      </c>
      <c r="DU547" s="23" t="str">
        <f t="shared" si="167"/>
        <v/>
      </c>
      <c r="DV547" s="23"/>
      <c r="DW547" s="98"/>
      <c r="DX547" s="23"/>
      <c r="DY547" s="23">
        <v>450</v>
      </c>
      <c r="DZ547" s="23" t="str">
        <f t="shared" si="168"/>
        <v/>
      </c>
      <c r="EA547" s="23" t="str">
        <f t="shared" si="169"/>
        <v/>
      </c>
      <c r="EB547" s="23"/>
      <c r="EC547" s="98"/>
      <c r="ED547" s="23"/>
      <c r="EE547" s="23">
        <v>450</v>
      </c>
      <c r="EF547" s="23" t="str">
        <f t="shared" si="170"/>
        <v/>
      </c>
      <c r="EG547" s="23" t="str">
        <f t="shared" si="171"/>
        <v/>
      </c>
      <c r="EH547" s="23"/>
      <c r="EI547"/>
    </row>
    <row r="548" spans="92:139">
      <c r="CN548" s="23"/>
      <c r="CO548" s="23">
        <v>451</v>
      </c>
      <c r="CP548" s="23" t="str">
        <f t="shared" si="156"/>
        <v/>
      </c>
      <c r="CQ548" s="23" t="str">
        <f t="shared" si="157"/>
        <v/>
      </c>
      <c r="CR548" s="23"/>
      <c r="CS548" s="98"/>
      <c r="CT548" s="23"/>
      <c r="CU548" s="23">
        <v>451</v>
      </c>
      <c r="CV548" s="23" t="str">
        <f t="shared" si="158"/>
        <v/>
      </c>
      <c r="CW548" s="23" t="str">
        <f t="shared" si="159"/>
        <v/>
      </c>
      <c r="CX548" s="23"/>
      <c r="CY548" s="98"/>
      <c r="CZ548" s="23"/>
      <c r="DA548" s="23">
        <v>451</v>
      </c>
      <c r="DB548" s="23" t="str">
        <f t="shared" si="160"/>
        <v/>
      </c>
      <c r="DC548" s="23" t="str">
        <f t="shared" si="161"/>
        <v/>
      </c>
      <c r="DD548" s="23"/>
      <c r="DE548" s="98"/>
      <c r="DF548" s="23"/>
      <c r="DG548" s="23">
        <v>451</v>
      </c>
      <c r="DH548" s="23" t="str">
        <f t="shared" si="162"/>
        <v/>
      </c>
      <c r="DI548" s="23" t="str">
        <f t="shared" si="163"/>
        <v/>
      </c>
      <c r="DJ548" s="23"/>
      <c r="DK548" s="98"/>
      <c r="DL548" s="23"/>
      <c r="DM548" s="23">
        <v>451</v>
      </c>
      <c r="DN548" s="23" t="str">
        <f t="shared" si="164"/>
        <v/>
      </c>
      <c r="DO548" s="23" t="str">
        <f t="shared" si="165"/>
        <v/>
      </c>
      <c r="DP548" s="23"/>
      <c r="DQ548" s="98"/>
      <c r="DR548" s="23"/>
      <c r="DS548" s="23">
        <v>451</v>
      </c>
      <c r="DT548" s="23" t="str">
        <f t="shared" si="166"/>
        <v/>
      </c>
      <c r="DU548" s="23" t="str">
        <f t="shared" si="167"/>
        <v/>
      </c>
      <c r="DV548" s="23"/>
      <c r="DW548" s="98"/>
      <c r="DX548" s="23"/>
      <c r="DY548" s="23">
        <v>451</v>
      </c>
      <c r="DZ548" s="23" t="str">
        <f t="shared" si="168"/>
        <v/>
      </c>
      <c r="EA548" s="23" t="str">
        <f t="shared" si="169"/>
        <v/>
      </c>
      <c r="EB548" s="23"/>
      <c r="EC548" s="98"/>
      <c r="ED548" s="23"/>
      <c r="EE548" s="23">
        <v>451</v>
      </c>
      <c r="EF548" s="23" t="str">
        <f t="shared" si="170"/>
        <v/>
      </c>
      <c r="EG548" s="23" t="str">
        <f t="shared" si="171"/>
        <v/>
      </c>
      <c r="EH548" s="23"/>
      <c r="EI548"/>
    </row>
    <row r="549" spans="92:139">
      <c r="CN549" s="23"/>
      <c r="CO549" s="23">
        <v>452</v>
      </c>
      <c r="CP549" s="23" t="str">
        <f t="shared" si="156"/>
        <v/>
      </c>
      <c r="CQ549" s="23" t="str">
        <f t="shared" si="157"/>
        <v/>
      </c>
      <c r="CR549" s="23"/>
      <c r="CS549" s="98"/>
      <c r="CT549" s="23"/>
      <c r="CU549" s="23">
        <v>452</v>
      </c>
      <c r="CV549" s="23" t="str">
        <f t="shared" si="158"/>
        <v/>
      </c>
      <c r="CW549" s="23" t="str">
        <f t="shared" si="159"/>
        <v/>
      </c>
      <c r="CX549" s="23"/>
      <c r="CY549" s="98"/>
      <c r="CZ549" s="23"/>
      <c r="DA549" s="23">
        <v>452</v>
      </c>
      <c r="DB549" s="23" t="str">
        <f t="shared" si="160"/>
        <v/>
      </c>
      <c r="DC549" s="23" t="str">
        <f t="shared" si="161"/>
        <v/>
      </c>
      <c r="DD549" s="23"/>
      <c r="DE549" s="98"/>
      <c r="DF549" s="23"/>
      <c r="DG549" s="23">
        <v>452</v>
      </c>
      <c r="DH549" s="23" t="str">
        <f t="shared" si="162"/>
        <v/>
      </c>
      <c r="DI549" s="23" t="str">
        <f t="shared" si="163"/>
        <v/>
      </c>
      <c r="DJ549" s="23"/>
      <c r="DK549" s="98"/>
      <c r="DL549" s="23"/>
      <c r="DM549" s="23">
        <v>452</v>
      </c>
      <c r="DN549" s="23" t="str">
        <f t="shared" si="164"/>
        <v/>
      </c>
      <c r="DO549" s="23" t="str">
        <f t="shared" si="165"/>
        <v/>
      </c>
      <c r="DP549" s="23"/>
      <c r="DQ549" s="98"/>
      <c r="DR549" s="23"/>
      <c r="DS549" s="23">
        <v>452</v>
      </c>
      <c r="DT549" s="23" t="str">
        <f t="shared" si="166"/>
        <v/>
      </c>
      <c r="DU549" s="23" t="str">
        <f t="shared" si="167"/>
        <v/>
      </c>
      <c r="DV549" s="23"/>
      <c r="DW549" s="98"/>
      <c r="DX549" s="23"/>
      <c r="DY549" s="23">
        <v>452</v>
      </c>
      <c r="DZ549" s="23" t="str">
        <f t="shared" si="168"/>
        <v/>
      </c>
      <c r="EA549" s="23" t="str">
        <f t="shared" si="169"/>
        <v/>
      </c>
      <c r="EB549" s="23"/>
      <c r="EC549" s="98"/>
      <c r="ED549" s="23"/>
      <c r="EE549" s="23">
        <v>452</v>
      </c>
      <c r="EF549" s="23" t="str">
        <f t="shared" si="170"/>
        <v/>
      </c>
      <c r="EG549" s="23" t="str">
        <f t="shared" si="171"/>
        <v/>
      </c>
      <c r="EH549" s="23"/>
      <c r="EI549"/>
    </row>
    <row r="550" spans="92:139">
      <c r="CN550" s="23"/>
      <c r="CO550" s="23">
        <v>453</v>
      </c>
      <c r="CP550" s="23" t="str">
        <f t="shared" si="156"/>
        <v/>
      </c>
      <c r="CQ550" s="23" t="str">
        <f t="shared" si="157"/>
        <v/>
      </c>
      <c r="CR550" s="23"/>
      <c r="CS550" s="98"/>
      <c r="CT550" s="23"/>
      <c r="CU550" s="23">
        <v>453</v>
      </c>
      <c r="CV550" s="23" t="str">
        <f t="shared" si="158"/>
        <v/>
      </c>
      <c r="CW550" s="23" t="str">
        <f t="shared" si="159"/>
        <v/>
      </c>
      <c r="CX550" s="23"/>
      <c r="CY550" s="98"/>
      <c r="CZ550" s="23"/>
      <c r="DA550" s="23">
        <v>453</v>
      </c>
      <c r="DB550" s="23" t="str">
        <f t="shared" si="160"/>
        <v/>
      </c>
      <c r="DC550" s="23" t="str">
        <f t="shared" si="161"/>
        <v/>
      </c>
      <c r="DD550" s="23"/>
      <c r="DE550" s="98"/>
      <c r="DF550" s="23"/>
      <c r="DG550" s="23">
        <v>453</v>
      </c>
      <c r="DH550" s="23" t="str">
        <f t="shared" si="162"/>
        <v/>
      </c>
      <c r="DI550" s="23" t="str">
        <f t="shared" si="163"/>
        <v/>
      </c>
      <c r="DJ550" s="23"/>
      <c r="DK550" s="98"/>
      <c r="DL550" s="23"/>
      <c r="DM550" s="23">
        <v>453</v>
      </c>
      <c r="DN550" s="23" t="str">
        <f t="shared" si="164"/>
        <v/>
      </c>
      <c r="DO550" s="23" t="str">
        <f t="shared" si="165"/>
        <v/>
      </c>
      <c r="DP550" s="23"/>
      <c r="DQ550" s="98"/>
      <c r="DR550" s="23"/>
      <c r="DS550" s="23">
        <v>453</v>
      </c>
      <c r="DT550" s="23" t="str">
        <f t="shared" si="166"/>
        <v/>
      </c>
      <c r="DU550" s="23" t="str">
        <f t="shared" si="167"/>
        <v/>
      </c>
      <c r="DV550" s="23"/>
      <c r="DW550" s="98"/>
      <c r="DX550" s="23"/>
      <c r="DY550" s="23">
        <v>453</v>
      </c>
      <c r="DZ550" s="23" t="str">
        <f t="shared" si="168"/>
        <v/>
      </c>
      <c r="EA550" s="23" t="str">
        <f t="shared" si="169"/>
        <v/>
      </c>
      <c r="EB550" s="23"/>
      <c r="EC550" s="98"/>
      <c r="ED550" s="23"/>
      <c r="EE550" s="23">
        <v>453</v>
      </c>
      <c r="EF550" s="23" t="str">
        <f t="shared" si="170"/>
        <v/>
      </c>
      <c r="EG550" s="23" t="str">
        <f t="shared" si="171"/>
        <v/>
      </c>
      <c r="EH550" s="23"/>
      <c r="EI550"/>
    </row>
    <row r="551" spans="92:139">
      <c r="CN551" s="23"/>
      <c r="CO551" s="23">
        <v>454</v>
      </c>
      <c r="CP551" s="23" t="str">
        <f t="shared" si="156"/>
        <v/>
      </c>
      <c r="CQ551" s="23" t="str">
        <f t="shared" si="157"/>
        <v/>
      </c>
      <c r="CR551" s="23"/>
      <c r="CS551" s="98"/>
      <c r="CT551" s="23"/>
      <c r="CU551" s="23">
        <v>454</v>
      </c>
      <c r="CV551" s="23" t="str">
        <f t="shared" si="158"/>
        <v/>
      </c>
      <c r="CW551" s="23" t="str">
        <f t="shared" si="159"/>
        <v/>
      </c>
      <c r="CX551" s="23"/>
      <c r="CY551" s="98"/>
      <c r="CZ551" s="23"/>
      <c r="DA551" s="23">
        <v>454</v>
      </c>
      <c r="DB551" s="23" t="str">
        <f t="shared" si="160"/>
        <v/>
      </c>
      <c r="DC551" s="23" t="str">
        <f t="shared" si="161"/>
        <v/>
      </c>
      <c r="DD551" s="23"/>
      <c r="DE551" s="98"/>
      <c r="DF551" s="23"/>
      <c r="DG551" s="23">
        <v>454</v>
      </c>
      <c r="DH551" s="23" t="str">
        <f t="shared" si="162"/>
        <v/>
      </c>
      <c r="DI551" s="23" t="str">
        <f t="shared" si="163"/>
        <v/>
      </c>
      <c r="DJ551" s="23"/>
      <c r="DK551" s="98"/>
      <c r="DL551" s="23"/>
      <c r="DM551" s="23">
        <v>454</v>
      </c>
      <c r="DN551" s="23" t="str">
        <f t="shared" si="164"/>
        <v/>
      </c>
      <c r="DO551" s="23" t="str">
        <f t="shared" si="165"/>
        <v/>
      </c>
      <c r="DP551" s="23"/>
      <c r="DQ551" s="98"/>
      <c r="DR551" s="23"/>
      <c r="DS551" s="23">
        <v>454</v>
      </c>
      <c r="DT551" s="23" t="str">
        <f t="shared" si="166"/>
        <v/>
      </c>
      <c r="DU551" s="23" t="str">
        <f t="shared" si="167"/>
        <v/>
      </c>
      <c r="DV551" s="23"/>
      <c r="DW551" s="98"/>
      <c r="DX551" s="23"/>
      <c r="DY551" s="23">
        <v>454</v>
      </c>
      <c r="DZ551" s="23" t="str">
        <f t="shared" si="168"/>
        <v/>
      </c>
      <c r="EA551" s="23" t="str">
        <f t="shared" si="169"/>
        <v/>
      </c>
      <c r="EB551" s="23"/>
      <c r="EC551" s="98"/>
      <c r="ED551" s="23"/>
      <c r="EE551" s="23">
        <v>454</v>
      </c>
      <c r="EF551" s="23" t="str">
        <f t="shared" si="170"/>
        <v/>
      </c>
      <c r="EG551" s="23" t="str">
        <f t="shared" si="171"/>
        <v/>
      </c>
      <c r="EH551" s="23"/>
      <c r="EI551"/>
    </row>
    <row r="552" spans="92:139">
      <c r="CN552" s="23"/>
      <c r="CO552" s="23">
        <v>455</v>
      </c>
      <c r="CP552" s="23" t="str">
        <f t="shared" si="156"/>
        <v/>
      </c>
      <c r="CQ552" s="23" t="str">
        <f t="shared" si="157"/>
        <v/>
      </c>
      <c r="CR552" s="23"/>
      <c r="CS552" s="98"/>
      <c r="CT552" s="23"/>
      <c r="CU552" s="23">
        <v>455</v>
      </c>
      <c r="CV552" s="23" t="str">
        <f t="shared" si="158"/>
        <v/>
      </c>
      <c r="CW552" s="23" t="str">
        <f t="shared" si="159"/>
        <v/>
      </c>
      <c r="CX552" s="23"/>
      <c r="CY552" s="98"/>
      <c r="CZ552" s="23"/>
      <c r="DA552" s="23">
        <v>455</v>
      </c>
      <c r="DB552" s="23" t="str">
        <f t="shared" si="160"/>
        <v/>
      </c>
      <c r="DC552" s="23" t="str">
        <f t="shared" si="161"/>
        <v/>
      </c>
      <c r="DD552" s="23"/>
      <c r="DE552" s="98"/>
      <c r="DF552" s="23"/>
      <c r="DG552" s="23">
        <v>455</v>
      </c>
      <c r="DH552" s="23" t="str">
        <f t="shared" si="162"/>
        <v/>
      </c>
      <c r="DI552" s="23" t="str">
        <f t="shared" si="163"/>
        <v/>
      </c>
      <c r="DJ552" s="23"/>
      <c r="DK552" s="98"/>
      <c r="DL552" s="23"/>
      <c r="DM552" s="23">
        <v>455</v>
      </c>
      <c r="DN552" s="23" t="str">
        <f t="shared" si="164"/>
        <v/>
      </c>
      <c r="DO552" s="23" t="str">
        <f t="shared" si="165"/>
        <v/>
      </c>
      <c r="DP552" s="23"/>
      <c r="DQ552" s="98"/>
      <c r="DR552" s="23"/>
      <c r="DS552" s="23">
        <v>455</v>
      </c>
      <c r="DT552" s="23" t="str">
        <f t="shared" si="166"/>
        <v/>
      </c>
      <c r="DU552" s="23" t="str">
        <f t="shared" si="167"/>
        <v/>
      </c>
      <c r="DV552" s="23"/>
      <c r="DW552" s="98"/>
      <c r="DX552" s="23"/>
      <c r="DY552" s="23">
        <v>455</v>
      </c>
      <c r="DZ552" s="23" t="str">
        <f t="shared" si="168"/>
        <v/>
      </c>
      <c r="EA552" s="23" t="str">
        <f t="shared" si="169"/>
        <v/>
      </c>
      <c r="EB552" s="23"/>
      <c r="EC552" s="98"/>
      <c r="ED552" s="23"/>
      <c r="EE552" s="23">
        <v>455</v>
      </c>
      <c r="EF552" s="23" t="str">
        <f t="shared" si="170"/>
        <v/>
      </c>
      <c r="EG552" s="23" t="str">
        <f t="shared" si="171"/>
        <v/>
      </c>
      <c r="EH552" s="23"/>
      <c r="EI552"/>
    </row>
    <row r="553" spans="92:139">
      <c r="CN553" s="23"/>
      <c r="CO553" s="23">
        <v>456</v>
      </c>
      <c r="CP553" s="23" t="str">
        <f t="shared" si="156"/>
        <v/>
      </c>
      <c r="CQ553" s="23" t="str">
        <f t="shared" si="157"/>
        <v/>
      </c>
      <c r="CR553" s="23"/>
      <c r="CS553" s="98"/>
      <c r="CT553" s="23"/>
      <c r="CU553" s="23">
        <v>456</v>
      </c>
      <c r="CV553" s="23" t="str">
        <f t="shared" si="158"/>
        <v/>
      </c>
      <c r="CW553" s="23" t="str">
        <f t="shared" si="159"/>
        <v/>
      </c>
      <c r="CX553" s="23"/>
      <c r="CY553" s="98"/>
      <c r="CZ553" s="23"/>
      <c r="DA553" s="23">
        <v>456</v>
      </c>
      <c r="DB553" s="23" t="str">
        <f t="shared" si="160"/>
        <v/>
      </c>
      <c r="DC553" s="23" t="str">
        <f t="shared" si="161"/>
        <v/>
      </c>
      <c r="DD553" s="23"/>
      <c r="DE553" s="98"/>
      <c r="DF553" s="23"/>
      <c r="DG553" s="23">
        <v>456</v>
      </c>
      <c r="DH553" s="23" t="str">
        <f t="shared" si="162"/>
        <v/>
      </c>
      <c r="DI553" s="23" t="str">
        <f t="shared" si="163"/>
        <v/>
      </c>
      <c r="DJ553" s="23"/>
      <c r="DK553" s="98"/>
      <c r="DL553" s="23"/>
      <c r="DM553" s="23">
        <v>456</v>
      </c>
      <c r="DN553" s="23" t="str">
        <f t="shared" si="164"/>
        <v/>
      </c>
      <c r="DO553" s="23" t="str">
        <f t="shared" si="165"/>
        <v/>
      </c>
      <c r="DP553" s="23"/>
      <c r="DQ553" s="98"/>
      <c r="DR553" s="23"/>
      <c r="DS553" s="23">
        <v>456</v>
      </c>
      <c r="DT553" s="23" t="str">
        <f t="shared" si="166"/>
        <v/>
      </c>
      <c r="DU553" s="23" t="str">
        <f t="shared" si="167"/>
        <v/>
      </c>
      <c r="DV553" s="23"/>
      <c r="DW553" s="98"/>
      <c r="DX553" s="23"/>
      <c r="DY553" s="23">
        <v>456</v>
      </c>
      <c r="DZ553" s="23" t="str">
        <f t="shared" si="168"/>
        <v/>
      </c>
      <c r="EA553" s="23" t="str">
        <f t="shared" si="169"/>
        <v/>
      </c>
      <c r="EB553" s="23"/>
      <c r="EC553" s="98"/>
      <c r="ED553" s="23"/>
      <c r="EE553" s="23">
        <v>456</v>
      </c>
      <c r="EF553" s="23" t="str">
        <f t="shared" si="170"/>
        <v/>
      </c>
      <c r="EG553" s="23" t="str">
        <f t="shared" si="171"/>
        <v/>
      </c>
      <c r="EH553" s="23"/>
      <c r="EI553"/>
    </row>
    <row r="554" spans="92:139">
      <c r="CN554" s="23"/>
      <c r="CO554" s="23">
        <v>457</v>
      </c>
      <c r="CP554" s="23" t="str">
        <f t="shared" si="156"/>
        <v/>
      </c>
      <c r="CQ554" s="23" t="str">
        <f t="shared" si="157"/>
        <v/>
      </c>
      <c r="CR554" s="23"/>
      <c r="CS554" s="98"/>
      <c r="CT554" s="23"/>
      <c r="CU554" s="23">
        <v>457</v>
      </c>
      <c r="CV554" s="23" t="str">
        <f t="shared" si="158"/>
        <v/>
      </c>
      <c r="CW554" s="23" t="str">
        <f t="shared" si="159"/>
        <v/>
      </c>
      <c r="CX554" s="23"/>
      <c r="CY554" s="98"/>
      <c r="CZ554" s="23"/>
      <c r="DA554" s="23">
        <v>457</v>
      </c>
      <c r="DB554" s="23" t="str">
        <f t="shared" si="160"/>
        <v/>
      </c>
      <c r="DC554" s="23" t="str">
        <f t="shared" si="161"/>
        <v/>
      </c>
      <c r="DD554" s="23"/>
      <c r="DE554" s="98"/>
      <c r="DF554" s="23"/>
      <c r="DG554" s="23">
        <v>457</v>
      </c>
      <c r="DH554" s="23" t="str">
        <f t="shared" si="162"/>
        <v/>
      </c>
      <c r="DI554" s="23" t="str">
        <f t="shared" si="163"/>
        <v/>
      </c>
      <c r="DJ554" s="23"/>
      <c r="DK554" s="98"/>
      <c r="DL554" s="23"/>
      <c r="DM554" s="23">
        <v>457</v>
      </c>
      <c r="DN554" s="23" t="str">
        <f t="shared" si="164"/>
        <v/>
      </c>
      <c r="DO554" s="23" t="str">
        <f t="shared" si="165"/>
        <v/>
      </c>
      <c r="DP554" s="23"/>
      <c r="DQ554" s="98"/>
      <c r="DR554" s="23"/>
      <c r="DS554" s="23">
        <v>457</v>
      </c>
      <c r="DT554" s="23" t="str">
        <f t="shared" si="166"/>
        <v/>
      </c>
      <c r="DU554" s="23" t="str">
        <f t="shared" si="167"/>
        <v/>
      </c>
      <c r="DV554" s="23"/>
      <c r="DW554" s="98"/>
      <c r="DX554" s="23"/>
      <c r="DY554" s="23">
        <v>457</v>
      </c>
      <c r="DZ554" s="23" t="str">
        <f t="shared" si="168"/>
        <v/>
      </c>
      <c r="EA554" s="23" t="str">
        <f t="shared" si="169"/>
        <v/>
      </c>
      <c r="EB554" s="23"/>
      <c r="EC554" s="98"/>
      <c r="ED554" s="23"/>
      <c r="EE554" s="23">
        <v>457</v>
      </c>
      <c r="EF554" s="23" t="str">
        <f t="shared" si="170"/>
        <v/>
      </c>
      <c r="EG554" s="23" t="str">
        <f t="shared" si="171"/>
        <v/>
      </c>
      <c r="EH554" s="23"/>
      <c r="EI554"/>
    </row>
    <row r="555" spans="92:139">
      <c r="CN555" s="23"/>
      <c r="CO555" s="23">
        <v>458</v>
      </c>
      <c r="CP555" s="23" t="str">
        <f t="shared" si="156"/>
        <v/>
      </c>
      <c r="CQ555" s="23" t="str">
        <f t="shared" si="157"/>
        <v/>
      </c>
      <c r="CR555" s="23"/>
      <c r="CS555" s="98"/>
      <c r="CT555" s="23"/>
      <c r="CU555" s="23">
        <v>458</v>
      </c>
      <c r="CV555" s="23" t="str">
        <f t="shared" si="158"/>
        <v/>
      </c>
      <c r="CW555" s="23" t="str">
        <f t="shared" si="159"/>
        <v/>
      </c>
      <c r="CX555" s="23"/>
      <c r="CY555" s="98"/>
      <c r="CZ555" s="23"/>
      <c r="DA555" s="23">
        <v>458</v>
      </c>
      <c r="DB555" s="23" t="str">
        <f t="shared" si="160"/>
        <v/>
      </c>
      <c r="DC555" s="23" t="str">
        <f t="shared" si="161"/>
        <v/>
      </c>
      <c r="DD555" s="23"/>
      <c r="DE555" s="98"/>
      <c r="DF555" s="23"/>
      <c r="DG555" s="23">
        <v>458</v>
      </c>
      <c r="DH555" s="23" t="str">
        <f t="shared" si="162"/>
        <v/>
      </c>
      <c r="DI555" s="23" t="str">
        <f t="shared" si="163"/>
        <v/>
      </c>
      <c r="DJ555" s="23"/>
      <c r="DK555" s="98"/>
      <c r="DL555" s="23"/>
      <c r="DM555" s="23">
        <v>458</v>
      </c>
      <c r="DN555" s="23" t="str">
        <f t="shared" si="164"/>
        <v/>
      </c>
      <c r="DO555" s="23" t="str">
        <f t="shared" si="165"/>
        <v/>
      </c>
      <c r="DP555" s="23"/>
      <c r="DQ555" s="98"/>
      <c r="DR555" s="23"/>
      <c r="DS555" s="23">
        <v>458</v>
      </c>
      <c r="DT555" s="23" t="str">
        <f t="shared" si="166"/>
        <v/>
      </c>
      <c r="DU555" s="23" t="str">
        <f t="shared" si="167"/>
        <v/>
      </c>
      <c r="DV555" s="23"/>
      <c r="DW555" s="98"/>
      <c r="DX555" s="23"/>
      <c r="DY555" s="23">
        <v>458</v>
      </c>
      <c r="DZ555" s="23" t="str">
        <f t="shared" si="168"/>
        <v/>
      </c>
      <c r="EA555" s="23" t="str">
        <f t="shared" si="169"/>
        <v/>
      </c>
      <c r="EB555" s="23"/>
      <c r="EC555" s="98"/>
      <c r="ED555" s="23"/>
      <c r="EE555" s="23">
        <v>458</v>
      </c>
      <c r="EF555" s="23" t="str">
        <f t="shared" si="170"/>
        <v/>
      </c>
      <c r="EG555" s="23" t="str">
        <f t="shared" si="171"/>
        <v/>
      </c>
      <c r="EH555" s="23"/>
      <c r="EI555"/>
    </row>
    <row r="556" spans="92:139">
      <c r="CN556" s="23"/>
      <c r="CO556" s="23">
        <v>459</v>
      </c>
      <c r="CP556" s="23" t="str">
        <f t="shared" si="156"/>
        <v/>
      </c>
      <c r="CQ556" s="23" t="str">
        <f t="shared" si="157"/>
        <v/>
      </c>
      <c r="CR556" s="23"/>
      <c r="CS556" s="98"/>
      <c r="CT556" s="23"/>
      <c r="CU556" s="23">
        <v>459</v>
      </c>
      <c r="CV556" s="23" t="str">
        <f t="shared" si="158"/>
        <v/>
      </c>
      <c r="CW556" s="23" t="str">
        <f t="shared" si="159"/>
        <v/>
      </c>
      <c r="CX556" s="23"/>
      <c r="CY556" s="98"/>
      <c r="CZ556" s="23"/>
      <c r="DA556" s="23">
        <v>459</v>
      </c>
      <c r="DB556" s="23" t="str">
        <f t="shared" si="160"/>
        <v/>
      </c>
      <c r="DC556" s="23" t="str">
        <f t="shared" si="161"/>
        <v/>
      </c>
      <c r="DD556" s="23"/>
      <c r="DE556" s="98"/>
      <c r="DF556" s="23"/>
      <c r="DG556" s="23">
        <v>459</v>
      </c>
      <c r="DH556" s="23" t="str">
        <f t="shared" si="162"/>
        <v/>
      </c>
      <c r="DI556" s="23" t="str">
        <f t="shared" si="163"/>
        <v/>
      </c>
      <c r="DJ556" s="23"/>
      <c r="DK556" s="98"/>
      <c r="DL556" s="23"/>
      <c r="DM556" s="23">
        <v>459</v>
      </c>
      <c r="DN556" s="23" t="str">
        <f t="shared" si="164"/>
        <v/>
      </c>
      <c r="DO556" s="23" t="str">
        <f t="shared" si="165"/>
        <v/>
      </c>
      <c r="DP556" s="23"/>
      <c r="DQ556" s="98"/>
      <c r="DR556" s="23"/>
      <c r="DS556" s="23">
        <v>459</v>
      </c>
      <c r="DT556" s="23" t="str">
        <f t="shared" si="166"/>
        <v/>
      </c>
      <c r="DU556" s="23" t="str">
        <f t="shared" si="167"/>
        <v/>
      </c>
      <c r="DV556" s="23"/>
      <c r="DW556" s="98"/>
      <c r="DX556" s="23"/>
      <c r="DY556" s="23">
        <v>459</v>
      </c>
      <c r="DZ556" s="23" t="str">
        <f t="shared" si="168"/>
        <v/>
      </c>
      <c r="EA556" s="23" t="str">
        <f t="shared" si="169"/>
        <v/>
      </c>
      <c r="EB556" s="23"/>
      <c r="EC556" s="98"/>
      <c r="ED556" s="23"/>
      <c r="EE556" s="23">
        <v>459</v>
      </c>
      <c r="EF556" s="23" t="str">
        <f t="shared" si="170"/>
        <v/>
      </c>
      <c r="EG556" s="23" t="str">
        <f t="shared" si="171"/>
        <v/>
      </c>
      <c r="EH556" s="23"/>
      <c r="EI556"/>
    </row>
    <row r="557" spans="92:139">
      <c r="CN557" s="23"/>
      <c r="CO557" s="23">
        <v>460</v>
      </c>
      <c r="CP557" s="23" t="str">
        <f t="shared" si="156"/>
        <v/>
      </c>
      <c r="CQ557" s="23" t="str">
        <f t="shared" si="157"/>
        <v/>
      </c>
      <c r="CR557" s="23"/>
      <c r="CS557" s="98"/>
      <c r="CT557" s="23"/>
      <c r="CU557" s="23">
        <v>460</v>
      </c>
      <c r="CV557" s="23" t="str">
        <f t="shared" si="158"/>
        <v/>
      </c>
      <c r="CW557" s="23" t="str">
        <f t="shared" si="159"/>
        <v/>
      </c>
      <c r="CX557" s="23"/>
      <c r="CY557" s="98"/>
      <c r="CZ557" s="23"/>
      <c r="DA557" s="23">
        <v>460</v>
      </c>
      <c r="DB557" s="23" t="str">
        <f t="shared" si="160"/>
        <v/>
      </c>
      <c r="DC557" s="23" t="str">
        <f t="shared" si="161"/>
        <v/>
      </c>
      <c r="DD557" s="23"/>
      <c r="DE557" s="98"/>
      <c r="DF557" s="23"/>
      <c r="DG557" s="23">
        <v>460</v>
      </c>
      <c r="DH557" s="23" t="str">
        <f t="shared" si="162"/>
        <v/>
      </c>
      <c r="DI557" s="23" t="str">
        <f t="shared" si="163"/>
        <v/>
      </c>
      <c r="DJ557" s="23"/>
      <c r="DK557" s="98"/>
      <c r="DL557" s="23"/>
      <c r="DM557" s="23">
        <v>460</v>
      </c>
      <c r="DN557" s="23" t="str">
        <f t="shared" si="164"/>
        <v/>
      </c>
      <c r="DO557" s="23" t="str">
        <f t="shared" si="165"/>
        <v/>
      </c>
      <c r="DP557" s="23"/>
      <c r="DQ557" s="98"/>
      <c r="DR557" s="23"/>
      <c r="DS557" s="23">
        <v>460</v>
      </c>
      <c r="DT557" s="23" t="str">
        <f t="shared" si="166"/>
        <v/>
      </c>
      <c r="DU557" s="23" t="str">
        <f t="shared" si="167"/>
        <v/>
      </c>
      <c r="DV557" s="23"/>
      <c r="DW557" s="98"/>
      <c r="DX557" s="23"/>
      <c r="DY557" s="23">
        <v>460</v>
      </c>
      <c r="DZ557" s="23" t="str">
        <f t="shared" si="168"/>
        <v/>
      </c>
      <c r="EA557" s="23" t="str">
        <f t="shared" si="169"/>
        <v/>
      </c>
      <c r="EB557" s="23"/>
      <c r="EC557" s="98"/>
      <c r="ED557" s="23"/>
      <c r="EE557" s="23">
        <v>460</v>
      </c>
      <c r="EF557" s="23" t="str">
        <f t="shared" si="170"/>
        <v/>
      </c>
      <c r="EG557" s="23" t="str">
        <f t="shared" si="171"/>
        <v/>
      </c>
      <c r="EH557" s="23"/>
      <c r="EI557"/>
    </row>
    <row r="558" spans="92:139">
      <c r="CN558" s="23"/>
      <c r="CO558" s="23">
        <v>461</v>
      </c>
      <c r="CP558" s="23" t="str">
        <f t="shared" si="156"/>
        <v/>
      </c>
      <c r="CQ558" s="23" t="str">
        <f t="shared" si="157"/>
        <v/>
      </c>
      <c r="CR558" s="23"/>
      <c r="CS558" s="98"/>
      <c r="CT558" s="23"/>
      <c r="CU558" s="23">
        <v>461</v>
      </c>
      <c r="CV558" s="23" t="str">
        <f t="shared" si="158"/>
        <v/>
      </c>
      <c r="CW558" s="23" t="str">
        <f t="shared" si="159"/>
        <v/>
      </c>
      <c r="CX558" s="23"/>
      <c r="CY558" s="98"/>
      <c r="CZ558" s="23"/>
      <c r="DA558" s="23">
        <v>461</v>
      </c>
      <c r="DB558" s="23" t="str">
        <f t="shared" si="160"/>
        <v/>
      </c>
      <c r="DC558" s="23" t="str">
        <f t="shared" si="161"/>
        <v/>
      </c>
      <c r="DD558" s="23"/>
      <c r="DE558" s="98"/>
      <c r="DF558" s="23"/>
      <c r="DG558" s="23">
        <v>461</v>
      </c>
      <c r="DH558" s="23" t="str">
        <f t="shared" si="162"/>
        <v/>
      </c>
      <c r="DI558" s="23" t="str">
        <f t="shared" si="163"/>
        <v/>
      </c>
      <c r="DJ558" s="23"/>
      <c r="DK558" s="98"/>
      <c r="DL558" s="23"/>
      <c r="DM558" s="23">
        <v>461</v>
      </c>
      <c r="DN558" s="23" t="str">
        <f t="shared" si="164"/>
        <v/>
      </c>
      <c r="DO558" s="23" t="str">
        <f t="shared" si="165"/>
        <v/>
      </c>
      <c r="DP558" s="23"/>
      <c r="DQ558" s="98"/>
      <c r="DR558" s="23"/>
      <c r="DS558" s="23">
        <v>461</v>
      </c>
      <c r="DT558" s="23" t="str">
        <f t="shared" si="166"/>
        <v/>
      </c>
      <c r="DU558" s="23" t="str">
        <f t="shared" si="167"/>
        <v/>
      </c>
      <c r="DV558" s="23"/>
      <c r="DW558" s="98"/>
      <c r="DX558" s="23"/>
      <c r="DY558" s="23">
        <v>461</v>
      </c>
      <c r="DZ558" s="23" t="str">
        <f t="shared" si="168"/>
        <v/>
      </c>
      <c r="EA558" s="23" t="str">
        <f t="shared" si="169"/>
        <v/>
      </c>
      <c r="EB558" s="23"/>
      <c r="EC558" s="98"/>
      <c r="ED558" s="23"/>
      <c r="EE558" s="23">
        <v>461</v>
      </c>
      <c r="EF558" s="23" t="str">
        <f t="shared" si="170"/>
        <v/>
      </c>
      <c r="EG558" s="23" t="str">
        <f t="shared" si="171"/>
        <v/>
      </c>
      <c r="EH558" s="23"/>
      <c r="EI558"/>
    </row>
    <row r="559" spans="92:139">
      <c r="CN559" s="23"/>
      <c r="CO559" s="23">
        <v>462</v>
      </c>
      <c r="CP559" s="23" t="str">
        <f t="shared" si="156"/>
        <v/>
      </c>
      <c r="CQ559" s="23" t="str">
        <f t="shared" si="157"/>
        <v/>
      </c>
      <c r="CR559" s="23"/>
      <c r="CS559" s="98"/>
      <c r="CT559" s="23"/>
      <c r="CU559" s="23">
        <v>462</v>
      </c>
      <c r="CV559" s="23" t="str">
        <f t="shared" si="158"/>
        <v/>
      </c>
      <c r="CW559" s="23" t="str">
        <f t="shared" si="159"/>
        <v/>
      </c>
      <c r="CX559" s="23"/>
      <c r="CY559" s="98"/>
      <c r="CZ559" s="23"/>
      <c r="DA559" s="23">
        <v>462</v>
      </c>
      <c r="DB559" s="23" t="str">
        <f t="shared" si="160"/>
        <v/>
      </c>
      <c r="DC559" s="23" t="str">
        <f t="shared" si="161"/>
        <v/>
      </c>
      <c r="DD559" s="23"/>
      <c r="DE559" s="98"/>
      <c r="DF559" s="23"/>
      <c r="DG559" s="23">
        <v>462</v>
      </c>
      <c r="DH559" s="23" t="str">
        <f t="shared" si="162"/>
        <v/>
      </c>
      <c r="DI559" s="23" t="str">
        <f t="shared" si="163"/>
        <v/>
      </c>
      <c r="DJ559" s="23"/>
      <c r="DK559" s="98"/>
      <c r="DL559" s="23"/>
      <c r="DM559" s="23">
        <v>462</v>
      </c>
      <c r="DN559" s="23" t="str">
        <f t="shared" si="164"/>
        <v/>
      </c>
      <c r="DO559" s="23" t="str">
        <f t="shared" si="165"/>
        <v/>
      </c>
      <c r="DP559" s="23"/>
      <c r="DQ559" s="98"/>
      <c r="DR559" s="23"/>
      <c r="DS559" s="23">
        <v>462</v>
      </c>
      <c r="DT559" s="23" t="str">
        <f t="shared" si="166"/>
        <v/>
      </c>
      <c r="DU559" s="23" t="str">
        <f t="shared" si="167"/>
        <v/>
      </c>
      <c r="DV559" s="23"/>
      <c r="DW559" s="98"/>
      <c r="DX559" s="23"/>
      <c r="DY559" s="23">
        <v>462</v>
      </c>
      <c r="DZ559" s="23" t="str">
        <f t="shared" si="168"/>
        <v/>
      </c>
      <c r="EA559" s="23" t="str">
        <f t="shared" si="169"/>
        <v/>
      </c>
      <c r="EB559" s="23"/>
      <c r="EC559" s="98"/>
      <c r="ED559" s="23"/>
      <c r="EE559" s="23">
        <v>462</v>
      </c>
      <c r="EF559" s="23" t="str">
        <f t="shared" si="170"/>
        <v/>
      </c>
      <c r="EG559" s="23" t="str">
        <f t="shared" si="171"/>
        <v/>
      </c>
      <c r="EH559" s="23"/>
      <c r="EI559"/>
    </row>
    <row r="560" spans="92:139">
      <c r="CN560" s="23"/>
      <c r="CO560" s="23">
        <v>463</v>
      </c>
      <c r="CP560" s="23" t="str">
        <f t="shared" si="156"/>
        <v/>
      </c>
      <c r="CQ560" s="23" t="str">
        <f t="shared" si="157"/>
        <v/>
      </c>
      <c r="CR560" s="23"/>
      <c r="CS560" s="98"/>
      <c r="CT560" s="23"/>
      <c r="CU560" s="23">
        <v>463</v>
      </c>
      <c r="CV560" s="23" t="str">
        <f t="shared" si="158"/>
        <v/>
      </c>
      <c r="CW560" s="23" t="str">
        <f t="shared" si="159"/>
        <v/>
      </c>
      <c r="CX560" s="23"/>
      <c r="CY560" s="98"/>
      <c r="CZ560" s="23"/>
      <c r="DA560" s="23">
        <v>463</v>
      </c>
      <c r="DB560" s="23" t="str">
        <f t="shared" si="160"/>
        <v/>
      </c>
      <c r="DC560" s="23" t="str">
        <f t="shared" si="161"/>
        <v/>
      </c>
      <c r="DD560" s="23"/>
      <c r="DE560" s="98"/>
      <c r="DF560" s="23"/>
      <c r="DG560" s="23">
        <v>463</v>
      </c>
      <c r="DH560" s="23" t="str">
        <f t="shared" si="162"/>
        <v/>
      </c>
      <c r="DI560" s="23" t="str">
        <f t="shared" si="163"/>
        <v/>
      </c>
      <c r="DJ560" s="23"/>
      <c r="DK560" s="98"/>
      <c r="DL560" s="23"/>
      <c r="DM560" s="23">
        <v>463</v>
      </c>
      <c r="DN560" s="23" t="str">
        <f t="shared" si="164"/>
        <v/>
      </c>
      <c r="DO560" s="23" t="str">
        <f t="shared" si="165"/>
        <v/>
      </c>
      <c r="DP560" s="23"/>
      <c r="DQ560" s="98"/>
      <c r="DR560" s="23"/>
      <c r="DS560" s="23">
        <v>463</v>
      </c>
      <c r="DT560" s="23" t="str">
        <f t="shared" si="166"/>
        <v/>
      </c>
      <c r="DU560" s="23" t="str">
        <f t="shared" si="167"/>
        <v/>
      </c>
      <c r="DV560" s="23"/>
      <c r="DW560" s="98"/>
      <c r="DX560" s="23"/>
      <c r="DY560" s="23">
        <v>463</v>
      </c>
      <c r="DZ560" s="23" t="str">
        <f t="shared" si="168"/>
        <v/>
      </c>
      <c r="EA560" s="23" t="str">
        <f t="shared" si="169"/>
        <v/>
      </c>
      <c r="EB560" s="23"/>
      <c r="EC560" s="98"/>
      <c r="ED560" s="23"/>
      <c r="EE560" s="23">
        <v>463</v>
      </c>
      <c r="EF560" s="23" t="str">
        <f t="shared" si="170"/>
        <v/>
      </c>
      <c r="EG560" s="23" t="str">
        <f t="shared" si="171"/>
        <v/>
      </c>
      <c r="EH560" s="23"/>
      <c r="EI560"/>
    </row>
    <row r="561" spans="92:139">
      <c r="CN561" s="23"/>
      <c r="CO561" s="23">
        <v>464</v>
      </c>
      <c r="CP561" s="23" t="str">
        <f t="shared" si="156"/>
        <v/>
      </c>
      <c r="CQ561" s="23" t="str">
        <f t="shared" si="157"/>
        <v/>
      </c>
      <c r="CR561" s="23"/>
      <c r="CS561" s="98"/>
      <c r="CT561" s="23"/>
      <c r="CU561" s="23">
        <v>464</v>
      </c>
      <c r="CV561" s="23" t="str">
        <f t="shared" si="158"/>
        <v/>
      </c>
      <c r="CW561" s="23" t="str">
        <f t="shared" si="159"/>
        <v/>
      </c>
      <c r="CX561" s="23"/>
      <c r="CY561" s="98"/>
      <c r="CZ561" s="23"/>
      <c r="DA561" s="23">
        <v>464</v>
      </c>
      <c r="DB561" s="23" t="str">
        <f t="shared" si="160"/>
        <v/>
      </c>
      <c r="DC561" s="23" t="str">
        <f t="shared" si="161"/>
        <v/>
      </c>
      <c r="DD561" s="23"/>
      <c r="DE561" s="98"/>
      <c r="DF561" s="23"/>
      <c r="DG561" s="23">
        <v>464</v>
      </c>
      <c r="DH561" s="23" t="str">
        <f t="shared" si="162"/>
        <v/>
      </c>
      <c r="DI561" s="23" t="str">
        <f t="shared" si="163"/>
        <v/>
      </c>
      <c r="DJ561" s="23"/>
      <c r="DK561" s="98"/>
      <c r="DL561" s="23"/>
      <c r="DM561" s="23">
        <v>464</v>
      </c>
      <c r="DN561" s="23" t="str">
        <f t="shared" si="164"/>
        <v/>
      </c>
      <c r="DO561" s="23" t="str">
        <f t="shared" si="165"/>
        <v/>
      </c>
      <c r="DP561" s="23"/>
      <c r="DQ561" s="98"/>
      <c r="DR561" s="23"/>
      <c r="DS561" s="23">
        <v>464</v>
      </c>
      <c r="DT561" s="23" t="str">
        <f t="shared" si="166"/>
        <v/>
      </c>
      <c r="DU561" s="23" t="str">
        <f t="shared" si="167"/>
        <v/>
      </c>
      <c r="DV561" s="23"/>
      <c r="DW561" s="98"/>
      <c r="DX561" s="23"/>
      <c r="DY561" s="23">
        <v>464</v>
      </c>
      <c r="DZ561" s="23" t="str">
        <f t="shared" si="168"/>
        <v/>
      </c>
      <c r="EA561" s="23" t="str">
        <f t="shared" si="169"/>
        <v/>
      </c>
      <c r="EB561" s="23"/>
      <c r="EC561" s="98"/>
      <c r="ED561" s="23"/>
      <c r="EE561" s="23">
        <v>464</v>
      </c>
      <c r="EF561" s="23" t="str">
        <f t="shared" si="170"/>
        <v/>
      </c>
      <c r="EG561" s="23" t="str">
        <f t="shared" si="171"/>
        <v/>
      </c>
      <c r="EH561" s="23"/>
      <c r="EI561"/>
    </row>
    <row r="562" spans="92:139">
      <c r="CN562" s="23"/>
      <c r="CO562" s="23">
        <v>465</v>
      </c>
      <c r="CP562" s="23" t="str">
        <f t="shared" si="156"/>
        <v/>
      </c>
      <c r="CQ562" s="23" t="str">
        <f t="shared" si="157"/>
        <v/>
      </c>
      <c r="CR562" s="23"/>
      <c r="CS562" s="98"/>
      <c r="CT562" s="23"/>
      <c r="CU562" s="23">
        <v>465</v>
      </c>
      <c r="CV562" s="23" t="str">
        <f t="shared" si="158"/>
        <v/>
      </c>
      <c r="CW562" s="23" t="str">
        <f t="shared" si="159"/>
        <v/>
      </c>
      <c r="CX562" s="23"/>
      <c r="CY562" s="98"/>
      <c r="CZ562" s="23"/>
      <c r="DA562" s="23">
        <v>465</v>
      </c>
      <c r="DB562" s="23" t="str">
        <f t="shared" si="160"/>
        <v/>
      </c>
      <c r="DC562" s="23" t="str">
        <f t="shared" si="161"/>
        <v/>
      </c>
      <c r="DD562" s="23"/>
      <c r="DE562" s="98"/>
      <c r="DF562" s="23"/>
      <c r="DG562" s="23">
        <v>465</v>
      </c>
      <c r="DH562" s="23" t="str">
        <f t="shared" si="162"/>
        <v/>
      </c>
      <c r="DI562" s="23" t="str">
        <f t="shared" si="163"/>
        <v/>
      </c>
      <c r="DJ562" s="23"/>
      <c r="DK562" s="98"/>
      <c r="DL562" s="23"/>
      <c r="DM562" s="23">
        <v>465</v>
      </c>
      <c r="DN562" s="23" t="str">
        <f t="shared" si="164"/>
        <v/>
      </c>
      <c r="DO562" s="23" t="str">
        <f t="shared" si="165"/>
        <v/>
      </c>
      <c r="DP562" s="23"/>
      <c r="DQ562" s="98"/>
      <c r="DR562" s="23"/>
      <c r="DS562" s="23">
        <v>465</v>
      </c>
      <c r="DT562" s="23" t="str">
        <f t="shared" si="166"/>
        <v/>
      </c>
      <c r="DU562" s="23" t="str">
        <f t="shared" si="167"/>
        <v/>
      </c>
      <c r="DV562" s="23"/>
      <c r="DW562" s="98"/>
      <c r="DX562" s="23"/>
      <c r="DY562" s="23">
        <v>465</v>
      </c>
      <c r="DZ562" s="23" t="str">
        <f t="shared" si="168"/>
        <v/>
      </c>
      <c r="EA562" s="23" t="str">
        <f t="shared" si="169"/>
        <v/>
      </c>
      <c r="EB562" s="23"/>
      <c r="EC562" s="98"/>
      <c r="ED562" s="23"/>
      <c r="EE562" s="23">
        <v>465</v>
      </c>
      <c r="EF562" s="23" t="str">
        <f t="shared" si="170"/>
        <v/>
      </c>
      <c r="EG562" s="23" t="str">
        <f t="shared" si="171"/>
        <v/>
      </c>
      <c r="EH562" s="23"/>
      <c r="EI562"/>
    </row>
    <row r="563" spans="92:139">
      <c r="CN563" s="23"/>
      <c r="CO563" s="23">
        <v>466</v>
      </c>
      <c r="CP563" s="23" t="str">
        <f t="shared" si="156"/>
        <v/>
      </c>
      <c r="CQ563" s="23" t="str">
        <f t="shared" si="157"/>
        <v/>
      </c>
      <c r="CR563" s="23"/>
      <c r="CS563" s="98"/>
      <c r="CT563" s="23"/>
      <c r="CU563" s="23">
        <v>466</v>
      </c>
      <c r="CV563" s="23" t="str">
        <f t="shared" si="158"/>
        <v/>
      </c>
      <c r="CW563" s="23" t="str">
        <f t="shared" si="159"/>
        <v/>
      </c>
      <c r="CX563" s="23"/>
      <c r="CY563" s="98"/>
      <c r="CZ563" s="23"/>
      <c r="DA563" s="23">
        <v>466</v>
      </c>
      <c r="DB563" s="23" t="str">
        <f t="shared" si="160"/>
        <v/>
      </c>
      <c r="DC563" s="23" t="str">
        <f t="shared" si="161"/>
        <v/>
      </c>
      <c r="DD563" s="23"/>
      <c r="DE563" s="98"/>
      <c r="DF563" s="23"/>
      <c r="DG563" s="23">
        <v>466</v>
      </c>
      <c r="DH563" s="23" t="str">
        <f t="shared" si="162"/>
        <v/>
      </c>
      <c r="DI563" s="23" t="str">
        <f t="shared" si="163"/>
        <v/>
      </c>
      <c r="DJ563" s="23"/>
      <c r="DK563" s="98"/>
      <c r="DL563" s="23"/>
      <c r="DM563" s="23">
        <v>466</v>
      </c>
      <c r="DN563" s="23" t="str">
        <f t="shared" si="164"/>
        <v/>
      </c>
      <c r="DO563" s="23" t="str">
        <f t="shared" si="165"/>
        <v/>
      </c>
      <c r="DP563" s="23"/>
      <c r="DQ563" s="98"/>
      <c r="DR563" s="23"/>
      <c r="DS563" s="23">
        <v>466</v>
      </c>
      <c r="DT563" s="23" t="str">
        <f t="shared" si="166"/>
        <v/>
      </c>
      <c r="DU563" s="23" t="str">
        <f t="shared" si="167"/>
        <v/>
      </c>
      <c r="DV563" s="23"/>
      <c r="DW563" s="98"/>
      <c r="DX563" s="23"/>
      <c r="DY563" s="23">
        <v>466</v>
      </c>
      <c r="DZ563" s="23" t="str">
        <f t="shared" si="168"/>
        <v/>
      </c>
      <c r="EA563" s="23" t="str">
        <f t="shared" si="169"/>
        <v/>
      </c>
      <c r="EB563" s="23"/>
      <c r="EC563" s="98"/>
      <c r="ED563" s="23"/>
      <c r="EE563" s="23">
        <v>466</v>
      </c>
      <c r="EF563" s="23" t="str">
        <f t="shared" si="170"/>
        <v/>
      </c>
      <c r="EG563" s="23" t="str">
        <f t="shared" si="171"/>
        <v/>
      </c>
      <c r="EH563" s="23"/>
      <c r="EI563"/>
    </row>
    <row r="564" spans="92:139">
      <c r="CN564" s="23"/>
      <c r="CO564" s="23">
        <v>467</v>
      </c>
      <c r="CP564" s="23" t="str">
        <f t="shared" si="156"/>
        <v/>
      </c>
      <c r="CQ564" s="23" t="str">
        <f t="shared" si="157"/>
        <v/>
      </c>
      <c r="CR564" s="23"/>
      <c r="CS564" s="98"/>
      <c r="CT564" s="23"/>
      <c r="CU564" s="23">
        <v>467</v>
      </c>
      <c r="CV564" s="23" t="str">
        <f t="shared" si="158"/>
        <v/>
      </c>
      <c r="CW564" s="23" t="str">
        <f t="shared" si="159"/>
        <v/>
      </c>
      <c r="CX564" s="23"/>
      <c r="CY564" s="98"/>
      <c r="CZ564" s="23"/>
      <c r="DA564" s="23">
        <v>467</v>
      </c>
      <c r="DB564" s="23" t="str">
        <f t="shared" si="160"/>
        <v/>
      </c>
      <c r="DC564" s="23" t="str">
        <f t="shared" si="161"/>
        <v/>
      </c>
      <c r="DD564" s="23"/>
      <c r="DE564" s="98"/>
      <c r="DF564" s="23"/>
      <c r="DG564" s="23">
        <v>467</v>
      </c>
      <c r="DH564" s="23" t="str">
        <f t="shared" si="162"/>
        <v/>
      </c>
      <c r="DI564" s="23" t="str">
        <f t="shared" si="163"/>
        <v/>
      </c>
      <c r="DJ564" s="23"/>
      <c r="DK564" s="98"/>
      <c r="DL564" s="23"/>
      <c r="DM564" s="23">
        <v>467</v>
      </c>
      <c r="DN564" s="23" t="str">
        <f t="shared" si="164"/>
        <v/>
      </c>
      <c r="DO564" s="23" t="str">
        <f t="shared" si="165"/>
        <v/>
      </c>
      <c r="DP564" s="23"/>
      <c r="DQ564" s="98"/>
      <c r="DR564" s="23"/>
      <c r="DS564" s="23">
        <v>467</v>
      </c>
      <c r="DT564" s="23" t="str">
        <f t="shared" si="166"/>
        <v/>
      </c>
      <c r="DU564" s="23" t="str">
        <f t="shared" si="167"/>
        <v/>
      </c>
      <c r="DV564" s="23"/>
      <c r="DW564" s="98"/>
      <c r="DX564" s="23"/>
      <c r="DY564" s="23">
        <v>467</v>
      </c>
      <c r="DZ564" s="23" t="str">
        <f t="shared" si="168"/>
        <v/>
      </c>
      <c r="EA564" s="23" t="str">
        <f t="shared" si="169"/>
        <v/>
      </c>
      <c r="EB564" s="23"/>
      <c r="EC564" s="98"/>
      <c r="ED564" s="23"/>
      <c r="EE564" s="23">
        <v>467</v>
      </c>
      <c r="EF564" s="23" t="str">
        <f t="shared" si="170"/>
        <v/>
      </c>
      <c r="EG564" s="23" t="str">
        <f t="shared" si="171"/>
        <v/>
      </c>
      <c r="EH564" s="23"/>
      <c r="EI564"/>
    </row>
    <row r="565" spans="92:139">
      <c r="CN565" s="23"/>
      <c r="CO565" s="23">
        <v>468</v>
      </c>
      <c r="CP565" s="23" t="str">
        <f t="shared" si="156"/>
        <v/>
      </c>
      <c r="CQ565" s="23" t="str">
        <f t="shared" si="157"/>
        <v/>
      </c>
      <c r="CR565" s="23"/>
      <c r="CS565" s="98"/>
      <c r="CT565" s="23"/>
      <c r="CU565" s="23">
        <v>468</v>
      </c>
      <c r="CV565" s="23" t="str">
        <f t="shared" si="158"/>
        <v/>
      </c>
      <c r="CW565" s="23" t="str">
        <f t="shared" si="159"/>
        <v/>
      </c>
      <c r="CX565" s="23"/>
      <c r="CY565" s="98"/>
      <c r="CZ565" s="23"/>
      <c r="DA565" s="23">
        <v>468</v>
      </c>
      <c r="DB565" s="23" t="str">
        <f t="shared" si="160"/>
        <v/>
      </c>
      <c r="DC565" s="23" t="str">
        <f t="shared" si="161"/>
        <v/>
      </c>
      <c r="DD565" s="23"/>
      <c r="DE565" s="98"/>
      <c r="DF565" s="23"/>
      <c r="DG565" s="23">
        <v>468</v>
      </c>
      <c r="DH565" s="23" t="str">
        <f t="shared" si="162"/>
        <v/>
      </c>
      <c r="DI565" s="23" t="str">
        <f t="shared" si="163"/>
        <v/>
      </c>
      <c r="DJ565" s="23"/>
      <c r="DK565" s="98"/>
      <c r="DL565" s="23"/>
      <c r="DM565" s="23">
        <v>468</v>
      </c>
      <c r="DN565" s="23" t="str">
        <f t="shared" si="164"/>
        <v/>
      </c>
      <c r="DO565" s="23" t="str">
        <f t="shared" si="165"/>
        <v/>
      </c>
      <c r="DP565" s="23"/>
      <c r="DQ565" s="98"/>
      <c r="DR565" s="23"/>
      <c r="DS565" s="23">
        <v>468</v>
      </c>
      <c r="DT565" s="23" t="str">
        <f t="shared" si="166"/>
        <v/>
      </c>
      <c r="DU565" s="23" t="str">
        <f t="shared" si="167"/>
        <v/>
      </c>
      <c r="DV565" s="23"/>
      <c r="DW565" s="98"/>
      <c r="DX565" s="23"/>
      <c r="DY565" s="23">
        <v>468</v>
      </c>
      <c r="DZ565" s="23" t="str">
        <f t="shared" si="168"/>
        <v/>
      </c>
      <c r="EA565" s="23" t="str">
        <f t="shared" si="169"/>
        <v/>
      </c>
      <c r="EB565" s="23"/>
      <c r="EC565" s="98"/>
      <c r="ED565" s="23"/>
      <c r="EE565" s="23">
        <v>468</v>
      </c>
      <c r="EF565" s="23" t="str">
        <f t="shared" si="170"/>
        <v/>
      </c>
      <c r="EG565" s="23" t="str">
        <f t="shared" si="171"/>
        <v/>
      </c>
      <c r="EH565" s="23"/>
      <c r="EI565"/>
    </row>
    <row r="566" spans="92:139">
      <c r="CN566" s="23"/>
      <c r="CO566" s="23">
        <v>469</v>
      </c>
      <c r="CP566" s="23" t="str">
        <f t="shared" si="156"/>
        <v/>
      </c>
      <c r="CQ566" s="23" t="str">
        <f t="shared" si="157"/>
        <v/>
      </c>
      <c r="CR566" s="23"/>
      <c r="CS566" s="98"/>
      <c r="CT566" s="23"/>
      <c r="CU566" s="23">
        <v>469</v>
      </c>
      <c r="CV566" s="23" t="str">
        <f t="shared" si="158"/>
        <v/>
      </c>
      <c r="CW566" s="23" t="str">
        <f t="shared" si="159"/>
        <v/>
      </c>
      <c r="CX566" s="23"/>
      <c r="CY566" s="98"/>
      <c r="CZ566" s="23"/>
      <c r="DA566" s="23">
        <v>469</v>
      </c>
      <c r="DB566" s="23" t="str">
        <f t="shared" si="160"/>
        <v/>
      </c>
      <c r="DC566" s="23" t="str">
        <f t="shared" si="161"/>
        <v/>
      </c>
      <c r="DD566" s="23"/>
      <c r="DE566" s="98"/>
      <c r="DF566" s="23"/>
      <c r="DG566" s="23">
        <v>469</v>
      </c>
      <c r="DH566" s="23" t="str">
        <f t="shared" si="162"/>
        <v/>
      </c>
      <c r="DI566" s="23" t="str">
        <f t="shared" si="163"/>
        <v/>
      </c>
      <c r="DJ566" s="23"/>
      <c r="DK566" s="98"/>
      <c r="DL566" s="23"/>
      <c r="DM566" s="23">
        <v>469</v>
      </c>
      <c r="DN566" s="23" t="str">
        <f t="shared" si="164"/>
        <v/>
      </c>
      <c r="DO566" s="23" t="str">
        <f t="shared" si="165"/>
        <v/>
      </c>
      <c r="DP566" s="23"/>
      <c r="DQ566" s="98"/>
      <c r="DR566" s="23"/>
      <c r="DS566" s="23">
        <v>469</v>
      </c>
      <c r="DT566" s="23" t="str">
        <f t="shared" si="166"/>
        <v/>
      </c>
      <c r="DU566" s="23" t="str">
        <f t="shared" si="167"/>
        <v/>
      </c>
      <c r="DV566" s="23"/>
      <c r="DW566" s="98"/>
      <c r="DX566" s="23"/>
      <c r="DY566" s="23">
        <v>469</v>
      </c>
      <c r="DZ566" s="23" t="str">
        <f t="shared" si="168"/>
        <v/>
      </c>
      <c r="EA566" s="23" t="str">
        <f t="shared" si="169"/>
        <v/>
      </c>
      <c r="EB566" s="23"/>
      <c r="EC566" s="98"/>
      <c r="ED566" s="23"/>
      <c r="EE566" s="23">
        <v>469</v>
      </c>
      <c r="EF566" s="23" t="str">
        <f t="shared" si="170"/>
        <v/>
      </c>
      <c r="EG566" s="23" t="str">
        <f t="shared" si="171"/>
        <v/>
      </c>
      <c r="EH566" s="23"/>
      <c r="EI566"/>
    </row>
    <row r="567" spans="92:139">
      <c r="CN567" s="23"/>
      <c r="CO567" s="23">
        <v>470</v>
      </c>
      <c r="CP567" s="23" t="str">
        <f t="shared" si="156"/>
        <v/>
      </c>
      <c r="CQ567" s="23" t="str">
        <f t="shared" si="157"/>
        <v/>
      </c>
      <c r="CR567" s="23"/>
      <c r="CS567" s="98"/>
      <c r="CT567" s="23"/>
      <c r="CU567" s="23">
        <v>470</v>
      </c>
      <c r="CV567" s="23" t="str">
        <f t="shared" si="158"/>
        <v/>
      </c>
      <c r="CW567" s="23" t="str">
        <f t="shared" si="159"/>
        <v/>
      </c>
      <c r="CX567" s="23"/>
      <c r="CY567" s="98"/>
      <c r="CZ567" s="23"/>
      <c r="DA567" s="23">
        <v>470</v>
      </c>
      <c r="DB567" s="23" t="str">
        <f t="shared" si="160"/>
        <v/>
      </c>
      <c r="DC567" s="23" t="str">
        <f t="shared" si="161"/>
        <v/>
      </c>
      <c r="DD567" s="23"/>
      <c r="DE567" s="98"/>
      <c r="DF567" s="23"/>
      <c r="DG567" s="23">
        <v>470</v>
      </c>
      <c r="DH567" s="23" t="str">
        <f t="shared" si="162"/>
        <v/>
      </c>
      <c r="DI567" s="23" t="str">
        <f t="shared" si="163"/>
        <v/>
      </c>
      <c r="DJ567" s="23"/>
      <c r="DK567" s="98"/>
      <c r="DL567" s="23"/>
      <c r="DM567" s="23">
        <v>470</v>
      </c>
      <c r="DN567" s="23" t="str">
        <f t="shared" si="164"/>
        <v/>
      </c>
      <c r="DO567" s="23" t="str">
        <f t="shared" si="165"/>
        <v/>
      </c>
      <c r="DP567" s="23"/>
      <c r="DQ567" s="98"/>
      <c r="DR567" s="23"/>
      <c r="DS567" s="23">
        <v>470</v>
      </c>
      <c r="DT567" s="23" t="str">
        <f t="shared" si="166"/>
        <v/>
      </c>
      <c r="DU567" s="23" t="str">
        <f t="shared" si="167"/>
        <v/>
      </c>
      <c r="DV567" s="23"/>
      <c r="DW567" s="98"/>
      <c r="DX567" s="23"/>
      <c r="DY567" s="23">
        <v>470</v>
      </c>
      <c r="DZ567" s="23" t="str">
        <f t="shared" si="168"/>
        <v/>
      </c>
      <c r="EA567" s="23" t="str">
        <f t="shared" si="169"/>
        <v/>
      </c>
      <c r="EB567" s="23"/>
      <c r="EC567" s="98"/>
      <c r="ED567" s="23"/>
      <c r="EE567" s="23">
        <v>470</v>
      </c>
      <c r="EF567" s="23" t="str">
        <f t="shared" si="170"/>
        <v/>
      </c>
      <c r="EG567" s="23" t="str">
        <f t="shared" si="171"/>
        <v/>
      </c>
      <c r="EH567" s="23"/>
      <c r="EI567"/>
    </row>
    <row r="568" spans="92:139">
      <c r="CN568" s="23"/>
      <c r="CO568" s="23">
        <v>471</v>
      </c>
      <c r="CP568" s="23" t="str">
        <f t="shared" si="156"/>
        <v/>
      </c>
      <c r="CQ568" s="23" t="str">
        <f t="shared" si="157"/>
        <v/>
      </c>
      <c r="CR568" s="23"/>
      <c r="CS568" s="98"/>
      <c r="CT568" s="23"/>
      <c r="CU568" s="23">
        <v>471</v>
      </c>
      <c r="CV568" s="23" t="str">
        <f t="shared" si="158"/>
        <v/>
      </c>
      <c r="CW568" s="23" t="str">
        <f t="shared" si="159"/>
        <v/>
      </c>
      <c r="CX568" s="23"/>
      <c r="CY568" s="98"/>
      <c r="CZ568" s="23"/>
      <c r="DA568" s="23">
        <v>471</v>
      </c>
      <c r="DB568" s="23" t="str">
        <f t="shared" si="160"/>
        <v/>
      </c>
      <c r="DC568" s="23" t="str">
        <f t="shared" si="161"/>
        <v/>
      </c>
      <c r="DD568" s="23"/>
      <c r="DE568" s="98"/>
      <c r="DF568" s="23"/>
      <c r="DG568" s="23">
        <v>471</v>
      </c>
      <c r="DH568" s="23" t="str">
        <f t="shared" si="162"/>
        <v/>
      </c>
      <c r="DI568" s="23" t="str">
        <f t="shared" si="163"/>
        <v/>
      </c>
      <c r="DJ568" s="23"/>
      <c r="DK568" s="98"/>
      <c r="DL568" s="23"/>
      <c r="DM568" s="23">
        <v>471</v>
      </c>
      <c r="DN568" s="23" t="str">
        <f t="shared" si="164"/>
        <v/>
      </c>
      <c r="DO568" s="23" t="str">
        <f t="shared" si="165"/>
        <v/>
      </c>
      <c r="DP568" s="23"/>
      <c r="DQ568" s="98"/>
      <c r="DR568" s="23"/>
      <c r="DS568" s="23">
        <v>471</v>
      </c>
      <c r="DT568" s="23" t="str">
        <f t="shared" si="166"/>
        <v/>
      </c>
      <c r="DU568" s="23" t="str">
        <f t="shared" si="167"/>
        <v/>
      </c>
      <c r="DV568" s="23"/>
      <c r="DW568" s="98"/>
      <c r="DX568" s="23"/>
      <c r="DY568" s="23">
        <v>471</v>
      </c>
      <c r="DZ568" s="23" t="str">
        <f t="shared" si="168"/>
        <v/>
      </c>
      <c r="EA568" s="23" t="str">
        <f t="shared" si="169"/>
        <v/>
      </c>
      <c r="EB568" s="23"/>
      <c r="EC568" s="98"/>
      <c r="ED568" s="23"/>
      <c r="EE568" s="23">
        <v>471</v>
      </c>
      <c r="EF568" s="23" t="str">
        <f t="shared" si="170"/>
        <v/>
      </c>
      <c r="EG568" s="23" t="str">
        <f t="shared" si="171"/>
        <v/>
      </c>
      <c r="EH568" s="23"/>
      <c r="EI568"/>
    </row>
    <row r="569" spans="92:139">
      <c r="CN569" s="23"/>
      <c r="CO569" s="23">
        <v>472</v>
      </c>
      <c r="CP569" s="23" t="str">
        <f t="shared" si="156"/>
        <v/>
      </c>
      <c r="CQ569" s="23" t="str">
        <f t="shared" si="157"/>
        <v/>
      </c>
      <c r="CR569" s="23"/>
      <c r="CS569" s="98"/>
      <c r="CT569" s="23"/>
      <c r="CU569" s="23">
        <v>472</v>
      </c>
      <c r="CV569" s="23" t="str">
        <f t="shared" si="158"/>
        <v/>
      </c>
      <c r="CW569" s="23" t="str">
        <f t="shared" si="159"/>
        <v/>
      </c>
      <c r="CX569" s="23"/>
      <c r="CY569" s="98"/>
      <c r="CZ569" s="23"/>
      <c r="DA569" s="23">
        <v>472</v>
      </c>
      <c r="DB569" s="23" t="str">
        <f t="shared" si="160"/>
        <v/>
      </c>
      <c r="DC569" s="23" t="str">
        <f t="shared" si="161"/>
        <v/>
      </c>
      <c r="DD569" s="23"/>
      <c r="DE569" s="98"/>
      <c r="DF569" s="23"/>
      <c r="DG569" s="23">
        <v>472</v>
      </c>
      <c r="DH569" s="23" t="str">
        <f t="shared" si="162"/>
        <v/>
      </c>
      <c r="DI569" s="23" t="str">
        <f t="shared" si="163"/>
        <v/>
      </c>
      <c r="DJ569" s="23"/>
      <c r="DK569" s="98"/>
      <c r="DL569" s="23"/>
      <c r="DM569" s="23">
        <v>472</v>
      </c>
      <c r="DN569" s="23" t="str">
        <f t="shared" si="164"/>
        <v/>
      </c>
      <c r="DO569" s="23" t="str">
        <f t="shared" si="165"/>
        <v/>
      </c>
      <c r="DP569" s="23"/>
      <c r="DQ569" s="98"/>
      <c r="DR569" s="23"/>
      <c r="DS569" s="23">
        <v>472</v>
      </c>
      <c r="DT569" s="23" t="str">
        <f t="shared" si="166"/>
        <v/>
      </c>
      <c r="DU569" s="23" t="str">
        <f t="shared" si="167"/>
        <v/>
      </c>
      <c r="DV569" s="23"/>
      <c r="DW569" s="98"/>
      <c r="DX569" s="23"/>
      <c r="DY569" s="23">
        <v>472</v>
      </c>
      <c r="DZ569" s="23" t="str">
        <f t="shared" si="168"/>
        <v/>
      </c>
      <c r="EA569" s="23" t="str">
        <f t="shared" si="169"/>
        <v/>
      </c>
      <c r="EB569" s="23"/>
      <c r="EC569" s="98"/>
      <c r="ED569" s="23"/>
      <c r="EE569" s="23">
        <v>472</v>
      </c>
      <c r="EF569" s="23" t="str">
        <f t="shared" si="170"/>
        <v/>
      </c>
      <c r="EG569" s="23" t="str">
        <f t="shared" si="171"/>
        <v/>
      </c>
      <c r="EH569" s="23"/>
      <c r="EI569"/>
    </row>
    <row r="570" spans="92:139">
      <c r="CN570" s="23"/>
      <c r="CO570" s="23">
        <v>473</v>
      </c>
      <c r="CP570" s="23" t="str">
        <f t="shared" si="156"/>
        <v/>
      </c>
      <c r="CQ570" s="23" t="str">
        <f t="shared" si="157"/>
        <v/>
      </c>
      <c r="CR570" s="23"/>
      <c r="CS570" s="98"/>
      <c r="CT570" s="23"/>
      <c r="CU570" s="23">
        <v>473</v>
      </c>
      <c r="CV570" s="23" t="str">
        <f t="shared" si="158"/>
        <v/>
      </c>
      <c r="CW570" s="23" t="str">
        <f t="shared" si="159"/>
        <v/>
      </c>
      <c r="CX570" s="23"/>
      <c r="CY570" s="98"/>
      <c r="CZ570" s="23"/>
      <c r="DA570" s="23">
        <v>473</v>
      </c>
      <c r="DB570" s="23" t="str">
        <f t="shared" si="160"/>
        <v/>
      </c>
      <c r="DC570" s="23" t="str">
        <f t="shared" si="161"/>
        <v/>
      </c>
      <c r="DD570" s="23"/>
      <c r="DE570" s="98"/>
      <c r="DF570" s="23"/>
      <c r="DG570" s="23">
        <v>473</v>
      </c>
      <c r="DH570" s="23" t="str">
        <f t="shared" si="162"/>
        <v/>
      </c>
      <c r="DI570" s="23" t="str">
        <f t="shared" si="163"/>
        <v/>
      </c>
      <c r="DJ570" s="23"/>
      <c r="DK570" s="98"/>
      <c r="DL570" s="23"/>
      <c r="DM570" s="23">
        <v>473</v>
      </c>
      <c r="DN570" s="23" t="str">
        <f t="shared" si="164"/>
        <v/>
      </c>
      <c r="DO570" s="23" t="str">
        <f t="shared" si="165"/>
        <v/>
      </c>
      <c r="DP570" s="23"/>
      <c r="DQ570" s="98"/>
      <c r="DR570" s="23"/>
      <c r="DS570" s="23">
        <v>473</v>
      </c>
      <c r="DT570" s="23" t="str">
        <f t="shared" si="166"/>
        <v/>
      </c>
      <c r="DU570" s="23" t="str">
        <f t="shared" si="167"/>
        <v/>
      </c>
      <c r="DV570" s="23"/>
      <c r="DW570" s="98"/>
      <c r="DX570" s="23"/>
      <c r="DY570" s="23">
        <v>473</v>
      </c>
      <c r="DZ570" s="23" t="str">
        <f t="shared" si="168"/>
        <v/>
      </c>
      <c r="EA570" s="23" t="str">
        <f t="shared" si="169"/>
        <v/>
      </c>
      <c r="EB570" s="23"/>
      <c r="EC570" s="98"/>
      <c r="ED570" s="23"/>
      <c r="EE570" s="23">
        <v>473</v>
      </c>
      <c r="EF570" s="23" t="str">
        <f t="shared" si="170"/>
        <v/>
      </c>
      <c r="EG570" s="23" t="str">
        <f t="shared" si="171"/>
        <v/>
      </c>
      <c r="EH570" s="23"/>
      <c r="EI570"/>
    </row>
    <row r="571" spans="92:139">
      <c r="CN571" s="23"/>
      <c r="CO571" s="23">
        <v>474</v>
      </c>
      <c r="CP571" s="23" t="str">
        <f t="shared" si="156"/>
        <v/>
      </c>
      <c r="CQ571" s="23" t="str">
        <f t="shared" si="157"/>
        <v/>
      </c>
      <c r="CR571" s="23"/>
      <c r="CS571" s="98"/>
      <c r="CT571" s="23"/>
      <c r="CU571" s="23">
        <v>474</v>
      </c>
      <c r="CV571" s="23" t="str">
        <f t="shared" si="158"/>
        <v/>
      </c>
      <c r="CW571" s="23" t="str">
        <f t="shared" si="159"/>
        <v/>
      </c>
      <c r="CX571" s="23"/>
      <c r="CY571" s="98"/>
      <c r="CZ571" s="23"/>
      <c r="DA571" s="23">
        <v>474</v>
      </c>
      <c r="DB571" s="23" t="str">
        <f t="shared" si="160"/>
        <v/>
      </c>
      <c r="DC571" s="23" t="str">
        <f t="shared" si="161"/>
        <v/>
      </c>
      <c r="DD571" s="23"/>
      <c r="DE571" s="98"/>
      <c r="DF571" s="23"/>
      <c r="DG571" s="23">
        <v>474</v>
      </c>
      <c r="DH571" s="23" t="str">
        <f t="shared" si="162"/>
        <v/>
      </c>
      <c r="DI571" s="23" t="str">
        <f t="shared" si="163"/>
        <v/>
      </c>
      <c r="DJ571" s="23"/>
      <c r="DK571" s="98"/>
      <c r="DL571" s="23"/>
      <c r="DM571" s="23">
        <v>474</v>
      </c>
      <c r="DN571" s="23" t="str">
        <f t="shared" si="164"/>
        <v/>
      </c>
      <c r="DO571" s="23" t="str">
        <f t="shared" si="165"/>
        <v/>
      </c>
      <c r="DP571" s="23"/>
      <c r="DQ571" s="98"/>
      <c r="DR571" s="23"/>
      <c r="DS571" s="23">
        <v>474</v>
      </c>
      <c r="DT571" s="23" t="str">
        <f t="shared" si="166"/>
        <v/>
      </c>
      <c r="DU571" s="23" t="str">
        <f t="shared" si="167"/>
        <v/>
      </c>
      <c r="DV571" s="23"/>
      <c r="DW571" s="98"/>
      <c r="DX571" s="23"/>
      <c r="DY571" s="23">
        <v>474</v>
      </c>
      <c r="DZ571" s="23" t="str">
        <f t="shared" si="168"/>
        <v/>
      </c>
      <c r="EA571" s="23" t="str">
        <f t="shared" si="169"/>
        <v/>
      </c>
      <c r="EB571" s="23"/>
      <c r="EC571" s="98"/>
      <c r="ED571" s="23"/>
      <c r="EE571" s="23">
        <v>474</v>
      </c>
      <c r="EF571" s="23" t="str">
        <f t="shared" si="170"/>
        <v/>
      </c>
      <c r="EG571" s="23" t="str">
        <f t="shared" si="171"/>
        <v/>
      </c>
      <c r="EH571" s="23"/>
      <c r="EI571"/>
    </row>
    <row r="572" spans="92:139">
      <c r="CN572" s="23"/>
      <c r="CO572" s="23">
        <v>475</v>
      </c>
      <c r="CP572" s="23" t="str">
        <f t="shared" si="156"/>
        <v/>
      </c>
      <c r="CQ572" s="23" t="str">
        <f t="shared" si="157"/>
        <v/>
      </c>
      <c r="CR572" s="23"/>
      <c r="CS572" s="98"/>
      <c r="CT572" s="23"/>
      <c r="CU572" s="23">
        <v>475</v>
      </c>
      <c r="CV572" s="23" t="str">
        <f t="shared" si="158"/>
        <v/>
      </c>
      <c r="CW572" s="23" t="str">
        <f t="shared" si="159"/>
        <v/>
      </c>
      <c r="CX572" s="23"/>
      <c r="CY572" s="98"/>
      <c r="CZ572" s="23"/>
      <c r="DA572" s="23">
        <v>475</v>
      </c>
      <c r="DB572" s="23" t="str">
        <f t="shared" si="160"/>
        <v/>
      </c>
      <c r="DC572" s="23" t="str">
        <f t="shared" si="161"/>
        <v/>
      </c>
      <c r="DD572" s="23"/>
      <c r="DE572" s="98"/>
      <c r="DF572" s="23"/>
      <c r="DG572" s="23">
        <v>475</v>
      </c>
      <c r="DH572" s="23" t="str">
        <f t="shared" si="162"/>
        <v/>
      </c>
      <c r="DI572" s="23" t="str">
        <f t="shared" si="163"/>
        <v/>
      </c>
      <c r="DJ572" s="23"/>
      <c r="DK572" s="98"/>
      <c r="DL572" s="23"/>
      <c r="DM572" s="23">
        <v>475</v>
      </c>
      <c r="DN572" s="23" t="str">
        <f t="shared" si="164"/>
        <v/>
      </c>
      <c r="DO572" s="23" t="str">
        <f t="shared" si="165"/>
        <v/>
      </c>
      <c r="DP572" s="23"/>
      <c r="DQ572" s="98"/>
      <c r="DR572" s="23"/>
      <c r="DS572" s="23">
        <v>475</v>
      </c>
      <c r="DT572" s="23" t="str">
        <f t="shared" si="166"/>
        <v/>
      </c>
      <c r="DU572" s="23" t="str">
        <f t="shared" si="167"/>
        <v/>
      </c>
      <c r="DV572" s="23"/>
      <c r="DW572" s="98"/>
      <c r="DX572" s="23"/>
      <c r="DY572" s="23">
        <v>475</v>
      </c>
      <c r="DZ572" s="23" t="str">
        <f t="shared" si="168"/>
        <v/>
      </c>
      <c r="EA572" s="23" t="str">
        <f t="shared" si="169"/>
        <v/>
      </c>
      <c r="EB572" s="23"/>
      <c r="EC572" s="98"/>
      <c r="ED572" s="23"/>
      <c r="EE572" s="23">
        <v>475</v>
      </c>
      <c r="EF572" s="23" t="str">
        <f t="shared" si="170"/>
        <v/>
      </c>
      <c r="EG572" s="23" t="str">
        <f t="shared" si="171"/>
        <v/>
      </c>
      <c r="EH572" s="23"/>
      <c r="EI572"/>
    </row>
    <row r="573" spans="92:139">
      <c r="CN573" s="23"/>
      <c r="CO573" s="23">
        <v>476</v>
      </c>
      <c r="CP573" s="23" t="str">
        <f t="shared" si="156"/>
        <v/>
      </c>
      <c r="CQ573" s="23" t="str">
        <f t="shared" si="157"/>
        <v/>
      </c>
      <c r="CR573" s="23"/>
      <c r="CS573" s="98"/>
      <c r="CT573" s="23"/>
      <c r="CU573" s="23">
        <v>476</v>
      </c>
      <c r="CV573" s="23" t="str">
        <f t="shared" si="158"/>
        <v/>
      </c>
      <c r="CW573" s="23" t="str">
        <f t="shared" si="159"/>
        <v/>
      </c>
      <c r="CX573" s="23"/>
      <c r="CY573" s="98"/>
      <c r="CZ573" s="23"/>
      <c r="DA573" s="23">
        <v>476</v>
      </c>
      <c r="DB573" s="23" t="str">
        <f t="shared" si="160"/>
        <v/>
      </c>
      <c r="DC573" s="23" t="str">
        <f t="shared" si="161"/>
        <v/>
      </c>
      <c r="DD573" s="23"/>
      <c r="DE573" s="98"/>
      <c r="DF573" s="23"/>
      <c r="DG573" s="23">
        <v>476</v>
      </c>
      <c r="DH573" s="23" t="str">
        <f t="shared" si="162"/>
        <v/>
      </c>
      <c r="DI573" s="23" t="str">
        <f t="shared" si="163"/>
        <v/>
      </c>
      <c r="DJ573" s="23"/>
      <c r="DK573" s="98"/>
      <c r="DL573" s="23"/>
      <c r="DM573" s="23">
        <v>476</v>
      </c>
      <c r="DN573" s="23" t="str">
        <f t="shared" si="164"/>
        <v/>
      </c>
      <c r="DO573" s="23" t="str">
        <f t="shared" si="165"/>
        <v/>
      </c>
      <c r="DP573" s="23"/>
      <c r="DQ573" s="98"/>
      <c r="DR573" s="23"/>
      <c r="DS573" s="23">
        <v>476</v>
      </c>
      <c r="DT573" s="23" t="str">
        <f t="shared" si="166"/>
        <v/>
      </c>
      <c r="DU573" s="23" t="str">
        <f t="shared" si="167"/>
        <v/>
      </c>
      <c r="DV573" s="23"/>
      <c r="DW573" s="98"/>
      <c r="DX573" s="23"/>
      <c r="DY573" s="23">
        <v>476</v>
      </c>
      <c r="DZ573" s="23" t="str">
        <f t="shared" si="168"/>
        <v/>
      </c>
      <c r="EA573" s="23" t="str">
        <f t="shared" si="169"/>
        <v/>
      </c>
      <c r="EB573" s="23"/>
      <c r="EC573" s="98"/>
      <c r="ED573" s="23"/>
      <c r="EE573" s="23">
        <v>476</v>
      </c>
      <c r="EF573" s="23" t="str">
        <f t="shared" si="170"/>
        <v/>
      </c>
      <c r="EG573" s="23" t="str">
        <f t="shared" si="171"/>
        <v/>
      </c>
      <c r="EH573" s="23"/>
      <c r="EI573"/>
    </row>
    <row r="574" spans="92:139">
      <c r="CN574" s="23"/>
      <c r="CO574" s="23">
        <v>477</v>
      </c>
      <c r="CP574" s="23" t="str">
        <f t="shared" si="156"/>
        <v/>
      </c>
      <c r="CQ574" s="23" t="str">
        <f t="shared" si="157"/>
        <v/>
      </c>
      <c r="CR574" s="23"/>
      <c r="CS574" s="98"/>
      <c r="CT574" s="23"/>
      <c r="CU574" s="23">
        <v>477</v>
      </c>
      <c r="CV574" s="23" t="str">
        <f t="shared" si="158"/>
        <v/>
      </c>
      <c r="CW574" s="23" t="str">
        <f t="shared" si="159"/>
        <v/>
      </c>
      <c r="CX574" s="23"/>
      <c r="CY574" s="98"/>
      <c r="CZ574" s="23"/>
      <c r="DA574" s="23">
        <v>477</v>
      </c>
      <c r="DB574" s="23" t="str">
        <f t="shared" si="160"/>
        <v/>
      </c>
      <c r="DC574" s="23" t="str">
        <f t="shared" si="161"/>
        <v/>
      </c>
      <c r="DD574" s="23"/>
      <c r="DE574" s="98"/>
      <c r="DF574" s="23"/>
      <c r="DG574" s="23">
        <v>477</v>
      </c>
      <c r="DH574" s="23" t="str">
        <f t="shared" si="162"/>
        <v/>
      </c>
      <c r="DI574" s="23" t="str">
        <f t="shared" si="163"/>
        <v/>
      </c>
      <c r="DJ574" s="23"/>
      <c r="DK574" s="98"/>
      <c r="DL574" s="23"/>
      <c r="DM574" s="23">
        <v>477</v>
      </c>
      <c r="DN574" s="23" t="str">
        <f t="shared" si="164"/>
        <v/>
      </c>
      <c r="DO574" s="23" t="str">
        <f t="shared" si="165"/>
        <v/>
      </c>
      <c r="DP574" s="23"/>
      <c r="DQ574" s="98"/>
      <c r="DR574" s="23"/>
      <c r="DS574" s="23">
        <v>477</v>
      </c>
      <c r="DT574" s="23" t="str">
        <f t="shared" si="166"/>
        <v/>
      </c>
      <c r="DU574" s="23" t="str">
        <f t="shared" si="167"/>
        <v/>
      </c>
      <c r="DV574" s="23"/>
      <c r="DW574" s="98"/>
      <c r="DX574" s="23"/>
      <c r="DY574" s="23">
        <v>477</v>
      </c>
      <c r="DZ574" s="23" t="str">
        <f t="shared" si="168"/>
        <v/>
      </c>
      <c r="EA574" s="23" t="str">
        <f t="shared" si="169"/>
        <v/>
      </c>
      <c r="EB574" s="23"/>
      <c r="EC574" s="98"/>
      <c r="ED574" s="23"/>
      <c r="EE574" s="23">
        <v>477</v>
      </c>
      <c r="EF574" s="23" t="str">
        <f t="shared" si="170"/>
        <v/>
      </c>
      <c r="EG574" s="23" t="str">
        <f t="shared" si="171"/>
        <v/>
      </c>
      <c r="EH574" s="23"/>
      <c r="EI574"/>
    </row>
    <row r="575" spans="92:139">
      <c r="CN575" s="23"/>
      <c r="CO575" s="23">
        <v>478</v>
      </c>
      <c r="CP575" s="23" t="str">
        <f t="shared" si="156"/>
        <v/>
      </c>
      <c r="CQ575" s="23" t="str">
        <f t="shared" si="157"/>
        <v/>
      </c>
      <c r="CR575" s="23"/>
      <c r="CS575" s="98"/>
      <c r="CT575" s="23"/>
      <c r="CU575" s="23">
        <v>478</v>
      </c>
      <c r="CV575" s="23" t="str">
        <f t="shared" si="158"/>
        <v/>
      </c>
      <c r="CW575" s="23" t="str">
        <f t="shared" si="159"/>
        <v/>
      </c>
      <c r="CX575" s="23"/>
      <c r="CY575" s="98"/>
      <c r="CZ575" s="23"/>
      <c r="DA575" s="23">
        <v>478</v>
      </c>
      <c r="DB575" s="23" t="str">
        <f t="shared" si="160"/>
        <v/>
      </c>
      <c r="DC575" s="23" t="str">
        <f t="shared" si="161"/>
        <v/>
      </c>
      <c r="DD575" s="23"/>
      <c r="DE575" s="98"/>
      <c r="DF575" s="23"/>
      <c r="DG575" s="23">
        <v>478</v>
      </c>
      <c r="DH575" s="23" t="str">
        <f t="shared" si="162"/>
        <v/>
      </c>
      <c r="DI575" s="23" t="str">
        <f t="shared" si="163"/>
        <v/>
      </c>
      <c r="DJ575" s="23"/>
      <c r="DK575" s="98"/>
      <c r="DL575" s="23"/>
      <c r="DM575" s="23">
        <v>478</v>
      </c>
      <c r="DN575" s="23" t="str">
        <f t="shared" si="164"/>
        <v/>
      </c>
      <c r="DO575" s="23" t="str">
        <f t="shared" si="165"/>
        <v/>
      </c>
      <c r="DP575" s="23"/>
      <c r="DQ575" s="98"/>
      <c r="DR575" s="23"/>
      <c r="DS575" s="23">
        <v>478</v>
      </c>
      <c r="DT575" s="23" t="str">
        <f t="shared" si="166"/>
        <v/>
      </c>
      <c r="DU575" s="23" t="str">
        <f t="shared" si="167"/>
        <v/>
      </c>
      <c r="DV575" s="23"/>
      <c r="DW575" s="98"/>
      <c r="DX575" s="23"/>
      <c r="DY575" s="23">
        <v>478</v>
      </c>
      <c r="DZ575" s="23" t="str">
        <f t="shared" si="168"/>
        <v/>
      </c>
      <c r="EA575" s="23" t="str">
        <f t="shared" si="169"/>
        <v/>
      </c>
      <c r="EB575" s="23"/>
      <c r="EC575" s="98"/>
      <c r="ED575" s="23"/>
      <c r="EE575" s="23">
        <v>478</v>
      </c>
      <c r="EF575" s="23" t="str">
        <f t="shared" si="170"/>
        <v/>
      </c>
      <c r="EG575" s="23" t="str">
        <f t="shared" si="171"/>
        <v/>
      </c>
      <c r="EH575" s="23"/>
      <c r="EI575"/>
    </row>
    <row r="576" spans="92:139">
      <c r="CN576" s="23"/>
      <c r="CO576" s="23">
        <v>479</v>
      </c>
      <c r="CP576" s="23" t="str">
        <f t="shared" si="156"/>
        <v/>
      </c>
      <c r="CQ576" s="23" t="str">
        <f t="shared" si="157"/>
        <v/>
      </c>
      <c r="CR576" s="23"/>
      <c r="CS576" s="98"/>
      <c r="CT576" s="23"/>
      <c r="CU576" s="23">
        <v>479</v>
      </c>
      <c r="CV576" s="23" t="str">
        <f t="shared" si="158"/>
        <v/>
      </c>
      <c r="CW576" s="23" t="str">
        <f t="shared" si="159"/>
        <v/>
      </c>
      <c r="CX576" s="23"/>
      <c r="CY576" s="98"/>
      <c r="CZ576" s="23"/>
      <c r="DA576" s="23">
        <v>479</v>
      </c>
      <c r="DB576" s="23" t="str">
        <f t="shared" si="160"/>
        <v/>
      </c>
      <c r="DC576" s="23" t="str">
        <f t="shared" si="161"/>
        <v/>
      </c>
      <c r="DD576" s="23"/>
      <c r="DE576" s="98"/>
      <c r="DF576" s="23"/>
      <c r="DG576" s="23">
        <v>479</v>
      </c>
      <c r="DH576" s="23" t="str">
        <f t="shared" si="162"/>
        <v/>
      </c>
      <c r="DI576" s="23" t="str">
        <f t="shared" si="163"/>
        <v/>
      </c>
      <c r="DJ576" s="23"/>
      <c r="DK576" s="98"/>
      <c r="DL576" s="23"/>
      <c r="DM576" s="23">
        <v>479</v>
      </c>
      <c r="DN576" s="23" t="str">
        <f t="shared" si="164"/>
        <v/>
      </c>
      <c r="DO576" s="23" t="str">
        <f t="shared" si="165"/>
        <v/>
      </c>
      <c r="DP576" s="23"/>
      <c r="DQ576" s="98"/>
      <c r="DR576" s="23"/>
      <c r="DS576" s="23">
        <v>479</v>
      </c>
      <c r="DT576" s="23" t="str">
        <f t="shared" si="166"/>
        <v/>
      </c>
      <c r="DU576" s="23" t="str">
        <f t="shared" si="167"/>
        <v/>
      </c>
      <c r="DV576" s="23"/>
      <c r="DW576" s="98"/>
      <c r="DX576" s="23"/>
      <c r="DY576" s="23">
        <v>479</v>
      </c>
      <c r="DZ576" s="23" t="str">
        <f t="shared" si="168"/>
        <v/>
      </c>
      <c r="EA576" s="23" t="str">
        <f t="shared" si="169"/>
        <v/>
      </c>
      <c r="EB576" s="23"/>
      <c r="EC576" s="98"/>
      <c r="ED576" s="23"/>
      <c r="EE576" s="23">
        <v>479</v>
      </c>
      <c r="EF576" s="23" t="str">
        <f t="shared" si="170"/>
        <v/>
      </c>
      <c r="EG576" s="23" t="str">
        <f t="shared" si="171"/>
        <v/>
      </c>
      <c r="EH576" s="23"/>
      <c r="EI576"/>
    </row>
    <row r="577" spans="92:139">
      <c r="CN577" s="23"/>
      <c r="CO577" s="23">
        <v>480</v>
      </c>
      <c r="CP577" s="23" t="str">
        <f t="shared" si="156"/>
        <v/>
      </c>
      <c r="CQ577" s="23" t="str">
        <f t="shared" si="157"/>
        <v/>
      </c>
      <c r="CR577" s="23"/>
      <c r="CS577" s="98"/>
      <c r="CT577" s="23"/>
      <c r="CU577" s="23">
        <v>480</v>
      </c>
      <c r="CV577" s="23" t="str">
        <f t="shared" si="158"/>
        <v/>
      </c>
      <c r="CW577" s="23" t="str">
        <f t="shared" si="159"/>
        <v/>
      </c>
      <c r="CX577" s="23"/>
      <c r="CY577" s="98"/>
      <c r="CZ577" s="23"/>
      <c r="DA577" s="23">
        <v>480</v>
      </c>
      <c r="DB577" s="23" t="str">
        <f t="shared" si="160"/>
        <v/>
      </c>
      <c r="DC577" s="23" t="str">
        <f t="shared" si="161"/>
        <v/>
      </c>
      <c r="DD577" s="23"/>
      <c r="DE577" s="98"/>
      <c r="DF577" s="23"/>
      <c r="DG577" s="23">
        <v>480</v>
      </c>
      <c r="DH577" s="23" t="str">
        <f t="shared" si="162"/>
        <v/>
      </c>
      <c r="DI577" s="23" t="str">
        <f t="shared" si="163"/>
        <v/>
      </c>
      <c r="DJ577" s="23"/>
      <c r="DK577" s="98"/>
      <c r="DL577" s="23"/>
      <c r="DM577" s="23">
        <v>480</v>
      </c>
      <c r="DN577" s="23" t="str">
        <f t="shared" si="164"/>
        <v/>
      </c>
      <c r="DO577" s="23" t="str">
        <f t="shared" si="165"/>
        <v/>
      </c>
      <c r="DP577" s="23"/>
      <c r="DQ577" s="98"/>
      <c r="DR577" s="23"/>
      <c r="DS577" s="23">
        <v>480</v>
      </c>
      <c r="DT577" s="23" t="str">
        <f t="shared" si="166"/>
        <v/>
      </c>
      <c r="DU577" s="23" t="str">
        <f t="shared" si="167"/>
        <v/>
      </c>
      <c r="DV577" s="23"/>
      <c r="DW577" s="98"/>
      <c r="DX577" s="23"/>
      <c r="DY577" s="23">
        <v>480</v>
      </c>
      <c r="DZ577" s="23" t="str">
        <f t="shared" si="168"/>
        <v/>
      </c>
      <c r="EA577" s="23" t="str">
        <f t="shared" si="169"/>
        <v/>
      </c>
      <c r="EB577" s="23"/>
      <c r="EC577" s="98"/>
      <c r="ED577" s="23"/>
      <c r="EE577" s="23">
        <v>480</v>
      </c>
      <c r="EF577" s="23" t="str">
        <f t="shared" si="170"/>
        <v/>
      </c>
      <c r="EG577" s="23" t="str">
        <f t="shared" si="171"/>
        <v/>
      </c>
      <c r="EH577" s="23"/>
      <c r="EI577"/>
    </row>
    <row r="578" spans="92:139">
      <c r="CN578" s="23"/>
      <c r="CO578" s="23">
        <v>481</v>
      </c>
      <c r="CP578" s="23" t="str">
        <f t="shared" si="156"/>
        <v/>
      </c>
      <c r="CQ578" s="23" t="str">
        <f t="shared" si="157"/>
        <v/>
      </c>
      <c r="CR578" s="23"/>
      <c r="CS578" s="98"/>
      <c r="CT578" s="23"/>
      <c r="CU578" s="23">
        <v>481</v>
      </c>
      <c r="CV578" s="23" t="str">
        <f t="shared" si="158"/>
        <v/>
      </c>
      <c r="CW578" s="23" t="str">
        <f t="shared" si="159"/>
        <v/>
      </c>
      <c r="CX578" s="23"/>
      <c r="CY578" s="98"/>
      <c r="CZ578" s="23"/>
      <c r="DA578" s="23">
        <v>481</v>
      </c>
      <c r="DB578" s="23" t="str">
        <f t="shared" si="160"/>
        <v/>
      </c>
      <c r="DC578" s="23" t="str">
        <f t="shared" si="161"/>
        <v/>
      </c>
      <c r="DD578" s="23"/>
      <c r="DE578" s="98"/>
      <c r="DF578" s="23"/>
      <c r="DG578" s="23">
        <v>481</v>
      </c>
      <c r="DH578" s="23" t="str">
        <f t="shared" si="162"/>
        <v/>
      </c>
      <c r="DI578" s="23" t="str">
        <f t="shared" si="163"/>
        <v/>
      </c>
      <c r="DJ578" s="23"/>
      <c r="DK578" s="98"/>
      <c r="DL578" s="23"/>
      <c r="DM578" s="23">
        <v>481</v>
      </c>
      <c r="DN578" s="23" t="str">
        <f t="shared" si="164"/>
        <v/>
      </c>
      <c r="DO578" s="23" t="str">
        <f t="shared" si="165"/>
        <v/>
      </c>
      <c r="DP578" s="23"/>
      <c r="DQ578" s="98"/>
      <c r="DR578" s="23"/>
      <c r="DS578" s="23">
        <v>481</v>
      </c>
      <c r="DT578" s="23" t="str">
        <f t="shared" si="166"/>
        <v/>
      </c>
      <c r="DU578" s="23" t="str">
        <f t="shared" si="167"/>
        <v/>
      </c>
      <c r="DV578" s="23"/>
      <c r="DW578" s="98"/>
      <c r="DX578" s="23"/>
      <c r="DY578" s="23">
        <v>481</v>
      </c>
      <c r="DZ578" s="23" t="str">
        <f t="shared" si="168"/>
        <v/>
      </c>
      <c r="EA578" s="23" t="str">
        <f t="shared" si="169"/>
        <v/>
      </c>
      <c r="EB578" s="23"/>
      <c r="EC578" s="98"/>
      <c r="ED578" s="23"/>
      <c r="EE578" s="23">
        <v>481</v>
      </c>
      <c r="EF578" s="23" t="str">
        <f t="shared" si="170"/>
        <v/>
      </c>
      <c r="EG578" s="23" t="str">
        <f t="shared" si="171"/>
        <v/>
      </c>
      <c r="EH578" s="23"/>
      <c r="EI578"/>
    </row>
    <row r="579" spans="92:139">
      <c r="CN579" s="23"/>
      <c r="CO579" s="23">
        <v>482</v>
      </c>
      <c r="CP579" s="23" t="str">
        <f t="shared" si="156"/>
        <v/>
      </c>
      <c r="CQ579" s="23" t="str">
        <f t="shared" si="157"/>
        <v/>
      </c>
      <c r="CR579" s="23"/>
      <c r="CS579" s="98"/>
      <c r="CT579" s="23"/>
      <c r="CU579" s="23">
        <v>482</v>
      </c>
      <c r="CV579" s="23" t="str">
        <f t="shared" si="158"/>
        <v/>
      </c>
      <c r="CW579" s="23" t="str">
        <f t="shared" si="159"/>
        <v/>
      </c>
      <c r="CX579" s="23"/>
      <c r="CY579" s="98"/>
      <c r="CZ579" s="23"/>
      <c r="DA579" s="23">
        <v>482</v>
      </c>
      <c r="DB579" s="23" t="str">
        <f t="shared" si="160"/>
        <v/>
      </c>
      <c r="DC579" s="23" t="str">
        <f t="shared" si="161"/>
        <v/>
      </c>
      <c r="DD579" s="23"/>
      <c r="DE579" s="98"/>
      <c r="DF579" s="23"/>
      <c r="DG579" s="23">
        <v>482</v>
      </c>
      <c r="DH579" s="23" t="str">
        <f t="shared" si="162"/>
        <v/>
      </c>
      <c r="DI579" s="23" t="str">
        <f t="shared" si="163"/>
        <v/>
      </c>
      <c r="DJ579" s="23"/>
      <c r="DK579" s="98"/>
      <c r="DL579" s="23"/>
      <c r="DM579" s="23">
        <v>482</v>
      </c>
      <c r="DN579" s="23" t="str">
        <f t="shared" si="164"/>
        <v/>
      </c>
      <c r="DO579" s="23" t="str">
        <f t="shared" si="165"/>
        <v/>
      </c>
      <c r="DP579" s="23"/>
      <c r="DQ579" s="98"/>
      <c r="DR579" s="23"/>
      <c r="DS579" s="23">
        <v>482</v>
      </c>
      <c r="DT579" s="23" t="str">
        <f t="shared" si="166"/>
        <v/>
      </c>
      <c r="DU579" s="23" t="str">
        <f t="shared" si="167"/>
        <v/>
      </c>
      <c r="DV579" s="23"/>
      <c r="DW579" s="98"/>
      <c r="DX579" s="23"/>
      <c r="DY579" s="23">
        <v>482</v>
      </c>
      <c r="DZ579" s="23" t="str">
        <f t="shared" si="168"/>
        <v/>
      </c>
      <c r="EA579" s="23" t="str">
        <f t="shared" si="169"/>
        <v/>
      </c>
      <c r="EB579" s="23"/>
      <c r="EC579" s="98"/>
      <c r="ED579" s="23"/>
      <c r="EE579" s="23">
        <v>482</v>
      </c>
      <c r="EF579" s="23" t="str">
        <f t="shared" si="170"/>
        <v/>
      </c>
      <c r="EG579" s="23" t="str">
        <f t="shared" si="171"/>
        <v/>
      </c>
      <c r="EH579" s="23"/>
      <c r="EI579"/>
    </row>
    <row r="580" spans="92:139">
      <c r="CN580" s="23"/>
      <c r="CO580" s="23">
        <v>483</v>
      </c>
      <c r="CP580" s="23" t="str">
        <f t="shared" si="156"/>
        <v/>
      </c>
      <c r="CQ580" s="23" t="str">
        <f t="shared" si="157"/>
        <v/>
      </c>
      <c r="CR580" s="23"/>
      <c r="CS580" s="98"/>
      <c r="CT580" s="23"/>
      <c r="CU580" s="23">
        <v>483</v>
      </c>
      <c r="CV580" s="23" t="str">
        <f t="shared" si="158"/>
        <v/>
      </c>
      <c r="CW580" s="23" t="str">
        <f t="shared" si="159"/>
        <v/>
      </c>
      <c r="CX580" s="23"/>
      <c r="CY580" s="98"/>
      <c r="CZ580" s="23"/>
      <c r="DA580" s="23">
        <v>483</v>
      </c>
      <c r="DB580" s="23" t="str">
        <f t="shared" si="160"/>
        <v/>
      </c>
      <c r="DC580" s="23" t="str">
        <f t="shared" si="161"/>
        <v/>
      </c>
      <c r="DD580" s="23"/>
      <c r="DE580" s="98"/>
      <c r="DF580" s="23"/>
      <c r="DG580" s="23">
        <v>483</v>
      </c>
      <c r="DH580" s="23" t="str">
        <f t="shared" si="162"/>
        <v/>
      </c>
      <c r="DI580" s="23" t="str">
        <f t="shared" si="163"/>
        <v/>
      </c>
      <c r="DJ580" s="23"/>
      <c r="DK580" s="98"/>
      <c r="DL580" s="23"/>
      <c r="DM580" s="23">
        <v>483</v>
      </c>
      <c r="DN580" s="23" t="str">
        <f t="shared" si="164"/>
        <v/>
      </c>
      <c r="DO580" s="23" t="str">
        <f t="shared" si="165"/>
        <v/>
      </c>
      <c r="DP580" s="23"/>
      <c r="DQ580" s="98"/>
      <c r="DR580" s="23"/>
      <c r="DS580" s="23">
        <v>483</v>
      </c>
      <c r="DT580" s="23" t="str">
        <f t="shared" si="166"/>
        <v/>
      </c>
      <c r="DU580" s="23" t="str">
        <f t="shared" si="167"/>
        <v/>
      </c>
      <c r="DV580" s="23"/>
      <c r="DW580" s="98"/>
      <c r="DX580" s="23"/>
      <c r="DY580" s="23">
        <v>483</v>
      </c>
      <c r="DZ580" s="23" t="str">
        <f t="shared" si="168"/>
        <v/>
      </c>
      <c r="EA580" s="23" t="str">
        <f t="shared" si="169"/>
        <v/>
      </c>
      <c r="EB580" s="23"/>
      <c r="EC580" s="98"/>
      <c r="ED580" s="23"/>
      <c r="EE580" s="23">
        <v>483</v>
      </c>
      <c r="EF580" s="23" t="str">
        <f t="shared" si="170"/>
        <v/>
      </c>
      <c r="EG580" s="23" t="str">
        <f t="shared" si="171"/>
        <v/>
      </c>
      <c r="EH580" s="23"/>
      <c r="EI580"/>
    </row>
    <row r="581" spans="92:139">
      <c r="CN581" s="23"/>
      <c r="CO581" s="23">
        <v>484</v>
      </c>
      <c r="CP581" s="23" t="str">
        <f t="shared" si="156"/>
        <v/>
      </c>
      <c r="CQ581" s="23" t="str">
        <f t="shared" si="157"/>
        <v/>
      </c>
      <c r="CR581" s="23"/>
      <c r="CS581" s="98"/>
      <c r="CT581" s="23"/>
      <c r="CU581" s="23">
        <v>484</v>
      </c>
      <c r="CV581" s="23" t="str">
        <f t="shared" si="158"/>
        <v/>
      </c>
      <c r="CW581" s="23" t="str">
        <f t="shared" si="159"/>
        <v/>
      </c>
      <c r="CX581" s="23"/>
      <c r="CY581" s="98"/>
      <c r="CZ581" s="23"/>
      <c r="DA581" s="23">
        <v>484</v>
      </c>
      <c r="DB581" s="23" t="str">
        <f t="shared" si="160"/>
        <v/>
      </c>
      <c r="DC581" s="23" t="str">
        <f t="shared" si="161"/>
        <v/>
      </c>
      <c r="DD581" s="23"/>
      <c r="DE581" s="98"/>
      <c r="DF581" s="23"/>
      <c r="DG581" s="23">
        <v>484</v>
      </c>
      <c r="DH581" s="23" t="str">
        <f t="shared" si="162"/>
        <v/>
      </c>
      <c r="DI581" s="23" t="str">
        <f t="shared" si="163"/>
        <v/>
      </c>
      <c r="DJ581" s="23"/>
      <c r="DK581" s="98"/>
      <c r="DL581" s="23"/>
      <c r="DM581" s="23">
        <v>484</v>
      </c>
      <c r="DN581" s="23" t="str">
        <f t="shared" si="164"/>
        <v/>
      </c>
      <c r="DO581" s="23" t="str">
        <f t="shared" si="165"/>
        <v/>
      </c>
      <c r="DP581" s="23"/>
      <c r="DQ581" s="98"/>
      <c r="DR581" s="23"/>
      <c r="DS581" s="23">
        <v>484</v>
      </c>
      <c r="DT581" s="23" t="str">
        <f t="shared" si="166"/>
        <v/>
      </c>
      <c r="DU581" s="23" t="str">
        <f t="shared" si="167"/>
        <v/>
      </c>
      <c r="DV581" s="23"/>
      <c r="DW581" s="98"/>
      <c r="DX581" s="23"/>
      <c r="DY581" s="23">
        <v>484</v>
      </c>
      <c r="DZ581" s="23" t="str">
        <f t="shared" si="168"/>
        <v/>
      </c>
      <c r="EA581" s="23" t="str">
        <f t="shared" si="169"/>
        <v/>
      </c>
      <c r="EB581" s="23"/>
      <c r="EC581" s="98"/>
      <c r="ED581" s="23"/>
      <c r="EE581" s="23">
        <v>484</v>
      </c>
      <c r="EF581" s="23" t="str">
        <f t="shared" si="170"/>
        <v/>
      </c>
      <c r="EG581" s="23" t="str">
        <f t="shared" si="171"/>
        <v/>
      </c>
      <c r="EH581" s="23"/>
      <c r="EI581"/>
    </row>
    <row r="582" spans="92:139">
      <c r="CN582" s="23"/>
      <c r="CO582" s="23">
        <v>485</v>
      </c>
      <c r="CP582" s="23" t="str">
        <f t="shared" si="156"/>
        <v/>
      </c>
      <c r="CQ582" s="23" t="str">
        <f t="shared" si="157"/>
        <v/>
      </c>
      <c r="CR582" s="23"/>
      <c r="CS582" s="98"/>
      <c r="CT582" s="23"/>
      <c r="CU582" s="23">
        <v>485</v>
      </c>
      <c r="CV582" s="23" t="str">
        <f t="shared" si="158"/>
        <v/>
      </c>
      <c r="CW582" s="23" t="str">
        <f t="shared" si="159"/>
        <v/>
      </c>
      <c r="CX582" s="23"/>
      <c r="CY582" s="98"/>
      <c r="CZ582" s="23"/>
      <c r="DA582" s="23">
        <v>485</v>
      </c>
      <c r="DB582" s="23" t="str">
        <f t="shared" si="160"/>
        <v/>
      </c>
      <c r="DC582" s="23" t="str">
        <f t="shared" si="161"/>
        <v/>
      </c>
      <c r="DD582" s="23"/>
      <c r="DE582" s="98"/>
      <c r="DF582" s="23"/>
      <c r="DG582" s="23">
        <v>485</v>
      </c>
      <c r="DH582" s="23" t="str">
        <f t="shared" si="162"/>
        <v/>
      </c>
      <c r="DI582" s="23" t="str">
        <f t="shared" si="163"/>
        <v/>
      </c>
      <c r="DJ582" s="23"/>
      <c r="DK582" s="98"/>
      <c r="DL582" s="23"/>
      <c r="DM582" s="23">
        <v>485</v>
      </c>
      <c r="DN582" s="23" t="str">
        <f t="shared" si="164"/>
        <v/>
      </c>
      <c r="DO582" s="23" t="str">
        <f t="shared" si="165"/>
        <v/>
      </c>
      <c r="DP582" s="23"/>
      <c r="DQ582" s="98"/>
      <c r="DR582" s="23"/>
      <c r="DS582" s="23">
        <v>485</v>
      </c>
      <c r="DT582" s="23" t="str">
        <f t="shared" si="166"/>
        <v/>
      </c>
      <c r="DU582" s="23" t="str">
        <f t="shared" si="167"/>
        <v/>
      </c>
      <c r="DV582" s="23"/>
      <c r="DW582" s="98"/>
      <c r="DX582" s="23"/>
      <c r="DY582" s="23">
        <v>485</v>
      </c>
      <c r="DZ582" s="23" t="str">
        <f t="shared" si="168"/>
        <v/>
      </c>
      <c r="EA582" s="23" t="str">
        <f t="shared" si="169"/>
        <v/>
      </c>
      <c r="EB582" s="23"/>
      <c r="EC582" s="98"/>
      <c r="ED582" s="23"/>
      <c r="EE582" s="23">
        <v>485</v>
      </c>
      <c r="EF582" s="23" t="str">
        <f t="shared" si="170"/>
        <v/>
      </c>
      <c r="EG582" s="23" t="str">
        <f t="shared" si="171"/>
        <v/>
      </c>
      <c r="EH582" s="23"/>
      <c r="EI582"/>
    </row>
    <row r="583" spans="92:139">
      <c r="CN583" s="23"/>
      <c r="CO583" s="23">
        <v>486</v>
      </c>
      <c r="CP583" s="23" t="str">
        <f t="shared" si="156"/>
        <v/>
      </c>
      <c r="CQ583" s="23" t="str">
        <f t="shared" si="157"/>
        <v/>
      </c>
      <c r="CR583" s="23"/>
      <c r="CS583" s="98"/>
      <c r="CT583" s="23"/>
      <c r="CU583" s="23">
        <v>486</v>
      </c>
      <c r="CV583" s="23" t="str">
        <f t="shared" si="158"/>
        <v/>
      </c>
      <c r="CW583" s="23" t="str">
        <f t="shared" si="159"/>
        <v/>
      </c>
      <c r="CX583" s="23"/>
      <c r="CY583" s="98"/>
      <c r="CZ583" s="23"/>
      <c r="DA583" s="23">
        <v>486</v>
      </c>
      <c r="DB583" s="23" t="str">
        <f t="shared" si="160"/>
        <v/>
      </c>
      <c r="DC583" s="23" t="str">
        <f t="shared" si="161"/>
        <v/>
      </c>
      <c r="DD583" s="23"/>
      <c r="DE583" s="98"/>
      <c r="DF583" s="23"/>
      <c r="DG583" s="23">
        <v>486</v>
      </c>
      <c r="DH583" s="23" t="str">
        <f t="shared" si="162"/>
        <v/>
      </c>
      <c r="DI583" s="23" t="str">
        <f t="shared" si="163"/>
        <v/>
      </c>
      <c r="DJ583" s="23"/>
      <c r="DK583" s="98"/>
      <c r="DL583" s="23"/>
      <c r="DM583" s="23">
        <v>486</v>
      </c>
      <c r="DN583" s="23" t="str">
        <f t="shared" si="164"/>
        <v/>
      </c>
      <c r="DO583" s="23" t="str">
        <f t="shared" si="165"/>
        <v/>
      </c>
      <c r="DP583" s="23"/>
      <c r="DQ583" s="98"/>
      <c r="DR583" s="23"/>
      <c r="DS583" s="23">
        <v>486</v>
      </c>
      <c r="DT583" s="23" t="str">
        <f t="shared" si="166"/>
        <v/>
      </c>
      <c r="DU583" s="23" t="str">
        <f t="shared" si="167"/>
        <v/>
      </c>
      <c r="DV583" s="23"/>
      <c r="DW583" s="98"/>
      <c r="DX583" s="23"/>
      <c r="DY583" s="23">
        <v>486</v>
      </c>
      <c r="DZ583" s="23" t="str">
        <f t="shared" si="168"/>
        <v/>
      </c>
      <c r="EA583" s="23" t="str">
        <f t="shared" si="169"/>
        <v/>
      </c>
      <c r="EB583" s="23"/>
      <c r="EC583" s="98"/>
      <c r="ED583" s="23"/>
      <c r="EE583" s="23">
        <v>486</v>
      </c>
      <c r="EF583" s="23" t="str">
        <f t="shared" si="170"/>
        <v/>
      </c>
      <c r="EG583" s="23" t="str">
        <f t="shared" si="171"/>
        <v/>
      </c>
      <c r="EH583" s="23"/>
      <c r="EI583"/>
    </row>
    <row r="584" spans="92:139">
      <c r="CN584" s="23"/>
      <c r="CO584" s="23">
        <v>487</v>
      </c>
      <c r="CP584" s="23" t="str">
        <f t="shared" si="156"/>
        <v/>
      </c>
      <c r="CQ584" s="23" t="str">
        <f t="shared" si="157"/>
        <v/>
      </c>
      <c r="CR584" s="23"/>
      <c r="CS584" s="98"/>
      <c r="CT584" s="23"/>
      <c r="CU584" s="23">
        <v>487</v>
      </c>
      <c r="CV584" s="23" t="str">
        <f t="shared" si="158"/>
        <v/>
      </c>
      <c r="CW584" s="23" t="str">
        <f t="shared" si="159"/>
        <v/>
      </c>
      <c r="CX584" s="23"/>
      <c r="CY584" s="98"/>
      <c r="CZ584" s="23"/>
      <c r="DA584" s="23">
        <v>487</v>
      </c>
      <c r="DB584" s="23" t="str">
        <f t="shared" si="160"/>
        <v/>
      </c>
      <c r="DC584" s="23" t="str">
        <f t="shared" si="161"/>
        <v/>
      </c>
      <c r="DD584" s="23"/>
      <c r="DE584" s="98"/>
      <c r="DF584" s="23"/>
      <c r="DG584" s="23">
        <v>487</v>
      </c>
      <c r="DH584" s="23" t="str">
        <f t="shared" si="162"/>
        <v/>
      </c>
      <c r="DI584" s="23" t="str">
        <f t="shared" si="163"/>
        <v/>
      </c>
      <c r="DJ584" s="23"/>
      <c r="DK584" s="98"/>
      <c r="DL584" s="23"/>
      <c r="DM584" s="23">
        <v>487</v>
      </c>
      <c r="DN584" s="23" t="str">
        <f t="shared" si="164"/>
        <v/>
      </c>
      <c r="DO584" s="23" t="str">
        <f t="shared" si="165"/>
        <v/>
      </c>
      <c r="DP584" s="23"/>
      <c r="DQ584" s="98"/>
      <c r="DR584" s="23"/>
      <c r="DS584" s="23">
        <v>487</v>
      </c>
      <c r="DT584" s="23" t="str">
        <f t="shared" si="166"/>
        <v/>
      </c>
      <c r="DU584" s="23" t="str">
        <f t="shared" si="167"/>
        <v/>
      </c>
      <c r="DV584" s="23"/>
      <c r="DW584" s="98"/>
      <c r="DX584" s="23"/>
      <c r="DY584" s="23">
        <v>487</v>
      </c>
      <c r="DZ584" s="23" t="str">
        <f t="shared" si="168"/>
        <v/>
      </c>
      <c r="EA584" s="23" t="str">
        <f t="shared" si="169"/>
        <v/>
      </c>
      <c r="EB584" s="23"/>
      <c r="EC584" s="98"/>
      <c r="ED584" s="23"/>
      <c r="EE584" s="23">
        <v>487</v>
      </c>
      <c r="EF584" s="23" t="str">
        <f t="shared" si="170"/>
        <v/>
      </c>
      <c r="EG584" s="23" t="str">
        <f t="shared" si="171"/>
        <v/>
      </c>
      <c r="EH584" s="23"/>
      <c r="EI584"/>
    </row>
    <row r="585" spans="92:139">
      <c r="CN585" s="23"/>
      <c r="CO585" s="23">
        <v>488</v>
      </c>
      <c r="CP585" s="23" t="str">
        <f t="shared" si="156"/>
        <v/>
      </c>
      <c r="CQ585" s="23" t="str">
        <f t="shared" si="157"/>
        <v/>
      </c>
      <c r="CR585" s="23"/>
      <c r="CS585" s="98"/>
      <c r="CT585" s="23"/>
      <c r="CU585" s="23">
        <v>488</v>
      </c>
      <c r="CV585" s="23" t="str">
        <f t="shared" si="158"/>
        <v/>
      </c>
      <c r="CW585" s="23" t="str">
        <f t="shared" si="159"/>
        <v/>
      </c>
      <c r="CX585" s="23"/>
      <c r="CY585" s="98"/>
      <c r="CZ585" s="23"/>
      <c r="DA585" s="23">
        <v>488</v>
      </c>
      <c r="DB585" s="23" t="str">
        <f t="shared" si="160"/>
        <v/>
      </c>
      <c r="DC585" s="23" t="str">
        <f t="shared" si="161"/>
        <v/>
      </c>
      <c r="DD585" s="23"/>
      <c r="DE585" s="98"/>
      <c r="DF585" s="23"/>
      <c r="DG585" s="23">
        <v>488</v>
      </c>
      <c r="DH585" s="23" t="str">
        <f t="shared" si="162"/>
        <v/>
      </c>
      <c r="DI585" s="23" t="str">
        <f t="shared" si="163"/>
        <v/>
      </c>
      <c r="DJ585" s="23"/>
      <c r="DK585" s="98"/>
      <c r="DL585" s="23"/>
      <c r="DM585" s="23">
        <v>488</v>
      </c>
      <c r="DN585" s="23" t="str">
        <f t="shared" si="164"/>
        <v/>
      </c>
      <c r="DO585" s="23" t="str">
        <f t="shared" si="165"/>
        <v/>
      </c>
      <c r="DP585" s="23"/>
      <c r="DQ585" s="98"/>
      <c r="DR585" s="23"/>
      <c r="DS585" s="23">
        <v>488</v>
      </c>
      <c r="DT585" s="23" t="str">
        <f t="shared" si="166"/>
        <v/>
      </c>
      <c r="DU585" s="23" t="str">
        <f t="shared" si="167"/>
        <v/>
      </c>
      <c r="DV585" s="23"/>
      <c r="DW585" s="98"/>
      <c r="DX585" s="23"/>
      <c r="DY585" s="23">
        <v>488</v>
      </c>
      <c r="DZ585" s="23" t="str">
        <f t="shared" si="168"/>
        <v/>
      </c>
      <c r="EA585" s="23" t="str">
        <f t="shared" si="169"/>
        <v/>
      </c>
      <c r="EB585" s="23"/>
      <c r="EC585" s="98"/>
      <c r="ED585" s="23"/>
      <c r="EE585" s="23">
        <v>488</v>
      </c>
      <c r="EF585" s="23" t="str">
        <f t="shared" si="170"/>
        <v/>
      </c>
      <c r="EG585" s="23" t="str">
        <f t="shared" si="171"/>
        <v/>
      </c>
      <c r="EH585" s="23"/>
      <c r="EI585"/>
    </row>
    <row r="586" spans="92:139">
      <c r="CN586" s="23"/>
      <c r="CO586" s="23">
        <v>489</v>
      </c>
      <c r="CP586" s="23" t="str">
        <f t="shared" si="156"/>
        <v/>
      </c>
      <c r="CQ586" s="23" t="str">
        <f t="shared" si="157"/>
        <v/>
      </c>
      <c r="CR586" s="23"/>
      <c r="CS586" s="98"/>
      <c r="CT586" s="23"/>
      <c r="CU586" s="23">
        <v>489</v>
      </c>
      <c r="CV586" s="23" t="str">
        <f t="shared" si="158"/>
        <v/>
      </c>
      <c r="CW586" s="23" t="str">
        <f t="shared" si="159"/>
        <v/>
      </c>
      <c r="CX586" s="23"/>
      <c r="CY586" s="98"/>
      <c r="CZ586" s="23"/>
      <c r="DA586" s="23">
        <v>489</v>
      </c>
      <c r="DB586" s="23" t="str">
        <f t="shared" si="160"/>
        <v/>
      </c>
      <c r="DC586" s="23" t="str">
        <f t="shared" si="161"/>
        <v/>
      </c>
      <c r="DD586" s="23"/>
      <c r="DE586" s="98"/>
      <c r="DF586" s="23"/>
      <c r="DG586" s="23">
        <v>489</v>
      </c>
      <c r="DH586" s="23" t="str">
        <f t="shared" si="162"/>
        <v/>
      </c>
      <c r="DI586" s="23" t="str">
        <f t="shared" si="163"/>
        <v/>
      </c>
      <c r="DJ586" s="23"/>
      <c r="DK586" s="98"/>
      <c r="DL586" s="23"/>
      <c r="DM586" s="23">
        <v>489</v>
      </c>
      <c r="DN586" s="23" t="str">
        <f t="shared" si="164"/>
        <v/>
      </c>
      <c r="DO586" s="23" t="str">
        <f t="shared" si="165"/>
        <v/>
      </c>
      <c r="DP586" s="23"/>
      <c r="DQ586" s="98"/>
      <c r="DR586" s="23"/>
      <c r="DS586" s="23">
        <v>489</v>
      </c>
      <c r="DT586" s="23" t="str">
        <f t="shared" si="166"/>
        <v/>
      </c>
      <c r="DU586" s="23" t="str">
        <f t="shared" si="167"/>
        <v/>
      </c>
      <c r="DV586" s="23"/>
      <c r="DW586" s="98"/>
      <c r="DX586" s="23"/>
      <c r="DY586" s="23">
        <v>489</v>
      </c>
      <c r="DZ586" s="23" t="str">
        <f t="shared" si="168"/>
        <v/>
      </c>
      <c r="EA586" s="23" t="str">
        <f t="shared" si="169"/>
        <v/>
      </c>
      <c r="EB586" s="23"/>
      <c r="EC586" s="98"/>
      <c r="ED586" s="23"/>
      <c r="EE586" s="23">
        <v>489</v>
      </c>
      <c r="EF586" s="23" t="str">
        <f t="shared" si="170"/>
        <v/>
      </c>
      <c r="EG586" s="23" t="str">
        <f t="shared" si="171"/>
        <v/>
      </c>
      <c r="EH586" s="23"/>
      <c r="EI586"/>
    </row>
    <row r="587" spans="92:139">
      <c r="CN587" s="23"/>
      <c r="CO587" s="23">
        <v>490</v>
      </c>
      <c r="CP587" s="23" t="str">
        <f t="shared" si="156"/>
        <v/>
      </c>
      <c r="CQ587" s="23" t="str">
        <f t="shared" si="157"/>
        <v/>
      </c>
      <c r="CR587" s="23"/>
      <c r="CS587" s="98"/>
      <c r="CT587" s="23"/>
      <c r="CU587" s="23">
        <v>490</v>
      </c>
      <c r="CV587" s="23" t="str">
        <f t="shared" si="158"/>
        <v/>
      </c>
      <c r="CW587" s="23" t="str">
        <f t="shared" si="159"/>
        <v/>
      </c>
      <c r="CX587" s="23"/>
      <c r="CY587" s="98"/>
      <c r="CZ587" s="23"/>
      <c r="DA587" s="23">
        <v>490</v>
      </c>
      <c r="DB587" s="23" t="str">
        <f t="shared" si="160"/>
        <v/>
      </c>
      <c r="DC587" s="23" t="str">
        <f t="shared" si="161"/>
        <v/>
      </c>
      <c r="DD587" s="23"/>
      <c r="DE587" s="98"/>
      <c r="DF587" s="23"/>
      <c r="DG587" s="23">
        <v>490</v>
      </c>
      <c r="DH587" s="23" t="str">
        <f t="shared" si="162"/>
        <v/>
      </c>
      <c r="DI587" s="23" t="str">
        <f t="shared" si="163"/>
        <v/>
      </c>
      <c r="DJ587" s="23"/>
      <c r="DK587" s="98"/>
      <c r="DL587" s="23"/>
      <c r="DM587" s="23">
        <v>490</v>
      </c>
      <c r="DN587" s="23" t="str">
        <f t="shared" si="164"/>
        <v/>
      </c>
      <c r="DO587" s="23" t="str">
        <f t="shared" si="165"/>
        <v/>
      </c>
      <c r="DP587" s="23"/>
      <c r="DQ587" s="98"/>
      <c r="DR587" s="23"/>
      <c r="DS587" s="23">
        <v>490</v>
      </c>
      <c r="DT587" s="23" t="str">
        <f t="shared" si="166"/>
        <v/>
      </c>
      <c r="DU587" s="23" t="str">
        <f t="shared" si="167"/>
        <v/>
      </c>
      <c r="DV587" s="23"/>
      <c r="DW587" s="98"/>
      <c r="DX587" s="23"/>
      <c r="DY587" s="23">
        <v>490</v>
      </c>
      <c r="DZ587" s="23" t="str">
        <f t="shared" si="168"/>
        <v/>
      </c>
      <c r="EA587" s="23" t="str">
        <f t="shared" si="169"/>
        <v/>
      </c>
      <c r="EB587" s="23"/>
      <c r="EC587" s="98"/>
      <c r="ED587" s="23"/>
      <c r="EE587" s="23">
        <v>490</v>
      </c>
      <c r="EF587" s="23" t="str">
        <f t="shared" si="170"/>
        <v/>
      </c>
      <c r="EG587" s="23" t="str">
        <f t="shared" si="171"/>
        <v/>
      </c>
      <c r="EH587" s="23"/>
      <c r="EI587"/>
    </row>
    <row r="588" spans="92:139">
      <c r="CN588" s="23"/>
      <c r="CO588" s="23">
        <v>491</v>
      </c>
      <c r="CP588" s="23" t="str">
        <f t="shared" si="156"/>
        <v/>
      </c>
      <c r="CQ588" s="23" t="str">
        <f t="shared" si="157"/>
        <v/>
      </c>
      <c r="CR588" s="23"/>
      <c r="CS588" s="98"/>
      <c r="CT588" s="23"/>
      <c r="CU588" s="23">
        <v>491</v>
      </c>
      <c r="CV588" s="23" t="str">
        <f t="shared" si="158"/>
        <v/>
      </c>
      <c r="CW588" s="23" t="str">
        <f t="shared" si="159"/>
        <v/>
      </c>
      <c r="CX588" s="23"/>
      <c r="CY588" s="98"/>
      <c r="CZ588" s="23"/>
      <c r="DA588" s="23">
        <v>491</v>
      </c>
      <c r="DB588" s="23" t="str">
        <f t="shared" si="160"/>
        <v/>
      </c>
      <c r="DC588" s="23" t="str">
        <f t="shared" si="161"/>
        <v/>
      </c>
      <c r="DD588" s="23"/>
      <c r="DE588" s="98"/>
      <c r="DF588" s="23"/>
      <c r="DG588" s="23">
        <v>491</v>
      </c>
      <c r="DH588" s="23" t="str">
        <f t="shared" si="162"/>
        <v/>
      </c>
      <c r="DI588" s="23" t="str">
        <f t="shared" si="163"/>
        <v/>
      </c>
      <c r="DJ588" s="23"/>
      <c r="DK588" s="98"/>
      <c r="DL588" s="23"/>
      <c r="DM588" s="23">
        <v>491</v>
      </c>
      <c r="DN588" s="23" t="str">
        <f t="shared" si="164"/>
        <v/>
      </c>
      <c r="DO588" s="23" t="str">
        <f t="shared" si="165"/>
        <v/>
      </c>
      <c r="DP588" s="23"/>
      <c r="DQ588" s="98"/>
      <c r="DR588" s="23"/>
      <c r="DS588" s="23">
        <v>491</v>
      </c>
      <c r="DT588" s="23" t="str">
        <f t="shared" si="166"/>
        <v/>
      </c>
      <c r="DU588" s="23" t="str">
        <f t="shared" si="167"/>
        <v/>
      </c>
      <c r="DV588" s="23"/>
      <c r="DW588" s="98"/>
      <c r="DX588" s="23"/>
      <c r="DY588" s="23">
        <v>491</v>
      </c>
      <c r="DZ588" s="23" t="str">
        <f t="shared" si="168"/>
        <v/>
      </c>
      <c r="EA588" s="23" t="str">
        <f t="shared" si="169"/>
        <v/>
      </c>
      <c r="EB588" s="23"/>
      <c r="EC588" s="98"/>
      <c r="ED588" s="23"/>
      <c r="EE588" s="23">
        <v>491</v>
      </c>
      <c r="EF588" s="23" t="str">
        <f t="shared" si="170"/>
        <v/>
      </c>
      <c r="EG588" s="23" t="str">
        <f t="shared" si="171"/>
        <v/>
      </c>
      <c r="EH588" s="23"/>
      <c r="EI588"/>
    </row>
    <row r="589" spans="92:139">
      <c r="CN589" s="23"/>
      <c r="CO589" s="23">
        <v>492</v>
      </c>
      <c r="CP589" s="23" t="str">
        <f t="shared" si="156"/>
        <v/>
      </c>
      <c r="CQ589" s="23" t="str">
        <f t="shared" si="157"/>
        <v/>
      </c>
      <c r="CR589" s="23"/>
      <c r="CS589" s="98"/>
      <c r="CT589" s="23"/>
      <c r="CU589" s="23">
        <v>492</v>
      </c>
      <c r="CV589" s="23" t="str">
        <f t="shared" si="158"/>
        <v/>
      </c>
      <c r="CW589" s="23" t="str">
        <f t="shared" si="159"/>
        <v/>
      </c>
      <c r="CX589" s="23"/>
      <c r="CY589" s="98"/>
      <c r="CZ589" s="23"/>
      <c r="DA589" s="23">
        <v>492</v>
      </c>
      <c r="DB589" s="23" t="str">
        <f t="shared" si="160"/>
        <v/>
      </c>
      <c r="DC589" s="23" t="str">
        <f t="shared" si="161"/>
        <v/>
      </c>
      <c r="DD589" s="23"/>
      <c r="DE589" s="98"/>
      <c r="DF589" s="23"/>
      <c r="DG589" s="23">
        <v>492</v>
      </c>
      <c r="DH589" s="23" t="str">
        <f t="shared" si="162"/>
        <v/>
      </c>
      <c r="DI589" s="23" t="str">
        <f t="shared" si="163"/>
        <v/>
      </c>
      <c r="DJ589" s="23"/>
      <c r="DK589" s="98"/>
      <c r="DL589" s="23"/>
      <c r="DM589" s="23">
        <v>492</v>
      </c>
      <c r="DN589" s="23" t="str">
        <f t="shared" si="164"/>
        <v/>
      </c>
      <c r="DO589" s="23" t="str">
        <f t="shared" si="165"/>
        <v/>
      </c>
      <c r="DP589" s="23"/>
      <c r="DQ589" s="98"/>
      <c r="DR589" s="23"/>
      <c r="DS589" s="23">
        <v>492</v>
      </c>
      <c r="DT589" s="23" t="str">
        <f t="shared" si="166"/>
        <v/>
      </c>
      <c r="DU589" s="23" t="str">
        <f t="shared" si="167"/>
        <v/>
      </c>
      <c r="DV589" s="23"/>
      <c r="DW589" s="98"/>
      <c r="DX589" s="23"/>
      <c r="DY589" s="23">
        <v>492</v>
      </c>
      <c r="DZ589" s="23" t="str">
        <f t="shared" si="168"/>
        <v/>
      </c>
      <c r="EA589" s="23" t="str">
        <f t="shared" si="169"/>
        <v/>
      </c>
      <c r="EB589" s="23"/>
      <c r="EC589" s="98"/>
      <c r="ED589" s="23"/>
      <c r="EE589" s="23">
        <v>492</v>
      </c>
      <c r="EF589" s="23" t="str">
        <f t="shared" si="170"/>
        <v/>
      </c>
      <c r="EG589" s="23" t="str">
        <f t="shared" si="171"/>
        <v/>
      </c>
      <c r="EH589" s="23"/>
      <c r="EI589"/>
    </row>
    <row r="590" spans="92:139">
      <c r="CN590" s="23"/>
      <c r="CO590" s="23">
        <v>493</v>
      </c>
      <c r="CP590" s="23" t="str">
        <f t="shared" si="156"/>
        <v/>
      </c>
      <c r="CQ590" s="23" t="str">
        <f t="shared" si="157"/>
        <v/>
      </c>
      <c r="CR590" s="23"/>
      <c r="CS590" s="98"/>
      <c r="CT590" s="23"/>
      <c r="CU590" s="23">
        <v>493</v>
      </c>
      <c r="CV590" s="23" t="str">
        <f t="shared" si="158"/>
        <v/>
      </c>
      <c r="CW590" s="23" t="str">
        <f t="shared" si="159"/>
        <v/>
      </c>
      <c r="CX590" s="23"/>
      <c r="CY590" s="98"/>
      <c r="CZ590" s="23"/>
      <c r="DA590" s="23">
        <v>493</v>
      </c>
      <c r="DB590" s="23" t="str">
        <f t="shared" si="160"/>
        <v/>
      </c>
      <c r="DC590" s="23" t="str">
        <f t="shared" si="161"/>
        <v/>
      </c>
      <c r="DD590" s="23"/>
      <c r="DE590" s="98"/>
      <c r="DF590" s="23"/>
      <c r="DG590" s="23">
        <v>493</v>
      </c>
      <c r="DH590" s="23" t="str">
        <f t="shared" si="162"/>
        <v/>
      </c>
      <c r="DI590" s="23" t="str">
        <f t="shared" si="163"/>
        <v/>
      </c>
      <c r="DJ590" s="23"/>
      <c r="DK590" s="98"/>
      <c r="DL590" s="23"/>
      <c r="DM590" s="23">
        <v>493</v>
      </c>
      <c r="DN590" s="23" t="str">
        <f t="shared" si="164"/>
        <v/>
      </c>
      <c r="DO590" s="23" t="str">
        <f t="shared" si="165"/>
        <v/>
      </c>
      <c r="DP590" s="23"/>
      <c r="DQ590" s="98"/>
      <c r="DR590" s="23"/>
      <c r="DS590" s="23">
        <v>493</v>
      </c>
      <c r="DT590" s="23" t="str">
        <f t="shared" si="166"/>
        <v/>
      </c>
      <c r="DU590" s="23" t="str">
        <f t="shared" si="167"/>
        <v/>
      </c>
      <c r="DV590" s="23"/>
      <c r="DW590" s="98"/>
      <c r="DX590" s="23"/>
      <c r="DY590" s="23">
        <v>493</v>
      </c>
      <c r="DZ590" s="23" t="str">
        <f t="shared" si="168"/>
        <v/>
      </c>
      <c r="EA590" s="23" t="str">
        <f t="shared" si="169"/>
        <v/>
      </c>
      <c r="EB590" s="23"/>
      <c r="EC590" s="98"/>
      <c r="ED590" s="23"/>
      <c r="EE590" s="23">
        <v>493</v>
      </c>
      <c r="EF590" s="23" t="str">
        <f t="shared" si="170"/>
        <v/>
      </c>
      <c r="EG590" s="23" t="str">
        <f t="shared" si="171"/>
        <v/>
      </c>
      <c r="EH590" s="23"/>
      <c r="EI590"/>
    </row>
    <row r="591" spans="92:139">
      <c r="CN591" s="23"/>
      <c r="CO591" s="23">
        <v>494</v>
      </c>
      <c r="CP591" s="23" t="str">
        <f t="shared" si="156"/>
        <v/>
      </c>
      <c r="CQ591" s="23" t="str">
        <f t="shared" si="157"/>
        <v/>
      </c>
      <c r="CR591" s="23"/>
      <c r="CS591" s="98"/>
      <c r="CT591" s="23"/>
      <c r="CU591" s="23">
        <v>494</v>
      </c>
      <c r="CV591" s="23" t="str">
        <f t="shared" si="158"/>
        <v/>
      </c>
      <c r="CW591" s="23" t="str">
        <f t="shared" si="159"/>
        <v/>
      </c>
      <c r="CX591" s="23"/>
      <c r="CY591" s="98"/>
      <c r="CZ591" s="23"/>
      <c r="DA591" s="23">
        <v>494</v>
      </c>
      <c r="DB591" s="23" t="str">
        <f t="shared" si="160"/>
        <v/>
      </c>
      <c r="DC591" s="23" t="str">
        <f t="shared" si="161"/>
        <v/>
      </c>
      <c r="DD591" s="23"/>
      <c r="DE591" s="98"/>
      <c r="DF591" s="23"/>
      <c r="DG591" s="23">
        <v>494</v>
      </c>
      <c r="DH591" s="23" t="str">
        <f t="shared" si="162"/>
        <v/>
      </c>
      <c r="DI591" s="23" t="str">
        <f t="shared" si="163"/>
        <v/>
      </c>
      <c r="DJ591" s="23"/>
      <c r="DK591" s="98"/>
      <c r="DL591" s="23"/>
      <c r="DM591" s="23">
        <v>494</v>
      </c>
      <c r="DN591" s="23" t="str">
        <f t="shared" si="164"/>
        <v/>
      </c>
      <c r="DO591" s="23" t="str">
        <f t="shared" si="165"/>
        <v/>
      </c>
      <c r="DP591" s="23"/>
      <c r="DQ591" s="98"/>
      <c r="DR591" s="23"/>
      <c r="DS591" s="23">
        <v>494</v>
      </c>
      <c r="DT591" s="23" t="str">
        <f t="shared" si="166"/>
        <v/>
      </c>
      <c r="DU591" s="23" t="str">
        <f t="shared" si="167"/>
        <v/>
      </c>
      <c r="DV591" s="23"/>
      <c r="DW591" s="98"/>
      <c r="DX591" s="23"/>
      <c r="DY591" s="23">
        <v>494</v>
      </c>
      <c r="DZ591" s="23" t="str">
        <f t="shared" si="168"/>
        <v/>
      </c>
      <c r="EA591" s="23" t="str">
        <f t="shared" si="169"/>
        <v/>
      </c>
      <c r="EB591" s="23"/>
      <c r="EC591" s="98"/>
      <c r="ED591" s="23"/>
      <c r="EE591" s="23">
        <v>494</v>
      </c>
      <c r="EF591" s="23" t="str">
        <f t="shared" si="170"/>
        <v/>
      </c>
      <c r="EG591" s="23" t="str">
        <f t="shared" si="171"/>
        <v/>
      </c>
      <c r="EH591" s="23"/>
      <c r="EI591"/>
    </row>
    <row r="592" spans="92:139">
      <c r="CN592" s="23"/>
      <c r="CO592" s="23">
        <v>495</v>
      </c>
      <c r="CP592" s="23" t="str">
        <f t="shared" si="156"/>
        <v/>
      </c>
      <c r="CQ592" s="23" t="str">
        <f t="shared" si="157"/>
        <v/>
      </c>
      <c r="CR592" s="23"/>
      <c r="CS592" s="98"/>
      <c r="CT592" s="23"/>
      <c r="CU592" s="23">
        <v>495</v>
      </c>
      <c r="CV592" s="23" t="str">
        <f t="shared" si="158"/>
        <v/>
      </c>
      <c r="CW592" s="23" t="str">
        <f t="shared" si="159"/>
        <v/>
      </c>
      <c r="CX592" s="23"/>
      <c r="CY592" s="98"/>
      <c r="CZ592" s="23"/>
      <c r="DA592" s="23">
        <v>495</v>
      </c>
      <c r="DB592" s="23" t="str">
        <f t="shared" si="160"/>
        <v/>
      </c>
      <c r="DC592" s="23" t="str">
        <f t="shared" si="161"/>
        <v/>
      </c>
      <c r="DD592" s="23"/>
      <c r="DE592" s="98"/>
      <c r="DF592" s="23"/>
      <c r="DG592" s="23">
        <v>495</v>
      </c>
      <c r="DH592" s="23" t="str">
        <f t="shared" si="162"/>
        <v/>
      </c>
      <c r="DI592" s="23" t="str">
        <f t="shared" si="163"/>
        <v/>
      </c>
      <c r="DJ592" s="23"/>
      <c r="DK592" s="98"/>
      <c r="DL592" s="23"/>
      <c r="DM592" s="23">
        <v>495</v>
      </c>
      <c r="DN592" s="23" t="str">
        <f t="shared" si="164"/>
        <v/>
      </c>
      <c r="DO592" s="23" t="str">
        <f t="shared" si="165"/>
        <v/>
      </c>
      <c r="DP592" s="23"/>
      <c r="DQ592" s="98"/>
      <c r="DR592" s="23"/>
      <c r="DS592" s="23">
        <v>495</v>
      </c>
      <c r="DT592" s="23" t="str">
        <f t="shared" si="166"/>
        <v/>
      </c>
      <c r="DU592" s="23" t="str">
        <f t="shared" si="167"/>
        <v/>
      </c>
      <c r="DV592" s="23"/>
      <c r="DW592" s="98"/>
      <c r="DX592" s="23"/>
      <c r="DY592" s="23">
        <v>495</v>
      </c>
      <c r="DZ592" s="23" t="str">
        <f t="shared" si="168"/>
        <v/>
      </c>
      <c r="EA592" s="23" t="str">
        <f t="shared" si="169"/>
        <v/>
      </c>
      <c r="EB592" s="23"/>
      <c r="EC592" s="98"/>
      <c r="ED592" s="23"/>
      <c r="EE592" s="23">
        <v>495</v>
      </c>
      <c r="EF592" s="23" t="str">
        <f t="shared" si="170"/>
        <v/>
      </c>
      <c r="EG592" s="23" t="str">
        <f t="shared" si="171"/>
        <v/>
      </c>
      <c r="EH592" s="23"/>
      <c r="EI592"/>
    </row>
    <row r="593" spans="92:139">
      <c r="CN593" s="23"/>
      <c r="CO593" s="23">
        <v>496</v>
      </c>
      <c r="CP593" s="23" t="str">
        <f t="shared" si="156"/>
        <v/>
      </c>
      <c r="CQ593" s="23" t="str">
        <f t="shared" si="157"/>
        <v/>
      </c>
      <c r="CR593" s="23"/>
      <c r="CS593" s="98"/>
      <c r="CT593" s="23"/>
      <c r="CU593" s="23">
        <v>496</v>
      </c>
      <c r="CV593" s="23" t="str">
        <f t="shared" si="158"/>
        <v/>
      </c>
      <c r="CW593" s="23" t="str">
        <f t="shared" si="159"/>
        <v/>
      </c>
      <c r="CX593" s="23"/>
      <c r="CY593" s="98"/>
      <c r="CZ593" s="23"/>
      <c r="DA593" s="23">
        <v>496</v>
      </c>
      <c r="DB593" s="23" t="str">
        <f t="shared" si="160"/>
        <v/>
      </c>
      <c r="DC593" s="23" t="str">
        <f t="shared" si="161"/>
        <v/>
      </c>
      <c r="DD593" s="23"/>
      <c r="DE593" s="98"/>
      <c r="DF593" s="23"/>
      <c r="DG593" s="23">
        <v>496</v>
      </c>
      <c r="DH593" s="23" t="str">
        <f t="shared" si="162"/>
        <v/>
      </c>
      <c r="DI593" s="23" t="str">
        <f t="shared" si="163"/>
        <v/>
      </c>
      <c r="DJ593" s="23"/>
      <c r="DK593" s="98"/>
      <c r="DL593" s="23"/>
      <c r="DM593" s="23">
        <v>496</v>
      </c>
      <c r="DN593" s="23" t="str">
        <f t="shared" si="164"/>
        <v/>
      </c>
      <c r="DO593" s="23" t="str">
        <f t="shared" si="165"/>
        <v/>
      </c>
      <c r="DP593" s="23"/>
      <c r="DQ593" s="98"/>
      <c r="DR593" s="23"/>
      <c r="DS593" s="23">
        <v>496</v>
      </c>
      <c r="DT593" s="23" t="str">
        <f t="shared" si="166"/>
        <v/>
      </c>
      <c r="DU593" s="23" t="str">
        <f t="shared" si="167"/>
        <v/>
      </c>
      <c r="DV593" s="23"/>
      <c r="DW593" s="98"/>
      <c r="DX593" s="23"/>
      <c r="DY593" s="23">
        <v>496</v>
      </c>
      <c r="DZ593" s="23" t="str">
        <f t="shared" si="168"/>
        <v/>
      </c>
      <c r="EA593" s="23" t="str">
        <f t="shared" si="169"/>
        <v/>
      </c>
      <c r="EB593" s="23"/>
      <c r="EC593" s="98"/>
      <c r="ED593" s="23"/>
      <c r="EE593" s="23">
        <v>496</v>
      </c>
      <c r="EF593" s="23" t="str">
        <f t="shared" si="170"/>
        <v/>
      </c>
      <c r="EG593" s="23" t="str">
        <f t="shared" si="171"/>
        <v/>
      </c>
      <c r="EH593" s="23"/>
      <c r="EI593"/>
    </row>
    <row r="594" spans="92:139">
      <c r="CN594" s="23"/>
      <c r="CO594" s="23">
        <v>497</v>
      </c>
      <c r="CP594" s="23" t="str">
        <f t="shared" si="156"/>
        <v/>
      </c>
      <c r="CQ594" s="23" t="str">
        <f t="shared" si="157"/>
        <v/>
      </c>
      <c r="CR594" s="23"/>
      <c r="CS594" s="98"/>
      <c r="CT594" s="23"/>
      <c r="CU594" s="23">
        <v>497</v>
      </c>
      <c r="CV594" s="23" t="str">
        <f t="shared" si="158"/>
        <v/>
      </c>
      <c r="CW594" s="23" t="str">
        <f t="shared" si="159"/>
        <v/>
      </c>
      <c r="CX594" s="23"/>
      <c r="CY594" s="98"/>
      <c r="CZ594" s="23"/>
      <c r="DA594" s="23">
        <v>497</v>
      </c>
      <c r="DB594" s="23" t="str">
        <f t="shared" si="160"/>
        <v/>
      </c>
      <c r="DC594" s="23" t="str">
        <f t="shared" si="161"/>
        <v/>
      </c>
      <c r="DD594" s="23"/>
      <c r="DE594" s="98"/>
      <c r="DF594" s="23"/>
      <c r="DG594" s="23">
        <v>497</v>
      </c>
      <c r="DH594" s="23" t="str">
        <f t="shared" si="162"/>
        <v/>
      </c>
      <c r="DI594" s="23" t="str">
        <f t="shared" si="163"/>
        <v/>
      </c>
      <c r="DJ594" s="23"/>
      <c r="DK594" s="98"/>
      <c r="DL594" s="23"/>
      <c r="DM594" s="23">
        <v>497</v>
      </c>
      <c r="DN594" s="23" t="str">
        <f t="shared" si="164"/>
        <v/>
      </c>
      <c r="DO594" s="23" t="str">
        <f t="shared" si="165"/>
        <v/>
      </c>
      <c r="DP594" s="23"/>
      <c r="DQ594" s="98"/>
      <c r="DR594" s="23"/>
      <c r="DS594" s="23">
        <v>497</v>
      </c>
      <c r="DT594" s="23" t="str">
        <f t="shared" si="166"/>
        <v/>
      </c>
      <c r="DU594" s="23" t="str">
        <f t="shared" si="167"/>
        <v/>
      </c>
      <c r="DV594" s="23"/>
      <c r="DW594" s="98"/>
      <c r="DX594" s="23"/>
      <c r="DY594" s="23">
        <v>497</v>
      </c>
      <c r="DZ594" s="23" t="str">
        <f t="shared" si="168"/>
        <v/>
      </c>
      <c r="EA594" s="23" t="str">
        <f t="shared" si="169"/>
        <v/>
      </c>
      <c r="EB594" s="23"/>
      <c r="EC594" s="98"/>
      <c r="ED594" s="23"/>
      <c r="EE594" s="23">
        <v>497</v>
      </c>
      <c r="EF594" s="23" t="str">
        <f t="shared" si="170"/>
        <v/>
      </c>
      <c r="EG594" s="23" t="str">
        <f t="shared" si="171"/>
        <v/>
      </c>
      <c r="EH594" s="23"/>
      <c r="EI594"/>
    </row>
    <row r="595" spans="92:139">
      <c r="CN595" s="23"/>
      <c r="CO595" s="23">
        <v>498</v>
      </c>
      <c r="CP595" s="23" t="str">
        <f t="shared" si="156"/>
        <v/>
      </c>
      <c r="CQ595" s="23" t="str">
        <f t="shared" si="157"/>
        <v/>
      </c>
      <c r="CR595" s="23"/>
      <c r="CS595" s="98"/>
      <c r="CT595" s="23"/>
      <c r="CU595" s="23">
        <v>498</v>
      </c>
      <c r="CV595" s="23" t="str">
        <f t="shared" si="158"/>
        <v/>
      </c>
      <c r="CW595" s="23" t="str">
        <f t="shared" si="159"/>
        <v/>
      </c>
      <c r="CX595" s="23"/>
      <c r="CY595" s="98"/>
      <c r="CZ595" s="23"/>
      <c r="DA595" s="23">
        <v>498</v>
      </c>
      <c r="DB595" s="23" t="str">
        <f t="shared" si="160"/>
        <v/>
      </c>
      <c r="DC595" s="23" t="str">
        <f t="shared" si="161"/>
        <v/>
      </c>
      <c r="DD595" s="23"/>
      <c r="DE595" s="98"/>
      <c r="DF595" s="23"/>
      <c r="DG595" s="23">
        <v>498</v>
      </c>
      <c r="DH595" s="23" t="str">
        <f t="shared" si="162"/>
        <v/>
      </c>
      <c r="DI595" s="23" t="str">
        <f t="shared" si="163"/>
        <v/>
      </c>
      <c r="DJ595" s="23"/>
      <c r="DK595" s="98"/>
      <c r="DL595" s="23"/>
      <c r="DM595" s="23">
        <v>498</v>
      </c>
      <c r="DN595" s="23" t="str">
        <f t="shared" si="164"/>
        <v/>
      </c>
      <c r="DO595" s="23" t="str">
        <f t="shared" si="165"/>
        <v/>
      </c>
      <c r="DP595" s="23"/>
      <c r="DQ595" s="98"/>
      <c r="DR595" s="23"/>
      <c r="DS595" s="23">
        <v>498</v>
      </c>
      <c r="DT595" s="23" t="str">
        <f t="shared" si="166"/>
        <v/>
      </c>
      <c r="DU595" s="23" t="str">
        <f t="shared" si="167"/>
        <v/>
      </c>
      <c r="DV595" s="23"/>
      <c r="DW595" s="98"/>
      <c r="DX595" s="23"/>
      <c r="DY595" s="23">
        <v>498</v>
      </c>
      <c r="DZ595" s="23" t="str">
        <f t="shared" si="168"/>
        <v/>
      </c>
      <c r="EA595" s="23" t="str">
        <f t="shared" si="169"/>
        <v/>
      </c>
      <c r="EB595" s="23"/>
      <c r="EC595" s="98"/>
      <c r="ED595" s="23"/>
      <c r="EE595" s="23">
        <v>498</v>
      </c>
      <c r="EF595" s="23" t="str">
        <f t="shared" si="170"/>
        <v/>
      </c>
      <c r="EG595" s="23" t="str">
        <f t="shared" si="171"/>
        <v/>
      </c>
      <c r="EH595" s="23"/>
      <c r="EI595"/>
    </row>
    <row r="596" spans="92:139">
      <c r="CN596" s="23"/>
      <c r="CO596" s="23">
        <v>499</v>
      </c>
      <c r="CP596" s="23" t="str">
        <f t="shared" si="156"/>
        <v/>
      </c>
      <c r="CQ596" s="23" t="str">
        <f t="shared" si="157"/>
        <v/>
      </c>
      <c r="CR596" s="23"/>
      <c r="CS596" s="98"/>
      <c r="CT596" s="23"/>
      <c r="CU596" s="23">
        <v>499</v>
      </c>
      <c r="CV596" s="23" t="str">
        <f t="shared" si="158"/>
        <v/>
      </c>
      <c r="CW596" s="23" t="str">
        <f t="shared" si="159"/>
        <v/>
      </c>
      <c r="CX596" s="23"/>
      <c r="CY596" s="98"/>
      <c r="CZ596" s="23"/>
      <c r="DA596" s="23">
        <v>499</v>
      </c>
      <c r="DB596" s="23" t="str">
        <f t="shared" si="160"/>
        <v/>
      </c>
      <c r="DC596" s="23" t="str">
        <f t="shared" si="161"/>
        <v/>
      </c>
      <c r="DD596" s="23"/>
      <c r="DE596" s="98"/>
      <c r="DF596" s="23"/>
      <c r="DG596" s="23">
        <v>499</v>
      </c>
      <c r="DH596" s="23" t="str">
        <f t="shared" si="162"/>
        <v/>
      </c>
      <c r="DI596" s="23" t="str">
        <f t="shared" si="163"/>
        <v/>
      </c>
      <c r="DJ596" s="23"/>
      <c r="DK596" s="98"/>
      <c r="DL596" s="23"/>
      <c r="DM596" s="23">
        <v>499</v>
      </c>
      <c r="DN596" s="23" t="str">
        <f t="shared" si="164"/>
        <v/>
      </c>
      <c r="DO596" s="23" t="str">
        <f t="shared" si="165"/>
        <v/>
      </c>
      <c r="DP596" s="23"/>
      <c r="DQ596" s="98"/>
      <c r="DR596" s="23"/>
      <c r="DS596" s="23">
        <v>499</v>
      </c>
      <c r="DT596" s="23" t="str">
        <f t="shared" si="166"/>
        <v/>
      </c>
      <c r="DU596" s="23" t="str">
        <f t="shared" si="167"/>
        <v/>
      </c>
      <c r="DV596" s="23"/>
      <c r="DW596" s="98"/>
      <c r="DX596" s="23"/>
      <c r="DY596" s="23">
        <v>499</v>
      </c>
      <c r="DZ596" s="23" t="str">
        <f t="shared" si="168"/>
        <v/>
      </c>
      <c r="EA596" s="23" t="str">
        <f t="shared" si="169"/>
        <v/>
      </c>
      <c r="EB596" s="23"/>
      <c r="EC596" s="98"/>
      <c r="ED596" s="23"/>
      <c r="EE596" s="23">
        <v>499</v>
      </c>
      <c r="EF596" s="23" t="str">
        <f t="shared" si="170"/>
        <v/>
      </c>
      <c r="EG596" s="23" t="str">
        <f t="shared" si="171"/>
        <v/>
      </c>
      <c r="EH596" s="23"/>
      <c r="EI596"/>
    </row>
    <row r="597" spans="92:139">
      <c r="CN597" s="23"/>
      <c r="CO597" s="23">
        <v>500</v>
      </c>
      <c r="CP597" s="23" t="str">
        <f t="shared" si="156"/>
        <v/>
      </c>
      <c r="CQ597" s="23" t="str">
        <f t="shared" si="157"/>
        <v/>
      </c>
      <c r="CR597" s="23"/>
      <c r="CS597" s="98"/>
      <c r="CT597" s="23"/>
      <c r="CU597" s="23">
        <v>500</v>
      </c>
      <c r="CV597" s="23" t="str">
        <f t="shared" si="158"/>
        <v/>
      </c>
      <c r="CW597" s="23" t="str">
        <f t="shared" si="159"/>
        <v/>
      </c>
      <c r="CX597" s="23"/>
      <c r="CY597" s="98"/>
      <c r="CZ597" s="23"/>
      <c r="DA597" s="23">
        <v>500</v>
      </c>
      <c r="DB597" s="23" t="str">
        <f t="shared" si="160"/>
        <v/>
      </c>
      <c r="DC597" s="23" t="str">
        <f t="shared" si="161"/>
        <v/>
      </c>
      <c r="DD597" s="23"/>
      <c r="DE597" s="98"/>
      <c r="DF597" s="23"/>
      <c r="DG597" s="23">
        <v>500</v>
      </c>
      <c r="DH597" s="23" t="str">
        <f t="shared" si="162"/>
        <v/>
      </c>
      <c r="DI597" s="23" t="str">
        <f t="shared" si="163"/>
        <v/>
      </c>
      <c r="DJ597" s="23"/>
      <c r="DK597" s="98"/>
      <c r="DL597" s="23"/>
      <c r="DM597" s="23">
        <v>500</v>
      </c>
      <c r="DN597" s="23" t="str">
        <f t="shared" si="164"/>
        <v/>
      </c>
      <c r="DO597" s="23" t="str">
        <f t="shared" si="165"/>
        <v/>
      </c>
      <c r="DP597" s="23"/>
      <c r="DQ597" s="98"/>
      <c r="DR597" s="23"/>
      <c r="DS597" s="23">
        <v>500</v>
      </c>
      <c r="DT597" s="23" t="str">
        <f t="shared" si="166"/>
        <v/>
      </c>
      <c r="DU597" s="23" t="str">
        <f t="shared" si="167"/>
        <v/>
      </c>
      <c r="DV597" s="23"/>
      <c r="DW597" s="98"/>
      <c r="DX597" s="23"/>
      <c r="DY597" s="23">
        <v>500</v>
      </c>
      <c r="DZ597" s="23" t="str">
        <f t="shared" si="168"/>
        <v/>
      </c>
      <c r="EA597" s="23" t="str">
        <f t="shared" si="169"/>
        <v/>
      </c>
      <c r="EB597" s="23"/>
      <c r="EC597" s="98"/>
      <c r="ED597" s="23"/>
      <c r="EE597" s="23">
        <v>500</v>
      </c>
      <c r="EF597" s="23" t="str">
        <f t="shared" si="170"/>
        <v/>
      </c>
      <c r="EG597" s="23" t="str">
        <f t="shared" si="171"/>
        <v/>
      </c>
      <c r="EH597" s="23"/>
      <c r="EI597"/>
    </row>
  </sheetData>
  <sheetProtection algorithmName="SHA-512" hashValue="26SCTL9su3/ok3sfp/q6Z0T8mWwcvqr6a3zZcV921dDXT8qPGPN8cdSFpfE4zviTG2Pnr0fM2e3NNPe2Rbm6/A==" saltValue="XEOA2toLbgSoDyszKYi9vw==" spinCount="100000" sheet="1" selectLockedCells="1" autoFilter="0" pivotTables="0"/>
  <sortState xmlns:xlrd2="http://schemas.microsoft.com/office/spreadsheetml/2017/richdata2" ref="BF103:BF109">
    <sortCondition ref="BF103"/>
  </sortState>
  <mergeCells count="35">
    <mergeCell ref="AL1:AN2"/>
    <mergeCell ref="D1:AH2"/>
    <mergeCell ref="AI52:AJ52"/>
    <mergeCell ref="Z51:AC51"/>
    <mergeCell ref="U51:V51"/>
    <mergeCell ref="U52:V52"/>
    <mergeCell ref="U41:U42"/>
    <mergeCell ref="V41:V42"/>
    <mergeCell ref="Z41:AF41"/>
    <mergeCell ref="AG41:AM41"/>
    <mergeCell ref="Q50:Y50"/>
    <mergeCell ref="C41:P41"/>
    <mergeCell ref="C51:P51"/>
    <mergeCell ref="B2:C2"/>
    <mergeCell ref="S41:S42"/>
    <mergeCell ref="Q40:Y40"/>
    <mergeCell ref="BV2:BW2"/>
    <mergeCell ref="BJ91:BJ93"/>
    <mergeCell ref="BJ94:BJ96"/>
    <mergeCell ref="BJ97:BJ99"/>
    <mergeCell ref="BJ79:BJ81"/>
    <mergeCell ref="BJ82:BJ84"/>
    <mergeCell ref="BJ85:BJ87"/>
    <mergeCell ref="BJ88:BJ90"/>
    <mergeCell ref="BC90:BE90"/>
    <mergeCell ref="BV74:CI74"/>
    <mergeCell ref="BL76:BR76"/>
    <mergeCell ref="BT87:CA87"/>
    <mergeCell ref="BT77:BY77"/>
    <mergeCell ref="T58:U58"/>
    <mergeCell ref="T59:U59"/>
    <mergeCell ref="U56:V56"/>
    <mergeCell ref="T41:T42"/>
    <mergeCell ref="AD51:AG51"/>
    <mergeCell ref="W51:W52"/>
  </mergeCells>
  <conditionalFormatting sqref="B9:C9">
    <cfRule type="expression" dxfId="32" priority="16">
      <formula>$C$9&lt;&gt;"(Alla)"</formula>
    </cfRule>
  </conditionalFormatting>
  <conditionalFormatting sqref="B10:C10">
    <cfRule type="expression" dxfId="31" priority="19">
      <formula>$C$10&lt;&gt;"(Alla)"</formula>
    </cfRule>
  </conditionalFormatting>
  <conditionalFormatting sqref="B11:C11">
    <cfRule type="expression" dxfId="30" priority="20">
      <formula>$C$11&lt;&gt;"(Alla)"</formula>
    </cfRule>
  </conditionalFormatting>
  <conditionalFormatting sqref="B12:C12">
    <cfRule type="expression" dxfId="29" priority="21">
      <formula>$C$12&lt;&gt;"(Alla)"</formula>
    </cfRule>
  </conditionalFormatting>
  <conditionalFormatting sqref="B13:C13">
    <cfRule type="expression" dxfId="28" priority="22">
      <formula>$C$13&lt;&gt;"(Alla)"</formula>
    </cfRule>
  </conditionalFormatting>
  <conditionalFormatting sqref="B14:C14">
    <cfRule type="expression" dxfId="27" priority="53">
      <formula>$C$14&lt;&gt;"(Alla)"</formula>
    </cfRule>
  </conditionalFormatting>
  <conditionalFormatting sqref="B15:C15">
    <cfRule type="expression" dxfId="26" priority="52">
      <formula>$C$15&lt;&gt;"(Alla)"</formula>
    </cfRule>
  </conditionalFormatting>
  <conditionalFormatting sqref="B16:C16">
    <cfRule type="expression" dxfId="25" priority="51">
      <formula>$C$16&lt;&gt;"(Alla)"</formula>
    </cfRule>
  </conditionalFormatting>
  <conditionalFormatting sqref="B17:C17">
    <cfRule type="expression" dxfId="24" priority="50">
      <formula>$C$17&lt;&gt;"(Alla)"</formula>
    </cfRule>
  </conditionalFormatting>
  <conditionalFormatting sqref="B18:C18">
    <cfRule type="expression" dxfId="23" priority="49">
      <formula>$C$18&lt;&gt;"(Alla)"</formula>
    </cfRule>
  </conditionalFormatting>
  <conditionalFormatting sqref="B19:C19">
    <cfRule type="expression" dxfId="22" priority="39">
      <formula>$C$19&lt;&gt;"(Alla)"</formula>
    </cfRule>
  </conditionalFormatting>
  <conditionalFormatting sqref="B20:C20">
    <cfRule type="expression" dxfId="21" priority="48">
      <formula>$C$20&lt;&gt;"(Alla)"</formula>
    </cfRule>
  </conditionalFormatting>
  <conditionalFormatting sqref="B21:C21">
    <cfRule type="expression" dxfId="20" priority="47">
      <formula>$C$21&lt;&gt;"(Alla)"</formula>
    </cfRule>
  </conditionalFormatting>
  <conditionalFormatting sqref="B22:C22">
    <cfRule type="expression" dxfId="19" priority="46">
      <formula>$C$22&lt;&gt;"(Alla)"</formula>
    </cfRule>
  </conditionalFormatting>
  <conditionalFormatting sqref="B23:C23">
    <cfRule type="expression" dxfId="18" priority="45">
      <formula>$C$23&lt;&gt;"(Alla)"</formula>
    </cfRule>
  </conditionalFormatting>
  <conditionalFormatting sqref="B24:C24">
    <cfRule type="expression" dxfId="17" priority="44">
      <formula>$C$24&lt;&gt;"(Alla)"</formula>
    </cfRule>
  </conditionalFormatting>
  <conditionalFormatting sqref="B25:C25">
    <cfRule type="expression" dxfId="16" priority="43">
      <formula>$C$25&lt;&gt;"(Alla)"</formula>
    </cfRule>
  </conditionalFormatting>
  <conditionalFormatting sqref="B26:C26">
    <cfRule type="expression" dxfId="15" priority="42">
      <formula>$C$26&lt;&gt;"(Alla)"</formula>
    </cfRule>
  </conditionalFormatting>
  <conditionalFormatting sqref="B27:C27">
    <cfRule type="expression" dxfId="14" priority="41">
      <formula>$C$27&lt;&gt;"(Alla)"</formula>
    </cfRule>
  </conditionalFormatting>
  <conditionalFormatting sqref="B28:C28">
    <cfRule type="expression" dxfId="13" priority="40">
      <formula>$C$28&lt;&gt;"(Alla)"</formula>
    </cfRule>
  </conditionalFormatting>
  <conditionalFormatting sqref="S49:T49">
    <cfRule type="expression" dxfId="12" priority="10">
      <formula>OR(AJ59&lt;0.05,AK59&lt;0.05)</formula>
    </cfRule>
  </conditionalFormatting>
  <conditionalFormatting sqref="T43">
    <cfRule type="expression" dxfId="11" priority="3">
      <formula>$AL$53&lt;0.05</formula>
    </cfRule>
  </conditionalFormatting>
  <conditionalFormatting sqref="T44">
    <cfRule type="expression" dxfId="10" priority="71">
      <formula>$AL$54&lt;0.05</formula>
    </cfRule>
  </conditionalFormatting>
  <conditionalFormatting sqref="T45">
    <cfRule type="expression" dxfId="9" priority="62">
      <formula>$AL$55&lt;0.05</formula>
    </cfRule>
  </conditionalFormatting>
  <conditionalFormatting sqref="T46">
    <cfRule type="expression" dxfId="8" priority="61">
      <formula>$AL$56&lt;0.05</formula>
    </cfRule>
  </conditionalFormatting>
  <conditionalFormatting sqref="T47">
    <cfRule type="expression" dxfId="7" priority="60">
      <formula>$AL$57&lt;0.05</formula>
    </cfRule>
  </conditionalFormatting>
  <conditionalFormatting sqref="T48">
    <cfRule type="expression" dxfId="6" priority="59">
      <formula>$AL$58&lt;0.05</formula>
    </cfRule>
  </conditionalFormatting>
  <conditionalFormatting sqref="U43">
    <cfRule type="expression" dxfId="5" priority="2">
      <formula>#REF!=1</formula>
    </cfRule>
  </conditionalFormatting>
  <conditionalFormatting sqref="U44:U49">
    <cfRule type="expression" dxfId="4" priority="5">
      <formula>#REF!=1</formula>
    </cfRule>
  </conditionalFormatting>
  <conditionalFormatting sqref="U56">
    <cfRule type="expression" dxfId="3" priority="37">
      <formula>OR(AND(U57&lt;1,V57&lt;1),AND(U57&gt;1,V57&gt;1))</formula>
    </cfRule>
  </conditionalFormatting>
  <conditionalFormatting sqref="V43">
    <cfRule type="expression" dxfId="2" priority="1">
      <formula>#REF!=1</formula>
    </cfRule>
  </conditionalFormatting>
  <conditionalFormatting sqref="V44:V49">
    <cfRule type="expression" dxfId="1" priority="4">
      <formula>#REF!=1</formula>
    </cfRule>
  </conditionalFormatting>
  <conditionalFormatting sqref="W43:X49">
    <cfRule type="expression" dxfId="0" priority="99">
      <formula>#REF!=1</formula>
    </cfRule>
  </conditionalFormatting>
  <dataValidations count="3">
    <dataValidation type="list" allowBlank="1" showInputMessage="1" showErrorMessage="1" sqref="X51:X52" xr:uid="{82FB4485-6ED5-49B1-B8B1-882E0AE35DF2}">
      <formula1>$BC$101:$BC$109</formula1>
    </dataValidation>
    <dataValidation type="list" allowBlank="1" showInputMessage="1" showErrorMessage="1" sqref="U52:V52" xr:uid="{15ADD6D5-A6FE-4294-873B-37F734B0232C}">
      <formula1>$BC$102:$BC$109</formula1>
    </dataValidation>
    <dataValidation type="list" allowBlank="1" showInputMessage="1" showErrorMessage="1" sqref="U51:V51" xr:uid="{44501C9D-CEB0-43B1-BFE9-3033F9D48BEE}">
      <formula1>$BC$102:$BC$108</formula1>
    </dataValidation>
  </dataValidations>
  <pageMargins left="0.7" right="0.7" top="0.75" bottom="0.75" header="0.3" footer="0.3"/>
  <pageSetup paperSize="9" orientation="portrait" r:id="rId3"/>
  <ignoredErrors>
    <ignoredError sqref="BQ85:BR99 BQ81:BR84" formula="1"/>
    <ignoredError sqref="S43:S49" numberStoredAsText="1"/>
  </ignoredErrors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9F2FC-19CD-49CB-8D5A-DB318E38566C}">
  <dimension ref="A1"/>
  <sheetViews>
    <sheetView showGridLines="0" workbookViewId="0">
      <selection activeCell="C8" sqref="C8:C9"/>
    </sheetView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A7565-C1FF-4379-A826-6354C0AA7069}">
  <sheetPr codeName="Blad2"/>
  <dimension ref="V44:W44"/>
  <sheetViews>
    <sheetView showGridLines="0" showRowColHeaders="0" workbookViewId="0">
      <selection activeCell="P45" sqref="P45"/>
    </sheetView>
  </sheetViews>
  <sheetFormatPr defaultRowHeight="14.4"/>
  <sheetData>
    <row r="44" spans="22:23">
      <c r="V44" s="118" t="s">
        <v>127</v>
      </c>
      <c r="W44" s="119" t="s">
        <v>128</v>
      </c>
    </row>
  </sheetData>
  <sheetProtection algorithmName="SHA-512" hashValue="V/yqGobTzZtEXVerbegR/zFs9WEcDLr+XIU2gCb56M7Wsy0Gh0uOAC9nG4QFXyAFXXuuj0b1WzoCDzXsXKhdlg==" saltValue="Bq3q6V3xNzbSneullrCy3w==" spinCount="100000" sheet="1" objects="1" scenarios="1" selectLockedCells="1" selectUnlockedCells="1"/>
  <hyperlinks>
    <hyperlink ref="W44" r:id="rId1" xr:uid="{05CDC242-F7AA-47FC-860A-23BF30F8362A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F5E28-55F2-460C-B1BB-3D85F9044292}">
  <sheetPr codeName="Blad4"/>
  <dimension ref="X43:Y43"/>
  <sheetViews>
    <sheetView showGridLines="0" showRowColHeaders="0" workbookViewId="0">
      <selection activeCell="V47" sqref="V47"/>
    </sheetView>
  </sheetViews>
  <sheetFormatPr defaultRowHeight="14.4"/>
  <sheetData>
    <row r="43" spans="24:25">
      <c r="X43" s="118" t="s">
        <v>129</v>
      </c>
      <c r="Y43" s="119" t="s">
        <v>128</v>
      </c>
    </row>
  </sheetData>
  <sheetProtection algorithmName="SHA-512" hashValue="23JYfhzUD0Cxd/2qSl56uciR8+g33YnXpEK2ceEHGcBeolnOOkQI8jHQ5xI4eS4hRipeeCvt4RKBSj00uKcsPg==" saltValue="J9yAYjhZFsEA+/1UOclkcg==" spinCount="100000" sheet="1" selectLockedCells="1" selectUnlockedCells="1"/>
  <hyperlinks>
    <hyperlink ref="Y43" r:id="rId1" xr:uid="{51FEB371-5010-40E5-B569-BFE22118BF45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3"/>
  <dimension ref="A1:AJ4842"/>
  <sheetViews>
    <sheetView topLeftCell="A4463" workbookViewId="0">
      <selection activeCell="J11" sqref="J11:J4509"/>
    </sheetView>
  </sheetViews>
  <sheetFormatPr defaultRowHeight="14.4"/>
  <cols>
    <col min="1" max="1" width="9.109375" bestFit="1" customWidth="1"/>
    <col min="2" max="2" width="8.88671875" customWidth="1"/>
    <col min="3" max="3" width="11.88671875" customWidth="1"/>
    <col min="5" max="5" width="13.21875" bestFit="1" customWidth="1"/>
    <col min="6" max="6" width="18.109375" customWidth="1"/>
    <col min="7" max="7" width="14.21875" bestFit="1" customWidth="1"/>
    <col min="8" max="8" width="12.77734375" bestFit="1" customWidth="1"/>
    <col min="9" max="9" width="14.5546875" bestFit="1" customWidth="1"/>
    <col min="10" max="11" width="16.21875" bestFit="1" customWidth="1"/>
    <col min="12" max="12" width="14.109375" bestFit="1" customWidth="1"/>
    <col min="13" max="13" width="22.21875" bestFit="1" customWidth="1"/>
    <col min="14" max="14" width="16.109375" bestFit="1" customWidth="1"/>
    <col min="15" max="15" width="15.5546875" bestFit="1" customWidth="1"/>
    <col min="16" max="16" width="14.109375" bestFit="1" customWidth="1"/>
    <col min="17" max="17" width="23.6640625" bestFit="1" customWidth="1"/>
    <col min="18" max="18" width="22" bestFit="1" customWidth="1"/>
    <col min="19" max="19" width="19.5546875" customWidth="1"/>
    <col min="20" max="20" width="21.77734375" bestFit="1" customWidth="1"/>
    <col min="21" max="21" width="23.6640625" bestFit="1" customWidth="1"/>
    <col min="22" max="22" width="16.21875" bestFit="1" customWidth="1"/>
    <col min="23" max="23" width="12" bestFit="1" customWidth="1"/>
    <col min="24" max="24" width="13.33203125" bestFit="1" customWidth="1"/>
    <col min="25" max="25" width="10" bestFit="1" customWidth="1"/>
    <col min="26" max="26" width="11" customWidth="1"/>
    <col min="27" max="27" width="12.77734375" bestFit="1" customWidth="1"/>
    <col min="28" max="29" width="12.77734375" customWidth="1"/>
    <col min="30" max="30" width="15.44140625" bestFit="1" customWidth="1"/>
    <col min="31" max="31" width="10.44140625" bestFit="1" customWidth="1"/>
    <col min="32" max="32" width="9.6640625" bestFit="1" customWidth="1"/>
    <col min="33" max="33" width="11.109375" bestFit="1" customWidth="1"/>
    <col min="34" max="34" width="11.6640625" bestFit="1" customWidth="1"/>
  </cols>
  <sheetData>
    <row r="1" spans="1:36">
      <c r="C1">
        <f>SUBTOTAL(3,Tabell1[BarnID2])</f>
        <v>4499</v>
      </c>
    </row>
    <row r="7" spans="1:36">
      <c r="C7" t="s">
        <v>177</v>
      </c>
      <c r="D7" t="s">
        <v>66</v>
      </c>
      <c r="E7" t="s">
        <v>54</v>
      </c>
      <c r="F7" t="s">
        <v>47</v>
      </c>
      <c r="G7" t="s">
        <v>46</v>
      </c>
      <c r="H7" t="s">
        <v>56</v>
      </c>
      <c r="I7" t="s">
        <v>55</v>
      </c>
      <c r="J7" t="s">
        <v>65</v>
      </c>
      <c r="K7" t="s">
        <v>126</v>
      </c>
      <c r="L7" t="s">
        <v>159</v>
      </c>
      <c r="M7" t="s">
        <v>44</v>
      </c>
      <c r="N7" t="s">
        <v>116</v>
      </c>
      <c r="O7" t="s">
        <v>81</v>
      </c>
      <c r="P7" t="s">
        <v>115</v>
      </c>
      <c r="Q7" t="s">
        <v>57</v>
      </c>
      <c r="R7" t="s">
        <v>58</v>
      </c>
      <c r="S7" t="s">
        <v>114</v>
      </c>
      <c r="T7" t="s">
        <v>45</v>
      </c>
      <c r="U7" t="s">
        <v>59</v>
      </c>
      <c r="V7" t="s">
        <v>53</v>
      </c>
      <c r="W7" t="s">
        <v>52</v>
      </c>
      <c r="X7" t="s">
        <v>60</v>
      </c>
      <c r="Y7" t="s">
        <v>48</v>
      </c>
      <c r="Z7" t="s">
        <v>141</v>
      </c>
      <c r="AA7" t="s">
        <v>142</v>
      </c>
      <c r="AB7" t="s">
        <v>49</v>
      </c>
      <c r="AC7" t="s">
        <v>50</v>
      </c>
      <c r="AD7" t="s">
        <v>42</v>
      </c>
      <c r="AE7" t="s">
        <v>173</v>
      </c>
      <c r="AF7" t="s">
        <v>180</v>
      </c>
    </row>
    <row r="8" spans="1:36">
      <c r="C8">
        <f>IF(C7=Tabell1[[#Headers],[BarnID2]],0,1)</f>
        <v>0</v>
      </c>
      <c r="D8">
        <f>IF(D7=Tabell1[[#Headers],[Sex]],0,1)</f>
        <v>0</v>
      </c>
      <c r="E8">
        <f>IF(E7=Tabell1[[#Headers],[ExtraO2_36w]],0,1)</f>
        <v>0</v>
      </c>
      <c r="F8">
        <f>IF(F7=Tabell1[[#Headers],[Severe BPD]],0,1)</f>
        <v>0</v>
      </c>
      <c r="G8">
        <f>IF(G7=Tabell1[[#Headers],[IVH grade 3-4]],0,1)</f>
        <v>0</v>
      </c>
      <c r="H8">
        <f>IF(H7=Tabell1[[#Headers],[AntenatSteroid]],0,1)</f>
        <v>0</v>
      </c>
      <c r="I8">
        <f>IF(I7=Tabell1[[#Headers],[HospRegion]],0,1)</f>
        <v>0</v>
      </c>
      <c r="J8">
        <f>IF(J7=Tabell1[[#Headers],[Inborn]],0,1)</f>
        <v>0</v>
      </c>
      <c r="K8">
        <f>IF(K7=Tabell1[[#Headers],[Discharge]],0,1)</f>
        <v>0</v>
      </c>
      <c r="L8">
        <f>IF(L7=Tabell1[[#Headers],[GA class]],0,1)</f>
        <v>0</v>
      </c>
      <c r="M8">
        <f>IF(M7=Tabell1[[#Headers],[Delivery ]],0,1)</f>
        <v>0</v>
      </c>
      <c r="N8">
        <f>IF(N7=Tabell1[[#Headers],[Neonatologist present]],0,1)</f>
        <v>0</v>
      </c>
      <c r="O8">
        <f>IF(O7=Tabell1[[#Headers],[BW z-score]],0,1)</f>
        <v>0</v>
      </c>
      <c r="P8">
        <f>IF(P7=Tabell1[[#Headers],[Surfactant &lt;2h]],0,1)</f>
        <v>0</v>
      </c>
      <c r="Q8">
        <f>IF(Q7=Tabell1[[#Headers],[PostnatSteroid (system)]],0,1)</f>
        <v>0</v>
      </c>
      <c r="R8">
        <f>IF(R7=Tabell1[[#Headers],[PostnatSteroid (inhal)]],0,1)</f>
        <v>0</v>
      </c>
      <c r="S8">
        <f>IF(S7=Tabell1[[#Headers],[Surfactant, any]],0,1)</f>
        <v>0</v>
      </c>
      <c r="T8">
        <f>IF(T7=Tabell1[[#Headers],[Late onset sepsis]],0,1)</f>
        <v>0</v>
      </c>
      <c r="U8">
        <f>IF(U7=Tabell1[[#Headers],[InsulinAdmin]],0,1)</f>
        <v>0</v>
      </c>
      <c r="V8">
        <f>IF(V7=Tabell1[[#Headers],[PDA_Pharmacol]],0,1)</f>
        <v>0</v>
      </c>
      <c r="W8">
        <f>IF(W7=Tabell1[[#Headers],[PDA_Surgery]],0,1)</f>
        <v>0</v>
      </c>
      <c r="X8">
        <f>IF(X7=Tabell1[[#Headers],[InotropeAdmin]],0,1)</f>
        <v>0</v>
      </c>
      <c r="Y8">
        <f>IF(Y7=Tabell1[[#Headers],[ROP_Treat]],0,1)</f>
        <v>0</v>
      </c>
      <c r="Z8">
        <f>IF(Z7=Tabell1[[#Headers],[NEC_clinical]],0,1)</f>
        <v>0</v>
      </c>
      <c r="AA8">
        <f>IF(AA7=Tabell1[[#Headers],[NEC_surgery]],0,1)</f>
        <v>0</v>
      </c>
      <c r="AB8">
        <f>IF(AB7=Tabell1[[#Headers],[BreastfeedDischarge]],0,1)</f>
        <v>0</v>
      </c>
      <c r="AC8">
        <f>IF(AC7=Tabell1[[#Headers],[Tertial]],0,1)</f>
        <v>0</v>
      </c>
      <c r="AD8">
        <f>IF(AD7=Tabell1[[#Headers],[Survival]],0,1)</f>
        <v>0</v>
      </c>
      <c r="AE8">
        <f>IF(AE7=Tabell1[[#Headers],[FollowUp24m]],0,1)</f>
        <v>0</v>
      </c>
      <c r="AF8">
        <f>IF(AF7=Tabell1[[#Headers],[Apgar5m&lt;7]],0,1)</f>
        <v>0</v>
      </c>
    </row>
    <row r="10" spans="1:36">
      <c r="A10" s="134" t="s">
        <v>191</v>
      </c>
      <c r="B10" s="134" t="s">
        <v>71</v>
      </c>
      <c r="C10" s="180" t="s">
        <v>177</v>
      </c>
      <c r="D10" s="180" t="s">
        <v>66</v>
      </c>
      <c r="E10" s="183" t="s">
        <v>54</v>
      </c>
      <c r="F10" s="182" t="s">
        <v>47</v>
      </c>
      <c r="G10" s="182" t="s">
        <v>46</v>
      </c>
      <c r="H10" s="180" t="s">
        <v>56</v>
      </c>
      <c r="I10" s="180" t="s">
        <v>55</v>
      </c>
      <c r="J10" s="180" t="s">
        <v>65</v>
      </c>
      <c r="K10" s="180" t="s">
        <v>126</v>
      </c>
      <c r="L10" s="180" t="s">
        <v>159</v>
      </c>
      <c r="M10" s="180" t="s">
        <v>44</v>
      </c>
      <c r="N10" s="180" t="s">
        <v>116</v>
      </c>
      <c r="O10" s="180" t="s">
        <v>81</v>
      </c>
      <c r="P10" s="180" t="s">
        <v>115</v>
      </c>
      <c r="Q10" s="180" t="s">
        <v>57</v>
      </c>
      <c r="R10" s="180" t="s">
        <v>58</v>
      </c>
      <c r="S10" s="180" t="s">
        <v>114</v>
      </c>
      <c r="T10" s="180" t="s">
        <v>45</v>
      </c>
      <c r="U10" s="180" t="s">
        <v>59</v>
      </c>
      <c r="V10" s="180" t="s">
        <v>53</v>
      </c>
      <c r="W10" s="180" t="s">
        <v>52</v>
      </c>
      <c r="X10" s="180" t="s">
        <v>60</v>
      </c>
      <c r="Y10" s="180" t="s">
        <v>48</v>
      </c>
      <c r="Z10" s="180" t="s">
        <v>141</v>
      </c>
      <c r="AA10" s="180" t="s">
        <v>142</v>
      </c>
      <c r="AB10" s="181" t="s">
        <v>49</v>
      </c>
      <c r="AC10" s="180" t="s">
        <v>50</v>
      </c>
      <c r="AD10" s="180" t="s">
        <v>42</v>
      </c>
      <c r="AE10" s="180" t="s">
        <v>173</v>
      </c>
      <c r="AF10" s="134" t="s">
        <v>180</v>
      </c>
      <c r="AJ10" t="s">
        <v>72</v>
      </c>
    </row>
    <row r="11" spans="1:36">
      <c r="A11" s="3" t="s">
        <v>181</v>
      </c>
      <c r="B11">
        <v>1</v>
      </c>
      <c r="C11">
        <v>151553</v>
      </c>
      <c r="D11" t="s">
        <v>136</v>
      </c>
      <c r="E11" s="2" t="s">
        <v>97</v>
      </c>
      <c r="F11" s="2" t="s">
        <v>97</v>
      </c>
      <c r="G11" s="2" t="s">
        <v>98</v>
      </c>
      <c r="H11" s="2" t="s">
        <v>97</v>
      </c>
      <c r="I11" s="2" t="s">
        <v>145</v>
      </c>
      <c r="J11" s="6" t="s">
        <v>97</v>
      </c>
      <c r="K11" s="2" t="s">
        <v>134</v>
      </c>
      <c r="L11" t="s">
        <v>138</v>
      </c>
      <c r="M11" s="2" t="s">
        <v>101</v>
      </c>
      <c r="N11" s="70" t="s">
        <v>97</v>
      </c>
      <c r="O11" s="70" t="s">
        <v>174</v>
      </c>
      <c r="P11" s="4" t="s">
        <v>182</v>
      </c>
      <c r="Q11" s="2" t="s">
        <v>98</v>
      </c>
      <c r="R11" s="2" t="s">
        <v>98</v>
      </c>
      <c r="S11" t="s">
        <v>98</v>
      </c>
      <c r="T11" t="s">
        <v>97</v>
      </c>
      <c r="U11" s="2" t="s">
        <v>98</v>
      </c>
      <c r="V11" s="2" t="s">
        <v>98</v>
      </c>
      <c r="W11" s="2" t="s">
        <v>98</v>
      </c>
      <c r="X11" s="2" t="s">
        <v>98</v>
      </c>
      <c r="Y11" s="2" t="s">
        <v>98</v>
      </c>
      <c r="Z11" s="2" t="s">
        <v>98</v>
      </c>
      <c r="AA11" s="2" t="s">
        <v>98</v>
      </c>
      <c r="AB11" s="2" t="s">
        <v>98</v>
      </c>
      <c r="AC11" t="s">
        <v>165</v>
      </c>
      <c r="AD11" s="6" t="s">
        <v>97</v>
      </c>
      <c r="AE11" s="1" t="s">
        <v>98</v>
      </c>
      <c r="AF11" t="s">
        <v>97</v>
      </c>
    </row>
    <row r="12" spans="1:36">
      <c r="A12" s="3" t="s">
        <v>183</v>
      </c>
      <c r="B12">
        <v>2</v>
      </c>
      <c r="C12">
        <v>153597</v>
      </c>
      <c r="D12" t="s">
        <v>136</v>
      </c>
      <c r="E12" s="2" t="s">
        <v>97</v>
      </c>
      <c r="F12" s="2" t="s">
        <v>97</v>
      </c>
      <c r="G12" s="2" t="s">
        <v>98</v>
      </c>
      <c r="H12" s="3" t="s">
        <v>97</v>
      </c>
      <c r="I12" s="2" t="s">
        <v>145</v>
      </c>
      <c r="J12" s="6" t="s">
        <v>97</v>
      </c>
      <c r="K12" s="2" t="s">
        <v>134</v>
      </c>
      <c r="L12" t="s">
        <v>138</v>
      </c>
      <c r="M12" s="3" t="s">
        <v>101</v>
      </c>
      <c r="N12" s="71" t="s">
        <v>97</v>
      </c>
      <c r="O12" s="71" t="s">
        <v>174</v>
      </c>
      <c r="P12" s="5" t="s">
        <v>182</v>
      </c>
      <c r="Q12" s="2" t="s">
        <v>97</v>
      </c>
      <c r="R12" s="2" t="s">
        <v>97</v>
      </c>
      <c r="S12" t="s">
        <v>98</v>
      </c>
      <c r="T12" t="s">
        <v>98</v>
      </c>
      <c r="U12" s="2" t="s">
        <v>98</v>
      </c>
      <c r="V12" s="2" t="s">
        <v>98</v>
      </c>
      <c r="W12" s="2" t="s">
        <v>98</v>
      </c>
      <c r="X12" s="2" t="s">
        <v>98</v>
      </c>
      <c r="Y12" s="2" t="s">
        <v>98</v>
      </c>
      <c r="Z12" s="2" t="s">
        <v>98</v>
      </c>
      <c r="AA12" s="2" t="s">
        <v>98</v>
      </c>
      <c r="AB12" s="2" t="s">
        <v>98</v>
      </c>
      <c r="AC12" t="s">
        <v>165</v>
      </c>
      <c r="AD12" s="6" t="s">
        <v>97</v>
      </c>
      <c r="AE12" s="7" t="s">
        <v>98</v>
      </c>
      <c r="AF12" t="s">
        <v>97</v>
      </c>
    </row>
    <row r="13" spans="1:36">
      <c r="A13" s="3" t="s">
        <v>183</v>
      </c>
      <c r="B13">
        <v>3</v>
      </c>
      <c r="C13">
        <v>158058</v>
      </c>
      <c r="D13" t="s">
        <v>136</v>
      </c>
      <c r="E13" s="2" t="s">
        <v>97</v>
      </c>
      <c r="F13" s="2" t="s">
        <v>97</v>
      </c>
      <c r="G13" s="2" t="s">
        <v>98</v>
      </c>
      <c r="H13" s="3" t="s">
        <v>97</v>
      </c>
      <c r="I13" s="2" t="s">
        <v>144</v>
      </c>
      <c r="J13" s="6" t="s">
        <v>97</v>
      </c>
      <c r="K13" s="2" t="s">
        <v>134</v>
      </c>
      <c r="L13" t="s">
        <v>139</v>
      </c>
      <c r="M13" s="2" t="s">
        <v>100</v>
      </c>
      <c r="N13" s="70" t="s">
        <v>97</v>
      </c>
      <c r="O13" s="70" t="s">
        <v>163</v>
      </c>
      <c r="P13" s="5" t="s">
        <v>98</v>
      </c>
      <c r="Q13" s="2" t="s">
        <v>97</v>
      </c>
      <c r="R13" s="2" t="s">
        <v>97</v>
      </c>
      <c r="S13" t="s">
        <v>97</v>
      </c>
      <c r="T13" t="s">
        <v>98</v>
      </c>
      <c r="U13" s="2" t="s">
        <v>97</v>
      </c>
      <c r="V13" s="2" t="s">
        <v>97</v>
      </c>
      <c r="W13" s="2" t="s">
        <v>98</v>
      </c>
      <c r="X13" s="2" t="s">
        <v>98</v>
      </c>
      <c r="Y13" s="2" t="s">
        <v>98</v>
      </c>
      <c r="Z13" s="2" t="s">
        <v>98</v>
      </c>
      <c r="AA13" s="2" t="s">
        <v>98</v>
      </c>
      <c r="AB13" s="2" t="s">
        <v>98</v>
      </c>
      <c r="AC13" t="s">
        <v>165</v>
      </c>
      <c r="AD13" s="6" t="s">
        <v>97</v>
      </c>
      <c r="AE13" s="1" t="s">
        <v>98</v>
      </c>
      <c r="AF13" t="s">
        <v>98</v>
      </c>
    </row>
    <row r="14" spans="1:36">
      <c r="A14" s="3" t="s">
        <v>184</v>
      </c>
      <c r="B14">
        <v>4</v>
      </c>
      <c r="C14" s="6">
        <v>158337</v>
      </c>
      <c r="D14" t="s">
        <v>137</v>
      </c>
      <c r="E14" s="2" t="s">
        <v>98</v>
      </c>
      <c r="F14" s="2" t="s">
        <v>98</v>
      </c>
      <c r="G14" s="2" t="s">
        <v>98</v>
      </c>
      <c r="H14" s="2" t="s">
        <v>98</v>
      </c>
      <c r="I14" s="2" t="s">
        <v>148</v>
      </c>
      <c r="J14" s="2" t="s">
        <v>98</v>
      </c>
      <c r="K14" s="2" t="s">
        <v>134</v>
      </c>
      <c r="L14" t="s">
        <v>139</v>
      </c>
      <c r="M14" s="2" t="s">
        <v>100</v>
      </c>
      <c r="N14" s="71" t="s">
        <v>98</v>
      </c>
      <c r="O14" s="71" t="s">
        <v>174</v>
      </c>
      <c r="P14" s="4" t="s">
        <v>98</v>
      </c>
      <c r="Q14" s="2" t="s">
        <v>97</v>
      </c>
      <c r="R14" s="2" t="s">
        <v>97</v>
      </c>
      <c r="S14" t="s">
        <v>97</v>
      </c>
      <c r="T14" t="s">
        <v>97</v>
      </c>
      <c r="U14" s="2" t="s">
        <v>98</v>
      </c>
      <c r="V14" s="2" t="s">
        <v>97</v>
      </c>
      <c r="W14" s="2" t="s">
        <v>97</v>
      </c>
      <c r="X14" s="2" t="s">
        <v>97</v>
      </c>
      <c r="Y14" s="2" t="s">
        <v>97</v>
      </c>
      <c r="Z14" s="2" t="s">
        <v>98</v>
      </c>
      <c r="AA14" s="2" t="s">
        <v>98</v>
      </c>
      <c r="AB14" s="2" t="s">
        <v>98</v>
      </c>
      <c r="AC14" t="s">
        <v>165</v>
      </c>
      <c r="AD14" t="s">
        <v>97</v>
      </c>
      <c r="AE14" s="1" t="s">
        <v>97</v>
      </c>
      <c r="AF14" t="s">
        <v>97</v>
      </c>
    </row>
    <row r="15" spans="1:36">
      <c r="A15" s="3" t="s">
        <v>183</v>
      </c>
      <c r="B15">
        <v>5</v>
      </c>
      <c r="C15" s="6">
        <v>158375</v>
      </c>
      <c r="D15" t="s">
        <v>136</v>
      </c>
      <c r="E15" s="2" t="s">
        <v>97</v>
      </c>
      <c r="F15" s="2" t="s">
        <v>97</v>
      </c>
      <c r="G15" s="2" t="s">
        <v>98</v>
      </c>
      <c r="H15" s="2" t="s">
        <v>98</v>
      </c>
      <c r="I15" s="2" t="s">
        <v>145</v>
      </c>
      <c r="J15" s="2" t="s">
        <v>98</v>
      </c>
      <c r="K15" s="2" t="s">
        <v>134</v>
      </c>
      <c r="L15" t="s">
        <v>138</v>
      </c>
      <c r="M15" s="2" t="s">
        <v>101</v>
      </c>
      <c r="N15" s="71" t="s">
        <v>97</v>
      </c>
      <c r="O15" s="71" t="s">
        <v>174</v>
      </c>
      <c r="P15" s="4" t="s">
        <v>97</v>
      </c>
      <c r="Q15" s="2" t="s">
        <v>98</v>
      </c>
      <c r="R15" s="2" t="s">
        <v>98</v>
      </c>
      <c r="S15" t="s">
        <v>97</v>
      </c>
      <c r="T15" t="s">
        <v>97</v>
      </c>
      <c r="U15" s="2" t="s">
        <v>98</v>
      </c>
      <c r="V15" s="2" t="s">
        <v>98</v>
      </c>
      <c r="W15" s="2" t="s">
        <v>98</v>
      </c>
      <c r="X15" s="2" t="s">
        <v>98</v>
      </c>
      <c r="Y15" s="2" t="s">
        <v>98</v>
      </c>
      <c r="Z15" s="2" t="s">
        <v>97</v>
      </c>
      <c r="AA15" s="2" t="s">
        <v>97</v>
      </c>
      <c r="AB15" s="2" t="s">
        <v>98</v>
      </c>
      <c r="AC15" t="s">
        <v>165</v>
      </c>
      <c r="AD15" t="s">
        <v>97</v>
      </c>
      <c r="AE15" s="1" t="s">
        <v>98</v>
      </c>
      <c r="AF15" t="s">
        <v>98</v>
      </c>
    </row>
    <row r="16" spans="1:36">
      <c r="A16" s="3" t="s">
        <v>184</v>
      </c>
      <c r="B16">
        <v>6</v>
      </c>
      <c r="C16" s="6">
        <v>158654</v>
      </c>
      <c r="D16" t="s">
        <v>137</v>
      </c>
      <c r="E16" s="2" t="s">
        <v>98</v>
      </c>
      <c r="F16" s="2" t="s">
        <v>98</v>
      </c>
      <c r="G16" s="2" t="s">
        <v>98</v>
      </c>
      <c r="H16" s="2" t="s">
        <v>99</v>
      </c>
      <c r="I16" s="2" t="s">
        <v>148</v>
      </c>
      <c r="J16" s="2" t="s">
        <v>97</v>
      </c>
      <c r="K16" s="2" t="s">
        <v>134</v>
      </c>
      <c r="L16" t="s">
        <v>138</v>
      </c>
      <c r="M16" s="2" t="s">
        <v>101</v>
      </c>
      <c r="N16" s="71" t="s">
        <v>98</v>
      </c>
      <c r="O16" s="71" t="s">
        <v>174</v>
      </c>
      <c r="P16" s="4" t="s">
        <v>97</v>
      </c>
      <c r="Q16" s="2" t="s">
        <v>97</v>
      </c>
      <c r="R16" s="2" t="s">
        <v>98</v>
      </c>
      <c r="S16" t="s">
        <v>97</v>
      </c>
      <c r="T16" t="s">
        <v>98</v>
      </c>
      <c r="U16" s="2" t="s">
        <v>98</v>
      </c>
      <c r="V16" s="2" t="s">
        <v>97</v>
      </c>
      <c r="W16" s="2" t="s">
        <v>98</v>
      </c>
      <c r="X16" s="2" t="s">
        <v>97</v>
      </c>
      <c r="Y16" s="2" t="s">
        <v>97</v>
      </c>
      <c r="Z16" s="2" t="s">
        <v>97</v>
      </c>
      <c r="AA16" s="2" t="s">
        <v>98</v>
      </c>
      <c r="AB16" s="2" t="s">
        <v>98</v>
      </c>
      <c r="AC16" t="s">
        <v>165</v>
      </c>
      <c r="AD16" t="s">
        <v>97</v>
      </c>
      <c r="AE16" s="1" t="s">
        <v>98</v>
      </c>
      <c r="AF16" t="s">
        <v>97</v>
      </c>
    </row>
    <row r="17" spans="1:32">
      <c r="A17" s="3" t="s">
        <v>184</v>
      </c>
      <c r="B17">
        <v>7</v>
      </c>
      <c r="C17" s="6">
        <v>159305</v>
      </c>
      <c r="D17" t="s">
        <v>137</v>
      </c>
      <c r="E17" s="2" t="s">
        <v>97</v>
      </c>
      <c r="F17" s="2" t="s">
        <v>98</v>
      </c>
      <c r="G17" s="2" t="s">
        <v>98</v>
      </c>
      <c r="H17" s="2" t="s">
        <v>97</v>
      </c>
      <c r="I17" s="2" t="s">
        <v>146</v>
      </c>
      <c r="J17" s="2" t="s">
        <v>97</v>
      </c>
      <c r="K17" s="2" t="s">
        <v>134</v>
      </c>
      <c r="L17" t="s">
        <v>140</v>
      </c>
      <c r="M17" s="2" t="s">
        <v>100</v>
      </c>
      <c r="N17" s="71" t="s">
        <v>97</v>
      </c>
      <c r="O17" s="71" t="s">
        <v>163</v>
      </c>
      <c r="P17" s="4" t="s">
        <v>97</v>
      </c>
      <c r="Q17" s="2" t="s">
        <v>98</v>
      </c>
      <c r="R17" s="2" t="s">
        <v>98</v>
      </c>
      <c r="S17" t="s">
        <v>97</v>
      </c>
      <c r="T17" t="s">
        <v>98</v>
      </c>
      <c r="U17" s="2" t="s">
        <v>98</v>
      </c>
      <c r="V17" s="2" t="s">
        <v>98</v>
      </c>
      <c r="W17" s="2" t="s">
        <v>98</v>
      </c>
      <c r="X17" s="2" t="s">
        <v>98</v>
      </c>
      <c r="Y17" s="2" t="s">
        <v>98</v>
      </c>
      <c r="Z17" s="2" t="s">
        <v>98</v>
      </c>
      <c r="AA17" s="2" t="s">
        <v>98</v>
      </c>
      <c r="AB17" s="2" t="s">
        <v>98</v>
      </c>
      <c r="AC17" t="s">
        <v>165</v>
      </c>
      <c r="AD17" t="s">
        <v>97</v>
      </c>
      <c r="AE17" s="1" t="s">
        <v>97</v>
      </c>
      <c r="AF17" t="s">
        <v>98</v>
      </c>
    </row>
    <row r="18" spans="1:32">
      <c r="A18" s="3" t="s">
        <v>184</v>
      </c>
      <c r="B18">
        <v>8</v>
      </c>
      <c r="C18" s="6">
        <v>159595</v>
      </c>
      <c r="D18" t="s">
        <v>137</v>
      </c>
      <c r="E18" s="2" t="s">
        <v>98</v>
      </c>
      <c r="F18" s="2" t="s">
        <v>98</v>
      </c>
      <c r="G18" s="2" t="s">
        <v>98</v>
      </c>
      <c r="H18" s="2" t="s">
        <v>97</v>
      </c>
      <c r="I18" s="2" t="s">
        <v>145</v>
      </c>
      <c r="J18" s="2" t="s">
        <v>97</v>
      </c>
      <c r="K18" s="2" t="s">
        <v>134</v>
      </c>
      <c r="L18" t="s">
        <v>138</v>
      </c>
      <c r="M18" s="2" t="s">
        <v>101</v>
      </c>
      <c r="N18" s="71" t="s">
        <v>97</v>
      </c>
      <c r="O18" s="71" t="s">
        <v>174</v>
      </c>
      <c r="P18" s="4" t="s">
        <v>97</v>
      </c>
      <c r="Q18" s="2" t="s">
        <v>98</v>
      </c>
      <c r="R18" s="2" t="s">
        <v>98</v>
      </c>
      <c r="S18" t="s">
        <v>97</v>
      </c>
      <c r="T18" t="s">
        <v>98</v>
      </c>
      <c r="U18" s="2" t="s">
        <v>97</v>
      </c>
      <c r="V18" s="2" t="s">
        <v>98</v>
      </c>
      <c r="W18" s="2" t="s">
        <v>98</v>
      </c>
      <c r="X18" s="2" t="s">
        <v>98</v>
      </c>
      <c r="Y18" s="2" t="s">
        <v>98</v>
      </c>
      <c r="Z18" s="2" t="s">
        <v>98</v>
      </c>
      <c r="AA18" s="2" t="s">
        <v>98</v>
      </c>
      <c r="AB18" s="2" t="s">
        <v>98</v>
      </c>
      <c r="AC18" t="s">
        <v>165</v>
      </c>
      <c r="AD18" t="s">
        <v>97</v>
      </c>
      <c r="AE18" s="1" t="s">
        <v>97</v>
      </c>
      <c r="AF18" t="s">
        <v>97</v>
      </c>
    </row>
    <row r="19" spans="1:32">
      <c r="A19" s="3" t="s">
        <v>184</v>
      </c>
      <c r="B19">
        <v>9</v>
      </c>
      <c r="C19" s="6">
        <v>159955</v>
      </c>
      <c r="D19" t="s">
        <v>136</v>
      </c>
      <c r="E19" s="2" t="s">
        <v>97</v>
      </c>
      <c r="F19" s="2" t="s">
        <v>98</v>
      </c>
      <c r="G19" s="2" t="s">
        <v>98</v>
      </c>
      <c r="H19" s="2" t="s">
        <v>97</v>
      </c>
      <c r="I19" s="2" t="s">
        <v>146</v>
      </c>
      <c r="J19" s="2" t="s">
        <v>97</v>
      </c>
      <c r="K19" s="2" t="s">
        <v>134</v>
      </c>
      <c r="L19" t="s">
        <v>138</v>
      </c>
      <c r="M19" s="2" t="s">
        <v>100</v>
      </c>
      <c r="N19" s="71" t="s">
        <v>97</v>
      </c>
      <c r="O19" s="71" t="s">
        <v>174</v>
      </c>
      <c r="P19" s="4" t="s">
        <v>97</v>
      </c>
      <c r="Q19" s="2" t="s">
        <v>97</v>
      </c>
      <c r="R19" s="2" t="s">
        <v>97</v>
      </c>
      <c r="S19" t="s">
        <v>97</v>
      </c>
      <c r="T19" t="s">
        <v>98</v>
      </c>
      <c r="U19" s="2" t="s">
        <v>97</v>
      </c>
      <c r="V19" s="2" t="s">
        <v>97</v>
      </c>
      <c r="W19" s="2" t="s">
        <v>98</v>
      </c>
      <c r="X19" s="2" t="s">
        <v>97</v>
      </c>
      <c r="Y19" s="2" t="s">
        <v>98</v>
      </c>
      <c r="Z19" s="2" t="s">
        <v>97</v>
      </c>
      <c r="AA19" s="2" t="s">
        <v>98</v>
      </c>
      <c r="AB19" s="2" t="s">
        <v>99</v>
      </c>
      <c r="AC19" t="s">
        <v>166</v>
      </c>
      <c r="AD19" t="s">
        <v>97</v>
      </c>
      <c r="AE19" s="1" t="s">
        <v>97</v>
      </c>
      <c r="AF19" t="s">
        <v>97</v>
      </c>
    </row>
    <row r="20" spans="1:32">
      <c r="A20" s="3" t="s">
        <v>184</v>
      </c>
      <c r="B20">
        <v>10</v>
      </c>
      <c r="C20">
        <v>159959</v>
      </c>
      <c r="D20" t="s">
        <v>136</v>
      </c>
      <c r="E20" s="2" t="s">
        <v>98</v>
      </c>
      <c r="F20" s="2" t="s">
        <v>98</v>
      </c>
      <c r="G20" s="2" t="s">
        <v>97</v>
      </c>
      <c r="H20" s="3" t="s">
        <v>97</v>
      </c>
      <c r="I20" s="2" t="s">
        <v>146</v>
      </c>
      <c r="J20" s="6" t="s">
        <v>97</v>
      </c>
      <c r="K20" s="2" t="s">
        <v>134</v>
      </c>
      <c r="L20" t="s">
        <v>138</v>
      </c>
      <c r="M20" s="3" t="s">
        <v>101</v>
      </c>
      <c r="N20" s="71" t="s">
        <v>97</v>
      </c>
      <c r="O20" s="71" t="s">
        <v>174</v>
      </c>
      <c r="P20" s="5" t="s">
        <v>97</v>
      </c>
      <c r="Q20" s="2" t="s">
        <v>98</v>
      </c>
      <c r="R20" s="2" t="s">
        <v>98</v>
      </c>
      <c r="S20" t="s">
        <v>97</v>
      </c>
      <c r="T20" t="s">
        <v>97</v>
      </c>
      <c r="U20" s="2" t="s">
        <v>98</v>
      </c>
      <c r="V20" s="2" t="s">
        <v>98</v>
      </c>
      <c r="W20" s="2" t="s">
        <v>98</v>
      </c>
      <c r="X20" s="2" t="s">
        <v>97</v>
      </c>
      <c r="Y20" s="2" t="s">
        <v>98</v>
      </c>
      <c r="Z20" s="2" t="s">
        <v>97</v>
      </c>
      <c r="AA20" s="2" t="s">
        <v>97</v>
      </c>
      <c r="AB20" s="2" t="s">
        <v>185</v>
      </c>
      <c r="AC20" t="s">
        <v>165</v>
      </c>
      <c r="AD20" s="6" t="s">
        <v>97</v>
      </c>
      <c r="AE20" s="1" t="s">
        <v>98</v>
      </c>
      <c r="AF20" t="s">
        <v>97</v>
      </c>
    </row>
    <row r="21" spans="1:32">
      <c r="A21" s="3" t="s">
        <v>183</v>
      </c>
      <c r="B21">
        <v>11</v>
      </c>
      <c r="C21" s="6">
        <v>160106</v>
      </c>
      <c r="D21" t="s">
        <v>136</v>
      </c>
      <c r="E21" s="2" t="s">
        <v>97</v>
      </c>
      <c r="F21" s="2" t="s">
        <v>98</v>
      </c>
      <c r="G21" s="2" t="s">
        <v>98</v>
      </c>
      <c r="H21" s="2" t="s">
        <v>99</v>
      </c>
      <c r="I21" s="2" t="s">
        <v>148</v>
      </c>
      <c r="J21" s="2" t="s">
        <v>97</v>
      </c>
      <c r="K21" s="2" t="s">
        <v>134</v>
      </c>
      <c r="L21" t="s">
        <v>138</v>
      </c>
      <c r="M21" s="2" t="s">
        <v>101</v>
      </c>
      <c r="N21" s="71" t="s">
        <v>97</v>
      </c>
      <c r="O21" s="71" t="s">
        <v>174</v>
      </c>
      <c r="P21" s="4" t="s">
        <v>97</v>
      </c>
      <c r="Q21" s="2" t="s">
        <v>97</v>
      </c>
      <c r="R21" s="2" t="s">
        <v>97</v>
      </c>
      <c r="S21" t="s">
        <v>97</v>
      </c>
      <c r="T21" t="s">
        <v>97</v>
      </c>
      <c r="U21" s="2" t="s">
        <v>98</v>
      </c>
      <c r="V21" s="2" t="s">
        <v>97</v>
      </c>
      <c r="W21" s="2" t="s">
        <v>98</v>
      </c>
      <c r="X21" s="2" t="s">
        <v>98</v>
      </c>
      <c r="Y21" s="2" t="s">
        <v>97</v>
      </c>
      <c r="Z21" s="2" t="s">
        <v>98</v>
      </c>
      <c r="AA21" s="2" t="s">
        <v>98</v>
      </c>
      <c r="AB21" s="2" t="s">
        <v>98</v>
      </c>
      <c r="AC21" t="s">
        <v>165</v>
      </c>
      <c r="AD21" t="s">
        <v>97</v>
      </c>
      <c r="AE21" s="1" t="s">
        <v>97</v>
      </c>
      <c r="AF21" t="s">
        <v>98</v>
      </c>
    </row>
    <row r="22" spans="1:32">
      <c r="A22" s="3" t="s">
        <v>184</v>
      </c>
      <c r="B22">
        <v>12</v>
      </c>
      <c r="C22">
        <v>160207</v>
      </c>
      <c r="D22" t="s">
        <v>137</v>
      </c>
      <c r="E22" s="2" t="s">
        <v>97</v>
      </c>
      <c r="F22" s="2" t="s">
        <v>97</v>
      </c>
      <c r="G22" s="2" t="s">
        <v>98</v>
      </c>
      <c r="H22" s="3" t="s">
        <v>97</v>
      </c>
      <c r="I22" s="2" t="s">
        <v>144</v>
      </c>
      <c r="J22" s="6" t="s">
        <v>97</v>
      </c>
      <c r="K22" s="2" t="s">
        <v>134</v>
      </c>
      <c r="L22" t="s">
        <v>138</v>
      </c>
      <c r="M22" s="2" t="s">
        <v>101</v>
      </c>
      <c r="N22" s="70" t="s">
        <v>97</v>
      </c>
      <c r="O22" s="70" t="s">
        <v>174</v>
      </c>
      <c r="P22" s="5" t="s">
        <v>97</v>
      </c>
      <c r="Q22" s="2" t="s">
        <v>97</v>
      </c>
      <c r="R22" s="2" t="s">
        <v>97</v>
      </c>
      <c r="S22" t="s">
        <v>97</v>
      </c>
      <c r="T22" t="s">
        <v>97</v>
      </c>
      <c r="U22" s="2" t="s">
        <v>97</v>
      </c>
      <c r="V22" s="2" t="s">
        <v>97</v>
      </c>
      <c r="W22" s="2" t="s">
        <v>98</v>
      </c>
      <c r="X22" s="2" t="s">
        <v>98</v>
      </c>
      <c r="Y22" s="2" t="s">
        <v>98</v>
      </c>
      <c r="Z22" s="2" t="s">
        <v>98</v>
      </c>
      <c r="AA22" s="2" t="s">
        <v>98</v>
      </c>
      <c r="AB22" s="2" t="s">
        <v>98</v>
      </c>
      <c r="AC22" t="s">
        <v>165</v>
      </c>
      <c r="AD22" s="6" t="s">
        <v>97</v>
      </c>
      <c r="AE22" s="1" t="s">
        <v>97</v>
      </c>
      <c r="AF22" t="s">
        <v>98</v>
      </c>
    </row>
    <row r="23" spans="1:32">
      <c r="A23" s="3" t="s">
        <v>184</v>
      </c>
      <c r="B23">
        <v>13</v>
      </c>
      <c r="C23" s="6">
        <v>160778</v>
      </c>
      <c r="D23" t="s">
        <v>137</v>
      </c>
      <c r="E23" s="2" t="s">
        <v>98</v>
      </c>
      <c r="F23" s="2" t="s">
        <v>98</v>
      </c>
      <c r="G23" s="2" t="s">
        <v>98</v>
      </c>
      <c r="H23" s="2" t="s">
        <v>97</v>
      </c>
      <c r="I23" s="2" t="s">
        <v>149</v>
      </c>
      <c r="J23" s="2" t="s">
        <v>97</v>
      </c>
      <c r="K23" s="2" t="s">
        <v>134</v>
      </c>
      <c r="L23" t="s">
        <v>138</v>
      </c>
      <c r="M23" s="2" t="s">
        <v>100</v>
      </c>
      <c r="N23" s="71" t="s">
        <v>99</v>
      </c>
      <c r="O23" s="71" t="s">
        <v>174</v>
      </c>
      <c r="P23" s="4" t="s">
        <v>97</v>
      </c>
      <c r="Q23" s="2" t="s">
        <v>97</v>
      </c>
      <c r="R23" s="2" t="s">
        <v>97</v>
      </c>
      <c r="S23" t="s">
        <v>97</v>
      </c>
      <c r="T23" t="s">
        <v>98</v>
      </c>
      <c r="U23" s="2" t="s">
        <v>98</v>
      </c>
      <c r="V23" s="2" t="s">
        <v>97</v>
      </c>
      <c r="W23" s="2" t="s">
        <v>98</v>
      </c>
      <c r="X23" s="2" t="s">
        <v>98</v>
      </c>
      <c r="Y23" s="2" t="s">
        <v>98</v>
      </c>
      <c r="Z23" s="2" t="s">
        <v>98</v>
      </c>
      <c r="AA23" s="2" t="s">
        <v>98</v>
      </c>
      <c r="AB23" s="2" t="s">
        <v>98</v>
      </c>
      <c r="AC23" t="s">
        <v>165</v>
      </c>
      <c r="AD23" t="s">
        <v>97</v>
      </c>
      <c r="AE23" s="1" t="s">
        <v>97</v>
      </c>
      <c r="AF23" t="s">
        <v>98</v>
      </c>
    </row>
    <row r="24" spans="1:32">
      <c r="A24" s="3" t="s">
        <v>181</v>
      </c>
      <c r="B24">
        <v>14</v>
      </c>
      <c r="C24" s="6">
        <v>160785</v>
      </c>
      <c r="D24" t="s">
        <v>137</v>
      </c>
      <c r="E24" s="2" t="s">
        <v>98</v>
      </c>
      <c r="F24" s="2" t="s">
        <v>98</v>
      </c>
      <c r="G24" s="2" t="s">
        <v>98</v>
      </c>
      <c r="H24" s="2" t="s">
        <v>98</v>
      </c>
      <c r="I24" s="2" t="s">
        <v>145</v>
      </c>
      <c r="J24" s="2" t="s">
        <v>97</v>
      </c>
      <c r="K24" s="2" t="s">
        <v>134</v>
      </c>
      <c r="L24" t="s">
        <v>139</v>
      </c>
      <c r="M24" s="2" t="s">
        <v>100</v>
      </c>
      <c r="N24" s="71" t="s">
        <v>97</v>
      </c>
      <c r="O24" s="71" t="s">
        <v>174</v>
      </c>
      <c r="P24" s="4" t="s">
        <v>97</v>
      </c>
      <c r="Q24" s="2" t="s">
        <v>98</v>
      </c>
      <c r="R24" s="2" t="s">
        <v>98</v>
      </c>
      <c r="S24" t="s">
        <v>97</v>
      </c>
      <c r="T24" t="s">
        <v>98</v>
      </c>
      <c r="U24" s="2" t="s">
        <v>98</v>
      </c>
      <c r="V24" s="2" t="s">
        <v>98</v>
      </c>
      <c r="W24" s="2" t="s">
        <v>98</v>
      </c>
      <c r="X24" s="2" t="s">
        <v>98</v>
      </c>
      <c r="Y24" s="2" t="s">
        <v>98</v>
      </c>
      <c r="Z24" s="2" t="s">
        <v>98</v>
      </c>
      <c r="AA24" s="2" t="s">
        <v>98</v>
      </c>
      <c r="AB24" s="2" t="s">
        <v>99</v>
      </c>
      <c r="AC24" t="s">
        <v>165</v>
      </c>
      <c r="AD24" t="s">
        <v>97</v>
      </c>
      <c r="AE24" s="1" t="s">
        <v>97</v>
      </c>
      <c r="AF24" t="s">
        <v>98</v>
      </c>
    </row>
    <row r="25" spans="1:32">
      <c r="A25" s="3" t="s">
        <v>184</v>
      </c>
      <c r="B25">
        <v>15</v>
      </c>
      <c r="C25" s="6">
        <v>160946</v>
      </c>
      <c r="D25" t="s">
        <v>136</v>
      </c>
      <c r="E25" s="2" t="s">
        <v>98</v>
      </c>
      <c r="F25" s="2" t="s">
        <v>98</v>
      </c>
      <c r="G25" s="2" t="s">
        <v>98</v>
      </c>
      <c r="H25" s="2" t="s">
        <v>98</v>
      </c>
      <c r="I25" s="2" t="s">
        <v>145</v>
      </c>
      <c r="J25" s="2" t="s">
        <v>97</v>
      </c>
      <c r="K25" s="2" t="s">
        <v>134</v>
      </c>
      <c r="L25" t="s">
        <v>139</v>
      </c>
      <c r="M25" s="2" t="s">
        <v>101</v>
      </c>
      <c r="N25" s="71" t="s">
        <v>97</v>
      </c>
      <c r="O25" s="71" t="s">
        <v>174</v>
      </c>
      <c r="P25" s="4" t="s">
        <v>97</v>
      </c>
      <c r="Q25" s="2" t="s">
        <v>98</v>
      </c>
      <c r="R25" s="2" t="s">
        <v>98</v>
      </c>
      <c r="S25" t="s">
        <v>97</v>
      </c>
      <c r="T25" t="s">
        <v>98</v>
      </c>
      <c r="U25" s="2" t="s">
        <v>98</v>
      </c>
      <c r="V25" s="2" t="s">
        <v>98</v>
      </c>
      <c r="W25" s="2" t="s">
        <v>98</v>
      </c>
      <c r="X25" s="2" t="s">
        <v>98</v>
      </c>
      <c r="Y25" s="2" t="s">
        <v>98</v>
      </c>
      <c r="Z25" s="2" t="s">
        <v>98</v>
      </c>
      <c r="AA25" s="2" t="s">
        <v>98</v>
      </c>
      <c r="AB25" s="2" t="s">
        <v>97</v>
      </c>
      <c r="AC25" t="s">
        <v>165</v>
      </c>
      <c r="AD25" t="s">
        <v>97</v>
      </c>
      <c r="AE25" s="1" t="s">
        <v>97</v>
      </c>
      <c r="AF25" t="s">
        <v>97</v>
      </c>
    </row>
    <row r="26" spans="1:32">
      <c r="A26" s="3" t="s">
        <v>184</v>
      </c>
      <c r="B26">
        <v>16</v>
      </c>
      <c r="C26" s="6">
        <v>161034</v>
      </c>
      <c r="D26" t="s">
        <v>136</v>
      </c>
      <c r="E26" s="2" t="s">
        <v>97</v>
      </c>
      <c r="F26" s="2" t="s">
        <v>98</v>
      </c>
      <c r="G26" s="2" t="s">
        <v>98</v>
      </c>
      <c r="H26" s="2" t="s">
        <v>97</v>
      </c>
      <c r="I26" s="2" t="s">
        <v>146</v>
      </c>
      <c r="J26" s="2" t="s">
        <v>97</v>
      </c>
      <c r="K26" s="2" t="s">
        <v>134</v>
      </c>
      <c r="L26" t="s">
        <v>140</v>
      </c>
      <c r="M26" s="2" t="s">
        <v>100</v>
      </c>
      <c r="N26" s="71" t="s">
        <v>98</v>
      </c>
      <c r="O26" s="71" t="s">
        <v>99</v>
      </c>
      <c r="P26" s="4" t="s">
        <v>182</v>
      </c>
      <c r="Q26" s="2" t="s">
        <v>98</v>
      </c>
      <c r="R26" s="2" t="s">
        <v>98</v>
      </c>
      <c r="S26" t="s">
        <v>98</v>
      </c>
      <c r="T26" t="s">
        <v>98</v>
      </c>
      <c r="U26" s="2" t="s">
        <v>98</v>
      </c>
      <c r="V26" s="2" t="s">
        <v>98</v>
      </c>
      <c r="W26" s="2" t="s">
        <v>98</v>
      </c>
      <c r="X26" s="2" t="s">
        <v>98</v>
      </c>
      <c r="Y26" s="2" t="s">
        <v>98</v>
      </c>
      <c r="Z26" s="2" t="s">
        <v>98</v>
      </c>
      <c r="AA26" s="2" t="s">
        <v>98</v>
      </c>
      <c r="AB26" s="2" t="s">
        <v>99</v>
      </c>
      <c r="AC26" t="s">
        <v>165</v>
      </c>
      <c r="AD26" t="s">
        <v>97</v>
      </c>
      <c r="AE26" s="1" t="s">
        <v>98</v>
      </c>
      <c r="AF26" t="s">
        <v>97</v>
      </c>
    </row>
    <row r="27" spans="1:32">
      <c r="A27" s="3" t="s">
        <v>184</v>
      </c>
      <c r="B27">
        <v>17</v>
      </c>
      <c r="C27" s="6">
        <v>161150</v>
      </c>
      <c r="D27" t="s">
        <v>137</v>
      </c>
      <c r="E27" s="2" t="s">
        <v>97</v>
      </c>
      <c r="F27" s="2" t="s">
        <v>98</v>
      </c>
      <c r="G27" s="2" t="s">
        <v>97</v>
      </c>
      <c r="H27" s="2" t="s">
        <v>97</v>
      </c>
      <c r="I27" s="2" t="s">
        <v>146</v>
      </c>
      <c r="J27" s="2" t="s">
        <v>97</v>
      </c>
      <c r="K27" s="2" t="s">
        <v>134</v>
      </c>
      <c r="L27" t="s">
        <v>138</v>
      </c>
      <c r="M27" s="2" t="s">
        <v>101</v>
      </c>
      <c r="N27" s="71" t="s">
        <v>97</v>
      </c>
      <c r="O27" s="71" t="s">
        <v>174</v>
      </c>
      <c r="P27" s="4" t="s">
        <v>97</v>
      </c>
      <c r="Q27" s="2" t="s">
        <v>97</v>
      </c>
      <c r="R27" s="2" t="s">
        <v>97</v>
      </c>
      <c r="S27" t="s">
        <v>97</v>
      </c>
      <c r="T27" t="s">
        <v>98</v>
      </c>
      <c r="U27" s="2" t="s">
        <v>98</v>
      </c>
      <c r="V27" s="2" t="s">
        <v>97</v>
      </c>
      <c r="W27" s="2" t="s">
        <v>98</v>
      </c>
      <c r="X27" s="2" t="s">
        <v>98</v>
      </c>
      <c r="Y27" s="2" t="s">
        <v>97</v>
      </c>
      <c r="Z27" s="2" t="s">
        <v>97</v>
      </c>
      <c r="AA27" s="2" t="s">
        <v>98</v>
      </c>
      <c r="AB27" s="2" t="s">
        <v>97</v>
      </c>
      <c r="AC27" t="s">
        <v>165</v>
      </c>
      <c r="AD27" t="s">
        <v>97</v>
      </c>
      <c r="AE27" s="1" t="s">
        <v>97</v>
      </c>
      <c r="AF27" t="s">
        <v>98</v>
      </c>
    </row>
    <row r="28" spans="1:32">
      <c r="A28" s="3" t="s">
        <v>184</v>
      </c>
      <c r="B28">
        <v>18</v>
      </c>
      <c r="C28" s="6">
        <v>161164</v>
      </c>
      <c r="D28" t="s">
        <v>136</v>
      </c>
      <c r="E28" s="2" t="s">
        <v>97</v>
      </c>
      <c r="F28" s="2" t="s">
        <v>98</v>
      </c>
      <c r="G28" s="2" t="s">
        <v>98</v>
      </c>
      <c r="H28" s="2" t="s">
        <v>97</v>
      </c>
      <c r="I28" s="2" t="s">
        <v>145</v>
      </c>
      <c r="J28" s="2" t="s">
        <v>97</v>
      </c>
      <c r="K28" s="2" t="s">
        <v>134</v>
      </c>
      <c r="L28" t="s">
        <v>138</v>
      </c>
      <c r="M28" s="2" t="s">
        <v>101</v>
      </c>
      <c r="N28" s="71" t="s">
        <v>97</v>
      </c>
      <c r="O28" s="71" t="s">
        <v>174</v>
      </c>
      <c r="P28" s="4" t="s">
        <v>98</v>
      </c>
      <c r="Q28" s="2" t="s">
        <v>98</v>
      </c>
      <c r="R28" s="2" t="s">
        <v>98</v>
      </c>
      <c r="S28" t="s">
        <v>97</v>
      </c>
      <c r="T28" t="s">
        <v>98</v>
      </c>
      <c r="U28" s="2" t="s">
        <v>98</v>
      </c>
      <c r="V28" s="2" t="s">
        <v>98</v>
      </c>
      <c r="W28" s="2" t="s">
        <v>98</v>
      </c>
      <c r="X28" s="2" t="s">
        <v>98</v>
      </c>
      <c r="Y28" s="2" t="s">
        <v>98</v>
      </c>
      <c r="Z28" s="2" t="s">
        <v>98</v>
      </c>
      <c r="AA28" s="2" t="s">
        <v>98</v>
      </c>
      <c r="AB28" s="2" t="s">
        <v>97</v>
      </c>
      <c r="AC28" t="s">
        <v>165</v>
      </c>
      <c r="AD28" t="s">
        <v>97</v>
      </c>
      <c r="AE28" s="1" t="s">
        <v>97</v>
      </c>
      <c r="AF28" t="s">
        <v>97</v>
      </c>
    </row>
    <row r="29" spans="1:32">
      <c r="A29" s="3" t="s">
        <v>184</v>
      </c>
      <c r="B29">
        <v>19</v>
      </c>
      <c r="C29" s="6">
        <v>161276</v>
      </c>
      <c r="D29" t="s">
        <v>136</v>
      </c>
      <c r="E29" s="2" t="s">
        <v>98</v>
      </c>
      <c r="F29" s="2" t="s">
        <v>98</v>
      </c>
      <c r="G29" s="2" t="s">
        <v>98</v>
      </c>
      <c r="H29" s="2" t="s">
        <v>97</v>
      </c>
      <c r="I29" s="2" t="s">
        <v>146</v>
      </c>
      <c r="J29" s="2" t="s">
        <v>97</v>
      </c>
      <c r="K29" s="2" t="s">
        <v>134</v>
      </c>
      <c r="L29" t="s">
        <v>138</v>
      </c>
      <c r="M29" s="2" t="s">
        <v>100</v>
      </c>
      <c r="N29" s="71" t="s">
        <v>97</v>
      </c>
      <c r="O29" s="71" t="s">
        <v>174</v>
      </c>
      <c r="P29" s="4" t="s">
        <v>97</v>
      </c>
      <c r="Q29" s="2" t="s">
        <v>97</v>
      </c>
      <c r="R29" s="2" t="s">
        <v>97</v>
      </c>
      <c r="S29" t="s">
        <v>97</v>
      </c>
      <c r="T29" t="s">
        <v>97</v>
      </c>
      <c r="U29" s="2" t="s">
        <v>97</v>
      </c>
      <c r="V29" s="2" t="s">
        <v>97</v>
      </c>
      <c r="W29" s="2" t="s">
        <v>98</v>
      </c>
      <c r="X29" s="2" t="s">
        <v>98</v>
      </c>
      <c r="Y29" s="2" t="s">
        <v>98</v>
      </c>
      <c r="Z29" s="2" t="s">
        <v>98</v>
      </c>
      <c r="AA29" s="2" t="s">
        <v>98</v>
      </c>
      <c r="AB29" s="2" t="s">
        <v>97</v>
      </c>
      <c r="AC29" t="s">
        <v>165</v>
      </c>
      <c r="AD29" t="s">
        <v>97</v>
      </c>
      <c r="AE29" s="1" t="s">
        <v>97</v>
      </c>
      <c r="AF29" t="s">
        <v>97</v>
      </c>
    </row>
    <row r="30" spans="1:32">
      <c r="A30" s="3" t="s">
        <v>184</v>
      </c>
      <c r="B30">
        <v>20</v>
      </c>
      <c r="C30" s="6">
        <v>161279</v>
      </c>
      <c r="D30" t="s">
        <v>137</v>
      </c>
      <c r="E30" s="2" t="s">
        <v>97</v>
      </c>
      <c r="F30" s="2" t="s">
        <v>98</v>
      </c>
      <c r="G30" s="2" t="s">
        <v>98</v>
      </c>
      <c r="H30" s="2" t="s">
        <v>97</v>
      </c>
      <c r="I30" s="2" t="s">
        <v>146</v>
      </c>
      <c r="J30" s="2" t="s">
        <v>97</v>
      </c>
      <c r="K30" s="2" t="s">
        <v>134</v>
      </c>
      <c r="L30" t="s">
        <v>139</v>
      </c>
      <c r="M30" s="2" t="s">
        <v>101</v>
      </c>
      <c r="N30" s="71" t="s">
        <v>97</v>
      </c>
      <c r="O30" s="71" t="s">
        <v>174</v>
      </c>
      <c r="P30" s="4" t="s">
        <v>182</v>
      </c>
      <c r="Q30" s="2" t="s">
        <v>98</v>
      </c>
      <c r="R30" s="2" t="s">
        <v>97</v>
      </c>
      <c r="S30" t="s">
        <v>98</v>
      </c>
      <c r="T30" t="s">
        <v>98</v>
      </c>
      <c r="U30" s="2" t="s">
        <v>98</v>
      </c>
      <c r="V30" s="2" t="s">
        <v>98</v>
      </c>
      <c r="W30" s="2" t="s">
        <v>98</v>
      </c>
      <c r="X30" s="2" t="s">
        <v>98</v>
      </c>
      <c r="Y30" s="2" t="s">
        <v>98</v>
      </c>
      <c r="Z30" s="2" t="s">
        <v>98</v>
      </c>
      <c r="AA30" s="2" t="s">
        <v>98</v>
      </c>
      <c r="AB30" s="2" t="s">
        <v>97</v>
      </c>
      <c r="AC30" t="s">
        <v>165</v>
      </c>
      <c r="AD30" t="s">
        <v>97</v>
      </c>
      <c r="AE30" s="1" t="s">
        <v>97</v>
      </c>
      <c r="AF30" t="s">
        <v>98</v>
      </c>
    </row>
    <row r="31" spans="1:32">
      <c r="A31" s="3" t="s">
        <v>184</v>
      </c>
      <c r="B31">
        <v>21</v>
      </c>
      <c r="C31">
        <v>161333</v>
      </c>
      <c r="D31" t="s">
        <v>137</v>
      </c>
      <c r="E31" s="2" t="s">
        <v>97</v>
      </c>
      <c r="F31" s="2" t="s">
        <v>98</v>
      </c>
      <c r="G31" s="2" t="s">
        <v>98</v>
      </c>
      <c r="H31" s="2" t="s">
        <v>97</v>
      </c>
      <c r="I31" s="2" t="s">
        <v>145</v>
      </c>
      <c r="J31" s="6" t="s">
        <v>97</v>
      </c>
      <c r="K31" s="2" t="s">
        <v>134</v>
      </c>
      <c r="L31" t="s">
        <v>139</v>
      </c>
      <c r="M31" s="2" t="s">
        <v>100</v>
      </c>
      <c r="N31" s="70" t="s">
        <v>98</v>
      </c>
      <c r="O31" s="70" t="s">
        <v>163</v>
      </c>
      <c r="P31" s="4" t="s">
        <v>182</v>
      </c>
      <c r="Q31" s="2" t="s">
        <v>98</v>
      </c>
      <c r="R31" s="2" t="s">
        <v>98</v>
      </c>
      <c r="S31" t="s">
        <v>98</v>
      </c>
      <c r="T31" t="s">
        <v>98</v>
      </c>
      <c r="U31" s="2" t="s">
        <v>98</v>
      </c>
      <c r="V31" s="2" t="s">
        <v>98</v>
      </c>
      <c r="W31" s="2" t="s">
        <v>98</v>
      </c>
      <c r="X31" s="2" t="s">
        <v>98</v>
      </c>
      <c r="Y31" s="2" t="s">
        <v>98</v>
      </c>
      <c r="Z31" s="2" t="s">
        <v>98</v>
      </c>
      <c r="AA31" s="2" t="s">
        <v>98</v>
      </c>
      <c r="AB31" s="2" t="s">
        <v>97</v>
      </c>
      <c r="AC31" t="s">
        <v>165</v>
      </c>
      <c r="AD31" s="6" t="s">
        <v>97</v>
      </c>
      <c r="AE31" s="7" t="s">
        <v>98</v>
      </c>
      <c r="AF31" t="s">
        <v>98</v>
      </c>
    </row>
    <row r="32" spans="1:32">
      <c r="A32" s="3" t="s">
        <v>184</v>
      </c>
      <c r="B32">
        <v>22</v>
      </c>
      <c r="C32">
        <v>161406</v>
      </c>
      <c r="D32" t="s">
        <v>137</v>
      </c>
      <c r="E32" s="2" t="s">
        <v>98</v>
      </c>
      <c r="F32" s="2" t="s">
        <v>98</v>
      </c>
      <c r="G32" s="2" t="s">
        <v>98</v>
      </c>
      <c r="H32" s="3" t="s">
        <v>97</v>
      </c>
      <c r="I32" s="2" t="s">
        <v>144</v>
      </c>
      <c r="J32" s="6" t="s">
        <v>97</v>
      </c>
      <c r="K32" s="2" t="s">
        <v>134</v>
      </c>
      <c r="L32" t="s">
        <v>139</v>
      </c>
      <c r="M32" s="2" t="s">
        <v>101</v>
      </c>
      <c r="N32" s="70" t="s">
        <v>97</v>
      </c>
      <c r="O32" s="70" t="s">
        <v>174</v>
      </c>
      <c r="P32" s="4" t="s">
        <v>97</v>
      </c>
      <c r="Q32" s="2" t="s">
        <v>98</v>
      </c>
      <c r="R32" s="2" t="s">
        <v>97</v>
      </c>
      <c r="S32" t="s">
        <v>97</v>
      </c>
      <c r="T32" t="s">
        <v>97</v>
      </c>
      <c r="U32" s="2" t="s">
        <v>98</v>
      </c>
      <c r="V32" s="2" t="s">
        <v>98</v>
      </c>
      <c r="W32" s="2" t="s">
        <v>98</v>
      </c>
      <c r="X32" s="2" t="s">
        <v>98</v>
      </c>
      <c r="Y32" s="2" t="s">
        <v>98</v>
      </c>
      <c r="Z32" s="2" t="s">
        <v>98</v>
      </c>
      <c r="AA32" s="2" t="s">
        <v>98</v>
      </c>
      <c r="AB32" s="2" t="s">
        <v>98</v>
      </c>
      <c r="AC32" t="s">
        <v>165</v>
      </c>
      <c r="AD32" s="6" t="s">
        <v>97</v>
      </c>
      <c r="AE32" s="7" t="s">
        <v>98</v>
      </c>
      <c r="AF32" t="s">
        <v>97</v>
      </c>
    </row>
    <row r="33" spans="1:32">
      <c r="A33" s="3" t="s">
        <v>184</v>
      </c>
      <c r="B33">
        <v>23</v>
      </c>
      <c r="C33" s="6">
        <v>161407</v>
      </c>
      <c r="D33" t="s">
        <v>136</v>
      </c>
      <c r="E33" s="2" t="s">
        <v>98</v>
      </c>
      <c r="F33" s="2" t="s">
        <v>98</v>
      </c>
      <c r="G33" s="2" t="s">
        <v>98</v>
      </c>
      <c r="H33" s="2" t="s">
        <v>97</v>
      </c>
      <c r="I33" s="2" t="s">
        <v>144</v>
      </c>
      <c r="J33" s="2" t="s">
        <v>97</v>
      </c>
      <c r="K33" s="2" t="s">
        <v>134</v>
      </c>
      <c r="L33" t="s">
        <v>140</v>
      </c>
      <c r="M33" s="2" t="s">
        <v>101</v>
      </c>
      <c r="N33" s="71" t="s">
        <v>99</v>
      </c>
      <c r="O33" s="71" t="s">
        <v>174</v>
      </c>
      <c r="P33" s="4" t="s">
        <v>97</v>
      </c>
      <c r="Q33" s="2" t="s">
        <v>98</v>
      </c>
      <c r="R33" s="2" t="s">
        <v>98</v>
      </c>
      <c r="S33" t="s">
        <v>97</v>
      </c>
      <c r="T33" t="s">
        <v>98</v>
      </c>
      <c r="U33" s="2" t="s">
        <v>98</v>
      </c>
      <c r="V33" s="2" t="s">
        <v>98</v>
      </c>
      <c r="W33" s="2" t="s">
        <v>98</v>
      </c>
      <c r="X33" s="2" t="s">
        <v>98</v>
      </c>
      <c r="Y33" s="2" t="s">
        <v>186</v>
      </c>
      <c r="Z33" s="2" t="s">
        <v>98</v>
      </c>
      <c r="AA33" s="2" t="s">
        <v>98</v>
      </c>
      <c r="AB33" s="2" t="s">
        <v>97</v>
      </c>
      <c r="AC33" t="s">
        <v>165</v>
      </c>
      <c r="AD33" t="s">
        <v>97</v>
      </c>
      <c r="AE33" s="1" t="s">
        <v>98</v>
      </c>
      <c r="AF33" t="s">
        <v>97</v>
      </c>
    </row>
    <row r="34" spans="1:32">
      <c r="A34" s="3" t="s">
        <v>184</v>
      </c>
      <c r="B34">
        <v>24</v>
      </c>
      <c r="C34" s="6">
        <v>161465</v>
      </c>
      <c r="D34" t="s">
        <v>137</v>
      </c>
      <c r="E34" s="2" t="s">
        <v>97</v>
      </c>
      <c r="F34" s="2" t="s">
        <v>98</v>
      </c>
      <c r="G34" s="2" t="s">
        <v>98</v>
      </c>
      <c r="H34" s="2" t="s">
        <v>97</v>
      </c>
      <c r="I34" s="2" t="s">
        <v>149</v>
      </c>
      <c r="J34" s="2" t="s">
        <v>97</v>
      </c>
      <c r="K34" s="2" t="s">
        <v>134</v>
      </c>
      <c r="L34" t="s">
        <v>139</v>
      </c>
      <c r="M34" s="2" t="s">
        <v>100</v>
      </c>
      <c r="N34" s="71" t="s">
        <v>97</v>
      </c>
      <c r="O34" s="71" t="s">
        <v>174</v>
      </c>
      <c r="P34" s="4" t="s">
        <v>182</v>
      </c>
      <c r="Q34" s="2" t="s">
        <v>97</v>
      </c>
      <c r="R34" s="2" t="s">
        <v>97</v>
      </c>
      <c r="S34" t="s">
        <v>98</v>
      </c>
      <c r="T34" t="s">
        <v>97</v>
      </c>
      <c r="U34" s="2" t="s">
        <v>98</v>
      </c>
      <c r="V34" s="2" t="s">
        <v>98</v>
      </c>
      <c r="W34" s="2" t="s">
        <v>98</v>
      </c>
      <c r="X34" s="2" t="s">
        <v>98</v>
      </c>
      <c r="Y34" s="2" t="s">
        <v>98</v>
      </c>
      <c r="Z34" s="2" t="s">
        <v>98</v>
      </c>
      <c r="AA34" s="2" t="s">
        <v>98</v>
      </c>
      <c r="AB34" s="2" t="s">
        <v>97</v>
      </c>
      <c r="AC34" t="s">
        <v>165</v>
      </c>
      <c r="AD34" t="s">
        <v>97</v>
      </c>
      <c r="AE34" s="1" t="s">
        <v>97</v>
      </c>
      <c r="AF34" t="s">
        <v>98</v>
      </c>
    </row>
    <row r="35" spans="1:32">
      <c r="A35" s="3" t="s">
        <v>184</v>
      </c>
      <c r="B35">
        <v>25</v>
      </c>
      <c r="C35" s="6">
        <v>161466</v>
      </c>
      <c r="D35" t="s">
        <v>137</v>
      </c>
      <c r="E35" s="2" t="s">
        <v>97</v>
      </c>
      <c r="F35" s="2" t="s">
        <v>98</v>
      </c>
      <c r="G35" s="2" t="s">
        <v>98</v>
      </c>
      <c r="H35" s="2" t="s">
        <v>97</v>
      </c>
      <c r="I35" s="2" t="s">
        <v>149</v>
      </c>
      <c r="J35" s="2" t="s">
        <v>97</v>
      </c>
      <c r="K35" s="2" t="s">
        <v>134</v>
      </c>
      <c r="L35" t="s">
        <v>139</v>
      </c>
      <c r="M35" s="2" t="s">
        <v>100</v>
      </c>
      <c r="N35" s="71" t="s">
        <v>97</v>
      </c>
      <c r="O35" s="71" t="s">
        <v>174</v>
      </c>
      <c r="P35" s="4" t="s">
        <v>182</v>
      </c>
      <c r="Q35" s="2" t="s">
        <v>97</v>
      </c>
      <c r="R35" s="2" t="s">
        <v>97</v>
      </c>
      <c r="S35" t="s">
        <v>98</v>
      </c>
      <c r="T35" t="s">
        <v>98</v>
      </c>
      <c r="U35" s="2" t="s">
        <v>98</v>
      </c>
      <c r="V35" s="2" t="s">
        <v>98</v>
      </c>
      <c r="W35" s="2" t="s">
        <v>98</v>
      </c>
      <c r="X35" s="2" t="s">
        <v>98</v>
      </c>
      <c r="Y35" s="2" t="s">
        <v>98</v>
      </c>
      <c r="Z35" s="2" t="s">
        <v>98</v>
      </c>
      <c r="AA35" s="2" t="s">
        <v>98</v>
      </c>
      <c r="AB35" s="2" t="s">
        <v>97</v>
      </c>
      <c r="AC35" t="s">
        <v>165</v>
      </c>
      <c r="AD35" t="s">
        <v>97</v>
      </c>
      <c r="AE35" s="1" t="s">
        <v>98</v>
      </c>
      <c r="AF35" t="s">
        <v>98</v>
      </c>
    </row>
    <row r="36" spans="1:32">
      <c r="A36" s="3" t="s">
        <v>184</v>
      </c>
      <c r="B36">
        <v>26</v>
      </c>
      <c r="C36">
        <v>161491</v>
      </c>
      <c r="D36" t="s">
        <v>136</v>
      </c>
      <c r="E36" s="2" t="s">
        <v>97</v>
      </c>
      <c r="F36" s="2" t="s">
        <v>98</v>
      </c>
      <c r="G36" s="2" t="s">
        <v>97</v>
      </c>
      <c r="H36" s="3" t="s">
        <v>97</v>
      </c>
      <c r="I36" s="2" t="s">
        <v>149</v>
      </c>
      <c r="J36" s="6" t="s">
        <v>97</v>
      </c>
      <c r="K36" s="2" t="s">
        <v>134</v>
      </c>
      <c r="L36" t="s">
        <v>138</v>
      </c>
      <c r="M36" s="2" t="s">
        <v>100</v>
      </c>
      <c r="N36" s="70" t="s">
        <v>97</v>
      </c>
      <c r="O36" s="70" t="s">
        <v>174</v>
      </c>
      <c r="P36" s="5" t="s">
        <v>98</v>
      </c>
      <c r="Q36" s="2" t="s">
        <v>97</v>
      </c>
      <c r="R36" s="2" t="s">
        <v>98</v>
      </c>
      <c r="S36" t="s">
        <v>97</v>
      </c>
      <c r="T36" t="s">
        <v>97</v>
      </c>
      <c r="U36" s="2" t="s">
        <v>98</v>
      </c>
      <c r="V36" s="2" t="s">
        <v>98</v>
      </c>
      <c r="W36" s="2" t="s">
        <v>98</v>
      </c>
      <c r="X36" s="2" t="s">
        <v>98</v>
      </c>
      <c r="Y36" s="2" t="s">
        <v>97</v>
      </c>
      <c r="Z36" s="2" t="s">
        <v>98</v>
      </c>
      <c r="AA36" s="2" t="s">
        <v>98</v>
      </c>
      <c r="AB36" s="2" t="s">
        <v>98</v>
      </c>
      <c r="AC36" t="s">
        <v>165</v>
      </c>
      <c r="AD36" t="s">
        <v>97</v>
      </c>
      <c r="AE36" s="1" t="s">
        <v>97</v>
      </c>
      <c r="AF36" t="s">
        <v>97</v>
      </c>
    </row>
    <row r="37" spans="1:32">
      <c r="A37" s="3" t="s">
        <v>184</v>
      </c>
      <c r="B37">
        <v>27</v>
      </c>
      <c r="C37" s="6">
        <v>161494</v>
      </c>
      <c r="D37" t="s">
        <v>136</v>
      </c>
      <c r="E37" s="2" t="s">
        <v>97</v>
      </c>
      <c r="F37" s="2" t="s">
        <v>98</v>
      </c>
      <c r="G37" s="2" t="s">
        <v>98</v>
      </c>
      <c r="H37" s="2" t="s">
        <v>97</v>
      </c>
      <c r="I37" s="2" t="s">
        <v>146</v>
      </c>
      <c r="J37" s="2" t="s">
        <v>97</v>
      </c>
      <c r="K37" s="2" t="s">
        <v>134</v>
      </c>
      <c r="L37" t="s">
        <v>139</v>
      </c>
      <c r="M37" s="2" t="s">
        <v>100</v>
      </c>
      <c r="N37" s="71" t="s">
        <v>97</v>
      </c>
      <c r="O37" s="71" t="s">
        <v>174</v>
      </c>
      <c r="P37" s="4" t="s">
        <v>98</v>
      </c>
      <c r="Q37" s="2" t="s">
        <v>98</v>
      </c>
      <c r="R37" s="2" t="s">
        <v>97</v>
      </c>
      <c r="S37" t="s">
        <v>97</v>
      </c>
      <c r="T37" t="s">
        <v>98</v>
      </c>
      <c r="U37" s="2" t="s">
        <v>98</v>
      </c>
      <c r="V37" s="2" t="s">
        <v>97</v>
      </c>
      <c r="W37" s="2" t="s">
        <v>98</v>
      </c>
      <c r="X37" s="2" t="s">
        <v>97</v>
      </c>
      <c r="Y37" s="2" t="s">
        <v>98</v>
      </c>
      <c r="Z37" s="2" t="s">
        <v>98</v>
      </c>
      <c r="AA37" s="2" t="s">
        <v>98</v>
      </c>
      <c r="AB37" s="2" t="s">
        <v>97</v>
      </c>
      <c r="AC37" t="s">
        <v>165</v>
      </c>
      <c r="AD37" t="s">
        <v>97</v>
      </c>
      <c r="AE37" s="1" t="s">
        <v>97</v>
      </c>
      <c r="AF37" t="s">
        <v>98</v>
      </c>
    </row>
    <row r="38" spans="1:32">
      <c r="A38" s="3" t="s">
        <v>184</v>
      </c>
      <c r="B38">
        <v>28</v>
      </c>
      <c r="C38" s="6">
        <v>161503</v>
      </c>
      <c r="D38" t="s">
        <v>137</v>
      </c>
      <c r="E38" s="2" t="s">
        <v>97</v>
      </c>
      <c r="F38" s="2" t="s">
        <v>98</v>
      </c>
      <c r="G38" s="2" t="s">
        <v>98</v>
      </c>
      <c r="H38" s="2" t="s">
        <v>97</v>
      </c>
      <c r="I38" s="2" t="s">
        <v>149</v>
      </c>
      <c r="J38" s="2" t="s">
        <v>97</v>
      </c>
      <c r="K38" s="2" t="s">
        <v>134</v>
      </c>
      <c r="L38" t="s">
        <v>139</v>
      </c>
      <c r="M38" s="2" t="s">
        <v>100</v>
      </c>
      <c r="N38" s="71" t="s">
        <v>98</v>
      </c>
      <c r="O38" s="71" t="s">
        <v>174</v>
      </c>
      <c r="P38" s="4" t="s">
        <v>97</v>
      </c>
      <c r="Q38" s="2" t="s">
        <v>97</v>
      </c>
      <c r="R38" s="2" t="s">
        <v>97</v>
      </c>
      <c r="S38" t="s">
        <v>97</v>
      </c>
      <c r="T38" t="s">
        <v>97</v>
      </c>
      <c r="U38" s="2" t="s">
        <v>98</v>
      </c>
      <c r="V38" s="2" t="s">
        <v>97</v>
      </c>
      <c r="W38" s="2" t="s">
        <v>98</v>
      </c>
      <c r="X38" s="2" t="s">
        <v>98</v>
      </c>
      <c r="Y38" s="2" t="s">
        <v>98</v>
      </c>
      <c r="Z38" s="2" t="s">
        <v>98</v>
      </c>
      <c r="AA38" s="2" t="s">
        <v>98</v>
      </c>
      <c r="AB38" s="2" t="s">
        <v>98</v>
      </c>
      <c r="AC38" t="s">
        <v>165</v>
      </c>
      <c r="AD38" t="s">
        <v>97</v>
      </c>
      <c r="AE38" s="1" t="s">
        <v>97</v>
      </c>
      <c r="AF38" t="s">
        <v>98</v>
      </c>
    </row>
    <row r="39" spans="1:32">
      <c r="A39" s="3" t="s">
        <v>184</v>
      </c>
      <c r="B39">
        <v>29</v>
      </c>
      <c r="C39" s="6">
        <v>161504</v>
      </c>
      <c r="D39" t="s">
        <v>137</v>
      </c>
      <c r="E39" s="2" t="s">
        <v>97</v>
      </c>
      <c r="F39" s="2" t="s">
        <v>97</v>
      </c>
      <c r="G39" s="2" t="s">
        <v>98</v>
      </c>
      <c r="H39" s="2" t="s">
        <v>97</v>
      </c>
      <c r="I39" s="2" t="s">
        <v>149</v>
      </c>
      <c r="J39" s="2" t="s">
        <v>97</v>
      </c>
      <c r="K39" s="2" t="s">
        <v>134</v>
      </c>
      <c r="L39" t="s">
        <v>139</v>
      </c>
      <c r="M39" s="2" t="s">
        <v>100</v>
      </c>
      <c r="N39" s="71" t="s">
        <v>98</v>
      </c>
      <c r="O39" s="71" t="s">
        <v>163</v>
      </c>
      <c r="P39" s="4" t="s">
        <v>97</v>
      </c>
      <c r="Q39" s="2" t="s">
        <v>97</v>
      </c>
      <c r="R39" s="2" t="s">
        <v>98</v>
      </c>
      <c r="S39" t="s">
        <v>97</v>
      </c>
      <c r="T39" t="s">
        <v>98</v>
      </c>
      <c r="U39" s="2" t="s">
        <v>97</v>
      </c>
      <c r="V39" s="2" t="s">
        <v>97</v>
      </c>
      <c r="W39" s="2" t="s">
        <v>97</v>
      </c>
      <c r="X39" s="2" t="s">
        <v>98</v>
      </c>
      <c r="Y39" s="2" t="s">
        <v>98</v>
      </c>
      <c r="Z39" s="2" t="s">
        <v>98</v>
      </c>
      <c r="AA39" s="2" t="s">
        <v>98</v>
      </c>
      <c r="AB39" s="2" t="s">
        <v>98</v>
      </c>
      <c r="AC39" t="s">
        <v>165</v>
      </c>
      <c r="AD39" t="s">
        <v>97</v>
      </c>
      <c r="AE39" s="1" t="s">
        <v>97</v>
      </c>
      <c r="AF39" t="s">
        <v>98</v>
      </c>
    </row>
    <row r="40" spans="1:32">
      <c r="A40" s="3" t="s">
        <v>184</v>
      </c>
      <c r="B40">
        <v>30</v>
      </c>
      <c r="C40" s="6">
        <v>161529</v>
      </c>
      <c r="D40" t="s">
        <v>137</v>
      </c>
      <c r="E40" s="2" t="s">
        <v>97</v>
      </c>
      <c r="F40" s="2" t="s">
        <v>97</v>
      </c>
      <c r="G40" s="2" t="s">
        <v>98</v>
      </c>
      <c r="H40" s="2" t="s">
        <v>97</v>
      </c>
      <c r="I40" s="2" t="s">
        <v>147</v>
      </c>
      <c r="J40" s="2" t="s">
        <v>97</v>
      </c>
      <c r="K40" s="2" t="s">
        <v>134</v>
      </c>
      <c r="L40" t="s">
        <v>138</v>
      </c>
      <c r="M40" s="2" t="s">
        <v>101</v>
      </c>
      <c r="N40" s="71" t="s">
        <v>97</v>
      </c>
      <c r="O40" s="71" t="s">
        <v>174</v>
      </c>
      <c r="P40" s="4" t="s">
        <v>182</v>
      </c>
      <c r="Q40" s="2" t="s">
        <v>97</v>
      </c>
      <c r="R40" s="2" t="s">
        <v>97</v>
      </c>
      <c r="S40" t="s">
        <v>98</v>
      </c>
      <c r="T40" t="s">
        <v>97</v>
      </c>
      <c r="U40" s="2" t="s">
        <v>98</v>
      </c>
      <c r="V40" s="2" t="s">
        <v>97</v>
      </c>
      <c r="W40" s="2" t="s">
        <v>98</v>
      </c>
      <c r="X40" s="2" t="s">
        <v>98</v>
      </c>
      <c r="Y40" s="2" t="s">
        <v>97</v>
      </c>
      <c r="Z40" s="2" t="s">
        <v>98</v>
      </c>
      <c r="AA40" s="2" t="s">
        <v>98</v>
      </c>
      <c r="AB40" s="2" t="s">
        <v>97</v>
      </c>
      <c r="AC40" t="s">
        <v>165</v>
      </c>
      <c r="AD40" t="s">
        <v>97</v>
      </c>
      <c r="AE40" s="1" t="s">
        <v>97</v>
      </c>
      <c r="AF40" t="s">
        <v>97</v>
      </c>
    </row>
    <row r="41" spans="1:32">
      <c r="A41" s="3" t="s">
        <v>183</v>
      </c>
      <c r="B41">
        <v>31</v>
      </c>
      <c r="C41">
        <v>161530</v>
      </c>
      <c r="D41" t="s">
        <v>136</v>
      </c>
      <c r="E41" s="2" t="s">
        <v>98</v>
      </c>
      <c r="F41" s="2" t="s">
        <v>98</v>
      </c>
      <c r="G41" s="2" t="s">
        <v>98</v>
      </c>
      <c r="H41" s="3" t="s">
        <v>97</v>
      </c>
      <c r="I41" s="2" t="s">
        <v>147</v>
      </c>
      <c r="J41" s="6" t="s">
        <v>97</v>
      </c>
      <c r="K41" s="2" t="s">
        <v>134</v>
      </c>
      <c r="L41" t="s">
        <v>138</v>
      </c>
      <c r="M41" s="3" t="s">
        <v>101</v>
      </c>
      <c r="N41" s="71" t="s">
        <v>97</v>
      </c>
      <c r="O41" s="71" t="s">
        <v>174</v>
      </c>
      <c r="P41" s="4" t="s">
        <v>97</v>
      </c>
      <c r="Q41" s="2" t="s">
        <v>97</v>
      </c>
      <c r="R41" s="2" t="s">
        <v>98</v>
      </c>
      <c r="S41" t="s">
        <v>97</v>
      </c>
      <c r="T41" t="s">
        <v>97</v>
      </c>
      <c r="U41" s="2" t="s">
        <v>98</v>
      </c>
      <c r="V41" s="2" t="s">
        <v>97</v>
      </c>
      <c r="W41" s="2" t="s">
        <v>97</v>
      </c>
      <c r="X41" s="2" t="s">
        <v>97</v>
      </c>
      <c r="Y41" s="2" t="s">
        <v>97</v>
      </c>
      <c r="Z41" s="2" t="s">
        <v>98</v>
      </c>
      <c r="AA41" s="2" t="s">
        <v>98</v>
      </c>
      <c r="AB41" s="2" t="s">
        <v>97</v>
      </c>
      <c r="AC41" t="s">
        <v>165</v>
      </c>
      <c r="AD41" s="6" t="s">
        <v>97</v>
      </c>
      <c r="AE41" s="1" t="s">
        <v>97</v>
      </c>
      <c r="AF41" t="s">
        <v>98</v>
      </c>
    </row>
    <row r="42" spans="1:32">
      <c r="A42" s="3" t="s">
        <v>183</v>
      </c>
      <c r="B42">
        <v>32</v>
      </c>
      <c r="C42" s="6">
        <v>161728</v>
      </c>
      <c r="D42" t="s">
        <v>137</v>
      </c>
      <c r="E42" s="2" t="s">
        <v>97</v>
      </c>
      <c r="F42" s="2" t="s">
        <v>97</v>
      </c>
      <c r="G42" s="2" t="s">
        <v>98</v>
      </c>
      <c r="H42" s="2" t="s">
        <v>97</v>
      </c>
      <c r="I42" s="2" t="s">
        <v>144</v>
      </c>
      <c r="J42" s="2" t="s">
        <v>97</v>
      </c>
      <c r="K42" s="2" t="s">
        <v>134</v>
      </c>
      <c r="L42" t="s">
        <v>138</v>
      </c>
      <c r="M42" s="2" t="s">
        <v>100</v>
      </c>
      <c r="N42" s="71" t="s">
        <v>97</v>
      </c>
      <c r="O42" s="71" t="s">
        <v>174</v>
      </c>
      <c r="P42" s="4" t="s">
        <v>97</v>
      </c>
      <c r="Q42" s="2" t="s">
        <v>97</v>
      </c>
      <c r="R42" s="2" t="s">
        <v>97</v>
      </c>
      <c r="S42" t="s">
        <v>97</v>
      </c>
      <c r="T42" t="s">
        <v>97</v>
      </c>
      <c r="U42" s="2" t="s">
        <v>98</v>
      </c>
      <c r="V42" s="2" t="s">
        <v>97</v>
      </c>
      <c r="W42" s="2" t="s">
        <v>98</v>
      </c>
      <c r="X42" s="2" t="s">
        <v>97</v>
      </c>
      <c r="Y42" s="2" t="s">
        <v>98</v>
      </c>
      <c r="Z42" s="2" t="s">
        <v>98</v>
      </c>
      <c r="AA42" s="2" t="s">
        <v>98</v>
      </c>
      <c r="AB42" s="2" t="s">
        <v>185</v>
      </c>
      <c r="AC42" t="s">
        <v>166</v>
      </c>
      <c r="AD42" t="s">
        <v>97</v>
      </c>
      <c r="AE42" s="1" t="s">
        <v>98</v>
      </c>
      <c r="AF42" t="s">
        <v>99</v>
      </c>
    </row>
    <row r="43" spans="1:32">
      <c r="A43" s="3" t="s">
        <v>184</v>
      </c>
      <c r="B43">
        <v>33</v>
      </c>
      <c r="C43" s="6">
        <v>161741</v>
      </c>
      <c r="D43" t="s">
        <v>136</v>
      </c>
      <c r="E43" s="2" t="s">
        <v>98</v>
      </c>
      <c r="F43" s="2" t="s">
        <v>98</v>
      </c>
      <c r="G43" s="2" t="s">
        <v>98</v>
      </c>
      <c r="H43" s="2" t="s">
        <v>97</v>
      </c>
      <c r="I43" s="2" t="s">
        <v>149</v>
      </c>
      <c r="J43" s="2" t="s">
        <v>97</v>
      </c>
      <c r="K43" s="2" t="s">
        <v>134</v>
      </c>
      <c r="L43" t="s">
        <v>138</v>
      </c>
      <c r="M43" s="2" t="s">
        <v>100</v>
      </c>
      <c r="N43" s="71" t="s">
        <v>97</v>
      </c>
      <c r="O43" s="71" t="s">
        <v>174</v>
      </c>
      <c r="P43" s="4" t="s">
        <v>97</v>
      </c>
      <c r="Q43" s="2" t="s">
        <v>98</v>
      </c>
      <c r="R43" s="2" t="s">
        <v>98</v>
      </c>
      <c r="S43" t="s">
        <v>97</v>
      </c>
      <c r="T43" t="s">
        <v>97</v>
      </c>
      <c r="U43" s="2" t="s">
        <v>98</v>
      </c>
      <c r="V43" s="2" t="s">
        <v>98</v>
      </c>
      <c r="W43" s="2" t="s">
        <v>98</v>
      </c>
      <c r="X43" s="2" t="s">
        <v>98</v>
      </c>
      <c r="Y43" s="2" t="s">
        <v>98</v>
      </c>
      <c r="Z43" s="2" t="s">
        <v>98</v>
      </c>
      <c r="AA43" s="2" t="s">
        <v>98</v>
      </c>
      <c r="AB43" s="2" t="s">
        <v>97</v>
      </c>
      <c r="AC43" t="s">
        <v>165</v>
      </c>
      <c r="AD43" t="s">
        <v>97</v>
      </c>
      <c r="AE43" s="1" t="s">
        <v>97</v>
      </c>
      <c r="AF43" t="s">
        <v>98</v>
      </c>
    </row>
    <row r="44" spans="1:32">
      <c r="A44" s="3" t="s">
        <v>184</v>
      </c>
      <c r="B44">
        <v>34</v>
      </c>
      <c r="C44" s="6">
        <v>161747</v>
      </c>
      <c r="D44" t="s">
        <v>136</v>
      </c>
      <c r="E44" s="2" t="s">
        <v>97</v>
      </c>
      <c r="F44" s="2" t="s">
        <v>97</v>
      </c>
      <c r="G44" s="2" t="s">
        <v>98</v>
      </c>
      <c r="H44" s="2" t="s">
        <v>97</v>
      </c>
      <c r="I44" s="2" t="s">
        <v>146</v>
      </c>
      <c r="J44" s="2" t="s">
        <v>97</v>
      </c>
      <c r="K44" s="2" t="s">
        <v>134</v>
      </c>
      <c r="L44" t="s">
        <v>140</v>
      </c>
      <c r="M44" s="2" t="s">
        <v>100</v>
      </c>
      <c r="N44" s="71" t="s">
        <v>97</v>
      </c>
      <c r="O44" s="71" t="s">
        <v>174</v>
      </c>
      <c r="P44" s="4" t="s">
        <v>182</v>
      </c>
      <c r="Q44" s="2" t="s">
        <v>98</v>
      </c>
      <c r="R44" s="2" t="s">
        <v>98</v>
      </c>
      <c r="S44" t="s">
        <v>98</v>
      </c>
      <c r="T44" t="s">
        <v>98</v>
      </c>
      <c r="U44" s="2" t="s">
        <v>98</v>
      </c>
      <c r="V44" s="2" t="s">
        <v>98</v>
      </c>
      <c r="W44" s="2" t="s">
        <v>98</v>
      </c>
      <c r="X44" s="2" t="s">
        <v>98</v>
      </c>
      <c r="Y44" s="2" t="s">
        <v>98</v>
      </c>
      <c r="Z44" s="2" t="s">
        <v>98</v>
      </c>
      <c r="AA44" s="2" t="s">
        <v>98</v>
      </c>
      <c r="AB44" s="2" t="s">
        <v>98</v>
      </c>
      <c r="AC44" t="s">
        <v>165</v>
      </c>
      <c r="AD44" t="s">
        <v>97</v>
      </c>
      <c r="AE44" s="1" t="s">
        <v>98</v>
      </c>
      <c r="AF44" t="s">
        <v>98</v>
      </c>
    </row>
    <row r="45" spans="1:32">
      <c r="A45" s="3" t="s">
        <v>184</v>
      </c>
      <c r="B45">
        <v>35</v>
      </c>
      <c r="C45">
        <v>161759</v>
      </c>
      <c r="D45" t="s">
        <v>136</v>
      </c>
      <c r="E45" s="2" t="s">
        <v>97</v>
      </c>
      <c r="F45" s="2" t="s">
        <v>97</v>
      </c>
      <c r="G45" s="2" t="s">
        <v>98</v>
      </c>
      <c r="H45" s="3" t="s">
        <v>97</v>
      </c>
      <c r="I45" s="2" t="s">
        <v>146</v>
      </c>
      <c r="J45" s="6" t="s">
        <v>97</v>
      </c>
      <c r="K45" s="2" t="s">
        <v>134</v>
      </c>
      <c r="L45" t="s">
        <v>140</v>
      </c>
      <c r="M45" s="3" t="s">
        <v>100</v>
      </c>
      <c r="N45" s="71" t="s">
        <v>97</v>
      </c>
      <c r="O45" s="71" t="s">
        <v>163</v>
      </c>
      <c r="P45" s="4" t="s">
        <v>182</v>
      </c>
      <c r="Q45" s="2" t="s">
        <v>98</v>
      </c>
      <c r="R45" s="2" t="s">
        <v>98</v>
      </c>
      <c r="S45" t="s">
        <v>98</v>
      </c>
      <c r="T45" t="s">
        <v>98</v>
      </c>
      <c r="U45" s="2" t="s">
        <v>98</v>
      </c>
      <c r="V45" s="2" t="s">
        <v>98</v>
      </c>
      <c r="W45" s="2" t="s">
        <v>98</v>
      </c>
      <c r="X45" s="2" t="s">
        <v>97</v>
      </c>
      <c r="Y45" s="2" t="s">
        <v>98</v>
      </c>
      <c r="Z45" s="2" t="s">
        <v>97</v>
      </c>
      <c r="AA45" s="2" t="s">
        <v>98</v>
      </c>
      <c r="AB45" s="2" t="s">
        <v>98</v>
      </c>
      <c r="AC45" t="s">
        <v>165</v>
      </c>
      <c r="AD45" s="6" t="s">
        <v>97</v>
      </c>
      <c r="AE45" s="7" t="s">
        <v>98</v>
      </c>
      <c r="AF45" t="s">
        <v>98</v>
      </c>
    </row>
    <row r="46" spans="1:32">
      <c r="A46" s="3" t="s">
        <v>184</v>
      </c>
      <c r="B46">
        <v>36</v>
      </c>
      <c r="C46" s="6">
        <v>161799</v>
      </c>
      <c r="D46" t="s">
        <v>137</v>
      </c>
      <c r="E46" s="2" t="s">
        <v>97</v>
      </c>
      <c r="F46" s="2" t="s">
        <v>98</v>
      </c>
      <c r="G46" s="2" t="s">
        <v>97</v>
      </c>
      <c r="H46" s="2" t="s">
        <v>97</v>
      </c>
      <c r="I46" s="2" t="s">
        <v>147</v>
      </c>
      <c r="J46" s="2" t="s">
        <v>97</v>
      </c>
      <c r="K46" s="2" t="s">
        <v>134</v>
      </c>
      <c r="L46" t="s">
        <v>138</v>
      </c>
      <c r="M46" s="2" t="s">
        <v>101</v>
      </c>
      <c r="N46" s="71" t="s">
        <v>99</v>
      </c>
      <c r="O46" s="71" t="s">
        <v>174</v>
      </c>
      <c r="P46" s="4" t="s">
        <v>97</v>
      </c>
      <c r="Q46" s="2" t="s">
        <v>97</v>
      </c>
      <c r="R46" s="2" t="s">
        <v>97</v>
      </c>
      <c r="S46" t="s">
        <v>97</v>
      </c>
      <c r="T46" t="s">
        <v>97</v>
      </c>
      <c r="U46" s="2" t="s">
        <v>97</v>
      </c>
      <c r="V46" s="2" t="s">
        <v>97</v>
      </c>
      <c r="W46" s="2" t="s">
        <v>98</v>
      </c>
      <c r="X46" s="2" t="s">
        <v>98</v>
      </c>
      <c r="Y46" s="2" t="s">
        <v>98</v>
      </c>
      <c r="Z46" s="2" t="s">
        <v>98</v>
      </c>
      <c r="AA46" s="2" t="s">
        <v>98</v>
      </c>
      <c r="AB46" s="2" t="s">
        <v>97</v>
      </c>
      <c r="AC46" t="s">
        <v>165</v>
      </c>
      <c r="AD46" t="s">
        <v>97</v>
      </c>
      <c r="AE46" s="1" t="s">
        <v>97</v>
      </c>
      <c r="AF46" t="s">
        <v>98</v>
      </c>
    </row>
    <row r="47" spans="1:32">
      <c r="A47" s="3" t="s">
        <v>184</v>
      </c>
      <c r="B47">
        <v>37</v>
      </c>
      <c r="C47" s="6">
        <v>161800</v>
      </c>
      <c r="D47" t="s">
        <v>137</v>
      </c>
      <c r="E47" s="2" t="s">
        <v>97</v>
      </c>
      <c r="F47" s="2" t="s">
        <v>97</v>
      </c>
      <c r="G47" s="2" t="s">
        <v>98</v>
      </c>
      <c r="H47" s="2" t="s">
        <v>97</v>
      </c>
      <c r="I47" s="2" t="s">
        <v>147</v>
      </c>
      <c r="J47" s="2" t="s">
        <v>97</v>
      </c>
      <c r="K47" s="2" t="s">
        <v>134</v>
      </c>
      <c r="L47" t="s">
        <v>138</v>
      </c>
      <c r="M47" s="2" t="s">
        <v>101</v>
      </c>
      <c r="N47" s="71" t="s">
        <v>97</v>
      </c>
      <c r="O47" s="71" t="s">
        <v>174</v>
      </c>
      <c r="P47" s="4" t="s">
        <v>97</v>
      </c>
      <c r="Q47" s="2" t="s">
        <v>97</v>
      </c>
      <c r="R47" s="2" t="s">
        <v>97</v>
      </c>
      <c r="S47" t="s">
        <v>97</v>
      </c>
      <c r="T47" t="s">
        <v>98</v>
      </c>
      <c r="U47" s="2" t="s">
        <v>97</v>
      </c>
      <c r="V47" s="2" t="s">
        <v>98</v>
      </c>
      <c r="W47" s="2" t="s">
        <v>98</v>
      </c>
      <c r="X47" s="2" t="s">
        <v>97</v>
      </c>
      <c r="Y47" s="2" t="s">
        <v>98</v>
      </c>
      <c r="Z47" s="2" t="s">
        <v>98</v>
      </c>
      <c r="AA47" s="2" t="s">
        <v>98</v>
      </c>
      <c r="AB47" s="2" t="s">
        <v>97</v>
      </c>
      <c r="AC47" t="s">
        <v>165</v>
      </c>
      <c r="AD47" t="s">
        <v>97</v>
      </c>
      <c r="AE47" s="1" t="s">
        <v>97</v>
      </c>
      <c r="AF47" t="s">
        <v>97</v>
      </c>
    </row>
    <row r="48" spans="1:32">
      <c r="A48" s="3" t="s">
        <v>184</v>
      </c>
      <c r="B48">
        <v>38</v>
      </c>
      <c r="C48" s="6">
        <v>161818</v>
      </c>
      <c r="D48" t="s">
        <v>136</v>
      </c>
      <c r="E48" s="2" t="s">
        <v>98</v>
      </c>
      <c r="F48" s="2" t="s">
        <v>98</v>
      </c>
      <c r="G48" s="2" t="s">
        <v>98</v>
      </c>
      <c r="H48" s="2" t="s">
        <v>97</v>
      </c>
      <c r="I48" s="2" t="s">
        <v>146</v>
      </c>
      <c r="J48" s="2" t="s">
        <v>97</v>
      </c>
      <c r="K48" s="2" t="s">
        <v>134</v>
      </c>
      <c r="L48" t="s">
        <v>139</v>
      </c>
      <c r="M48" s="2" t="s">
        <v>101</v>
      </c>
      <c r="N48" s="71" t="s">
        <v>97</v>
      </c>
      <c r="O48" s="71" t="s">
        <v>174</v>
      </c>
      <c r="P48" s="4" t="s">
        <v>182</v>
      </c>
      <c r="Q48" s="2" t="s">
        <v>98</v>
      </c>
      <c r="R48" s="2" t="s">
        <v>98</v>
      </c>
      <c r="S48" t="s">
        <v>98</v>
      </c>
      <c r="T48" t="s">
        <v>98</v>
      </c>
      <c r="U48" s="2" t="s">
        <v>98</v>
      </c>
      <c r="V48" s="2" t="s">
        <v>98</v>
      </c>
      <c r="W48" s="2" t="s">
        <v>98</v>
      </c>
      <c r="X48" s="2" t="s">
        <v>98</v>
      </c>
      <c r="Y48" s="2" t="s">
        <v>98</v>
      </c>
      <c r="Z48" s="2" t="s">
        <v>98</v>
      </c>
      <c r="AA48" s="2" t="s">
        <v>98</v>
      </c>
      <c r="AB48" s="2" t="s">
        <v>97</v>
      </c>
      <c r="AC48" t="s">
        <v>165</v>
      </c>
      <c r="AD48" t="s">
        <v>97</v>
      </c>
      <c r="AE48" s="1" t="s">
        <v>97</v>
      </c>
      <c r="AF48" t="s">
        <v>98</v>
      </c>
    </row>
    <row r="49" spans="1:32">
      <c r="A49" s="3" t="s">
        <v>184</v>
      </c>
      <c r="B49">
        <v>39</v>
      </c>
      <c r="C49" s="6">
        <v>161876</v>
      </c>
      <c r="D49" t="s">
        <v>137</v>
      </c>
      <c r="E49" s="2" t="s">
        <v>97</v>
      </c>
      <c r="F49" s="2" t="s">
        <v>98</v>
      </c>
      <c r="G49" s="2" t="s">
        <v>98</v>
      </c>
      <c r="H49" s="2" t="s">
        <v>97</v>
      </c>
      <c r="I49" s="2" t="s">
        <v>149</v>
      </c>
      <c r="J49" s="2" t="s">
        <v>97</v>
      </c>
      <c r="K49" s="2" t="s">
        <v>134</v>
      </c>
      <c r="L49" t="s">
        <v>138</v>
      </c>
      <c r="M49" s="2" t="s">
        <v>100</v>
      </c>
      <c r="N49" s="71" t="s">
        <v>97</v>
      </c>
      <c r="O49" s="71" t="s">
        <v>163</v>
      </c>
      <c r="P49" s="4" t="s">
        <v>97</v>
      </c>
      <c r="Q49" s="2" t="s">
        <v>97</v>
      </c>
      <c r="R49" s="2" t="s">
        <v>98</v>
      </c>
      <c r="S49" t="s">
        <v>97</v>
      </c>
      <c r="T49" t="s">
        <v>97</v>
      </c>
      <c r="U49" s="2" t="s">
        <v>97</v>
      </c>
      <c r="V49" s="2" t="s">
        <v>98</v>
      </c>
      <c r="W49" s="2" t="s">
        <v>98</v>
      </c>
      <c r="X49" s="2" t="s">
        <v>98</v>
      </c>
      <c r="Y49" s="2" t="s">
        <v>97</v>
      </c>
      <c r="Z49" s="2" t="s">
        <v>98</v>
      </c>
      <c r="AA49" s="2" t="s">
        <v>98</v>
      </c>
      <c r="AB49" s="2" t="s">
        <v>98</v>
      </c>
      <c r="AC49" t="s">
        <v>165</v>
      </c>
      <c r="AD49" t="s">
        <v>97</v>
      </c>
      <c r="AE49" s="1" t="s">
        <v>98</v>
      </c>
      <c r="AF49" t="s">
        <v>98</v>
      </c>
    </row>
    <row r="50" spans="1:32">
      <c r="A50" s="3" t="s">
        <v>184</v>
      </c>
      <c r="B50">
        <v>40</v>
      </c>
      <c r="C50">
        <v>161922</v>
      </c>
      <c r="D50" t="s">
        <v>136</v>
      </c>
      <c r="E50" s="2" t="s">
        <v>97</v>
      </c>
      <c r="F50" s="2" t="s">
        <v>97</v>
      </c>
      <c r="G50" s="2" t="s">
        <v>98</v>
      </c>
      <c r="H50" s="3" t="s">
        <v>97</v>
      </c>
      <c r="I50" s="2" t="s">
        <v>147</v>
      </c>
      <c r="J50" s="6" t="s">
        <v>97</v>
      </c>
      <c r="K50" s="2" t="s">
        <v>134</v>
      </c>
      <c r="L50" t="s">
        <v>139</v>
      </c>
      <c r="M50" s="3" t="s">
        <v>100</v>
      </c>
      <c r="N50" s="71" t="s">
        <v>97</v>
      </c>
      <c r="O50" s="71" t="s">
        <v>174</v>
      </c>
      <c r="P50" s="4" t="s">
        <v>98</v>
      </c>
      <c r="Q50" s="2" t="s">
        <v>98</v>
      </c>
      <c r="R50" s="2" t="s">
        <v>98</v>
      </c>
      <c r="S50" t="s">
        <v>97</v>
      </c>
      <c r="T50" t="s">
        <v>98</v>
      </c>
      <c r="U50" s="2" t="s">
        <v>98</v>
      </c>
      <c r="V50" s="2" t="s">
        <v>97</v>
      </c>
      <c r="W50" s="2" t="s">
        <v>98</v>
      </c>
      <c r="X50" s="2" t="s">
        <v>98</v>
      </c>
      <c r="Y50" s="2" t="s">
        <v>98</v>
      </c>
      <c r="Z50" s="2" t="s">
        <v>98</v>
      </c>
      <c r="AA50" s="2" t="s">
        <v>98</v>
      </c>
      <c r="AB50" s="2" t="s">
        <v>97</v>
      </c>
      <c r="AC50" t="s">
        <v>165</v>
      </c>
      <c r="AD50" s="6" t="s">
        <v>97</v>
      </c>
      <c r="AE50" s="7" t="s">
        <v>97</v>
      </c>
      <c r="AF50" t="s">
        <v>98</v>
      </c>
    </row>
    <row r="51" spans="1:32">
      <c r="A51" s="3" t="s">
        <v>184</v>
      </c>
      <c r="B51">
        <v>41</v>
      </c>
      <c r="C51">
        <v>161948</v>
      </c>
      <c r="D51" t="s">
        <v>136</v>
      </c>
      <c r="E51" s="2" t="s">
        <v>97</v>
      </c>
      <c r="F51" s="2" t="s">
        <v>98</v>
      </c>
      <c r="G51" s="2" t="s">
        <v>98</v>
      </c>
      <c r="H51" s="3" t="s">
        <v>97</v>
      </c>
      <c r="I51" s="2" t="s">
        <v>146</v>
      </c>
      <c r="J51" s="6" t="s">
        <v>97</v>
      </c>
      <c r="K51" s="2" t="s">
        <v>134</v>
      </c>
      <c r="L51" t="s">
        <v>139</v>
      </c>
      <c r="M51" s="3" t="s">
        <v>100</v>
      </c>
      <c r="N51" s="71" t="s">
        <v>97</v>
      </c>
      <c r="O51" s="71" t="s">
        <v>174</v>
      </c>
      <c r="P51" s="5" t="s">
        <v>182</v>
      </c>
      <c r="Q51" s="2" t="s">
        <v>98</v>
      </c>
      <c r="R51" s="2" t="s">
        <v>98</v>
      </c>
      <c r="S51" t="s">
        <v>98</v>
      </c>
      <c r="T51" t="s">
        <v>98</v>
      </c>
      <c r="U51" s="2" t="s">
        <v>98</v>
      </c>
      <c r="V51" s="2" t="s">
        <v>98</v>
      </c>
      <c r="W51" s="2" t="s">
        <v>98</v>
      </c>
      <c r="X51" s="2" t="s">
        <v>98</v>
      </c>
      <c r="Y51" s="2" t="s">
        <v>98</v>
      </c>
      <c r="Z51" s="2" t="s">
        <v>98</v>
      </c>
      <c r="AA51" s="2" t="s">
        <v>98</v>
      </c>
      <c r="AB51" s="2" t="s">
        <v>99</v>
      </c>
      <c r="AC51" t="s">
        <v>165</v>
      </c>
      <c r="AD51" t="s">
        <v>97</v>
      </c>
      <c r="AE51" s="1" t="s">
        <v>97</v>
      </c>
      <c r="AF51" t="s">
        <v>98</v>
      </c>
    </row>
    <row r="52" spans="1:32">
      <c r="A52" s="3" t="s">
        <v>184</v>
      </c>
      <c r="B52">
        <v>42</v>
      </c>
      <c r="C52">
        <v>161975</v>
      </c>
      <c r="D52" t="s">
        <v>137</v>
      </c>
      <c r="E52" s="2" t="s">
        <v>97</v>
      </c>
      <c r="F52" s="2" t="s">
        <v>97</v>
      </c>
      <c r="G52" s="2" t="s">
        <v>98</v>
      </c>
      <c r="H52" s="2" t="s">
        <v>98</v>
      </c>
      <c r="I52" s="2" t="s">
        <v>149</v>
      </c>
      <c r="J52" s="6" t="s">
        <v>97</v>
      </c>
      <c r="K52" s="2" t="s">
        <v>134</v>
      </c>
      <c r="L52" t="s">
        <v>140</v>
      </c>
      <c r="M52" s="2" t="s">
        <v>100</v>
      </c>
      <c r="N52" s="70" t="s">
        <v>98</v>
      </c>
      <c r="O52" s="70" t="s">
        <v>174</v>
      </c>
      <c r="P52" s="5" t="s">
        <v>182</v>
      </c>
      <c r="Q52" s="2" t="s">
        <v>97</v>
      </c>
      <c r="R52" s="2" t="s">
        <v>97</v>
      </c>
      <c r="S52" t="s">
        <v>98</v>
      </c>
      <c r="T52" t="s">
        <v>98</v>
      </c>
      <c r="U52" s="2" t="s">
        <v>98</v>
      </c>
      <c r="V52" s="2" t="s">
        <v>98</v>
      </c>
      <c r="W52" s="2" t="s">
        <v>98</v>
      </c>
      <c r="X52" s="2" t="s">
        <v>98</v>
      </c>
      <c r="Y52" s="2" t="s">
        <v>186</v>
      </c>
      <c r="Z52" s="2" t="s">
        <v>98</v>
      </c>
      <c r="AA52" s="2" t="s">
        <v>98</v>
      </c>
      <c r="AB52" s="2" t="s">
        <v>98</v>
      </c>
      <c r="AC52" t="s">
        <v>165</v>
      </c>
      <c r="AD52" s="6" t="s">
        <v>97</v>
      </c>
      <c r="AE52" s="7" t="s">
        <v>97</v>
      </c>
      <c r="AF52" t="s">
        <v>98</v>
      </c>
    </row>
    <row r="53" spans="1:32">
      <c r="A53" s="3" t="s">
        <v>184</v>
      </c>
      <c r="B53">
        <v>43</v>
      </c>
      <c r="C53" s="6">
        <v>161976</v>
      </c>
      <c r="D53" t="s">
        <v>137</v>
      </c>
      <c r="E53" s="2" t="s">
        <v>98</v>
      </c>
      <c r="F53" s="2" t="s">
        <v>98</v>
      </c>
      <c r="G53" s="2" t="s">
        <v>98</v>
      </c>
      <c r="H53" s="2" t="s">
        <v>97</v>
      </c>
      <c r="I53" s="2" t="s">
        <v>146</v>
      </c>
      <c r="J53" s="2" t="s">
        <v>97</v>
      </c>
      <c r="K53" s="2" t="s">
        <v>134</v>
      </c>
      <c r="L53" t="s">
        <v>139</v>
      </c>
      <c r="M53" s="2" t="s">
        <v>100</v>
      </c>
      <c r="N53" s="71" t="s">
        <v>97</v>
      </c>
      <c r="O53" s="71" t="s">
        <v>163</v>
      </c>
      <c r="P53" s="4" t="s">
        <v>97</v>
      </c>
      <c r="Q53" s="2" t="s">
        <v>98</v>
      </c>
      <c r="R53" s="2" t="s">
        <v>98</v>
      </c>
      <c r="S53" t="s">
        <v>97</v>
      </c>
      <c r="T53" t="s">
        <v>98</v>
      </c>
      <c r="U53" s="2" t="s">
        <v>98</v>
      </c>
      <c r="V53" s="2" t="s">
        <v>98</v>
      </c>
      <c r="W53" s="2" t="s">
        <v>98</v>
      </c>
      <c r="X53" s="2" t="s">
        <v>98</v>
      </c>
      <c r="Y53" s="2" t="s">
        <v>98</v>
      </c>
      <c r="Z53" s="2" t="s">
        <v>98</v>
      </c>
      <c r="AA53" s="2" t="s">
        <v>98</v>
      </c>
      <c r="AB53" s="2" t="s">
        <v>98</v>
      </c>
      <c r="AC53" t="s">
        <v>165</v>
      </c>
      <c r="AD53" t="s">
        <v>97</v>
      </c>
      <c r="AE53" s="1" t="s">
        <v>98</v>
      </c>
      <c r="AF53" t="s">
        <v>98</v>
      </c>
    </row>
    <row r="54" spans="1:32">
      <c r="A54" s="3" t="s">
        <v>184</v>
      </c>
      <c r="B54">
        <v>44</v>
      </c>
      <c r="C54" s="6">
        <v>161978</v>
      </c>
      <c r="D54" t="s">
        <v>137</v>
      </c>
      <c r="E54" s="2" t="s">
        <v>98</v>
      </c>
      <c r="F54" s="2" t="s">
        <v>98</v>
      </c>
      <c r="G54" s="2" t="s">
        <v>98</v>
      </c>
      <c r="H54" s="2" t="s">
        <v>97</v>
      </c>
      <c r="I54" s="2" t="s">
        <v>148</v>
      </c>
      <c r="J54" s="2" t="s">
        <v>97</v>
      </c>
      <c r="K54" s="2" t="s">
        <v>134</v>
      </c>
      <c r="L54" t="s">
        <v>139</v>
      </c>
      <c r="M54" s="2" t="s">
        <v>101</v>
      </c>
      <c r="N54" s="71" t="s">
        <v>98</v>
      </c>
      <c r="O54" s="71" t="s">
        <v>163</v>
      </c>
      <c r="P54" s="4" t="s">
        <v>182</v>
      </c>
      <c r="Q54" s="2" t="s">
        <v>98</v>
      </c>
      <c r="R54" s="2" t="s">
        <v>98</v>
      </c>
      <c r="S54" t="s">
        <v>98</v>
      </c>
      <c r="T54" t="s">
        <v>98</v>
      </c>
      <c r="U54" s="2" t="s">
        <v>98</v>
      </c>
      <c r="V54" s="2" t="s">
        <v>97</v>
      </c>
      <c r="W54" s="2" t="s">
        <v>98</v>
      </c>
      <c r="X54" s="2" t="s">
        <v>98</v>
      </c>
      <c r="Y54" s="2" t="s">
        <v>98</v>
      </c>
      <c r="Z54" s="2" t="s">
        <v>98</v>
      </c>
      <c r="AA54" s="2" t="s">
        <v>98</v>
      </c>
      <c r="AB54" s="2" t="s">
        <v>98</v>
      </c>
      <c r="AC54" t="s">
        <v>165</v>
      </c>
      <c r="AD54" t="s">
        <v>97</v>
      </c>
      <c r="AE54" s="1" t="s">
        <v>98</v>
      </c>
      <c r="AF54" t="s">
        <v>98</v>
      </c>
    </row>
    <row r="55" spans="1:32">
      <c r="A55" s="3" t="s">
        <v>184</v>
      </c>
      <c r="B55">
        <v>45</v>
      </c>
      <c r="C55" s="6">
        <v>162120</v>
      </c>
      <c r="D55" t="s">
        <v>137</v>
      </c>
      <c r="E55" s="2" t="s">
        <v>97</v>
      </c>
      <c r="F55" s="2" t="s">
        <v>98</v>
      </c>
      <c r="G55" s="2" t="s">
        <v>98</v>
      </c>
      <c r="H55" s="2" t="s">
        <v>99</v>
      </c>
      <c r="I55" s="2" t="s">
        <v>148</v>
      </c>
      <c r="J55" s="2" t="s">
        <v>97</v>
      </c>
      <c r="K55" s="2" t="s">
        <v>134</v>
      </c>
      <c r="L55" t="s">
        <v>139</v>
      </c>
      <c r="M55" s="2" t="s">
        <v>100</v>
      </c>
      <c r="N55" s="71" t="s">
        <v>97</v>
      </c>
      <c r="O55" s="71" t="s">
        <v>163</v>
      </c>
      <c r="P55" s="4" t="s">
        <v>98</v>
      </c>
      <c r="Q55" s="2" t="s">
        <v>98</v>
      </c>
      <c r="R55" s="2" t="s">
        <v>98</v>
      </c>
      <c r="S55" t="s">
        <v>97</v>
      </c>
      <c r="T55" t="s">
        <v>98</v>
      </c>
      <c r="U55" s="2" t="s">
        <v>98</v>
      </c>
      <c r="V55" s="2" t="s">
        <v>98</v>
      </c>
      <c r="W55" s="2" t="s">
        <v>98</v>
      </c>
      <c r="X55" s="2" t="s">
        <v>98</v>
      </c>
      <c r="Y55" s="2" t="s">
        <v>98</v>
      </c>
      <c r="Z55" s="2" t="s">
        <v>98</v>
      </c>
      <c r="AA55" s="2" t="s">
        <v>98</v>
      </c>
      <c r="AB55" s="2" t="s">
        <v>97</v>
      </c>
      <c r="AC55" t="s">
        <v>165</v>
      </c>
      <c r="AD55" t="s">
        <v>97</v>
      </c>
      <c r="AE55" s="1" t="s">
        <v>97</v>
      </c>
      <c r="AF55" t="s">
        <v>98</v>
      </c>
    </row>
    <row r="56" spans="1:32">
      <c r="A56" s="3" t="s">
        <v>183</v>
      </c>
      <c r="B56">
        <v>46</v>
      </c>
      <c r="C56" s="6">
        <v>162201</v>
      </c>
      <c r="D56" t="s">
        <v>136</v>
      </c>
      <c r="E56" s="2" t="s">
        <v>98</v>
      </c>
      <c r="F56" s="2" t="s">
        <v>98</v>
      </c>
      <c r="G56" s="2" t="s">
        <v>98</v>
      </c>
      <c r="H56" s="2" t="s">
        <v>97</v>
      </c>
      <c r="I56" s="2" t="s">
        <v>145</v>
      </c>
      <c r="J56" s="2" t="s">
        <v>97</v>
      </c>
      <c r="K56" s="2" t="s">
        <v>134</v>
      </c>
      <c r="L56" t="s">
        <v>138</v>
      </c>
      <c r="M56" s="2" t="s">
        <v>101</v>
      </c>
      <c r="N56" s="71" t="s">
        <v>97</v>
      </c>
      <c r="O56" s="71" t="s">
        <v>174</v>
      </c>
      <c r="P56" s="4" t="s">
        <v>182</v>
      </c>
      <c r="Q56" s="2" t="s">
        <v>98</v>
      </c>
      <c r="R56" s="2" t="s">
        <v>98</v>
      </c>
      <c r="S56" t="s">
        <v>98</v>
      </c>
      <c r="T56" t="s">
        <v>97</v>
      </c>
      <c r="U56" s="2" t="s">
        <v>98</v>
      </c>
      <c r="V56" s="2" t="s">
        <v>98</v>
      </c>
      <c r="W56" s="2" t="s">
        <v>98</v>
      </c>
      <c r="X56" s="2" t="s">
        <v>97</v>
      </c>
      <c r="Y56" s="2" t="s">
        <v>99</v>
      </c>
      <c r="Z56" s="2" t="s">
        <v>98</v>
      </c>
      <c r="AA56" s="2" t="s">
        <v>98</v>
      </c>
      <c r="AB56" s="2" t="s">
        <v>185</v>
      </c>
      <c r="AC56" t="s">
        <v>165</v>
      </c>
      <c r="AD56" t="s">
        <v>97</v>
      </c>
      <c r="AE56" s="1" t="s">
        <v>98</v>
      </c>
      <c r="AF56" t="s">
        <v>97</v>
      </c>
    </row>
    <row r="57" spans="1:32">
      <c r="A57" s="3" t="s">
        <v>184</v>
      </c>
      <c r="B57">
        <v>47</v>
      </c>
      <c r="C57" s="6">
        <v>162373</v>
      </c>
      <c r="D57" t="s">
        <v>137</v>
      </c>
      <c r="E57" s="2" t="s">
        <v>97</v>
      </c>
      <c r="F57" s="2" t="s">
        <v>98</v>
      </c>
      <c r="G57" s="2" t="s">
        <v>98</v>
      </c>
      <c r="H57" s="2" t="s">
        <v>97</v>
      </c>
      <c r="I57" s="2" t="s">
        <v>149</v>
      </c>
      <c r="J57" s="2" t="s">
        <v>97</v>
      </c>
      <c r="K57" s="2" t="s">
        <v>134</v>
      </c>
      <c r="L57" t="s">
        <v>139</v>
      </c>
      <c r="M57" s="2" t="s">
        <v>100</v>
      </c>
      <c r="N57" s="71" t="s">
        <v>97</v>
      </c>
      <c r="O57" s="71" t="s">
        <v>174</v>
      </c>
      <c r="P57" s="4" t="s">
        <v>97</v>
      </c>
      <c r="Q57" s="2" t="s">
        <v>98</v>
      </c>
      <c r="R57" s="2" t="s">
        <v>98</v>
      </c>
      <c r="S57" t="s">
        <v>97</v>
      </c>
      <c r="T57" t="s">
        <v>97</v>
      </c>
      <c r="U57" s="2" t="s">
        <v>98</v>
      </c>
      <c r="V57" s="2" t="s">
        <v>98</v>
      </c>
      <c r="W57" s="2" t="s">
        <v>98</v>
      </c>
      <c r="X57" s="2" t="s">
        <v>98</v>
      </c>
      <c r="Y57" s="2" t="s">
        <v>98</v>
      </c>
      <c r="Z57" s="2" t="s">
        <v>98</v>
      </c>
      <c r="AA57" s="2" t="s">
        <v>98</v>
      </c>
      <c r="AB57" s="2" t="s">
        <v>97</v>
      </c>
      <c r="AC57" t="s">
        <v>165</v>
      </c>
      <c r="AD57" t="s">
        <v>97</v>
      </c>
      <c r="AE57" s="1" t="s">
        <v>97</v>
      </c>
      <c r="AF57" t="s">
        <v>97</v>
      </c>
    </row>
    <row r="58" spans="1:32">
      <c r="A58" s="3" t="s">
        <v>184</v>
      </c>
      <c r="B58">
        <v>48</v>
      </c>
      <c r="C58" s="6">
        <v>162455</v>
      </c>
      <c r="D58" t="s">
        <v>137</v>
      </c>
      <c r="E58" s="2" t="s">
        <v>98</v>
      </c>
      <c r="F58" s="2" t="s">
        <v>98</v>
      </c>
      <c r="G58" s="2" t="s">
        <v>98</v>
      </c>
      <c r="H58" s="2" t="s">
        <v>97</v>
      </c>
      <c r="I58" s="2" t="s">
        <v>149</v>
      </c>
      <c r="J58" s="2" t="s">
        <v>97</v>
      </c>
      <c r="K58" s="2" t="s">
        <v>134</v>
      </c>
      <c r="L58" t="s">
        <v>140</v>
      </c>
      <c r="M58" s="2" t="s">
        <v>100</v>
      </c>
      <c r="N58" s="71" t="s">
        <v>97</v>
      </c>
      <c r="O58" s="71" t="s">
        <v>174</v>
      </c>
      <c r="P58" s="4" t="s">
        <v>182</v>
      </c>
      <c r="Q58" s="2" t="s">
        <v>98</v>
      </c>
      <c r="R58" s="2" t="s">
        <v>98</v>
      </c>
      <c r="S58" t="s">
        <v>98</v>
      </c>
      <c r="T58" t="s">
        <v>98</v>
      </c>
      <c r="U58" s="2" t="s">
        <v>98</v>
      </c>
      <c r="V58" s="2" t="s">
        <v>98</v>
      </c>
      <c r="W58" s="2" t="s">
        <v>98</v>
      </c>
      <c r="X58" s="2" t="s">
        <v>98</v>
      </c>
      <c r="Y58" s="2" t="s">
        <v>98</v>
      </c>
      <c r="Z58" s="2" t="s">
        <v>98</v>
      </c>
      <c r="AA58" s="2" t="s">
        <v>98</v>
      </c>
      <c r="AB58" s="2" t="s">
        <v>97</v>
      </c>
      <c r="AC58" t="s">
        <v>165</v>
      </c>
      <c r="AD58" t="s">
        <v>97</v>
      </c>
      <c r="AE58" s="1" t="s">
        <v>98</v>
      </c>
      <c r="AF58" t="s">
        <v>98</v>
      </c>
    </row>
    <row r="59" spans="1:32">
      <c r="A59" s="3" t="s">
        <v>184</v>
      </c>
      <c r="B59">
        <v>49</v>
      </c>
      <c r="C59" s="6">
        <v>162472</v>
      </c>
      <c r="D59" t="s">
        <v>136</v>
      </c>
      <c r="E59" s="2" t="s">
        <v>98</v>
      </c>
      <c r="F59" s="2" t="s">
        <v>98</v>
      </c>
      <c r="G59" s="2" t="s">
        <v>98</v>
      </c>
      <c r="H59" s="2" t="s">
        <v>97</v>
      </c>
      <c r="I59" s="2" t="s">
        <v>147</v>
      </c>
      <c r="J59" s="2" t="s">
        <v>97</v>
      </c>
      <c r="K59" s="2" t="s">
        <v>134</v>
      </c>
      <c r="L59" t="s">
        <v>139</v>
      </c>
      <c r="M59" s="2" t="s">
        <v>101</v>
      </c>
      <c r="N59" s="71" t="s">
        <v>97</v>
      </c>
      <c r="O59" s="71" t="s">
        <v>174</v>
      </c>
      <c r="P59" s="4" t="s">
        <v>97</v>
      </c>
      <c r="Q59" s="2" t="s">
        <v>97</v>
      </c>
      <c r="R59" s="2" t="s">
        <v>98</v>
      </c>
      <c r="S59" t="s">
        <v>97</v>
      </c>
      <c r="T59" t="s">
        <v>97</v>
      </c>
      <c r="U59" s="2" t="s">
        <v>98</v>
      </c>
      <c r="V59" s="2" t="s">
        <v>97</v>
      </c>
      <c r="W59" s="2" t="s">
        <v>98</v>
      </c>
      <c r="X59" s="2" t="s">
        <v>98</v>
      </c>
      <c r="Y59" s="2" t="s">
        <v>98</v>
      </c>
      <c r="Z59" s="2" t="s">
        <v>98</v>
      </c>
      <c r="AA59" s="2" t="s">
        <v>98</v>
      </c>
      <c r="AB59" s="2" t="s">
        <v>98</v>
      </c>
      <c r="AC59" t="s">
        <v>165</v>
      </c>
      <c r="AD59" t="s">
        <v>97</v>
      </c>
      <c r="AE59" s="1" t="s">
        <v>97</v>
      </c>
      <c r="AF59" t="s">
        <v>97</v>
      </c>
    </row>
    <row r="60" spans="1:32">
      <c r="A60" s="3" t="s">
        <v>184</v>
      </c>
      <c r="B60">
        <v>50</v>
      </c>
      <c r="C60" s="6">
        <v>162473</v>
      </c>
      <c r="D60" t="s">
        <v>136</v>
      </c>
      <c r="E60" s="2" t="s">
        <v>98</v>
      </c>
      <c r="F60" s="2" t="s">
        <v>98</v>
      </c>
      <c r="G60" s="2" t="s">
        <v>98</v>
      </c>
      <c r="H60" s="2" t="s">
        <v>97</v>
      </c>
      <c r="I60" s="2" t="s">
        <v>149</v>
      </c>
      <c r="J60" s="2" t="s">
        <v>97</v>
      </c>
      <c r="K60" s="2" t="s">
        <v>134</v>
      </c>
      <c r="L60" t="s">
        <v>140</v>
      </c>
      <c r="M60" s="2" t="s">
        <v>100</v>
      </c>
      <c r="N60" s="71" t="s">
        <v>98</v>
      </c>
      <c r="O60" s="71" t="s">
        <v>174</v>
      </c>
      <c r="P60" s="4" t="s">
        <v>182</v>
      </c>
      <c r="Q60" s="2" t="s">
        <v>98</v>
      </c>
      <c r="R60" s="2" t="s">
        <v>98</v>
      </c>
      <c r="S60" t="s">
        <v>98</v>
      </c>
      <c r="T60" t="s">
        <v>98</v>
      </c>
      <c r="U60" s="2" t="s">
        <v>98</v>
      </c>
      <c r="V60" s="2" t="s">
        <v>98</v>
      </c>
      <c r="W60" s="2" t="s">
        <v>98</v>
      </c>
      <c r="X60" s="2" t="s">
        <v>98</v>
      </c>
      <c r="Y60" s="2" t="s">
        <v>98</v>
      </c>
      <c r="Z60" s="2" t="s">
        <v>98</v>
      </c>
      <c r="AA60" s="2" t="s">
        <v>98</v>
      </c>
      <c r="AB60" s="2" t="s">
        <v>97</v>
      </c>
      <c r="AC60" t="s">
        <v>165</v>
      </c>
      <c r="AD60" t="s">
        <v>97</v>
      </c>
      <c r="AE60" s="1" t="s">
        <v>98</v>
      </c>
      <c r="AF60" t="s">
        <v>98</v>
      </c>
    </row>
    <row r="61" spans="1:32">
      <c r="A61" s="3" t="s">
        <v>184</v>
      </c>
      <c r="B61">
        <v>51</v>
      </c>
      <c r="C61" s="6">
        <v>162474</v>
      </c>
      <c r="D61" t="s">
        <v>136</v>
      </c>
      <c r="E61" s="2" t="s">
        <v>97</v>
      </c>
      <c r="F61" s="2" t="s">
        <v>98</v>
      </c>
      <c r="G61" s="2" t="s">
        <v>98</v>
      </c>
      <c r="H61" s="2" t="s">
        <v>97</v>
      </c>
      <c r="I61" s="2" t="s">
        <v>147</v>
      </c>
      <c r="J61" s="2" t="s">
        <v>97</v>
      </c>
      <c r="K61" s="2" t="s">
        <v>134</v>
      </c>
      <c r="L61" t="s">
        <v>140</v>
      </c>
      <c r="M61" s="2" t="s">
        <v>101</v>
      </c>
      <c r="N61" s="71" t="s">
        <v>97</v>
      </c>
      <c r="O61" s="71" t="s">
        <v>174</v>
      </c>
      <c r="P61" s="4" t="s">
        <v>97</v>
      </c>
      <c r="Q61" s="2" t="s">
        <v>98</v>
      </c>
      <c r="R61" s="2" t="s">
        <v>97</v>
      </c>
      <c r="S61" t="s">
        <v>97</v>
      </c>
      <c r="T61" t="s">
        <v>98</v>
      </c>
      <c r="U61" s="2" t="s">
        <v>98</v>
      </c>
      <c r="V61" s="2" t="s">
        <v>98</v>
      </c>
      <c r="W61" s="2" t="s">
        <v>98</v>
      </c>
      <c r="X61" s="2" t="s">
        <v>98</v>
      </c>
      <c r="Y61" s="2" t="s">
        <v>98</v>
      </c>
      <c r="Z61" s="2" t="s">
        <v>98</v>
      </c>
      <c r="AA61" s="2" t="s">
        <v>98</v>
      </c>
      <c r="AB61" s="2" t="s">
        <v>98</v>
      </c>
      <c r="AC61" t="s">
        <v>165</v>
      </c>
      <c r="AD61" t="s">
        <v>97</v>
      </c>
      <c r="AE61" s="1" t="s">
        <v>97</v>
      </c>
      <c r="AF61" t="s">
        <v>97</v>
      </c>
    </row>
    <row r="62" spans="1:32">
      <c r="A62" s="3" t="s">
        <v>184</v>
      </c>
      <c r="B62">
        <v>52</v>
      </c>
      <c r="C62" s="6">
        <v>162477</v>
      </c>
      <c r="D62" t="s">
        <v>136</v>
      </c>
      <c r="E62" s="2" t="s">
        <v>98</v>
      </c>
      <c r="F62" s="2" t="s">
        <v>98</v>
      </c>
      <c r="G62" s="2" t="s">
        <v>98</v>
      </c>
      <c r="H62" s="2" t="s">
        <v>97</v>
      </c>
      <c r="I62" s="2" t="s">
        <v>147</v>
      </c>
      <c r="J62" s="2" t="s">
        <v>97</v>
      </c>
      <c r="K62" s="2" t="s">
        <v>134</v>
      </c>
      <c r="L62" t="s">
        <v>139</v>
      </c>
      <c r="M62" s="2" t="s">
        <v>101</v>
      </c>
      <c r="N62" s="71" t="s">
        <v>97</v>
      </c>
      <c r="O62" s="71" t="s">
        <v>174</v>
      </c>
      <c r="P62" s="4" t="s">
        <v>97</v>
      </c>
      <c r="Q62" s="2" t="s">
        <v>98</v>
      </c>
      <c r="R62" s="2" t="s">
        <v>98</v>
      </c>
      <c r="S62" t="s">
        <v>97</v>
      </c>
      <c r="T62" t="s">
        <v>98</v>
      </c>
      <c r="U62" s="2" t="s">
        <v>98</v>
      </c>
      <c r="V62" s="2" t="s">
        <v>97</v>
      </c>
      <c r="W62" s="2" t="s">
        <v>98</v>
      </c>
      <c r="X62" s="2" t="s">
        <v>98</v>
      </c>
      <c r="Y62" s="2" t="s">
        <v>98</v>
      </c>
      <c r="Z62" s="2" t="s">
        <v>98</v>
      </c>
      <c r="AA62" s="2" t="s">
        <v>98</v>
      </c>
      <c r="AB62" s="2" t="s">
        <v>97</v>
      </c>
      <c r="AC62" t="s">
        <v>165</v>
      </c>
      <c r="AD62" t="s">
        <v>97</v>
      </c>
      <c r="AE62" s="1" t="s">
        <v>97</v>
      </c>
      <c r="AF62" t="s">
        <v>98</v>
      </c>
    </row>
    <row r="63" spans="1:32">
      <c r="A63" s="3" t="s">
        <v>184</v>
      </c>
      <c r="B63">
        <v>53</v>
      </c>
      <c r="C63" s="6">
        <v>162478</v>
      </c>
      <c r="D63" t="s">
        <v>137</v>
      </c>
      <c r="E63" s="2" t="s">
        <v>98</v>
      </c>
      <c r="F63" s="2" t="s">
        <v>98</v>
      </c>
      <c r="G63" s="2" t="s">
        <v>98</v>
      </c>
      <c r="H63" s="2" t="s">
        <v>97</v>
      </c>
      <c r="I63" s="2" t="s">
        <v>147</v>
      </c>
      <c r="J63" s="2" t="s">
        <v>97</v>
      </c>
      <c r="K63" s="2" t="s">
        <v>134</v>
      </c>
      <c r="L63" t="s">
        <v>139</v>
      </c>
      <c r="M63" s="2" t="s">
        <v>101</v>
      </c>
      <c r="N63" s="71" t="s">
        <v>97</v>
      </c>
      <c r="O63" s="71" t="s">
        <v>174</v>
      </c>
      <c r="P63" s="4" t="s">
        <v>97</v>
      </c>
      <c r="Q63" s="2" t="s">
        <v>98</v>
      </c>
      <c r="R63" s="2" t="s">
        <v>98</v>
      </c>
      <c r="S63" t="s">
        <v>97</v>
      </c>
      <c r="T63" t="s">
        <v>98</v>
      </c>
      <c r="U63" s="2" t="s">
        <v>98</v>
      </c>
      <c r="V63" s="2" t="s">
        <v>97</v>
      </c>
      <c r="W63" s="2" t="s">
        <v>98</v>
      </c>
      <c r="X63" s="2" t="s">
        <v>98</v>
      </c>
      <c r="Y63" s="2" t="s">
        <v>98</v>
      </c>
      <c r="Z63" s="2" t="s">
        <v>98</v>
      </c>
      <c r="AA63" s="2" t="s">
        <v>98</v>
      </c>
      <c r="AB63" s="2" t="s">
        <v>97</v>
      </c>
      <c r="AC63" t="s">
        <v>165</v>
      </c>
      <c r="AD63" t="s">
        <v>97</v>
      </c>
      <c r="AE63" s="1" t="s">
        <v>97</v>
      </c>
      <c r="AF63" t="s">
        <v>98</v>
      </c>
    </row>
    <row r="64" spans="1:32">
      <c r="A64" s="3" t="s">
        <v>184</v>
      </c>
      <c r="B64">
        <v>54</v>
      </c>
      <c r="C64" s="6">
        <v>162483</v>
      </c>
      <c r="D64" t="s">
        <v>136</v>
      </c>
      <c r="E64" s="2" t="s">
        <v>98</v>
      </c>
      <c r="F64" s="2" t="s">
        <v>98</v>
      </c>
      <c r="G64" s="2" t="s">
        <v>98</v>
      </c>
      <c r="H64" s="2" t="s">
        <v>97</v>
      </c>
      <c r="I64" s="2" t="s">
        <v>149</v>
      </c>
      <c r="J64" s="2" t="s">
        <v>97</v>
      </c>
      <c r="K64" s="2" t="s">
        <v>134</v>
      </c>
      <c r="L64" t="s">
        <v>140</v>
      </c>
      <c r="M64" s="2" t="s">
        <v>100</v>
      </c>
      <c r="N64" s="71" t="s">
        <v>98</v>
      </c>
      <c r="O64" s="71" t="s">
        <v>163</v>
      </c>
      <c r="P64" s="4" t="s">
        <v>182</v>
      </c>
      <c r="Q64" s="2" t="s">
        <v>98</v>
      </c>
      <c r="R64" s="2" t="s">
        <v>98</v>
      </c>
      <c r="S64" t="s">
        <v>98</v>
      </c>
      <c r="T64" t="s">
        <v>97</v>
      </c>
      <c r="U64" s="2" t="s">
        <v>98</v>
      </c>
      <c r="V64" s="2" t="s">
        <v>98</v>
      </c>
      <c r="W64" s="2" t="s">
        <v>98</v>
      </c>
      <c r="X64" s="2" t="s">
        <v>98</v>
      </c>
      <c r="Y64" s="2" t="s">
        <v>186</v>
      </c>
      <c r="Z64" s="2" t="s">
        <v>98</v>
      </c>
      <c r="AA64" s="2" t="s">
        <v>98</v>
      </c>
      <c r="AB64" s="2" t="s">
        <v>98</v>
      </c>
      <c r="AC64" t="s">
        <v>165</v>
      </c>
      <c r="AD64" t="s">
        <v>97</v>
      </c>
      <c r="AE64" s="1" t="s">
        <v>98</v>
      </c>
      <c r="AF64" t="s">
        <v>98</v>
      </c>
    </row>
    <row r="65" spans="1:32">
      <c r="A65" s="3" t="s">
        <v>184</v>
      </c>
      <c r="B65">
        <v>55</v>
      </c>
      <c r="C65">
        <v>162488</v>
      </c>
      <c r="D65" t="s">
        <v>136</v>
      </c>
      <c r="E65" s="2" t="s">
        <v>98</v>
      </c>
      <c r="F65" s="2" t="s">
        <v>98</v>
      </c>
      <c r="G65" s="2" t="s">
        <v>98</v>
      </c>
      <c r="H65" s="3" t="s">
        <v>97</v>
      </c>
      <c r="I65" s="2" t="s">
        <v>148</v>
      </c>
      <c r="J65" s="6" t="s">
        <v>97</v>
      </c>
      <c r="K65" s="2" t="s">
        <v>134</v>
      </c>
      <c r="L65" t="s">
        <v>140</v>
      </c>
      <c r="M65" s="2" t="s">
        <v>100</v>
      </c>
      <c r="N65" s="70" t="s">
        <v>97</v>
      </c>
      <c r="O65" s="70" t="s">
        <v>174</v>
      </c>
      <c r="P65" s="4" t="s">
        <v>182</v>
      </c>
      <c r="Q65" s="2" t="s">
        <v>98</v>
      </c>
      <c r="R65" s="2" t="s">
        <v>98</v>
      </c>
      <c r="S65" t="s">
        <v>98</v>
      </c>
      <c r="T65" t="s">
        <v>98</v>
      </c>
      <c r="U65" s="2" t="s">
        <v>98</v>
      </c>
      <c r="V65" s="2" t="s">
        <v>98</v>
      </c>
      <c r="W65" s="2" t="s">
        <v>98</v>
      </c>
      <c r="X65" s="2" t="s">
        <v>98</v>
      </c>
      <c r="Y65" s="2" t="s">
        <v>186</v>
      </c>
      <c r="Z65" s="2" t="s">
        <v>98</v>
      </c>
      <c r="AA65" s="2" t="s">
        <v>98</v>
      </c>
      <c r="AB65" s="2" t="s">
        <v>97</v>
      </c>
      <c r="AC65" t="s">
        <v>165</v>
      </c>
      <c r="AD65" s="6" t="s">
        <v>97</v>
      </c>
      <c r="AE65" s="7" t="s">
        <v>98</v>
      </c>
      <c r="AF65" t="s">
        <v>98</v>
      </c>
    </row>
    <row r="66" spans="1:32">
      <c r="A66" s="3" t="s">
        <v>184</v>
      </c>
      <c r="B66">
        <v>56</v>
      </c>
      <c r="C66" s="6">
        <v>162496</v>
      </c>
      <c r="D66" t="s">
        <v>136</v>
      </c>
      <c r="E66" s="2" t="s">
        <v>97</v>
      </c>
      <c r="F66" s="2" t="s">
        <v>97</v>
      </c>
      <c r="G66" s="2" t="s">
        <v>98</v>
      </c>
      <c r="H66" s="2" t="s">
        <v>97</v>
      </c>
      <c r="I66" s="2" t="s">
        <v>146</v>
      </c>
      <c r="J66" s="2" t="s">
        <v>97</v>
      </c>
      <c r="K66" s="2" t="s">
        <v>135</v>
      </c>
      <c r="L66" t="s">
        <v>139</v>
      </c>
      <c r="M66" s="2" t="s">
        <v>100</v>
      </c>
      <c r="N66" s="71" t="s">
        <v>98</v>
      </c>
      <c r="O66" s="71" t="s">
        <v>163</v>
      </c>
      <c r="P66" s="4" t="s">
        <v>98</v>
      </c>
      <c r="Q66" s="2" t="s">
        <v>97</v>
      </c>
      <c r="R66" s="2" t="s">
        <v>97</v>
      </c>
      <c r="S66" t="s">
        <v>97</v>
      </c>
      <c r="T66" t="s">
        <v>98</v>
      </c>
      <c r="U66" s="2" t="s">
        <v>98</v>
      </c>
      <c r="V66" s="2" t="s">
        <v>98</v>
      </c>
      <c r="W66" s="2" t="s">
        <v>98</v>
      </c>
      <c r="X66" s="2" t="s">
        <v>97</v>
      </c>
      <c r="Y66" s="2" t="s">
        <v>97</v>
      </c>
      <c r="Z66" s="2" t="s">
        <v>98</v>
      </c>
      <c r="AA66" s="2" t="s">
        <v>98</v>
      </c>
      <c r="AB66" s="2" t="s">
        <v>185</v>
      </c>
      <c r="AC66" t="s">
        <v>165</v>
      </c>
      <c r="AD66" t="s">
        <v>98</v>
      </c>
      <c r="AE66" s="1" t="s">
        <v>98</v>
      </c>
      <c r="AF66" t="s">
        <v>98</v>
      </c>
    </row>
    <row r="67" spans="1:32">
      <c r="A67" s="3" t="s">
        <v>184</v>
      </c>
      <c r="B67">
        <v>57</v>
      </c>
      <c r="C67">
        <v>162548</v>
      </c>
      <c r="D67" t="s">
        <v>136</v>
      </c>
      <c r="E67" s="2" t="s">
        <v>98</v>
      </c>
      <c r="F67" s="2" t="s">
        <v>98</v>
      </c>
      <c r="G67" s="2" t="s">
        <v>98</v>
      </c>
      <c r="H67" s="3" t="s">
        <v>97</v>
      </c>
      <c r="I67" s="2" t="s">
        <v>148</v>
      </c>
      <c r="J67" s="6" t="s">
        <v>97</v>
      </c>
      <c r="K67" s="2" t="s">
        <v>134</v>
      </c>
      <c r="L67" t="s">
        <v>140</v>
      </c>
      <c r="M67" s="2" t="s">
        <v>100</v>
      </c>
      <c r="N67" s="70" t="s">
        <v>98</v>
      </c>
      <c r="O67" s="70" t="s">
        <v>163</v>
      </c>
      <c r="P67" s="4" t="s">
        <v>182</v>
      </c>
      <c r="Q67" s="2" t="s">
        <v>98</v>
      </c>
      <c r="R67" s="2" t="s">
        <v>98</v>
      </c>
      <c r="S67" t="s">
        <v>98</v>
      </c>
      <c r="T67" t="s">
        <v>98</v>
      </c>
      <c r="U67" s="2" t="s">
        <v>98</v>
      </c>
      <c r="V67" s="2" t="s">
        <v>98</v>
      </c>
      <c r="W67" s="2" t="s">
        <v>98</v>
      </c>
      <c r="X67" s="2" t="s">
        <v>98</v>
      </c>
      <c r="Y67" s="2" t="s">
        <v>186</v>
      </c>
      <c r="Z67" s="2" t="s">
        <v>98</v>
      </c>
      <c r="AA67" s="2" t="s">
        <v>98</v>
      </c>
      <c r="AB67" s="2" t="s">
        <v>98</v>
      </c>
      <c r="AC67" t="s">
        <v>165</v>
      </c>
      <c r="AD67" s="6" t="s">
        <v>97</v>
      </c>
      <c r="AE67" s="7" t="s">
        <v>97</v>
      </c>
      <c r="AF67" t="s">
        <v>98</v>
      </c>
    </row>
    <row r="68" spans="1:32">
      <c r="A68" s="3" t="s">
        <v>184</v>
      </c>
      <c r="B68">
        <v>58</v>
      </c>
      <c r="C68" s="6">
        <v>162617</v>
      </c>
      <c r="D68" t="s">
        <v>137</v>
      </c>
      <c r="E68" s="2" t="s">
        <v>98</v>
      </c>
      <c r="F68" s="2" t="s">
        <v>98</v>
      </c>
      <c r="G68" s="2" t="s">
        <v>98</v>
      </c>
      <c r="H68" s="2" t="s">
        <v>99</v>
      </c>
      <c r="I68" s="2" t="s">
        <v>148</v>
      </c>
      <c r="J68" s="2" t="s">
        <v>97</v>
      </c>
      <c r="K68" s="2" t="s">
        <v>134</v>
      </c>
      <c r="L68" t="s">
        <v>140</v>
      </c>
      <c r="M68" s="2" t="s">
        <v>100</v>
      </c>
      <c r="N68" s="71" t="s">
        <v>97</v>
      </c>
      <c r="O68" s="71" t="s">
        <v>174</v>
      </c>
      <c r="P68" s="4" t="s">
        <v>97</v>
      </c>
      <c r="Q68" s="2" t="s">
        <v>98</v>
      </c>
      <c r="R68" s="2" t="s">
        <v>98</v>
      </c>
      <c r="S68" t="s">
        <v>97</v>
      </c>
      <c r="T68" t="s">
        <v>98</v>
      </c>
      <c r="U68" s="2" t="s">
        <v>98</v>
      </c>
      <c r="V68" s="2" t="s">
        <v>97</v>
      </c>
      <c r="W68" s="2" t="s">
        <v>98</v>
      </c>
      <c r="X68" s="2" t="s">
        <v>98</v>
      </c>
      <c r="Y68" s="2" t="s">
        <v>98</v>
      </c>
      <c r="Z68" s="2" t="s">
        <v>98</v>
      </c>
      <c r="AA68" s="2" t="s">
        <v>98</v>
      </c>
      <c r="AB68" s="2" t="s">
        <v>98</v>
      </c>
      <c r="AC68" t="s">
        <v>165</v>
      </c>
      <c r="AD68" t="s">
        <v>97</v>
      </c>
      <c r="AE68" s="1" t="s">
        <v>97</v>
      </c>
      <c r="AF68" t="s">
        <v>97</v>
      </c>
    </row>
    <row r="69" spans="1:32">
      <c r="A69" s="3" t="s">
        <v>184</v>
      </c>
      <c r="B69">
        <v>59</v>
      </c>
      <c r="C69">
        <v>162659</v>
      </c>
      <c r="D69" t="s">
        <v>137</v>
      </c>
      <c r="E69" s="2" t="s">
        <v>98</v>
      </c>
      <c r="F69" s="2" t="s">
        <v>98</v>
      </c>
      <c r="G69" s="2" t="s">
        <v>98</v>
      </c>
      <c r="H69" s="3" t="s">
        <v>97</v>
      </c>
      <c r="I69" s="2" t="s">
        <v>147</v>
      </c>
      <c r="J69" s="6" t="s">
        <v>97</v>
      </c>
      <c r="K69" s="2" t="s">
        <v>134</v>
      </c>
      <c r="L69" t="s">
        <v>138</v>
      </c>
      <c r="M69" s="3" t="s">
        <v>101</v>
      </c>
      <c r="N69" s="71" t="s">
        <v>97</v>
      </c>
      <c r="O69" s="71" t="s">
        <v>174</v>
      </c>
      <c r="P69" s="4" t="s">
        <v>97</v>
      </c>
      <c r="Q69" s="2" t="s">
        <v>98</v>
      </c>
      <c r="R69" s="2" t="s">
        <v>98</v>
      </c>
      <c r="S69" t="s">
        <v>97</v>
      </c>
      <c r="T69" t="s">
        <v>98</v>
      </c>
      <c r="U69" s="2" t="s">
        <v>97</v>
      </c>
      <c r="V69" s="2" t="s">
        <v>97</v>
      </c>
      <c r="W69" s="2" t="s">
        <v>98</v>
      </c>
      <c r="X69" s="2" t="s">
        <v>98</v>
      </c>
      <c r="Y69" s="2" t="s">
        <v>98</v>
      </c>
      <c r="Z69" s="2" t="s">
        <v>98</v>
      </c>
      <c r="AA69" s="2" t="s">
        <v>98</v>
      </c>
      <c r="AB69" s="2" t="s">
        <v>98</v>
      </c>
      <c r="AC69" t="s">
        <v>165</v>
      </c>
      <c r="AD69" s="6" t="s">
        <v>97</v>
      </c>
      <c r="AE69" s="1" t="s">
        <v>97</v>
      </c>
      <c r="AF69" t="s">
        <v>97</v>
      </c>
    </row>
    <row r="70" spans="1:32">
      <c r="A70" s="3" t="s">
        <v>183</v>
      </c>
      <c r="B70">
        <v>60</v>
      </c>
      <c r="C70" s="6">
        <v>162745</v>
      </c>
      <c r="D70" t="s">
        <v>136</v>
      </c>
      <c r="E70" s="2" t="s">
        <v>97</v>
      </c>
      <c r="F70" s="2" t="s">
        <v>98</v>
      </c>
      <c r="G70" s="2" t="s">
        <v>98</v>
      </c>
      <c r="H70" s="2" t="s">
        <v>97</v>
      </c>
      <c r="I70" s="2" t="s">
        <v>146</v>
      </c>
      <c r="J70" s="2" t="s">
        <v>97</v>
      </c>
      <c r="K70" s="2" t="s">
        <v>134</v>
      </c>
      <c r="L70" t="s">
        <v>139</v>
      </c>
      <c r="M70" s="2" t="s">
        <v>101</v>
      </c>
      <c r="N70" s="71" t="s">
        <v>98</v>
      </c>
      <c r="O70" s="71" t="s">
        <v>174</v>
      </c>
      <c r="P70" s="4" t="s">
        <v>182</v>
      </c>
      <c r="Q70" s="2" t="s">
        <v>98</v>
      </c>
      <c r="R70" s="2" t="s">
        <v>97</v>
      </c>
      <c r="S70" t="s">
        <v>98</v>
      </c>
      <c r="T70" t="s">
        <v>98</v>
      </c>
      <c r="U70" s="2" t="s">
        <v>98</v>
      </c>
      <c r="V70" s="2" t="s">
        <v>97</v>
      </c>
      <c r="W70" s="2" t="s">
        <v>98</v>
      </c>
      <c r="X70" s="2" t="s">
        <v>98</v>
      </c>
      <c r="Y70" s="2" t="s">
        <v>98</v>
      </c>
      <c r="Z70" s="2" t="s">
        <v>98</v>
      </c>
      <c r="AA70" s="2" t="s">
        <v>98</v>
      </c>
      <c r="AB70" s="2" t="s">
        <v>185</v>
      </c>
      <c r="AC70" t="s">
        <v>165</v>
      </c>
      <c r="AD70" t="s">
        <v>97</v>
      </c>
      <c r="AE70" s="1" t="s">
        <v>97</v>
      </c>
      <c r="AF70" t="s">
        <v>98</v>
      </c>
    </row>
    <row r="71" spans="1:32">
      <c r="A71" s="3" t="s">
        <v>184</v>
      </c>
      <c r="B71">
        <v>61</v>
      </c>
      <c r="C71" s="6">
        <v>162762</v>
      </c>
      <c r="D71" t="s">
        <v>136</v>
      </c>
      <c r="E71" s="2" t="s">
        <v>97</v>
      </c>
      <c r="F71" s="2" t="s">
        <v>98</v>
      </c>
      <c r="G71" s="2" t="s">
        <v>98</v>
      </c>
      <c r="H71" s="2" t="s">
        <v>97</v>
      </c>
      <c r="I71" s="2" t="s">
        <v>149</v>
      </c>
      <c r="J71" s="2" t="s">
        <v>97</v>
      </c>
      <c r="K71" s="2" t="s">
        <v>134</v>
      </c>
      <c r="L71" t="s">
        <v>140</v>
      </c>
      <c r="M71" s="2" t="s">
        <v>100</v>
      </c>
      <c r="N71" s="71" t="s">
        <v>98</v>
      </c>
      <c r="O71" s="71" t="s">
        <v>174</v>
      </c>
      <c r="P71" s="4" t="s">
        <v>97</v>
      </c>
      <c r="Q71" s="2" t="s">
        <v>98</v>
      </c>
      <c r="R71" s="2" t="s">
        <v>98</v>
      </c>
      <c r="S71" t="s">
        <v>97</v>
      </c>
      <c r="T71" t="s">
        <v>98</v>
      </c>
      <c r="U71" s="2" t="s">
        <v>98</v>
      </c>
      <c r="V71" s="2" t="s">
        <v>98</v>
      </c>
      <c r="W71" s="2" t="s">
        <v>98</v>
      </c>
      <c r="X71" s="2" t="s">
        <v>98</v>
      </c>
      <c r="Y71" s="2" t="s">
        <v>98</v>
      </c>
      <c r="Z71" s="2" t="s">
        <v>98</v>
      </c>
      <c r="AA71" s="2" t="s">
        <v>98</v>
      </c>
      <c r="AB71" s="2" t="s">
        <v>99</v>
      </c>
      <c r="AC71" t="s">
        <v>165</v>
      </c>
      <c r="AD71" t="s">
        <v>97</v>
      </c>
      <c r="AE71" s="1" t="s">
        <v>98</v>
      </c>
      <c r="AF71" t="s">
        <v>98</v>
      </c>
    </row>
    <row r="72" spans="1:32">
      <c r="A72" s="3" t="s">
        <v>184</v>
      </c>
      <c r="B72">
        <v>62</v>
      </c>
      <c r="C72" s="6">
        <v>162808</v>
      </c>
      <c r="D72" t="s">
        <v>137</v>
      </c>
      <c r="E72" s="2" t="s">
        <v>98</v>
      </c>
      <c r="F72" s="2" t="s">
        <v>98</v>
      </c>
      <c r="G72" s="2" t="s">
        <v>98</v>
      </c>
      <c r="H72" s="2" t="s">
        <v>97</v>
      </c>
      <c r="I72" s="2" t="s">
        <v>145</v>
      </c>
      <c r="J72" s="2" t="s">
        <v>97</v>
      </c>
      <c r="K72" s="2" t="s">
        <v>134</v>
      </c>
      <c r="L72" t="s">
        <v>139</v>
      </c>
      <c r="M72" s="2" t="s">
        <v>101</v>
      </c>
      <c r="N72" s="71" t="s">
        <v>97</v>
      </c>
      <c r="O72" s="71" t="s">
        <v>174</v>
      </c>
      <c r="P72" s="4" t="s">
        <v>182</v>
      </c>
      <c r="Q72" s="2" t="s">
        <v>98</v>
      </c>
      <c r="R72" s="2" t="s">
        <v>98</v>
      </c>
      <c r="S72" t="s">
        <v>98</v>
      </c>
      <c r="T72" t="s">
        <v>98</v>
      </c>
      <c r="U72" s="2" t="s">
        <v>98</v>
      </c>
      <c r="V72" s="2" t="s">
        <v>98</v>
      </c>
      <c r="W72" s="2" t="s">
        <v>98</v>
      </c>
      <c r="X72" s="2" t="s">
        <v>98</v>
      </c>
      <c r="Y72" s="2" t="s">
        <v>98</v>
      </c>
      <c r="Z72" s="2" t="s">
        <v>98</v>
      </c>
      <c r="AA72" s="2" t="s">
        <v>98</v>
      </c>
      <c r="AB72" s="2" t="s">
        <v>98</v>
      </c>
      <c r="AC72" t="s">
        <v>165</v>
      </c>
      <c r="AD72" t="s">
        <v>97</v>
      </c>
      <c r="AE72" s="1" t="s">
        <v>97</v>
      </c>
      <c r="AF72" t="s">
        <v>98</v>
      </c>
    </row>
    <row r="73" spans="1:32">
      <c r="A73" s="3" t="s">
        <v>184</v>
      </c>
      <c r="B73">
        <v>63</v>
      </c>
      <c r="C73" s="6">
        <v>162813</v>
      </c>
      <c r="D73" t="s">
        <v>136</v>
      </c>
      <c r="E73" s="2" t="s">
        <v>97</v>
      </c>
      <c r="F73" s="2" t="s">
        <v>98</v>
      </c>
      <c r="G73" s="2" t="s">
        <v>98</v>
      </c>
      <c r="H73" s="2" t="s">
        <v>98</v>
      </c>
      <c r="I73" s="2" t="s">
        <v>145</v>
      </c>
      <c r="J73" s="2" t="s">
        <v>97</v>
      </c>
      <c r="K73" s="2" t="s">
        <v>134</v>
      </c>
      <c r="L73" t="s">
        <v>140</v>
      </c>
      <c r="M73" s="2" t="s">
        <v>100</v>
      </c>
      <c r="N73" s="71" t="s">
        <v>97</v>
      </c>
      <c r="O73" s="71" t="s">
        <v>163</v>
      </c>
      <c r="P73" s="4" t="s">
        <v>97</v>
      </c>
      <c r="Q73" s="2" t="s">
        <v>98</v>
      </c>
      <c r="R73" s="2" t="s">
        <v>98</v>
      </c>
      <c r="S73" t="s">
        <v>97</v>
      </c>
      <c r="T73" t="s">
        <v>98</v>
      </c>
      <c r="U73" s="2" t="s">
        <v>98</v>
      </c>
      <c r="V73" s="2" t="s">
        <v>98</v>
      </c>
      <c r="W73" s="2" t="s">
        <v>98</v>
      </c>
      <c r="X73" s="2" t="s">
        <v>98</v>
      </c>
      <c r="Y73" s="2" t="s">
        <v>186</v>
      </c>
      <c r="Z73" s="2" t="s">
        <v>98</v>
      </c>
      <c r="AA73" s="2" t="s">
        <v>98</v>
      </c>
      <c r="AB73" s="2" t="s">
        <v>97</v>
      </c>
      <c r="AC73" t="s">
        <v>165</v>
      </c>
      <c r="AD73" t="s">
        <v>97</v>
      </c>
      <c r="AE73" s="1" t="s">
        <v>97</v>
      </c>
      <c r="AF73" t="s">
        <v>97</v>
      </c>
    </row>
    <row r="74" spans="1:32">
      <c r="A74" s="3" t="s">
        <v>184</v>
      </c>
      <c r="B74">
        <v>64</v>
      </c>
      <c r="C74" s="6">
        <v>162849</v>
      </c>
      <c r="D74" t="s">
        <v>136</v>
      </c>
      <c r="E74" s="2" t="s">
        <v>98</v>
      </c>
      <c r="F74" s="2" t="s">
        <v>98</v>
      </c>
      <c r="G74" s="2" t="s">
        <v>98</v>
      </c>
      <c r="H74" s="2" t="s">
        <v>97</v>
      </c>
      <c r="I74" s="2" t="s">
        <v>145</v>
      </c>
      <c r="J74" s="2" t="s">
        <v>97</v>
      </c>
      <c r="K74" s="2" t="s">
        <v>134</v>
      </c>
      <c r="L74" t="s">
        <v>140</v>
      </c>
      <c r="M74" s="2" t="s">
        <v>100</v>
      </c>
      <c r="N74" s="71" t="s">
        <v>97</v>
      </c>
      <c r="O74" s="71" t="s">
        <v>174</v>
      </c>
      <c r="P74" s="4" t="s">
        <v>182</v>
      </c>
      <c r="Q74" s="2" t="s">
        <v>98</v>
      </c>
      <c r="R74" s="2" t="s">
        <v>98</v>
      </c>
      <c r="S74" t="s">
        <v>98</v>
      </c>
      <c r="T74" t="s">
        <v>98</v>
      </c>
      <c r="U74" s="2" t="s">
        <v>98</v>
      </c>
      <c r="V74" s="2" t="s">
        <v>98</v>
      </c>
      <c r="W74" s="2" t="s">
        <v>98</v>
      </c>
      <c r="X74" s="2" t="s">
        <v>98</v>
      </c>
      <c r="Y74" s="2" t="s">
        <v>98</v>
      </c>
      <c r="Z74" s="2" t="s">
        <v>98</v>
      </c>
      <c r="AA74" s="2" t="s">
        <v>98</v>
      </c>
      <c r="AB74" s="2" t="s">
        <v>97</v>
      </c>
      <c r="AC74" t="s">
        <v>165</v>
      </c>
      <c r="AD74" t="s">
        <v>97</v>
      </c>
      <c r="AE74" s="1" t="s">
        <v>97</v>
      </c>
      <c r="AF74" t="s">
        <v>98</v>
      </c>
    </row>
    <row r="75" spans="1:32">
      <c r="A75" s="3" t="s">
        <v>184</v>
      </c>
      <c r="B75">
        <v>65</v>
      </c>
      <c r="C75" s="6">
        <v>162857</v>
      </c>
      <c r="D75" t="s">
        <v>137</v>
      </c>
      <c r="E75" s="2" t="s">
        <v>98</v>
      </c>
      <c r="F75" s="2" t="s">
        <v>98</v>
      </c>
      <c r="G75" s="2" t="s">
        <v>98</v>
      </c>
      <c r="H75" s="2" t="s">
        <v>97</v>
      </c>
      <c r="I75" s="2" t="s">
        <v>145</v>
      </c>
      <c r="J75" s="2" t="s">
        <v>97</v>
      </c>
      <c r="K75" s="2" t="s">
        <v>134</v>
      </c>
      <c r="L75" t="s">
        <v>139</v>
      </c>
      <c r="M75" s="2" t="s">
        <v>101</v>
      </c>
      <c r="N75" s="71" t="s">
        <v>99</v>
      </c>
      <c r="O75" s="71" t="s">
        <v>174</v>
      </c>
      <c r="P75" s="4" t="s">
        <v>97</v>
      </c>
      <c r="Q75" s="2" t="s">
        <v>98</v>
      </c>
      <c r="R75" s="2" t="s">
        <v>98</v>
      </c>
      <c r="S75" t="s">
        <v>97</v>
      </c>
      <c r="T75" t="s">
        <v>98</v>
      </c>
      <c r="U75" s="2" t="s">
        <v>98</v>
      </c>
      <c r="V75" s="2" t="s">
        <v>98</v>
      </c>
      <c r="W75" s="2" t="s">
        <v>98</v>
      </c>
      <c r="X75" s="2" t="s">
        <v>98</v>
      </c>
      <c r="Y75" s="2" t="s">
        <v>98</v>
      </c>
      <c r="Z75" s="2" t="s">
        <v>98</v>
      </c>
      <c r="AA75" s="2" t="s">
        <v>98</v>
      </c>
      <c r="AB75" s="2" t="s">
        <v>98</v>
      </c>
      <c r="AC75" t="s">
        <v>165</v>
      </c>
      <c r="AD75" t="s">
        <v>97</v>
      </c>
      <c r="AE75" s="1" t="s">
        <v>98</v>
      </c>
      <c r="AF75" t="s">
        <v>97</v>
      </c>
    </row>
    <row r="76" spans="1:32">
      <c r="A76" s="3" t="s">
        <v>183</v>
      </c>
      <c r="B76">
        <v>66</v>
      </c>
      <c r="C76" s="6">
        <v>162863</v>
      </c>
      <c r="D76" t="s">
        <v>137</v>
      </c>
      <c r="E76" s="2" t="s">
        <v>97</v>
      </c>
      <c r="F76" s="2" t="s">
        <v>98</v>
      </c>
      <c r="G76" s="2" t="s">
        <v>98</v>
      </c>
      <c r="H76" s="2" t="s">
        <v>98</v>
      </c>
      <c r="I76" s="2" t="s">
        <v>148</v>
      </c>
      <c r="J76" s="2" t="s">
        <v>97</v>
      </c>
      <c r="K76" s="2" t="s">
        <v>134</v>
      </c>
      <c r="L76" t="s">
        <v>139</v>
      </c>
      <c r="M76" s="2" t="s">
        <v>100</v>
      </c>
      <c r="N76" s="71" t="s">
        <v>98</v>
      </c>
      <c r="O76" s="71" t="s">
        <v>163</v>
      </c>
      <c r="P76" s="4" t="s">
        <v>98</v>
      </c>
      <c r="Q76" s="2" t="s">
        <v>98</v>
      </c>
      <c r="R76" s="2" t="s">
        <v>97</v>
      </c>
      <c r="S76" t="s">
        <v>97</v>
      </c>
      <c r="T76" t="s">
        <v>98</v>
      </c>
      <c r="U76" s="2" t="s">
        <v>98</v>
      </c>
      <c r="V76" s="2" t="s">
        <v>97</v>
      </c>
      <c r="W76" s="2" t="s">
        <v>98</v>
      </c>
      <c r="X76" s="2" t="s">
        <v>98</v>
      </c>
      <c r="Y76" s="2" t="s">
        <v>98</v>
      </c>
      <c r="Z76" s="2" t="s">
        <v>98</v>
      </c>
      <c r="AA76" s="2" t="s">
        <v>98</v>
      </c>
      <c r="AB76" s="2" t="s">
        <v>98</v>
      </c>
      <c r="AC76" t="s">
        <v>165</v>
      </c>
      <c r="AD76" t="s">
        <v>97</v>
      </c>
      <c r="AE76" s="1" t="s">
        <v>97</v>
      </c>
      <c r="AF76" t="s">
        <v>98</v>
      </c>
    </row>
    <row r="77" spans="1:32">
      <c r="A77" s="3" t="s">
        <v>184</v>
      </c>
      <c r="B77">
        <v>67</v>
      </c>
      <c r="C77" s="6">
        <v>162881</v>
      </c>
      <c r="D77" t="s">
        <v>137</v>
      </c>
      <c r="E77" s="2" t="s">
        <v>97</v>
      </c>
      <c r="F77" s="2" t="s">
        <v>97</v>
      </c>
      <c r="G77" s="2" t="s">
        <v>98</v>
      </c>
      <c r="H77" s="2" t="s">
        <v>97</v>
      </c>
      <c r="I77" s="2" t="s">
        <v>147</v>
      </c>
      <c r="J77" s="2" t="s">
        <v>97</v>
      </c>
      <c r="K77" s="2" t="s">
        <v>134</v>
      </c>
      <c r="L77" t="s">
        <v>138</v>
      </c>
      <c r="M77" s="2" t="s">
        <v>101</v>
      </c>
      <c r="N77" s="71" t="s">
        <v>98</v>
      </c>
      <c r="O77" s="71" t="s">
        <v>174</v>
      </c>
      <c r="P77" s="4" t="s">
        <v>97</v>
      </c>
      <c r="Q77" s="2" t="s">
        <v>98</v>
      </c>
      <c r="R77" s="2" t="s">
        <v>97</v>
      </c>
      <c r="S77" t="s">
        <v>97</v>
      </c>
      <c r="T77" t="s">
        <v>98</v>
      </c>
      <c r="U77" s="2" t="s">
        <v>98</v>
      </c>
      <c r="V77" s="2" t="s">
        <v>97</v>
      </c>
      <c r="W77" s="2" t="s">
        <v>98</v>
      </c>
      <c r="X77" s="2" t="s">
        <v>97</v>
      </c>
      <c r="Y77" s="2" t="s">
        <v>98</v>
      </c>
      <c r="Z77" s="2" t="s">
        <v>98</v>
      </c>
      <c r="AA77" s="2" t="s">
        <v>98</v>
      </c>
      <c r="AB77" s="2" t="s">
        <v>98</v>
      </c>
      <c r="AC77" t="s">
        <v>165</v>
      </c>
      <c r="AD77" t="s">
        <v>97</v>
      </c>
      <c r="AE77" s="1" t="s">
        <v>97</v>
      </c>
      <c r="AF77" t="s">
        <v>98</v>
      </c>
    </row>
    <row r="78" spans="1:32">
      <c r="A78" s="3" t="s">
        <v>184</v>
      </c>
      <c r="B78">
        <v>68</v>
      </c>
      <c r="C78" s="6">
        <v>162892</v>
      </c>
      <c r="D78" t="s">
        <v>136</v>
      </c>
      <c r="E78" s="2" t="s">
        <v>97</v>
      </c>
      <c r="F78" s="2" t="s">
        <v>97</v>
      </c>
      <c r="G78" s="2" t="s">
        <v>98</v>
      </c>
      <c r="H78" s="2" t="s">
        <v>99</v>
      </c>
      <c r="I78" s="2" t="s">
        <v>145</v>
      </c>
      <c r="J78" s="2" t="s">
        <v>97</v>
      </c>
      <c r="K78" s="2" t="s">
        <v>135</v>
      </c>
      <c r="L78" t="s">
        <v>139</v>
      </c>
      <c r="M78" s="2" t="s">
        <v>100</v>
      </c>
      <c r="N78" s="71" t="s">
        <v>97</v>
      </c>
      <c r="O78" s="71" t="s">
        <v>163</v>
      </c>
      <c r="P78" s="4" t="s">
        <v>97</v>
      </c>
      <c r="Q78" s="2" t="s">
        <v>97</v>
      </c>
      <c r="R78" s="2" t="s">
        <v>98</v>
      </c>
      <c r="S78" t="s">
        <v>97</v>
      </c>
      <c r="T78" t="s">
        <v>97</v>
      </c>
      <c r="U78" s="2" t="s">
        <v>98</v>
      </c>
      <c r="V78" s="2" t="s">
        <v>98</v>
      </c>
      <c r="W78" s="2" t="s">
        <v>98</v>
      </c>
      <c r="X78" s="2" t="s">
        <v>97</v>
      </c>
      <c r="Y78" s="2" t="s">
        <v>98</v>
      </c>
      <c r="Z78" s="2" t="s">
        <v>98</v>
      </c>
      <c r="AA78" s="2" t="s">
        <v>98</v>
      </c>
      <c r="AB78" s="2" t="s">
        <v>185</v>
      </c>
      <c r="AC78" t="s">
        <v>166</v>
      </c>
      <c r="AD78" t="s">
        <v>98</v>
      </c>
      <c r="AE78" s="1" t="s">
        <v>98</v>
      </c>
      <c r="AF78" t="s">
        <v>97</v>
      </c>
    </row>
    <row r="79" spans="1:32">
      <c r="A79" s="3" t="s">
        <v>184</v>
      </c>
      <c r="B79">
        <v>69</v>
      </c>
      <c r="C79">
        <v>162897</v>
      </c>
      <c r="D79" t="s">
        <v>136</v>
      </c>
      <c r="E79" s="2" t="s">
        <v>97</v>
      </c>
      <c r="F79" s="2" t="s">
        <v>97</v>
      </c>
      <c r="G79" s="2" t="s">
        <v>98</v>
      </c>
      <c r="H79" s="3" t="s">
        <v>98</v>
      </c>
      <c r="I79" s="2" t="s">
        <v>149</v>
      </c>
      <c r="J79" s="6" t="s">
        <v>97</v>
      </c>
      <c r="K79" s="2" t="s">
        <v>134</v>
      </c>
      <c r="L79" t="s">
        <v>140</v>
      </c>
      <c r="M79" s="3" t="s">
        <v>100</v>
      </c>
      <c r="N79" s="71" t="s">
        <v>97</v>
      </c>
      <c r="O79" s="71" t="s">
        <v>163</v>
      </c>
      <c r="P79" s="4" t="s">
        <v>98</v>
      </c>
      <c r="Q79" s="2" t="s">
        <v>98</v>
      </c>
      <c r="R79" s="2" t="s">
        <v>97</v>
      </c>
      <c r="S79" t="s">
        <v>97</v>
      </c>
      <c r="T79" t="s">
        <v>98</v>
      </c>
      <c r="U79" s="2" t="s">
        <v>98</v>
      </c>
      <c r="V79" s="2" t="s">
        <v>98</v>
      </c>
      <c r="W79" s="2" t="s">
        <v>98</v>
      </c>
      <c r="X79" s="2" t="s">
        <v>98</v>
      </c>
      <c r="Y79" s="2" t="s">
        <v>186</v>
      </c>
      <c r="Z79" s="2" t="s">
        <v>98</v>
      </c>
      <c r="AA79" s="2" t="s">
        <v>98</v>
      </c>
      <c r="AB79" s="2" t="s">
        <v>99</v>
      </c>
      <c r="AC79" t="s">
        <v>165</v>
      </c>
      <c r="AD79" s="6" t="s">
        <v>97</v>
      </c>
      <c r="AE79" s="7" t="s">
        <v>97</v>
      </c>
      <c r="AF79" t="s">
        <v>98</v>
      </c>
    </row>
    <row r="80" spans="1:32">
      <c r="A80" s="3" t="s">
        <v>184</v>
      </c>
      <c r="B80">
        <v>70</v>
      </c>
      <c r="C80">
        <v>162912</v>
      </c>
      <c r="D80" t="s">
        <v>136</v>
      </c>
      <c r="E80" s="2" t="s">
        <v>98</v>
      </c>
      <c r="F80" s="2" t="s">
        <v>98</v>
      </c>
      <c r="G80" s="2" t="s">
        <v>98</v>
      </c>
      <c r="H80" s="3" t="s">
        <v>97</v>
      </c>
      <c r="I80" s="2" t="s">
        <v>146</v>
      </c>
      <c r="J80" s="6" t="s">
        <v>97</v>
      </c>
      <c r="K80" s="2" t="s">
        <v>134</v>
      </c>
      <c r="L80" t="s">
        <v>140</v>
      </c>
      <c r="M80" s="3" t="s">
        <v>100</v>
      </c>
      <c r="N80" s="71" t="s">
        <v>98</v>
      </c>
      <c r="O80" s="71" t="s">
        <v>174</v>
      </c>
      <c r="P80" s="4" t="s">
        <v>182</v>
      </c>
      <c r="Q80" s="2" t="s">
        <v>98</v>
      </c>
      <c r="R80" s="2" t="s">
        <v>98</v>
      </c>
      <c r="S80" t="s">
        <v>98</v>
      </c>
      <c r="T80" t="s">
        <v>98</v>
      </c>
      <c r="U80" s="2" t="s">
        <v>98</v>
      </c>
      <c r="V80" s="2" t="s">
        <v>98</v>
      </c>
      <c r="W80" s="2" t="s">
        <v>98</v>
      </c>
      <c r="X80" s="2" t="s">
        <v>98</v>
      </c>
      <c r="Y80" s="2" t="s">
        <v>186</v>
      </c>
      <c r="Z80" s="2" t="s">
        <v>98</v>
      </c>
      <c r="AA80" s="2" t="s">
        <v>98</v>
      </c>
      <c r="AB80" s="2" t="s">
        <v>97</v>
      </c>
      <c r="AC80" t="s">
        <v>165</v>
      </c>
      <c r="AD80" s="6" t="s">
        <v>97</v>
      </c>
      <c r="AE80" s="7" t="s">
        <v>98</v>
      </c>
      <c r="AF80" t="s">
        <v>98</v>
      </c>
    </row>
    <row r="81" spans="1:32">
      <c r="A81" s="3" t="s">
        <v>184</v>
      </c>
      <c r="B81">
        <v>71</v>
      </c>
      <c r="C81" s="6">
        <v>162940</v>
      </c>
      <c r="D81" t="s">
        <v>137</v>
      </c>
      <c r="E81" s="2" t="s">
        <v>98</v>
      </c>
      <c r="F81" s="2" t="s">
        <v>98</v>
      </c>
      <c r="G81" s="2" t="s">
        <v>98</v>
      </c>
      <c r="H81" s="2" t="s">
        <v>97</v>
      </c>
      <c r="I81" s="2" t="s">
        <v>146</v>
      </c>
      <c r="J81" s="2" t="s">
        <v>97</v>
      </c>
      <c r="K81" s="2" t="s">
        <v>134</v>
      </c>
      <c r="L81" t="s">
        <v>140</v>
      </c>
      <c r="M81" s="2" t="s">
        <v>100</v>
      </c>
      <c r="N81" s="71" t="s">
        <v>98</v>
      </c>
      <c r="O81" s="71" t="s">
        <v>163</v>
      </c>
      <c r="P81" s="4" t="s">
        <v>182</v>
      </c>
      <c r="Q81" s="2" t="s">
        <v>98</v>
      </c>
      <c r="R81" s="2" t="s">
        <v>98</v>
      </c>
      <c r="S81" t="s">
        <v>98</v>
      </c>
      <c r="T81" t="s">
        <v>98</v>
      </c>
      <c r="U81" s="2" t="s">
        <v>98</v>
      </c>
      <c r="V81" s="2" t="s">
        <v>98</v>
      </c>
      <c r="W81" s="2" t="s">
        <v>98</v>
      </c>
      <c r="X81" s="2" t="s">
        <v>98</v>
      </c>
      <c r="Y81" s="2" t="s">
        <v>186</v>
      </c>
      <c r="Z81" s="2" t="s">
        <v>98</v>
      </c>
      <c r="AA81" s="2" t="s">
        <v>98</v>
      </c>
      <c r="AB81" s="2" t="s">
        <v>97</v>
      </c>
      <c r="AC81" t="s">
        <v>165</v>
      </c>
      <c r="AD81" t="s">
        <v>97</v>
      </c>
      <c r="AE81" s="1" t="s">
        <v>98</v>
      </c>
      <c r="AF81" t="s">
        <v>98</v>
      </c>
    </row>
    <row r="82" spans="1:32">
      <c r="A82" s="3" t="s">
        <v>184</v>
      </c>
      <c r="B82">
        <v>72</v>
      </c>
      <c r="C82" s="6">
        <v>162969</v>
      </c>
      <c r="D82" t="s">
        <v>137</v>
      </c>
      <c r="E82" s="2" t="s">
        <v>98</v>
      </c>
      <c r="F82" s="2" t="s">
        <v>98</v>
      </c>
      <c r="G82" s="2" t="s">
        <v>98</v>
      </c>
      <c r="H82" s="2" t="s">
        <v>97</v>
      </c>
      <c r="I82" s="2" t="s">
        <v>144</v>
      </c>
      <c r="J82" s="2" t="s">
        <v>97</v>
      </c>
      <c r="K82" s="2" t="s">
        <v>134</v>
      </c>
      <c r="L82" t="s">
        <v>140</v>
      </c>
      <c r="M82" s="2" t="s">
        <v>100</v>
      </c>
      <c r="N82" s="71" t="s">
        <v>97</v>
      </c>
      <c r="O82" s="71" t="s">
        <v>174</v>
      </c>
      <c r="P82" s="4" t="s">
        <v>182</v>
      </c>
      <c r="Q82" s="2" t="s">
        <v>98</v>
      </c>
      <c r="R82" s="2" t="s">
        <v>98</v>
      </c>
      <c r="S82" t="s">
        <v>98</v>
      </c>
      <c r="T82" t="s">
        <v>98</v>
      </c>
      <c r="U82" s="2" t="s">
        <v>98</v>
      </c>
      <c r="V82" s="2" t="s">
        <v>98</v>
      </c>
      <c r="W82" s="2" t="s">
        <v>98</v>
      </c>
      <c r="X82" s="2" t="s">
        <v>98</v>
      </c>
      <c r="Y82" s="2" t="s">
        <v>98</v>
      </c>
      <c r="Z82" s="2" t="s">
        <v>98</v>
      </c>
      <c r="AA82" s="2" t="s">
        <v>98</v>
      </c>
      <c r="AB82" s="2" t="s">
        <v>97</v>
      </c>
      <c r="AC82" t="s">
        <v>165</v>
      </c>
      <c r="AD82" t="s">
        <v>97</v>
      </c>
      <c r="AE82" s="1" t="s">
        <v>98</v>
      </c>
      <c r="AF82" t="s">
        <v>98</v>
      </c>
    </row>
    <row r="83" spans="1:32">
      <c r="A83" s="3" t="s">
        <v>184</v>
      </c>
      <c r="B83">
        <v>73</v>
      </c>
      <c r="C83">
        <v>162977</v>
      </c>
      <c r="D83" t="s">
        <v>136</v>
      </c>
      <c r="E83" s="2" t="s">
        <v>98</v>
      </c>
      <c r="F83" s="2" t="s">
        <v>98</v>
      </c>
      <c r="G83" s="2" t="s">
        <v>98</v>
      </c>
      <c r="H83" s="3" t="s">
        <v>97</v>
      </c>
      <c r="I83" s="2" t="s">
        <v>144</v>
      </c>
      <c r="J83" s="6" t="s">
        <v>97</v>
      </c>
      <c r="K83" s="2" t="s">
        <v>134</v>
      </c>
      <c r="L83" t="s">
        <v>140</v>
      </c>
      <c r="M83" s="2" t="s">
        <v>100</v>
      </c>
      <c r="N83" s="70" t="s">
        <v>97</v>
      </c>
      <c r="O83" s="70" t="s">
        <v>174</v>
      </c>
      <c r="P83" s="5" t="s">
        <v>182</v>
      </c>
      <c r="Q83" s="2" t="s">
        <v>98</v>
      </c>
      <c r="R83" s="2" t="s">
        <v>98</v>
      </c>
      <c r="S83" t="s">
        <v>98</v>
      </c>
      <c r="T83" t="s">
        <v>98</v>
      </c>
      <c r="U83" s="2" t="s">
        <v>98</v>
      </c>
      <c r="V83" s="2" t="s">
        <v>98</v>
      </c>
      <c r="W83" s="2" t="s">
        <v>98</v>
      </c>
      <c r="X83" s="2" t="s">
        <v>98</v>
      </c>
      <c r="Y83" s="2" t="s">
        <v>98</v>
      </c>
      <c r="Z83" s="2" t="s">
        <v>97</v>
      </c>
      <c r="AA83" s="2" t="s">
        <v>98</v>
      </c>
      <c r="AB83" s="2" t="s">
        <v>97</v>
      </c>
      <c r="AC83" t="s">
        <v>165</v>
      </c>
      <c r="AD83" s="6" t="s">
        <v>97</v>
      </c>
      <c r="AE83" s="7" t="s">
        <v>97</v>
      </c>
      <c r="AF83" t="s">
        <v>98</v>
      </c>
    </row>
    <row r="84" spans="1:32">
      <c r="A84" s="3" t="s">
        <v>184</v>
      </c>
      <c r="B84">
        <v>74</v>
      </c>
      <c r="C84" s="6">
        <v>162987</v>
      </c>
      <c r="D84" t="s">
        <v>136</v>
      </c>
      <c r="E84" s="2" t="s">
        <v>98</v>
      </c>
      <c r="F84" s="2" t="s">
        <v>98</v>
      </c>
      <c r="G84" s="2" t="s">
        <v>97</v>
      </c>
      <c r="H84" s="2" t="s">
        <v>97</v>
      </c>
      <c r="I84" s="2" t="s">
        <v>149</v>
      </c>
      <c r="J84" s="2" t="s">
        <v>98</v>
      </c>
      <c r="K84" s="2" t="s">
        <v>134</v>
      </c>
      <c r="L84" t="s">
        <v>139</v>
      </c>
      <c r="M84" s="2" t="s">
        <v>101</v>
      </c>
      <c r="N84" s="71" t="s">
        <v>97</v>
      </c>
      <c r="O84" s="71" t="s">
        <v>174</v>
      </c>
      <c r="P84" s="4" t="s">
        <v>97</v>
      </c>
      <c r="Q84" s="2" t="s">
        <v>97</v>
      </c>
      <c r="R84" s="2" t="s">
        <v>97</v>
      </c>
      <c r="S84" t="s">
        <v>97</v>
      </c>
      <c r="T84" t="s">
        <v>98</v>
      </c>
      <c r="U84" s="2" t="s">
        <v>98</v>
      </c>
      <c r="V84" s="2" t="s">
        <v>98</v>
      </c>
      <c r="W84" s="2" t="s">
        <v>98</v>
      </c>
      <c r="X84" s="2" t="s">
        <v>98</v>
      </c>
      <c r="Y84" s="2" t="s">
        <v>98</v>
      </c>
      <c r="Z84" s="2" t="s">
        <v>98</v>
      </c>
      <c r="AA84" s="2" t="s">
        <v>98</v>
      </c>
      <c r="AB84" s="2" t="s">
        <v>97</v>
      </c>
      <c r="AC84" t="s">
        <v>165</v>
      </c>
      <c r="AD84" t="s">
        <v>97</v>
      </c>
      <c r="AE84" s="1" t="s">
        <v>97</v>
      </c>
      <c r="AF84" t="s">
        <v>98</v>
      </c>
    </row>
    <row r="85" spans="1:32">
      <c r="A85" s="3" t="s">
        <v>184</v>
      </c>
      <c r="B85">
        <v>75</v>
      </c>
      <c r="C85" s="6">
        <v>162988</v>
      </c>
      <c r="D85" t="s">
        <v>137</v>
      </c>
      <c r="E85" s="2" t="s">
        <v>97</v>
      </c>
      <c r="F85" s="2" t="s">
        <v>97</v>
      </c>
      <c r="G85" s="2" t="s">
        <v>98</v>
      </c>
      <c r="H85" s="2" t="s">
        <v>97</v>
      </c>
      <c r="I85" s="2" t="s">
        <v>149</v>
      </c>
      <c r="J85" s="2" t="s">
        <v>97</v>
      </c>
      <c r="K85" s="2" t="s">
        <v>134</v>
      </c>
      <c r="L85" t="s">
        <v>138</v>
      </c>
      <c r="M85" s="2" t="s">
        <v>101</v>
      </c>
      <c r="N85" s="71" t="s">
        <v>97</v>
      </c>
      <c r="O85" s="71" t="s">
        <v>174</v>
      </c>
      <c r="P85" s="4" t="s">
        <v>97</v>
      </c>
      <c r="Q85" s="2" t="s">
        <v>97</v>
      </c>
      <c r="R85" s="2" t="s">
        <v>98</v>
      </c>
      <c r="S85" t="s">
        <v>97</v>
      </c>
      <c r="T85" t="s">
        <v>97</v>
      </c>
      <c r="U85" s="2" t="s">
        <v>97</v>
      </c>
      <c r="V85" s="2" t="s">
        <v>98</v>
      </c>
      <c r="W85" s="2" t="s">
        <v>98</v>
      </c>
      <c r="X85" s="2" t="s">
        <v>98</v>
      </c>
      <c r="Y85" s="2" t="s">
        <v>98</v>
      </c>
      <c r="Z85" s="2" t="s">
        <v>98</v>
      </c>
      <c r="AA85" s="2" t="s">
        <v>98</v>
      </c>
      <c r="AB85" s="2" t="s">
        <v>98</v>
      </c>
      <c r="AC85" t="s">
        <v>165</v>
      </c>
      <c r="AD85" t="s">
        <v>97</v>
      </c>
      <c r="AE85" s="1" t="s">
        <v>97</v>
      </c>
      <c r="AF85" t="s">
        <v>97</v>
      </c>
    </row>
    <row r="86" spans="1:32">
      <c r="A86" s="3" t="s">
        <v>183</v>
      </c>
      <c r="B86">
        <v>76</v>
      </c>
      <c r="C86">
        <v>162993</v>
      </c>
      <c r="D86" t="s">
        <v>136</v>
      </c>
      <c r="E86" s="2" t="s">
        <v>97</v>
      </c>
      <c r="F86" s="2" t="s">
        <v>98</v>
      </c>
      <c r="G86" s="2" t="s">
        <v>97</v>
      </c>
      <c r="H86" s="3" t="s">
        <v>97</v>
      </c>
      <c r="I86" s="2" t="s">
        <v>149</v>
      </c>
      <c r="J86" s="6" t="s">
        <v>97</v>
      </c>
      <c r="K86" s="2" t="s">
        <v>134</v>
      </c>
      <c r="L86" t="s">
        <v>138</v>
      </c>
      <c r="M86" s="3" t="s">
        <v>101</v>
      </c>
      <c r="N86" s="71" t="s">
        <v>97</v>
      </c>
      <c r="O86" s="71" t="s">
        <v>174</v>
      </c>
      <c r="P86" s="4" t="s">
        <v>98</v>
      </c>
      <c r="Q86" s="2" t="s">
        <v>97</v>
      </c>
      <c r="R86" s="2" t="s">
        <v>97</v>
      </c>
      <c r="S86" t="s">
        <v>97</v>
      </c>
      <c r="T86" t="s">
        <v>97</v>
      </c>
      <c r="U86" s="2" t="s">
        <v>97</v>
      </c>
      <c r="V86" s="2" t="s">
        <v>97</v>
      </c>
      <c r="W86" s="2" t="s">
        <v>98</v>
      </c>
      <c r="X86" s="2" t="s">
        <v>97</v>
      </c>
      <c r="Y86" s="2" t="s">
        <v>97</v>
      </c>
      <c r="Z86" s="2" t="s">
        <v>98</v>
      </c>
      <c r="AA86" s="2" t="s">
        <v>98</v>
      </c>
      <c r="AB86" s="2" t="s">
        <v>185</v>
      </c>
      <c r="AC86" t="s">
        <v>165</v>
      </c>
      <c r="AD86" s="6" t="s">
        <v>97</v>
      </c>
      <c r="AE86" s="7" t="s">
        <v>97</v>
      </c>
      <c r="AF86" t="s">
        <v>98</v>
      </c>
    </row>
    <row r="87" spans="1:32">
      <c r="A87" s="3" t="s">
        <v>183</v>
      </c>
      <c r="B87">
        <v>77</v>
      </c>
      <c r="C87" s="6">
        <v>163004</v>
      </c>
      <c r="D87" t="s">
        <v>136</v>
      </c>
      <c r="E87" s="2" t="s">
        <v>97</v>
      </c>
      <c r="F87" s="2" t="s">
        <v>98</v>
      </c>
      <c r="G87" s="2" t="s">
        <v>98</v>
      </c>
      <c r="H87" s="2" t="s">
        <v>98</v>
      </c>
      <c r="I87" s="2" t="s">
        <v>149</v>
      </c>
      <c r="J87" s="2" t="s">
        <v>97</v>
      </c>
      <c r="K87" s="2" t="s">
        <v>134</v>
      </c>
      <c r="L87" t="s">
        <v>140</v>
      </c>
      <c r="M87" s="2" t="s">
        <v>100</v>
      </c>
      <c r="N87" s="71" t="s">
        <v>97</v>
      </c>
      <c r="O87" s="71" t="s">
        <v>174</v>
      </c>
      <c r="P87" s="4" t="s">
        <v>98</v>
      </c>
      <c r="Q87" s="2" t="s">
        <v>97</v>
      </c>
      <c r="R87" s="2" t="s">
        <v>97</v>
      </c>
      <c r="S87" t="s">
        <v>97</v>
      </c>
      <c r="T87" t="s">
        <v>98</v>
      </c>
      <c r="U87" s="2" t="s">
        <v>98</v>
      </c>
      <c r="V87" s="2" t="s">
        <v>98</v>
      </c>
      <c r="W87" s="2" t="s">
        <v>98</v>
      </c>
      <c r="X87" s="2" t="s">
        <v>98</v>
      </c>
      <c r="Y87" s="2" t="s">
        <v>98</v>
      </c>
      <c r="Z87" s="2" t="s">
        <v>98</v>
      </c>
      <c r="AA87" s="2" t="s">
        <v>98</v>
      </c>
      <c r="AB87" s="2" t="s">
        <v>98</v>
      </c>
      <c r="AC87" t="s">
        <v>165</v>
      </c>
      <c r="AD87" t="s">
        <v>97</v>
      </c>
      <c r="AE87" s="1" t="s">
        <v>97</v>
      </c>
      <c r="AF87" t="s">
        <v>97</v>
      </c>
    </row>
    <row r="88" spans="1:32">
      <c r="A88" s="3" t="s">
        <v>184</v>
      </c>
      <c r="B88">
        <v>78</v>
      </c>
      <c r="C88" s="6">
        <v>163008</v>
      </c>
      <c r="D88" t="s">
        <v>137</v>
      </c>
      <c r="E88" s="2" t="s">
        <v>98</v>
      </c>
      <c r="F88" s="2" t="s">
        <v>98</v>
      </c>
      <c r="G88" s="2" t="s">
        <v>98</v>
      </c>
      <c r="H88" s="2" t="s">
        <v>97</v>
      </c>
      <c r="I88" s="2" t="s">
        <v>147</v>
      </c>
      <c r="J88" s="2" t="s">
        <v>97</v>
      </c>
      <c r="K88" s="2" t="s">
        <v>134</v>
      </c>
      <c r="L88" t="s">
        <v>140</v>
      </c>
      <c r="M88" s="2" t="s">
        <v>100</v>
      </c>
      <c r="N88" s="71" t="s">
        <v>97</v>
      </c>
      <c r="O88" s="71" t="s">
        <v>174</v>
      </c>
      <c r="P88" s="4" t="s">
        <v>98</v>
      </c>
      <c r="Q88" s="2" t="s">
        <v>98</v>
      </c>
      <c r="R88" s="2" t="s">
        <v>98</v>
      </c>
      <c r="S88" t="s">
        <v>97</v>
      </c>
      <c r="T88" t="s">
        <v>98</v>
      </c>
      <c r="U88" s="2" t="s">
        <v>98</v>
      </c>
      <c r="V88" s="2" t="s">
        <v>98</v>
      </c>
      <c r="W88" s="2" t="s">
        <v>98</v>
      </c>
      <c r="X88" s="2" t="s">
        <v>98</v>
      </c>
      <c r="Y88" s="2" t="s">
        <v>186</v>
      </c>
      <c r="Z88" s="2" t="s">
        <v>98</v>
      </c>
      <c r="AA88" s="2" t="s">
        <v>98</v>
      </c>
      <c r="AB88" s="2" t="s">
        <v>97</v>
      </c>
      <c r="AC88" t="s">
        <v>165</v>
      </c>
      <c r="AD88" t="s">
        <v>97</v>
      </c>
      <c r="AE88" s="1" t="s">
        <v>98</v>
      </c>
      <c r="AF88" t="s">
        <v>98</v>
      </c>
    </row>
    <row r="89" spans="1:32">
      <c r="A89" s="3" t="s">
        <v>184</v>
      </c>
      <c r="B89">
        <v>79</v>
      </c>
      <c r="C89">
        <v>163010</v>
      </c>
      <c r="D89" t="s">
        <v>136</v>
      </c>
      <c r="E89" s="2" t="s">
        <v>98</v>
      </c>
      <c r="F89" s="2" t="s">
        <v>98</v>
      </c>
      <c r="G89" s="2" t="s">
        <v>98</v>
      </c>
      <c r="H89" s="3" t="s">
        <v>98</v>
      </c>
      <c r="I89" s="2" t="s">
        <v>145</v>
      </c>
      <c r="J89" s="6" t="s">
        <v>97</v>
      </c>
      <c r="K89" s="2" t="s">
        <v>134</v>
      </c>
      <c r="L89" t="s">
        <v>139</v>
      </c>
      <c r="M89" s="2" t="s">
        <v>100</v>
      </c>
      <c r="N89" s="70" t="s">
        <v>97</v>
      </c>
      <c r="O89" s="70" t="s">
        <v>174</v>
      </c>
      <c r="P89" s="4" t="s">
        <v>97</v>
      </c>
      <c r="Q89" s="2" t="s">
        <v>98</v>
      </c>
      <c r="R89" s="2" t="s">
        <v>98</v>
      </c>
      <c r="S89" t="s">
        <v>97</v>
      </c>
      <c r="T89" t="s">
        <v>98</v>
      </c>
      <c r="U89" s="2" t="s">
        <v>97</v>
      </c>
      <c r="V89" s="2" t="s">
        <v>98</v>
      </c>
      <c r="W89" s="2" t="s">
        <v>98</v>
      </c>
      <c r="X89" s="2" t="s">
        <v>98</v>
      </c>
      <c r="Y89" s="2" t="s">
        <v>98</v>
      </c>
      <c r="Z89" s="2" t="s">
        <v>98</v>
      </c>
      <c r="AA89" s="2" t="s">
        <v>98</v>
      </c>
      <c r="AB89" s="2" t="s">
        <v>98</v>
      </c>
      <c r="AC89" t="s">
        <v>165</v>
      </c>
      <c r="AD89" s="6" t="s">
        <v>97</v>
      </c>
      <c r="AE89" s="1" t="s">
        <v>97</v>
      </c>
      <c r="AF89" t="s">
        <v>97</v>
      </c>
    </row>
    <row r="90" spans="1:32">
      <c r="A90" s="3" t="s">
        <v>184</v>
      </c>
      <c r="B90">
        <v>80</v>
      </c>
      <c r="C90">
        <v>163071</v>
      </c>
      <c r="D90" t="s">
        <v>137</v>
      </c>
      <c r="E90" s="2" t="s">
        <v>97</v>
      </c>
      <c r="F90" s="2" t="s">
        <v>97</v>
      </c>
      <c r="G90" s="2" t="s">
        <v>98</v>
      </c>
      <c r="H90" s="3" t="s">
        <v>97</v>
      </c>
      <c r="I90" s="2" t="s">
        <v>144</v>
      </c>
      <c r="J90" s="6" t="s">
        <v>97</v>
      </c>
      <c r="K90" s="2" t="s">
        <v>134</v>
      </c>
      <c r="L90" t="s">
        <v>138</v>
      </c>
      <c r="M90" s="2" t="s">
        <v>101</v>
      </c>
      <c r="N90" s="70" t="s">
        <v>97</v>
      </c>
      <c r="O90" s="70" t="s">
        <v>174</v>
      </c>
      <c r="P90" s="4" t="s">
        <v>98</v>
      </c>
      <c r="Q90" s="2" t="s">
        <v>97</v>
      </c>
      <c r="R90" s="2" t="s">
        <v>97</v>
      </c>
      <c r="S90" t="s">
        <v>97</v>
      </c>
      <c r="T90" t="s">
        <v>97</v>
      </c>
      <c r="U90" s="2" t="s">
        <v>98</v>
      </c>
      <c r="V90" s="2" t="s">
        <v>98</v>
      </c>
      <c r="W90" s="2" t="s">
        <v>98</v>
      </c>
      <c r="X90" s="2" t="s">
        <v>98</v>
      </c>
      <c r="Y90" s="2" t="s">
        <v>98</v>
      </c>
      <c r="Z90" s="2" t="s">
        <v>98</v>
      </c>
      <c r="AA90" s="2" t="s">
        <v>98</v>
      </c>
      <c r="AB90" s="2" t="s">
        <v>97</v>
      </c>
      <c r="AC90" t="s">
        <v>165</v>
      </c>
      <c r="AD90" s="6" t="s">
        <v>97</v>
      </c>
      <c r="AE90" s="7" t="s">
        <v>98</v>
      </c>
      <c r="AF90" t="s">
        <v>98</v>
      </c>
    </row>
    <row r="91" spans="1:32">
      <c r="A91" s="3" t="s">
        <v>184</v>
      </c>
      <c r="B91">
        <v>81</v>
      </c>
      <c r="C91" s="6">
        <v>163078</v>
      </c>
      <c r="D91" t="s">
        <v>136</v>
      </c>
      <c r="E91" s="2" t="s">
        <v>97</v>
      </c>
      <c r="F91" s="2" t="s">
        <v>98</v>
      </c>
      <c r="G91" s="2" t="s">
        <v>98</v>
      </c>
      <c r="H91" s="2" t="s">
        <v>97</v>
      </c>
      <c r="I91" s="2" t="s">
        <v>149</v>
      </c>
      <c r="J91" s="2" t="s">
        <v>97</v>
      </c>
      <c r="K91" s="2" t="s">
        <v>134</v>
      </c>
      <c r="L91" t="s">
        <v>139</v>
      </c>
      <c r="M91" s="2" t="s">
        <v>100</v>
      </c>
      <c r="N91" s="71" t="s">
        <v>97</v>
      </c>
      <c r="O91" s="71" t="s">
        <v>163</v>
      </c>
      <c r="P91" s="4" t="s">
        <v>97</v>
      </c>
      <c r="Q91" s="2" t="s">
        <v>98</v>
      </c>
      <c r="R91" s="2" t="s">
        <v>98</v>
      </c>
      <c r="S91" t="s">
        <v>97</v>
      </c>
      <c r="T91" t="s">
        <v>98</v>
      </c>
      <c r="U91" s="2" t="s">
        <v>98</v>
      </c>
      <c r="V91" s="2" t="s">
        <v>98</v>
      </c>
      <c r="W91" s="2" t="s">
        <v>98</v>
      </c>
      <c r="X91" s="2" t="s">
        <v>98</v>
      </c>
      <c r="Y91" s="2" t="s">
        <v>98</v>
      </c>
      <c r="Z91" s="2" t="s">
        <v>98</v>
      </c>
      <c r="AA91" s="2" t="s">
        <v>98</v>
      </c>
      <c r="AB91" s="2" t="s">
        <v>98</v>
      </c>
      <c r="AC91" t="s">
        <v>165</v>
      </c>
      <c r="AD91" t="s">
        <v>97</v>
      </c>
      <c r="AE91" s="1" t="s">
        <v>98</v>
      </c>
      <c r="AF91" t="s">
        <v>97</v>
      </c>
    </row>
    <row r="92" spans="1:32">
      <c r="A92" s="3" t="s">
        <v>184</v>
      </c>
      <c r="B92">
        <v>82</v>
      </c>
      <c r="C92" s="6">
        <v>163104</v>
      </c>
      <c r="D92" t="s">
        <v>136</v>
      </c>
      <c r="E92" s="2" t="s">
        <v>98</v>
      </c>
      <c r="F92" s="2" t="s">
        <v>98</v>
      </c>
      <c r="G92" s="2" t="s">
        <v>98</v>
      </c>
      <c r="H92" s="2" t="s">
        <v>97</v>
      </c>
      <c r="I92" s="2" t="s">
        <v>146</v>
      </c>
      <c r="J92" s="2" t="s">
        <v>97</v>
      </c>
      <c r="K92" s="2" t="s">
        <v>134</v>
      </c>
      <c r="L92" t="s">
        <v>140</v>
      </c>
      <c r="M92" s="2" t="s">
        <v>100</v>
      </c>
      <c r="N92" s="71" t="s">
        <v>97</v>
      </c>
      <c r="O92" s="71" t="s">
        <v>163</v>
      </c>
      <c r="P92" s="4" t="s">
        <v>182</v>
      </c>
      <c r="Q92" s="2" t="s">
        <v>98</v>
      </c>
      <c r="R92" s="2" t="s">
        <v>98</v>
      </c>
      <c r="S92" t="s">
        <v>98</v>
      </c>
      <c r="T92" t="s">
        <v>98</v>
      </c>
      <c r="U92" s="2" t="s">
        <v>98</v>
      </c>
      <c r="V92" s="2" t="s">
        <v>98</v>
      </c>
      <c r="W92" s="2" t="s">
        <v>98</v>
      </c>
      <c r="X92" s="2" t="s">
        <v>98</v>
      </c>
      <c r="Y92" s="2" t="s">
        <v>98</v>
      </c>
      <c r="Z92" s="2" t="s">
        <v>98</v>
      </c>
      <c r="AA92" s="2" t="s">
        <v>98</v>
      </c>
      <c r="AB92" s="2" t="s">
        <v>97</v>
      </c>
      <c r="AC92" t="s">
        <v>165</v>
      </c>
      <c r="AD92" t="s">
        <v>97</v>
      </c>
      <c r="AE92" s="1" t="s">
        <v>97</v>
      </c>
      <c r="AF92" t="s">
        <v>97</v>
      </c>
    </row>
    <row r="93" spans="1:32">
      <c r="A93" s="3" t="s">
        <v>183</v>
      </c>
      <c r="B93">
        <v>83</v>
      </c>
      <c r="C93" s="6">
        <v>163174</v>
      </c>
      <c r="D93" t="s">
        <v>136</v>
      </c>
      <c r="E93" s="2" t="s">
        <v>98</v>
      </c>
      <c r="F93" s="2" t="s">
        <v>98</v>
      </c>
      <c r="G93" s="2" t="s">
        <v>98</v>
      </c>
      <c r="H93" s="2" t="s">
        <v>98</v>
      </c>
      <c r="I93" s="2" t="s">
        <v>145</v>
      </c>
      <c r="J93" s="2" t="s">
        <v>97</v>
      </c>
      <c r="K93" s="2" t="s">
        <v>134</v>
      </c>
      <c r="L93" t="s">
        <v>140</v>
      </c>
      <c r="M93" s="2" t="s">
        <v>101</v>
      </c>
      <c r="N93" s="71" t="s">
        <v>99</v>
      </c>
      <c r="O93" s="71" t="s">
        <v>174</v>
      </c>
      <c r="P93" s="4" t="s">
        <v>182</v>
      </c>
      <c r="Q93" s="2" t="s">
        <v>98</v>
      </c>
      <c r="R93" s="2" t="s">
        <v>98</v>
      </c>
      <c r="S93" t="s">
        <v>98</v>
      </c>
      <c r="T93" t="s">
        <v>98</v>
      </c>
      <c r="U93" s="2" t="s">
        <v>98</v>
      </c>
      <c r="V93" s="2" t="s">
        <v>98</v>
      </c>
      <c r="W93" s="2" t="s">
        <v>98</v>
      </c>
      <c r="X93" s="2" t="s">
        <v>98</v>
      </c>
      <c r="Y93" s="2" t="s">
        <v>98</v>
      </c>
      <c r="Z93" s="2" t="s">
        <v>98</v>
      </c>
      <c r="AA93" s="2" t="s">
        <v>98</v>
      </c>
      <c r="AB93" s="2" t="s">
        <v>98</v>
      </c>
      <c r="AC93" t="s">
        <v>165</v>
      </c>
      <c r="AD93" t="s">
        <v>97</v>
      </c>
      <c r="AE93" s="1" t="s">
        <v>98</v>
      </c>
      <c r="AF93" t="s">
        <v>98</v>
      </c>
    </row>
    <row r="94" spans="1:32">
      <c r="A94" s="3" t="s">
        <v>184</v>
      </c>
      <c r="B94">
        <v>84</v>
      </c>
      <c r="C94">
        <v>163179</v>
      </c>
      <c r="D94" t="s">
        <v>137</v>
      </c>
      <c r="E94" s="2" t="s">
        <v>98</v>
      </c>
      <c r="F94" s="2" t="s">
        <v>98</v>
      </c>
      <c r="G94" s="2" t="s">
        <v>98</v>
      </c>
      <c r="H94" s="3" t="s">
        <v>98</v>
      </c>
      <c r="I94" s="2" t="s">
        <v>145</v>
      </c>
      <c r="J94" s="6" t="s">
        <v>97</v>
      </c>
      <c r="K94" s="2" t="s">
        <v>134</v>
      </c>
      <c r="L94" t="s">
        <v>139</v>
      </c>
      <c r="M94" s="2" t="s">
        <v>101</v>
      </c>
      <c r="N94" s="70" t="s">
        <v>99</v>
      </c>
      <c r="O94" s="70" t="s">
        <v>174</v>
      </c>
      <c r="P94" s="5" t="s">
        <v>182</v>
      </c>
      <c r="Q94" s="2" t="s">
        <v>98</v>
      </c>
      <c r="R94" s="2" t="s">
        <v>98</v>
      </c>
      <c r="S94" t="s">
        <v>98</v>
      </c>
      <c r="T94" t="s">
        <v>98</v>
      </c>
      <c r="U94" s="2" t="s">
        <v>98</v>
      </c>
      <c r="V94" s="2" t="s">
        <v>98</v>
      </c>
      <c r="W94" s="2" t="s">
        <v>98</v>
      </c>
      <c r="X94" s="2" t="s">
        <v>98</v>
      </c>
      <c r="Y94" s="2" t="s">
        <v>97</v>
      </c>
      <c r="Z94" s="2" t="s">
        <v>98</v>
      </c>
      <c r="AA94" s="2" t="s">
        <v>98</v>
      </c>
      <c r="AB94" s="2" t="s">
        <v>97</v>
      </c>
      <c r="AC94" t="s">
        <v>165</v>
      </c>
      <c r="AD94" s="6" t="s">
        <v>97</v>
      </c>
      <c r="AE94" s="7" t="s">
        <v>98</v>
      </c>
      <c r="AF94" t="s">
        <v>99</v>
      </c>
    </row>
    <row r="95" spans="1:32">
      <c r="A95" s="3" t="s">
        <v>183</v>
      </c>
      <c r="B95">
        <v>85</v>
      </c>
      <c r="C95">
        <v>163198</v>
      </c>
      <c r="D95" t="s">
        <v>136</v>
      </c>
      <c r="E95" s="2" t="s">
        <v>97</v>
      </c>
      <c r="F95" s="2" t="s">
        <v>97</v>
      </c>
      <c r="G95" s="2" t="s">
        <v>98</v>
      </c>
      <c r="H95" s="3" t="s">
        <v>97</v>
      </c>
      <c r="I95" s="2" t="s">
        <v>146</v>
      </c>
      <c r="J95" s="6" t="s">
        <v>98</v>
      </c>
      <c r="K95" s="2" t="s">
        <v>134</v>
      </c>
      <c r="L95" t="s">
        <v>139</v>
      </c>
      <c r="M95" s="2" t="s">
        <v>101</v>
      </c>
      <c r="N95" s="70" t="s">
        <v>97</v>
      </c>
      <c r="O95" s="70" t="s">
        <v>174</v>
      </c>
      <c r="P95" s="5" t="s">
        <v>97</v>
      </c>
      <c r="Q95" s="2" t="s">
        <v>97</v>
      </c>
      <c r="R95" s="2" t="s">
        <v>97</v>
      </c>
      <c r="S95" t="s">
        <v>97</v>
      </c>
      <c r="T95" t="s">
        <v>98</v>
      </c>
      <c r="U95" s="2" t="s">
        <v>98</v>
      </c>
      <c r="V95" s="2" t="s">
        <v>97</v>
      </c>
      <c r="W95" s="2" t="s">
        <v>98</v>
      </c>
      <c r="X95" s="2" t="s">
        <v>98</v>
      </c>
      <c r="Y95" s="2" t="s">
        <v>98</v>
      </c>
      <c r="Z95" s="2" t="s">
        <v>98</v>
      </c>
      <c r="AA95" s="2" t="s">
        <v>98</v>
      </c>
      <c r="AB95" s="2" t="s">
        <v>98</v>
      </c>
      <c r="AC95" t="s">
        <v>166</v>
      </c>
      <c r="AD95" s="6" t="s">
        <v>97</v>
      </c>
      <c r="AE95" s="7" t="s">
        <v>98</v>
      </c>
      <c r="AF95" t="s">
        <v>98</v>
      </c>
    </row>
    <row r="96" spans="1:32">
      <c r="A96" s="3" t="s">
        <v>184</v>
      </c>
      <c r="B96">
        <v>86</v>
      </c>
      <c r="C96" s="6">
        <v>163199</v>
      </c>
      <c r="D96" t="s">
        <v>137</v>
      </c>
      <c r="E96" s="2" t="s">
        <v>98</v>
      </c>
      <c r="F96" s="2" t="s">
        <v>98</v>
      </c>
      <c r="G96" s="2" t="s">
        <v>98</v>
      </c>
      <c r="H96" s="2" t="s">
        <v>97</v>
      </c>
      <c r="I96" s="2" t="s">
        <v>146</v>
      </c>
      <c r="J96" s="2" t="s">
        <v>97</v>
      </c>
      <c r="K96" s="2" t="s">
        <v>134</v>
      </c>
      <c r="L96" t="s">
        <v>140</v>
      </c>
      <c r="M96" s="2" t="s">
        <v>100</v>
      </c>
      <c r="N96" s="71" t="s">
        <v>97</v>
      </c>
      <c r="O96" s="71" t="s">
        <v>163</v>
      </c>
      <c r="P96" s="4" t="s">
        <v>182</v>
      </c>
      <c r="Q96" s="2" t="s">
        <v>98</v>
      </c>
      <c r="R96" s="2" t="s">
        <v>98</v>
      </c>
      <c r="S96" t="s">
        <v>98</v>
      </c>
      <c r="T96" t="s">
        <v>98</v>
      </c>
      <c r="U96" s="2" t="s">
        <v>98</v>
      </c>
      <c r="V96" s="2" t="s">
        <v>98</v>
      </c>
      <c r="W96" s="2" t="s">
        <v>98</v>
      </c>
      <c r="X96" s="2" t="s">
        <v>98</v>
      </c>
      <c r="Y96" s="2" t="s">
        <v>186</v>
      </c>
      <c r="Z96" s="2" t="s">
        <v>98</v>
      </c>
      <c r="AA96" s="2" t="s">
        <v>98</v>
      </c>
      <c r="AB96" s="2" t="s">
        <v>97</v>
      </c>
      <c r="AC96" t="s">
        <v>165</v>
      </c>
      <c r="AD96" t="s">
        <v>97</v>
      </c>
      <c r="AE96" s="1" t="s">
        <v>97</v>
      </c>
      <c r="AF96" t="s">
        <v>98</v>
      </c>
    </row>
    <row r="97" spans="1:32">
      <c r="A97" s="3" t="s">
        <v>183</v>
      </c>
      <c r="B97">
        <v>87</v>
      </c>
      <c r="C97">
        <v>163220</v>
      </c>
      <c r="D97" t="s">
        <v>136</v>
      </c>
      <c r="E97" s="2" t="s">
        <v>98</v>
      </c>
      <c r="F97" s="2" t="s">
        <v>98</v>
      </c>
      <c r="G97" s="2" t="s">
        <v>98</v>
      </c>
      <c r="H97" s="3" t="s">
        <v>98</v>
      </c>
      <c r="I97" s="2" t="s">
        <v>147</v>
      </c>
      <c r="J97" s="6" t="s">
        <v>97</v>
      </c>
      <c r="K97" s="2" t="s">
        <v>134</v>
      </c>
      <c r="L97" t="s">
        <v>140</v>
      </c>
      <c r="M97" s="3" t="s">
        <v>100</v>
      </c>
      <c r="N97" s="71" t="s">
        <v>98</v>
      </c>
      <c r="O97" s="71" t="s">
        <v>174</v>
      </c>
      <c r="P97" s="5" t="s">
        <v>98</v>
      </c>
      <c r="Q97" s="2" t="s">
        <v>97</v>
      </c>
      <c r="R97" s="2" t="s">
        <v>97</v>
      </c>
      <c r="S97" t="s">
        <v>97</v>
      </c>
      <c r="T97" t="s">
        <v>98</v>
      </c>
      <c r="U97" s="2" t="s">
        <v>98</v>
      </c>
      <c r="V97" s="2" t="s">
        <v>98</v>
      </c>
      <c r="W97" s="2" t="s">
        <v>98</v>
      </c>
      <c r="X97" s="2" t="s">
        <v>98</v>
      </c>
      <c r="Y97" s="2" t="s">
        <v>186</v>
      </c>
      <c r="Z97" s="2" t="s">
        <v>98</v>
      </c>
      <c r="AA97" s="2" t="s">
        <v>98</v>
      </c>
      <c r="AB97" s="2" t="s">
        <v>97</v>
      </c>
      <c r="AC97" t="s">
        <v>165</v>
      </c>
      <c r="AD97" s="6" t="s">
        <v>97</v>
      </c>
      <c r="AE97" s="1" t="s">
        <v>98</v>
      </c>
      <c r="AF97" t="s">
        <v>98</v>
      </c>
    </row>
    <row r="98" spans="1:32">
      <c r="A98" s="3" t="s">
        <v>184</v>
      </c>
      <c r="B98">
        <v>88</v>
      </c>
      <c r="C98" s="6">
        <v>163226</v>
      </c>
      <c r="D98" t="s">
        <v>136</v>
      </c>
      <c r="E98" s="2" t="s">
        <v>97</v>
      </c>
      <c r="F98" s="2" t="s">
        <v>97</v>
      </c>
      <c r="G98" s="2" t="s">
        <v>98</v>
      </c>
      <c r="H98" s="2" t="s">
        <v>97</v>
      </c>
      <c r="I98" s="2" t="s">
        <v>146</v>
      </c>
      <c r="J98" s="2" t="s">
        <v>97</v>
      </c>
      <c r="K98" s="2" t="s">
        <v>134</v>
      </c>
      <c r="L98" t="s">
        <v>138</v>
      </c>
      <c r="M98" s="2" t="s">
        <v>101</v>
      </c>
      <c r="N98" s="71" t="s">
        <v>97</v>
      </c>
      <c r="O98" s="71" t="s">
        <v>174</v>
      </c>
      <c r="P98" s="4" t="s">
        <v>97</v>
      </c>
      <c r="Q98" s="2" t="s">
        <v>98</v>
      </c>
      <c r="R98" s="2" t="s">
        <v>97</v>
      </c>
      <c r="S98" t="s">
        <v>97</v>
      </c>
      <c r="T98" t="s">
        <v>98</v>
      </c>
      <c r="U98" s="2" t="s">
        <v>97</v>
      </c>
      <c r="V98" s="2" t="s">
        <v>98</v>
      </c>
      <c r="W98" s="2" t="s">
        <v>98</v>
      </c>
      <c r="X98" s="2" t="s">
        <v>97</v>
      </c>
      <c r="Y98" s="2" t="s">
        <v>97</v>
      </c>
      <c r="Z98" s="2" t="s">
        <v>98</v>
      </c>
      <c r="AA98" s="2" t="s">
        <v>98</v>
      </c>
      <c r="AB98" s="2" t="s">
        <v>185</v>
      </c>
      <c r="AC98" t="s">
        <v>166</v>
      </c>
      <c r="AD98" t="s">
        <v>97</v>
      </c>
      <c r="AE98" s="1" t="s">
        <v>97</v>
      </c>
      <c r="AF98" t="s">
        <v>97</v>
      </c>
    </row>
    <row r="99" spans="1:32">
      <c r="A99" s="3" t="s">
        <v>184</v>
      </c>
      <c r="B99">
        <v>89</v>
      </c>
      <c r="C99">
        <v>163228</v>
      </c>
      <c r="D99" t="s">
        <v>136</v>
      </c>
      <c r="E99" s="2" t="s">
        <v>98</v>
      </c>
      <c r="F99" s="2" t="s">
        <v>98</v>
      </c>
      <c r="G99" s="2" t="s">
        <v>98</v>
      </c>
      <c r="H99" s="3" t="s">
        <v>97</v>
      </c>
      <c r="I99" s="2" t="s">
        <v>144</v>
      </c>
      <c r="J99" s="6" t="s">
        <v>97</v>
      </c>
      <c r="K99" s="2" t="s">
        <v>134</v>
      </c>
      <c r="L99" t="s">
        <v>139</v>
      </c>
      <c r="M99" s="2" t="s">
        <v>100</v>
      </c>
      <c r="N99" s="70" t="s">
        <v>97</v>
      </c>
      <c r="O99" s="70" t="s">
        <v>163</v>
      </c>
      <c r="P99" s="4" t="s">
        <v>182</v>
      </c>
      <c r="Q99" s="2" t="s">
        <v>98</v>
      </c>
      <c r="R99" s="2" t="s">
        <v>98</v>
      </c>
      <c r="S99" t="s">
        <v>98</v>
      </c>
      <c r="T99" t="s">
        <v>98</v>
      </c>
      <c r="U99" s="2" t="s">
        <v>98</v>
      </c>
      <c r="V99" s="2" t="s">
        <v>98</v>
      </c>
      <c r="W99" s="2" t="s">
        <v>98</v>
      </c>
      <c r="X99" s="2" t="s">
        <v>98</v>
      </c>
      <c r="Y99" s="2" t="s">
        <v>98</v>
      </c>
      <c r="Z99" s="2" t="s">
        <v>98</v>
      </c>
      <c r="AA99" s="2" t="s">
        <v>98</v>
      </c>
      <c r="AB99" s="2" t="s">
        <v>98</v>
      </c>
      <c r="AC99" t="s">
        <v>165</v>
      </c>
      <c r="AD99" s="6" t="s">
        <v>97</v>
      </c>
      <c r="AE99" s="1" t="s">
        <v>98</v>
      </c>
      <c r="AF99" t="s">
        <v>98</v>
      </c>
    </row>
    <row r="100" spans="1:32">
      <c r="A100" s="3" t="s">
        <v>183</v>
      </c>
      <c r="B100">
        <v>90</v>
      </c>
      <c r="C100" s="6">
        <v>163230</v>
      </c>
      <c r="D100" t="s">
        <v>136</v>
      </c>
      <c r="E100" s="2" t="s">
        <v>98</v>
      </c>
      <c r="F100" s="2" t="s">
        <v>98</v>
      </c>
      <c r="G100" s="2" t="s">
        <v>98</v>
      </c>
      <c r="H100" s="2" t="s">
        <v>97</v>
      </c>
      <c r="I100" s="2" t="s">
        <v>144</v>
      </c>
      <c r="J100" s="2" t="s">
        <v>97</v>
      </c>
      <c r="K100" s="2" t="s">
        <v>134</v>
      </c>
      <c r="L100" t="s">
        <v>140</v>
      </c>
      <c r="M100" s="2" t="s">
        <v>100</v>
      </c>
      <c r="N100" s="71" t="s">
        <v>97</v>
      </c>
      <c r="O100" s="71" t="s">
        <v>174</v>
      </c>
      <c r="P100" s="4" t="s">
        <v>182</v>
      </c>
      <c r="Q100" s="2" t="s">
        <v>98</v>
      </c>
      <c r="R100" s="2" t="s">
        <v>98</v>
      </c>
      <c r="S100" t="s">
        <v>98</v>
      </c>
      <c r="T100" t="s">
        <v>97</v>
      </c>
      <c r="U100" s="2" t="s">
        <v>98</v>
      </c>
      <c r="V100" s="2" t="s">
        <v>98</v>
      </c>
      <c r="W100" s="2" t="s">
        <v>98</v>
      </c>
      <c r="X100" s="2" t="s">
        <v>97</v>
      </c>
      <c r="Y100" s="2" t="s">
        <v>98</v>
      </c>
      <c r="Z100" s="2" t="s">
        <v>97</v>
      </c>
      <c r="AA100" s="2" t="s">
        <v>97</v>
      </c>
      <c r="AB100" s="2" t="s">
        <v>185</v>
      </c>
      <c r="AC100" t="s">
        <v>165</v>
      </c>
      <c r="AD100" t="s">
        <v>97</v>
      </c>
      <c r="AE100" s="1" t="s">
        <v>97</v>
      </c>
      <c r="AF100" t="s">
        <v>97</v>
      </c>
    </row>
    <row r="101" spans="1:32">
      <c r="A101" s="3" t="s">
        <v>184</v>
      </c>
      <c r="B101">
        <v>91</v>
      </c>
      <c r="C101" s="6">
        <v>163235</v>
      </c>
      <c r="D101" t="s">
        <v>137</v>
      </c>
      <c r="E101" s="2" t="s">
        <v>97</v>
      </c>
      <c r="F101" s="2" t="s">
        <v>98</v>
      </c>
      <c r="G101" s="2" t="s">
        <v>98</v>
      </c>
      <c r="H101" s="2" t="s">
        <v>97</v>
      </c>
      <c r="I101" s="2" t="s">
        <v>146</v>
      </c>
      <c r="J101" s="2" t="s">
        <v>97</v>
      </c>
      <c r="K101" s="2" t="s">
        <v>134</v>
      </c>
      <c r="L101" t="s">
        <v>139</v>
      </c>
      <c r="M101" s="2" t="s">
        <v>101</v>
      </c>
      <c r="N101" s="71" t="s">
        <v>97</v>
      </c>
      <c r="O101" s="71" t="s">
        <v>174</v>
      </c>
      <c r="P101" s="4" t="s">
        <v>97</v>
      </c>
      <c r="Q101" s="2" t="s">
        <v>98</v>
      </c>
      <c r="R101" s="2" t="s">
        <v>97</v>
      </c>
      <c r="S101" t="s">
        <v>97</v>
      </c>
      <c r="T101" t="s">
        <v>97</v>
      </c>
      <c r="U101" s="2" t="s">
        <v>98</v>
      </c>
      <c r="V101" s="2" t="s">
        <v>97</v>
      </c>
      <c r="W101" s="2" t="s">
        <v>98</v>
      </c>
      <c r="X101" s="2" t="s">
        <v>97</v>
      </c>
      <c r="Y101" s="2" t="s">
        <v>98</v>
      </c>
      <c r="Z101" s="2" t="s">
        <v>97</v>
      </c>
      <c r="AA101" s="2" t="s">
        <v>97</v>
      </c>
      <c r="AB101" s="2" t="s">
        <v>97</v>
      </c>
      <c r="AC101" t="s">
        <v>165</v>
      </c>
      <c r="AD101" t="s">
        <v>97</v>
      </c>
      <c r="AE101" s="1" t="s">
        <v>97</v>
      </c>
      <c r="AF101" t="s">
        <v>98</v>
      </c>
    </row>
    <row r="102" spans="1:32">
      <c r="A102" s="3" t="s">
        <v>183</v>
      </c>
      <c r="B102">
        <v>92</v>
      </c>
      <c r="C102" s="6">
        <v>163258</v>
      </c>
      <c r="D102" t="s">
        <v>137</v>
      </c>
      <c r="E102" s="2" t="s">
        <v>98</v>
      </c>
      <c r="F102" s="2" t="s">
        <v>98</v>
      </c>
      <c r="G102" s="2" t="s">
        <v>98</v>
      </c>
      <c r="H102" s="2" t="s">
        <v>97</v>
      </c>
      <c r="I102" s="2" t="s">
        <v>149</v>
      </c>
      <c r="J102" s="2" t="s">
        <v>97</v>
      </c>
      <c r="K102" s="2" t="s">
        <v>134</v>
      </c>
      <c r="L102" t="s">
        <v>140</v>
      </c>
      <c r="M102" s="2" t="s">
        <v>100</v>
      </c>
      <c r="N102" s="71" t="s">
        <v>97</v>
      </c>
      <c r="O102" s="71" t="s">
        <v>174</v>
      </c>
      <c r="P102" s="4" t="s">
        <v>182</v>
      </c>
      <c r="Q102" s="2" t="s">
        <v>98</v>
      </c>
      <c r="R102" s="2" t="s">
        <v>98</v>
      </c>
      <c r="S102" t="s">
        <v>98</v>
      </c>
      <c r="T102" t="s">
        <v>98</v>
      </c>
      <c r="U102" s="2" t="s">
        <v>98</v>
      </c>
      <c r="V102" s="2" t="s">
        <v>98</v>
      </c>
      <c r="W102" s="2" t="s">
        <v>98</v>
      </c>
      <c r="X102" s="2" t="s">
        <v>98</v>
      </c>
      <c r="Y102" s="2" t="s">
        <v>186</v>
      </c>
      <c r="Z102" s="2" t="s">
        <v>98</v>
      </c>
      <c r="AA102" s="2" t="s">
        <v>98</v>
      </c>
      <c r="AB102" s="2" t="s">
        <v>98</v>
      </c>
      <c r="AC102" t="s">
        <v>165</v>
      </c>
      <c r="AD102" t="s">
        <v>97</v>
      </c>
      <c r="AE102" s="1" t="s">
        <v>98</v>
      </c>
      <c r="AF102" t="s">
        <v>98</v>
      </c>
    </row>
    <row r="103" spans="1:32">
      <c r="A103" s="3" t="s">
        <v>184</v>
      </c>
      <c r="B103">
        <v>93</v>
      </c>
      <c r="C103">
        <v>163267</v>
      </c>
      <c r="D103" t="s">
        <v>136</v>
      </c>
      <c r="E103" s="2" t="s">
        <v>98</v>
      </c>
      <c r="F103" s="2" t="s">
        <v>98</v>
      </c>
      <c r="G103" s="2" t="s">
        <v>98</v>
      </c>
      <c r="H103" s="3" t="s">
        <v>97</v>
      </c>
      <c r="I103" s="2" t="s">
        <v>146</v>
      </c>
      <c r="J103" s="6" t="s">
        <v>97</v>
      </c>
      <c r="K103" s="2" t="s">
        <v>134</v>
      </c>
      <c r="L103" t="s">
        <v>140</v>
      </c>
      <c r="M103" s="3" t="s">
        <v>100</v>
      </c>
      <c r="N103" s="71" t="s">
        <v>97</v>
      </c>
      <c r="O103" s="71" t="s">
        <v>163</v>
      </c>
      <c r="P103" s="5" t="s">
        <v>98</v>
      </c>
      <c r="Q103" s="2" t="s">
        <v>98</v>
      </c>
      <c r="R103" s="2" t="s">
        <v>98</v>
      </c>
      <c r="S103" t="s">
        <v>97</v>
      </c>
      <c r="T103" t="s">
        <v>98</v>
      </c>
      <c r="U103" s="2" t="s">
        <v>98</v>
      </c>
      <c r="V103" s="2" t="s">
        <v>98</v>
      </c>
      <c r="W103" s="2" t="s">
        <v>98</v>
      </c>
      <c r="X103" s="2" t="s">
        <v>98</v>
      </c>
      <c r="Y103" s="2" t="s">
        <v>98</v>
      </c>
      <c r="Z103" s="2" t="s">
        <v>98</v>
      </c>
      <c r="AA103" s="2" t="s">
        <v>98</v>
      </c>
      <c r="AB103" s="2" t="s">
        <v>99</v>
      </c>
      <c r="AC103" t="s">
        <v>165</v>
      </c>
      <c r="AD103" s="6" t="s">
        <v>97</v>
      </c>
      <c r="AE103" s="1" t="s">
        <v>98</v>
      </c>
      <c r="AF103" t="s">
        <v>98</v>
      </c>
    </row>
    <row r="104" spans="1:32">
      <c r="A104" s="3" t="s">
        <v>184</v>
      </c>
      <c r="B104">
        <v>94</v>
      </c>
      <c r="C104" s="6">
        <v>163269</v>
      </c>
      <c r="D104" t="s">
        <v>137</v>
      </c>
      <c r="E104" s="2" t="s">
        <v>98</v>
      </c>
      <c r="F104" s="2" t="s">
        <v>98</v>
      </c>
      <c r="G104" s="2" t="s">
        <v>98</v>
      </c>
      <c r="H104" s="2" t="s">
        <v>97</v>
      </c>
      <c r="I104" s="2" t="s">
        <v>146</v>
      </c>
      <c r="J104" s="2" t="s">
        <v>97</v>
      </c>
      <c r="K104" s="2" t="s">
        <v>134</v>
      </c>
      <c r="L104" t="s">
        <v>140</v>
      </c>
      <c r="M104" s="2" t="s">
        <v>100</v>
      </c>
      <c r="N104" s="71" t="s">
        <v>98</v>
      </c>
      <c r="O104" s="71" t="s">
        <v>163</v>
      </c>
      <c r="P104" s="4" t="s">
        <v>182</v>
      </c>
      <c r="Q104" s="2" t="s">
        <v>98</v>
      </c>
      <c r="R104" s="2" t="s">
        <v>98</v>
      </c>
      <c r="S104" t="s">
        <v>98</v>
      </c>
      <c r="T104" t="s">
        <v>98</v>
      </c>
      <c r="U104" s="2" t="s">
        <v>98</v>
      </c>
      <c r="V104" s="2" t="s">
        <v>98</v>
      </c>
      <c r="W104" s="2" t="s">
        <v>98</v>
      </c>
      <c r="X104" s="2" t="s">
        <v>98</v>
      </c>
      <c r="Y104" s="2" t="s">
        <v>186</v>
      </c>
      <c r="Z104" s="2" t="s">
        <v>98</v>
      </c>
      <c r="AA104" s="2" t="s">
        <v>98</v>
      </c>
      <c r="AB104" s="2" t="s">
        <v>97</v>
      </c>
      <c r="AC104" t="s">
        <v>165</v>
      </c>
      <c r="AD104" t="s">
        <v>97</v>
      </c>
      <c r="AE104" s="1" t="s">
        <v>97</v>
      </c>
      <c r="AF104" t="s">
        <v>97</v>
      </c>
    </row>
    <row r="105" spans="1:32">
      <c r="A105" s="3" t="s">
        <v>184</v>
      </c>
      <c r="B105">
        <v>95</v>
      </c>
      <c r="C105" s="6">
        <v>163281</v>
      </c>
      <c r="D105" t="s">
        <v>137</v>
      </c>
      <c r="E105" s="2" t="s">
        <v>98</v>
      </c>
      <c r="F105" s="2" t="s">
        <v>98</v>
      </c>
      <c r="G105" s="2" t="s">
        <v>98</v>
      </c>
      <c r="H105" s="2" t="s">
        <v>97</v>
      </c>
      <c r="I105" s="2" t="s">
        <v>144</v>
      </c>
      <c r="J105" s="2" t="s">
        <v>97</v>
      </c>
      <c r="K105" s="2" t="s">
        <v>134</v>
      </c>
      <c r="L105" t="s">
        <v>140</v>
      </c>
      <c r="M105" s="2" t="s">
        <v>101</v>
      </c>
      <c r="N105" s="71" t="s">
        <v>97</v>
      </c>
      <c r="O105" s="71" t="s">
        <v>174</v>
      </c>
      <c r="P105" s="4" t="s">
        <v>98</v>
      </c>
      <c r="Q105" s="2" t="s">
        <v>98</v>
      </c>
      <c r="R105" s="2" t="s">
        <v>98</v>
      </c>
      <c r="S105" t="s">
        <v>97</v>
      </c>
      <c r="T105" t="s">
        <v>98</v>
      </c>
      <c r="U105" s="2" t="s">
        <v>98</v>
      </c>
      <c r="V105" s="2" t="s">
        <v>98</v>
      </c>
      <c r="W105" s="2" t="s">
        <v>98</v>
      </c>
      <c r="X105" s="2" t="s">
        <v>98</v>
      </c>
      <c r="Y105" s="2" t="s">
        <v>98</v>
      </c>
      <c r="Z105" s="2" t="s">
        <v>98</v>
      </c>
      <c r="AA105" s="2" t="s">
        <v>98</v>
      </c>
      <c r="AB105" s="2" t="s">
        <v>97</v>
      </c>
      <c r="AC105" t="s">
        <v>165</v>
      </c>
      <c r="AD105" t="s">
        <v>97</v>
      </c>
      <c r="AE105" s="1" t="s">
        <v>98</v>
      </c>
      <c r="AF105" t="s">
        <v>98</v>
      </c>
    </row>
    <row r="106" spans="1:32">
      <c r="A106" s="3" t="s">
        <v>184</v>
      </c>
      <c r="B106">
        <v>96</v>
      </c>
      <c r="C106" s="6">
        <v>163329</v>
      </c>
      <c r="D106" t="s">
        <v>137</v>
      </c>
      <c r="E106" s="2" t="s">
        <v>98</v>
      </c>
      <c r="F106" s="2" t="s">
        <v>98</v>
      </c>
      <c r="G106" s="2" t="s">
        <v>98</v>
      </c>
      <c r="H106" s="2" t="s">
        <v>97</v>
      </c>
      <c r="I106" s="2" t="s">
        <v>147</v>
      </c>
      <c r="J106" s="2" t="s">
        <v>97</v>
      </c>
      <c r="K106" s="2" t="s">
        <v>134</v>
      </c>
      <c r="L106" t="s">
        <v>140</v>
      </c>
      <c r="M106" s="2" t="s">
        <v>100</v>
      </c>
      <c r="N106" s="71" t="s">
        <v>97</v>
      </c>
      <c r="O106" s="71" t="s">
        <v>163</v>
      </c>
      <c r="P106" s="4" t="s">
        <v>98</v>
      </c>
      <c r="Q106" s="2" t="s">
        <v>98</v>
      </c>
      <c r="R106" s="2" t="s">
        <v>98</v>
      </c>
      <c r="S106" t="s">
        <v>97</v>
      </c>
      <c r="T106" t="s">
        <v>98</v>
      </c>
      <c r="U106" s="2" t="s">
        <v>98</v>
      </c>
      <c r="V106" s="2" t="s">
        <v>98</v>
      </c>
      <c r="W106" s="2" t="s">
        <v>98</v>
      </c>
      <c r="X106" s="2" t="s">
        <v>98</v>
      </c>
      <c r="Y106" s="2" t="s">
        <v>98</v>
      </c>
      <c r="Z106" s="2" t="s">
        <v>98</v>
      </c>
      <c r="AA106" s="2" t="s">
        <v>98</v>
      </c>
      <c r="AB106" s="2" t="s">
        <v>97</v>
      </c>
      <c r="AC106" t="s">
        <v>165</v>
      </c>
      <c r="AD106" t="s">
        <v>97</v>
      </c>
      <c r="AE106" s="1" t="s">
        <v>98</v>
      </c>
      <c r="AF106" t="s">
        <v>98</v>
      </c>
    </row>
    <row r="107" spans="1:32">
      <c r="A107" s="3" t="s">
        <v>184</v>
      </c>
      <c r="B107">
        <v>97</v>
      </c>
      <c r="C107">
        <v>163330</v>
      </c>
      <c r="D107" t="s">
        <v>136</v>
      </c>
      <c r="E107" s="2" t="s">
        <v>98</v>
      </c>
      <c r="F107" s="2" t="s">
        <v>98</v>
      </c>
      <c r="G107" s="2" t="s">
        <v>98</v>
      </c>
      <c r="H107" s="3" t="s">
        <v>97</v>
      </c>
      <c r="I107" s="2" t="s">
        <v>147</v>
      </c>
      <c r="J107" s="6" t="s">
        <v>97</v>
      </c>
      <c r="K107" s="2" t="s">
        <v>134</v>
      </c>
      <c r="L107" t="s">
        <v>140</v>
      </c>
      <c r="M107" s="2" t="s">
        <v>101</v>
      </c>
      <c r="N107" s="70" t="s">
        <v>97</v>
      </c>
      <c r="O107" s="70" t="s">
        <v>174</v>
      </c>
      <c r="P107" s="5" t="s">
        <v>182</v>
      </c>
      <c r="Q107" s="2" t="s">
        <v>98</v>
      </c>
      <c r="R107" s="2" t="s">
        <v>98</v>
      </c>
      <c r="S107" t="s">
        <v>98</v>
      </c>
      <c r="T107" t="s">
        <v>98</v>
      </c>
      <c r="U107" s="2" t="s">
        <v>98</v>
      </c>
      <c r="V107" s="2" t="s">
        <v>98</v>
      </c>
      <c r="W107" s="2" t="s">
        <v>98</v>
      </c>
      <c r="X107" s="2" t="s">
        <v>98</v>
      </c>
      <c r="Y107" s="2" t="s">
        <v>98</v>
      </c>
      <c r="Z107" s="2" t="s">
        <v>98</v>
      </c>
      <c r="AA107" s="2" t="s">
        <v>98</v>
      </c>
      <c r="AB107" s="2" t="s">
        <v>97</v>
      </c>
      <c r="AC107" t="s">
        <v>165</v>
      </c>
      <c r="AD107" t="s">
        <v>97</v>
      </c>
      <c r="AE107" s="1" t="s">
        <v>97</v>
      </c>
      <c r="AF107" t="s">
        <v>98</v>
      </c>
    </row>
    <row r="108" spans="1:32">
      <c r="A108" s="3" t="s">
        <v>184</v>
      </c>
      <c r="B108">
        <v>98</v>
      </c>
      <c r="C108" s="6">
        <v>163348</v>
      </c>
      <c r="D108" t="s">
        <v>136</v>
      </c>
      <c r="E108" s="2" t="s">
        <v>98</v>
      </c>
      <c r="F108" s="2" t="s">
        <v>98</v>
      </c>
      <c r="G108" s="2" t="s">
        <v>98</v>
      </c>
      <c r="H108" s="2" t="s">
        <v>97</v>
      </c>
      <c r="I108" s="2" t="s">
        <v>148</v>
      </c>
      <c r="J108" s="2" t="s">
        <v>97</v>
      </c>
      <c r="K108" s="2" t="s">
        <v>134</v>
      </c>
      <c r="L108" t="s">
        <v>140</v>
      </c>
      <c r="M108" s="2" t="s">
        <v>101</v>
      </c>
      <c r="N108" s="71" t="s">
        <v>98</v>
      </c>
      <c r="O108" s="71" t="s">
        <v>174</v>
      </c>
      <c r="P108" s="4" t="s">
        <v>182</v>
      </c>
      <c r="Q108" s="2" t="s">
        <v>98</v>
      </c>
      <c r="R108" s="2" t="s">
        <v>98</v>
      </c>
      <c r="S108" t="s">
        <v>98</v>
      </c>
      <c r="T108" t="s">
        <v>98</v>
      </c>
      <c r="U108" s="2" t="s">
        <v>98</v>
      </c>
      <c r="V108" s="2" t="s">
        <v>98</v>
      </c>
      <c r="W108" s="2" t="s">
        <v>98</v>
      </c>
      <c r="X108" s="2" t="s">
        <v>98</v>
      </c>
      <c r="Y108" s="2" t="s">
        <v>186</v>
      </c>
      <c r="Z108" s="2" t="s">
        <v>98</v>
      </c>
      <c r="AA108" s="2" t="s">
        <v>98</v>
      </c>
      <c r="AB108" s="2" t="s">
        <v>98</v>
      </c>
      <c r="AC108" t="s">
        <v>165</v>
      </c>
      <c r="AD108" t="s">
        <v>97</v>
      </c>
      <c r="AE108" s="1" t="s">
        <v>98</v>
      </c>
      <c r="AF108" t="s">
        <v>98</v>
      </c>
    </row>
    <row r="109" spans="1:32">
      <c r="A109" s="3" t="s">
        <v>184</v>
      </c>
      <c r="B109">
        <v>99</v>
      </c>
      <c r="C109" s="6">
        <v>163376</v>
      </c>
      <c r="D109" t="s">
        <v>137</v>
      </c>
      <c r="E109" s="2" t="s">
        <v>98</v>
      </c>
      <c r="F109" s="2" t="s">
        <v>98</v>
      </c>
      <c r="G109" s="2" t="s">
        <v>98</v>
      </c>
      <c r="H109" s="2" t="s">
        <v>97</v>
      </c>
      <c r="I109" s="2" t="s">
        <v>145</v>
      </c>
      <c r="J109" s="2" t="s">
        <v>97</v>
      </c>
      <c r="K109" s="2" t="s">
        <v>134</v>
      </c>
      <c r="L109" t="s">
        <v>138</v>
      </c>
      <c r="M109" s="2" t="s">
        <v>100</v>
      </c>
      <c r="N109" s="71" t="s">
        <v>97</v>
      </c>
      <c r="O109" s="71" t="s">
        <v>174</v>
      </c>
      <c r="P109" s="4" t="s">
        <v>97</v>
      </c>
      <c r="Q109" s="2" t="s">
        <v>98</v>
      </c>
      <c r="R109" s="2" t="s">
        <v>98</v>
      </c>
      <c r="S109" t="s">
        <v>97</v>
      </c>
      <c r="T109" t="s">
        <v>98</v>
      </c>
      <c r="U109" s="2" t="s">
        <v>98</v>
      </c>
      <c r="V109" s="2" t="s">
        <v>98</v>
      </c>
      <c r="W109" s="2" t="s">
        <v>98</v>
      </c>
      <c r="X109" s="2" t="s">
        <v>98</v>
      </c>
      <c r="Y109" s="2" t="s">
        <v>98</v>
      </c>
      <c r="Z109" s="2" t="s">
        <v>98</v>
      </c>
      <c r="AA109" s="2" t="s">
        <v>98</v>
      </c>
      <c r="AB109" s="2" t="s">
        <v>97</v>
      </c>
      <c r="AC109" t="s">
        <v>166</v>
      </c>
      <c r="AD109" t="s">
        <v>97</v>
      </c>
      <c r="AE109" s="1" t="s">
        <v>98</v>
      </c>
      <c r="AF109" t="s">
        <v>98</v>
      </c>
    </row>
    <row r="110" spans="1:32">
      <c r="A110" s="3" t="s">
        <v>184</v>
      </c>
      <c r="B110">
        <v>100</v>
      </c>
      <c r="C110">
        <v>163417</v>
      </c>
      <c r="D110" t="s">
        <v>137</v>
      </c>
      <c r="E110" s="2" t="s">
        <v>98</v>
      </c>
      <c r="F110" s="2" t="s">
        <v>98</v>
      </c>
      <c r="G110" s="2" t="s">
        <v>98</v>
      </c>
      <c r="H110" s="3" t="s">
        <v>98</v>
      </c>
      <c r="I110" s="2" t="s">
        <v>148</v>
      </c>
      <c r="J110" s="6" t="s">
        <v>97</v>
      </c>
      <c r="K110" s="2" t="s">
        <v>134</v>
      </c>
      <c r="L110" t="s">
        <v>140</v>
      </c>
      <c r="M110" s="3" t="s">
        <v>101</v>
      </c>
      <c r="N110" s="71" t="s">
        <v>98</v>
      </c>
      <c r="O110" s="71" t="s">
        <v>174</v>
      </c>
      <c r="P110" s="4" t="s">
        <v>182</v>
      </c>
      <c r="Q110" s="2" t="s">
        <v>98</v>
      </c>
      <c r="R110" s="2" t="s">
        <v>98</v>
      </c>
      <c r="S110" t="s">
        <v>98</v>
      </c>
      <c r="T110" t="s">
        <v>98</v>
      </c>
      <c r="U110" s="2" t="s">
        <v>98</v>
      </c>
      <c r="V110" s="2" t="s">
        <v>98</v>
      </c>
      <c r="W110" s="2" t="s">
        <v>98</v>
      </c>
      <c r="X110" s="2" t="s">
        <v>98</v>
      </c>
      <c r="Y110" s="2" t="s">
        <v>186</v>
      </c>
      <c r="Z110" s="2" t="s">
        <v>98</v>
      </c>
      <c r="AA110" s="2" t="s">
        <v>98</v>
      </c>
      <c r="AB110" s="2" t="s">
        <v>97</v>
      </c>
      <c r="AC110" t="s">
        <v>165</v>
      </c>
      <c r="AD110" s="6" t="s">
        <v>97</v>
      </c>
      <c r="AE110" s="7" t="s">
        <v>97</v>
      </c>
      <c r="AF110" t="s">
        <v>98</v>
      </c>
    </row>
    <row r="111" spans="1:32">
      <c r="A111" s="3" t="s">
        <v>184</v>
      </c>
      <c r="B111">
        <v>101</v>
      </c>
      <c r="C111" s="6">
        <v>163444</v>
      </c>
      <c r="D111" t="s">
        <v>136</v>
      </c>
      <c r="E111" s="2" t="s">
        <v>98</v>
      </c>
      <c r="F111" s="2" t="s">
        <v>98</v>
      </c>
      <c r="G111" s="2" t="s">
        <v>98</v>
      </c>
      <c r="H111" s="2" t="s">
        <v>99</v>
      </c>
      <c r="I111" s="2" t="s">
        <v>149</v>
      </c>
      <c r="J111" s="2" t="s">
        <v>97</v>
      </c>
      <c r="K111" s="2" t="s">
        <v>134</v>
      </c>
      <c r="L111" t="s">
        <v>140</v>
      </c>
      <c r="M111" s="2" t="s">
        <v>100</v>
      </c>
      <c r="N111" s="71" t="s">
        <v>97</v>
      </c>
      <c r="O111" s="71" t="s">
        <v>163</v>
      </c>
      <c r="P111" s="4" t="s">
        <v>182</v>
      </c>
      <c r="Q111" s="2" t="s">
        <v>98</v>
      </c>
      <c r="R111" s="2" t="s">
        <v>98</v>
      </c>
      <c r="S111" t="s">
        <v>98</v>
      </c>
      <c r="T111" t="s">
        <v>98</v>
      </c>
      <c r="U111" s="2" t="s">
        <v>98</v>
      </c>
      <c r="V111" s="2" t="s">
        <v>98</v>
      </c>
      <c r="W111" s="2" t="s">
        <v>98</v>
      </c>
      <c r="X111" s="2" t="s">
        <v>98</v>
      </c>
      <c r="Y111" s="2" t="s">
        <v>186</v>
      </c>
      <c r="Z111" s="2" t="s">
        <v>98</v>
      </c>
      <c r="AA111" s="2" t="s">
        <v>98</v>
      </c>
      <c r="AB111" s="2" t="s">
        <v>97</v>
      </c>
      <c r="AC111" t="s">
        <v>165</v>
      </c>
      <c r="AD111" t="s">
        <v>97</v>
      </c>
      <c r="AE111" s="1" t="s">
        <v>98</v>
      </c>
      <c r="AF111" t="s">
        <v>98</v>
      </c>
    </row>
    <row r="112" spans="1:32">
      <c r="A112" s="3" t="s">
        <v>184</v>
      </c>
      <c r="B112">
        <v>102</v>
      </c>
      <c r="C112" s="6">
        <v>163454</v>
      </c>
      <c r="D112" t="s">
        <v>137</v>
      </c>
      <c r="E112" s="2" t="s">
        <v>98</v>
      </c>
      <c r="F112" s="2" t="s">
        <v>98</v>
      </c>
      <c r="G112" s="2" t="s">
        <v>98</v>
      </c>
      <c r="H112" s="2" t="s">
        <v>98</v>
      </c>
      <c r="I112" s="2" t="s">
        <v>145</v>
      </c>
      <c r="J112" s="2" t="s">
        <v>97</v>
      </c>
      <c r="K112" s="2" t="s">
        <v>134</v>
      </c>
      <c r="L112" t="s">
        <v>140</v>
      </c>
      <c r="M112" s="2" t="s">
        <v>100</v>
      </c>
      <c r="N112" s="71" t="s">
        <v>99</v>
      </c>
      <c r="O112" s="71" t="s">
        <v>174</v>
      </c>
      <c r="P112" s="4" t="s">
        <v>182</v>
      </c>
      <c r="Q112" s="2" t="s">
        <v>98</v>
      </c>
      <c r="R112" s="2" t="s">
        <v>98</v>
      </c>
      <c r="S112" t="s">
        <v>98</v>
      </c>
      <c r="T112" t="s">
        <v>98</v>
      </c>
      <c r="U112" s="2" t="s">
        <v>98</v>
      </c>
      <c r="V112" s="2" t="s">
        <v>98</v>
      </c>
      <c r="W112" s="2" t="s">
        <v>98</v>
      </c>
      <c r="X112" s="2" t="s">
        <v>98</v>
      </c>
      <c r="Y112" s="2" t="s">
        <v>98</v>
      </c>
      <c r="Z112" s="2" t="s">
        <v>98</v>
      </c>
      <c r="AA112" s="2" t="s">
        <v>98</v>
      </c>
      <c r="AB112" s="2" t="s">
        <v>97</v>
      </c>
      <c r="AC112" t="s">
        <v>165</v>
      </c>
      <c r="AD112" t="s">
        <v>97</v>
      </c>
      <c r="AE112" s="1" t="s">
        <v>98</v>
      </c>
      <c r="AF112" t="s">
        <v>98</v>
      </c>
    </row>
    <row r="113" spans="1:32">
      <c r="A113" s="3" t="s">
        <v>184</v>
      </c>
      <c r="B113">
        <v>103</v>
      </c>
      <c r="C113" s="6">
        <v>163459</v>
      </c>
      <c r="D113" t="s">
        <v>137</v>
      </c>
      <c r="E113" s="2" t="s">
        <v>98</v>
      </c>
      <c r="F113" s="2" t="s">
        <v>98</v>
      </c>
      <c r="G113" s="2" t="s">
        <v>98</v>
      </c>
      <c r="H113" s="2" t="s">
        <v>97</v>
      </c>
      <c r="I113" s="2" t="s">
        <v>144</v>
      </c>
      <c r="J113" s="2" t="s">
        <v>97</v>
      </c>
      <c r="K113" s="2" t="s">
        <v>134</v>
      </c>
      <c r="L113" t="s">
        <v>139</v>
      </c>
      <c r="M113" s="2" t="s">
        <v>100</v>
      </c>
      <c r="N113" s="71" t="s">
        <v>97</v>
      </c>
      <c r="O113" s="71" t="s">
        <v>174</v>
      </c>
      <c r="P113" s="4" t="s">
        <v>97</v>
      </c>
      <c r="Q113" s="2" t="s">
        <v>97</v>
      </c>
      <c r="R113" s="2" t="s">
        <v>97</v>
      </c>
      <c r="S113" t="s">
        <v>97</v>
      </c>
      <c r="T113" t="s">
        <v>98</v>
      </c>
      <c r="U113" s="2" t="s">
        <v>98</v>
      </c>
      <c r="V113" s="2" t="s">
        <v>97</v>
      </c>
      <c r="W113" s="2" t="s">
        <v>98</v>
      </c>
      <c r="X113" s="2" t="s">
        <v>98</v>
      </c>
      <c r="Y113" s="2" t="s">
        <v>98</v>
      </c>
      <c r="Z113" s="2" t="s">
        <v>98</v>
      </c>
      <c r="AA113" s="2" t="s">
        <v>98</v>
      </c>
      <c r="AB113" s="2" t="s">
        <v>98</v>
      </c>
      <c r="AC113" t="s">
        <v>165</v>
      </c>
      <c r="AD113" t="s">
        <v>97</v>
      </c>
      <c r="AE113" s="1" t="s">
        <v>97</v>
      </c>
      <c r="AF113" t="s">
        <v>97</v>
      </c>
    </row>
    <row r="114" spans="1:32">
      <c r="A114" s="3" t="s">
        <v>184</v>
      </c>
      <c r="B114">
        <v>104</v>
      </c>
      <c r="C114" s="6">
        <v>163556</v>
      </c>
      <c r="D114" t="s">
        <v>137</v>
      </c>
      <c r="E114" s="2" t="s">
        <v>98</v>
      </c>
      <c r="F114" s="2" t="s">
        <v>98</v>
      </c>
      <c r="G114" s="2" t="s">
        <v>98</v>
      </c>
      <c r="H114" s="2" t="s">
        <v>97</v>
      </c>
      <c r="I114" s="2" t="s">
        <v>147</v>
      </c>
      <c r="J114" s="2" t="s">
        <v>97</v>
      </c>
      <c r="K114" s="2" t="s">
        <v>134</v>
      </c>
      <c r="L114" t="s">
        <v>140</v>
      </c>
      <c r="M114" s="2" t="s">
        <v>100</v>
      </c>
      <c r="N114" s="71" t="s">
        <v>97</v>
      </c>
      <c r="O114" s="71" t="s">
        <v>163</v>
      </c>
      <c r="P114" s="4" t="s">
        <v>182</v>
      </c>
      <c r="Q114" s="2" t="s">
        <v>98</v>
      </c>
      <c r="R114" s="2" t="s">
        <v>98</v>
      </c>
      <c r="S114" t="s">
        <v>98</v>
      </c>
      <c r="T114" t="s">
        <v>98</v>
      </c>
      <c r="U114" s="2" t="s">
        <v>98</v>
      </c>
      <c r="V114" s="2" t="s">
        <v>98</v>
      </c>
      <c r="W114" s="2" t="s">
        <v>98</v>
      </c>
      <c r="X114" s="2" t="s">
        <v>98</v>
      </c>
      <c r="Y114" s="2" t="s">
        <v>186</v>
      </c>
      <c r="Z114" s="2" t="s">
        <v>98</v>
      </c>
      <c r="AA114" s="2" t="s">
        <v>98</v>
      </c>
      <c r="AB114" s="2" t="s">
        <v>98</v>
      </c>
      <c r="AC114" t="s">
        <v>165</v>
      </c>
      <c r="AD114" t="s">
        <v>97</v>
      </c>
      <c r="AE114" s="1" t="s">
        <v>98</v>
      </c>
      <c r="AF114" t="s">
        <v>98</v>
      </c>
    </row>
    <row r="115" spans="1:32">
      <c r="A115" s="3" t="s">
        <v>184</v>
      </c>
      <c r="B115">
        <v>105</v>
      </c>
      <c r="C115">
        <v>163572</v>
      </c>
      <c r="D115" t="s">
        <v>137</v>
      </c>
      <c r="E115" s="2" t="s">
        <v>98</v>
      </c>
      <c r="F115" s="2" t="s">
        <v>98</v>
      </c>
      <c r="G115" s="2" t="s">
        <v>98</v>
      </c>
      <c r="H115" s="3" t="s">
        <v>97</v>
      </c>
      <c r="I115" s="2" t="s">
        <v>144</v>
      </c>
      <c r="J115" s="6" t="s">
        <v>97</v>
      </c>
      <c r="K115" s="2" t="s">
        <v>134</v>
      </c>
      <c r="L115" t="s">
        <v>140</v>
      </c>
      <c r="M115" s="3" t="s">
        <v>101</v>
      </c>
      <c r="N115" s="71" t="s">
        <v>98</v>
      </c>
      <c r="O115" s="71" t="s">
        <v>174</v>
      </c>
      <c r="P115" s="4" t="s">
        <v>97</v>
      </c>
      <c r="Q115" s="2" t="s">
        <v>98</v>
      </c>
      <c r="R115" s="2" t="s">
        <v>98</v>
      </c>
      <c r="S115" t="s">
        <v>97</v>
      </c>
      <c r="T115" t="s">
        <v>98</v>
      </c>
      <c r="U115" s="2" t="s">
        <v>98</v>
      </c>
      <c r="V115" s="2" t="s">
        <v>98</v>
      </c>
      <c r="W115" s="2" t="s">
        <v>98</v>
      </c>
      <c r="X115" s="2" t="s">
        <v>98</v>
      </c>
      <c r="Y115" s="2" t="s">
        <v>186</v>
      </c>
      <c r="Z115" s="2" t="s">
        <v>98</v>
      </c>
      <c r="AA115" s="2" t="s">
        <v>98</v>
      </c>
      <c r="AB115" s="2" t="s">
        <v>97</v>
      </c>
      <c r="AC115" t="s">
        <v>165</v>
      </c>
      <c r="AD115" t="s">
        <v>97</v>
      </c>
      <c r="AE115" s="1" t="s">
        <v>98</v>
      </c>
      <c r="AF115" t="s">
        <v>97</v>
      </c>
    </row>
    <row r="116" spans="1:32">
      <c r="A116" s="3" t="s">
        <v>184</v>
      </c>
      <c r="B116">
        <v>106</v>
      </c>
      <c r="C116" s="6">
        <v>163610</v>
      </c>
      <c r="D116" t="s">
        <v>137</v>
      </c>
      <c r="E116" s="2" t="s">
        <v>98</v>
      </c>
      <c r="F116" s="2" t="s">
        <v>98</v>
      </c>
      <c r="G116" s="2" t="s">
        <v>98</v>
      </c>
      <c r="H116" s="2" t="s">
        <v>97</v>
      </c>
      <c r="I116" s="2" t="s">
        <v>144</v>
      </c>
      <c r="J116" s="2" t="s">
        <v>97</v>
      </c>
      <c r="K116" s="2" t="s">
        <v>134</v>
      </c>
      <c r="L116" t="s">
        <v>140</v>
      </c>
      <c r="M116" s="2" t="s">
        <v>100</v>
      </c>
      <c r="N116" s="71" t="s">
        <v>98</v>
      </c>
      <c r="O116" s="71" t="s">
        <v>163</v>
      </c>
      <c r="P116" s="4" t="s">
        <v>182</v>
      </c>
      <c r="Q116" s="2" t="s">
        <v>98</v>
      </c>
      <c r="R116" s="2" t="s">
        <v>98</v>
      </c>
      <c r="S116" t="s">
        <v>98</v>
      </c>
      <c r="T116" t="s">
        <v>98</v>
      </c>
      <c r="U116" s="2" t="s">
        <v>98</v>
      </c>
      <c r="V116" s="2" t="s">
        <v>98</v>
      </c>
      <c r="W116" s="2" t="s">
        <v>98</v>
      </c>
      <c r="X116" s="2" t="s">
        <v>98</v>
      </c>
      <c r="Y116" s="2" t="s">
        <v>186</v>
      </c>
      <c r="Z116" s="2" t="s">
        <v>98</v>
      </c>
      <c r="AA116" s="2" t="s">
        <v>98</v>
      </c>
      <c r="AB116" s="2" t="s">
        <v>97</v>
      </c>
      <c r="AC116" t="s">
        <v>165</v>
      </c>
      <c r="AD116" t="s">
        <v>97</v>
      </c>
      <c r="AE116" s="1" t="s">
        <v>98</v>
      </c>
      <c r="AF116" t="s">
        <v>97</v>
      </c>
    </row>
    <row r="117" spans="1:32">
      <c r="A117" s="3" t="s">
        <v>184</v>
      </c>
      <c r="B117">
        <v>107</v>
      </c>
      <c r="C117" s="6">
        <v>163615</v>
      </c>
      <c r="D117" t="s">
        <v>136</v>
      </c>
      <c r="E117" s="2" t="s">
        <v>97</v>
      </c>
      <c r="F117" s="2" t="s">
        <v>98</v>
      </c>
      <c r="G117" s="2" t="s">
        <v>97</v>
      </c>
      <c r="H117" s="2" t="s">
        <v>97</v>
      </c>
      <c r="I117" s="2" t="s">
        <v>146</v>
      </c>
      <c r="J117" s="2" t="s">
        <v>98</v>
      </c>
      <c r="K117" s="2" t="s">
        <v>134</v>
      </c>
      <c r="L117" t="s">
        <v>138</v>
      </c>
      <c r="M117" s="2" t="s">
        <v>101</v>
      </c>
      <c r="N117" s="71" t="s">
        <v>98</v>
      </c>
      <c r="O117" s="71" t="s">
        <v>174</v>
      </c>
      <c r="P117" s="4" t="s">
        <v>98</v>
      </c>
      <c r="Q117" s="2" t="s">
        <v>98</v>
      </c>
      <c r="R117" s="2" t="s">
        <v>98</v>
      </c>
      <c r="S117" t="s">
        <v>97</v>
      </c>
      <c r="T117" t="s">
        <v>98</v>
      </c>
      <c r="U117" s="2" t="s">
        <v>98</v>
      </c>
      <c r="V117" s="2" t="s">
        <v>97</v>
      </c>
      <c r="W117" s="2" t="s">
        <v>98</v>
      </c>
      <c r="X117" s="2" t="s">
        <v>97</v>
      </c>
      <c r="Y117" s="2" t="s">
        <v>97</v>
      </c>
      <c r="Z117" s="2" t="s">
        <v>97</v>
      </c>
      <c r="AA117" s="2" t="s">
        <v>98</v>
      </c>
      <c r="AB117" s="2" t="s">
        <v>98</v>
      </c>
      <c r="AC117" t="s">
        <v>166</v>
      </c>
      <c r="AD117" t="s">
        <v>97</v>
      </c>
      <c r="AE117" s="1" t="s">
        <v>97</v>
      </c>
      <c r="AF117" t="s">
        <v>98</v>
      </c>
    </row>
    <row r="118" spans="1:32">
      <c r="A118" s="3" t="s">
        <v>184</v>
      </c>
      <c r="B118">
        <v>108</v>
      </c>
      <c r="C118">
        <v>163636</v>
      </c>
      <c r="D118" t="s">
        <v>137</v>
      </c>
      <c r="E118" s="2" t="s">
        <v>98</v>
      </c>
      <c r="F118" s="2" t="s">
        <v>98</v>
      </c>
      <c r="G118" s="2" t="s">
        <v>98</v>
      </c>
      <c r="H118" s="3" t="s">
        <v>97</v>
      </c>
      <c r="I118" s="2" t="s">
        <v>148</v>
      </c>
      <c r="J118" s="6" t="s">
        <v>97</v>
      </c>
      <c r="K118" s="2" t="s">
        <v>134</v>
      </c>
      <c r="L118" t="s">
        <v>140</v>
      </c>
      <c r="M118" s="2" t="s">
        <v>100</v>
      </c>
      <c r="N118" s="70" t="s">
        <v>98</v>
      </c>
      <c r="O118" s="70" t="s">
        <v>174</v>
      </c>
      <c r="P118" s="5" t="s">
        <v>98</v>
      </c>
      <c r="Q118" s="2" t="s">
        <v>98</v>
      </c>
      <c r="R118" s="2" t="s">
        <v>98</v>
      </c>
      <c r="S118" t="s">
        <v>97</v>
      </c>
      <c r="T118" t="s">
        <v>98</v>
      </c>
      <c r="U118" s="2" t="s">
        <v>98</v>
      </c>
      <c r="V118" s="2" t="s">
        <v>98</v>
      </c>
      <c r="W118" s="2" t="s">
        <v>98</v>
      </c>
      <c r="X118" s="2" t="s">
        <v>98</v>
      </c>
      <c r="Y118" s="2" t="s">
        <v>186</v>
      </c>
      <c r="Z118" s="2" t="s">
        <v>97</v>
      </c>
      <c r="AA118" s="2" t="s">
        <v>98</v>
      </c>
      <c r="AB118" s="2" t="s">
        <v>98</v>
      </c>
      <c r="AC118" t="s">
        <v>165</v>
      </c>
      <c r="AD118" s="6" t="s">
        <v>97</v>
      </c>
      <c r="AE118" s="7" t="s">
        <v>97</v>
      </c>
      <c r="AF118" t="s">
        <v>97</v>
      </c>
    </row>
    <row r="119" spans="1:32">
      <c r="A119" s="3" t="s">
        <v>184</v>
      </c>
      <c r="B119">
        <v>109</v>
      </c>
      <c r="C119" s="6">
        <v>163637</v>
      </c>
      <c r="D119" t="s">
        <v>136</v>
      </c>
      <c r="E119" s="2" t="s">
        <v>97</v>
      </c>
      <c r="F119" s="2" t="s">
        <v>97</v>
      </c>
      <c r="G119" s="2" t="s">
        <v>98</v>
      </c>
      <c r="H119" s="2" t="s">
        <v>97</v>
      </c>
      <c r="I119" s="2" t="s">
        <v>148</v>
      </c>
      <c r="J119" s="2" t="s">
        <v>97</v>
      </c>
      <c r="K119" s="2" t="s">
        <v>134</v>
      </c>
      <c r="L119" t="s">
        <v>140</v>
      </c>
      <c r="M119" s="2" t="s">
        <v>100</v>
      </c>
      <c r="N119" s="71" t="s">
        <v>97</v>
      </c>
      <c r="O119" s="71" t="s">
        <v>163</v>
      </c>
      <c r="P119" s="4" t="s">
        <v>97</v>
      </c>
      <c r="Q119" s="2" t="s">
        <v>98</v>
      </c>
      <c r="R119" s="2" t="s">
        <v>97</v>
      </c>
      <c r="S119" t="s">
        <v>97</v>
      </c>
      <c r="T119" t="s">
        <v>98</v>
      </c>
      <c r="U119" s="2" t="s">
        <v>97</v>
      </c>
      <c r="V119" s="2" t="s">
        <v>98</v>
      </c>
      <c r="W119" s="2" t="s">
        <v>98</v>
      </c>
      <c r="X119" s="2" t="s">
        <v>98</v>
      </c>
      <c r="Y119" s="2" t="s">
        <v>186</v>
      </c>
      <c r="Z119" s="2" t="s">
        <v>98</v>
      </c>
      <c r="AA119" s="2" t="s">
        <v>98</v>
      </c>
      <c r="AB119" s="2" t="s">
        <v>98</v>
      </c>
      <c r="AC119" t="s">
        <v>165</v>
      </c>
      <c r="AD119" t="s">
        <v>97</v>
      </c>
      <c r="AE119" s="1" t="s">
        <v>97</v>
      </c>
      <c r="AF119" t="s">
        <v>97</v>
      </c>
    </row>
    <row r="120" spans="1:32">
      <c r="A120" s="3" t="s">
        <v>184</v>
      </c>
      <c r="B120">
        <v>110</v>
      </c>
      <c r="C120" s="6">
        <v>163644</v>
      </c>
      <c r="D120" t="s">
        <v>137</v>
      </c>
      <c r="E120" s="2" t="s">
        <v>98</v>
      </c>
      <c r="F120" s="2" t="s">
        <v>98</v>
      </c>
      <c r="G120" s="2" t="s">
        <v>98</v>
      </c>
      <c r="H120" s="2" t="s">
        <v>97</v>
      </c>
      <c r="I120" s="2" t="s">
        <v>146</v>
      </c>
      <c r="J120" s="2" t="s">
        <v>97</v>
      </c>
      <c r="K120" s="2" t="s">
        <v>134</v>
      </c>
      <c r="L120" t="s">
        <v>139</v>
      </c>
      <c r="M120" s="2" t="s">
        <v>100</v>
      </c>
      <c r="N120" s="71" t="s">
        <v>97</v>
      </c>
      <c r="O120" s="71" t="s">
        <v>163</v>
      </c>
      <c r="P120" s="4" t="s">
        <v>98</v>
      </c>
      <c r="Q120" s="2" t="s">
        <v>98</v>
      </c>
      <c r="R120" s="2" t="s">
        <v>98</v>
      </c>
      <c r="S120" t="s">
        <v>97</v>
      </c>
      <c r="T120" t="s">
        <v>97</v>
      </c>
      <c r="U120" s="2" t="s">
        <v>98</v>
      </c>
      <c r="V120" s="2" t="s">
        <v>97</v>
      </c>
      <c r="W120" s="2" t="s">
        <v>98</v>
      </c>
      <c r="X120" s="2" t="s">
        <v>97</v>
      </c>
      <c r="Y120" s="2" t="s">
        <v>98</v>
      </c>
      <c r="Z120" s="2" t="s">
        <v>98</v>
      </c>
      <c r="AA120" s="2" t="s">
        <v>98</v>
      </c>
      <c r="AB120" s="2" t="s">
        <v>97</v>
      </c>
      <c r="AC120" t="s">
        <v>165</v>
      </c>
      <c r="AD120" t="s">
        <v>97</v>
      </c>
      <c r="AE120" s="1" t="s">
        <v>97</v>
      </c>
      <c r="AF120" t="s">
        <v>98</v>
      </c>
    </row>
    <row r="121" spans="1:32">
      <c r="A121" s="3" t="s">
        <v>184</v>
      </c>
      <c r="B121">
        <v>111</v>
      </c>
      <c r="C121">
        <v>163649</v>
      </c>
      <c r="D121" t="s">
        <v>136</v>
      </c>
      <c r="E121" s="2" t="s">
        <v>98</v>
      </c>
      <c r="F121" s="2" t="s">
        <v>98</v>
      </c>
      <c r="G121" s="2" t="s">
        <v>98</v>
      </c>
      <c r="H121" s="3" t="s">
        <v>98</v>
      </c>
      <c r="I121" s="2" t="s">
        <v>148</v>
      </c>
      <c r="J121" s="6" t="s">
        <v>97</v>
      </c>
      <c r="K121" s="2" t="s">
        <v>134</v>
      </c>
      <c r="L121" t="s">
        <v>140</v>
      </c>
      <c r="M121" s="2" t="s">
        <v>101</v>
      </c>
      <c r="N121" s="70" t="s">
        <v>99</v>
      </c>
      <c r="O121" s="70" t="s">
        <v>174</v>
      </c>
      <c r="P121" s="5" t="s">
        <v>182</v>
      </c>
      <c r="Q121" s="2" t="s">
        <v>98</v>
      </c>
      <c r="R121" s="2" t="s">
        <v>98</v>
      </c>
      <c r="S121" t="s">
        <v>98</v>
      </c>
      <c r="T121" t="s">
        <v>98</v>
      </c>
      <c r="U121" s="2" t="s">
        <v>98</v>
      </c>
      <c r="V121" s="2" t="s">
        <v>98</v>
      </c>
      <c r="W121" s="2" t="s">
        <v>98</v>
      </c>
      <c r="X121" s="2" t="s">
        <v>98</v>
      </c>
      <c r="Y121" s="2" t="s">
        <v>186</v>
      </c>
      <c r="Z121" s="2" t="s">
        <v>98</v>
      </c>
      <c r="AA121" s="2" t="s">
        <v>98</v>
      </c>
      <c r="AB121" s="2" t="s">
        <v>98</v>
      </c>
      <c r="AC121" t="s">
        <v>165</v>
      </c>
      <c r="AD121" s="6" t="s">
        <v>97</v>
      </c>
      <c r="AE121" s="1" t="s">
        <v>97</v>
      </c>
      <c r="AF121" t="s">
        <v>97</v>
      </c>
    </row>
    <row r="122" spans="1:32">
      <c r="A122" s="3" t="s">
        <v>184</v>
      </c>
      <c r="B122">
        <v>112</v>
      </c>
      <c r="C122" s="6">
        <v>163684</v>
      </c>
      <c r="D122" t="s">
        <v>136</v>
      </c>
      <c r="E122" s="2" t="s">
        <v>98</v>
      </c>
      <c r="F122" s="2" t="s">
        <v>98</v>
      </c>
      <c r="G122" s="2" t="s">
        <v>97</v>
      </c>
      <c r="H122" s="2" t="s">
        <v>97</v>
      </c>
      <c r="I122" s="2" t="s">
        <v>149</v>
      </c>
      <c r="J122" s="2" t="s">
        <v>97</v>
      </c>
      <c r="K122" s="2" t="s">
        <v>134</v>
      </c>
      <c r="L122" t="s">
        <v>140</v>
      </c>
      <c r="M122" s="2" t="s">
        <v>101</v>
      </c>
      <c r="N122" s="71" t="s">
        <v>97</v>
      </c>
      <c r="O122" s="71" t="s">
        <v>174</v>
      </c>
      <c r="P122" s="4" t="s">
        <v>182</v>
      </c>
      <c r="Q122" s="2" t="s">
        <v>98</v>
      </c>
      <c r="R122" s="2" t="s">
        <v>98</v>
      </c>
      <c r="S122" t="s">
        <v>98</v>
      </c>
      <c r="T122" t="s">
        <v>98</v>
      </c>
      <c r="U122" s="2" t="s">
        <v>98</v>
      </c>
      <c r="V122" s="2" t="s">
        <v>98</v>
      </c>
      <c r="W122" s="2" t="s">
        <v>98</v>
      </c>
      <c r="X122" s="2" t="s">
        <v>98</v>
      </c>
      <c r="Y122" s="2" t="s">
        <v>186</v>
      </c>
      <c r="Z122" s="2" t="s">
        <v>98</v>
      </c>
      <c r="AA122" s="2" t="s">
        <v>98</v>
      </c>
      <c r="AB122" s="2" t="s">
        <v>98</v>
      </c>
      <c r="AC122" t="s">
        <v>166</v>
      </c>
      <c r="AD122" t="s">
        <v>97</v>
      </c>
      <c r="AE122" s="1" t="s">
        <v>97</v>
      </c>
      <c r="AF122" t="s">
        <v>98</v>
      </c>
    </row>
    <row r="123" spans="1:32">
      <c r="A123" s="3" t="s">
        <v>184</v>
      </c>
      <c r="B123">
        <v>113</v>
      </c>
      <c r="C123">
        <v>163696</v>
      </c>
      <c r="D123" t="s">
        <v>137</v>
      </c>
      <c r="E123" s="2" t="s">
        <v>98</v>
      </c>
      <c r="F123" s="2" t="s">
        <v>98</v>
      </c>
      <c r="G123" s="2" t="s">
        <v>98</v>
      </c>
      <c r="H123" s="2" t="s">
        <v>97</v>
      </c>
      <c r="I123" s="2" t="s">
        <v>149</v>
      </c>
      <c r="J123" s="6" t="s">
        <v>97</v>
      </c>
      <c r="K123" s="2" t="s">
        <v>134</v>
      </c>
      <c r="L123" t="s">
        <v>140</v>
      </c>
      <c r="M123" s="2" t="s">
        <v>100</v>
      </c>
      <c r="N123" s="70" t="s">
        <v>98</v>
      </c>
      <c r="O123" s="70" t="s">
        <v>174</v>
      </c>
      <c r="P123" s="4" t="s">
        <v>182</v>
      </c>
      <c r="Q123" s="2" t="s">
        <v>97</v>
      </c>
      <c r="R123" s="2" t="s">
        <v>98</v>
      </c>
      <c r="S123" t="s">
        <v>98</v>
      </c>
      <c r="T123" t="s">
        <v>98</v>
      </c>
      <c r="U123" s="2" t="s">
        <v>98</v>
      </c>
      <c r="V123" s="2" t="s">
        <v>98</v>
      </c>
      <c r="W123" s="2" t="s">
        <v>98</v>
      </c>
      <c r="X123" s="2" t="s">
        <v>98</v>
      </c>
      <c r="Y123" s="2" t="s">
        <v>98</v>
      </c>
      <c r="Z123" s="2" t="s">
        <v>98</v>
      </c>
      <c r="AA123" s="2" t="s">
        <v>98</v>
      </c>
      <c r="AB123" s="2" t="s">
        <v>98</v>
      </c>
      <c r="AC123" t="s">
        <v>165</v>
      </c>
      <c r="AD123" s="6" t="s">
        <v>97</v>
      </c>
      <c r="AE123" s="1" t="s">
        <v>98</v>
      </c>
      <c r="AF123" t="s">
        <v>98</v>
      </c>
    </row>
    <row r="124" spans="1:32">
      <c r="A124" s="3" t="s">
        <v>184</v>
      </c>
      <c r="B124">
        <v>114</v>
      </c>
      <c r="C124" s="6">
        <v>163697</v>
      </c>
      <c r="D124" t="s">
        <v>137</v>
      </c>
      <c r="E124" s="2" t="s">
        <v>98</v>
      </c>
      <c r="F124" s="2" t="s">
        <v>98</v>
      </c>
      <c r="G124" s="2" t="s">
        <v>98</v>
      </c>
      <c r="H124" s="2" t="s">
        <v>97</v>
      </c>
      <c r="I124" s="2" t="s">
        <v>145</v>
      </c>
      <c r="J124" s="2" t="s">
        <v>97</v>
      </c>
      <c r="K124" s="2" t="s">
        <v>134</v>
      </c>
      <c r="L124" t="s">
        <v>140</v>
      </c>
      <c r="M124" s="2" t="s">
        <v>100</v>
      </c>
      <c r="N124" s="71" t="s">
        <v>98</v>
      </c>
      <c r="O124" s="71" t="s">
        <v>174</v>
      </c>
      <c r="P124" s="4" t="s">
        <v>182</v>
      </c>
      <c r="Q124" s="2" t="s">
        <v>98</v>
      </c>
      <c r="R124" s="2" t="s">
        <v>98</v>
      </c>
      <c r="S124" t="s">
        <v>98</v>
      </c>
      <c r="T124" t="s">
        <v>98</v>
      </c>
      <c r="U124" s="2" t="s">
        <v>98</v>
      </c>
      <c r="V124" s="2" t="s">
        <v>98</v>
      </c>
      <c r="W124" s="2" t="s">
        <v>98</v>
      </c>
      <c r="X124" s="2" t="s">
        <v>98</v>
      </c>
      <c r="Y124" s="2" t="s">
        <v>186</v>
      </c>
      <c r="Z124" s="2" t="s">
        <v>98</v>
      </c>
      <c r="AA124" s="2" t="s">
        <v>98</v>
      </c>
      <c r="AB124" s="2" t="s">
        <v>97</v>
      </c>
      <c r="AC124" t="s">
        <v>165</v>
      </c>
      <c r="AD124" t="s">
        <v>97</v>
      </c>
      <c r="AE124" s="1" t="s">
        <v>98</v>
      </c>
      <c r="AF124" t="s">
        <v>98</v>
      </c>
    </row>
    <row r="125" spans="1:32">
      <c r="A125" s="3" t="s">
        <v>184</v>
      </c>
      <c r="B125">
        <v>115</v>
      </c>
      <c r="C125" s="6">
        <v>163700</v>
      </c>
      <c r="D125" t="s">
        <v>137</v>
      </c>
      <c r="E125" s="2" t="s">
        <v>97</v>
      </c>
      <c r="F125" s="2" t="s">
        <v>98</v>
      </c>
      <c r="G125" s="2" t="s">
        <v>98</v>
      </c>
      <c r="H125" s="2" t="s">
        <v>97</v>
      </c>
      <c r="I125" s="2" t="s">
        <v>144</v>
      </c>
      <c r="J125" s="2" t="s">
        <v>97</v>
      </c>
      <c r="K125" s="2" t="s">
        <v>134</v>
      </c>
      <c r="L125" t="s">
        <v>139</v>
      </c>
      <c r="M125" s="2" t="s">
        <v>100</v>
      </c>
      <c r="N125" s="71" t="s">
        <v>97</v>
      </c>
      <c r="O125" s="71" t="s">
        <v>174</v>
      </c>
      <c r="P125" s="4" t="s">
        <v>98</v>
      </c>
      <c r="Q125" s="2" t="s">
        <v>98</v>
      </c>
      <c r="R125" s="2" t="s">
        <v>98</v>
      </c>
      <c r="S125" t="s">
        <v>97</v>
      </c>
      <c r="T125" t="s">
        <v>98</v>
      </c>
      <c r="U125" s="2" t="s">
        <v>98</v>
      </c>
      <c r="V125" s="2" t="s">
        <v>97</v>
      </c>
      <c r="W125" s="2" t="s">
        <v>98</v>
      </c>
      <c r="X125" s="2" t="s">
        <v>98</v>
      </c>
      <c r="Y125" s="2" t="s">
        <v>98</v>
      </c>
      <c r="Z125" s="2" t="s">
        <v>98</v>
      </c>
      <c r="AA125" s="2" t="s">
        <v>98</v>
      </c>
      <c r="AB125" s="2" t="s">
        <v>98</v>
      </c>
      <c r="AC125" t="s">
        <v>165</v>
      </c>
      <c r="AD125" t="s">
        <v>97</v>
      </c>
      <c r="AE125" s="1" t="s">
        <v>97</v>
      </c>
      <c r="AF125" t="s">
        <v>98</v>
      </c>
    </row>
    <row r="126" spans="1:32">
      <c r="A126" s="3" t="s">
        <v>184</v>
      </c>
      <c r="B126">
        <v>116</v>
      </c>
      <c r="C126" s="6">
        <v>163709</v>
      </c>
      <c r="D126" t="s">
        <v>136</v>
      </c>
      <c r="E126" s="2" t="s">
        <v>98</v>
      </c>
      <c r="F126" s="2" t="s">
        <v>98</v>
      </c>
      <c r="G126" s="2" t="s">
        <v>98</v>
      </c>
      <c r="H126" s="2" t="s">
        <v>97</v>
      </c>
      <c r="I126" s="2" t="s">
        <v>144</v>
      </c>
      <c r="J126" s="2" t="s">
        <v>97</v>
      </c>
      <c r="K126" s="2" t="s">
        <v>134</v>
      </c>
      <c r="L126" t="s">
        <v>140</v>
      </c>
      <c r="M126" s="2" t="s">
        <v>100</v>
      </c>
      <c r="N126" s="71" t="s">
        <v>97</v>
      </c>
      <c r="O126" s="71" t="s">
        <v>174</v>
      </c>
      <c r="P126" s="4" t="s">
        <v>97</v>
      </c>
      <c r="Q126" s="2" t="s">
        <v>98</v>
      </c>
      <c r="R126" s="2" t="s">
        <v>98</v>
      </c>
      <c r="S126" t="s">
        <v>97</v>
      </c>
      <c r="T126" t="s">
        <v>98</v>
      </c>
      <c r="U126" s="2" t="s">
        <v>98</v>
      </c>
      <c r="V126" s="2" t="s">
        <v>98</v>
      </c>
      <c r="W126" s="2" t="s">
        <v>98</v>
      </c>
      <c r="X126" s="2" t="s">
        <v>98</v>
      </c>
      <c r="Y126" s="2" t="s">
        <v>98</v>
      </c>
      <c r="Z126" s="2" t="s">
        <v>98</v>
      </c>
      <c r="AA126" s="2" t="s">
        <v>98</v>
      </c>
      <c r="AB126" s="2" t="s">
        <v>97</v>
      </c>
      <c r="AC126" t="s">
        <v>165</v>
      </c>
      <c r="AD126" t="s">
        <v>97</v>
      </c>
      <c r="AE126" s="1" t="s">
        <v>97</v>
      </c>
      <c r="AF126" t="s">
        <v>99</v>
      </c>
    </row>
    <row r="127" spans="1:32">
      <c r="A127" s="3" t="s">
        <v>184</v>
      </c>
      <c r="B127">
        <v>117</v>
      </c>
      <c r="C127" s="6">
        <v>163710</v>
      </c>
      <c r="D127" t="s">
        <v>137</v>
      </c>
      <c r="E127" s="2" t="s">
        <v>98</v>
      </c>
      <c r="F127" s="2" t="s">
        <v>98</v>
      </c>
      <c r="G127" s="2" t="s">
        <v>98</v>
      </c>
      <c r="H127" s="2" t="s">
        <v>97</v>
      </c>
      <c r="I127" s="2" t="s">
        <v>146</v>
      </c>
      <c r="J127" s="2" t="s">
        <v>97</v>
      </c>
      <c r="K127" s="2" t="s">
        <v>134</v>
      </c>
      <c r="L127" t="s">
        <v>140</v>
      </c>
      <c r="M127" s="2" t="s">
        <v>100</v>
      </c>
      <c r="N127" s="71" t="s">
        <v>97</v>
      </c>
      <c r="O127" s="71" t="s">
        <v>174</v>
      </c>
      <c r="P127" s="4" t="s">
        <v>98</v>
      </c>
      <c r="Q127" s="2" t="s">
        <v>98</v>
      </c>
      <c r="R127" s="2" t="s">
        <v>98</v>
      </c>
      <c r="S127" t="s">
        <v>97</v>
      </c>
      <c r="T127" t="s">
        <v>98</v>
      </c>
      <c r="U127" s="2" t="s">
        <v>98</v>
      </c>
      <c r="V127" s="2" t="s">
        <v>98</v>
      </c>
      <c r="W127" s="2" t="s">
        <v>98</v>
      </c>
      <c r="X127" s="2" t="s">
        <v>98</v>
      </c>
      <c r="Y127" s="2" t="s">
        <v>98</v>
      </c>
      <c r="Z127" s="2" t="s">
        <v>98</v>
      </c>
      <c r="AA127" s="2" t="s">
        <v>98</v>
      </c>
      <c r="AB127" s="2" t="s">
        <v>98</v>
      </c>
      <c r="AC127" t="s">
        <v>165</v>
      </c>
      <c r="AD127" t="s">
        <v>97</v>
      </c>
      <c r="AE127" s="1" t="s">
        <v>98</v>
      </c>
      <c r="AF127" t="s">
        <v>98</v>
      </c>
    </row>
    <row r="128" spans="1:32">
      <c r="A128" s="3" t="s">
        <v>184</v>
      </c>
      <c r="B128">
        <v>118</v>
      </c>
      <c r="C128" s="6">
        <v>163712</v>
      </c>
      <c r="D128" t="s">
        <v>136</v>
      </c>
      <c r="E128" s="2" t="s">
        <v>97</v>
      </c>
      <c r="F128" s="2" t="s">
        <v>98</v>
      </c>
      <c r="G128" s="2" t="s">
        <v>98</v>
      </c>
      <c r="H128" s="2" t="s">
        <v>98</v>
      </c>
      <c r="I128" s="2" t="s">
        <v>146</v>
      </c>
      <c r="J128" s="2" t="s">
        <v>97</v>
      </c>
      <c r="K128" s="2" t="s">
        <v>134</v>
      </c>
      <c r="L128" t="s">
        <v>139</v>
      </c>
      <c r="M128" s="2" t="s">
        <v>100</v>
      </c>
      <c r="N128" s="71" t="s">
        <v>97</v>
      </c>
      <c r="O128" s="71" t="s">
        <v>163</v>
      </c>
      <c r="P128" s="4" t="s">
        <v>182</v>
      </c>
      <c r="Q128" s="2" t="s">
        <v>98</v>
      </c>
      <c r="R128" s="2" t="s">
        <v>98</v>
      </c>
      <c r="S128" t="s">
        <v>98</v>
      </c>
      <c r="T128" t="s">
        <v>98</v>
      </c>
      <c r="U128" s="2" t="s">
        <v>98</v>
      </c>
      <c r="V128" s="2" t="s">
        <v>98</v>
      </c>
      <c r="W128" s="2" t="s">
        <v>98</v>
      </c>
      <c r="X128" s="2" t="s">
        <v>98</v>
      </c>
      <c r="Y128" s="2" t="s">
        <v>97</v>
      </c>
      <c r="Z128" s="2" t="s">
        <v>98</v>
      </c>
      <c r="AA128" s="2" t="s">
        <v>98</v>
      </c>
      <c r="AB128" s="2" t="s">
        <v>98</v>
      </c>
      <c r="AC128" t="s">
        <v>165</v>
      </c>
      <c r="AD128" t="s">
        <v>97</v>
      </c>
      <c r="AE128" s="1" t="s">
        <v>97</v>
      </c>
      <c r="AF128" t="s">
        <v>98</v>
      </c>
    </row>
    <row r="129" spans="1:32">
      <c r="A129" s="3" t="s">
        <v>184</v>
      </c>
      <c r="B129">
        <v>119</v>
      </c>
      <c r="C129" s="6">
        <v>163726</v>
      </c>
      <c r="D129" t="s">
        <v>137</v>
      </c>
      <c r="E129" s="2" t="s">
        <v>98</v>
      </c>
      <c r="F129" s="2" t="s">
        <v>98</v>
      </c>
      <c r="G129" s="2" t="s">
        <v>98</v>
      </c>
      <c r="H129" s="2" t="s">
        <v>97</v>
      </c>
      <c r="I129" s="2" t="s">
        <v>146</v>
      </c>
      <c r="J129" s="2" t="s">
        <v>97</v>
      </c>
      <c r="K129" s="2" t="s">
        <v>134</v>
      </c>
      <c r="L129" t="s">
        <v>140</v>
      </c>
      <c r="M129" s="2" t="s">
        <v>101</v>
      </c>
      <c r="N129" s="71" t="s">
        <v>97</v>
      </c>
      <c r="O129" s="71" t="s">
        <v>174</v>
      </c>
      <c r="P129" s="4" t="s">
        <v>182</v>
      </c>
      <c r="Q129" s="2" t="s">
        <v>98</v>
      </c>
      <c r="R129" s="2" t="s">
        <v>98</v>
      </c>
      <c r="S129" t="s">
        <v>98</v>
      </c>
      <c r="T129" t="s">
        <v>98</v>
      </c>
      <c r="U129" s="2" t="s">
        <v>98</v>
      </c>
      <c r="V129" s="2" t="s">
        <v>98</v>
      </c>
      <c r="W129" s="2" t="s">
        <v>98</v>
      </c>
      <c r="X129" s="2" t="s">
        <v>98</v>
      </c>
      <c r="Y129" s="2" t="s">
        <v>98</v>
      </c>
      <c r="Z129" s="2" t="s">
        <v>98</v>
      </c>
      <c r="AA129" s="2" t="s">
        <v>98</v>
      </c>
      <c r="AB129" s="2" t="s">
        <v>97</v>
      </c>
      <c r="AC129" t="s">
        <v>165</v>
      </c>
      <c r="AD129" t="s">
        <v>97</v>
      </c>
      <c r="AE129" s="1" t="s">
        <v>98</v>
      </c>
      <c r="AF129" t="s">
        <v>98</v>
      </c>
    </row>
    <row r="130" spans="1:32">
      <c r="A130" s="3" t="s">
        <v>184</v>
      </c>
      <c r="B130">
        <v>120</v>
      </c>
      <c r="C130">
        <v>163808</v>
      </c>
      <c r="D130" t="s">
        <v>136</v>
      </c>
      <c r="E130" s="2" t="s">
        <v>98</v>
      </c>
      <c r="F130" s="2" t="s">
        <v>98</v>
      </c>
      <c r="G130" s="2" t="s">
        <v>98</v>
      </c>
      <c r="H130" s="3" t="s">
        <v>99</v>
      </c>
      <c r="I130" s="2" t="s">
        <v>147</v>
      </c>
      <c r="J130" s="6" t="s">
        <v>97</v>
      </c>
      <c r="K130" s="2" t="s">
        <v>134</v>
      </c>
      <c r="L130" t="s">
        <v>140</v>
      </c>
      <c r="M130" s="2" t="s">
        <v>100</v>
      </c>
      <c r="N130" s="70" t="s">
        <v>99</v>
      </c>
      <c r="O130" s="70" t="s">
        <v>163</v>
      </c>
      <c r="P130" s="5" t="s">
        <v>182</v>
      </c>
      <c r="Q130" s="2" t="s">
        <v>98</v>
      </c>
      <c r="R130" s="2" t="s">
        <v>98</v>
      </c>
      <c r="S130" t="s">
        <v>98</v>
      </c>
      <c r="T130" t="s">
        <v>98</v>
      </c>
      <c r="U130" s="2" t="s">
        <v>98</v>
      </c>
      <c r="V130" s="2" t="s">
        <v>98</v>
      </c>
      <c r="W130" s="2" t="s">
        <v>98</v>
      </c>
      <c r="X130" s="2" t="s">
        <v>98</v>
      </c>
      <c r="Y130" s="2" t="s">
        <v>98</v>
      </c>
      <c r="Z130" s="2" t="s">
        <v>98</v>
      </c>
      <c r="AA130" s="2" t="s">
        <v>98</v>
      </c>
      <c r="AB130" s="2" t="s">
        <v>97</v>
      </c>
      <c r="AC130" t="s">
        <v>165</v>
      </c>
      <c r="AD130" s="6" t="s">
        <v>97</v>
      </c>
      <c r="AE130" s="7" t="s">
        <v>97</v>
      </c>
      <c r="AF130" t="s">
        <v>98</v>
      </c>
    </row>
    <row r="131" spans="1:32">
      <c r="A131" s="3" t="s">
        <v>184</v>
      </c>
      <c r="B131">
        <v>121</v>
      </c>
      <c r="C131" s="6">
        <v>163831</v>
      </c>
      <c r="D131" t="s">
        <v>136</v>
      </c>
      <c r="E131" s="2" t="s">
        <v>97</v>
      </c>
      <c r="F131" s="2" t="s">
        <v>98</v>
      </c>
      <c r="G131" s="2" t="s">
        <v>98</v>
      </c>
      <c r="H131" s="2" t="s">
        <v>97</v>
      </c>
      <c r="I131" s="2" t="s">
        <v>149</v>
      </c>
      <c r="J131" s="2" t="s">
        <v>97</v>
      </c>
      <c r="K131" s="2" t="s">
        <v>134</v>
      </c>
      <c r="L131" t="s">
        <v>139</v>
      </c>
      <c r="M131" s="2" t="s">
        <v>100</v>
      </c>
      <c r="N131" s="71" t="s">
        <v>97</v>
      </c>
      <c r="O131" s="71" t="s">
        <v>163</v>
      </c>
      <c r="P131" s="4" t="s">
        <v>98</v>
      </c>
      <c r="Q131" s="2" t="s">
        <v>98</v>
      </c>
      <c r="R131" s="2" t="s">
        <v>98</v>
      </c>
      <c r="S131" t="s">
        <v>97</v>
      </c>
      <c r="T131" t="s">
        <v>98</v>
      </c>
      <c r="U131" s="2" t="s">
        <v>98</v>
      </c>
      <c r="V131" s="2" t="s">
        <v>98</v>
      </c>
      <c r="W131" s="2" t="s">
        <v>98</v>
      </c>
      <c r="X131" s="2" t="s">
        <v>98</v>
      </c>
      <c r="Y131" s="2" t="s">
        <v>98</v>
      </c>
      <c r="Z131" s="2" t="s">
        <v>98</v>
      </c>
      <c r="AA131" s="2" t="s">
        <v>98</v>
      </c>
      <c r="AB131" s="2" t="s">
        <v>98</v>
      </c>
      <c r="AC131" t="s">
        <v>165</v>
      </c>
      <c r="AD131" t="s">
        <v>97</v>
      </c>
      <c r="AE131" s="1" t="s">
        <v>97</v>
      </c>
      <c r="AF131" t="s">
        <v>98</v>
      </c>
    </row>
    <row r="132" spans="1:32">
      <c r="A132" s="3" t="s">
        <v>184</v>
      </c>
      <c r="B132">
        <v>122</v>
      </c>
      <c r="C132" s="6">
        <v>163832</v>
      </c>
      <c r="D132" t="s">
        <v>137</v>
      </c>
      <c r="E132" s="2" t="s">
        <v>98</v>
      </c>
      <c r="F132" s="2" t="s">
        <v>98</v>
      </c>
      <c r="G132" s="2" t="s">
        <v>98</v>
      </c>
      <c r="H132" s="2" t="s">
        <v>97</v>
      </c>
      <c r="I132" s="2" t="s">
        <v>149</v>
      </c>
      <c r="J132" s="2" t="s">
        <v>97</v>
      </c>
      <c r="K132" s="2" t="s">
        <v>134</v>
      </c>
      <c r="L132" t="s">
        <v>140</v>
      </c>
      <c r="M132" s="2" t="s">
        <v>100</v>
      </c>
      <c r="N132" s="71" t="s">
        <v>98</v>
      </c>
      <c r="O132" s="71" t="s">
        <v>163</v>
      </c>
      <c r="P132" s="4" t="s">
        <v>182</v>
      </c>
      <c r="Q132" s="2" t="s">
        <v>98</v>
      </c>
      <c r="R132" s="2" t="s">
        <v>98</v>
      </c>
      <c r="S132" t="s">
        <v>98</v>
      </c>
      <c r="T132" t="s">
        <v>98</v>
      </c>
      <c r="U132" s="2" t="s">
        <v>98</v>
      </c>
      <c r="V132" s="2" t="s">
        <v>98</v>
      </c>
      <c r="W132" s="2" t="s">
        <v>98</v>
      </c>
      <c r="X132" s="2" t="s">
        <v>98</v>
      </c>
      <c r="Y132" s="2" t="s">
        <v>98</v>
      </c>
      <c r="Z132" s="2" t="s">
        <v>98</v>
      </c>
      <c r="AA132" s="2" t="s">
        <v>98</v>
      </c>
      <c r="AB132" s="2" t="s">
        <v>98</v>
      </c>
      <c r="AC132" t="s">
        <v>165</v>
      </c>
      <c r="AD132" t="s">
        <v>97</v>
      </c>
      <c r="AE132" s="1" t="s">
        <v>97</v>
      </c>
      <c r="AF132" t="s">
        <v>98</v>
      </c>
    </row>
    <row r="133" spans="1:32">
      <c r="A133" s="3" t="s">
        <v>184</v>
      </c>
      <c r="B133">
        <v>123</v>
      </c>
      <c r="C133" s="6">
        <v>163844</v>
      </c>
      <c r="D133" t="s">
        <v>136</v>
      </c>
      <c r="E133" s="2" t="s">
        <v>98</v>
      </c>
      <c r="F133" s="2" t="s">
        <v>98</v>
      </c>
      <c r="G133" s="2" t="s">
        <v>98</v>
      </c>
      <c r="H133" s="2" t="s">
        <v>97</v>
      </c>
      <c r="I133" s="2" t="s">
        <v>146</v>
      </c>
      <c r="J133" s="2" t="s">
        <v>97</v>
      </c>
      <c r="K133" s="2" t="s">
        <v>134</v>
      </c>
      <c r="L133" t="s">
        <v>140</v>
      </c>
      <c r="M133" s="2" t="s">
        <v>100</v>
      </c>
      <c r="N133" s="71" t="s">
        <v>97</v>
      </c>
      <c r="O133" s="71" t="s">
        <v>163</v>
      </c>
      <c r="P133" s="4" t="s">
        <v>98</v>
      </c>
      <c r="Q133" s="2" t="s">
        <v>98</v>
      </c>
      <c r="R133" s="2" t="s">
        <v>98</v>
      </c>
      <c r="S133" t="s">
        <v>97</v>
      </c>
      <c r="T133" t="s">
        <v>98</v>
      </c>
      <c r="U133" s="2" t="s">
        <v>98</v>
      </c>
      <c r="V133" s="2" t="s">
        <v>98</v>
      </c>
      <c r="W133" s="2" t="s">
        <v>98</v>
      </c>
      <c r="X133" s="2" t="s">
        <v>97</v>
      </c>
      <c r="Y133" s="2" t="s">
        <v>186</v>
      </c>
      <c r="Z133" s="2" t="s">
        <v>98</v>
      </c>
      <c r="AA133" s="2" t="s">
        <v>98</v>
      </c>
      <c r="AB133" s="2" t="s">
        <v>98</v>
      </c>
      <c r="AC133" t="s">
        <v>165</v>
      </c>
      <c r="AD133" t="s">
        <v>97</v>
      </c>
      <c r="AE133" s="1" t="s">
        <v>98</v>
      </c>
      <c r="AF133" t="s">
        <v>97</v>
      </c>
    </row>
    <row r="134" spans="1:32">
      <c r="A134" s="3" t="s">
        <v>184</v>
      </c>
      <c r="B134">
        <v>124</v>
      </c>
      <c r="C134" s="6">
        <v>163870</v>
      </c>
      <c r="D134" t="s">
        <v>137</v>
      </c>
      <c r="E134" s="2" t="s">
        <v>98</v>
      </c>
      <c r="F134" s="2" t="s">
        <v>98</v>
      </c>
      <c r="G134" s="2" t="s">
        <v>98</v>
      </c>
      <c r="H134" s="2" t="s">
        <v>97</v>
      </c>
      <c r="I134" s="2" t="s">
        <v>148</v>
      </c>
      <c r="J134" s="2" t="s">
        <v>97</v>
      </c>
      <c r="K134" s="2" t="s">
        <v>134</v>
      </c>
      <c r="L134" t="s">
        <v>139</v>
      </c>
      <c r="M134" s="2" t="s">
        <v>100</v>
      </c>
      <c r="N134" s="71" t="s">
        <v>98</v>
      </c>
      <c r="O134" s="71" t="s">
        <v>163</v>
      </c>
      <c r="P134" s="4" t="s">
        <v>182</v>
      </c>
      <c r="Q134" s="2" t="s">
        <v>98</v>
      </c>
      <c r="R134" s="2" t="s">
        <v>98</v>
      </c>
      <c r="S134" t="s">
        <v>98</v>
      </c>
      <c r="T134" t="s">
        <v>98</v>
      </c>
      <c r="U134" s="2" t="s">
        <v>98</v>
      </c>
      <c r="V134" s="2" t="s">
        <v>98</v>
      </c>
      <c r="W134" s="2" t="s">
        <v>98</v>
      </c>
      <c r="X134" s="2" t="s">
        <v>98</v>
      </c>
      <c r="Y134" s="2" t="s">
        <v>98</v>
      </c>
      <c r="Z134" s="2" t="s">
        <v>98</v>
      </c>
      <c r="AA134" s="2" t="s">
        <v>98</v>
      </c>
      <c r="AB134" s="2" t="s">
        <v>97</v>
      </c>
      <c r="AC134" t="s">
        <v>165</v>
      </c>
      <c r="AD134" t="s">
        <v>97</v>
      </c>
      <c r="AE134" s="1" t="s">
        <v>97</v>
      </c>
      <c r="AF134" t="s">
        <v>98</v>
      </c>
    </row>
    <row r="135" spans="1:32">
      <c r="A135" s="3" t="s">
        <v>184</v>
      </c>
      <c r="B135">
        <v>125</v>
      </c>
      <c r="C135">
        <v>163882</v>
      </c>
      <c r="D135" t="s">
        <v>136</v>
      </c>
      <c r="E135" s="2" t="s">
        <v>98</v>
      </c>
      <c r="F135" s="2" t="s">
        <v>98</v>
      </c>
      <c r="G135" s="2" t="s">
        <v>98</v>
      </c>
      <c r="H135" s="2" t="s">
        <v>97</v>
      </c>
      <c r="I135" s="2" t="s">
        <v>146</v>
      </c>
      <c r="J135" s="6" t="s">
        <v>97</v>
      </c>
      <c r="K135" s="2" t="s">
        <v>134</v>
      </c>
      <c r="L135" t="s">
        <v>140</v>
      </c>
      <c r="M135" s="3" t="s">
        <v>100</v>
      </c>
      <c r="N135" s="71" t="s">
        <v>97</v>
      </c>
      <c r="O135" s="71" t="s">
        <v>174</v>
      </c>
      <c r="P135" s="4" t="s">
        <v>97</v>
      </c>
      <c r="Q135" s="2" t="s">
        <v>98</v>
      </c>
      <c r="R135" s="2" t="s">
        <v>98</v>
      </c>
      <c r="S135" t="s">
        <v>97</v>
      </c>
      <c r="T135" t="s">
        <v>97</v>
      </c>
      <c r="U135" s="2" t="s">
        <v>98</v>
      </c>
      <c r="V135" s="2" t="s">
        <v>98</v>
      </c>
      <c r="W135" s="2" t="s">
        <v>98</v>
      </c>
      <c r="X135" s="2" t="s">
        <v>98</v>
      </c>
      <c r="Y135" s="2" t="s">
        <v>98</v>
      </c>
      <c r="Z135" s="2" t="s">
        <v>98</v>
      </c>
      <c r="AA135" s="2" t="s">
        <v>98</v>
      </c>
      <c r="AB135" s="2" t="s">
        <v>98</v>
      </c>
      <c r="AC135" t="s">
        <v>165</v>
      </c>
      <c r="AD135" t="s">
        <v>97</v>
      </c>
      <c r="AE135" s="1" t="s">
        <v>98</v>
      </c>
      <c r="AF135" t="s">
        <v>97</v>
      </c>
    </row>
    <row r="136" spans="1:32">
      <c r="A136" s="3" t="s">
        <v>184</v>
      </c>
      <c r="B136">
        <v>126</v>
      </c>
      <c r="C136" s="6">
        <v>163884</v>
      </c>
      <c r="D136" t="s">
        <v>137</v>
      </c>
      <c r="E136" s="2" t="s">
        <v>98</v>
      </c>
      <c r="F136" s="2" t="s">
        <v>98</v>
      </c>
      <c r="G136" s="2" t="s">
        <v>98</v>
      </c>
      <c r="H136" s="2" t="s">
        <v>97</v>
      </c>
      <c r="I136" s="2" t="s">
        <v>146</v>
      </c>
      <c r="J136" s="2" t="s">
        <v>97</v>
      </c>
      <c r="K136" s="2" t="s">
        <v>134</v>
      </c>
      <c r="L136" t="s">
        <v>140</v>
      </c>
      <c r="M136" s="2" t="s">
        <v>100</v>
      </c>
      <c r="N136" s="71" t="s">
        <v>97</v>
      </c>
      <c r="O136" s="71" t="s">
        <v>163</v>
      </c>
      <c r="P136" s="4" t="s">
        <v>97</v>
      </c>
      <c r="Q136" s="2" t="s">
        <v>97</v>
      </c>
      <c r="R136" s="2" t="s">
        <v>98</v>
      </c>
      <c r="S136" t="s">
        <v>97</v>
      </c>
      <c r="T136" t="s">
        <v>98</v>
      </c>
      <c r="U136" s="2" t="s">
        <v>98</v>
      </c>
      <c r="V136" s="2" t="s">
        <v>98</v>
      </c>
      <c r="W136" s="2" t="s">
        <v>98</v>
      </c>
      <c r="X136" s="2" t="s">
        <v>97</v>
      </c>
      <c r="Y136" s="2" t="s">
        <v>98</v>
      </c>
      <c r="Z136" s="2" t="s">
        <v>98</v>
      </c>
      <c r="AA136" s="2" t="s">
        <v>98</v>
      </c>
      <c r="AB136" s="2" t="s">
        <v>97</v>
      </c>
      <c r="AC136" t="s">
        <v>165</v>
      </c>
      <c r="AD136" t="s">
        <v>97</v>
      </c>
      <c r="AE136" s="1" t="s">
        <v>98</v>
      </c>
      <c r="AF136" t="s">
        <v>97</v>
      </c>
    </row>
    <row r="137" spans="1:32">
      <c r="A137" s="3" t="s">
        <v>184</v>
      </c>
      <c r="B137">
        <v>127</v>
      </c>
      <c r="C137" s="6">
        <v>163902</v>
      </c>
      <c r="D137" t="s">
        <v>136</v>
      </c>
      <c r="E137" s="2" t="s">
        <v>98</v>
      </c>
      <c r="F137" s="2" t="s">
        <v>98</v>
      </c>
      <c r="G137" s="2" t="s">
        <v>98</v>
      </c>
      <c r="H137" s="2" t="s">
        <v>97</v>
      </c>
      <c r="I137" s="2" t="s">
        <v>144</v>
      </c>
      <c r="J137" s="2" t="s">
        <v>97</v>
      </c>
      <c r="K137" s="2" t="s">
        <v>134</v>
      </c>
      <c r="L137" t="s">
        <v>139</v>
      </c>
      <c r="M137" s="2" t="s">
        <v>101</v>
      </c>
      <c r="N137" s="71" t="s">
        <v>98</v>
      </c>
      <c r="O137" s="71" t="s">
        <v>174</v>
      </c>
      <c r="P137" s="4" t="s">
        <v>182</v>
      </c>
      <c r="Q137" s="2" t="s">
        <v>98</v>
      </c>
      <c r="R137" s="2" t="s">
        <v>98</v>
      </c>
      <c r="S137" t="s">
        <v>98</v>
      </c>
      <c r="T137" t="s">
        <v>97</v>
      </c>
      <c r="U137" s="2" t="s">
        <v>98</v>
      </c>
      <c r="V137" s="2" t="s">
        <v>98</v>
      </c>
      <c r="W137" s="2" t="s">
        <v>98</v>
      </c>
      <c r="X137" s="2" t="s">
        <v>98</v>
      </c>
      <c r="Y137" s="2" t="s">
        <v>98</v>
      </c>
      <c r="Z137" s="2" t="s">
        <v>98</v>
      </c>
      <c r="AA137" s="2" t="s">
        <v>98</v>
      </c>
      <c r="AB137" s="2" t="s">
        <v>97</v>
      </c>
      <c r="AC137" t="s">
        <v>165</v>
      </c>
      <c r="AD137" t="s">
        <v>97</v>
      </c>
      <c r="AE137" s="1" t="s">
        <v>97</v>
      </c>
      <c r="AF137" t="s">
        <v>99</v>
      </c>
    </row>
    <row r="138" spans="1:32">
      <c r="A138" s="3" t="s">
        <v>184</v>
      </c>
      <c r="B138">
        <v>128</v>
      </c>
      <c r="C138">
        <v>163911</v>
      </c>
      <c r="D138" t="s">
        <v>136</v>
      </c>
      <c r="E138" s="2" t="s">
        <v>98</v>
      </c>
      <c r="F138" s="2" t="s">
        <v>98</v>
      </c>
      <c r="G138" s="2" t="s">
        <v>98</v>
      </c>
      <c r="H138" s="2" t="s">
        <v>97</v>
      </c>
      <c r="I138" s="2" t="s">
        <v>145</v>
      </c>
      <c r="J138" s="6" t="s">
        <v>97</v>
      </c>
      <c r="K138" s="2" t="s">
        <v>134</v>
      </c>
      <c r="L138" t="s">
        <v>140</v>
      </c>
      <c r="M138" s="2" t="s">
        <v>101</v>
      </c>
      <c r="N138" s="70" t="s">
        <v>98</v>
      </c>
      <c r="O138" s="70" t="s">
        <v>163</v>
      </c>
      <c r="P138" s="4" t="s">
        <v>182</v>
      </c>
      <c r="Q138" s="2" t="s">
        <v>98</v>
      </c>
      <c r="R138" s="2" t="s">
        <v>98</v>
      </c>
      <c r="S138" t="s">
        <v>98</v>
      </c>
      <c r="T138" t="s">
        <v>98</v>
      </c>
      <c r="U138" s="2" t="s">
        <v>98</v>
      </c>
      <c r="V138" s="2" t="s">
        <v>98</v>
      </c>
      <c r="W138" s="2" t="s">
        <v>98</v>
      </c>
      <c r="X138" s="2" t="s">
        <v>98</v>
      </c>
      <c r="Y138" s="2" t="s">
        <v>98</v>
      </c>
      <c r="Z138" s="2" t="s">
        <v>98</v>
      </c>
      <c r="AA138" s="2" t="s">
        <v>98</v>
      </c>
      <c r="AB138" s="2" t="s">
        <v>97</v>
      </c>
      <c r="AC138" t="s">
        <v>165</v>
      </c>
      <c r="AD138" s="6" t="s">
        <v>97</v>
      </c>
      <c r="AE138" s="7" t="s">
        <v>98</v>
      </c>
      <c r="AF138" t="s">
        <v>98</v>
      </c>
    </row>
    <row r="139" spans="1:32">
      <c r="A139" s="3" t="s">
        <v>184</v>
      </c>
      <c r="B139">
        <v>129</v>
      </c>
      <c r="C139" s="6">
        <v>163912</v>
      </c>
      <c r="D139" t="s">
        <v>137</v>
      </c>
      <c r="E139" s="2" t="s">
        <v>98</v>
      </c>
      <c r="F139" s="2" t="s">
        <v>98</v>
      </c>
      <c r="G139" s="2" t="s">
        <v>98</v>
      </c>
      <c r="H139" s="2" t="s">
        <v>97</v>
      </c>
      <c r="I139" s="2" t="s">
        <v>145</v>
      </c>
      <c r="J139" s="2" t="s">
        <v>97</v>
      </c>
      <c r="K139" s="2" t="s">
        <v>134</v>
      </c>
      <c r="L139" t="s">
        <v>140</v>
      </c>
      <c r="M139" s="2" t="s">
        <v>100</v>
      </c>
      <c r="N139" s="71" t="s">
        <v>98</v>
      </c>
      <c r="O139" s="71" t="s">
        <v>174</v>
      </c>
      <c r="P139" s="4" t="s">
        <v>98</v>
      </c>
      <c r="Q139" s="2" t="s">
        <v>98</v>
      </c>
      <c r="R139" s="2" t="s">
        <v>98</v>
      </c>
      <c r="S139" t="s">
        <v>97</v>
      </c>
      <c r="T139" t="s">
        <v>98</v>
      </c>
      <c r="U139" s="2" t="s">
        <v>98</v>
      </c>
      <c r="V139" s="2" t="s">
        <v>98</v>
      </c>
      <c r="W139" s="2" t="s">
        <v>98</v>
      </c>
      <c r="X139" s="2" t="s">
        <v>98</v>
      </c>
      <c r="Y139" s="2" t="s">
        <v>186</v>
      </c>
      <c r="Z139" s="2" t="s">
        <v>98</v>
      </c>
      <c r="AA139" s="2" t="s">
        <v>98</v>
      </c>
      <c r="AB139" s="2" t="s">
        <v>97</v>
      </c>
      <c r="AC139" t="s">
        <v>165</v>
      </c>
      <c r="AD139" t="s">
        <v>97</v>
      </c>
      <c r="AE139" s="1" t="s">
        <v>98</v>
      </c>
      <c r="AF139" t="s">
        <v>98</v>
      </c>
    </row>
    <row r="140" spans="1:32">
      <c r="A140" s="3" t="s">
        <v>184</v>
      </c>
      <c r="B140">
        <v>130</v>
      </c>
      <c r="C140" s="6">
        <v>163922</v>
      </c>
      <c r="D140" t="s">
        <v>136</v>
      </c>
      <c r="E140" s="2" t="s">
        <v>97</v>
      </c>
      <c r="F140" s="2" t="s">
        <v>97</v>
      </c>
      <c r="G140" s="2" t="s">
        <v>98</v>
      </c>
      <c r="H140" s="2" t="s">
        <v>97</v>
      </c>
      <c r="I140" s="2" t="s">
        <v>149</v>
      </c>
      <c r="J140" s="2" t="s">
        <v>97</v>
      </c>
      <c r="K140" s="2" t="s">
        <v>134</v>
      </c>
      <c r="L140" t="s">
        <v>139</v>
      </c>
      <c r="M140" s="2" t="s">
        <v>100</v>
      </c>
      <c r="N140" s="71" t="s">
        <v>97</v>
      </c>
      <c r="O140" s="71" t="s">
        <v>174</v>
      </c>
      <c r="P140" s="4" t="s">
        <v>182</v>
      </c>
      <c r="Q140" s="2" t="s">
        <v>98</v>
      </c>
      <c r="R140" s="2" t="s">
        <v>97</v>
      </c>
      <c r="S140" t="s">
        <v>98</v>
      </c>
      <c r="T140" t="s">
        <v>97</v>
      </c>
      <c r="U140" s="2" t="s">
        <v>98</v>
      </c>
      <c r="V140" s="2" t="s">
        <v>98</v>
      </c>
      <c r="W140" s="2" t="s">
        <v>98</v>
      </c>
      <c r="X140" s="2" t="s">
        <v>98</v>
      </c>
      <c r="Y140" s="2" t="s">
        <v>98</v>
      </c>
      <c r="Z140" s="2" t="s">
        <v>98</v>
      </c>
      <c r="AA140" s="2" t="s">
        <v>98</v>
      </c>
      <c r="AB140" s="2" t="s">
        <v>97</v>
      </c>
      <c r="AC140" t="s">
        <v>165</v>
      </c>
      <c r="AD140" t="s">
        <v>97</v>
      </c>
      <c r="AE140" s="1" t="s">
        <v>97</v>
      </c>
      <c r="AF140" t="s">
        <v>98</v>
      </c>
    </row>
    <row r="141" spans="1:32">
      <c r="A141" s="3" t="s">
        <v>183</v>
      </c>
      <c r="B141">
        <v>131</v>
      </c>
      <c r="C141" s="6">
        <v>163927</v>
      </c>
      <c r="D141" t="s">
        <v>136</v>
      </c>
      <c r="E141" s="2" t="s">
        <v>98</v>
      </c>
      <c r="F141" s="2" t="s">
        <v>98</v>
      </c>
      <c r="G141" s="2" t="s">
        <v>98</v>
      </c>
      <c r="H141" s="2" t="s">
        <v>97</v>
      </c>
      <c r="I141" s="2" t="s">
        <v>149</v>
      </c>
      <c r="J141" s="2" t="s">
        <v>97</v>
      </c>
      <c r="K141" s="2" t="s">
        <v>134</v>
      </c>
      <c r="L141" t="s">
        <v>140</v>
      </c>
      <c r="M141" s="2" t="s">
        <v>100</v>
      </c>
      <c r="N141" s="71" t="s">
        <v>98</v>
      </c>
      <c r="O141" s="71" t="s">
        <v>174</v>
      </c>
      <c r="P141" s="4" t="s">
        <v>97</v>
      </c>
      <c r="Q141" s="2" t="s">
        <v>98</v>
      </c>
      <c r="R141" s="2" t="s">
        <v>98</v>
      </c>
      <c r="S141" t="s">
        <v>97</v>
      </c>
      <c r="T141" t="s">
        <v>98</v>
      </c>
      <c r="U141" s="2" t="s">
        <v>98</v>
      </c>
      <c r="V141" s="2" t="s">
        <v>98</v>
      </c>
      <c r="W141" s="2" t="s">
        <v>98</v>
      </c>
      <c r="X141" s="2" t="s">
        <v>97</v>
      </c>
      <c r="Y141" s="2" t="s">
        <v>186</v>
      </c>
      <c r="Z141" s="2" t="s">
        <v>98</v>
      </c>
      <c r="AA141" s="2" t="s">
        <v>98</v>
      </c>
      <c r="AB141" s="2" t="s">
        <v>97</v>
      </c>
      <c r="AC141" t="s">
        <v>165</v>
      </c>
      <c r="AD141" t="s">
        <v>97</v>
      </c>
      <c r="AE141" s="1" t="s">
        <v>97</v>
      </c>
      <c r="AF141" t="s">
        <v>97</v>
      </c>
    </row>
    <row r="142" spans="1:32">
      <c r="A142" s="3" t="s">
        <v>184</v>
      </c>
      <c r="B142">
        <v>132</v>
      </c>
      <c r="C142" s="6">
        <v>163935</v>
      </c>
      <c r="D142" t="s">
        <v>136</v>
      </c>
      <c r="E142" s="2" t="s">
        <v>97</v>
      </c>
      <c r="F142" s="2" t="s">
        <v>98</v>
      </c>
      <c r="G142" s="2" t="s">
        <v>98</v>
      </c>
      <c r="H142" s="2" t="s">
        <v>98</v>
      </c>
      <c r="I142" s="2" t="s">
        <v>147</v>
      </c>
      <c r="J142" s="2" t="s">
        <v>97</v>
      </c>
      <c r="K142" s="2" t="s">
        <v>134</v>
      </c>
      <c r="L142" t="s">
        <v>139</v>
      </c>
      <c r="M142" s="2" t="s">
        <v>101</v>
      </c>
      <c r="N142" s="71" t="s">
        <v>98</v>
      </c>
      <c r="O142" s="71" t="s">
        <v>163</v>
      </c>
      <c r="P142" s="4" t="s">
        <v>98</v>
      </c>
      <c r="Q142" s="2" t="s">
        <v>98</v>
      </c>
      <c r="R142" s="2" t="s">
        <v>98</v>
      </c>
      <c r="S142" t="s">
        <v>97</v>
      </c>
      <c r="T142" t="s">
        <v>98</v>
      </c>
      <c r="U142" s="2" t="s">
        <v>98</v>
      </c>
      <c r="V142" s="2" t="s">
        <v>98</v>
      </c>
      <c r="W142" s="2" t="s">
        <v>98</v>
      </c>
      <c r="X142" s="2" t="s">
        <v>98</v>
      </c>
      <c r="Y142" s="2" t="s">
        <v>98</v>
      </c>
      <c r="Z142" s="2" t="s">
        <v>98</v>
      </c>
      <c r="AA142" s="2" t="s">
        <v>98</v>
      </c>
      <c r="AB142" s="2" t="s">
        <v>97</v>
      </c>
      <c r="AC142" t="s">
        <v>165</v>
      </c>
      <c r="AD142" t="s">
        <v>97</v>
      </c>
      <c r="AE142" s="1" t="s">
        <v>97</v>
      </c>
      <c r="AF142" t="s">
        <v>98</v>
      </c>
    </row>
    <row r="143" spans="1:32">
      <c r="A143" s="3" t="s">
        <v>184</v>
      </c>
      <c r="B143">
        <v>133</v>
      </c>
      <c r="C143">
        <v>163940</v>
      </c>
      <c r="D143" t="s">
        <v>136</v>
      </c>
      <c r="E143" s="2" t="s">
        <v>98</v>
      </c>
      <c r="F143" s="2" t="s">
        <v>98</v>
      </c>
      <c r="G143" s="2" t="s">
        <v>98</v>
      </c>
      <c r="H143" s="3" t="s">
        <v>97</v>
      </c>
      <c r="I143" s="2" t="s">
        <v>146</v>
      </c>
      <c r="J143" s="6" t="s">
        <v>97</v>
      </c>
      <c r="K143" s="2" t="s">
        <v>134</v>
      </c>
      <c r="L143" t="s">
        <v>140</v>
      </c>
      <c r="M143" s="2" t="s">
        <v>101</v>
      </c>
      <c r="N143" s="70" t="s">
        <v>98</v>
      </c>
      <c r="O143" s="70" t="s">
        <v>163</v>
      </c>
      <c r="P143" s="4" t="s">
        <v>182</v>
      </c>
      <c r="Q143" s="2" t="s">
        <v>98</v>
      </c>
      <c r="R143" s="2" t="s">
        <v>98</v>
      </c>
      <c r="S143" t="s">
        <v>98</v>
      </c>
      <c r="T143" t="s">
        <v>98</v>
      </c>
      <c r="U143" s="2" t="s">
        <v>98</v>
      </c>
      <c r="V143" s="2" t="s">
        <v>98</v>
      </c>
      <c r="W143" s="2" t="s">
        <v>98</v>
      </c>
      <c r="X143" s="2" t="s">
        <v>98</v>
      </c>
      <c r="Y143" s="2" t="s">
        <v>186</v>
      </c>
      <c r="Z143" s="2" t="s">
        <v>98</v>
      </c>
      <c r="AA143" s="2" t="s">
        <v>98</v>
      </c>
      <c r="AB143" s="2" t="s">
        <v>99</v>
      </c>
      <c r="AC143" t="s">
        <v>165</v>
      </c>
      <c r="AD143" s="6" t="s">
        <v>97</v>
      </c>
      <c r="AE143" s="7" t="s">
        <v>98</v>
      </c>
      <c r="AF143" t="s">
        <v>98</v>
      </c>
    </row>
    <row r="144" spans="1:32">
      <c r="A144" s="3" t="s">
        <v>184</v>
      </c>
      <c r="B144">
        <v>134</v>
      </c>
      <c r="C144" s="6">
        <v>163974</v>
      </c>
      <c r="D144" t="s">
        <v>136</v>
      </c>
      <c r="E144" s="2" t="s">
        <v>98</v>
      </c>
      <c r="F144" s="2" t="s">
        <v>98</v>
      </c>
      <c r="G144" s="2" t="s">
        <v>98</v>
      </c>
      <c r="H144" s="2" t="s">
        <v>97</v>
      </c>
      <c r="I144" s="2" t="s">
        <v>146</v>
      </c>
      <c r="J144" s="2" t="s">
        <v>97</v>
      </c>
      <c r="K144" s="2" t="s">
        <v>134</v>
      </c>
      <c r="L144" t="s">
        <v>140</v>
      </c>
      <c r="M144" s="2" t="s">
        <v>101</v>
      </c>
      <c r="N144" s="71" t="s">
        <v>97</v>
      </c>
      <c r="O144" s="71" t="s">
        <v>174</v>
      </c>
      <c r="P144" s="4" t="s">
        <v>182</v>
      </c>
      <c r="Q144" s="2" t="s">
        <v>98</v>
      </c>
      <c r="R144" s="2" t="s">
        <v>98</v>
      </c>
      <c r="S144" t="s">
        <v>98</v>
      </c>
      <c r="T144" t="s">
        <v>98</v>
      </c>
      <c r="U144" s="2" t="s">
        <v>98</v>
      </c>
      <c r="V144" s="2" t="s">
        <v>98</v>
      </c>
      <c r="W144" s="2" t="s">
        <v>98</v>
      </c>
      <c r="X144" s="2" t="s">
        <v>98</v>
      </c>
      <c r="Y144" s="2" t="s">
        <v>186</v>
      </c>
      <c r="Z144" s="2" t="s">
        <v>98</v>
      </c>
      <c r="AA144" s="2" t="s">
        <v>98</v>
      </c>
      <c r="AB144" s="2" t="s">
        <v>97</v>
      </c>
      <c r="AC144" t="s">
        <v>165</v>
      </c>
      <c r="AD144" t="s">
        <v>97</v>
      </c>
      <c r="AE144" s="1" t="s">
        <v>98</v>
      </c>
      <c r="AF144" t="s">
        <v>98</v>
      </c>
    </row>
    <row r="145" spans="1:32">
      <c r="A145" s="3" t="s">
        <v>184</v>
      </c>
      <c r="B145">
        <v>135</v>
      </c>
      <c r="C145" s="6">
        <v>164057</v>
      </c>
      <c r="D145" t="s">
        <v>136</v>
      </c>
      <c r="E145" s="2" t="s">
        <v>97</v>
      </c>
      <c r="F145" s="2" t="s">
        <v>98</v>
      </c>
      <c r="G145" s="2" t="s">
        <v>98</v>
      </c>
      <c r="H145" s="2" t="s">
        <v>97</v>
      </c>
      <c r="I145" s="2" t="s">
        <v>147</v>
      </c>
      <c r="J145" s="2" t="s">
        <v>97</v>
      </c>
      <c r="K145" s="2" t="s">
        <v>134</v>
      </c>
      <c r="L145" t="s">
        <v>139</v>
      </c>
      <c r="M145" s="2" t="s">
        <v>100</v>
      </c>
      <c r="N145" s="71" t="s">
        <v>98</v>
      </c>
      <c r="O145" s="71" t="s">
        <v>163</v>
      </c>
      <c r="P145" s="4" t="s">
        <v>97</v>
      </c>
      <c r="Q145" s="2" t="s">
        <v>98</v>
      </c>
      <c r="R145" s="2" t="s">
        <v>98</v>
      </c>
      <c r="S145" t="s">
        <v>97</v>
      </c>
      <c r="T145" t="s">
        <v>98</v>
      </c>
      <c r="U145" s="2" t="s">
        <v>98</v>
      </c>
      <c r="V145" s="2" t="s">
        <v>98</v>
      </c>
      <c r="W145" s="2" t="s">
        <v>98</v>
      </c>
      <c r="X145" s="2" t="s">
        <v>98</v>
      </c>
      <c r="Y145" s="2" t="s">
        <v>98</v>
      </c>
      <c r="Z145" s="2" t="s">
        <v>98</v>
      </c>
      <c r="AA145" s="2" t="s">
        <v>98</v>
      </c>
      <c r="AB145" s="2" t="s">
        <v>97</v>
      </c>
      <c r="AC145" t="s">
        <v>165</v>
      </c>
      <c r="AD145" t="s">
        <v>97</v>
      </c>
      <c r="AE145" s="1" t="s">
        <v>97</v>
      </c>
      <c r="AF145" t="s">
        <v>98</v>
      </c>
    </row>
    <row r="146" spans="1:32">
      <c r="A146" s="3" t="s">
        <v>184</v>
      </c>
      <c r="B146">
        <v>136</v>
      </c>
      <c r="C146" s="6">
        <v>164102</v>
      </c>
      <c r="D146" t="s">
        <v>136</v>
      </c>
      <c r="E146" s="2" t="s">
        <v>98</v>
      </c>
      <c r="F146" s="2" t="s">
        <v>98</v>
      </c>
      <c r="G146" s="2" t="s">
        <v>98</v>
      </c>
      <c r="H146" s="2" t="s">
        <v>97</v>
      </c>
      <c r="I146" s="2" t="s">
        <v>147</v>
      </c>
      <c r="J146" s="2" t="s">
        <v>98</v>
      </c>
      <c r="K146" s="2" t="s">
        <v>134</v>
      </c>
      <c r="L146" t="s">
        <v>139</v>
      </c>
      <c r="M146" s="2" t="s">
        <v>100</v>
      </c>
      <c r="N146" s="71" t="s">
        <v>97</v>
      </c>
      <c r="O146" s="71" t="s">
        <v>174</v>
      </c>
      <c r="P146" s="4" t="s">
        <v>98</v>
      </c>
      <c r="Q146" s="2" t="s">
        <v>98</v>
      </c>
      <c r="R146" s="2" t="s">
        <v>98</v>
      </c>
      <c r="S146" t="s">
        <v>97</v>
      </c>
      <c r="T146" t="s">
        <v>98</v>
      </c>
      <c r="U146" s="2" t="s">
        <v>98</v>
      </c>
      <c r="V146" s="2" t="s">
        <v>97</v>
      </c>
      <c r="W146" s="2" t="s">
        <v>98</v>
      </c>
      <c r="X146" s="2" t="s">
        <v>98</v>
      </c>
      <c r="Y146" s="2" t="s">
        <v>98</v>
      </c>
      <c r="Z146" s="2" t="s">
        <v>97</v>
      </c>
      <c r="AA146" s="2" t="s">
        <v>98</v>
      </c>
      <c r="AB146" s="2" t="s">
        <v>97</v>
      </c>
      <c r="AC146" t="s">
        <v>165</v>
      </c>
      <c r="AD146" t="s">
        <v>97</v>
      </c>
      <c r="AE146" s="1" t="s">
        <v>97</v>
      </c>
      <c r="AF146" t="s">
        <v>98</v>
      </c>
    </row>
    <row r="147" spans="1:32">
      <c r="A147" s="3" t="s">
        <v>184</v>
      </c>
      <c r="B147">
        <v>137</v>
      </c>
      <c r="C147">
        <v>164105</v>
      </c>
      <c r="D147" t="s">
        <v>136</v>
      </c>
      <c r="E147" s="2" t="s">
        <v>98</v>
      </c>
      <c r="F147" s="2" t="s">
        <v>98</v>
      </c>
      <c r="G147" s="2" t="s">
        <v>98</v>
      </c>
      <c r="H147" s="3" t="s">
        <v>97</v>
      </c>
      <c r="I147" s="2" t="s">
        <v>146</v>
      </c>
      <c r="J147" s="6" t="s">
        <v>97</v>
      </c>
      <c r="K147" s="2" t="s">
        <v>134</v>
      </c>
      <c r="L147" t="s">
        <v>139</v>
      </c>
      <c r="M147" s="2" t="s">
        <v>100</v>
      </c>
      <c r="N147" s="70" t="s">
        <v>97</v>
      </c>
      <c r="O147" s="70" t="s">
        <v>174</v>
      </c>
      <c r="P147" s="4" t="s">
        <v>182</v>
      </c>
      <c r="Q147" s="2" t="s">
        <v>98</v>
      </c>
      <c r="R147" s="2" t="s">
        <v>98</v>
      </c>
      <c r="S147" t="s">
        <v>98</v>
      </c>
      <c r="T147" t="s">
        <v>98</v>
      </c>
      <c r="U147" s="2" t="s">
        <v>98</v>
      </c>
      <c r="V147" s="2" t="s">
        <v>98</v>
      </c>
      <c r="W147" s="2" t="s">
        <v>98</v>
      </c>
      <c r="X147" s="2" t="s">
        <v>98</v>
      </c>
      <c r="Y147" s="2" t="s">
        <v>98</v>
      </c>
      <c r="Z147" s="2" t="s">
        <v>98</v>
      </c>
      <c r="AA147" s="2" t="s">
        <v>98</v>
      </c>
      <c r="AB147" s="2" t="s">
        <v>97</v>
      </c>
      <c r="AC147" t="s">
        <v>165</v>
      </c>
      <c r="AD147" s="6" t="s">
        <v>97</v>
      </c>
      <c r="AE147" s="7" t="s">
        <v>97</v>
      </c>
      <c r="AF147" t="s">
        <v>98</v>
      </c>
    </row>
    <row r="148" spans="1:32">
      <c r="A148" s="3" t="s">
        <v>184</v>
      </c>
      <c r="B148">
        <v>138</v>
      </c>
      <c r="C148" s="6">
        <v>164147</v>
      </c>
      <c r="D148" t="s">
        <v>137</v>
      </c>
      <c r="E148" s="2" t="s">
        <v>97</v>
      </c>
      <c r="F148" s="2" t="s">
        <v>98</v>
      </c>
      <c r="G148" s="2" t="s">
        <v>98</v>
      </c>
      <c r="H148" s="2" t="s">
        <v>97</v>
      </c>
      <c r="I148" s="2" t="s">
        <v>149</v>
      </c>
      <c r="J148" s="2" t="s">
        <v>98</v>
      </c>
      <c r="K148" s="2" t="s">
        <v>134</v>
      </c>
      <c r="L148" t="s">
        <v>139</v>
      </c>
      <c r="M148" s="2" t="s">
        <v>100</v>
      </c>
      <c r="N148" s="71" t="s">
        <v>97</v>
      </c>
      <c r="O148" s="71" t="s">
        <v>174</v>
      </c>
      <c r="P148" s="4" t="s">
        <v>97</v>
      </c>
      <c r="Q148" s="2" t="s">
        <v>97</v>
      </c>
      <c r="R148" s="2" t="s">
        <v>97</v>
      </c>
      <c r="S148" t="s">
        <v>97</v>
      </c>
      <c r="T148" t="s">
        <v>98</v>
      </c>
      <c r="U148" s="2" t="s">
        <v>98</v>
      </c>
      <c r="V148" s="2" t="s">
        <v>97</v>
      </c>
      <c r="W148" s="2" t="s">
        <v>97</v>
      </c>
      <c r="X148" s="2" t="s">
        <v>98</v>
      </c>
      <c r="Y148" s="2" t="s">
        <v>98</v>
      </c>
      <c r="Z148" s="2" t="s">
        <v>98</v>
      </c>
      <c r="AA148" s="2" t="s">
        <v>98</v>
      </c>
      <c r="AB148" s="2" t="s">
        <v>97</v>
      </c>
      <c r="AC148" t="s">
        <v>166</v>
      </c>
      <c r="AD148" t="s">
        <v>97</v>
      </c>
      <c r="AE148" s="1" t="s">
        <v>97</v>
      </c>
      <c r="AF148" t="s">
        <v>97</v>
      </c>
    </row>
    <row r="149" spans="1:32">
      <c r="A149" s="3" t="s">
        <v>184</v>
      </c>
      <c r="B149">
        <v>139</v>
      </c>
      <c r="C149">
        <v>164148</v>
      </c>
      <c r="D149" t="s">
        <v>136</v>
      </c>
      <c r="E149" s="2" t="s">
        <v>97</v>
      </c>
      <c r="F149" s="2" t="s">
        <v>97</v>
      </c>
      <c r="G149" s="2" t="s">
        <v>97</v>
      </c>
      <c r="H149" s="3" t="s">
        <v>97</v>
      </c>
      <c r="I149" s="2" t="s">
        <v>149</v>
      </c>
      <c r="J149" s="6" t="s">
        <v>98</v>
      </c>
      <c r="K149" s="2" t="s">
        <v>134</v>
      </c>
      <c r="L149" t="s">
        <v>139</v>
      </c>
      <c r="M149" s="3" t="s">
        <v>100</v>
      </c>
      <c r="N149" s="71" t="s">
        <v>97</v>
      </c>
      <c r="O149" s="71" t="s">
        <v>174</v>
      </c>
      <c r="P149" s="5" t="s">
        <v>97</v>
      </c>
      <c r="Q149" s="2" t="s">
        <v>97</v>
      </c>
      <c r="R149" s="2" t="s">
        <v>97</v>
      </c>
      <c r="S149" t="s">
        <v>97</v>
      </c>
      <c r="T149" t="s">
        <v>98</v>
      </c>
      <c r="U149" s="2" t="s">
        <v>98</v>
      </c>
      <c r="V149" s="2" t="s">
        <v>97</v>
      </c>
      <c r="W149" s="2" t="s">
        <v>97</v>
      </c>
      <c r="X149" s="2" t="s">
        <v>98</v>
      </c>
      <c r="Y149" s="2" t="s">
        <v>98</v>
      </c>
      <c r="Z149" s="2" t="s">
        <v>98</v>
      </c>
      <c r="AA149" s="2" t="s">
        <v>98</v>
      </c>
      <c r="AB149" s="2" t="s">
        <v>97</v>
      </c>
      <c r="AC149" t="s">
        <v>166</v>
      </c>
      <c r="AD149" t="s">
        <v>97</v>
      </c>
      <c r="AE149" s="1" t="s">
        <v>97</v>
      </c>
      <c r="AF149" t="s">
        <v>97</v>
      </c>
    </row>
    <row r="150" spans="1:32">
      <c r="A150" s="3" t="s">
        <v>184</v>
      </c>
      <c r="B150">
        <v>140</v>
      </c>
      <c r="C150">
        <v>164188</v>
      </c>
      <c r="D150" t="s">
        <v>137</v>
      </c>
      <c r="E150" s="2" t="s">
        <v>98</v>
      </c>
      <c r="F150" s="2" t="s">
        <v>98</v>
      </c>
      <c r="G150" s="2" t="s">
        <v>98</v>
      </c>
      <c r="H150" s="2" t="s">
        <v>97</v>
      </c>
      <c r="I150" s="2" t="s">
        <v>146</v>
      </c>
      <c r="J150" s="6" t="s">
        <v>97</v>
      </c>
      <c r="K150" s="2" t="s">
        <v>134</v>
      </c>
      <c r="L150" t="s">
        <v>140</v>
      </c>
      <c r="M150" s="2" t="s">
        <v>100</v>
      </c>
      <c r="N150" s="70" t="s">
        <v>98</v>
      </c>
      <c r="O150" s="70" t="s">
        <v>174</v>
      </c>
      <c r="P150" s="5" t="s">
        <v>182</v>
      </c>
      <c r="Q150" s="2" t="s">
        <v>98</v>
      </c>
      <c r="R150" s="2" t="s">
        <v>98</v>
      </c>
      <c r="S150" t="s">
        <v>98</v>
      </c>
      <c r="T150" t="s">
        <v>98</v>
      </c>
      <c r="U150" s="2" t="s">
        <v>98</v>
      </c>
      <c r="V150" s="2" t="s">
        <v>98</v>
      </c>
      <c r="W150" s="2" t="s">
        <v>98</v>
      </c>
      <c r="X150" s="2" t="s">
        <v>98</v>
      </c>
      <c r="Y150" s="2" t="s">
        <v>186</v>
      </c>
      <c r="Z150" s="2" t="s">
        <v>98</v>
      </c>
      <c r="AA150" s="2" t="s">
        <v>98</v>
      </c>
      <c r="AB150" s="2" t="s">
        <v>97</v>
      </c>
      <c r="AC150" t="s">
        <v>165</v>
      </c>
      <c r="AD150" t="s">
        <v>97</v>
      </c>
      <c r="AE150" s="1" t="s">
        <v>98</v>
      </c>
      <c r="AF150" t="s">
        <v>97</v>
      </c>
    </row>
    <row r="151" spans="1:32">
      <c r="A151" s="3" t="s">
        <v>184</v>
      </c>
      <c r="B151">
        <v>141</v>
      </c>
      <c r="C151">
        <v>164190</v>
      </c>
      <c r="D151" t="s">
        <v>136</v>
      </c>
      <c r="E151" s="2" t="s">
        <v>98</v>
      </c>
      <c r="F151" s="2" t="s">
        <v>98</v>
      </c>
      <c r="G151" s="2" t="s">
        <v>98</v>
      </c>
      <c r="H151" s="3" t="s">
        <v>97</v>
      </c>
      <c r="I151" s="2" t="s">
        <v>149</v>
      </c>
      <c r="J151" s="6" t="s">
        <v>97</v>
      </c>
      <c r="K151" s="2" t="s">
        <v>134</v>
      </c>
      <c r="L151" t="s">
        <v>140</v>
      </c>
      <c r="M151" s="3" t="s">
        <v>100</v>
      </c>
      <c r="N151" s="71" t="s">
        <v>98</v>
      </c>
      <c r="O151" s="71" t="s">
        <v>174</v>
      </c>
      <c r="P151" s="5" t="s">
        <v>98</v>
      </c>
      <c r="Q151" s="2" t="s">
        <v>98</v>
      </c>
      <c r="R151" s="2" t="s">
        <v>98</v>
      </c>
      <c r="S151" t="s">
        <v>97</v>
      </c>
      <c r="T151" t="s">
        <v>98</v>
      </c>
      <c r="U151" s="2" t="s">
        <v>98</v>
      </c>
      <c r="V151" s="2" t="s">
        <v>98</v>
      </c>
      <c r="W151" s="2" t="s">
        <v>98</v>
      </c>
      <c r="X151" s="2" t="s">
        <v>98</v>
      </c>
      <c r="Y151" s="2" t="s">
        <v>98</v>
      </c>
      <c r="Z151" s="2" t="s">
        <v>98</v>
      </c>
      <c r="AA151" s="2" t="s">
        <v>98</v>
      </c>
      <c r="AB151" s="2" t="s">
        <v>97</v>
      </c>
      <c r="AC151" t="s">
        <v>165</v>
      </c>
      <c r="AD151" s="6" t="s">
        <v>97</v>
      </c>
      <c r="AE151" s="1" t="s">
        <v>97</v>
      </c>
      <c r="AF151" t="s">
        <v>97</v>
      </c>
    </row>
    <row r="152" spans="1:32">
      <c r="A152" s="3" t="s">
        <v>184</v>
      </c>
      <c r="B152">
        <v>142</v>
      </c>
      <c r="C152" s="6">
        <v>164192</v>
      </c>
      <c r="D152" t="s">
        <v>137</v>
      </c>
      <c r="E152" s="2" t="s">
        <v>97</v>
      </c>
      <c r="F152" s="2" t="s">
        <v>98</v>
      </c>
      <c r="G152" s="2" t="s">
        <v>97</v>
      </c>
      <c r="H152" s="2" t="s">
        <v>97</v>
      </c>
      <c r="I152" s="2" t="s">
        <v>144</v>
      </c>
      <c r="J152" s="2" t="s">
        <v>97</v>
      </c>
      <c r="K152" s="2" t="s">
        <v>134</v>
      </c>
      <c r="L152" t="s">
        <v>139</v>
      </c>
      <c r="M152" s="2" t="s">
        <v>100</v>
      </c>
      <c r="N152" s="71" t="s">
        <v>98</v>
      </c>
      <c r="O152" s="71" t="s">
        <v>174</v>
      </c>
      <c r="P152" s="4" t="s">
        <v>98</v>
      </c>
      <c r="Q152" s="2" t="s">
        <v>97</v>
      </c>
      <c r="R152" s="2" t="s">
        <v>97</v>
      </c>
      <c r="S152" t="s">
        <v>97</v>
      </c>
      <c r="T152" t="s">
        <v>98</v>
      </c>
      <c r="U152" s="2" t="s">
        <v>98</v>
      </c>
      <c r="V152" s="2" t="s">
        <v>97</v>
      </c>
      <c r="W152" s="2" t="s">
        <v>98</v>
      </c>
      <c r="X152" s="2" t="s">
        <v>98</v>
      </c>
      <c r="Y152" s="2" t="s">
        <v>98</v>
      </c>
      <c r="Z152" s="2" t="s">
        <v>98</v>
      </c>
      <c r="AA152" s="2" t="s">
        <v>98</v>
      </c>
      <c r="AB152" s="2" t="s">
        <v>97</v>
      </c>
      <c r="AC152" t="s">
        <v>165</v>
      </c>
      <c r="AD152" t="s">
        <v>97</v>
      </c>
      <c r="AE152" s="1" t="s">
        <v>98</v>
      </c>
      <c r="AF152" t="s">
        <v>98</v>
      </c>
    </row>
    <row r="153" spans="1:32">
      <c r="A153" s="3" t="s">
        <v>184</v>
      </c>
      <c r="B153">
        <v>143</v>
      </c>
      <c r="C153" s="6">
        <v>164210</v>
      </c>
      <c r="D153" t="s">
        <v>137</v>
      </c>
      <c r="E153" s="2" t="s">
        <v>97</v>
      </c>
      <c r="F153" s="2" t="s">
        <v>97</v>
      </c>
      <c r="G153" s="2" t="s">
        <v>98</v>
      </c>
      <c r="H153" s="2" t="s">
        <v>97</v>
      </c>
      <c r="I153" s="2" t="s">
        <v>149</v>
      </c>
      <c r="J153" s="2" t="s">
        <v>97</v>
      </c>
      <c r="K153" s="2" t="s">
        <v>135</v>
      </c>
      <c r="L153" t="s">
        <v>138</v>
      </c>
      <c r="M153" s="2" t="s">
        <v>101</v>
      </c>
      <c r="N153" s="71" t="s">
        <v>97</v>
      </c>
      <c r="O153" s="71" t="s">
        <v>174</v>
      </c>
      <c r="P153" s="4" t="s">
        <v>97</v>
      </c>
      <c r="Q153" s="2" t="s">
        <v>97</v>
      </c>
      <c r="R153" s="2" t="s">
        <v>98</v>
      </c>
      <c r="S153" t="s">
        <v>97</v>
      </c>
      <c r="T153" t="s">
        <v>98</v>
      </c>
      <c r="U153" s="2" t="s">
        <v>98</v>
      </c>
      <c r="V153" s="2" t="s">
        <v>97</v>
      </c>
      <c r="W153" s="2" t="s">
        <v>98</v>
      </c>
      <c r="X153" s="2" t="s">
        <v>98</v>
      </c>
      <c r="Y153" s="2" t="s">
        <v>98</v>
      </c>
      <c r="Z153" s="2" t="s">
        <v>98</v>
      </c>
      <c r="AA153" s="2" t="s">
        <v>98</v>
      </c>
      <c r="AB153" s="2" t="s">
        <v>185</v>
      </c>
      <c r="AC153" t="s">
        <v>165</v>
      </c>
      <c r="AD153" t="s">
        <v>98</v>
      </c>
      <c r="AE153" s="1" t="s">
        <v>98</v>
      </c>
      <c r="AF153" t="s">
        <v>97</v>
      </c>
    </row>
    <row r="154" spans="1:32">
      <c r="A154" s="3" t="s">
        <v>184</v>
      </c>
      <c r="B154">
        <v>144</v>
      </c>
      <c r="C154" s="6">
        <v>164222</v>
      </c>
      <c r="D154" t="s">
        <v>136</v>
      </c>
      <c r="E154" s="2" t="s">
        <v>97</v>
      </c>
      <c r="F154" s="2" t="s">
        <v>98</v>
      </c>
      <c r="G154" s="2" t="s">
        <v>98</v>
      </c>
      <c r="H154" s="2" t="s">
        <v>98</v>
      </c>
      <c r="I154" s="2" t="s">
        <v>149</v>
      </c>
      <c r="J154" s="2" t="s">
        <v>97</v>
      </c>
      <c r="K154" s="2" t="s">
        <v>134</v>
      </c>
      <c r="L154" t="s">
        <v>140</v>
      </c>
      <c r="M154" s="2" t="s">
        <v>100</v>
      </c>
      <c r="N154" s="71" t="s">
        <v>98</v>
      </c>
      <c r="O154" s="71" t="s">
        <v>163</v>
      </c>
      <c r="P154" s="4" t="s">
        <v>98</v>
      </c>
      <c r="Q154" s="2" t="s">
        <v>98</v>
      </c>
      <c r="R154" s="2" t="s">
        <v>98</v>
      </c>
      <c r="S154" t="s">
        <v>97</v>
      </c>
      <c r="T154" t="s">
        <v>98</v>
      </c>
      <c r="U154" s="2" t="s">
        <v>98</v>
      </c>
      <c r="V154" s="2" t="s">
        <v>98</v>
      </c>
      <c r="W154" s="2" t="s">
        <v>98</v>
      </c>
      <c r="X154" s="2" t="s">
        <v>98</v>
      </c>
      <c r="Y154" s="2" t="s">
        <v>186</v>
      </c>
      <c r="Z154" s="2" t="s">
        <v>98</v>
      </c>
      <c r="AA154" s="2" t="s">
        <v>98</v>
      </c>
      <c r="AB154" s="2" t="s">
        <v>97</v>
      </c>
      <c r="AC154" t="s">
        <v>165</v>
      </c>
      <c r="AD154" t="s">
        <v>97</v>
      </c>
      <c r="AE154" s="1" t="s">
        <v>97</v>
      </c>
      <c r="AF154" t="s">
        <v>99</v>
      </c>
    </row>
    <row r="155" spans="1:32">
      <c r="A155" s="3" t="s">
        <v>184</v>
      </c>
      <c r="B155">
        <v>145</v>
      </c>
      <c r="C155" s="6">
        <v>164235</v>
      </c>
      <c r="D155" t="s">
        <v>137</v>
      </c>
      <c r="E155" s="2" t="s">
        <v>98</v>
      </c>
      <c r="F155" s="2" t="s">
        <v>98</v>
      </c>
      <c r="G155" s="2" t="s">
        <v>98</v>
      </c>
      <c r="H155" s="2" t="s">
        <v>97</v>
      </c>
      <c r="I155" s="2" t="s">
        <v>147</v>
      </c>
      <c r="J155" s="2" t="s">
        <v>97</v>
      </c>
      <c r="K155" s="2" t="s">
        <v>134</v>
      </c>
      <c r="L155" t="s">
        <v>140</v>
      </c>
      <c r="M155" s="2" t="s">
        <v>100</v>
      </c>
      <c r="N155" s="71" t="s">
        <v>98</v>
      </c>
      <c r="O155" s="71" t="s">
        <v>163</v>
      </c>
      <c r="P155" s="4" t="s">
        <v>182</v>
      </c>
      <c r="Q155" s="2" t="s">
        <v>98</v>
      </c>
      <c r="R155" s="2" t="s">
        <v>98</v>
      </c>
      <c r="S155" t="s">
        <v>98</v>
      </c>
      <c r="T155" t="s">
        <v>98</v>
      </c>
      <c r="U155" s="2" t="s">
        <v>98</v>
      </c>
      <c r="V155" s="2" t="s">
        <v>98</v>
      </c>
      <c r="W155" s="2" t="s">
        <v>98</v>
      </c>
      <c r="X155" s="2" t="s">
        <v>97</v>
      </c>
      <c r="Y155" s="2" t="s">
        <v>186</v>
      </c>
      <c r="Z155" s="2" t="s">
        <v>98</v>
      </c>
      <c r="AA155" s="2" t="s">
        <v>98</v>
      </c>
      <c r="AB155" s="2" t="s">
        <v>98</v>
      </c>
      <c r="AC155" t="s">
        <v>165</v>
      </c>
      <c r="AD155" t="s">
        <v>97</v>
      </c>
      <c r="AE155" s="1" t="s">
        <v>98</v>
      </c>
      <c r="AF155" t="s">
        <v>97</v>
      </c>
    </row>
    <row r="156" spans="1:32">
      <c r="A156" s="3" t="s">
        <v>184</v>
      </c>
      <c r="B156">
        <v>146</v>
      </c>
      <c r="C156" s="6">
        <v>164242</v>
      </c>
      <c r="D156" t="s">
        <v>137</v>
      </c>
      <c r="E156" s="2" t="s">
        <v>98</v>
      </c>
      <c r="F156" s="2" t="s">
        <v>98</v>
      </c>
      <c r="G156" s="2" t="s">
        <v>98</v>
      </c>
      <c r="H156" s="2" t="s">
        <v>97</v>
      </c>
      <c r="I156" s="2" t="s">
        <v>147</v>
      </c>
      <c r="J156" s="2" t="s">
        <v>97</v>
      </c>
      <c r="K156" s="2" t="s">
        <v>134</v>
      </c>
      <c r="L156" t="s">
        <v>140</v>
      </c>
      <c r="M156" s="2" t="s">
        <v>101</v>
      </c>
      <c r="N156" s="71" t="s">
        <v>98</v>
      </c>
      <c r="O156" s="71" t="s">
        <v>174</v>
      </c>
      <c r="P156" s="4" t="s">
        <v>182</v>
      </c>
      <c r="Q156" s="2" t="s">
        <v>98</v>
      </c>
      <c r="R156" s="2" t="s">
        <v>98</v>
      </c>
      <c r="S156" t="s">
        <v>98</v>
      </c>
      <c r="T156" t="s">
        <v>98</v>
      </c>
      <c r="U156" s="2" t="s">
        <v>98</v>
      </c>
      <c r="V156" s="2" t="s">
        <v>98</v>
      </c>
      <c r="W156" s="2" t="s">
        <v>98</v>
      </c>
      <c r="X156" s="2" t="s">
        <v>98</v>
      </c>
      <c r="Y156" s="2" t="s">
        <v>98</v>
      </c>
      <c r="Z156" s="2" t="s">
        <v>98</v>
      </c>
      <c r="AA156" s="2" t="s">
        <v>98</v>
      </c>
      <c r="AB156" s="2" t="s">
        <v>97</v>
      </c>
      <c r="AC156" t="s">
        <v>165</v>
      </c>
      <c r="AD156" t="s">
        <v>97</v>
      </c>
      <c r="AE156" s="1" t="s">
        <v>98</v>
      </c>
      <c r="AF156" t="s">
        <v>98</v>
      </c>
    </row>
    <row r="157" spans="1:32">
      <c r="A157" s="3" t="s">
        <v>184</v>
      </c>
      <c r="B157">
        <v>147</v>
      </c>
      <c r="C157" s="6">
        <v>164261</v>
      </c>
      <c r="D157" t="s">
        <v>136</v>
      </c>
      <c r="E157" s="2" t="s">
        <v>98</v>
      </c>
      <c r="F157" s="2" t="s">
        <v>98</v>
      </c>
      <c r="G157" s="2" t="s">
        <v>98</v>
      </c>
      <c r="H157" s="2" t="s">
        <v>97</v>
      </c>
      <c r="I157" s="2" t="s">
        <v>146</v>
      </c>
      <c r="J157" s="2" t="s">
        <v>97</v>
      </c>
      <c r="K157" s="2" t="s">
        <v>134</v>
      </c>
      <c r="L157" t="s">
        <v>140</v>
      </c>
      <c r="M157" s="2" t="s">
        <v>101</v>
      </c>
      <c r="N157" s="71" t="s">
        <v>97</v>
      </c>
      <c r="O157" s="71" t="s">
        <v>174</v>
      </c>
      <c r="P157" s="4" t="s">
        <v>182</v>
      </c>
      <c r="Q157" s="2" t="s">
        <v>98</v>
      </c>
      <c r="R157" s="2" t="s">
        <v>98</v>
      </c>
      <c r="S157" t="s">
        <v>98</v>
      </c>
      <c r="T157" t="s">
        <v>97</v>
      </c>
      <c r="U157" s="2" t="s">
        <v>98</v>
      </c>
      <c r="V157" s="2" t="s">
        <v>98</v>
      </c>
      <c r="W157" s="2" t="s">
        <v>98</v>
      </c>
      <c r="X157" s="2" t="s">
        <v>98</v>
      </c>
      <c r="Y157" s="2" t="s">
        <v>186</v>
      </c>
      <c r="Z157" s="2" t="s">
        <v>98</v>
      </c>
      <c r="AA157" s="2" t="s">
        <v>98</v>
      </c>
      <c r="AB157" s="2" t="s">
        <v>97</v>
      </c>
      <c r="AC157" t="s">
        <v>165</v>
      </c>
      <c r="AD157" t="s">
        <v>97</v>
      </c>
      <c r="AE157" s="1" t="s">
        <v>97</v>
      </c>
      <c r="AF157" t="s">
        <v>98</v>
      </c>
    </row>
    <row r="158" spans="1:32">
      <c r="A158" s="3" t="s">
        <v>184</v>
      </c>
      <c r="B158">
        <v>148</v>
      </c>
      <c r="C158" s="6">
        <v>164277</v>
      </c>
      <c r="D158" t="s">
        <v>136</v>
      </c>
      <c r="E158" s="2" t="s">
        <v>98</v>
      </c>
      <c r="F158" s="2" t="s">
        <v>98</v>
      </c>
      <c r="G158" s="2" t="s">
        <v>98</v>
      </c>
      <c r="H158" s="2" t="s">
        <v>97</v>
      </c>
      <c r="I158" s="2" t="s">
        <v>145</v>
      </c>
      <c r="J158" s="2" t="s">
        <v>97</v>
      </c>
      <c r="K158" s="2" t="s">
        <v>135</v>
      </c>
      <c r="L158" t="s">
        <v>138</v>
      </c>
      <c r="M158" s="2" t="s">
        <v>100</v>
      </c>
      <c r="N158" s="71" t="s">
        <v>97</v>
      </c>
      <c r="O158" s="71" t="s">
        <v>163</v>
      </c>
      <c r="P158" s="4" t="s">
        <v>97</v>
      </c>
      <c r="Q158" s="2" t="s">
        <v>98</v>
      </c>
      <c r="R158" s="2" t="s">
        <v>98</v>
      </c>
      <c r="S158" t="s">
        <v>97</v>
      </c>
      <c r="T158" t="s">
        <v>98</v>
      </c>
      <c r="U158" s="2" t="s">
        <v>98</v>
      </c>
      <c r="V158" s="2" t="s">
        <v>98</v>
      </c>
      <c r="W158" s="2" t="s">
        <v>98</v>
      </c>
      <c r="X158" s="2" t="s">
        <v>98</v>
      </c>
      <c r="Y158" s="2" t="s">
        <v>99</v>
      </c>
      <c r="Z158" s="2" t="s">
        <v>97</v>
      </c>
      <c r="AA158" s="2" t="s">
        <v>98</v>
      </c>
      <c r="AB158" s="2" t="s">
        <v>185</v>
      </c>
      <c r="AC158" t="s">
        <v>165</v>
      </c>
      <c r="AD158" t="s">
        <v>98</v>
      </c>
      <c r="AE158" s="1" t="s">
        <v>98</v>
      </c>
      <c r="AF158" t="s">
        <v>97</v>
      </c>
    </row>
    <row r="159" spans="1:32">
      <c r="A159" s="3" t="s">
        <v>184</v>
      </c>
      <c r="B159">
        <v>149</v>
      </c>
      <c r="C159">
        <v>164285</v>
      </c>
      <c r="D159" t="s">
        <v>136</v>
      </c>
      <c r="E159" s="2" t="s">
        <v>98</v>
      </c>
      <c r="F159" s="2" t="s">
        <v>98</v>
      </c>
      <c r="G159" s="2" t="s">
        <v>98</v>
      </c>
      <c r="H159" s="3" t="s">
        <v>97</v>
      </c>
      <c r="I159" s="2" t="s">
        <v>145</v>
      </c>
      <c r="J159" s="6" t="s">
        <v>98</v>
      </c>
      <c r="K159" s="2" t="s">
        <v>134</v>
      </c>
      <c r="L159" t="s">
        <v>140</v>
      </c>
      <c r="M159" s="3" t="s">
        <v>100</v>
      </c>
      <c r="N159" s="71" t="s">
        <v>97</v>
      </c>
      <c r="O159" s="71" t="s">
        <v>174</v>
      </c>
      <c r="P159" s="4" t="s">
        <v>97</v>
      </c>
      <c r="Q159" s="2" t="s">
        <v>98</v>
      </c>
      <c r="R159" s="2" t="s">
        <v>98</v>
      </c>
      <c r="S159" t="s">
        <v>97</v>
      </c>
      <c r="T159" t="s">
        <v>98</v>
      </c>
      <c r="U159" s="2" t="s">
        <v>98</v>
      </c>
      <c r="V159" s="2" t="s">
        <v>98</v>
      </c>
      <c r="W159" s="2" t="s">
        <v>98</v>
      </c>
      <c r="X159" s="2" t="s">
        <v>98</v>
      </c>
      <c r="Y159" s="2" t="s">
        <v>98</v>
      </c>
      <c r="Z159" s="2" t="s">
        <v>98</v>
      </c>
      <c r="AA159" s="2" t="s">
        <v>98</v>
      </c>
      <c r="AB159" s="2" t="s">
        <v>98</v>
      </c>
      <c r="AC159" t="s">
        <v>165</v>
      </c>
      <c r="AD159" s="6" t="s">
        <v>97</v>
      </c>
      <c r="AE159" s="1" t="s">
        <v>97</v>
      </c>
      <c r="AF159" t="s">
        <v>97</v>
      </c>
    </row>
    <row r="160" spans="1:32">
      <c r="A160" s="3" t="s">
        <v>184</v>
      </c>
      <c r="B160">
        <v>150</v>
      </c>
      <c r="C160" s="6">
        <v>164286</v>
      </c>
      <c r="D160" t="s">
        <v>136</v>
      </c>
      <c r="E160" s="2" t="s">
        <v>98</v>
      </c>
      <c r="F160" s="2" t="s">
        <v>98</v>
      </c>
      <c r="G160" s="2" t="s">
        <v>98</v>
      </c>
      <c r="H160" s="2" t="s">
        <v>97</v>
      </c>
      <c r="I160" s="2" t="s">
        <v>148</v>
      </c>
      <c r="J160" s="2" t="s">
        <v>97</v>
      </c>
      <c r="K160" s="2" t="s">
        <v>134</v>
      </c>
      <c r="L160" t="s">
        <v>140</v>
      </c>
      <c r="M160" s="2" t="s">
        <v>101</v>
      </c>
      <c r="N160" s="71" t="s">
        <v>97</v>
      </c>
      <c r="O160" s="71" t="s">
        <v>174</v>
      </c>
      <c r="P160" s="4" t="s">
        <v>182</v>
      </c>
      <c r="Q160" s="2" t="s">
        <v>98</v>
      </c>
      <c r="R160" s="2" t="s">
        <v>98</v>
      </c>
      <c r="S160" t="s">
        <v>98</v>
      </c>
      <c r="T160" t="s">
        <v>98</v>
      </c>
      <c r="U160" s="2" t="s">
        <v>98</v>
      </c>
      <c r="V160" s="2" t="s">
        <v>98</v>
      </c>
      <c r="W160" s="2" t="s">
        <v>98</v>
      </c>
      <c r="X160" s="2" t="s">
        <v>98</v>
      </c>
      <c r="Y160" s="2" t="s">
        <v>98</v>
      </c>
      <c r="Z160" s="2" t="s">
        <v>98</v>
      </c>
      <c r="AA160" s="2" t="s">
        <v>98</v>
      </c>
      <c r="AB160" s="2" t="s">
        <v>97</v>
      </c>
      <c r="AC160" t="s">
        <v>165</v>
      </c>
      <c r="AD160" t="s">
        <v>97</v>
      </c>
      <c r="AE160" s="1" t="s">
        <v>98</v>
      </c>
      <c r="AF160" t="s">
        <v>98</v>
      </c>
    </row>
    <row r="161" spans="1:32">
      <c r="A161" s="3" t="s">
        <v>184</v>
      </c>
      <c r="B161">
        <v>151</v>
      </c>
      <c r="C161" s="6">
        <v>164304</v>
      </c>
      <c r="D161" t="s">
        <v>137</v>
      </c>
      <c r="E161" s="2" t="s">
        <v>98</v>
      </c>
      <c r="F161" s="2" t="s">
        <v>98</v>
      </c>
      <c r="G161" s="2" t="s">
        <v>98</v>
      </c>
      <c r="H161" s="2" t="s">
        <v>97</v>
      </c>
      <c r="I161" s="2" t="s">
        <v>149</v>
      </c>
      <c r="J161" s="2" t="s">
        <v>97</v>
      </c>
      <c r="K161" s="2" t="s">
        <v>134</v>
      </c>
      <c r="L161" t="s">
        <v>140</v>
      </c>
      <c r="M161" s="2" t="s">
        <v>100</v>
      </c>
      <c r="N161" s="71" t="s">
        <v>98</v>
      </c>
      <c r="O161" s="71" t="s">
        <v>163</v>
      </c>
      <c r="P161" s="4" t="s">
        <v>182</v>
      </c>
      <c r="Q161" s="2" t="s">
        <v>98</v>
      </c>
      <c r="R161" s="2" t="s">
        <v>98</v>
      </c>
      <c r="S161" t="s">
        <v>98</v>
      </c>
      <c r="T161" t="s">
        <v>98</v>
      </c>
      <c r="U161" s="2" t="s">
        <v>98</v>
      </c>
      <c r="V161" s="2" t="s">
        <v>98</v>
      </c>
      <c r="W161" s="2" t="s">
        <v>98</v>
      </c>
      <c r="X161" s="2" t="s">
        <v>98</v>
      </c>
      <c r="Y161" s="2" t="s">
        <v>186</v>
      </c>
      <c r="Z161" s="2" t="s">
        <v>98</v>
      </c>
      <c r="AA161" s="2" t="s">
        <v>98</v>
      </c>
      <c r="AB161" s="2" t="s">
        <v>97</v>
      </c>
      <c r="AC161" t="s">
        <v>165</v>
      </c>
      <c r="AD161" t="s">
        <v>97</v>
      </c>
      <c r="AE161" s="1" t="s">
        <v>97</v>
      </c>
      <c r="AF161" t="s">
        <v>98</v>
      </c>
    </row>
    <row r="162" spans="1:32">
      <c r="A162" s="3" t="s">
        <v>184</v>
      </c>
      <c r="B162">
        <v>152</v>
      </c>
      <c r="C162">
        <v>164337</v>
      </c>
      <c r="D162" t="s">
        <v>137</v>
      </c>
      <c r="E162" s="2" t="s">
        <v>98</v>
      </c>
      <c r="F162" s="2" t="s">
        <v>98</v>
      </c>
      <c r="G162" s="2" t="s">
        <v>98</v>
      </c>
      <c r="H162" s="3" t="s">
        <v>97</v>
      </c>
      <c r="I162" s="2" t="s">
        <v>144</v>
      </c>
      <c r="J162" s="6" t="s">
        <v>97</v>
      </c>
      <c r="K162" s="2" t="s">
        <v>134</v>
      </c>
      <c r="L162" t="s">
        <v>140</v>
      </c>
      <c r="M162" s="2" t="s">
        <v>101</v>
      </c>
      <c r="N162" s="70" t="s">
        <v>98</v>
      </c>
      <c r="O162" s="70" t="s">
        <v>174</v>
      </c>
      <c r="P162" s="5" t="s">
        <v>182</v>
      </c>
      <c r="Q162" s="2" t="s">
        <v>98</v>
      </c>
      <c r="R162" s="2" t="s">
        <v>98</v>
      </c>
      <c r="S162" t="s">
        <v>98</v>
      </c>
      <c r="T162" t="s">
        <v>98</v>
      </c>
      <c r="U162" s="2" t="s">
        <v>98</v>
      </c>
      <c r="V162" s="2" t="s">
        <v>97</v>
      </c>
      <c r="W162" s="2" t="s">
        <v>98</v>
      </c>
      <c r="X162" s="2" t="s">
        <v>98</v>
      </c>
      <c r="Y162" s="2" t="s">
        <v>98</v>
      </c>
      <c r="Z162" s="2" t="s">
        <v>98</v>
      </c>
      <c r="AA162" s="2" t="s">
        <v>98</v>
      </c>
      <c r="AB162" s="2" t="s">
        <v>97</v>
      </c>
      <c r="AC162" t="s">
        <v>165</v>
      </c>
      <c r="AD162" s="6" t="s">
        <v>97</v>
      </c>
      <c r="AE162" s="1" t="s">
        <v>98</v>
      </c>
      <c r="AF162" t="s">
        <v>97</v>
      </c>
    </row>
    <row r="163" spans="1:32">
      <c r="A163" s="3" t="s">
        <v>184</v>
      </c>
      <c r="B163">
        <v>153</v>
      </c>
      <c r="C163" s="6">
        <v>164338</v>
      </c>
      <c r="D163" t="s">
        <v>137</v>
      </c>
      <c r="E163" s="2" t="s">
        <v>98</v>
      </c>
      <c r="F163" s="2" t="s">
        <v>98</v>
      </c>
      <c r="G163" s="2" t="s">
        <v>98</v>
      </c>
      <c r="H163" s="2" t="s">
        <v>97</v>
      </c>
      <c r="I163" s="2" t="s">
        <v>144</v>
      </c>
      <c r="J163" s="2" t="s">
        <v>97</v>
      </c>
      <c r="K163" s="2" t="s">
        <v>134</v>
      </c>
      <c r="L163" t="s">
        <v>140</v>
      </c>
      <c r="M163" s="2" t="s">
        <v>100</v>
      </c>
      <c r="N163" s="71" t="s">
        <v>98</v>
      </c>
      <c r="O163" s="71" t="s">
        <v>163</v>
      </c>
      <c r="P163" s="4" t="s">
        <v>182</v>
      </c>
      <c r="Q163" s="2" t="s">
        <v>98</v>
      </c>
      <c r="R163" s="2" t="s">
        <v>98</v>
      </c>
      <c r="S163" t="s">
        <v>98</v>
      </c>
      <c r="T163" t="s">
        <v>98</v>
      </c>
      <c r="U163" s="2" t="s">
        <v>98</v>
      </c>
      <c r="V163" s="2" t="s">
        <v>98</v>
      </c>
      <c r="W163" s="2" t="s">
        <v>98</v>
      </c>
      <c r="X163" s="2" t="s">
        <v>98</v>
      </c>
      <c r="Y163" s="2" t="s">
        <v>186</v>
      </c>
      <c r="Z163" s="2" t="s">
        <v>98</v>
      </c>
      <c r="AA163" s="2" t="s">
        <v>98</v>
      </c>
      <c r="AB163" s="2" t="s">
        <v>97</v>
      </c>
      <c r="AC163" t="s">
        <v>165</v>
      </c>
      <c r="AD163" t="s">
        <v>97</v>
      </c>
      <c r="AE163" s="1" t="s">
        <v>98</v>
      </c>
      <c r="AF163" t="s">
        <v>98</v>
      </c>
    </row>
    <row r="164" spans="1:32">
      <c r="A164" s="3" t="s">
        <v>184</v>
      </c>
      <c r="B164">
        <v>154</v>
      </c>
      <c r="C164" s="6">
        <v>164350</v>
      </c>
      <c r="D164" t="s">
        <v>136</v>
      </c>
      <c r="E164" s="2" t="s">
        <v>97</v>
      </c>
      <c r="F164" s="2" t="s">
        <v>97</v>
      </c>
      <c r="G164" s="2" t="s">
        <v>98</v>
      </c>
      <c r="H164" s="2" t="s">
        <v>97</v>
      </c>
      <c r="I164" s="2" t="s">
        <v>146</v>
      </c>
      <c r="J164" s="2" t="s">
        <v>97</v>
      </c>
      <c r="K164" s="2" t="s">
        <v>134</v>
      </c>
      <c r="L164" t="s">
        <v>140</v>
      </c>
      <c r="M164" s="2" t="s">
        <v>101</v>
      </c>
      <c r="N164" s="71" t="s">
        <v>97</v>
      </c>
      <c r="O164" s="71" t="s">
        <v>163</v>
      </c>
      <c r="P164" s="4" t="s">
        <v>182</v>
      </c>
      <c r="Q164" s="2" t="s">
        <v>98</v>
      </c>
      <c r="R164" s="2" t="s">
        <v>98</v>
      </c>
      <c r="S164" t="s">
        <v>98</v>
      </c>
      <c r="T164" t="s">
        <v>98</v>
      </c>
      <c r="U164" s="2" t="s">
        <v>98</v>
      </c>
      <c r="V164" s="2" t="s">
        <v>98</v>
      </c>
      <c r="W164" s="2" t="s">
        <v>98</v>
      </c>
      <c r="X164" s="2" t="s">
        <v>98</v>
      </c>
      <c r="Y164" s="2" t="s">
        <v>98</v>
      </c>
      <c r="Z164" s="2" t="s">
        <v>98</v>
      </c>
      <c r="AA164" s="2" t="s">
        <v>98</v>
      </c>
      <c r="AB164" s="2" t="s">
        <v>97</v>
      </c>
      <c r="AC164" t="s">
        <v>165</v>
      </c>
      <c r="AD164" t="s">
        <v>97</v>
      </c>
      <c r="AE164" s="1" t="s">
        <v>98</v>
      </c>
      <c r="AF164" t="s">
        <v>98</v>
      </c>
    </row>
    <row r="165" spans="1:32">
      <c r="A165" s="3" t="s">
        <v>184</v>
      </c>
      <c r="B165">
        <v>155</v>
      </c>
      <c r="C165">
        <v>164353</v>
      </c>
      <c r="D165" t="s">
        <v>136</v>
      </c>
      <c r="E165" s="2" t="s">
        <v>97</v>
      </c>
      <c r="F165" s="2" t="s">
        <v>98</v>
      </c>
      <c r="G165" s="2" t="s">
        <v>98</v>
      </c>
      <c r="H165" s="3" t="s">
        <v>99</v>
      </c>
      <c r="I165" s="2" t="s">
        <v>148</v>
      </c>
      <c r="J165" s="6" t="s">
        <v>97</v>
      </c>
      <c r="K165" s="2" t="s">
        <v>134</v>
      </c>
      <c r="L165" t="s">
        <v>139</v>
      </c>
      <c r="M165" s="2" t="s">
        <v>101</v>
      </c>
      <c r="N165" s="70" t="s">
        <v>98</v>
      </c>
      <c r="O165" s="70" t="s">
        <v>174</v>
      </c>
      <c r="P165" s="5" t="s">
        <v>182</v>
      </c>
      <c r="Q165" s="2" t="s">
        <v>98</v>
      </c>
      <c r="R165" s="2" t="s">
        <v>98</v>
      </c>
      <c r="S165" t="s">
        <v>98</v>
      </c>
      <c r="T165" t="s">
        <v>98</v>
      </c>
      <c r="U165" s="2" t="s">
        <v>98</v>
      </c>
      <c r="V165" s="2" t="s">
        <v>98</v>
      </c>
      <c r="W165" s="2" t="s">
        <v>98</v>
      </c>
      <c r="X165" s="2" t="s">
        <v>98</v>
      </c>
      <c r="Y165" s="2" t="s">
        <v>98</v>
      </c>
      <c r="Z165" s="2" t="s">
        <v>98</v>
      </c>
      <c r="AA165" s="2" t="s">
        <v>98</v>
      </c>
      <c r="AB165" s="2" t="s">
        <v>97</v>
      </c>
      <c r="AC165" t="s">
        <v>165</v>
      </c>
      <c r="AD165" s="6" t="s">
        <v>97</v>
      </c>
      <c r="AE165" s="1" t="s">
        <v>97</v>
      </c>
      <c r="AF165" t="s">
        <v>98</v>
      </c>
    </row>
    <row r="166" spans="1:32">
      <c r="A166" s="3" t="s">
        <v>183</v>
      </c>
      <c r="B166">
        <v>156</v>
      </c>
      <c r="C166" s="6">
        <v>164355</v>
      </c>
      <c r="D166" t="s">
        <v>136</v>
      </c>
      <c r="E166" s="2" t="s">
        <v>98</v>
      </c>
      <c r="F166" s="2" t="s">
        <v>98</v>
      </c>
      <c r="G166" s="2" t="s">
        <v>98</v>
      </c>
      <c r="H166" s="2" t="s">
        <v>97</v>
      </c>
      <c r="I166" s="2" t="s">
        <v>145</v>
      </c>
      <c r="J166" s="2" t="s">
        <v>97</v>
      </c>
      <c r="K166" s="2" t="s">
        <v>134</v>
      </c>
      <c r="L166" t="s">
        <v>140</v>
      </c>
      <c r="M166" s="2" t="s">
        <v>101</v>
      </c>
      <c r="N166" s="71" t="s">
        <v>98</v>
      </c>
      <c r="O166" s="71" t="s">
        <v>174</v>
      </c>
      <c r="P166" s="4" t="s">
        <v>182</v>
      </c>
      <c r="Q166" s="2" t="s">
        <v>98</v>
      </c>
      <c r="R166" s="2" t="s">
        <v>98</v>
      </c>
      <c r="S166" t="s">
        <v>98</v>
      </c>
      <c r="T166" t="s">
        <v>98</v>
      </c>
      <c r="U166" s="2" t="s">
        <v>98</v>
      </c>
      <c r="V166" s="2" t="s">
        <v>98</v>
      </c>
      <c r="W166" s="2" t="s">
        <v>98</v>
      </c>
      <c r="X166" s="2" t="s">
        <v>98</v>
      </c>
      <c r="Y166" s="2" t="s">
        <v>186</v>
      </c>
      <c r="Z166" s="2" t="s">
        <v>98</v>
      </c>
      <c r="AA166" s="2" t="s">
        <v>98</v>
      </c>
      <c r="AB166" s="2" t="s">
        <v>98</v>
      </c>
      <c r="AC166" t="s">
        <v>165</v>
      </c>
      <c r="AD166" t="s">
        <v>97</v>
      </c>
      <c r="AE166" s="1" t="s">
        <v>98</v>
      </c>
      <c r="AF166" t="s">
        <v>98</v>
      </c>
    </row>
    <row r="167" spans="1:32">
      <c r="A167" s="3" t="s">
        <v>184</v>
      </c>
      <c r="B167">
        <v>157</v>
      </c>
      <c r="C167" s="6">
        <v>164366</v>
      </c>
      <c r="D167" t="s">
        <v>137</v>
      </c>
      <c r="E167" s="2" t="s">
        <v>98</v>
      </c>
      <c r="F167" s="2" t="s">
        <v>98</v>
      </c>
      <c r="G167" s="2" t="s">
        <v>98</v>
      </c>
      <c r="H167" s="2" t="s">
        <v>97</v>
      </c>
      <c r="I167" s="2" t="s">
        <v>147</v>
      </c>
      <c r="J167" s="2" t="s">
        <v>97</v>
      </c>
      <c r="K167" s="2" t="s">
        <v>134</v>
      </c>
      <c r="L167" t="s">
        <v>140</v>
      </c>
      <c r="M167" s="2" t="s">
        <v>100</v>
      </c>
      <c r="N167" s="71" t="s">
        <v>97</v>
      </c>
      <c r="O167" s="71" t="s">
        <v>174</v>
      </c>
      <c r="P167" s="4" t="s">
        <v>182</v>
      </c>
      <c r="Q167" s="2" t="s">
        <v>98</v>
      </c>
      <c r="R167" s="2" t="s">
        <v>98</v>
      </c>
      <c r="S167" t="s">
        <v>98</v>
      </c>
      <c r="T167" t="s">
        <v>98</v>
      </c>
      <c r="U167" s="2" t="s">
        <v>98</v>
      </c>
      <c r="V167" s="2" t="s">
        <v>98</v>
      </c>
      <c r="W167" s="2" t="s">
        <v>98</v>
      </c>
      <c r="X167" s="2" t="s">
        <v>98</v>
      </c>
      <c r="Y167" s="2" t="s">
        <v>98</v>
      </c>
      <c r="Z167" s="2" t="s">
        <v>98</v>
      </c>
      <c r="AA167" s="2" t="s">
        <v>98</v>
      </c>
      <c r="AB167" s="2" t="s">
        <v>98</v>
      </c>
      <c r="AC167" t="s">
        <v>165</v>
      </c>
      <c r="AD167" t="s">
        <v>97</v>
      </c>
      <c r="AE167" s="1" t="s">
        <v>98</v>
      </c>
      <c r="AF167" t="s">
        <v>98</v>
      </c>
    </row>
    <row r="168" spans="1:32">
      <c r="A168" s="3" t="s">
        <v>184</v>
      </c>
      <c r="B168">
        <v>158</v>
      </c>
      <c r="C168">
        <v>164371</v>
      </c>
      <c r="D168" t="s">
        <v>136</v>
      </c>
      <c r="E168" s="2" t="s">
        <v>98</v>
      </c>
      <c r="F168" s="2" t="s">
        <v>98</v>
      </c>
      <c r="G168" s="2" t="s">
        <v>97</v>
      </c>
      <c r="H168" s="3" t="s">
        <v>98</v>
      </c>
      <c r="I168" s="2" t="s">
        <v>147</v>
      </c>
      <c r="J168" s="6" t="s">
        <v>98</v>
      </c>
      <c r="K168" s="2" t="s">
        <v>134</v>
      </c>
      <c r="L168" t="s">
        <v>138</v>
      </c>
      <c r="M168" s="3" t="s">
        <v>101</v>
      </c>
      <c r="N168" s="71" t="s">
        <v>98</v>
      </c>
      <c r="O168" s="71" t="s">
        <v>174</v>
      </c>
      <c r="P168" s="5" t="s">
        <v>97</v>
      </c>
      <c r="Q168" s="2" t="s">
        <v>97</v>
      </c>
      <c r="R168" s="2" t="s">
        <v>98</v>
      </c>
      <c r="S168" t="s">
        <v>97</v>
      </c>
      <c r="T168" t="s">
        <v>98</v>
      </c>
      <c r="U168" s="2" t="s">
        <v>97</v>
      </c>
      <c r="V168" s="2" t="s">
        <v>97</v>
      </c>
      <c r="W168" s="2" t="s">
        <v>97</v>
      </c>
      <c r="X168" s="2" t="s">
        <v>98</v>
      </c>
      <c r="Y168" s="2" t="s">
        <v>98</v>
      </c>
      <c r="Z168" s="2" t="s">
        <v>98</v>
      </c>
      <c r="AA168" s="2" t="s">
        <v>98</v>
      </c>
      <c r="AB168" s="2" t="s">
        <v>98</v>
      </c>
      <c r="AC168" t="s">
        <v>165</v>
      </c>
      <c r="AD168" s="6" t="s">
        <v>97</v>
      </c>
      <c r="AE168" s="1" t="s">
        <v>97</v>
      </c>
      <c r="AF168" t="s">
        <v>98</v>
      </c>
    </row>
    <row r="169" spans="1:32">
      <c r="A169" s="3" t="s">
        <v>184</v>
      </c>
      <c r="B169">
        <v>159</v>
      </c>
      <c r="C169">
        <v>164373</v>
      </c>
      <c r="D169" t="s">
        <v>137</v>
      </c>
      <c r="E169" s="2" t="s">
        <v>98</v>
      </c>
      <c r="F169" s="2" t="s">
        <v>98</v>
      </c>
      <c r="G169" s="2" t="s">
        <v>98</v>
      </c>
      <c r="H169" s="3" t="s">
        <v>97</v>
      </c>
      <c r="I169" s="2" t="s">
        <v>146</v>
      </c>
      <c r="J169" s="6" t="s">
        <v>97</v>
      </c>
      <c r="K169" s="2" t="s">
        <v>135</v>
      </c>
      <c r="L169" t="s">
        <v>138</v>
      </c>
      <c r="M169" s="2" t="s">
        <v>100</v>
      </c>
      <c r="N169" s="70" t="s">
        <v>97</v>
      </c>
      <c r="O169" s="70" t="s">
        <v>163</v>
      </c>
      <c r="P169" s="5" t="s">
        <v>98</v>
      </c>
      <c r="Q169" s="2" t="s">
        <v>97</v>
      </c>
      <c r="R169" s="2" t="s">
        <v>98</v>
      </c>
      <c r="S169" t="s">
        <v>97</v>
      </c>
      <c r="T169" t="s">
        <v>97</v>
      </c>
      <c r="U169" s="2" t="s">
        <v>97</v>
      </c>
      <c r="V169" s="2" t="s">
        <v>97</v>
      </c>
      <c r="W169" s="2" t="s">
        <v>98</v>
      </c>
      <c r="X169" s="2" t="s">
        <v>97</v>
      </c>
      <c r="Y169" s="2" t="s">
        <v>99</v>
      </c>
      <c r="Z169" s="2" t="s">
        <v>98</v>
      </c>
      <c r="AA169" s="2" t="s">
        <v>98</v>
      </c>
      <c r="AB169" s="2" t="s">
        <v>185</v>
      </c>
      <c r="AC169" t="s">
        <v>165</v>
      </c>
      <c r="AD169" s="6" t="s">
        <v>98</v>
      </c>
      <c r="AE169" s="7" t="s">
        <v>98</v>
      </c>
      <c r="AF169" t="s">
        <v>97</v>
      </c>
    </row>
    <row r="170" spans="1:32">
      <c r="A170" s="3" t="s">
        <v>184</v>
      </c>
      <c r="B170">
        <v>160</v>
      </c>
      <c r="C170" s="6">
        <v>164374</v>
      </c>
      <c r="D170" t="s">
        <v>137</v>
      </c>
      <c r="E170" s="2" t="s">
        <v>97</v>
      </c>
      <c r="F170" s="2" t="s">
        <v>98</v>
      </c>
      <c r="G170" s="2" t="s">
        <v>98</v>
      </c>
      <c r="H170" s="2" t="s">
        <v>97</v>
      </c>
      <c r="I170" s="2" t="s">
        <v>146</v>
      </c>
      <c r="J170" s="2" t="s">
        <v>97</v>
      </c>
      <c r="K170" s="2" t="s">
        <v>134</v>
      </c>
      <c r="L170" t="s">
        <v>138</v>
      </c>
      <c r="M170" s="2" t="s">
        <v>100</v>
      </c>
      <c r="N170" s="71" t="s">
        <v>97</v>
      </c>
      <c r="O170" s="71" t="s">
        <v>174</v>
      </c>
      <c r="P170" s="4" t="s">
        <v>98</v>
      </c>
      <c r="Q170" s="2" t="s">
        <v>98</v>
      </c>
      <c r="R170" s="2" t="s">
        <v>97</v>
      </c>
      <c r="S170" t="s">
        <v>97</v>
      </c>
      <c r="T170" t="s">
        <v>97</v>
      </c>
      <c r="U170" s="2" t="s">
        <v>97</v>
      </c>
      <c r="V170" s="2" t="s">
        <v>97</v>
      </c>
      <c r="W170" s="2" t="s">
        <v>98</v>
      </c>
      <c r="X170" s="2" t="s">
        <v>97</v>
      </c>
      <c r="Y170" s="2" t="s">
        <v>97</v>
      </c>
      <c r="Z170" s="2" t="s">
        <v>97</v>
      </c>
      <c r="AA170" s="2" t="s">
        <v>98</v>
      </c>
      <c r="AB170" s="2" t="s">
        <v>98</v>
      </c>
      <c r="AC170" t="s">
        <v>165</v>
      </c>
      <c r="AD170" t="s">
        <v>97</v>
      </c>
      <c r="AE170" s="1" t="s">
        <v>98</v>
      </c>
      <c r="AF170" t="s">
        <v>97</v>
      </c>
    </row>
    <row r="171" spans="1:32">
      <c r="A171" s="3" t="s">
        <v>184</v>
      </c>
      <c r="B171">
        <v>161</v>
      </c>
      <c r="C171" s="6">
        <v>164383</v>
      </c>
      <c r="D171" t="s">
        <v>136</v>
      </c>
      <c r="E171" s="2" t="s">
        <v>98</v>
      </c>
      <c r="F171" s="2" t="s">
        <v>98</v>
      </c>
      <c r="G171" s="2" t="s">
        <v>98</v>
      </c>
      <c r="H171" s="2" t="s">
        <v>97</v>
      </c>
      <c r="I171" s="2" t="s">
        <v>145</v>
      </c>
      <c r="J171" s="2" t="s">
        <v>97</v>
      </c>
      <c r="K171" s="2" t="s">
        <v>134</v>
      </c>
      <c r="L171" t="s">
        <v>140</v>
      </c>
      <c r="M171" s="2" t="s">
        <v>100</v>
      </c>
      <c r="N171" s="71" t="s">
        <v>97</v>
      </c>
      <c r="O171" s="71" t="s">
        <v>174</v>
      </c>
      <c r="P171" s="4" t="s">
        <v>97</v>
      </c>
      <c r="Q171" s="2" t="s">
        <v>98</v>
      </c>
      <c r="R171" s="2" t="s">
        <v>98</v>
      </c>
      <c r="S171" t="s">
        <v>97</v>
      </c>
      <c r="T171" t="s">
        <v>98</v>
      </c>
      <c r="U171" s="2" t="s">
        <v>98</v>
      </c>
      <c r="V171" s="2" t="s">
        <v>98</v>
      </c>
      <c r="W171" s="2" t="s">
        <v>98</v>
      </c>
      <c r="X171" s="2" t="s">
        <v>98</v>
      </c>
      <c r="Y171" s="2" t="s">
        <v>98</v>
      </c>
      <c r="Z171" s="2" t="s">
        <v>98</v>
      </c>
      <c r="AA171" s="2" t="s">
        <v>98</v>
      </c>
      <c r="AB171" s="2" t="s">
        <v>97</v>
      </c>
      <c r="AC171" t="s">
        <v>165</v>
      </c>
      <c r="AD171" t="s">
        <v>97</v>
      </c>
      <c r="AE171" s="1" t="s">
        <v>97</v>
      </c>
      <c r="AF171" t="s">
        <v>98</v>
      </c>
    </row>
    <row r="172" spans="1:32">
      <c r="A172" s="3" t="s">
        <v>184</v>
      </c>
      <c r="B172">
        <v>162</v>
      </c>
      <c r="C172" s="6">
        <v>164384</v>
      </c>
      <c r="D172" t="s">
        <v>136</v>
      </c>
      <c r="E172" s="2" t="s">
        <v>98</v>
      </c>
      <c r="F172" s="2" t="s">
        <v>98</v>
      </c>
      <c r="G172" s="2" t="s">
        <v>98</v>
      </c>
      <c r="H172" s="2" t="s">
        <v>97</v>
      </c>
      <c r="I172" s="2" t="s">
        <v>145</v>
      </c>
      <c r="J172" s="2" t="s">
        <v>97</v>
      </c>
      <c r="K172" s="2" t="s">
        <v>134</v>
      </c>
      <c r="L172" t="s">
        <v>140</v>
      </c>
      <c r="M172" s="2" t="s">
        <v>100</v>
      </c>
      <c r="N172" s="71" t="s">
        <v>97</v>
      </c>
      <c r="O172" s="71" t="s">
        <v>174</v>
      </c>
      <c r="P172" s="4" t="s">
        <v>97</v>
      </c>
      <c r="Q172" s="2" t="s">
        <v>98</v>
      </c>
      <c r="R172" s="2" t="s">
        <v>98</v>
      </c>
      <c r="S172" t="s">
        <v>97</v>
      </c>
      <c r="T172" t="s">
        <v>98</v>
      </c>
      <c r="U172" s="2" t="s">
        <v>98</v>
      </c>
      <c r="V172" s="2" t="s">
        <v>98</v>
      </c>
      <c r="W172" s="2" t="s">
        <v>98</v>
      </c>
      <c r="X172" s="2" t="s">
        <v>98</v>
      </c>
      <c r="Y172" s="2" t="s">
        <v>98</v>
      </c>
      <c r="Z172" s="2" t="s">
        <v>98</v>
      </c>
      <c r="AA172" s="2" t="s">
        <v>98</v>
      </c>
      <c r="AB172" s="2" t="s">
        <v>97</v>
      </c>
      <c r="AC172" t="s">
        <v>165</v>
      </c>
      <c r="AD172" t="s">
        <v>97</v>
      </c>
      <c r="AE172" s="1" t="s">
        <v>97</v>
      </c>
      <c r="AF172" t="s">
        <v>98</v>
      </c>
    </row>
    <row r="173" spans="1:32">
      <c r="A173" s="3" t="s">
        <v>184</v>
      </c>
      <c r="B173">
        <v>163</v>
      </c>
      <c r="C173" s="6">
        <v>164391</v>
      </c>
      <c r="D173" t="s">
        <v>137</v>
      </c>
      <c r="E173" s="2" t="s">
        <v>97</v>
      </c>
      <c r="F173" s="2" t="s">
        <v>98</v>
      </c>
      <c r="G173" s="2" t="s">
        <v>98</v>
      </c>
      <c r="H173" s="2" t="s">
        <v>97</v>
      </c>
      <c r="I173" s="2" t="s">
        <v>145</v>
      </c>
      <c r="J173" s="2" t="s">
        <v>97</v>
      </c>
      <c r="K173" s="2" t="s">
        <v>134</v>
      </c>
      <c r="L173" t="s">
        <v>139</v>
      </c>
      <c r="M173" s="2" t="s">
        <v>100</v>
      </c>
      <c r="N173" s="71" t="s">
        <v>97</v>
      </c>
      <c r="O173" s="71" t="s">
        <v>174</v>
      </c>
      <c r="P173" s="4" t="s">
        <v>182</v>
      </c>
      <c r="Q173" s="2" t="s">
        <v>98</v>
      </c>
      <c r="R173" s="2" t="s">
        <v>98</v>
      </c>
      <c r="S173" t="s">
        <v>98</v>
      </c>
      <c r="T173" t="s">
        <v>97</v>
      </c>
      <c r="U173" s="2" t="s">
        <v>98</v>
      </c>
      <c r="V173" s="2" t="s">
        <v>98</v>
      </c>
      <c r="W173" s="2" t="s">
        <v>98</v>
      </c>
      <c r="X173" s="2" t="s">
        <v>98</v>
      </c>
      <c r="Y173" s="2" t="s">
        <v>98</v>
      </c>
      <c r="Z173" s="2" t="s">
        <v>98</v>
      </c>
      <c r="AA173" s="2" t="s">
        <v>98</v>
      </c>
      <c r="AB173" s="2" t="s">
        <v>98</v>
      </c>
      <c r="AC173" t="s">
        <v>165</v>
      </c>
      <c r="AD173" t="s">
        <v>97</v>
      </c>
      <c r="AE173" s="1" t="s">
        <v>97</v>
      </c>
      <c r="AF173" t="s">
        <v>97</v>
      </c>
    </row>
    <row r="174" spans="1:32">
      <c r="A174" s="3" t="s">
        <v>184</v>
      </c>
      <c r="B174">
        <v>164</v>
      </c>
      <c r="C174" s="6">
        <v>164402</v>
      </c>
      <c r="D174" t="s">
        <v>136</v>
      </c>
      <c r="E174" s="2" t="s">
        <v>97</v>
      </c>
      <c r="F174" s="2" t="s">
        <v>98</v>
      </c>
      <c r="G174" s="2" t="s">
        <v>98</v>
      </c>
      <c r="H174" s="2" t="s">
        <v>97</v>
      </c>
      <c r="I174" s="2" t="s">
        <v>148</v>
      </c>
      <c r="J174" s="2" t="s">
        <v>97</v>
      </c>
      <c r="K174" s="2" t="s">
        <v>134</v>
      </c>
      <c r="L174" t="s">
        <v>140</v>
      </c>
      <c r="M174" s="2" t="s">
        <v>101</v>
      </c>
      <c r="N174" s="71" t="s">
        <v>97</v>
      </c>
      <c r="O174" s="71" t="s">
        <v>174</v>
      </c>
      <c r="P174" s="4" t="s">
        <v>97</v>
      </c>
      <c r="Q174" s="2" t="s">
        <v>97</v>
      </c>
      <c r="R174" s="2" t="s">
        <v>98</v>
      </c>
      <c r="S174" t="s">
        <v>97</v>
      </c>
      <c r="T174" t="s">
        <v>98</v>
      </c>
      <c r="U174" s="2" t="s">
        <v>98</v>
      </c>
      <c r="V174" s="2" t="s">
        <v>97</v>
      </c>
      <c r="W174" s="2" t="s">
        <v>98</v>
      </c>
      <c r="X174" s="2" t="s">
        <v>98</v>
      </c>
      <c r="Y174" s="2" t="s">
        <v>98</v>
      </c>
      <c r="Z174" s="2" t="s">
        <v>98</v>
      </c>
      <c r="AA174" s="2" t="s">
        <v>98</v>
      </c>
      <c r="AB174" s="2" t="s">
        <v>97</v>
      </c>
      <c r="AC174" t="s">
        <v>165</v>
      </c>
      <c r="AD174" t="s">
        <v>97</v>
      </c>
      <c r="AE174" s="1" t="s">
        <v>97</v>
      </c>
      <c r="AF174" t="s">
        <v>97</v>
      </c>
    </row>
    <row r="175" spans="1:32">
      <c r="A175" s="3" t="s">
        <v>184</v>
      </c>
      <c r="B175">
        <v>165</v>
      </c>
      <c r="C175" s="6">
        <v>164436</v>
      </c>
      <c r="D175" t="s">
        <v>137</v>
      </c>
      <c r="E175" s="2" t="s">
        <v>98</v>
      </c>
      <c r="F175" s="2" t="s">
        <v>98</v>
      </c>
      <c r="G175" s="2" t="s">
        <v>98</v>
      </c>
      <c r="H175" s="2" t="s">
        <v>97</v>
      </c>
      <c r="I175" s="2" t="s">
        <v>145</v>
      </c>
      <c r="J175" s="2" t="s">
        <v>97</v>
      </c>
      <c r="K175" s="2" t="s">
        <v>134</v>
      </c>
      <c r="L175" t="s">
        <v>139</v>
      </c>
      <c r="M175" s="2" t="s">
        <v>100</v>
      </c>
      <c r="N175" s="71" t="s">
        <v>99</v>
      </c>
      <c r="O175" s="71" t="s">
        <v>174</v>
      </c>
      <c r="P175" s="4" t="s">
        <v>97</v>
      </c>
      <c r="Q175" s="2" t="s">
        <v>98</v>
      </c>
      <c r="R175" s="2" t="s">
        <v>98</v>
      </c>
      <c r="S175" t="s">
        <v>97</v>
      </c>
      <c r="T175" t="s">
        <v>98</v>
      </c>
      <c r="U175" s="2" t="s">
        <v>98</v>
      </c>
      <c r="V175" s="2" t="s">
        <v>98</v>
      </c>
      <c r="W175" s="2" t="s">
        <v>98</v>
      </c>
      <c r="X175" s="2" t="s">
        <v>98</v>
      </c>
      <c r="Y175" s="2" t="s">
        <v>98</v>
      </c>
      <c r="Z175" s="2" t="s">
        <v>98</v>
      </c>
      <c r="AA175" s="2" t="s">
        <v>98</v>
      </c>
      <c r="AB175" s="2" t="s">
        <v>97</v>
      </c>
      <c r="AC175" t="s">
        <v>165</v>
      </c>
      <c r="AD175" t="s">
        <v>97</v>
      </c>
      <c r="AE175" s="1" t="s">
        <v>97</v>
      </c>
      <c r="AF175" t="s">
        <v>99</v>
      </c>
    </row>
    <row r="176" spans="1:32">
      <c r="A176" s="3" t="s">
        <v>184</v>
      </c>
      <c r="B176">
        <v>166</v>
      </c>
      <c r="C176">
        <v>164438</v>
      </c>
      <c r="D176" t="s">
        <v>136</v>
      </c>
      <c r="E176" s="2" t="s">
        <v>98</v>
      </c>
      <c r="F176" s="2" t="s">
        <v>98</v>
      </c>
      <c r="G176" s="2" t="s">
        <v>98</v>
      </c>
      <c r="H176" s="3" t="s">
        <v>97</v>
      </c>
      <c r="I176" s="2" t="s">
        <v>149</v>
      </c>
      <c r="J176" s="6" t="s">
        <v>97</v>
      </c>
      <c r="K176" s="2" t="s">
        <v>134</v>
      </c>
      <c r="L176" t="s">
        <v>140</v>
      </c>
      <c r="M176" s="2" t="s">
        <v>100</v>
      </c>
      <c r="N176" s="70" t="s">
        <v>97</v>
      </c>
      <c r="O176" s="70" t="s">
        <v>174</v>
      </c>
      <c r="P176" s="4" t="s">
        <v>182</v>
      </c>
      <c r="Q176" s="2" t="s">
        <v>98</v>
      </c>
      <c r="R176" s="2" t="s">
        <v>98</v>
      </c>
      <c r="S176" t="s">
        <v>98</v>
      </c>
      <c r="T176" t="s">
        <v>98</v>
      </c>
      <c r="U176" s="2" t="s">
        <v>98</v>
      </c>
      <c r="V176" s="2" t="s">
        <v>98</v>
      </c>
      <c r="W176" s="2" t="s">
        <v>98</v>
      </c>
      <c r="X176" s="2" t="s">
        <v>98</v>
      </c>
      <c r="Y176" s="2" t="s">
        <v>98</v>
      </c>
      <c r="Z176" s="2" t="s">
        <v>98</v>
      </c>
      <c r="AA176" s="2" t="s">
        <v>98</v>
      </c>
      <c r="AB176" s="2" t="s">
        <v>97</v>
      </c>
      <c r="AC176" t="s">
        <v>165</v>
      </c>
      <c r="AD176" s="6" t="s">
        <v>97</v>
      </c>
      <c r="AE176" s="7" t="s">
        <v>98</v>
      </c>
      <c r="AF176" t="s">
        <v>98</v>
      </c>
    </row>
    <row r="177" spans="1:32">
      <c r="A177" s="3" t="s">
        <v>184</v>
      </c>
      <c r="B177">
        <v>167</v>
      </c>
      <c r="C177" s="6">
        <v>164468</v>
      </c>
      <c r="D177" t="s">
        <v>137</v>
      </c>
      <c r="E177" s="2" t="s">
        <v>98</v>
      </c>
      <c r="F177" s="2" t="s">
        <v>98</v>
      </c>
      <c r="G177" s="2" t="s">
        <v>98</v>
      </c>
      <c r="H177" s="2" t="s">
        <v>97</v>
      </c>
      <c r="I177" s="2" t="s">
        <v>147</v>
      </c>
      <c r="J177" s="2" t="s">
        <v>97</v>
      </c>
      <c r="K177" s="2" t="s">
        <v>134</v>
      </c>
      <c r="L177" t="s">
        <v>140</v>
      </c>
      <c r="M177" s="2" t="s">
        <v>100</v>
      </c>
      <c r="N177" s="71" t="s">
        <v>98</v>
      </c>
      <c r="O177" s="71" t="s">
        <v>174</v>
      </c>
      <c r="P177" s="4" t="s">
        <v>182</v>
      </c>
      <c r="Q177" s="2" t="s">
        <v>98</v>
      </c>
      <c r="R177" s="2" t="s">
        <v>98</v>
      </c>
      <c r="S177" t="s">
        <v>98</v>
      </c>
      <c r="T177" t="s">
        <v>98</v>
      </c>
      <c r="U177" s="2" t="s">
        <v>98</v>
      </c>
      <c r="V177" s="2" t="s">
        <v>98</v>
      </c>
      <c r="W177" s="2" t="s">
        <v>98</v>
      </c>
      <c r="X177" s="2" t="s">
        <v>98</v>
      </c>
      <c r="Y177" s="2" t="s">
        <v>186</v>
      </c>
      <c r="Z177" s="2" t="s">
        <v>98</v>
      </c>
      <c r="AA177" s="2" t="s">
        <v>98</v>
      </c>
      <c r="AB177" s="2" t="s">
        <v>97</v>
      </c>
      <c r="AC177" t="s">
        <v>165</v>
      </c>
      <c r="AD177" t="s">
        <v>97</v>
      </c>
      <c r="AE177" s="1" t="s">
        <v>98</v>
      </c>
      <c r="AF177" t="s">
        <v>98</v>
      </c>
    </row>
    <row r="178" spans="1:32">
      <c r="A178" s="3" t="s">
        <v>184</v>
      </c>
      <c r="B178">
        <v>168</v>
      </c>
      <c r="C178" s="6">
        <v>164472</v>
      </c>
      <c r="D178" t="s">
        <v>136</v>
      </c>
      <c r="E178" s="2" t="s">
        <v>98</v>
      </c>
      <c r="F178" s="2" t="s">
        <v>98</v>
      </c>
      <c r="G178" s="2" t="s">
        <v>98</v>
      </c>
      <c r="H178" s="2" t="s">
        <v>97</v>
      </c>
      <c r="I178" s="2" t="s">
        <v>145</v>
      </c>
      <c r="J178" s="2" t="s">
        <v>97</v>
      </c>
      <c r="K178" s="2" t="s">
        <v>135</v>
      </c>
      <c r="L178" t="s">
        <v>138</v>
      </c>
      <c r="M178" s="2" t="s">
        <v>101</v>
      </c>
      <c r="N178" s="71" t="s">
        <v>97</v>
      </c>
      <c r="O178" s="71" t="s">
        <v>174</v>
      </c>
      <c r="P178" s="4" t="s">
        <v>97</v>
      </c>
      <c r="Q178" s="2" t="s">
        <v>98</v>
      </c>
      <c r="R178" s="2" t="s">
        <v>98</v>
      </c>
      <c r="S178" t="s">
        <v>97</v>
      </c>
      <c r="T178" t="s">
        <v>98</v>
      </c>
      <c r="U178" s="2" t="s">
        <v>98</v>
      </c>
      <c r="V178" s="2" t="s">
        <v>98</v>
      </c>
      <c r="W178" s="2" t="s">
        <v>98</v>
      </c>
      <c r="X178" s="2" t="s">
        <v>98</v>
      </c>
      <c r="Y178" s="2" t="s">
        <v>99</v>
      </c>
      <c r="Z178" s="2" t="s">
        <v>98</v>
      </c>
      <c r="AA178" s="2" t="s">
        <v>98</v>
      </c>
      <c r="AB178" s="2" t="s">
        <v>185</v>
      </c>
      <c r="AC178" t="s">
        <v>165</v>
      </c>
      <c r="AD178" t="s">
        <v>98</v>
      </c>
      <c r="AE178" s="1" t="s">
        <v>98</v>
      </c>
      <c r="AF178" t="s">
        <v>97</v>
      </c>
    </row>
    <row r="179" spans="1:32">
      <c r="A179" s="3" t="s">
        <v>184</v>
      </c>
      <c r="B179">
        <v>169</v>
      </c>
      <c r="C179" s="6">
        <v>164473</v>
      </c>
      <c r="D179" t="s">
        <v>136</v>
      </c>
      <c r="E179" s="2" t="s">
        <v>98</v>
      </c>
      <c r="F179" s="2" t="s">
        <v>98</v>
      </c>
      <c r="G179" s="2" t="s">
        <v>98</v>
      </c>
      <c r="H179" s="2" t="s">
        <v>97</v>
      </c>
      <c r="I179" s="2" t="s">
        <v>145</v>
      </c>
      <c r="J179" s="2" t="s">
        <v>97</v>
      </c>
      <c r="K179" s="2" t="s">
        <v>134</v>
      </c>
      <c r="L179" t="s">
        <v>140</v>
      </c>
      <c r="M179" s="2" t="s">
        <v>100</v>
      </c>
      <c r="N179" s="71" t="s">
        <v>98</v>
      </c>
      <c r="O179" s="71" t="s">
        <v>174</v>
      </c>
      <c r="P179" s="4" t="s">
        <v>182</v>
      </c>
      <c r="Q179" s="2" t="s">
        <v>98</v>
      </c>
      <c r="R179" s="2" t="s">
        <v>98</v>
      </c>
      <c r="S179" t="s">
        <v>98</v>
      </c>
      <c r="T179" t="s">
        <v>98</v>
      </c>
      <c r="U179" s="2" t="s">
        <v>98</v>
      </c>
      <c r="V179" s="2" t="s">
        <v>98</v>
      </c>
      <c r="W179" s="2" t="s">
        <v>98</v>
      </c>
      <c r="X179" s="2" t="s">
        <v>98</v>
      </c>
      <c r="Y179" s="2" t="s">
        <v>98</v>
      </c>
      <c r="Z179" s="2" t="s">
        <v>98</v>
      </c>
      <c r="AA179" s="2" t="s">
        <v>98</v>
      </c>
      <c r="AB179" s="2" t="s">
        <v>97</v>
      </c>
      <c r="AC179" t="s">
        <v>165</v>
      </c>
      <c r="AD179" t="s">
        <v>97</v>
      </c>
      <c r="AE179" s="1" t="s">
        <v>98</v>
      </c>
      <c r="AF179" t="s">
        <v>98</v>
      </c>
    </row>
    <row r="180" spans="1:32">
      <c r="A180" s="3" t="s">
        <v>183</v>
      </c>
      <c r="B180">
        <v>170</v>
      </c>
      <c r="C180" s="6">
        <v>164512</v>
      </c>
      <c r="D180" t="s">
        <v>136</v>
      </c>
      <c r="E180" s="2" t="s">
        <v>98</v>
      </c>
      <c r="F180" s="2" t="s">
        <v>98</v>
      </c>
      <c r="G180" s="2" t="s">
        <v>98</v>
      </c>
      <c r="H180" s="2" t="s">
        <v>98</v>
      </c>
      <c r="I180" s="2" t="s">
        <v>144</v>
      </c>
      <c r="J180" s="2" t="s">
        <v>98</v>
      </c>
      <c r="K180" s="2" t="s">
        <v>134</v>
      </c>
      <c r="L180" t="s">
        <v>140</v>
      </c>
      <c r="M180" s="2" t="s">
        <v>101</v>
      </c>
      <c r="N180" s="71" t="s">
        <v>98</v>
      </c>
      <c r="O180" s="71" t="s">
        <v>174</v>
      </c>
      <c r="P180" s="4" t="s">
        <v>182</v>
      </c>
      <c r="Q180" s="2" t="s">
        <v>98</v>
      </c>
      <c r="R180" s="2" t="s">
        <v>98</v>
      </c>
      <c r="S180" t="s">
        <v>98</v>
      </c>
      <c r="T180" t="s">
        <v>98</v>
      </c>
      <c r="U180" s="2" t="s">
        <v>98</v>
      </c>
      <c r="V180" s="2" t="s">
        <v>98</v>
      </c>
      <c r="W180" s="2" t="s">
        <v>98</v>
      </c>
      <c r="X180" s="2" t="s">
        <v>98</v>
      </c>
      <c r="Y180" s="2" t="s">
        <v>186</v>
      </c>
      <c r="Z180" s="2" t="s">
        <v>98</v>
      </c>
      <c r="AA180" s="2" t="s">
        <v>98</v>
      </c>
      <c r="AB180" s="2" t="s">
        <v>97</v>
      </c>
      <c r="AC180" t="s">
        <v>165</v>
      </c>
      <c r="AD180" t="s">
        <v>97</v>
      </c>
      <c r="AE180" s="1" t="s">
        <v>97</v>
      </c>
      <c r="AF180" t="s">
        <v>98</v>
      </c>
    </row>
    <row r="181" spans="1:32">
      <c r="A181" s="3" t="s">
        <v>184</v>
      </c>
      <c r="B181">
        <v>171</v>
      </c>
      <c r="C181" s="6">
        <v>164537</v>
      </c>
      <c r="D181" t="s">
        <v>137</v>
      </c>
      <c r="E181" s="2" t="s">
        <v>98</v>
      </c>
      <c r="F181" s="2" t="s">
        <v>98</v>
      </c>
      <c r="G181" s="2" t="s">
        <v>98</v>
      </c>
      <c r="H181" s="2" t="s">
        <v>97</v>
      </c>
      <c r="I181" s="2" t="s">
        <v>145</v>
      </c>
      <c r="J181" s="2" t="s">
        <v>97</v>
      </c>
      <c r="K181" s="2" t="s">
        <v>134</v>
      </c>
      <c r="L181" t="s">
        <v>140</v>
      </c>
      <c r="M181" s="2" t="s">
        <v>100</v>
      </c>
      <c r="N181" s="71" t="s">
        <v>98</v>
      </c>
      <c r="O181" s="71" t="s">
        <v>174</v>
      </c>
      <c r="P181" s="4" t="s">
        <v>182</v>
      </c>
      <c r="Q181" s="2" t="s">
        <v>98</v>
      </c>
      <c r="R181" s="2" t="s">
        <v>98</v>
      </c>
      <c r="S181" t="s">
        <v>98</v>
      </c>
      <c r="T181" t="s">
        <v>98</v>
      </c>
      <c r="U181" s="2" t="s">
        <v>98</v>
      </c>
      <c r="V181" s="2" t="s">
        <v>98</v>
      </c>
      <c r="W181" s="2" t="s">
        <v>98</v>
      </c>
      <c r="X181" s="2" t="s">
        <v>98</v>
      </c>
      <c r="Y181" s="2" t="s">
        <v>186</v>
      </c>
      <c r="Z181" s="2" t="s">
        <v>98</v>
      </c>
      <c r="AA181" s="2" t="s">
        <v>98</v>
      </c>
      <c r="AB181" s="2" t="s">
        <v>97</v>
      </c>
      <c r="AC181" t="s">
        <v>165</v>
      </c>
      <c r="AD181" t="s">
        <v>97</v>
      </c>
      <c r="AE181" s="1" t="s">
        <v>97</v>
      </c>
      <c r="AF181" t="s">
        <v>98</v>
      </c>
    </row>
    <row r="182" spans="1:32">
      <c r="A182" s="3" t="s">
        <v>184</v>
      </c>
      <c r="B182">
        <v>172</v>
      </c>
      <c r="C182" s="6">
        <v>164539</v>
      </c>
      <c r="D182" t="s">
        <v>136</v>
      </c>
      <c r="E182" s="2" t="s">
        <v>98</v>
      </c>
      <c r="F182" s="2" t="s">
        <v>98</v>
      </c>
      <c r="G182" s="2" t="s">
        <v>98</v>
      </c>
      <c r="H182" s="2" t="s">
        <v>97</v>
      </c>
      <c r="I182" s="2" t="s">
        <v>145</v>
      </c>
      <c r="J182" s="2" t="s">
        <v>97</v>
      </c>
      <c r="K182" s="2" t="s">
        <v>134</v>
      </c>
      <c r="L182" t="s">
        <v>140</v>
      </c>
      <c r="M182" s="2" t="s">
        <v>100</v>
      </c>
      <c r="N182" s="71" t="s">
        <v>98</v>
      </c>
      <c r="O182" s="71" t="s">
        <v>174</v>
      </c>
      <c r="P182" s="4" t="s">
        <v>182</v>
      </c>
      <c r="Q182" s="2" t="s">
        <v>98</v>
      </c>
      <c r="R182" s="2" t="s">
        <v>98</v>
      </c>
      <c r="S182" t="s">
        <v>98</v>
      </c>
      <c r="T182" t="s">
        <v>98</v>
      </c>
      <c r="U182" s="2" t="s">
        <v>98</v>
      </c>
      <c r="V182" s="2" t="s">
        <v>98</v>
      </c>
      <c r="W182" s="2" t="s">
        <v>98</v>
      </c>
      <c r="X182" s="2" t="s">
        <v>98</v>
      </c>
      <c r="Y182" s="2" t="s">
        <v>186</v>
      </c>
      <c r="Z182" s="2" t="s">
        <v>98</v>
      </c>
      <c r="AA182" s="2" t="s">
        <v>98</v>
      </c>
      <c r="AB182" s="2" t="s">
        <v>97</v>
      </c>
      <c r="AC182" t="s">
        <v>165</v>
      </c>
      <c r="AD182" t="s">
        <v>97</v>
      </c>
      <c r="AE182" s="1" t="s">
        <v>97</v>
      </c>
      <c r="AF182" t="s">
        <v>98</v>
      </c>
    </row>
    <row r="183" spans="1:32">
      <c r="A183" s="3" t="s">
        <v>184</v>
      </c>
      <c r="B183">
        <v>173</v>
      </c>
      <c r="C183" s="6">
        <v>164545</v>
      </c>
      <c r="D183" t="s">
        <v>136</v>
      </c>
      <c r="E183" s="2" t="s">
        <v>97</v>
      </c>
      <c r="F183" s="2" t="s">
        <v>98</v>
      </c>
      <c r="G183" s="2" t="s">
        <v>98</v>
      </c>
      <c r="H183" s="2" t="s">
        <v>97</v>
      </c>
      <c r="I183" s="2" t="s">
        <v>149</v>
      </c>
      <c r="J183" s="2" t="s">
        <v>97</v>
      </c>
      <c r="K183" s="2" t="s">
        <v>134</v>
      </c>
      <c r="L183" t="s">
        <v>139</v>
      </c>
      <c r="M183" s="2" t="s">
        <v>101</v>
      </c>
      <c r="N183" s="71" t="s">
        <v>97</v>
      </c>
      <c r="O183" s="71" t="s">
        <v>174</v>
      </c>
      <c r="P183" s="4" t="s">
        <v>97</v>
      </c>
      <c r="Q183" s="2" t="s">
        <v>98</v>
      </c>
      <c r="R183" s="2" t="s">
        <v>98</v>
      </c>
      <c r="S183" t="s">
        <v>97</v>
      </c>
      <c r="T183" t="s">
        <v>98</v>
      </c>
      <c r="U183" s="2" t="s">
        <v>98</v>
      </c>
      <c r="V183" s="2" t="s">
        <v>97</v>
      </c>
      <c r="W183" s="2" t="s">
        <v>98</v>
      </c>
      <c r="X183" s="2" t="s">
        <v>98</v>
      </c>
      <c r="Y183" s="2" t="s">
        <v>98</v>
      </c>
      <c r="Z183" s="2" t="s">
        <v>98</v>
      </c>
      <c r="AA183" s="2" t="s">
        <v>98</v>
      </c>
      <c r="AB183" s="2" t="s">
        <v>97</v>
      </c>
      <c r="AC183" t="s">
        <v>165</v>
      </c>
      <c r="AD183" t="s">
        <v>97</v>
      </c>
      <c r="AE183" s="1" t="s">
        <v>97</v>
      </c>
      <c r="AF183" t="s">
        <v>97</v>
      </c>
    </row>
    <row r="184" spans="1:32">
      <c r="A184" s="3" t="s">
        <v>184</v>
      </c>
      <c r="B184">
        <v>174</v>
      </c>
      <c r="C184" s="6">
        <v>164546</v>
      </c>
      <c r="D184" t="s">
        <v>136</v>
      </c>
      <c r="E184" s="2" t="s">
        <v>98</v>
      </c>
      <c r="F184" s="2" t="s">
        <v>98</v>
      </c>
      <c r="G184" s="2" t="s">
        <v>98</v>
      </c>
      <c r="H184" s="2" t="s">
        <v>97</v>
      </c>
      <c r="I184" s="2" t="s">
        <v>149</v>
      </c>
      <c r="J184" s="2" t="s">
        <v>97</v>
      </c>
      <c r="K184" s="2" t="s">
        <v>134</v>
      </c>
      <c r="L184" t="s">
        <v>139</v>
      </c>
      <c r="M184" s="2" t="s">
        <v>100</v>
      </c>
      <c r="N184" s="71" t="s">
        <v>97</v>
      </c>
      <c r="O184" s="71" t="s">
        <v>174</v>
      </c>
      <c r="P184" s="4" t="s">
        <v>97</v>
      </c>
      <c r="Q184" s="2" t="s">
        <v>98</v>
      </c>
      <c r="R184" s="2" t="s">
        <v>98</v>
      </c>
      <c r="S184" t="s">
        <v>97</v>
      </c>
      <c r="T184" t="s">
        <v>98</v>
      </c>
      <c r="U184" s="2" t="s">
        <v>98</v>
      </c>
      <c r="V184" s="2" t="s">
        <v>98</v>
      </c>
      <c r="W184" s="2" t="s">
        <v>98</v>
      </c>
      <c r="X184" s="2" t="s">
        <v>98</v>
      </c>
      <c r="Y184" s="2" t="s">
        <v>98</v>
      </c>
      <c r="Z184" s="2" t="s">
        <v>98</v>
      </c>
      <c r="AA184" s="2" t="s">
        <v>98</v>
      </c>
      <c r="AB184" s="2" t="s">
        <v>97</v>
      </c>
      <c r="AC184" t="s">
        <v>165</v>
      </c>
      <c r="AD184" t="s">
        <v>97</v>
      </c>
      <c r="AE184" s="1" t="s">
        <v>97</v>
      </c>
      <c r="AF184" t="s">
        <v>98</v>
      </c>
    </row>
    <row r="185" spans="1:32">
      <c r="A185" s="3" t="s">
        <v>184</v>
      </c>
      <c r="B185">
        <v>175</v>
      </c>
      <c r="C185" s="6">
        <v>164548</v>
      </c>
      <c r="D185" t="s">
        <v>137</v>
      </c>
      <c r="E185" s="2" t="s">
        <v>97</v>
      </c>
      <c r="F185" s="2" t="s">
        <v>97</v>
      </c>
      <c r="G185" s="2" t="s">
        <v>98</v>
      </c>
      <c r="H185" s="2" t="s">
        <v>97</v>
      </c>
      <c r="I185" s="2" t="s">
        <v>149</v>
      </c>
      <c r="J185" s="2" t="s">
        <v>97</v>
      </c>
      <c r="K185" s="2" t="s">
        <v>134</v>
      </c>
      <c r="L185" t="s">
        <v>139</v>
      </c>
      <c r="M185" s="2" t="s">
        <v>100</v>
      </c>
      <c r="N185" s="71" t="s">
        <v>97</v>
      </c>
      <c r="O185" s="71" t="s">
        <v>174</v>
      </c>
      <c r="P185" s="4" t="s">
        <v>97</v>
      </c>
      <c r="Q185" s="2" t="s">
        <v>98</v>
      </c>
      <c r="R185" s="2" t="s">
        <v>98</v>
      </c>
      <c r="S185" t="s">
        <v>97</v>
      </c>
      <c r="T185" t="s">
        <v>98</v>
      </c>
      <c r="U185" s="2" t="s">
        <v>98</v>
      </c>
      <c r="V185" s="2" t="s">
        <v>98</v>
      </c>
      <c r="W185" s="2" t="s">
        <v>98</v>
      </c>
      <c r="X185" s="2" t="s">
        <v>98</v>
      </c>
      <c r="Y185" s="2" t="s">
        <v>98</v>
      </c>
      <c r="Z185" s="2" t="s">
        <v>98</v>
      </c>
      <c r="AA185" s="2" t="s">
        <v>98</v>
      </c>
      <c r="AB185" s="2" t="s">
        <v>97</v>
      </c>
      <c r="AC185" t="s">
        <v>165</v>
      </c>
      <c r="AD185" t="s">
        <v>97</v>
      </c>
      <c r="AE185" s="1" t="s">
        <v>97</v>
      </c>
      <c r="AF185" t="s">
        <v>98</v>
      </c>
    </row>
    <row r="186" spans="1:32">
      <c r="A186" s="3" t="s">
        <v>184</v>
      </c>
      <c r="B186">
        <v>176</v>
      </c>
      <c r="C186">
        <v>164554</v>
      </c>
      <c r="D186" t="s">
        <v>136</v>
      </c>
      <c r="E186" s="2" t="s">
        <v>97</v>
      </c>
      <c r="F186" s="2" t="s">
        <v>98</v>
      </c>
      <c r="G186" s="2" t="s">
        <v>98</v>
      </c>
      <c r="H186" s="3" t="s">
        <v>97</v>
      </c>
      <c r="I186" s="2" t="s">
        <v>145</v>
      </c>
      <c r="J186" s="6" t="s">
        <v>97</v>
      </c>
      <c r="K186" s="2" t="s">
        <v>134</v>
      </c>
      <c r="L186" t="s">
        <v>138</v>
      </c>
      <c r="M186" s="2" t="s">
        <v>100</v>
      </c>
      <c r="N186" s="70" t="s">
        <v>97</v>
      </c>
      <c r="O186" s="70" t="s">
        <v>174</v>
      </c>
      <c r="P186" s="5" t="s">
        <v>97</v>
      </c>
      <c r="Q186" s="2" t="s">
        <v>98</v>
      </c>
      <c r="R186" s="2" t="s">
        <v>98</v>
      </c>
      <c r="S186" t="s">
        <v>97</v>
      </c>
      <c r="T186" t="s">
        <v>97</v>
      </c>
      <c r="U186" s="2" t="s">
        <v>98</v>
      </c>
      <c r="V186" s="2" t="s">
        <v>98</v>
      </c>
      <c r="W186" s="2" t="s">
        <v>98</v>
      </c>
      <c r="X186" s="2" t="s">
        <v>98</v>
      </c>
      <c r="Y186" s="2" t="s">
        <v>98</v>
      </c>
      <c r="Z186" s="2" t="s">
        <v>98</v>
      </c>
      <c r="AA186" s="2" t="s">
        <v>98</v>
      </c>
      <c r="AB186" s="2" t="s">
        <v>98</v>
      </c>
      <c r="AC186" t="s">
        <v>166</v>
      </c>
      <c r="AD186" s="6" t="s">
        <v>97</v>
      </c>
      <c r="AE186" s="1" t="s">
        <v>97</v>
      </c>
      <c r="AF186" t="s">
        <v>97</v>
      </c>
    </row>
    <row r="187" spans="1:32">
      <c r="A187" s="3" t="s">
        <v>184</v>
      </c>
      <c r="B187">
        <v>177</v>
      </c>
      <c r="C187">
        <v>164556</v>
      </c>
      <c r="D187" t="s">
        <v>136</v>
      </c>
      <c r="E187" s="2" t="s">
        <v>97</v>
      </c>
      <c r="F187" s="2" t="s">
        <v>97</v>
      </c>
      <c r="G187" s="2" t="s">
        <v>98</v>
      </c>
      <c r="H187" s="3" t="s">
        <v>97</v>
      </c>
      <c r="I187" s="2" t="s">
        <v>145</v>
      </c>
      <c r="J187" s="6" t="s">
        <v>97</v>
      </c>
      <c r="K187" s="2" t="s">
        <v>134</v>
      </c>
      <c r="L187" t="s">
        <v>138</v>
      </c>
      <c r="M187" s="2" t="s">
        <v>100</v>
      </c>
      <c r="N187" s="70" t="s">
        <v>97</v>
      </c>
      <c r="O187" s="70" t="s">
        <v>174</v>
      </c>
      <c r="P187" s="5" t="s">
        <v>97</v>
      </c>
      <c r="Q187" s="2" t="s">
        <v>98</v>
      </c>
      <c r="R187" s="2" t="s">
        <v>98</v>
      </c>
      <c r="S187" t="s">
        <v>97</v>
      </c>
      <c r="T187" t="s">
        <v>97</v>
      </c>
      <c r="U187" s="2" t="s">
        <v>98</v>
      </c>
      <c r="V187" s="2" t="s">
        <v>98</v>
      </c>
      <c r="W187" s="2" t="s">
        <v>98</v>
      </c>
      <c r="X187" s="2" t="s">
        <v>98</v>
      </c>
      <c r="Y187" s="2" t="s">
        <v>97</v>
      </c>
      <c r="Z187" s="2" t="s">
        <v>98</v>
      </c>
      <c r="AA187" s="2" t="s">
        <v>98</v>
      </c>
      <c r="AB187" s="2" t="s">
        <v>98</v>
      </c>
      <c r="AC187" t="s">
        <v>166</v>
      </c>
      <c r="AD187" t="s">
        <v>97</v>
      </c>
      <c r="AE187" s="1" t="s">
        <v>97</v>
      </c>
      <c r="AF187" t="s">
        <v>97</v>
      </c>
    </row>
    <row r="188" spans="1:32">
      <c r="A188" s="3" t="s">
        <v>184</v>
      </c>
      <c r="B188">
        <v>178</v>
      </c>
      <c r="C188" s="6">
        <v>164593</v>
      </c>
      <c r="D188" t="s">
        <v>137</v>
      </c>
      <c r="E188" s="2" t="s">
        <v>98</v>
      </c>
      <c r="F188" s="2" t="s">
        <v>98</v>
      </c>
      <c r="G188" s="2" t="s">
        <v>98</v>
      </c>
      <c r="H188" s="2" t="s">
        <v>97</v>
      </c>
      <c r="I188" s="2" t="s">
        <v>145</v>
      </c>
      <c r="J188" s="2" t="s">
        <v>97</v>
      </c>
      <c r="K188" s="2" t="s">
        <v>134</v>
      </c>
      <c r="L188" t="s">
        <v>140</v>
      </c>
      <c r="M188" s="2" t="s">
        <v>100</v>
      </c>
      <c r="N188" s="71" t="s">
        <v>98</v>
      </c>
      <c r="O188" s="71" t="s">
        <v>174</v>
      </c>
      <c r="P188" s="4" t="s">
        <v>182</v>
      </c>
      <c r="Q188" s="2" t="s">
        <v>98</v>
      </c>
      <c r="R188" s="2" t="s">
        <v>98</v>
      </c>
      <c r="S188" t="s">
        <v>98</v>
      </c>
      <c r="T188" t="s">
        <v>98</v>
      </c>
      <c r="U188" s="2" t="s">
        <v>98</v>
      </c>
      <c r="V188" s="2" t="s">
        <v>98</v>
      </c>
      <c r="W188" s="2" t="s">
        <v>98</v>
      </c>
      <c r="X188" s="2" t="s">
        <v>98</v>
      </c>
      <c r="Y188" s="2" t="s">
        <v>186</v>
      </c>
      <c r="Z188" s="2" t="s">
        <v>98</v>
      </c>
      <c r="AA188" s="2" t="s">
        <v>98</v>
      </c>
      <c r="AB188" s="2" t="s">
        <v>97</v>
      </c>
      <c r="AC188" t="s">
        <v>165</v>
      </c>
      <c r="AD188" t="s">
        <v>97</v>
      </c>
      <c r="AE188" s="1" t="s">
        <v>98</v>
      </c>
      <c r="AF188" t="s">
        <v>97</v>
      </c>
    </row>
    <row r="189" spans="1:32">
      <c r="A189" s="3" t="s">
        <v>184</v>
      </c>
      <c r="B189">
        <v>179</v>
      </c>
      <c r="C189" s="6">
        <v>164603</v>
      </c>
      <c r="D189" t="s">
        <v>137</v>
      </c>
      <c r="E189" s="2" t="s">
        <v>98</v>
      </c>
      <c r="F189" s="2" t="s">
        <v>98</v>
      </c>
      <c r="G189" s="2" t="s">
        <v>98</v>
      </c>
      <c r="H189" s="2" t="s">
        <v>97</v>
      </c>
      <c r="I189" s="2" t="s">
        <v>147</v>
      </c>
      <c r="J189" s="2" t="s">
        <v>97</v>
      </c>
      <c r="K189" s="2" t="s">
        <v>134</v>
      </c>
      <c r="L189" t="s">
        <v>139</v>
      </c>
      <c r="M189" s="2" t="s">
        <v>100</v>
      </c>
      <c r="N189" s="71" t="s">
        <v>98</v>
      </c>
      <c r="O189" s="71" t="s">
        <v>163</v>
      </c>
      <c r="P189" s="4" t="s">
        <v>97</v>
      </c>
      <c r="Q189" s="2" t="s">
        <v>98</v>
      </c>
      <c r="R189" s="2" t="s">
        <v>98</v>
      </c>
      <c r="S189" t="s">
        <v>97</v>
      </c>
      <c r="T189" t="s">
        <v>98</v>
      </c>
      <c r="U189" s="2" t="s">
        <v>98</v>
      </c>
      <c r="V189" s="2" t="s">
        <v>98</v>
      </c>
      <c r="W189" s="2" t="s">
        <v>98</v>
      </c>
      <c r="X189" s="2" t="s">
        <v>98</v>
      </c>
      <c r="Y189" s="2" t="s">
        <v>98</v>
      </c>
      <c r="Z189" s="2" t="s">
        <v>98</v>
      </c>
      <c r="AA189" s="2" t="s">
        <v>98</v>
      </c>
      <c r="AB189" s="2" t="s">
        <v>97</v>
      </c>
      <c r="AC189" t="s">
        <v>165</v>
      </c>
      <c r="AD189" t="s">
        <v>97</v>
      </c>
      <c r="AE189" s="1" t="s">
        <v>97</v>
      </c>
      <c r="AF189" t="s">
        <v>98</v>
      </c>
    </row>
    <row r="190" spans="1:32">
      <c r="A190" s="3" t="s">
        <v>184</v>
      </c>
      <c r="B190">
        <v>180</v>
      </c>
      <c r="C190" s="6">
        <v>164637</v>
      </c>
      <c r="D190" t="s">
        <v>137</v>
      </c>
      <c r="E190" s="2" t="s">
        <v>98</v>
      </c>
      <c r="F190" s="2" t="s">
        <v>98</v>
      </c>
      <c r="G190" s="2" t="s">
        <v>98</v>
      </c>
      <c r="H190" s="2" t="s">
        <v>98</v>
      </c>
      <c r="I190" s="2" t="s">
        <v>149</v>
      </c>
      <c r="J190" s="2" t="s">
        <v>97</v>
      </c>
      <c r="K190" s="2" t="s">
        <v>134</v>
      </c>
      <c r="L190" t="s">
        <v>140</v>
      </c>
      <c r="M190" s="2" t="s">
        <v>101</v>
      </c>
      <c r="N190" s="71" t="s">
        <v>98</v>
      </c>
      <c r="O190" s="71" t="s">
        <v>174</v>
      </c>
      <c r="P190" s="4" t="s">
        <v>182</v>
      </c>
      <c r="Q190" s="2" t="s">
        <v>98</v>
      </c>
      <c r="R190" s="2" t="s">
        <v>98</v>
      </c>
      <c r="S190" t="s">
        <v>98</v>
      </c>
      <c r="T190" t="s">
        <v>98</v>
      </c>
      <c r="U190" s="2" t="s">
        <v>98</v>
      </c>
      <c r="V190" s="2" t="s">
        <v>98</v>
      </c>
      <c r="W190" s="2" t="s">
        <v>98</v>
      </c>
      <c r="X190" s="2" t="s">
        <v>98</v>
      </c>
      <c r="Y190" s="2" t="s">
        <v>186</v>
      </c>
      <c r="Z190" s="2" t="s">
        <v>98</v>
      </c>
      <c r="AA190" s="2" t="s">
        <v>98</v>
      </c>
      <c r="AB190" s="2" t="s">
        <v>97</v>
      </c>
      <c r="AC190" t="s">
        <v>165</v>
      </c>
      <c r="AD190" t="s">
        <v>97</v>
      </c>
      <c r="AE190" s="1" t="s">
        <v>98</v>
      </c>
      <c r="AF190" t="s">
        <v>98</v>
      </c>
    </row>
    <row r="191" spans="1:32">
      <c r="A191" s="3" t="s">
        <v>184</v>
      </c>
      <c r="B191">
        <v>181</v>
      </c>
      <c r="C191" s="6">
        <v>164645</v>
      </c>
      <c r="D191" t="s">
        <v>137</v>
      </c>
      <c r="E191" s="2" t="s">
        <v>98</v>
      </c>
      <c r="F191" s="2" t="s">
        <v>98</v>
      </c>
      <c r="G191" s="2" t="s">
        <v>98</v>
      </c>
      <c r="H191" s="2" t="s">
        <v>98</v>
      </c>
      <c r="I191" s="2" t="s">
        <v>148</v>
      </c>
      <c r="J191" s="2" t="s">
        <v>97</v>
      </c>
      <c r="K191" s="2" t="s">
        <v>134</v>
      </c>
      <c r="L191" t="s">
        <v>140</v>
      </c>
      <c r="M191" s="2" t="s">
        <v>101</v>
      </c>
      <c r="N191" s="71" t="s">
        <v>98</v>
      </c>
      <c r="O191" s="71" t="s">
        <v>174</v>
      </c>
      <c r="P191" s="4" t="s">
        <v>182</v>
      </c>
      <c r="Q191" s="2" t="s">
        <v>98</v>
      </c>
      <c r="R191" s="2" t="s">
        <v>98</v>
      </c>
      <c r="S191" t="s">
        <v>98</v>
      </c>
      <c r="T191" t="s">
        <v>98</v>
      </c>
      <c r="U191" s="2" t="s">
        <v>98</v>
      </c>
      <c r="V191" s="2" t="s">
        <v>98</v>
      </c>
      <c r="W191" s="2" t="s">
        <v>98</v>
      </c>
      <c r="X191" s="2" t="s">
        <v>98</v>
      </c>
      <c r="Y191" s="2" t="s">
        <v>186</v>
      </c>
      <c r="Z191" s="2" t="s">
        <v>98</v>
      </c>
      <c r="AA191" s="2" t="s">
        <v>98</v>
      </c>
      <c r="AB191" s="2" t="s">
        <v>98</v>
      </c>
      <c r="AC191" t="s">
        <v>165</v>
      </c>
      <c r="AD191" t="s">
        <v>97</v>
      </c>
      <c r="AE191" s="1" t="s">
        <v>98</v>
      </c>
      <c r="AF191" t="s">
        <v>98</v>
      </c>
    </row>
    <row r="192" spans="1:32">
      <c r="A192" s="3" t="s">
        <v>183</v>
      </c>
      <c r="B192">
        <v>182</v>
      </c>
      <c r="C192" s="6">
        <v>164693</v>
      </c>
      <c r="D192" t="s">
        <v>136</v>
      </c>
      <c r="E192" s="2" t="s">
        <v>97</v>
      </c>
      <c r="F192" s="2" t="s">
        <v>97</v>
      </c>
      <c r="G192" s="2" t="s">
        <v>98</v>
      </c>
      <c r="H192" s="2" t="s">
        <v>97</v>
      </c>
      <c r="I192" s="2" t="s">
        <v>145</v>
      </c>
      <c r="J192" s="2" t="s">
        <v>98</v>
      </c>
      <c r="K192" s="2" t="s">
        <v>134</v>
      </c>
      <c r="L192" t="s">
        <v>139</v>
      </c>
      <c r="M192" s="2" t="s">
        <v>100</v>
      </c>
      <c r="N192" s="71" t="s">
        <v>99</v>
      </c>
      <c r="O192" s="71" t="s">
        <v>174</v>
      </c>
      <c r="P192" s="4" t="s">
        <v>97</v>
      </c>
      <c r="Q192" s="2" t="s">
        <v>98</v>
      </c>
      <c r="R192" s="2" t="s">
        <v>98</v>
      </c>
      <c r="S192" t="s">
        <v>97</v>
      </c>
      <c r="T192" t="s">
        <v>97</v>
      </c>
      <c r="U192" s="2" t="s">
        <v>98</v>
      </c>
      <c r="V192" s="2" t="s">
        <v>98</v>
      </c>
      <c r="W192" s="2" t="s">
        <v>98</v>
      </c>
      <c r="X192" s="2" t="s">
        <v>98</v>
      </c>
      <c r="Y192" s="2" t="s">
        <v>98</v>
      </c>
      <c r="Z192" s="2" t="s">
        <v>98</v>
      </c>
      <c r="AA192" s="2" t="s">
        <v>98</v>
      </c>
      <c r="AB192" s="2" t="s">
        <v>99</v>
      </c>
      <c r="AC192" t="s">
        <v>166</v>
      </c>
      <c r="AD192" t="s">
        <v>97</v>
      </c>
      <c r="AE192" s="1" t="s">
        <v>97</v>
      </c>
      <c r="AF192" t="s">
        <v>97</v>
      </c>
    </row>
    <row r="193" spans="1:32">
      <c r="A193" s="3" t="s">
        <v>184</v>
      </c>
      <c r="B193">
        <v>183</v>
      </c>
      <c r="C193" s="6">
        <v>164694</v>
      </c>
      <c r="D193" t="s">
        <v>136</v>
      </c>
      <c r="E193" s="2" t="s">
        <v>97</v>
      </c>
      <c r="F193" s="2" t="s">
        <v>98</v>
      </c>
      <c r="G193" s="2" t="s">
        <v>98</v>
      </c>
      <c r="H193" s="2" t="s">
        <v>97</v>
      </c>
      <c r="I193" s="2" t="s">
        <v>145</v>
      </c>
      <c r="J193" s="2" t="s">
        <v>98</v>
      </c>
      <c r="K193" s="2" t="s">
        <v>134</v>
      </c>
      <c r="L193" t="s">
        <v>139</v>
      </c>
      <c r="M193" s="2" t="s">
        <v>100</v>
      </c>
      <c r="N193" s="71" t="s">
        <v>99</v>
      </c>
      <c r="O193" s="71" t="s">
        <v>99</v>
      </c>
      <c r="P193" s="4" t="s">
        <v>97</v>
      </c>
      <c r="Q193" s="2" t="s">
        <v>98</v>
      </c>
      <c r="R193" s="2" t="s">
        <v>98</v>
      </c>
      <c r="S193" t="s">
        <v>97</v>
      </c>
      <c r="T193" t="s">
        <v>98</v>
      </c>
      <c r="U193" s="2" t="s">
        <v>98</v>
      </c>
      <c r="V193" s="2" t="s">
        <v>98</v>
      </c>
      <c r="W193" s="2" t="s">
        <v>98</v>
      </c>
      <c r="X193" s="2" t="s">
        <v>98</v>
      </c>
      <c r="Y193" s="2" t="s">
        <v>98</v>
      </c>
      <c r="Z193" s="2" t="s">
        <v>98</v>
      </c>
      <c r="AA193" s="2" t="s">
        <v>98</v>
      </c>
      <c r="AB193" s="2" t="s">
        <v>98</v>
      </c>
      <c r="AC193" t="s">
        <v>166</v>
      </c>
      <c r="AD193" t="s">
        <v>97</v>
      </c>
      <c r="AE193" s="1" t="s">
        <v>97</v>
      </c>
      <c r="AF193" t="s">
        <v>99</v>
      </c>
    </row>
    <row r="194" spans="1:32">
      <c r="A194" s="3" t="s">
        <v>184</v>
      </c>
      <c r="B194">
        <v>184</v>
      </c>
      <c r="C194">
        <v>164774</v>
      </c>
      <c r="D194" t="s">
        <v>137</v>
      </c>
      <c r="E194" s="2" t="s">
        <v>98</v>
      </c>
      <c r="F194" s="2" t="s">
        <v>98</v>
      </c>
      <c r="G194" s="2" t="s">
        <v>98</v>
      </c>
      <c r="H194" s="3" t="s">
        <v>97</v>
      </c>
      <c r="I194" s="2" t="s">
        <v>149</v>
      </c>
      <c r="J194" s="6" t="s">
        <v>97</v>
      </c>
      <c r="K194" s="2" t="s">
        <v>134</v>
      </c>
      <c r="L194" t="s">
        <v>140</v>
      </c>
      <c r="M194" s="2" t="s">
        <v>100</v>
      </c>
      <c r="N194" s="70" t="s">
        <v>97</v>
      </c>
      <c r="O194" s="70" t="s">
        <v>174</v>
      </c>
      <c r="P194" s="4" t="s">
        <v>182</v>
      </c>
      <c r="Q194" s="2" t="s">
        <v>98</v>
      </c>
      <c r="R194" s="2" t="s">
        <v>98</v>
      </c>
      <c r="S194" t="s">
        <v>98</v>
      </c>
      <c r="T194" t="s">
        <v>98</v>
      </c>
      <c r="U194" s="2" t="s">
        <v>98</v>
      </c>
      <c r="V194" s="2" t="s">
        <v>98</v>
      </c>
      <c r="W194" s="2" t="s">
        <v>98</v>
      </c>
      <c r="X194" s="2" t="s">
        <v>98</v>
      </c>
      <c r="Y194" s="2" t="s">
        <v>186</v>
      </c>
      <c r="Z194" s="2" t="s">
        <v>98</v>
      </c>
      <c r="AA194" s="2" t="s">
        <v>98</v>
      </c>
      <c r="AB194" s="2" t="s">
        <v>99</v>
      </c>
      <c r="AC194" t="s">
        <v>165</v>
      </c>
      <c r="AD194" s="6" t="s">
        <v>97</v>
      </c>
      <c r="AE194" s="1" t="s">
        <v>98</v>
      </c>
      <c r="AF194" t="s">
        <v>98</v>
      </c>
    </row>
    <row r="195" spans="1:32">
      <c r="A195" s="3" t="s">
        <v>184</v>
      </c>
      <c r="B195">
        <v>185</v>
      </c>
      <c r="C195" s="6">
        <v>164780</v>
      </c>
      <c r="D195" t="s">
        <v>136</v>
      </c>
      <c r="E195" s="2" t="s">
        <v>98</v>
      </c>
      <c r="F195" s="2" t="s">
        <v>98</v>
      </c>
      <c r="G195" s="2" t="s">
        <v>98</v>
      </c>
      <c r="H195" s="2" t="s">
        <v>98</v>
      </c>
      <c r="I195" s="2" t="s">
        <v>148</v>
      </c>
      <c r="J195" s="2" t="s">
        <v>97</v>
      </c>
      <c r="K195" s="2" t="s">
        <v>134</v>
      </c>
      <c r="L195" t="s">
        <v>140</v>
      </c>
      <c r="M195" s="2" t="s">
        <v>100</v>
      </c>
      <c r="N195" s="71" t="s">
        <v>98</v>
      </c>
      <c r="O195" s="71" t="s">
        <v>174</v>
      </c>
      <c r="P195" s="4" t="s">
        <v>182</v>
      </c>
      <c r="Q195" s="2" t="s">
        <v>98</v>
      </c>
      <c r="R195" s="2" t="s">
        <v>98</v>
      </c>
      <c r="S195" t="s">
        <v>98</v>
      </c>
      <c r="T195" t="s">
        <v>98</v>
      </c>
      <c r="U195" s="2" t="s">
        <v>98</v>
      </c>
      <c r="V195" s="2" t="s">
        <v>98</v>
      </c>
      <c r="W195" s="2" t="s">
        <v>98</v>
      </c>
      <c r="X195" s="2" t="s">
        <v>98</v>
      </c>
      <c r="Y195" s="2" t="s">
        <v>186</v>
      </c>
      <c r="Z195" s="2" t="s">
        <v>98</v>
      </c>
      <c r="AA195" s="2" t="s">
        <v>98</v>
      </c>
      <c r="AB195" s="2" t="s">
        <v>97</v>
      </c>
      <c r="AC195" t="s">
        <v>165</v>
      </c>
      <c r="AD195" t="s">
        <v>97</v>
      </c>
      <c r="AE195" s="1" t="s">
        <v>97</v>
      </c>
      <c r="AF195" t="s">
        <v>98</v>
      </c>
    </row>
    <row r="196" spans="1:32">
      <c r="A196" s="3" t="s">
        <v>184</v>
      </c>
      <c r="B196">
        <v>186</v>
      </c>
      <c r="C196">
        <v>164810</v>
      </c>
      <c r="D196" t="s">
        <v>136</v>
      </c>
      <c r="E196" s="2" t="s">
        <v>98</v>
      </c>
      <c r="F196" s="2" t="s">
        <v>98</v>
      </c>
      <c r="G196" s="2" t="s">
        <v>98</v>
      </c>
      <c r="H196" s="3" t="s">
        <v>97</v>
      </c>
      <c r="I196" s="2" t="s">
        <v>145</v>
      </c>
      <c r="J196" s="6" t="s">
        <v>98</v>
      </c>
      <c r="K196" s="2" t="s">
        <v>134</v>
      </c>
      <c r="L196" t="s">
        <v>140</v>
      </c>
      <c r="M196" s="2" t="s">
        <v>101</v>
      </c>
      <c r="N196" s="70" t="s">
        <v>98</v>
      </c>
      <c r="O196" s="70" t="s">
        <v>174</v>
      </c>
      <c r="P196" s="5" t="s">
        <v>182</v>
      </c>
      <c r="Q196" s="2" t="s">
        <v>98</v>
      </c>
      <c r="R196" s="2" t="s">
        <v>98</v>
      </c>
      <c r="S196" t="s">
        <v>98</v>
      </c>
      <c r="T196" t="s">
        <v>98</v>
      </c>
      <c r="U196" s="2" t="s">
        <v>98</v>
      </c>
      <c r="V196" s="2" t="s">
        <v>98</v>
      </c>
      <c r="W196" s="2" t="s">
        <v>98</v>
      </c>
      <c r="X196" s="2" t="s">
        <v>98</v>
      </c>
      <c r="Y196" s="2" t="s">
        <v>98</v>
      </c>
      <c r="Z196" s="2" t="s">
        <v>98</v>
      </c>
      <c r="AA196" s="2" t="s">
        <v>98</v>
      </c>
      <c r="AB196" s="2" t="s">
        <v>98</v>
      </c>
      <c r="AC196" t="s">
        <v>165</v>
      </c>
      <c r="AD196" s="6" t="s">
        <v>97</v>
      </c>
      <c r="AE196" s="7" t="s">
        <v>98</v>
      </c>
      <c r="AF196" t="s">
        <v>98</v>
      </c>
    </row>
    <row r="197" spans="1:32">
      <c r="A197" s="3" t="s">
        <v>184</v>
      </c>
      <c r="B197">
        <v>187</v>
      </c>
      <c r="C197">
        <v>164814</v>
      </c>
      <c r="D197" t="s">
        <v>136</v>
      </c>
      <c r="E197" s="2" t="s">
        <v>98</v>
      </c>
      <c r="F197" s="2" t="s">
        <v>98</v>
      </c>
      <c r="G197" s="2" t="s">
        <v>98</v>
      </c>
      <c r="H197" s="3" t="s">
        <v>97</v>
      </c>
      <c r="I197" s="2" t="s">
        <v>145</v>
      </c>
      <c r="J197" s="6" t="s">
        <v>98</v>
      </c>
      <c r="K197" s="2" t="s">
        <v>134</v>
      </c>
      <c r="L197" t="s">
        <v>140</v>
      </c>
      <c r="M197" s="3" t="s">
        <v>101</v>
      </c>
      <c r="N197" s="71" t="s">
        <v>98</v>
      </c>
      <c r="O197" s="71" t="s">
        <v>174</v>
      </c>
      <c r="P197" s="4" t="s">
        <v>182</v>
      </c>
      <c r="Q197" s="2" t="s">
        <v>98</v>
      </c>
      <c r="R197" s="2" t="s">
        <v>98</v>
      </c>
      <c r="S197" t="s">
        <v>98</v>
      </c>
      <c r="T197" t="s">
        <v>98</v>
      </c>
      <c r="U197" s="2" t="s">
        <v>98</v>
      </c>
      <c r="V197" s="2" t="s">
        <v>98</v>
      </c>
      <c r="W197" s="2" t="s">
        <v>98</v>
      </c>
      <c r="X197" s="2" t="s">
        <v>98</v>
      </c>
      <c r="Y197" s="2" t="s">
        <v>98</v>
      </c>
      <c r="Z197" s="2" t="s">
        <v>98</v>
      </c>
      <c r="AA197" s="2" t="s">
        <v>98</v>
      </c>
      <c r="AB197" s="2" t="s">
        <v>98</v>
      </c>
      <c r="AC197" t="s">
        <v>165</v>
      </c>
      <c r="AD197" s="6" t="s">
        <v>97</v>
      </c>
      <c r="AE197" s="1" t="s">
        <v>98</v>
      </c>
      <c r="AF197" t="s">
        <v>97</v>
      </c>
    </row>
    <row r="198" spans="1:32">
      <c r="A198" s="3" t="s">
        <v>184</v>
      </c>
      <c r="B198">
        <v>188</v>
      </c>
      <c r="C198" s="6">
        <v>164826</v>
      </c>
      <c r="D198" t="s">
        <v>136</v>
      </c>
      <c r="E198" s="2" t="s">
        <v>98</v>
      </c>
      <c r="F198" s="2" t="s">
        <v>98</v>
      </c>
      <c r="G198" s="2" t="s">
        <v>98</v>
      </c>
      <c r="H198" s="2" t="s">
        <v>97</v>
      </c>
      <c r="I198" s="2" t="s">
        <v>144</v>
      </c>
      <c r="J198" s="2" t="s">
        <v>97</v>
      </c>
      <c r="K198" s="2" t="s">
        <v>134</v>
      </c>
      <c r="L198" t="s">
        <v>140</v>
      </c>
      <c r="M198" s="2" t="s">
        <v>101</v>
      </c>
      <c r="N198" s="71" t="s">
        <v>97</v>
      </c>
      <c r="O198" s="71" t="s">
        <v>174</v>
      </c>
      <c r="P198" s="4" t="s">
        <v>182</v>
      </c>
      <c r="Q198" s="2" t="s">
        <v>98</v>
      </c>
      <c r="R198" s="2" t="s">
        <v>98</v>
      </c>
      <c r="S198" t="s">
        <v>98</v>
      </c>
      <c r="T198" t="s">
        <v>97</v>
      </c>
      <c r="U198" s="2" t="s">
        <v>98</v>
      </c>
      <c r="V198" s="2" t="s">
        <v>98</v>
      </c>
      <c r="W198" s="2" t="s">
        <v>98</v>
      </c>
      <c r="X198" s="2" t="s">
        <v>98</v>
      </c>
      <c r="Y198" s="2" t="s">
        <v>186</v>
      </c>
      <c r="Z198" s="2" t="s">
        <v>98</v>
      </c>
      <c r="AA198" s="2" t="s">
        <v>98</v>
      </c>
      <c r="AB198" s="2" t="s">
        <v>97</v>
      </c>
      <c r="AC198" t="s">
        <v>165</v>
      </c>
      <c r="AD198" t="s">
        <v>97</v>
      </c>
      <c r="AE198" s="1" t="s">
        <v>98</v>
      </c>
      <c r="AF198" t="s">
        <v>99</v>
      </c>
    </row>
    <row r="199" spans="1:32">
      <c r="A199" s="3" t="s">
        <v>184</v>
      </c>
      <c r="B199">
        <v>189</v>
      </c>
      <c r="C199">
        <v>164828</v>
      </c>
      <c r="D199" t="s">
        <v>136</v>
      </c>
      <c r="E199" s="2" t="s">
        <v>98</v>
      </c>
      <c r="F199" s="2" t="s">
        <v>98</v>
      </c>
      <c r="G199" s="2" t="s">
        <v>98</v>
      </c>
      <c r="H199" s="3" t="s">
        <v>97</v>
      </c>
      <c r="I199" s="2" t="s">
        <v>146</v>
      </c>
      <c r="J199" s="6" t="s">
        <v>97</v>
      </c>
      <c r="K199" s="2" t="s">
        <v>134</v>
      </c>
      <c r="L199" t="s">
        <v>139</v>
      </c>
      <c r="M199" s="3" t="s">
        <v>100</v>
      </c>
      <c r="N199" s="71" t="s">
        <v>97</v>
      </c>
      <c r="O199" s="71" t="s">
        <v>174</v>
      </c>
      <c r="P199" s="4" t="s">
        <v>97</v>
      </c>
      <c r="Q199" s="2" t="s">
        <v>98</v>
      </c>
      <c r="R199" s="2" t="s">
        <v>98</v>
      </c>
      <c r="S199" t="s">
        <v>97</v>
      </c>
      <c r="T199" t="s">
        <v>98</v>
      </c>
      <c r="U199" s="2" t="s">
        <v>98</v>
      </c>
      <c r="V199" s="2" t="s">
        <v>97</v>
      </c>
      <c r="W199" s="2" t="s">
        <v>98</v>
      </c>
      <c r="X199" s="2" t="s">
        <v>98</v>
      </c>
      <c r="Y199" s="2" t="s">
        <v>98</v>
      </c>
      <c r="Z199" s="2" t="s">
        <v>98</v>
      </c>
      <c r="AA199" s="2" t="s">
        <v>98</v>
      </c>
      <c r="AB199" s="2" t="s">
        <v>98</v>
      </c>
      <c r="AC199" t="s">
        <v>166</v>
      </c>
      <c r="AD199" s="6" t="s">
        <v>97</v>
      </c>
      <c r="AE199" s="7" t="s">
        <v>97</v>
      </c>
      <c r="AF199" t="s">
        <v>98</v>
      </c>
    </row>
    <row r="200" spans="1:32">
      <c r="A200" s="3" t="s">
        <v>184</v>
      </c>
      <c r="B200">
        <v>190</v>
      </c>
      <c r="C200" s="6">
        <v>164829</v>
      </c>
      <c r="D200" t="s">
        <v>137</v>
      </c>
      <c r="E200" s="2" t="s">
        <v>98</v>
      </c>
      <c r="F200" s="2" t="s">
        <v>98</v>
      </c>
      <c r="G200" s="2" t="s">
        <v>98</v>
      </c>
      <c r="H200" s="2" t="s">
        <v>97</v>
      </c>
      <c r="I200" s="2" t="s">
        <v>146</v>
      </c>
      <c r="J200" s="2" t="s">
        <v>97</v>
      </c>
      <c r="K200" s="2" t="s">
        <v>134</v>
      </c>
      <c r="L200" t="s">
        <v>138</v>
      </c>
      <c r="M200" s="2" t="s">
        <v>101</v>
      </c>
      <c r="N200" s="71" t="s">
        <v>97</v>
      </c>
      <c r="O200" s="71" t="s">
        <v>174</v>
      </c>
      <c r="P200" s="4" t="s">
        <v>97</v>
      </c>
      <c r="Q200" s="2" t="s">
        <v>98</v>
      </c>
      <c r="R200" s="2" t="s">
        <v>98</v>
      </c>
      <c r="S200" t="s">
        <v>97</v>
      </c>
      <c r="T200" t="s">
        <v>98</v>
      </c>
      <c r="U200" s="2" t="s">
        <v>98</v>
      </c>
      <c r="V200" s="2" t="s">
        <v>97</v>
      </c>
      <c r="W200" s="2" t="s">
        <v>98</v>
      </c>
      <c r="X200" s="2" t="s">
        <v>98</v>
      </c>
      <c r="Y200" s="2" t="s">
        <v>98</v>
      </c>
      <c r="Z200" s="2" t="s">
        <v>98</v>
      </c>
      <c r="AA200" s="2" t="s">
        <v>98</v>
      </c>
      <c r="AB200" s="2" t="s">
        <v>98</v>
      </c>
      <c r="AC200" t="s">
        <v>166</v>
      </c>
      <c r="AD200" t="s">
        <v>97</v>
      </c>
      <c r="AE200" s="1" t="s">
        <v>97</v>
      </c>
      <c r="AF200" t="s">
        <v>97</v>
      </c>
    </row>
    <row r="201" spans="1:32">
      <c r="A201" s="3" t="s">
        <v>184</v>
      </c>
      <c r="B201">
        <v>191</v>
      </c>
      <c r="C201">
        <v>164831</v>
      </c>
      <c r="D201" t="s">
        <v>137</v>
      </c>
      <c r="E201" s="2" t="s">
        <v>97</v>
      </c>
      <c r="F201" s="2" t="s">
        <v>98</v>
      </c>
      <c r="G201" s="2" t="s">
        <v>98</v>
      </c>
      <c r="H201" s="3" t="s">
        <v>97</v>
      </c>
      <c r="I201" s="2" t="s">
        <v>147</v>
      </c>
      <c r="J201" s="6" t="s">
        <v>97</v>
      </c>
      <c r="K201" s="2" t="s">
        <v>134</v>
      </c>
      <c r="L201" t="s">
        <v>140</v>
      </c>
      <c r="M201" s="3" t="s">
        <v>100</v>
      </c>
      <c r="N201" s="71" t="s">
        <v>98</v>
      </c>
      <c r="O201" s="71" t="s">
        <v>174</v>
      </c>
      <c r="P201" s="5" t="s">
        <v>182</v>
      </c>
      <c r="Q201" s="2" t="s">
        <v>98</v>
      </c>
      <c r="R201" s="2" t="s">
        <v>98</v>
      </c>
      <c r="S201" t="s">
        <v>98</v>
      </c>
      <c r="T201" t="s">
        <v>98</v>
      </c>
      <c r="U201" s="2" t="s">
        <v>98</v>
      </c>
      <c r="V201" s="2" t="s">
        <v>98</v>
      </c>
      <c r="W201" s="2" t="s">
        <v>98</v>
      </c>
      <c r="X201" s="2" t="s">
        <v>98</v>
      </c>
      <c r="Y201" s="2" t="s">
        <v>186</v>
      </c>
      <c r="Z201" s="2" t="s">
        <v>98</v>
      </c>
      <c r="AA201" s="2" t="s">
        <v>98</v>
      </c>
      <c r="AB201" s="2" t="s">
        <v>97</v>
      </c>
      <c r="AC201" t="s">
        <v>165</v>
      </c>
      <c r="AD201" s="6" t="s">
        <v>97</v>
      </c>
      <c r="AE201" s="1" t="s">
        <v>97</v>
      </c>
      <c r="AF201" t="s">
        <v>97</v>
      </c>
    </row>
    <row r="202" spans="1:32">
      <c r="A202" s="3" t="s">
        <v>184</v>
      </c>
      <c r="B202">
        <v>192</v>
      </c>
      <c r="C202">
        <v>164832</v>
      </c>
      <c r="D202" t="s">
        <v>136</v>
      </c>
      <c r="E202" s="2" t="s">
        <v>98</v>
      </c>
      <c r="F202" s="2" t="s">
        <v>98</v>
      </c>
      <c r="G202" s="2" t="s">
        <v>98</v>
      </c>
      <c r="H202" s="3" t="s">
        <v>97</v>
      </c>
      <c r="I202" s="2" t="s">
        <v>149</v>
      </c>
      <c r="J202" s="6" t="s">
        <v>97</v>
      </c>
      <c r="K202" s="2" t="s">
        <v>134</v>
      </c>
      <c r="L202" t="s">
        <v>140</v>
      </c>
      <c r="M202" s="3" t="s">
        <v>100</v>
      </c>
      <c r="N202" s="71" t="s">
        <v>97</v>
      </c>
      <c r="O202" s="71" t="s">
        <v>174</v>
      </c>
      <c r="P202" s="5" t="s">
        <v>182</v>
      </c>
      <c r="Q202" s="2" t="s">
        <v>98</v>
      </c>
      <c r="R202" s="2" t="s">
        <v>98</v>
      </c>
      <c r="S202" t="s">
        <v>98</v>
      </c>
      <c r="T202" t="s">
        <v>98</v>
      </c>
      <c r="U202" s="2" t="s">
        <v>98</v>
      </c>
      <c r="V202" s="2" t="s">
        <v>98</v>
      </c>
      <c r="W202" s="2" t="s">
        <v>98</v>
      </c>
      <c r="X202" s="2" t="s">
        <v>98</v>
      </c>
      <c r="Y202" s="2" t="s">
        <v>98</v>
      </c>
      <c r="Z202" s="2" t="s">
        <v>98</v>
      </c>
      <c r="AA202" s="2" t="s">
        <v>98</v>
      </c>
      <c r="AB202" s="2" t="s">
        <v>97</v>
      </c>
      <c r="AC202" t="s">
        <v>165</v>
      </c>
      <c r="AD202" s="6" t="s">
        <v>97</v>
      </c>
      <c r="AE202" s="7" t="s">
        <v>98</v>
      </c>
      <c r="AF202" t="s">
        <v>97</v>
      </c>
    </row>
    <row r="203" spans="1:32">
      <c r="A203" s="3" t="s">
        <v>184</v>
      </c>
      <c r="B203">
        <v>193</v>
      </c>
      <c r="C203">
        <v>164833</v>
      </c>
      <c r="D203" t="s">
        <v>137</v>
      </c>
      <c r="E203" s="2" t="s">
        <v>98</v>
      </c>
      <c r="F203" s="2" t="s">
        <v>98</v>
      </c>
      <c r="G203" s="2" t="s">
        <v>98</v>
      </c>
      <c r="H203" s="3" t="s">
        <v>98</v>
      </c>
      <c r="I203" s="2" t="s">
        <v>149</v>
      </c>
      <c r="J203" s="6" t="s">
        <v>97</v>
      </c>
      <c r="K203" s="2" t="s">
        <v>134</v>
      </c>
      <c r="L203" t="s">
        <v>140</v>
      </c>
      <c r="M203" s="2" t="s">
        <v>100</v>
      </c>
      <c r="N203" s="70" t="s">
        <v>97</v>
      </c>
      <c r="O203" s="70" t="s">
        <v>174</v>
      </c>
      <c r="P203" s="5" t="s">
        <v>98</v>
      </c>
      <c r="Q203" s="2" t="s">
        <v>98</v>
      </c>
      <c r="R203" s="2" t="s">
        <v>98</v>
      </c>
      <c r="S203" t="s">
        <v>97</v>
      </c>
      <c r="T203" t="s">
        <v>98</v>
      </c>
      <c r="U203" s="2" t="s">
        <v>98</v>
      </c>
      <c r="V203" s="2" t="s">
        <v>98</v>
      </c>
      <c r="W203" s="2" t="s">
        <v>98</v>
      </c>
      <c r="X203" s="2" t="s">
        <v>98</v>
      </c>
      <c r="Y203" s="2" t="s">
        <v>186</v>
      </c>
      <c r="Z203" s="2" t="s">
        <v>98</v>
      </c>
      <c r="AA203" s="2" t="s">
        <v>98</v>
      </c>
      <c r="AB203" s="2" t="s">
        <v>97</v>
      </c>
      <c r="AC203" t="s">
        <v>165</v>
      </c>
      <c r="AD203" s="6" t="s">
        <v>97</v>
      </c>
      <c r="AE203" s="7" t="s">
        <v>98</v>
      </c>
      <c r="AF203" t="s">
        <v>97</v>
      </c>
    </row>
    <row r="204" spans="1:32">
      <c r="A204" s="3" t="s">
        <v>184</v>
      </c>
      <c r="B204">
        <v>194</v>
      </c>
      <c r="C204" s="6">
        <v>164852</v>
      </c>
      <c r="D204" t="s">
        <v>137</v>
      </c>
      <c r="E204" s="2" t="s">
        <v>97</v>
      </c>
      <c r="F204" s="2" t="s">
        <v>98</v>
      </c>
      <c r="G204" s="2" t="s">
        <v>98</v>
      </c>
      <c r="H204" s="2" t="s">
        <v>97</v>
      </c>
      <c r="I204" s="2" t="s">
        <v>147</v>
      </c>
      <c r="J204" s="2" t="s">
        <v>97</v>
      </c>
      <c r="K204" s="2" t="s">
        <v>134</v>
      </c>
      <c r="L204" t="s">
        <v>139</v>
      </c>
      <c r="M204" s="2" t="s">
        <v>101</v>
      </c>
      <c r="N204" s="71" t="s">
        <v>97</v>
      </c>
      <c r="O204" s="71" t="s">
        <v>174</v>
      </c>
      <c r="P204" s="4" t="s">
        <v>182</v>
      </c>
      <c r="Q204" s="2" t="s">
        <v>98</v>
      </c>
      <c r="R204" s="2" t="s">
        <v>98</v>
      </c>
      <c r="S204" t="s">
        <v>98</v>
      </c>
      <c r="T204" t="s">
        <v>98</v>
      </c>
      <c r="U204" s="2" t="s">
        <v>98</v>
      </c>
      <c r="V204" s="2" t="s">
        <v>98</v>
      </c>
      <c r="W204" s="2" t="s">
        <v>98</v>
      </c>
      <c r="X204" s="2" t="s">
        <v>98</v>
      </c>
      <c r="Y204" s="2" t="s">
        <v>98</v>
      </c>
      <c r="Z204" s="2" t="s">
        <v>98</v>
      </c>
      <c r="AA204" s="2" t="s">
        <v>98</v>
      </c>
      <c r="AB204" s="2" t="s">
        <v>97</v>
      </c>
      <c r="AC204" t="s">
        <v>165</v>
      </c>
      <c r="AD204" t="s">
        <v>97</v>
      </c>
      <c r="AE204" s="1" t="s">
        <v>97</v>
      </c>
      <c r="AF204" t="s">
        <v>98</v>
      </c>
    </row>
    <row r="205" spans="1:32">
      <c r="A205" s="3" t="s">
        <v>184</v>
      </c>
      <c r="B205">
        <v>195</v>
      </c>
      <c r="C205" s="6">
        <v>164856</v>
      </c>
      <c r="D205" t="s">
        <v>136</v>
      </c>
      <c r="E205" s="2" t="s">
        <v>97</v>
      </c>
      <c r="F205" s="2" t="s">
        <v>98</v>
      </c>
      <c r="G205" s="2" t="s">
        <v>98</v>
      </c>
      <c r="H205" s="2" t="s">
        <v>97</v>
      </c>
      <c r="I205" s="2" t="s">
        <v>147</v>
      </c>
      <c r="J205" s="2" t="s">
        <v>97</v>
      </c>
      <c r="K205" s="2" t="s">
        <v>134</v>
      </c>
      <c r="L205" t="s">
        <v>139</v>
      </c>
      <c r="M205" s="2" t="s">
        <v>101</v>
      </c>
      <c r="N205" s="71" t="s">
        <v>97</v>
      </c>
      <c r="O205" s="71" t="s">
        <v>174</v>
      </c>
      <c r="P205" s="4" t="s">
        <v>182</v>
      </c>
      <c r="Q205" s="2" t="s">
        <v>98</v>
      </c>
      <c r="R205" s="2" t="s">
        <v>98</v>
      </c>
      <c r="S205" t="s">
        <v>98</v>
      </c>
      <c r="T205" t="s">
        <v>98</v>
      </c>
      <c r="U205" s="2" t="s">
        <v>98</v>
      </c>
      <c r="V205" s="2" t="s">
        <v>98</v>
      </c>
      <c r="W205" s="2" t="s">
        <v>98</v>
      </c>
      <c r="X205" s="2" t="s">
        <v>98</v>
      </c>
      <c r="Y205" s="2" t="s">
        <v>98</v>
      </c>
      <c r="Z205" s="2" t="s">
        <v>98</v>
      </c>
      <c r="AA205" s="2" t="s">
        <v>98</v>
      </c>
      <c r="AB205" s="2" t="s">
        <v>97</v>
      </c>
      <c r="AC205" t="s">
        <v>165</v>
      </c>
      <c r="AD205" t="s">
        <v>97</v>
      </c>
      <c r="AE205" s="1" t="s">
        <v>97</v>
      </c>
      <c r="AF205" t="s">
        <v>98</v>
      </c>
    </row>
    <row r="206" spans="1:32">
      <c r="A206" s="3" t="s">
        <v>184</v>
      </c>
      <c r="B206">
        <v>196</v>
      </c>
      <c r="C206" s="6">
        <v>164857</v>
      </c>
      <c r="D206" t="s">
        <v>137</v>
      </c>
      <c r="E206" s="2" t="s">
        <v>97</v>
      </c>
      <c r="F206" s="2" t="s">
        <v>97</v>
      </c>
      <c r="G206" s="2" t="s">
        <v>98</v>
      </c>
      <c r="H206" s="2" t="s">
        <v>97</v>
      </c>
      <c r="I206" s="2" t="s">
        <v>147</v>
      </c>
      <c r="J206" s="2" t="s">
        <v>97</v>
      </c>
      <c r="K206" s="2" t="s">
        <v>134</v>
      </c>
      <c r="L206" t="s">
        <v>139</v>
      </c>
      <c r="M206" s="2" t="s">
        <v>100</v>
      </c>
      <c r="N206" s="71" t="s">
        <v>97</v>
      </c>
      <c r="O206" s="71" t="s">
        <v>163</v>
      </c>
      <c r="P206" s="4" t="s">
        <v>98</v>
      </c>
      <c r="Q206" s="2" t="s">
        <v>98</v>
      </c>
      <c r="R206" s="2" t="s">
        <v>97</v>
      </c>
      <c r="S206" t="s">
        <v>97</v>
      </c>
      <c r="T206" t="s">
        <v>98</v>
      </c>
      <c r="U206" s="2" t="s">
        <v>98</v>
      </c>
      <c r="V206" s="2" t="s">
        <v>97</v>
      </c>
      <c r="W206" s="2" t="s">
        <v>97</v>
      </c>
      <c r="X206" s="2" t="s">
        <v>97</v>
      </c>
      <c r="Y206" s="2" t="s">
        <v>98</v>
      </c>
      <c r="Z206" s="2" t="s">
        <v>98</v>
      </c>
      <c r="AA206" s="2" t="s">
        <v>98</v>
      </c>
      <c r="AB206" s="2" t="s">
        <v>98</v>
      </c>
      <c r="AC206" t="s">
        <v>165</v>
      </c>
      <c r="AD206" t="s">
        <v>97</v>
      </c>
      <c r="AE206" s="1" t="s">
        <v>97</v>
      </c>
      <c r="AF206" t="s">
        <v>98</v>
      </c>
    </row>
    <row r="207" spans="1:32">
      <c r="A207" s="3" t="s">
        <v>184</v>
      </c>
      <c r="B207">
        <v>197</v>
      </c>
      <c r="C207" s="6">
        <v>164925</v>
      </c>
      <c r="D207" t="s">
        <v>136</v>
      </c>
      <c r="E207" s="2" t="s">
        <v>98</v>
      </c>
      <c r="F207" s="2" t="s">
        <v>98</v>
      </c>
      <c r="G207" s="2" t="s">
        <v>98</v>
      </c>
      <c r="H207" s="2" t="s">
        <v>97</v>
      </c>
      <c r="I207" s="2" t="s">
        <v>146</v>
      </c>
      <c r="J207" s="2" t="s">
        <v>97</v>
      </c>
      <c r="K207" s="2" t="s">
        <v>134</v>
      </c>
      <c r="L207" t="s">
        <v>140</v>
      </c>
      <c r="M207" s="2" t="s">
        <v>100</v>
      </c>
      <c r="N207" s="71" t="s">
        <v>97</v>
      </c>
      <c r="O207" s="71" t="s">
        <v>174</v>
      </c>
      <c r="P207" s="4" t="s">
        <v>182</v>
      </c>
      <c r="Q207" s="2" t="s">
        <v>98</v>
      </c>
      <c r="R207" s="2" t="s">
        <v>98</v>
      </c>
      <c r="S207" t="s">
        <v>98</v>
      </c>
      <c r="T207" t="s">
        <v>98</v>
      </c>
      <c r="U207" s="2" t="s">
        <v>98</v>
      </c>
      <c r="V207" s="2" t="s">
        <v>98</v>
      </c>
      <c r="W207" s="2" t="s">
        <v>98</v>
      </c>
      <c r="X207" s="2" t="s">
        <v>98</v>
      </c>
      <c r="Y207" s="2" t="s">
        <v>98</v>
      </c>
      <c r="Z207" s="2" t="s">
        <v>98</v>
      </c>
      <c r="AA207" s="2" t="s">
        <v>98</v>
      </c>
      <c r="AB207" s="2" t="s">
        <v>97</v>
      </c>
      <c r="AC207" t="s">
        <v>165</v>
      </c>
      <c r="AD207" t="s">
        <v>97</v>
      </c>
      <c r="AE207" s="1" t="s">
        <v>98</v>
      </c>
      <c r="AF207" t="s">
        <v>98</v>
      </c>
    </row>
    <row r="208" spans="1:32">
      <c r="A208" s="3" t="s">
        <v>184</v>
      </c>
      <c r="B208">
        <v>198</v>
      </c>
      <c r="C208" s="6">
        <v>164926</v>
      </c>
      <c r="D208" t="s">
        <v>137</v>
      </c>
      <c r="E208" s="2" t="s">
        <v>97</v>
      </c>
      <c r="F208" s="2" t="s">
        <v>98</v>
      </c>
      <c r="G208" s="2" t="s">
        <v>98</v>
      </c>
      <c r="H208" s="2" t="s">
        <v>97</v>
      </c>
      <c r="I208" s="2" t="s">
        <v>147</v>
      </c>
      <c r="J208" s="2" t="s">
        <v>97</v>
      </c>
      <c r="K208" s="2" t="s">
        <v>134</v>
      </c>
      <c r="L208" t="s">
        <v>139</v>
      </c>
      <c r="M208" s="2" t="s">
        <v>101</v>
      </c>
      <c r="N208" s="71" t="s">
        <v>98</v>
      </c>
      <c r="O208" s="71" t="s">
        <v>174</v>
      </c>
      <c r="P208" s="4" t="s">
        <v>97</v>
      </c>
      <c r="Q208" s="2" t="s">
        <v>97</v>
      </c>
      <c r="R208" s="2" t="s">
        <v>98</v>
      </c>
      <c r="S208" t="s">
        <v>97</v>
      </c>
      <c r="T208" t="s">
        <v>97</v>
      </c>
      <c r="U208" s="2" t="s">
        <v>98</v>
      </c>
      <c r="V208" s="2" t="s">
        <v>97</v>
      </c>
      <c r="W208" s="2" t="s">
        <v>98</v>
      </c>
      <c r="X208" s="2" t="s">
        <v>97</v>
      </c>
      <c r="Y208" s="2" t="s">
        <v>98</v>
      </c>
      <c r="Z208" s="2" t="s">
        <v>98</v>
      </c>
      <c r="AA208" s="2" t="s">
        <v>98</v>
      </c>
      <c r="AB208" s="2" t="s">
        <v>98</v>
      </c>
      <c r="AC208" t="s">
        <v>165</v>
      </c>
      <c r="AD208" t="s">
        <v>97</v>
      </c>
      <c r="AE208" s="1" t="s">
        <v>98</v>
      </c>
      <c r="AF208" t="s">
        <v>97</v>
      </c>
    </row>
    <row r="209" spans="1:32">
      <c r="A209" s="3" t="s">
        <v>184</v>
      </c>
      <c r="B209">
        <v>199</v>
      </c>
      <c r="C209" s="6">
        <v>164945</v>
      </c>
      <c r="D209" t="s">
        <v>137</v>
      </c>
      <c r="E209" s="2" t="s">
        <v>98</v>
      </c>
      <c r="F209" s="2" t="s">
        <v>98</v>
      </c>
      <c r="G209" s="2" t="s">
        <v>98</v>
      </c>
      <c r="H209" s="2" t="s">
        <v>97</v>
      </c>
      <c r="I209" s="2" t="s">
        <v>149</v>
      </c>
      <c r="J209" s="2" t="s">
        <v>97</v>
      </c>
      <c r="K209" s="2" t="s">
        <v>134</v>
      </c>
      <c r="L209" t="s">
        <v>140</v>
      </c>
      <c r="M209" s="2" t="s">
        <v>100</v>
      </c>
      <c r="N209" s="71" t="s">
        <v>98</v>
      </c>
      <c r="O209" s="71" t="s">
        <v>174</v>
      </c>
      <c r="P209" s="4" t="s">
        <v>182</v>
      </c>
      <c r="Q209" s="2" t="s">
        <v>98</v>
      </c>
      <c r="R209" s="2" t="s">
        <v>98</v>
      </c>
      <c r="S209" t="s">
        <v>98</v>
      </c>
      <c r="T209" t="s">
        <v>98</v>
      </c>
      <c r="U209" s="2" t="s">
        <v>98</v>
      </c>
      <c r="V209" s="2" t="s">
        <v>98</v>
      </c>
      <c r="W209" s="2" t="s">
        <v>98</v>
      </c>
      <c r="X209" s="2" t="s">
        <v>98</v>
      </c>
      <c r="Y209" s="2" t="s">
        <v>186</v>
      </c>
      <c r="Z209" s="2" t="s">
        <v>98</v>
      </c>
      <c r="AA209" s="2" t="s">
        <v>98</v>
      </c>
      <c r="AB209" s="2" t="s">
        <v>97</v>
      </c>
      <c r="AC209" t="s">
        <v>165</v>
      </c>
      <c r="AD209" t="s">
        <v>97</v>
      </c>
      <c r="AE209" s="1" t="s">
        <v>98</v>
      </c>
      <c r="AF209" t="s">
        <v>98</v>
      </c>
    </row>
    <row r="210" spans="1:32">
      <c r="A210" s="3" t="s">
        <v>184</v>
      </c>
      <c r="B210">
        <v>200</v>
      </c>
      <c r="C210">
        <v>164953</v>
      </c>
      <c r="D210" t="s">
        <v>136</v>
      </c>
      <c r="E210" s="2" t="s">
        <v>98</v>
      </c>
      <c r="F210" s="2" t="s">
        <v>98</v>
      </c>
      <c r="G210" s="2" t="s">
        <v>98</v>
      </c>
      <c r="H210" s="2" t="s">
        <v>97</v>
      </c>
      <c r="I210" s="2" t="s">
        <v>148</v>
      </c>
      <c r="J210" s="6" t="s">
        <v>97</v>
      </c>
      <c r="K210" s="2" t="s">
        <v>134</v>
      </c>
      <c r="L210" t="s">
        <v>140</v>
      </c>
      <c r="M210" s="3" t="s">
        <v>101</v>
      </c>
      <c r="N210" s="71" t="s">
        <v>97</v>
      </c>
      <c r="O210" s="71" t="s">
        <v>174</v>
      </c>
      <c r="P210" s="4" t="s">
        <v>182</v>
      </c>
      <c r="Q210" s="2" t="s">
        <v>98</v>
      </c>
      <c r="R210" s="2" t="s">
        <v>98</v>
      </c>
      <c r="S210" t="s">
        <v>98</v>
      </c>
      <c r="T210" t="s">
        <v>98</v>
      </c>
      <c r="U210" s="2" t="s">
        <v>98</v>
      </c>
      <c r="V210" s="2" t="s">
        <v>98</v>
      </c>
      <c r="W210" s="2" t="s">
        <v>98</v>
      </c>
      <c r="X210" s="2" t="s">
        <v>98</v>
      </c>
      <c r="Y210" s="2" t="s">
        <v>186</v>
      </c>
      <c r="Z210" s="2" t="s">
        <v>98</v>
      </c>
      <c r="AA210" s="2" t="s">
        <v>98</v>
      </c>
      <c r="AB210" s="2" t="s">
        <v>97</v>
      </c>
      <c r="AC210" t="s">
        <v>165</v>
      </c>
      <c r="AD210" t="s">
        <v>97</v>
      </c>
      <c r="AE210" s="1" t="s">
        <v>98</v>
      </c>
      <c r="AF210" t="s">
        <v>98</v>
      </c>
    </row>
    <row r="211" spans="1:32">
      <c r="A211" s="3" t="s">
        <v>184</v>
      </c>
      <c r="B211">
        <v>201</v>
      </c>
      <c r="C211" s="6">
        <v>164954</v>
      </c>
      <c r="D211" t="s">
        <v>136</v>
      </c>
      <c r="E211" s="2" t="s">
        <v>98</v>
      </c>
      <c r="F211" s="2" t="s">
        <v>98</v>
      </c>
      <c r="G211" s="2" t="s">
        <v>98</v>
      </c>
      <c r="H211" s="2" t="s">
        <v>98</v>
      </c>
      <c r="I211" s="2" t="s">
        <v>145</v>
      </c>
      <c r="J211" s="2" t="s">
        <v>97</v>
      </c>
      <c r="K211" s="2" t="s">
        <v>134</v>
      </c>
      <c r="L211" t="s">
        <v>140</v>
      </c>
      <c r="M211" s="2" t="s">
        <v>100</v>
      </c>
      <c r="N211" s="71" t="s">
        <v>97</v>
      </c>
      <c r="O211" s="71" t="s">
        <v>174</v>
      </c>
      <c r="P211" s="4" t="s">
        <v>97</v>
      </c>
      <c r="Q211" s="2" t="s">
        <v>98</v>
      </c>
      <c r="R211" s="2" t="s">
        <v>98</v>
      </c>
      <c r="S211" t="s">
        <v>97</v>
      </c>
      <c r="T211" t="s">
        <v>98</v>
      </c>
      <c r="U211" s="2" t="s">
        <v>98</v>
      </c>
      <c r="V211" s="2" t="s">
        <v>98</v>
      </c>
      <c r="W211" s="2" t="s">
        <v>98</v>
      </c>
      <c r="X211" s="2" t="s">
        <v>98</v>
      </c>
      <c r="Y211" s="2" t="s">
        <v>186</v>
      </c>
      <c r="Z211" s="2" t="s">
        <v>98</v>
      </c>
      <c r="AA211" s="2" t="s">
        <v>98</v>
      </c>
      <c r="AB211" s="2" t="s">
        <v>97</v>
      </c>
      <c r="AC211" t="s">
        <v>165</v>
      </c>
      <c r="AD211" t="s">
        <v>97</v>
      </c>
      <c r="AE211" s="1" t="s">
        <v>98</v>
      </c>
      <c r="AF211" t="s">
        <v>97</v>
      </c>
    </row>
    <row r="212" spans="1:32">
      <c r="A212" s="3" t="s">
        <v>184</v>
      </c>
      <c r="B212">
        <v>202</v>
      </c>
      <c r="C212">
        <v>164995</v>
      </c>
      <c r="D212" t="s">
        <v>136</v>
      </c>
      <c r="E212" s="2" t="s">
        <v>98</v>
      </c>
      <c r="F212" s="2" t="s">
        <v>98</v>
      </c>
      <c r="G212" s="2" t="s">
        <v>98</v>
      </c>
      <c r="H212" s="3" t="s">
        <v>97</v>
      </c>
      <c r="I212" s="2" t="s">
        <v>146</v>
      </c>
      <c r="J212" s="6" t="s">
        <v>97</v>
      </c>
      <c r="K212" s="2" t="s">
        <v>134</v>
      </c>
      <c r="L212" t="s">
        <v>140</v>
      </c>
      <c r="M212" s="3" t="s">
        <v>100</v>
      </c>
      <c r="N212" s="71" t="s">
        <v>97</v>
      </c>
      <c r="O212" s="71" t="s">
        <v>174</v>
      </c>
      <c r="P212" s="5" t="s">
        <v>98</v>
      </c>
      <c r="Q212" s="2" t="s">
        <v>98</v>
      </c>
      <c r="R212" s="2" t="s">
        <v>98</v>
      </c>
      <c r="S212" t="s">
        <v>97</v>
      </c>
      <c r="T212" t="s">
        <v>98</v>
      </c>
      <c r="U212" s="2" t="s">
        <v>98</v>
      </c>
      <c r="V212" s="2" t="s">
        <v>98</v>
      </c>
      <c r="W212" s="2" t="s">
        <v>98</v>
      </c>
      <c r="X212" s="2" t="s">
        <v>98</v>
      </c>
      <c r="Y212" s="2" t="s">
        <v>186</v>
      </c>
      <c r="Z212" s="2" t="s">
        <v>98</v>
      </c>
      <c r="AA212" s="2" t="s">
        <v>98</v>
      </c>
      <c r="AB212" s="2" t="s">
        <v>97</v>
      </c>
      <c r="AC212" t="s">
        <v>165</v>
      </c>
      <c r="AD212" s="6" t="s">
        <v>97</v>
      </c>
      <c r="AE212" s="7" t="s">
        <v>98</v>
      </c>
      <c r="AF212" t="s">
        <v>98</v>
      </c>
    </row>
    <row r="213" spans="1:32">
      <c r="A213" s="3" t="s">
        <v>184</v>
      </c>
      <c r="B213">
        <v>203</v>
      </c>
      <c r="C213">
        <v>165021</v>
      </c>
      <c r="D213" t="s">
        <v>136</v>
      </c>
      <c r="E213" s="2" t="s">
        <v>98</v>
      </c>
      <c r="F213" s="2" t="s">
        <v>98</v>
      </c>
      <c r="G213" s="2" t="s">
        <v>98</v>
      </c>
      <c r="H213" s="3" t="s">
        <v>97</v>
      </c>
      <c r="I213" s="2" t="s">
        <v>144</v>
      </c>
      <c r="J213" s="6" t="s">
        <v>97</v>
      </c>
      <c r="K213" s="2" t="s">
        <v>134</v>
      </c>
      <c r="L213" t="s">
        <v>140</v>
      </c>
      <c r="M213" s="3" t="s">
        <v>101</v>
      </c>
      <c r="N213" s="71" t="s">
        <v>97</v>
      </c>
      <c r="O213" s="71" t="s">
        <v>174</v>
      </c>
      <c r="P213" s="5" t="s">
        <v>182</v>
      </c>
      <c r="Q213" s="2" t="s">
        <v>98</v>
      </c>
      <c r="R213" s="2" t="s">
        <v>98</v>
      </c>
      <c r="S213" t="s">
        <v>98</v>
      </c>
      <c r="T213" t="s">
        <v>98</v>
      </c>
      <c r="U213" s="2" t="s">
        <v>98</v>
      </c>
      <c r="V213" s="2" t="s">
        <v>98</v>
      </c>
      <c r="W213" s="2" t="s">
        <v>98</v>
      </c>
      <c r="X213" s="2" t="s">
        <v>98</v>
      </c>
      <c r="Y213" s="2" t="s">
        <v>186</v>
      </c>
      <c r="Z213" s="2" t="s">
        <v>98</v>
      </c>
      <c r="AA213" s="2" t="s">
        <v>98</v>
      </c>
      <c r="AB213" s="2" t="s">
        <v>97</v>
      </c>
      <c r="AC213" t="s">
        <v>165</v>
      </c>
      <c r="AD213" s="6" t="s">
        <v>97</v>
      </c>
      <c r="AE213" s="1" t="s">
        <v>98</v>
      </c>
      <c r="AF213" t="s">
        <v>98</v>
      </c>
    </row>
    <row r="214" spans="1:32">
      <c r="A214" s="3" t="s">
        <v>184</v>
      </c>
      <c r="B214">
        <v>204</v>
      </c>
      <c r="C214">
        <v>165022</v>
      </c>
      <c r="D214" t="s">
        <v>136</v>
      </c>
      <c r="E214" s="2" t="s">
        <v>97</v>
      </c>
      <c r="F214" s="2" t="s">
        <v>97</v>
      </c>
      <c r="G214" s="2" t="s">
        <v>97</v>
      </c>
      <c r="H214" s="3" t="s">
        <v>97</v>
      </c>
      <c r="I214" s="2" t="s">
        <v>145</v>
      </c>
      <c r="J214" s="6" t="s">
        <v>97</v>
      </c>
      <c r="K214" s="2" t="s">
        <v>134</v>
      </c>
      <c r="L214" t="s">
        <v>138</v>
      </c>
      <c r="M214" s="3" t="s">
        <v>101</v>
      </c>
      <c r="N214" s="71" t="s">
        <v>98</v>
      </c>
      <c r="O214" s="71" t="s">
        <v>174</v>
      </c>
      <c r="P214" s="4" t="s">
        <v>97</v>
      </c>
      <c r="Q214" s="2" t="s">
        <v>98</v>
      </c>
      <c r="R214" s="2" t="s">
        <v>97</v>
      </c>
      <c r="S214" t="s">
        <v>97</v>
      </c>
      <c r="T214" t="s">
        <v>98</v>
      </c>
      <c r="U214" s="2" t="s">
        <v>98</v>
      </c>
      <c r="V214" s="2" t="s">
        <v>98</v>
      </c>
      <c r="W214" s="2" t="s">
        <v>98</v>
      </c>
      <c r="X214" s="2" t="s">
        <v>97</v>
      </c>
      <c r="Y214" s="2" t="s">
        <v>98</v>
      </c>
      <c r="Z214" s="2" t="s">
        <v>98</v>
      </c>
      <c r="AA214" s="2" t="s">
        <v>98</v>
      </c>
      <c r="AB214" s="2" t="s">
        <v>97</v>
      </c>
      <c r="AC214" t="s">
        <v>166</v>
      </c>
      <c r="AD214" s="6" t="s">
        <v>97</v>
      </c>
      <c r="AE214" s="7" t="s">
        <v>97</v>
      </c>
      <c r="AF214" t="s">
        <v>98</v>
      </c>
    </row>
    <row r="215" spans="1:32">
      <c r="A215" s="3" t="s">
        <v>184</v>
      </c>
      <c r="B215">
        <v>205</v>
      </c>
      <c r="C215" s="6">
        <v>165024</v>
      </c>
      <c r="D215" t="s">
        <v>137</v>
      </c>
      <c r="E215" s="2" t="s">
        <v>97</v>
      </c>
      <c r="F215" s="2" t="s">
        <v>97</v>
      </c>
      <c r="G215" s="2" t="s">
        <v>98</v>
      </c>
      <c r="H215" s="2" t="s">
        <v>97</v>
      </c>
      <c r="I215" s="2" t="s">
        <v>147</v>
      </c>
      <c r="J215" s="2" t="s">
        <v>97</v>
      </c>
      <c r="K215" s="2" t="s">
        <v>134</v>
      </c>
      <c r="L215" t="s">
        <v>138</v>
      </c>
      <c r="M215" s="2" t="s">
        <v>100</v>
      </c>
      <c r="N215" s="71" t="s">
        <v>97</v>
      </c>
      <c r="O215" s="71" t="s">
        <v>163</v>
      </c>
      <c r="P215" s="4" t="s">
        <v>97</v>
      </c>
      <c r="Q215" s="2" t="s">
        <v>97</v>
      </c>
      <c r="R215" s="2" t="s">
        <v>97</v>
      </c>
      <c r="S215" t="s">
        <v>97</v>
      </c>
      <c r="T215" t="s">
        <v>98</v>
      </c>
      <c r="U215" s="2" t="s">
        <v>97</v>
      </c>
      <c r="V215" s="2" t="s">
        <v>97</v>
      </c>
      <c r="W215" s="2" t="s">
        <v>97</v>
      </c>
      <c r="X215" s="2" t="s">
        <v>97</v>
      </c>
      <c r="Y215" s="2" t="s">
        <v>97</v>
      </c>
      <c r="Z215" s="2" t="s">
        <v>98</v>
      </c>
      <c r="AA215" s="2" t="s">
        <v>98</v>
      </c>
      <c r="AB215" s="2" t="s">
        <v>98</v>
      </c>
      <c r="AC215" t="s">
        <v>166</v>
      </c>
      <c r="AD215" t="s">
        <v>97</v>
      </c>
      <c r="AE215" s="1" t="s">
        <v>97</v>
      </c>
      <c r="AF215" t="s">
        <v>97</v>
      </c>
    </row>
    <row r="216" spans="1:32">
      <c r="A216" s="3" t="s">
        <v>184</v>
      </c>
      <c r="B216">
        <v>206</v>
      </c>
      <c r="C216" s="6">
        <v>165065</v>
      </c>
      <c r="D216" t="s">
        <v>136</v>
      </c>
      <c r="E216" s="2" t="s">
        <v>97</v>
      </c>
      <c r="F216" s="2" t="s">
        <v>98</v>
      </c>
      <c r="G216" s="2" t="s">
        <v>98</v>
      </c>
      <c r="H216" s="2" t="s">
        <v>97</v>
      </c>
      <c r="I216" s="2" t="s">
        <v>144</v>
      </c>
      <c r="J216" s="2" t="s">
        <v>97</v>
      </c>
      <c r="K216" s="2" t="s">
        <v>134</v>
      </c>
      <c r="L216" t="s">
        <v>139</v>
      </c>
      <c r="M216" s="2" t="s">
        <v>100</v>
      </c>
      <c r="N216" s="71" t="s">
        <v>97</v>
      </c>
      <c r="O216" s="71" t="s">
        <v>174</v>
      </c>
      <c r="P216" s="4" t="s">
        <v>98</v>
      </c>
      <c r="Q216" s="2" t="s">
        <v>97</v>
      </c>
      <c r="R216" s="2" t="s">
        <v>97</v>
      </c>
      <c r="S216" t="s">
        <v>97</v>
      </c>
      <c r="T216" t="s">
        <v>98</v>
      </c>
      <c r="U216" s="2" t="s">
        <v>98</v>
      </c>
      <c r="V216" s="2" t="s">
        <v>98</v>
      </c>
      <c r="W216" s="2" t="s">
        <v>98</v>
      </c>
      <c r="X216" s="2" t="s">
        <v>98</v>
      </c>
      <c r="Y216" s="2" t="s">
        <v>98</v>
      </c>
      <c r="Z216" s="2" t="s">
        <v>98</v>
      </c>
      <c r="AA216" s="2" t="s">
        <v>98</v>
      </c>
      <c r="AB216" s="2" t="s">
        <v>97</v>
      </c>
      <c r="AC216" t="s">
        <v>166</v>
      </c>
      <c r="AD216" t="s">
        <v>97</v>
      </c>
      <c r="AE216" s="1" t="s">
        <v>97</v>
      </c>
      <c r="AF216" t="s">
        <v>97</v>
      </c>
    </row>
    <row r="217" spans="1:32">
      <c r="A217" s="3" t="s">
        <v>184</v>
      </c>
      <c r="B217">
        <v>207</v>
      </c>
      <c r="C217" s="6">
        <v>165069</v>
      </c>
      <c r="D217" t="s">
        <v>137</v>
      </c>
      <c r="E217" s="2" t="s">
        <v>98</v>
      </c>
      <c r="F217" s="2" t="s">
        <v>98</v>
      </c>
      <c r="G217" s="2" t="s">
        <v>98</v>
      </c>
      <c r="H217" s="2" t="s">
        <v>97</v>
      </c>
      <c r="I217" s="2" t="s">
        <v>145</v>
      </c>
      <c r="J217" s="2" t="s">
        <v>97</v>
      </c>
      <c r="K217" s="2" t="s">
        <v>134</v>
      </c>
      <c r="L217" t="s">
        <v>139</v>
      </c>
      <c r="M217" s="2" t="s">
        <v>100</v>
      </c>
      <c r="N217" s="71" t="s">
        <v>97</v>
      </c>
      <c r="O217" s="71" t="s">
        <v>174</v>
      </c>
      <c r="P217" s="4" t="s">
        <v>97</v>
      </c>
      <c r="Q217" s="2" t="s">
        <v>98</v>
      </c>
      <c r="R217" s="2" t="s">
        <v>98</v>
      </c>
      <c r="S217" t="s">
        <v>97</v>
      </c>
      <c r="T217" t="s">
        <v>97</v>
      </c>
      <c r="U217" s="2" t="s">
        <v>98</v>
      </c>
      <c r="V217" s="2" t="s">
        <v>98</v>
      </c>
      <c r="W217" s="2" t="s">
        <v>98</v>
      </c>
      <c r="X217" s="2" t="s">
        <v>98</v>
      </c>
      <c r="Y217" s="2" t="s">
        <v>98</v>
      </c>
      <c r="Z217" s="2" t="s">
        <v>98</v>
      </c>
      <c r="AA217" s="2" t="s">
        <v>98</v>
      </c>
      <c r="AB217" s="2" t="s">
        <v>97</v>
      </c>
      <c r="AC217" t="s">
        <v>166</v>
      </c>
      <c r="AD217" t="s">
        <v>97</v>
      </c>
      <c r="AE217" s="1" t="s">
        <v>97</v>
      </c>
      <c r="AF217" t="s">
        <v>98</v>
      </c>
    </row>
    <row r="218" spans="1:32">
      <c r="A218" s="3" t="s">
        <v>187</v>
      </c>
      <c r="B218">
        <v>208</v>
      </c>
      <c r="C218" s="6">
        <v>165092</v>
      </c>
      <c r="D218" t="s">
        <v>136</v>
      </c>
      <c r="E218" s="2" t="s">
        <v>98</v>
      </c>
      <c r="F218" s="2" t="s">
        <v>98</v>
      </c>
      <c r="G218" s="2" t="s">
        <v>98</v>
      </c>
      <c r="H218" s="2" t="s">
        <v>99</v>
      </c>
      <c r="I218" s="2" t="s">
        <v>149</v>
      </c>
      <c r="J218" s="2" t="s">
        <v>97</v>
      </c>
      <c r="K218" s="2" t="s">
        <v>134</v>
      </c>
      <c r="L218" t="s">
        <v>140</v>
      </c>
      <c r="M218" s="2" t="s">
        <v>101</v>
      </c>
      <c r="N218" s="71" t="s">
        <v>99</v>
      </c>
      <c r="O218" s="71" t="s">
        <v>174</v>
      </c>
      <c r="P218" s="4" t="s">
        <v>97</v>
      </c>
      <c r="Q218" s="2" t="s">
        <v>98</v>
      </c>
      <c r="R218" s="2" t="s">
        <v>98</v>
      </c>
      <c r="S218" t="s">
        <v>97</v>
      </c>
      <c r="T218" t="s">
        <v>98</v>
      </c>
      <c r="U218" s="2" t="s">
        <v>98</v>
      </c>
      <c r="V218" s="2" t="s">
        <v>98</v>
      </c>
      <c r="W218" s="2" t="s">
        <v>98</v>
      </c>
      <c r="X218" s="2" t="s">
        <v>98</v>
      </c>
      <c r="Y218" s="2" t="s">
        <v>186</v>
      </c>
      <c r="Z218" s="2" t="s">
        <v>98</v>
      </c>
      <c r="AA218" s="2" t="s">
        <v>98</v>
      </c>
      <c r="AB218" s="2" t="s">
        <v>97</v>
      </c>
      <c r="AC218" t="s">
        <v>165</v>
      </c>
      <c r="AD218" t="s">
        <v>97</v>
      </c>
      <c r="AE218" s="1" t="s">
        <v>98</v>
      </c>
      <c r="AF218" t="s">
        <v>99</v>
      </c>
    </row>
    <row r="219" spans="1:32">
      <c r="A219" s="3" t="s">
        <v>184</v>
      </c>
      <c r="B219">
        <v>209</v>
      </c>
      <c r="C219">
        <v>165131</v>
      </c>
      <c r="D219" t="s">
        <v>136</v>
      </c>
      <c r="E219" s="2" t="s">
        <v>98</v>
      </c>
      <c r="F219" s="2" t="s">
        <v>98</v>
      </c>
      <c r="G219" s="2" t="s">
        <v>97</v>
      </c>
      <c r="H219" s="3" t="s">
        <v>97</v>
      </c>
      <c r="I219" s="2" t="s">
        <v>149</v>
      </c>
      <c r="J219" s="6" t="s">
        <v>97</v>
      </c>
      <c r="K219" s="2" t="s">
        <v>134</v>
      </c>
      <c r="L219" t="s">
        <v>139</v>
      </c>
      <c r="M219" s="2" t="s">
        <v>101</v>
      </c>
      <c r="N219" s="70" t="s">
        <v>97</v>
      </c>
      <c r="O219" s="70" t="s">
        <v>174</v>
      </c>
      <c r="P219" s="4" t="s">
        <v>97</v>
      </c>
      <c r="Q219" s="2" t="s">
        <v>97</v>
      </c>
      <c r="R219" s="2" t="s">
        <v>98</v>
      </c>
      <c r="S219" t="s">
        <v>97</v>
      </c>
      <c r="T219" t="s">
        <v>98</v>
      </c>
      <c r="U219" s="2" t="s">
        <v>98</v>
      </c>
      <c r="V219" s="2" t="s">
        <v>98</v>
      </c>
      <c r="W219" s="2" t="s">
        <v>98</v>
      </c>
      <c r="X219" s="2" t="s">
        <v>98</v>
      </c>
      <c r="Y219" s="2" t="s">
        <v>98</v>
      </c>
      <c r="Z219" s="2" t="s">
        <v>98</v>
      </c>
      <c r="AA219" s="2" t="s">
        <v>98</v>
      </c>
      <c r="AB219" s="2" t="s">
        <v>98</v>
      </c>
      <c r="AC219" t="s">
        <v>165</v>
      </c>
      <c r="AD219" s="6" t="s">
        <v>97</v>
      </c>
      <c r="AE219" s="1" t="s">
        <v>97</v>
      </c>
      <c r="AF219" t="s">
        <v>98</v>
      </c>
    </row>
    <row r="220" spans="1:32">
      <c r="A220" s="3" t="s">
        <v>184</v>
      </c>
      <c r="B220">
        <v>210</v>
      </c>
      <c r="C220" s="6">
        <v>165133</v>
      </c>
      <c r="D220" t="s">
        <v>137</v>
      </c>
      <c r="E220" s="2" t="s">
        <v>98</v>
      </c>
      <c r="F220" s="2" t="s">
        <v>98</v>
      </c>
      <c r="G220" s="2" t="s">
        <v>98</v>
      </c>
      <c r="H220" s="2" t="s">
        <v>97</v>
      </c>
      <c r="I220" s="2" t="s">
        <v>147</v>
      </c>
      <c r="J220" s="2" t="s">
        <v>97</v>
      </c>
      <c r="K220" s="2" t="s">
        <v>134</v>
      </c>
      <c r="L220" t="s">
        <v>140</v>
      </c>
      <c r="M220" s="2" t="s">
        <v>100</v>
      </c>
      <c r="N220" s="71" t="s">
        <v>98</v>
      </c>
      <c r="O220" s="71" t="s">
        <v>174</v>
      </c>
      <c r="P220" s="4" t="s">
        <v>97</v>
      </c>
      <c r="Q220" s="2" t="s">
        <v>98</v>
      </c>
      <c r="R220" s="2" t="s">
        <v>98</v>
      </c>
      <c r="S220" t="s">
        <v>97</v>
      </c>
      <c r="T220" t="s">
        <v>97</v>
      </c>
      <c r="U220" s="2" t="s">
        <v>98</v>
      </c>
      <c r="V220" s="2" t="s">
        <v>98</v>
      </c>
      <c r="W220" s="2" t="s">
        <v>98</v>
      </c>
      <c r="X220" s="2" t="s">
        <v>97</v>
      </c>
      <c r="Y220" s="2" t="s">
        <v>98</v>
      </c>
      <c r="Z220" s="2" t="s">
        <v>98</v>
      </c>
      <c r="AA220" s="2" t="s">
        <v>98</v>
      </c>
      <c r="AB220" s="2" t="s">
        <v>185</v>
      </c>
      <c r="AC220" t="s">
        <v>165</v>
      </c>
      <c r="AD220" t="s">
        <v>97</v>
      </c>
      <c r="AE220" s="1" t="s">
        <v>98</v>
      </c>
      <c r="AF220" t="s">
        <v>98</v>
      </c>
    </row>
    <row r="221" spans="1:32">
      <c r="A221" s="3" t="s">
        <v>184</v>
      </c>
      <c r="B221">
        <v>211</v>
      </c>
      <c r="C221" s="6">
        <v>165198</v>
      </c>
      <c r="D221" t="s">
        <v>137</v>
      </c>
      <c r="E221" s="2" t="s">
        <v>98</v>
      </c>
      <c r="F221" s="2" t="s">
        <v>98</v>
      </c>
      <c r="G221" s="2" t="s">
        <v>98</v>
      </c>
      <c r="H221" s="2" t="s">
        <v>97</v>
      </c>
      <c r="I221" s="2" t="s">
        <v>146</v>
      </c>
      <c r="J221" s="2" t="s">
        <v>97</v>
      </c>
      <c r="K221" s="2" t="s">
        <v>135</v>
      </c>
      <c r="L221" t="s">
        <v>140</v>
      </c>
      <c r="M221" s="2" t="s">
        <v>100</v>
      </c>
      <c r="N221" s="71" t="s">
        <v>97</v>
      </c>
      <c r="O221" s="71" t="s">
        <v>163</v>
      </c>
      <c r="P221" s="4" t="s">
        <v>97</v>
      </c>
      <c r="Q221" s="2" t="s">
        <v>98</v>
      </c>
      <c r="R221" s="2" t="s">
        <v>98</v>
      </c>
      <c r="S221" t="s">
        <v>97</v>
      </c>
      <c r="T221" t="s">
        <v>98</v>
      </c>
      <c r="U221" s="2" t="s">
        <v>98</v>
      </c>
      <c r="V221" s="2" t="s">
        <v>98</v>
      </c>
      <c r="W221" s="2" t="s">
        <v>98</v>
      </c>
      <c r="X221" s="2" t="s">
        <v>98</v>
      </c>
      <c r="Y221" s="2" t="s">
        <v>186</v>
      </c>
      <c r="Z221" s="2" t="s">
        <v>98</v>
      </c>
      <c r="AA221" s="2" t="s">
        <v>98</v>
      </c>
      <c r="AB221" s="2" t="s">
        <v>185</v>
      </c>
      <c r="AC221" t="s">
        <v>165</v>
      </c>
      <c r="AD221" t="s">
        <v>98</v>
      </c>
      <c r="AE221" s="1" t="s">
        <v>98</v>
      </c>
      <c r="AF221" t="s">
        <v>97</v>
      </c>
    </row>
    <row r="222" spans="1:32">
      <c r="A222" s="3" t="s">
        <v>184</v>
      </c>
      <c r="B222">
        <v>212</v>
      </c>
      <c r="C222">
        <v>165205</v>
      </c>
      <c r="D222" t="s">
        <v>137</v>
      </c>
      <c r="E222" s="2" t="s">
        <v>98</v>
      </c>
      <c r="F222" s="2" t="s">
        <v>98</v>
      </c>
      <c r="G222" s="2" t="s">
        <v>98</v>
      </c>
      <c r="H222" s="3" t="s">
        <v>97</v>
      </c>
      <c r="I222" s="2" t="s">
        <v>144</v>
      </c>
      <c r="J222" s="6" t="s">
        <v>97</v>
      </c>
      <c r="K222" s="2" t="s">
        <v>134</v>
      </c>
      <c r="L222" t="s">
        <v>139</v>
      </c>
      <c r="M222" s="3" t="s">
        <v>100</v>
      </c>
      <c r="N222" s="71" t="s">
        <v>98</v>
      </c>
      <c r="O222" s="71" t="s">
        <v>174</v>
      </c>
      <c r="P222" s="5" t="s">
        <v>182</v>
      </c>
      <c r="Q222" s="2" t="s">
        <v>98</v>
      </c>
      <c r="R222" s="2" t="s">
        <v>98</v>
      </c>
      <c r="S222" t="s">
        <v>98</v>
      </c>
      <c r="T222" t="s">
        <v>98</v>
      </c>
      <c r="U222" s="2" t="s">
        <v>98</v>
      </c>
      <c r="V222" s="2" t="s">
        <v>98</v>
      </c>
      <c r="W222" s="2" t="s">
        <v>98</v>
      </c>
      <c r="X222" s="2" t="s">
        <v>98</v>
      </c>
      <c r="Y222" s="2" t="s">
        <v>98</v>
      </c>
      <c r="Z222" s="2" t="s">
        <v>98</v>
      </c>
      <c r="AA222" s="2" t="s">
        <v>98</v>
      </c>
      <c r="AB222" s="2" t="s">
        <v>97</v>
      </c>
      <c r="AC222" t="s">
        <v>165</v>
      </c>
      <c r="AD222" s="6" t="s">
        <v>97</v>
      </c>
      <c r="AE222" s="1" t="s">
        <v>98</v>
      </c>
      <c r="AF222" t="s">
        <v>98</v>
      </c>
    </row>
    <row r="223" spans="1:32">
      <c r="A223" s="3" t="s">
        <v>184</v>
      </c>
      <c r="B223">
        <v>213</v>
      </c>
      <c r="C223" s="6">
        <v>165210</v>
      </c>
      <c r="D223" t="s">
        <v>136</v>
      </c>
      <c r="E223" s="2" t="s">
        <v>97</v>
      </c>
      <c r="F223" s="2" t="s">
        <v>98</v>
      </c>
      <c r="G223" s="2" t="s">
        <v>97</v>
      </c>
      <c r="H223" s="2" t="s">
        <v>97</v>
      </c>
      <c r="I223" s="2" t="s">
        <v>145</v>
      </c>
      <c r="J223" s="2" t="s">
        <v>97</v>
      </c>
      <c r="K223" s="2" t="s">
        <v>134</v>
      </c>
      <c r="L223" t="s">
        <v>138</v>
      </c>
      <c r="M223" s="2" t="s">
        <v>101</v>
      </c>
      <c r="N223" s="71" t="s">
        <v>97</v>
      </c>
      <c r="O223" s="71" t="s">
        <v>174</v>
      </c>
      <c r="P223" s="4" t="s">
        <v>97</v>
      </c>
      <c r="Q223" s="2" t="s">
        <v>98</v>
      </c>
      <c r="R223" s="2" t="s">
        <v>98</v>
      </c>
      <c r="S223" t="s">
        <v>97</v>
      </c>
      <c r="T223" t="s">
        <v>98</v>
      </c>
      <c r="U223" s="2" t="s">
        <v>98</v>
      </c>
      <c r="V223" s="2" t="s">
        <v>98</v>
      </c>
      <c r="W223" s="2" t="s">
        <v>98</v>
      </c>
      <c r="X223" s="2" t="s">
        <v>98</v>
      </c>
      <c r="Y223" s="2" t="s">
        <v>98</v>
      </c>
      <c r="Z223" s="2" t="s">
        <v>98</v>
      </c>
      <c r="AA223" s="2" t="s">
        <v>98</v>
      </c>
      <c r="AB223" s="2" t="s">
        <v>97</v>
      </c>
      <c r="AC223" t="s">
        <v>166</v>
      </c>
      <c r="AD223" t="s">
        <v>97</v>
      </c>
      <c r="AE223" s="1" t="s">
        <v>97</v>
      </c>
      <c r="AF223" t="s">
        <v>98</v>
      </c>
    </row>
    <row r="224" spans="1:32">
      <c r="A224" s="3" t="s">
        <v>184</v>
      </c>
      <c r="B224">
        <v>214</v>
      </c>
      <c r="C224" s="6">
        <v>165225</v>
      </c>
      <c r="D224" t="s">
        <v>136</v>
      </c>
      <c r="E224" s="2" t="s">
        <v>97</v>
      </c>
      <c r="F224" s="2" t="s">
        <v>98</v>
      </c>
      <c r="G224" s="2" t="s">
        <v>98</v>
      </c>
      <c r="H224" s="2" t="s">
        <v>97</v>
      </c>
      <c r="I224" s="2" t="s">
        <v>147</v>
      </c>
      <c r="J224" s="2" t="s">
        <v>97</v>
      </c>
      <c r="K224" s="2" t="s">
        <v>134</v>
      </c>
      <c r="L224" t="s">
        <v>139</v>
      </c>
      <c r="M224" s="2" t="s">
        <v>100</v>
      </c>
      <c r="N224" s="71" t="s">
        <v>97</v>
      </c>
      <c r="O224" s="71" t="s">
        <v>163</v>
      </c>
      <c r="P224" s="4" t="s">
        <v>98</v>
      </c>
      <c r="Q224" s="2" t="s">
        <v>98</v>
      </c>
      <c r="R224" s="2" t="s">
        <v>98</v>
      </c>
      <c r="S224" t="s">
        <v>97</v>
      </c>
      <c r="T224" t="s">
        <v>97</v>
      </c>
      <c r="U224" s="2" t="s">
        <v>98</v>
      </c>
      <c r="V224" s="2" t="s">
        <v>98</v>
      </c>
      <c r="W224" s="2" t="s">
        <v>98</v>
      </c>
      <c r="X224" s="2" t="s">
        <v>98</v>
      </c>
      <c r="Y224" s="2" t="s">
        <v>98</v>
      </c>
      <c r="Z224" s="2" t="s">
        <v>98</v>
      </c>
      <c r="AA224" s="2" t="s">
        <v>98</v>
      </c>
      <c r="AB224" s="2" t="s">
        <v>98</v>
      </c>
      <c r="AC224" t="s">
        <v>165</v>
      </c>
      <c r="AD224" t="s">
        <v>97</v>
      </c>
      <c r="AE224" s="1" t="s">
        <v>97</v>
      </c>
      <c r="AF224" t="s">
        <v>98</v>
      </c>
    </row>
    <row r="225" spans="1:32">
      <c r="A225" s="3" t="s">
        <v>184</v>
      </c>
      <c r="B225">
        <v>215</v>
      </c>
      <c r="C225" s="6">
        <v>165229</v>
      </c>
      <c r="D225" t="s">
        <v>136</v>
      </c>
      <c r="E225" s="2" t="s">
        <v>98</v>
      </c>
      <c r="F225" s="2" t="s">
        <v>98</v>
      </c>
      <c r="G225" s="2" t="s">
        <v>98</v>
      </c>
      <c r="H225" s="2" t="s">
        <v>97</v>
      </c>
      <c r="I225" s="2" t="s">
        <v>147</v>
      </c>
      <c r="J225" s="2" t="s">
        <v>97</v>
      </c>
      <c r="K225" s="2" t="s">
        <v>134</v>
      </c>
      <c r="L225" t="s">
        <v>140</v>
      </c>
      <c r="M225" s="2" t="s">
        <v>100</v>
      </c>
      <c r="N225" s="71" t="s">
        <v>97</v>
      </c>
      <c r="O225" s="71" t="s">
        <v>163</v>
      </c>
      <c r="P225" s="4" t="s">
        <v>182</v>
      </c>
      <c r="Q225" s="2" t="s">
        <v>98</v>
      </c>
      <c r="R225" s="2" t="s">
        <v>98</v>
      </c>
      <c r="S225" t="s">
        <v>98</v>
      </c>
      <c r="T225" t="s">
        <v>98</v>
      </c>
      <c r="U225" s="2" t="s">
        <v>98</v>
      </c>
      <c r="V225" s="2" t="s">
        <v>98</v>
      </c>
      <c r="W225" s="2" t="s">
        <v>98</v>
      </c>
      <c r="X225" s="2" t="s">
        <v>98</v>
      </c>
      <c r="Y225" s="2" t="s">
        <v>98</v>
      </c>
      <c r="Z225" s="2" t="s">
        <v>98</v>
      </c>
      <c r="AA225" s="2" t="s">
        <v>98</v>
      </c>
      <c r="AB225" s="2" t="s">
        <v>97</v>
      </c>
      <c r="AC225" t="s">
        <v>165</v>
      </c>
      <c r="AD225" t="s">
        <v>97</v>
      </c>
      <c r="AE225" s="1" t="s">
        <v>98</v>
      </c>
      <c r="AF225" t="s">
        <v>98</v>
      </c>
    </row>
    <row r="226" spans="1:32">
      <c r="A226" s="3" t="s">
        <v>184</v>
      </c>
      <c r="B226">
        <v>216</v>
      </c>
      <c r="C226" s="6">
        <v>165230</v>
      </c>
      <c r="D226" t="s">
        <v>136</v>
      </c>
      <c r="E226" s="2" t="s">
        <v>98</v>
      </c>
      <c r="F226" s="2" t="s">
        <v>98</v>
      </c>
      <c r="G226" s="2" t="s">
        <v>98</v>
      </c>
      <c r="H226" s="2" t="s">
        <v>97</v>
      </c>
      <c r="I226" s="2" t="s">
        <v>146</v>
      </c>
      <c r="J226" s="2" t="s">
        <v>97</v>
      </c>
      <c r="K226" s="2" t="s">
        <v>134</v>
      </c>
      <c r="L226" t="s">
        <v>140</v>
      </c>
      <c r="M226" s="2" t="s">
        <v>101</v>
      </c>
      <c r="N226" s="71" t="s">
        <v>98</v>
      </c>
      <c r="O226" s="71" t="s">
        <v>174</v>
      </c>
      <c r="P226" s="4" t="s">
        <v>182</v>
      </c>
      <c r="Q226" s="2" t="s">
        <v>98</v>
      </c>
      <c r="R226" s="2" t="s">
        <v>98</v>
      </c>
      <c r="S226" t="s">
        <v>98</v>
      </c>
      <c r="T226" t="s">
        <v>98</v>
      </c>
      <c r="U226" s="2" t="s">
        <v>98</v>
      </c>
      <c r="V226" s="2" t="s">
        <v>98</v>
      </c>
      <c r="W226" s="2" t="s">
        <v>98</v>
      </c>
      <c r="X226" s="2" t="s">
        <v>98</v>
      </c>
      <c r="Y226" s="2" t="s">
        <v>186</v>
      </c>
      <c r="Z226" s="2" t="s">
        <v>98</v>
      </c>
      <c r="AA226" s="2" t="s">
        <v>98</v>
      </c>
      <c r="AB226" s="2" t="s">
        <v>97</v>
      </c>
      <c r="AC226" t="s">
        <v>165</v>
      </c>
      <c r="AD226" t="s">
        <v>97</v>
      </c>
      <c r="AE226" s="1" t="s">
        <v>98</v>
      </c>
      <c r="AF226" t="s">
        <v>98</v>
      </c>
    </row>
    <row r="227" spans="1:32">
      <c r="A227" s="3" t="s">
        <v>184</v>
      </c>
      <c r="B227">
        <v>217</v>
      </c>
      <c r="C227" s="6">
        <v>165234</v>
      </c>
      <c r="D227" t="s">
        <v>137</v>
      </c>
      <c r="E227" s="2" t="s">
        <v>98</v>
      </c>
      <c r="F227" s="2" t="s">
        <v>98</v>
      </c>
      <c r="G227" s="2" t="s">
        <v>98</v>
      </c>
      <c r="H227" s="2" t="s">
        <v>97</v>
      </c>
      <c r="I227" s="2" t="s">
        <v>146</v>
      </c>
      <c r="J227" s="2" t="s">
        <v>97</v>
      </c>
      <c r="K227" s="2" t="s">
        <v>134</v>
      </c>
      <c r="L227" t="s">
        <v>140</v>
      </c>
      <c r="M227" s="2" t="s">
        <v>100</v>
      </c>
      <c r="N227" s="71" t="s">
        <v>97</v>
      </c>
      <c r="O227" s="71" t="s">
        <v>174</v>
      </c>
      <c r="P227" s="4" t="s">
        <v>182</v>
      </c>
      <c r="Q227" s="2" t="s">
        <v>98</v>
      </c>
      <c r="R227" s="2" t="s">
        <v>98</v>
      </c>
      <c r="S227" t="s">
        <v>98</v>
      </c>
      <c r="T227" t="s">
        <v>98</v>
      </c>
      <c r="U227" s="2" t="s">
        <v>98</v>
      </c>
      <c r="V227" s="2" t="s">
        <v>98</v>
      </c>
      <c r="W227" s="2" t="s">
        <v>98</v>
      </c>
      <c r="X227" s="2" t="s">
        <v>98</v>
      </c>
      <c r="Y227" s="2" t="s">
        <v>98</v>
      </c>
      <c r="Z227" s="2" t="s">
        <v>98</v>
      </c>
      <c r="AA227" s="2" t="s">
        <v>98</v>
      </c>
      <c r="AB227" s="2" t="s">
        <v>97</v>
      </c>
      <c r="AC227" t="s">
        <v>165</v>
      </c>
      <c r="AD227" t="s">
        <v>97</v>
      </c>
      <c r="AE227" s="1" t="s">
        <v>98</v>
      </c>
      <c r="AF227" t="s">
        <v>98</v>
      </c>
    </row>
    <row r="228" spans="1:32">
      <c r="A228" s="3" t="s">
        <v>184</v>
      </c>
      <c r="B228">
        <v>218</v>
      </c>
      <c r="C228">
        <v>165255</v>
      </c>
      <c r="D228" t="s">
        <v>136</v>
      </c>
      <c r="E228" s="2" t="s">
        <v>97</v>
      </c>
      <c r="F228" s="2" t="s">
        <v>97</v>
      </c>
      <c r="G228" s="2" t="s">
        <v>98</v>
      </c>
      <c r="H228" s="3" t="s">
        <v>97</v>
      </c>
      <c r="I228" s="2" t="s">
        <v>149</v>
      </c>
      <c r="J228" s="6" t="s">
        <v>97</v>
      </c>
      <c r="K228" s="2" t="s">
        <v>134</v>
      </c>
      <c r="L228" t="s">
        <v>139</v>
      </c>
      <c r="M228" s="2" t="s">
        <v>101</v>
      </c>
      <c r="N228" s="70" t="s">
        <v>97</v>
      </c>
      <c r="O228" s="70" t="s">
        <v>174</v>
      </c>
      <c r="P228" s="5" t="s">
        <v>182</v>
      </c>
      <c r="Q228" s="2" t="s">
        <v>97</v>
      </c>
      <c r="R228" s="2" t="s">
        <v>97</v>
      </c>
      <c r="S228" t="s">
        <v>98</v>
      </c>
      <c r="T228" t="s">
        <v>98</v>
      </c>
      <c r="U228" s="2" t="s">
        <v>98</v>
      </c>
      <c r="V228" s="2" t="s">
        <v>98</v>
      </c>
      <c r="W228" s="2" t="s">
        <v>98</v>
      </c>
      <c r="X228" s="2" t="s">
        <v>98</v>
      </c>
      <c r="Y228" s="2" t="s">
        <v>98</v>
      </c>
      <c r="Z228" s="2" t="s">
        <v>98</v>
      </c>
      <c r="AA228" s="2" t="s">
        <v>98</v>
      </c>
      <c r="AB228" s="2" t="s">
        <v>97</v>
      </c>
      <c r="AC228" t="s">
        <v>166</v>
      </c>
      <c r="AD228" s="6" t="s">
        <v>97</v>
      </c>
      <c r="AE228" s="7" t="s">
        <v>97</v>
      </c>
      <c r="AF228" t="s">
        <v>98</v>
      </c>
    </row>
    <row r="229" spans="1:32">
      <c r="A229" s="3" t="s">
        <v>184</v>
      </c>
      <c r="B229">
        <v>219</v>
      </c>
      <c r="C229" s="6">
        <v>165266</v>
      </c>
      <c r="D229" t="s">
        <v>136</v>
      </c>
      <c r="E229" s="2" t="s">
        <v>98</v>
      </c>
      <c r="F229" s="2" t="s">
        <v>98</v>
      </c>
      <c r="G229" s="2" t="s">
        <v>98</v>
      </c>
      <c r="H229" s="2" t="s">
        <v>98</v>
      </c>
      <c r="I229" s="2" t="s">
        <v>145</v>
      </c>
      <c r="J229" s="2" t="s">
        <v>97</v>
      </c>
      <c r="K229" s="2" t="s">
        <v>134</v>
      </c>
      <c r="L229" t="s">
        <v>140</v>
      </c>
      <c r="M229" s="2" t="s">
        <v>101</v>
      </c>
      <c r="N229" s="71" t="s">
        <v>98</v>
      </c>
      <c r="O229" s="71" t="s">
        <v>174</v>
      </c>
      <c r="P229" s="4" t="s">
        <v>182</v>
      </c>
      <c r="Q229" s="2" t="s">
        <v>98</v>
      </c>
      <c r="R229" s="2" t="s">
        <v>98</v>
      </c>
      <c r="S229" t="s">
        <v>98</v>
      </c>
      <c r="T229" t="s">
        <v>98</v>
      </c>
      <c r="U229" s="2" t="s">
        <v>98</v>
      </c>
      <c r="V229" s="2" t="s">
        <v>98</v>
      </c>
      <c r="W229" s="2" t="s">
        <v>98</v>
      </c>
      <c r="X229" s="2" t="s">
        <v>98</v>
      </c>
      <c r="Y229" s="2" t="s">
        <v>98</v>
      </c>
      <c r="Z229" s="2" t="s">
        <v>98</v>
      </c>
      <c r="AA229" s="2" t="s">
        <v>98</v>
      </c>
      <c r="AB229" s="2" t="s">
        <v>98</v>
      </c>
      <c r="AC229" t="s">
        <v>165</v>
      </c>
      <c r="AD229" t="s">
        <v>97</v>
      </c>
      <c r="AE229" s="1" t="s">
        <v>97</v>
      </c>
      <c r="AF229" t="s">
        <v>98</v>
      </c>
    </row>
    <row r="230" spans="1:32">
      <c r="A230" s="3" t="s">
        <v>184</v>
      </c>
      <c r="B230">
        <v>220</v>
      </c>
      <c r="C230" s="6">
        <v>165327</v>
      </c>
      <c r="D230" t="s">
        <v>136</v>
      </c>
      <c r="E230" s="2" t="s">
        <v>97</v>
      </c>
      <c r="F230" s="2" t="s">
        <v>98</v>
      </c>
      <c r="G230" s="2" t="s">
        <v>98</v>
      </c>
      <c r="H230" s="2" t="s">
        <v>97</v>
      </c>
      <c r="I230" s="2" t="s">
        <v>147</v>
      </c>
      <c r="J230" s="2" t="s">
        <v>97</v>
      </c>
      <c r="K230" s="2" t="s">
        <v>134</v>
      </c>
      <c r="L230" t="s">
        <v>139</v>
      </c>
      <c r="M230" s="2" t="s">
        <v>100</v>
      </c>
      <c r="N230" s="71" t="s">
        <v>97</v>
      </c>
      <c r="O230" s="71" t="s">
        <v>163</v>
      </c>
      <c r="P230" s="4" t="s">
        <v>98</v>
      </c>
      <c r="Q230" s="2" t="s">
        <v>98</v>
      </c>
      <c r="R230" s="2" t="s">
        <v>98</v>
      </c>
      <c r="S230" t="s">
        <v>97</v>
      </c>
      <c r="T230" t="s">
        <v>98</v>
      </c>
      <c r="U230" s="2" t="s">
        <v>98</v>
      </c>
      <c r="V230" s="2" t="s">
        <v>97</v>
      </c>
      <c r="W230" s="2" t="s">
        <v>98</v>
      </c>
      <c r="X230" s="2" t="s">
        <v>97</v>
      </c>
      <c r="Y230" s="2" t="s">
        <v>98</v>
      </c>
      <c r="Z230" s="2" t="s">
        <v>98</v>
      </c>
      <c r="AA230" s="2" t="s">
        <v>98</v>
      </c>
      <c r="AB230" s="2" t="s">
        <v>97</v>
      </c>
      <c r="AC230" t="s">
        <v>166</v>
      </c>
      <c r="AD230" t="s">
        <v>97</v>
      </c>
      <c r="AE230" s="1" t="s">
        <v>97</v>
      </c>
      <c r="AF230" t="s">
        <v>98</v>
      </c>
    </row>
    <row r="231" spans="1:32">
      <c r="A231" s="3" t="s">
        <v>184</v>
      </c>
      <c r="B231">
        <v>221</v>
      </c>
      <c r="C231" s="6">
        <v>165328</v>
      </c>
      <c r="D231" t="s">
        <v>136</v>
      </c>
      <c r="E231" s="2" t="s">
        <v>98</v>
      </c>
      <c r="F231" s="2" t="s">
        <v>98</v>
      </c>
      <c r="G231" s="2" t="s">
        <v>98</v>
      </c>
      <c r="H231" s="2" t="s">
        <v>97</v>
      </c>
      <c r="I231" s="2" t="s">
        <v>147</v>
      </c>
      <c r="J231" s="2" t="s">
        <v>97</v>
      </c>
      <c r="K231" s="2" t="s">
        <v>134</v>
      </c>
      <c r="L231" t="s">
        <v>139</v>
      </c>
      <c r="M231" s="2" t="s">
        <v>100</v>
      </c>
      <c r="N231" s="71" t="s">
        <v>97</v>
      </c>
      <c r="O231" s="71" t="s">
        <v>174</v>
      </c>
      <c r="P231" s="4" t="s">
        <v>98</v>
      </c>
      <c r="Q231" s="2" t="s">
        <v>98</v>
      </c>
      <c r="R231" s="2" t="s">
        <v>98</v>
      </c>
      <c r="S231" t="s">
        <v>97</v>
      </c>
      <c r="T231" t="s">
        <v>98</v>
      </c>
      <c r="U231" s="2" t="s">
        <v>98</v>
      </c>
      <c r="V231" s="2" t="s">
        <v>97</v>
      </c>
      <c r="W231" s="2" t="s">
        <v>98</v>
      </c>
      <c r="X231" s="2" t="s">
        <v>98</v>
      </c>
      <c r="Y231" s="2" t="s">
        <v>98</v>
      </c>
      <c r="Z231" s="2" t="s">
        <v>98</v>
      </c>
      <c r="AA231" s="2" t="s">
        <v>98</v>
      </c>
      <c r="AB231" s="2" t="s">
        <v>97</v>
      </c>
      <c r="AC231" t="s">
        <v>166</v>
      </c>
      <c r="AD231" t="s">
        <v>97</v>
      </c>
      <c r="AE231" s="1" t="s">
        <v>97</v>
      </c>
      <c r="AF231" t="s">
        <v>97</v>
      </c>
    </row>
    <row r="232" spans="1:32">
      <c r="A232" s="3" t="s">
        <v>183</v>
      </c>
      <c r="B232">
        <v>222</v>
      </c>
      <c r="C232" s="6">
        <v>165359</v>
      </c>
      <c r="D232" t="s">
        <v>136</v>
      </c>
      <c r="E232" s="2" t="s">
        <v>98</v>
      </c>
      <c r="F232" s="2" t="s">
        <v>98</v>
      </c>
      <c r="G232" s="2" t="s">
        <v>98</v>
      </c>
      <c r="H232" s="2" t="s">
        <v>97</v>
      </c>
      <c r="I232" s="2" t="s">
        <v>145</v>
      </c>
      <c r="J232" s="2" t="s">
        <v>97</v>
      </c>
      <c r="K232" s="2" t="s">
        <v>134</v>
      </c>
      <c r="L232" t="s">
        <v>138</v>
      </c>
      <c r="M232" s="2" t="s">
        <v>101</v>
      </c>
      <c r="N232" s="71" t="s">
        <v>98</v>
      </c>
      <c r="O232" s="71" t="s">
        <v>174</v>
      </c>
      <c r="P232" s="4" t="s">
        <v>182</v>
      </c>
      <c r="Q232" s="2" t="s">
        <v>98</v>
      </c>
      <c r="R232" s="2" t="s">
        <v>98</v>
      </c>
      <c r="S232" t="s">
        <v>98</v>
      </c>
      <c r="T232" t="s">
        <v>97</v>
      </c>
      <c r="U232" s="2" t="s">
        <v>98</v>
      </c>
      <c r="V232" s="2" t="s">
        <v>98</v>
      </c>
      <c r="W232" s="2" t="s">
        <v>98</v>
      </c>
      <c r="X232" s="2" t="s">
        <v>98</v>
      </c>
      <c r="Y232" s="2" t="s">
        <v>98</v>
      </c>
      <c r="Z232" s="2" t="s">
        <v>97</v>
      </c>
      <c r="AA232" s="2" t="s">
        <v>98</v>
      </c>
      <c r="AB232" s="2" t="s">
        <v>185</v>
      </c>
      <c r="AC232" t="s">
        <v>165</v>
      </c>
      <c r="AD232" t="s">
        <v>97</v>
      </c>
      <c r="AE232" s="1" t="s">
        <v>97</v>
      </c>
      <c r="AF232" t="s">
        <v>98</v>
      </c>
    </row>
    <row r="233" spans="1:32">
      <c r="A233" s="3" t="s">
        <v>184</v>
      </c>
      <c r="B233">
        <v>223</v>
      </c>
      <c r="C233" s="6">
        <v>165372</v>
      </c>
      <c r="D233" t="s">
        <v>136</v>
      </c>
      <c r="E233" s="2" t="s">
        <v>97</v>
      </c>
      <c r="F233" s="2" t="s">
        <v>97</v>
      </c>
      <c r="G233" s="2" t="s">
        <v>98</v>
      </c>
      <c r="H233" s="2" t="s">
        <v>97</v>
      </c>
      <c r="I233" s="2" t="s">
        <v>145</v>
      </c>
      <c r="J233" s="2" t="s">
        <v>97</v>
      </c>
      <c r="K233" s="2" t="s">
        <v>134</v>
      </c>
      <c r="L233" t="s">
        <v>138</v>
      </c>
      <c r="M233" s="2" t="s">
        <v>101</v>
      </c>
      <c r="N233" s="71" t="s">
        <v>97</v>
      </c>
      <c r="O233" s="71" t="s">
        <v>174</v>
      </c>
      <c r="P233" s="4" t="s">
        <v>97</v>
      </c>
      <c r="Q233" s="2" t="s">
        <v>97</v>
      </c>
      <c r="R233" s="2" t="s">
        <v>97</v>
      </c>
      <c r="S233" t="s">
        <v>97</v>
      </c>
      <c r="T233" t="s">
        <v>98</v>
      </c>
      <c r="U233" s="2" t="s">
        <v>98</v>
      </c>
      <c r="V233" s="2" t="s">
        <v>98</v>
      </c>
      <c r="W233" s="2" t="s">
        <v>98</v>
      </c>
      <c r="X233" s="2" t="s">
        <v>97</v>
      </c>
      <c r="Y233" s="2" t="s">
        <v>98</v>
      </c>
      <c r="Z233" s="2" t="s">
        <v>98</v>
      </c>
      <c r="AA233" s="2" t="s">
        <v>98</v>
      </c>
      <c r="AB233" s="2" t="s">
        <v>185</v>
      </c>
      <c r="AC233" t="s">
        <v>167</v>
      </c>
      <c r="AD233" t="s">
        <v>97</v>
      </c>
      <c r="AE233" s="1" t="s">
        <v>98</v>
      </c>
      <c r="AF233" t="s">
        <v>97</v>
      </c>
    </row>
    <row r="234" spans="1:32">
      <c r="A234" s="3" t="s">
        <v>187</v>
      </c>
      <c r="B234">
        <v>224</v>
      </c>
      <c r="C234">
        <v>165381</v>
      </c>
      <c r="D234" t="s">
        <v>136</v>
      </c>
      <c r="E234" s="2" t="s">
        <v>98</v>
      </c>
      <c r="F234" s="2" t="s">
        <v>98</v>
      </c>
      <c r="G234" s="2" t="s">
        <v>98</v>
      </c>
      <c r="H234" s="3" t="s">
        <v>99</v>
      </c>
      <c r="I234" s="2" t="s">
        <v>149</v>
      </c>
      <c r="J234" s="6" t="s">
        <v>97</v>
      </c>
      <c r="K234" s="2" t="s">
        <v>134</v>
      </c>
      <c r="L234" t="s">
        <v>140</v>
      </c>
      <c r="M234" s="2" t="s">
        <v>101</v>
      </c>
      <c r="N234" s="70" t="s">
        <v>98</v>
      </c>
      <c r="O234" s="70" t="s">
        <v>174</v>
      </c>
      <c r="P234" s="5" t="s">
        <v>182</v>
      </c>
      <c r="Q234" s="2" t="s">
        <v>98</v>
      </c>
      <c r="R234" s="2" t="s">
        <v>98</v>
      </c>
      <c r="S234" t="s">
        <v>98</v>
      </c>
      <c r="T234" t="s">
        <v>98</v>
      </c>
      <c r="U234" s="2" t="s">
        <v>98</v>
      </c>
      <c r="V234" s="2" t="s">
        <v>98</v>
      </c>
      <c r="W234" s="2" t="s">
        <v>98</v>
      </c>
      <c r="X234" s="2" t="s">
        <v>98</v>
      </c>
      <c r="Y234" s="2" t="s">
        <v>98</v>
      </c>
      <c r="Z234" s="2" t="s">
        <v>98</v>
      </c>
      <c r="AA234" s="2" t="s">
        <v>98</v>
      </c>
      <c r="AB234" s="2" t="s">
        <v>97</v>
      </c>
      <c r="AC234" t="s">
        <v>165</v>
      </c>
      <c r="AD234" t="s">
        <v>97</v>
      </c>
      <c r="AE234" s="1" t="s">
        <v>98</v>
      </c>
      <c r="AF234" t="s">
        <v>98</v>
      </c>
    </row>
    <row r="235" spans="1:32">
      <c r="A235" s="3" t="s">
        <v>184</v>
      </c>
      <c r="B235">
        <v>225</v>
      </c>
      <c r="C235">
        <v>165408</v>
      </c>
      <c r="D235" t="s">
        <v>137</v>
      </c>
      <c r="E235" s="2" t="s">
        <v>98</v>
      </c>
      <c r="F235" s="2" t="s">
        <v>98</v>
      </c>
      <c r="G235" s="2" t="s">
        <v>98</v>
      </c>
      <c r="H235" s="3" t="s">
        <v>99</v>
      </c>
      <c r="I235" s="2" t="s">
        <v>147</v>
      </c>
      <c r="J235" s="6" t="s">
        <v>97</v>
      </c>
      <c r="K235" s="2" t="s">
        <v>134</v>
      </c>
      <c r="L235" t="s">
        <v>140</v>
      </c>
      <c r="M235" s="2" t="s">
        <v>100</v>
      </c>
      <c r="N235" s="70" t="s">
        <v>97</v>
      </c>
      <c r="O235" s="70" t="s">
        <v>174</v>
      </c>
      <c r="P235" s="5" t="s">
        <v>182</v>
      </c>
      <c r="Q235" s="2" t="s">
        <v>98</v>
      </c>
      <c r="R235" s="2" t="s">
        <v>98</v>
      </c>
      <c r="S235" t="s">
        <v>98</v>
      </c>
      <c r="T235" t="s">
        <v>98</v>
      </c>
      <c r="U235" s="2" t="s">
        <v>98</v>
      </c>
      <c r="V235" s="2" t="s">
        <v>98</v>
      </c>
      <c r="W235" s="2" t="s">
        <v>98</v>
      </c>
      <c r="X235" s="2" t="s">
        <v>98</v>
      </c>
      <c r="Y235" s="2" t="s">
        <v>186</v>
      </c>
      <c r="Z235" s="2" t="s">
        <v>98</v>
      </c>
      <c r="AA235" s="2" t="s">
        <v>98</v>
      </c>
      <c r="AB235" s="2" t="s">
        <v>97</v>
      </c>
      <c r="AC235" t="s">
        <v>165</v>
      </c>
      <c r="AD235" s="6" t="s">
        <v>97</v>
      </c>
      <c r="AE235" s="1" t="s">
        <v>98</v>
      </c>
      <c r="AF235" t="s">
        <v>98</v>
      </c>
    </row>
    <row r="236" spans="1:32">
      <c r="A236" s="3" t="s">
        <v>183</v>
      </c>
      <c r="B236">
        <v>226</v>
      </c>
      <c r="C236">
        <v>165427</v>
      </c>
      <c r="D236" t="s">
        <v>136</v>
      </c>
      <c r="E236" s="2" t="s">
        <v>98</v>
      </c>
      <c r="F236" s="2" t="s">
        <v>98</v>
      </c>
      <c r="G236" s="2" t="s">
        <v>98</v>
      </c>
      <c r="H236" s="3" t="s">
        <v>98</v>
      </c>
      <c r="I236" s="2" t="s">
        <v>147</v>
      </c>
      <c r="J236" s="6" t="s">
        <v>97</v>
      </c>
      <c r="K236" s="2" t="s">
        <v>134</v>
      </c>
      <c r="L236" t="s">
        <v>140</v>
      </c>
      <c r="M236" s="2" t="s">
        <v>101</v>
      </c>
      <c r="N236" s="70" t="s">
        <v>98</v>
      </c>
      <c r="O236" s="71" t="s">
        <v>174</v>
      </c>
      <c r="P236" s="5" t="s">
        <v>182</v>
      </c>
      <c r="Q236" s="2" t="s">
        <v>98</v>
      </c>
      <c r="R236" s="2" t="s">
        <v>98</v>
      </c>
      <c r="S236" t="s">
        <v>98</v>
      </c>
      <c r="T236" t="s">
        <v>98</v>
      </c>
      <c r="U236" s="2" t="s">
        <v>98</v>
      </c>
      <c r="V236" s="2" t="s">
        <v>98</v>
      </c>
      <c r="W236" s="2" t="s">
        <v>98</v>
      </c>
      <c r="X236" s="2" t="s">
        <v>98</v>
      </c>
      <c r="Y236" s="2" t="s">
        <v>99</v>
      </c>
      <c r="Z236" s="2" t="s">
        <v>98</v>
      </c>
      <c r="AA236" s="2" t="s">
        <v>98</v>
      </c>
      <c r="AB236" s="2" t="s">
        <v>185</v>
      </c>
      <c r="AC236" t="s">
        <v>165</v>
      </c>
      <c r="AD236" s="6" t="s">
        <v>97</v>
      </c>
      <c r="AE236" s="1" t="s">
        <v>98</v>
      </c>
      <c r="AF236" t="s">
        <v>98</v>
      </c>
    </row>
    <row r="237" spans="1:32">
      <c r="A237" s="3" t="s">
        <v>183</v>
      </c>
      <c r="B237">
        <v>227</v>
      </c>
      <c r="C237">
        <v>165443</v>
      </c>
      <c r="D237" t="s">
        <v>136</v>
      </c>
      <c r="E237" s="2" t="s">
        <v>98</v>
      </c>
      <c r="F237" s="2" t="s">
        <v>98</v>
      </c>
      <c r="G237" s="2" t="s">
        <v>98</v>
      </c>
      <c r="H237" s="3" t="s">
        <v>97</v>
      </c>
      <c r="I237" s="2" t="s">
        <v>144</v>
      </c>
      <c r="J237" s="6" t="s">
        <v>97</v>
      </c>
      <c r="K237" s="2" t="s">
        <v>134</v>
      </c>
      <c r="L237" t="s">
        <v>140</v>
      </c>
      <c r="M237" s="2" t="s">
        <v>100</v>
      </c>
      <c r="N237" s="70" t="s">
        <v>98</v>
      </c>
      <c r="O237" s="70" t="s">
        <v>174</v>
      </c>
      <c r="P237" s="5" t="s">
        <v>182</v>
      </c>
      <c r="Q237" s="2" t="s">
        <v>98</v>
      </c>
      <c r="R237" s="2" t="s">
        <v>98</v>
      </c>
      <c r="S237" t="s">
        <v>98</v>
      </c>
      <c r="T237" t="s">
        <v>98</v>
      </c>
      <c r="U237" s="2" t="s">
        <v>98</v>
      </c>
      <c r="V237" s="2" t="s">
        <v>98</v>
      </c>
      <c r="W237" s="2" t="s">
        <v>98</v>
      </c>
      <c r="X237" s="2" t="s">
        <v>98</v>
      </c>
      <c r="Y237" s="2" t="s">
        <v>186</v>
      </c>
      <c r="Z237" s="2" t="s">
        <v>98</v>
      </c>
      <c r="AA237" s="2" t="s">
        <v>98</v>
      </c>
      <c r="AB237" s="2" t="s">
        <v>185</v>
      </c>
      <c r="AC237" t="s">
        <v>165</v>
      </c>
      <c r="AD237" s="6" t="s">
        <v>97</v>
      </c>
      <c r="AE237" s="1" t="s">
        <v>98</v>
      </c>
      <c r="AF237" t="s">
        <v>98</v>
      </c>
    </row>
    <row r="238" spans="1:32">
      <c r="A238" s="3" t="s">
        <v>184</v>
      </c>
      <c r="B238">
        <v>228</v>
      </c>
      <c r="C238" s="6">
        <v>165445</v>
      </c>
      <c r="D238" t="s">
        <v>137</v>
      </c>
      <c r="E238" s="2" t="s">
        <v>98</v>
      </c>
      <c r="F238" s="2" t="s">
        <v>98</v>
      </c>
      <c r="G238" s="2" t="s">
        <v>98</v>
      </c>
      <c r="H238" s="2" t="s">
        <v>98</v>
      </c>
      <c r="I238" s="2" t="s">
        <v>145</v>
      </c>
      <c r="J238" s="2" t="s">
        <v>97</v>
      </c>
      <c r="K238" s="2" t="s">
        <v>134</v>
      </c>
      <c r="L238" t="s">
        <v>140</v>
      </c>
      <c r="M238" s="2" t="s">
        <v>100</v>
      </c>
      <c r="N238" s="71" t="s">
        <v>98</v>
      </c>
      <c r="O238" s="71" t="s">
        <v>174</v>
      </c>
      <c r="P238" s="4" t="s">
        <v>182</v>
      </c>
      <c r="Q238" s="2" t="s">
        <v>98</v>
      </c>
      <c r="R238" s="2" t="s">
        <v>98</v>
      </c>
      <c r="S238" t="s">
        <v>98</v>
      </c>
      <c r="T238" t="s">
        <v>98</v>
      </c>
      <c r="U238" s="2" t="s">
        <v>98</v>
      </c>
      <c r="V238" s="2" t="s">
        <v>98</v>
      </c>
      <c r="W238" s="2" t="s">
        <v>98</v>
      </c>
      <c r="X238" s="2" t="s">
        <v>98</v>
      </c>
      <c r="Y238" s="2" t="s">
        <v>186</v>
      </c>
      <c r="Z238" s="2" t="s">
        <v>98</v>
      </c>
      <c r="AA238" s="2" t="s">
        <v>98</v>
      </c>
      <c r="AB238" s="2" t="s">
        <v>97</v>
      </c>
      <c r="AC238" t="s">
        <v>165</v>
      </c>
      <c r="AD238" t="s">
        <v>97</v>
      </c>
      <c r="AE238" s="1" t="s">
        <v>98</v>
      </c>
      <c r="AF238" t="s">
        <v>98</v>
      </c>
    </row>
    <row r="239" spans="1:32">
      <c r="A239" s="3" t="s">
        <v>184</v>
      </c>
      <c r="B239">
        <v>229</v>
      </c>
      <c r="C239" s="6">
        <v>165446</v>
      </c>
      <c r="D239" t="s">
        <v>137</v>
      </c>
      <c r="E239" s="2" t="s">
        <v>97</v>
      </c>
      <c r="F239" s="2" t="s">
        <v>98</v>
      </c>
      <c r="G239" s="2" t="s">
        <v>98</v>
      </c>
      <c r="H239" s="2" t="s">
        <v>97</v>
      </c>
      <c r="I239" s="2" t="s">
        <v>149</v>
      </c>
      <c r="J239" s="2" t="s">
        <v>98</v>
      </c>
      <c r="K239" s="2" t="s">
        <v>134</v>
      </c>
      <c r="L239" t="s">
        <v>139</v>
      </c>
      <c r="M239" s="2" t="s">
        <v>100</v>
      </c>
      <c r="N239" s="71" t="s">
        <v>97</v>
      </c>
      <c r="O239" s="71" t="s">
        <v>163</v>
      </c>
      <c r="P239" s="4" t="s">
        <v>97</v>
      </c>
      <c r="Q239" s="2" t="s">
        <v>98</v>
      </c>
      <c r="R239" s="2" t="s">
        <v>98</v>
      </c>
      <c r="S239" t="s">
        <v>97</v>
      </c>
      <c r="T239" t="s">
        <v>98</v>
      </c>
      <c r="U239" s="2" t="s">
        <v>98</v>
      </c>
      <c r="V239" s="2" t="s">
        <v>98</v>
      </c>
      <c r="W239" s="2" t="s">
        <v>98</v>
      </c>
      <c r="X239" s="2" t="s">
        <v>98</v>
      </c>
      <c r="Y239" s="2" t="s">
        <v>98</v>
      </c>
      <c r="Z239" s="2" t="s">
        <v>98</v>
      </c>
      <c r="AA239" s="2" t="s">
        <v>98</v>
      </c>
      <c r="AB239" s="2" t="s">
        <v>98</v>
      </c>
      <c r="AC239" t="s">
        <v>165</v>
      </c>
      <c r="AD239" t="s">
        <v>97</v>
      </c>
      <c r="AE239" s="1" t="s">
        <v>97</v>
      </c>
      <c r="AF239" t="s">
        <v>98</v>
      </c>
    </row>
    <row r="240" spans="1:32">
      <c r="A240" s="3" t="s">
        <v>184</v>
      </c>
      <c r="B240">
        <v>230</v>
      </c>
      <c r="C240" s="6">
        <v>165447</v>
      </c>
      <c r="D240" t="s">
        <v>137</v>
      </c>
      <c r="E240" s="2" t="s">
        <v>98</v>
      </c>
      <c r="F240" s="2" t="s">
        <v>98</v>
      </c>
      <c r="G240" s="2" t="s">
        <v>98</v>
      </c>
      <c r="H240" s="2" t="s">
        <v>97</v>
      </c>
      <c r="I240" s="2" t="s">
        <v>148</v>
      </c>
      <c r="J240" s="2" t="s">
        <v>97</v>
      </c>
      <c r="K240" s="2" t="s">
        <v>135</v>
      </c>
      <c r="L240" t="s">
        <v>140</v>
      </c>
      <c r="M240" s="2" t="s">
        <v>100</v>
      </c>
      <c r="N240" s="71" t="s">
        <v>97</v>
      </c>
      <c r="O240" s="71" t="s">
        <v>174</v>
      </c>
      <c r="P240" s="4" t="s">
        <v>182</v>
      </c>
      <c r="Q240" s="2" t="s">
        <v>98</v>
      </c>
      <c r="R240" s="2" t="s">
        <v>98</v>
      </c>
      <c r="S240" t="s">
        <v>98</v>
      </c>
      <c r="T240" t="s">
        <v>98</v>
      </c>
      <c r="U240" s="2" t="s">
        <v>98</v>
      </c>
      <c r="V240" s="2" t="s">
        <v>98</v>
      </c>
      <c r="W240" s="2" t="s">
        <v>98</v>
      </c>
      <c r="X240" s="2" t="s">
        <v>98</v>
      </c>
      <c r="Y240" s="2" t="s">
        <v>99</v>
      </c>
      <c r="Z240" s="2" t="s">
        <v>98</v>
      </c>
      <c r="AA240" s="2" t="s">
        <v>98</v>
      </c>
      <c r="AB240" s="2" t="s">
        <v>185</v>
      </c>
      <c r="AC240" t="s">
        <v>165</v>
      </c>
      <c r="AD240" t="s">
        <v>98</v>
      </c>
      <c r="AE240" s="1" t="s">
        <v>98</v>
      </c>
      <c r="AF240" t="s">
        <v>97</v>
      </c>
    </row>
    <row r="241" spans="1:32">
      <c r="A241" s="3" t="s">
        <v>184</v>
      </c>
      <c r="B241">
        <v>231</v>
      </c>
      <c r="C241" s="6">
        <v>165448</v>
      </c>
      <c r="D241" t="s">
        <v>137</v>
      </c>
      <c r="E241" s="2" t="s">
        <v>98</v>
      </c>
      <c r="F241" s="2" t="s">
        <v>98</v>
      </c>
      <c r="G241" s="2" t="s">
        <v>98</v>
      </c>
      <c r="H241" s="2" t="s">
        <v>97</v>
      </c>
      <c r="I241" s="2" t="s">
        <v>148</v>
      </c>
      <c r="J241" s="2" t="s">
        <v>97</v>
      </c>
      <c r="K241" s="2" t="s">
        <v>134</v>
      </c>
      <c r="L241" t="s">
        <v>140</v>
      </c>
      <c r="M241" s="2" t="s">
        <v>100</v>
      </c>
      <c r="N241" s="71" t="s">
        <v>98</v>
      </c>
      <c r="O241" s="71" t="s">
        <v>174</v>
      </c>
      <c r="P241" s="4" t="s">
        <v>97</v>
      </c>
      <c r="Q241" s="2" t="s">
        <v>98</v>
      </c>
      <c r="R241" s="2" t="s">
        <v>98</v>
      </c>
      <c r="S241" t="s">
        <v>97</v>
      </c>
      <c r="T241" t="s">
        <v>98</v>
      </c>
      <c r="U241" s="2" t="s">
        <v>98</v>
      </c>
      <c r="V241" s="2" t="s">
        <v>98</v>
      </c>
      <c r="W241" s="2" t="s">
        <v>98</v>
      </c>
      <c r="X241" s="2" t="s">
        <v>98</v>
      </c>
      <c r="Y241" s="2" t="s">
        <v>98</v>
      </c>
      <c r="Z241" s="2" t="s">
        <v>98</v>
      </c>
      <c r="AA241" s="2" t="s">
        <v>98</v>
      </c>
      <c r="AB241" s="2" t="s">
        <v>98</v>
      </c>
      <c r="AC241" t="s">
        <v>165</v>
      </c>
      <c r="AD241" t="s">
        <v>97</v>
      </c>
      <c r="AE241" s="1" t="s">
        <v>98</v>
      </c>
      <c r="AF241" t="s">
        <v>97</v>
      </c>
    </row>
    <row r="242" spans="1:32">
      <c r="A242" s="3" t="s">
        <v>184</v>
      </c>
      <c r="B242">
        <v>232</v>
      </c>
      <c r="C242" s="6">
        <v>165481</v>
      </c>
      <c r="D242" t="s">
        <v>136</v>
      </c>
      <c r="E242" s="2" t="s">
        <v>98</v>
      </c>
      <c r="F242" s="2" t="s">
        <v>98</v>
      </c>
      <c r="G242" s="2" t="s">
        <v>98</v>
      </c>
      <c r="H242" s="2" t="s">
        <v>97</v>
      </c>
      <c r="I242" s="2" t="s">
        <v>149</v>
      </c>
      <c r="J242" s="2" t="s">
        <v>97</v>
      </c>
      <c r="K242" s="2" t="s">
        <v>134</v>
      </c>
      <c r="L242" t="s">
        <v>139</v>
      </c>
      <c r="M242" s="2" t="s">
        <v>100</v>
      </c>
      <c r="N242" s="71" t="s">
        <v>97</v>
      </c>
      <c r="O242" s="71" t="s">
        <v>174</v>
      </c>
      <c r="P242" s="4" t="s">
        <v>97</v>
      </c>
      <c r="Q242" s="2" t="s">
        <v>98</v>
      </c>
      <c r="R242" s="2" t="s">
        <v>98</v>
      </c>
      <c r="S242" t="s">
        <v>97</v>
      </c>
      <c r="T242" t="s">
        <v>98</v>
      </c>
      <c r="U242" s="2" t="s">
        <v>98</v>
      </c>
      <c r="V242" s="2" t="s">
        <v>98</v>
      </c>
      <c r="W242" s="2" t="s">
        <v>98</v>
      </c>
      <c r="X242" s="2" t="s">
        <v>98</v>
      </c>
      <c r="Y242" s="2" t="s">
        <v>98</v>
      </c>
      <c r="Z242" s="2" t="s">
        <v>98</v>
      </c>
      <c r="AA242" s="2" t="s">
        <v>98</v>
      </c>
      <c r="AB242" s="2" t="s">
        <v>98</v>
      </c>
      <c r="AC242" t="s">
        <v>166</v>
      </c>
      <c r="AD242" t="s">
        <v>97</v>
      </c>
      <c r="AE242" s="1" t="s">
        <v>97</v>
      </c>
      <c r="AF242" t="s">
        <v>97</v>
      </c>
    </row>
    <row r="243" spans="1:32">
      <c r="A243" s="3" t="s">
        <v>184</v>
      </c>
      <c r="B243">
        <v>233</v>
      </c>
      <c r="C243" s="6">
        <v>165483</v>
      </c>
      <c r="D243" t="s">
        <v>136</v>
      </c>
      <c r="E243" s="2" t="s">
        <v>98</v>
      </c>
      <c r="F243" s="2" t="s">
        <v>98</v>
      </c>
      <c r="G243" s="2" t="s">
        <v>98</v>
      </c>
      <c r="H243" s="2" t="s">
        <v>97</v>
      </c>
      <c r="I243" s="2" t="s">
        <v>149</v>
      </c>
      <c r="J243" s="2" t="s">
        <v>97</v>
      </c>
      <c r="K243" s="2" t="s">
        <v>134</v>
      </c>
      <c r="L243" t="s">
        <v>139</v>
      </c>
      <c r="M243" s="2" t="s">
        <v>100</v>
      </c>
      <c r="N243" s="71" t="s">
        <v>97</v>
      </c>
      <c r="O243" s="71" t="s">
        <v>174</v>
      </c>
      <c r="P243" s="4" t="s">
        <v>97</v>
      </c>
      <c r="Q243" s="2" t="s">
        <v>98</v>
      </c>
      <c r="R243" s="2" t="s">
        <v>98</v>
      </c>
      <c r="S243" t="s">
        <v>97</v>
      </c>
      <c r="T243" t="s">
        <v>98</v>
      </c>
      <c r="U243" s="2" t="s">
        <v>98</v>
      </c>
      <c r="V243" s="2" t="s">
        <v>98</v>
      </c>
      <c r="W243" s="2" t="s">
        <v>98</v>
      </c>
      <c r="X243" s="2" t="s">
        <v>98</v>
      </c>
      <c r="Y243" s="2" t="s">
        <v>98</v>
      </c>
      <c r="Z243" s="2" t="s">
        <v>98</v>
      </c>
      <c r="AA243" s="2" t="s">
        <v>98</v>
      </c>
      <c r="AB243" s="2" t="s">
        <v>98</v>
      </c>
      <c r="AC243" t="s">
        <v>165</v>
      </c>
      <c r="AD243" t="s">
        <v>97</v>
      </c>
      <c r="AE243" s="1" t="s">
        <v>97</v>
      </c>
      <c r="AF243" t="s">
        <v>97</v>
      </c>
    </row>
    <row r="244" spans="1:32">
      <c r="A244" s="3" t="s">
        <v>184</v>
      </c>
      <c r="B244">
        <v>234</v>
      </c>
      <c r="C244">
        <v>165489</v>
      </c>
      <c r="D244" t="s">
        <v>136</v>
      </c>
      <c r="E244" s="2" t="s">
        <v>98</v>
      </c>
      <c r="F244" s="2" t="s">
        <v>98</v>
      </c>
      <c r="G244" s="2" t="s">
        <v>98</v>
      </c>
      <c r="H244" s="3" t="s">
        <v>97</v>
      </c>
      <c r="I244" s="2" t="s">
        <v>149</v>
      </c>
      <c r="J244" s="6" t="s">
        <v>97</v>
      </c>
      <c r="K244" s="2" t="s">
        <v>134</v>
      </c>
      <c r="L244" t="s">
        <v>140</v>
      </c>
      <c r="M244" s="3" t="s">
        <v>101</v>
      </c>
      <c r="N244" s="71" t="s">
        <v>98</v>
      </c>
      <c r="O244" s="71" t="s">
        <v>174</v>
      </c>
      <c r="P244" s="5" t="s">
        <v>182</v>
      </c>
      <c r="Q244" s="2" t="s">
        <v>98</v>
      </c>
      <c r="R244" s="2" t="s">
        <v>97</v>
      </c>
      <c r="S244" t="s">
        <v>98</v>
      </c>
      <c r="T244" t="s">
        <v>98</v>
      </c>
      <c r="U244" s="2" t="s">
        <v>98</v>
      </c>
      <c r="V244" s="2" t="s">
        <v>98</v>
      </c>
      <c r="W244" s="2" t="s">
        <v>98</v>
      </c>
      <c r="X244" s="2" t="s">
        <v>98</v>
      </c>
      <c r="Y244" s="2" t="s">
        <v>186</v>
      </c>
      <c r="Z244" s="2" t="s">
        <v>98</v>
      </c>
      <c r="AA244" s="2" t="s">
        <v>98</v>
      </c>
      <c r="AB244" s="2" t="s">
        <v>98</v>
      </c>
      <c r="AC244" t="s">
        <v>166</v>
      </c>
      <c r="AD244" s="6" t="s">
        <v>97</v>
      </c>
      <c r="AE244" s="7" t="s">
        <v>97</v>
      </c>
      <c r="AF244" t="s">
        <v>97</v>
      </c>
    </row>
    <row r="245" spans="1:32">
      <c r="A245" s="3" t="s">
        <v>184</v>
      </c>
      <c r="B245">
        <v>235</v>
      </c>
      <c r="C245">
        <v>165499</v>
      </c>
      <c r="D245" t="s">
        <v>136</v>
      </c>
      <c r="E245" s="2" t="s">
        <v>98</v>
      </c>
      <c r="F245" s="2" t="s">
        <v>98</v>
      </c>
      <c r="G245" s="2" t="s">
        <v>98</v>
      </c>
      <c r="H245" s="3" t="s">
        <v>97</v>
      </c>
      <c r="I245" s="2" t="s">
        <v>147</v>
      </c>
      <c r="J245" s="6" t="s">
        <v>97</v>
      </c>
      <c r="K245" s="2" t="s">
        <v>134</v>
      </c>
      <c r="L245" t="s">
        <v>140</v>
      </c>
      <c r="M245" s="2" t="s">
        <v>100</v>
      </c>
      <c r="N245" s="70" t="s">
        <v>98</v>
      </c>
      <c r="O245" s="70" t="s">
        <v>174</v>
      </c>
      <c r="P245" s="4" t="s">
        <v>182</v>
      </c>
      <c r="Q245" s="2" t="s">
        <v>98</v>
      </c>
      <c r="R245" s="2" t="s">
        <v>98</v>
      </c>
      <c r="S245" t="s">
        <v>98</v>
      </c>
      <c r="T245" t="s">
        <v>98</v>
      </c>
      <c r="U245" s="2" t="s">
        <v>98</v>
      </c>
      <c r="V245" s="2" t="s">
        <v>98</v>
      </c>
      <c r="W245" s="2" t="s">
        <v>98</v>
      </c>
      <c r="X245" s="2" t="s">
        <v>98</v>
      </c>
      <c r="Y245" s="2" t="s">
        <v>186</v>
      </c>
      <c r="Z245" s="2" t="s">
        <v>98</v>
      </c>
      <c r="AA245" s="2" t="s">
        <v>98</v>
      </c>
      <c r="AB245" s="2" t="s">
        <v>97</v>
      </c>
      <c r="AC245" t="s">
        <v>165</v>
      </c>
      <c r="AD245" s="6" t="s">
        <v>97</v>
      </c>
      <c r="AE245" s="7" t="s">
        <v>98</v>
      </c>
      <c r="AF245" t="s">
        <v>98</v>
      </c>
    </row>
    <row r="246" spans="1:32">
      <c r="A246" s="3" t="s">
        <v>183</v>
      </c>
      <c r="B246">
        <v>236</v>
      </c>
      <c r="C246">
        <v>165500</v>
      </c>
      <c r="D246" t="s">
        <v>136</v>
      </c>
      <c r="E246" s="2" t="s">
        <v>98</v>
      </c>
      <c r="F246" s="2" t="s">
        <v>98</v>
      </c>
      <c r="G246" s="2" t="s">
        <v>98</v>
      </c>
      <c r="H246" s="3" t="s">
        <v>97</v>
      </c>
      <c r="I246" s="2" t="s">
        <v>145</v>
      </c>
      <c r="J246" s="6" t="s">
        <v>97</v>
      </c>
      <c r="K246" s="2" t="s">
        <v>134</v>
      </c>
      <c r="L246" t="s">
        <v>140</v>
      </c>
      <c r="M246" s="3" t="s">
        <v>100</v>
      </c>
      <c r="N246" s="71" t="s">
        <v>99</v>
      </c>
      <c r="O246" s="71" t="s">
        <v>163</v>
      </c>
      <c r="P246" s="5" t="s">
        <v>182</v>
      </c>
      <c r="Q246" s="2" t="s">
        <v>98</v>
      </c>
      <c r="R246" s="2" t="s">
        <v>98</v>
      </c>
      <c r="S246" t="s">
        <v>98</v>
      </c>
      <c r="T246" t="s">
        <v>98</v>
      </c>
      <c r="U246" s="2" t="s">
        <v>98</v>
      </c>
      <c r="V246" s="2" t="s">
        <v>98</v>
      </c>
      <c r="W246" s="2" t="s">
        <v>98</v>
      </c>
      <c r="X246" s="2" t="s">
        <v>98</v>
      </c>
      <c r="Y246" s="2" t="s">
        <v>186</v>
      </c>
      <c r="Z246" s="2" t="s">
        <v>97</v>
      </c>
      <c r="AA246" s="2" t="s">
        <v>98</v>
      </c>
      <c r="AB246" s="2" t="s">
        <v>98</v>
      </c>
      <c r="AC246" t="s">
        <v>165</v>
      </c>
      <c r="AD246" s="6" t="s">
        <v>97</v>
      </c>
      <c r="AE246" s="7" t="s">
        <v>98</v>
      </c>
      <c r="AF246" t="s">
        <v>98</v>
      </c>
    </row>
    <row r="247" spans="1:32">
      <c r="A247" s="3" t="s">
        <v>184</v>
      </c>
      <c r="B247">
        <v>237</v>
      </c>
      <c r="C247">
        <v>165509</v>
      </c>
      <c r="D247" t="s">
        <v>136</v>
      </c>
      <c r="E247" s="2" t="s">
        <v>97</v>
      </c>
      <c r="F247" s="2" t="s">
        <v>97</v>
      </c>
      <c r="G247" s="2" t="s">
        <v>97</v>
      </c>
      <c r="H247" s="3" t="s">
        <v>99</v>
      </c>
      <c r="I247" s="2" t="s">
        <v>148</v>
      </c>
      <c r="J247" s="6" t="s">
        <v>97</v>
      </c>
      <c r="K247" s="2" t="s">
        <v>134</v>
      </c>
      <c r="L247" t="s">
        <v>139</v>
      </c>
      <c r="M247" s="2" t="s">
        <v>101</v>
      </c>
      <c r="N247" s="70" t="s">
        <v>97</v>
      </c>
      <c r="O247" s="70" t="s">
        <v>174</v>
      </c>
      <c r="P247" s="4" t="s">
        <v>182</v>
      </c>
      <c r="Q247" s="2" t="s">
        <v>97</v>
      </c>
      <c r="R247" s="2" t="s">
        <v>97</v>
      </c>
      <c r="S247" t="s">
        <v>98</v>
      </c>
      <c r="T247" t="s">
        <v>98</v>
      </c>
      <c r="U247" s="2" t="s">
        <v>98</v>
      </c>
      <c r="V247" s="2" t="s">
        <v>98</v>
      </c>
      <c r="W247" s="2" t="s">
        <v>98</v>
      </c>
      <c r="X247" s="2" t="s">
        <v>98</v>
      </c>
      <c r="Y247" s="2" t="s">
        <v>98</v>
      </c>
      <c r="Z247" s="2" t="s">
        <v>98</v>
      </c>
      <c r="AA247" s="2" t="s">
        <v>98</v>
      </c>
      <c r="AB247" s="2" t="s">
        <v>98</v>
      </c>
      <c r="AC247" t="s">
        <v>166</v>
      </c>
      <c r="AD247" t="s">
        <v>97</v>
      </c>
      <c r="AE247" s="1" t="s">
        <v>97</v>
      </c>
      <c r="AF247" t="s">
        <v>97</v>
      </c>
    </row>
    <row r="248" spans="1:32">
      <c r="A248" s="3" t="s">
        <v>184</v>
      </c>
      <c r="B248">
        <v>238</v>
      </c>
      <c r="C248" s="6">
        <v>165510</v>
      </c>
      <c r="D248" t="s">
        <v>137</v>
      </c>
      <c r="E248" s="2" t="s">
        <v>98</v>
      </c>
      <c r="F248" s="2" t="s">
        <v>98</v>
      </c>
      <c r="G248" s="2" t="s">
        <v>98</v>
      </c>
      <c r="H248" s="2" t="s">
        <v>99</v>
      </c>
      <c r="I248" s="2" t="s">
        <v>148</v>
      </c>
      <c r="J248" s="2" t="s">
        <v>97</v>
      </c>
      <c r="K248" s="2" t="s">
        <v>134</v>
      </c>
      <c r="L248" t="s">
        <v>139</v>
      </c>
      <c r="M248" s="2" t="s">
        <v>100</v>
      </c>
      <c r="N248" s="71" t="s">
        <v>97</v>
      </c>
      <c r="O248" s="71" t="s">
        <v>174</v>
      </c>
      <c r="P248" s="4" t="s">
        <v>98</v>
      </c>
      <c r="Q248" s="2" t="s">
        <v>98</v>
      </c>
      <c r="R248" s="2" t="s">
        <v>98</v>
      </c>
      <c r="S248" t="s">
        <v>97</v>
      </c>
      <c r="T248" t="s">
        <v>98</v>
      </c>
      <c r="U248" s="2" t="s">
        <v>98</v>
      </c>
      <c r="V248" s="2" t="s">
        <v>97</v>
      </c>
      <c r="W248" s="2" t="s">
        <v>98</v>
      </c>
      <c r="X248" s="2" t="s">
        <v>98</v>
      </c>
      <c r="Y248" s="2" t="s">
        <v>98</v>
      </c>
      <c r="Z248" s="2" t="s">
        <v>98</v>
      </c>
      <c r="AA248" s="2" t="s">
        <v>98</v>
      </c>
      <c r="AB248" s="2" t="s">
        <v>98</v>
      </c>
      <c r="AC248" t="s">
        <v>166</v>
      </c>
      <c r="AD248" t="s">
        <v>97</v>
      </c>
      <c r="AE248" s="1" t="s">
        <v>97</v>
      </c>
      <c r="AF248" t="s">
        <v>98</v>
      </c>
    </row>
    <row r="249" spans="1:32">
      <c r="A249" s="3" t="s">
        <v>184</v>
      </c>
      <c r="B249">
        <v>239</v>
      </c>
      <c r="C249">
        <v>165515</v>
      </c>
      <c r="D249" t="s">
        <v>137</v>
      </c>
      <c r="E249" s="2" t="s">
        <v>98</v>
      </c>
      <c r="F249" s="2" t="s">
        <v>98</v>
      </c>
      <c r="G249" s="2" t="s">
        <v>98</v>
      </c>
      <c r="H249" s="3" t="s">
        <v>97</v>
      </c>
      <c r="I249" s="2" t="s">
        <v>145</v>
      </c>
      <c r="J249" s="6" t="s">
        <v>97</v>
      </c>
      <c r="K249" s="2" t="s">
        <v>134</v>
      </c>
      <c r="L249" t="s">
        <v>140</v>
      </c>
      <c r="M249" s="3" t="s">
        <v>101</v>
      </c>
      <c r="N249" s="71" t="s">
        <v>98</v>
      </c>
      <c r="O249" s="71" t="s">
        <v>174</v>
      </c>
      <c r="P249" s="4" t="s">
        <v>97</v>
      </c>
      <c r="Q249" s="2" t="s">
        <v>98</v>
      </c>
      <c r="R249" s="2" t="s">
        <v>98</v>
      </c>
      <c r="S249" t="s">
        <v>97</v>
      </c>
      <c r="T249" t="s">
        <v>98</v>
      </c>
      <c r="U249" s="2" t="s">
        <v>98</v>
      </c>
      <c r="V249" s="2" t="s">
        <v>98</v>
      </c>
      <c r="W249" s="2" t="s">
        <v>98</v>
      </c>
      <c r="X249" s="2" t="s">
        <v>98</v>
      </c>
      <c r="Y249" s="2" t="s">
        <v>98</v>
      </c>
      <c r="Z249" s="2" t="s">
        <v>98</v>
      </c>
      <c r="AA249" s="2" t="s">
        <v>98</v>
      </c>
      <c r="AB249" s="2" t="s">
        <v>97</v>
      </c>
      <c r="AC249" t="s">
        <v>165</v>
      </c>
      <c r="AD249" t="s">
        <v>97</v>
      </c>
      <c r="AE249" s="1" t="s">
        <v>97</v>
      </c>
      <c r="AF249" t="s">
        <v>98</v>
      </c>
    </row>
    <row r="250" spans="1:32">
      <c r="A250" s="3" t="s">
        <v>184</v>
      </c>
      <c r="B250">
        <v>240</v>
      </c>
      <c r="C250" s="6">
        <v>165526</v>
      </c>
      <c r="D250" t="s">
        <v>137</v>
      </c>
      <c r="E250" s="2" t="s">
        <v>98</v>
      </c>
      <c r="F250" s="2" t="s">
        <v>98</v>
      </c>
      <c r="G250" s="2" t="s">
        <v>98</v>
      </c>
      <c r="H250" s="2" t="s">
        <v>97</v>
      </c>
      <c r="I250" s="2" t="s">
        <v>149</v>
      </c>
      <c r="J250" s="2" t="s">
        <v>97</v>
      </c>
      <c r="K250" s="2" t="s">
        <v>134</v>
      </c>
      <c r="L250" t="s">
        <v>140</v>
      </c>
      <c r="M250" s="2" t="s">
        <v>101</v>
      </c>
      <c r="N250" s="71" t="s">
        <v>97</v>
      </c>
      <c r="O250" s="71" t="s">
        <v>174</v>
      </c>
      <c r="P250" s="4" t="s">
        <v>182</v>
      </c>
      <c r="Q250" s="2" t="s">
        <v>98</v>
      </c>
      <c r="R250" s="2" t="s">
        <v>98</v>
      </c>
      <c r="S250" t="s">
        <v>98</v>
      </c>
      <c r="T250" t="s">
        <v>98</v>
      </c>
      <c r="U250" s="2" t="s">
        <v>98</v>
      </c>
      <c r="V250" s="2" t="s">
        <v>98</v>
      </c>
      <c r="W250" s="2" t="s">
        <v>98</v>
      </c>
      <c r="X250" s="2" t="s">
        <v>98</v>
      </c>
      <c r="Y250" s="2" t="s">
        <v>98</v>
      </c>
      <c r="Z250" s="2" t="s">
        <v>98</v>
      </c>
      <c r="AA250" s="2" t="s">
        <v>98</v>
      </c>
      <c r="AB250" s="2" t="s">
        <v>97</v>
      </c>
      <c r="AC250" t="s">
        <v>165</v>
      </c>
      <c r="AD250" t="s">
        <v>97</v>
      </c>
      <c r="AE250" s="1" t="s">
        <v>98</v>
      </c>
      <c r="AF250" t="s">
        <v>98</v>
      </c>
    </row>
    <row r="251" spans="1:32">
      <c r="A251" s="3" t="s">
        <v>184</v>
      </c>
      <c r="B251">
        <v>241</v>
      </c>
      <c r="C251" s="6">
        <v>165566</v>
      </c>
      <c r="D251" t="s">
        <v>137</v>
      </c>
      <c r="E251" s="2" t="s">
        <v>98</v>
      </c>
      <c r="F251" s="2" t="s">
        <v>98</v>
      </c>
      <c r="G251" s="2" t="s">
        <v>98</v>
      </c>
      <c r="H251" s="2" t="s">
        <v>97</v>
      </c>
      <c r="I251" s="2" t="s">
        <v>145</v>
      </c>
      <c r="J251" s="2" t="s">
        <v>97</v>
      </c>
      <c r="K251" s="2" t="s">
        <v>134</v>
      </c>
      <c r="L251" t="s">
        <v>140</v>
      </c>
      <c r="M251" s="2" t="s">
        <v>101</v>
      </c>
      <c r="N251" s="71" t="s">
        <v>98</v>
      </c>
      <c r="O251" s="71" t="s">
        <v>174</v>
      </c>
      <c r="P251" s="4" t="s">
        <v>182</v>
      </c>
      <c r="Q251" s="2" t="s">
        <v>98</v>
      </c>
      <c r="R251" s="2" t="s">
        <v>98</v>
      </c>
      <c r="S251" t="s">
        <v>98</v>
      </c>
      <c r="T251" t="s">
        <v>98</v>
      </c>
      <c r="U251" s="2" t="s">
        <v>98</v>
      </c>
      <c r="V251" s="2" t="s">
        <v>98</v>
      </c>
      <c r="W251" s="2" t="s">
        <v>98</v>
      </c>
      <c r="X251" s="2" t="s">
        <v>98</v>
      </c>
      <c r="Y251" s="2" t="s">
        <v>98</v>
      </c>
      <c r="Z251" s="2" t="s">
        <v>98</v>
      </c>
      <c r="AA251" s="2" t="s">
        <v>98</v>
      </c>
      <c r="AB251" s="2" t="s">
        <v>98</v>
      </c>
      <c r="AC251" t="s">
        <v>165</v>
      </c>
      <c r="AD251" t="s">
        <v>97</v>
      </c>
      <c r="AE251" s="1" t="s">
        <v>98</v>
      </c>
      <c r="AF251" t="s">
        <v>98</v>
      </c>
    </row>
    <row r="252" spans="1:32">
      <c r="A252" s="3" t="s">
        <v>184</v>
      </c>
      <c r="B252">
        <v>242</v>
      </c>
      <c r="C252" s="6">
        <v>165567</v>
      </c>
      <c r="D252" t="s">
        <v>137</v>
      </c>
      <c r="E252" s="2" t="s">
        <v>98</v>
      </c>
      <c r="F252" s="2" t="s">
        <v>98</v>
      </c>
      <c r="G252" s="2" t="s">
        <v>98</v>
      </c>
      <c r="H252" s="2" t="s">
        <v>97</v>
      </c>
      <c r="I252" s="2" t="s">
        <v>145</v>
      </c>
      <c r="J252" s="2" t="s">
        <v>97</v>
      </c>
      <c r="K252" s="2" t="s">
        <v>134</v>
      </c>
      <c r="L252" t="s">
        <v>140</v>
      </c>
      <c r="M252" s="2" t="s">
        <v>101</v>
      </c>
      <c r="N252" s="71" t="s">
        <v>98</v>
      </c>
      <c r="O252" s="71" t="s">
        <v>174</v>
      </c>
      <c r="P252" s="4" t="s">
        <v>182</v>
      </c>
      <c r="Q252" s="2" t="s">
        <v>98</v>
      </c>
      <c r="R252" s="2" t="s">
        <v>98</v>
      </c>
      <c r="S252" t="s">
        <v>98</v>
      </c>
      <c r="T252" t="s">
        <v>98</v>
      </c>
      <c r="U252" s="2" t="s">
        <v>98</v>
      </c>
      <c r="V252" s="2" t="s">
        <v>98</v>
      </c>
      <c r="W252" s="2" t="s">
        <v>98</v>
      </c>
      <c r="X252" s="2" t="s">
        <v>98</v>
      </c>
      <c r="Y252" s="2" t="s">
        <v>98</v>
      </c>
      <c r="Z252" s="2" t="s">
        <v>98</v>
      </c>
      <c r="AA252" s="2" t="s">
        <v>98</v>
      </c>
      <c r="AB252" s="2" t="s">
        <v>98</v>
      </c>
      <c r="AC252" t="s">
        <v>165</v>
      </c>
      <c r="AD252" t="s">
        <v>97</v>
      </c>
      <c r="AE252" s="1" t="s">
        <v>98</v>
      </c>
      <c r="AF252" t="s">
        <v>98</v>
      </c>
    </row>
    <row r="253" spans="1:32">
      <c r="A253" s="3" t="s">
        <v>184</v>
      </c>
      <c r="B253">
        <v>243</v>
      </c>
      <c r="C253" s="6">
        <v>165569</v>
      </c>
      <c r="D253" t="s">
        <v>136</v>
      </c>
      <c r="E253" s="2" t="s">
        <v>98</v>
      </c>
      <c r="F253" s="2" t="s">
        <v>98</v>
      </c>
      <c r="G253" s="2" t="s">
        <v>98</v>
      </c>
      <c r="H253" s="2" t="s">
        <v>97</v>
      </c>
      <c r="I253" s="2" t="s">
        <v>146</v>
      </c>
      <c r="J253" s="2" t="s">
        <v>97</v>
      </c>
      <c r="K253" s="2" t="s">
        <v>134</v>
      </c>
      <c r="L253" t="s">
        <v>140</v>
      </c>
      <c r="M253" s="2" t="s">
        <v>100</v>
      </c>
      <c r="N253" s="71" t="s">
        <v>97</v>
      </c>
      <c r="O253" s="71" t="s">
        <v>174</v>
      </c>
      <c r="P253" s="4" t="s">
        <v>182</v>
      </c>
      <c r="Q253" s="2" t="s">
        <v>98</v>
      </c>
      <c r="R253" s="2" t="s">
        <v>98</v>
      </c>
      <c r="S253" t="s">
        <v>98</v>
      </c>
      <c r="T253" t="s">
        <v>98</v>
      </c>
      <c r="U253" s="2" t="s">
        <v>98</v>
      </c>
      <c r="V253" s="2" t="s">
        <v>98</v>
      </c>
      <c r="W253" s="2" t="s">
        <v>98</v>
      </c>
      <c r="X253" s="2" t="s">
        <v>98</v>
      </c>
      <c r="Y253" s="2" t="s">
        <v>186</v>
      </c>
      <c r="Z253" s="2" t="s">
        <v>98</v>
      </c>
      <c r="AA253" s="2" t="s">
        <v>98</v>
      </c>
      <c r="AB253" s="2" t="s">
        <v>97</v>
      </c>
      <c r="AC253" t="s">
        <v>165</v>
      </c>
      <c r="AD253" t="s">
        <v>97</v>
      </c>
      <c r="AE253" s="1" t="s">
        <v>98</v>
      </c>
      <c r="AF253" t="s">
        <v>98</v>
      </c>
    </row>
    <row r="254" spans="1:32">
      <c r="A254" s="3" t="s">
        <v>184</v>
      </c>
      <c r="B254">
        <v>244</v>
      </c>
      <c r="C254" s="6">
        <v>165570</v>
      </c>
      <c r="D254" t="s">
        <v>137</v>
      </c>
      <c r="E254" s="2" t="s">
        <v>98</v>
      </c>
      <c r="F254" s="2" t="s">
        <v>98</v>
      </c>
      <c r="G254" s="2" t="s">
        <v>98</v>
      </c>
      <c r="H254" s="2" t="s">
        <v>97</v>
      </c>
      <c r="I254" s="2" t="s">
        <v>146</v>
      </c>
      <c r="J254" s="2" t="s">
        <v>97</v>
      </c>
      <c r="K254" s="2" t="s">
        <v>134</v>
      </c>
      <c r="L254" t="s">
        <v>140</v>
      </c>
      <c r="M254" s="2" t="s">
        <v>100</v>
      </c>
      <c r="N254" s="71" t="s">
        <v>97</v>
      </c>
      <c r="O254" s="71" t="s">
        <v>163</v>
      </c>
      <c r="P254" s="4" t="s">
        <v>182</v>
      </c>
      <c r="Q254" s="2" t="s">
        <v>98</v>
      </c>
      <c r="R254" s="2" t="s">
        <v>98</v>
      </c>
      <c r="S254" t="s">
        <v>98</v>
      </c>
      <c r="T254" t="s">
        <v>98</v>
      </c>
      <c r="U254" s="2" t="s">
        <v>98</v>
      </c>
      <c r="V254" s="2" t="s">
        <v>98</v>
      </c>
      <c r="W254" s="2" t="s">
        <v>98</v>
      </c>
      <c r="X254" s="2" t="s">
        <v>98</v>
      </c>
      <c r="Y254" s="2" t="s">
        <v>186</v>
      </c>
      <c r="Z254" s="2" t="s">
        <v>98</v>
      </c>
      <c r="AA254" s="2" t="s">
        <v>98</v>
      </c>
      <c r="AB254" s="2" t="s">
        <v>97</v>
      </c>
      <c r="AC254" t="s">
        <v>165</v>
      </c>
      <c r="AD254" t="s">
        <v>97</v>
      </c>
      <c r="AE254" s="1" t="s">
        <v>97</v>
      </c>
      <c r="AF254" t="s">
        <v>98</v>
      </c>
    </row>
    <row r="255" spans="1:32">
      <c r="A255" s="3" t="s">
        <v>184</v>
      </c>
      <c r="B255">
        <v>245</v>
      </c>
      <c r="C255" s="6">
        <v>165608</v>
      </c>
      <c r="D255" t="s">
        <v>136</v>
      </c>
      <c r="E255" s="2" t="s">
        <v>98</v>
      </c>
      <c r="F255" s="2" t="s">
        <v>98</v>
      </c>
      <c r="G255" s="2" t="s">
        <v>98</v>
      </c>
      <c r="H255" s="2" t="s">
        <v>98</v>
      </c>
      <c r="I255" s="2" t="s">
        <v>144</v>
      </c>
      <c r="J255" s="2" t="s">
        <v>97</v>
      </c>
      <c r="K255" s="2" t="s">
        <v>134</v>
      </c>
      <c r="L255" t="s">
        <v>140</v>
      </c>
      <c r="M255" s="2" t="s">
        <v>101</v>
      </c>
      <c r="N255" s="71" t="s">
        <v>98</v>
      </c>
      <c r="O255" s="71" t="s">
        <v>174</v>
      </c>
      <c r="P255" s="4" t="s">
        <v>182</v>
      </c>
      <c r="Q255" s="2" t="s">
        <v>98</v>
      </c>
      <c r="R255" s="2" t="s">
        <v>98</v>
      </c>
      <c r="S255" t="s">
        <v>98</v>
      </c>
      <c r="T255" t="s">
        <v>98</v>
      </c>
      <c r="U255" s="2" t="s">
        <v>98</v>
      </c>
      <c r="V255" s="2" t="s">
        <v>98</v>
      </c>
      <c r="W255" s="2" t="s">
        <v>98</v>
      </c>
      <c r="X255" s="2" t="s">
        <v>98</v>
      </c>
      <c r="Y255" s="2" t="s">
        <v>186</v>
      </c>
      <c r="Z255" s="2" t="s">
        <v>98</v>
      </c>
      <c r="AA255" s="2" t="s">
        <v>98</v>
      </c>
      <c r="AB255" s="2" t="s">
        <v>97</v>
      </c>
      <c r="AC255" t="s">
        <v>165</v>
      </c>
      <c r="AD255" t="s">
        <v>97</v>
      </c>
      <c r="AE255" s="1" t="s">
        <v>98</v>
      </c>
      <c r="AF255" t="s">
        <v>98</v>
      </c>
    </row>
    <row r="256" spans="1:32">
      <c r="A256" s="3" t="s">
        <v>184</v>
      </c>
      <c r="B256">
        <v>246</v>
      </c>
      <c r="C256" s="6">
        <v>165611</v>
      </c>
      <c r="D256" t="s">
        <v>137</v>
      </c>
      <c r="E256" s="2" t="s">
        <v>98</v>
      </c>
      <c r="F256" s="2" t="s">
        <v>98</v>
      </c>
      <c r="G256" s="2" t="s">
        <v>98</v>
      </c>
      <c r="H256" s="2" t="s">
        <v>99</v>
      </c>
      <c r="I256" s="2" t="s">
        <v>145</v>
      </c>
      <c r="J256" s="2" t="s">
        <v>97</v>
      </c>
      <c r="K256" s="2" t="s">
        <v>135</v>
      </c>
      <c r="L256" t="s">
        <v>140</v>
      </c>
      <c r="M256" s="2" t="s">
        <v>100</v>
      </c>
      <c r="N256" s="71" t="s">
        <v>97</v>
      </c>
      <c r="O256" s="71" t="s">
        <v>163</v>
      </c>
      <c r="P256" s="4" t="s">
        <v>182</v>
      </c>
      <c r="Q256" s="2" t="s">
        <v>98</v>
      </c>
      <c r="R256" s="2" t="s">
        <v>98</v>
      </c>
      <c r="S256" t="s">
        <v>98</v>
      </c>
      <c r="T256" t="s">
        <v>98</v>
      </c>
      <c r="U256" s="2" t="s">
        <v>98</v>
      </c>
      <c r="V256" s="2" t="s">
        <v>98</v>
      </c>
      <c r="W256" s="2" t="s">
        <v>98</v>
      </c>
      <c r="X256" s="2" t="s">
        <v>98</v>
      </c>
      <c r="Y256" s="2" t="s">
        <v>186</v>
      </c>
      <c r="Z256" s="2" t="s">
        <v>97</v>
      </c>
      <c r="AA256" s="2" t="s">
        <v>97</v>
      </c>
      <c r="AB256" s="2" t="s">
        <v>185</v>
      </c>
      <c r="AC256" t="s">
        <v>165</v>
      </c>
      <c r="AD256" t="s">
        <v>98</v>
      </c>
      <c r="AE256" s="1" t="s">
        <v>98</v>
      </c>
      <c r="AF256" t="s">
        <v>97</v>
      </c>
    </row>
    <row r="257" spans="1:32">
      <c r="A257" s="3" t="s">
        <v>183</v>
      </c>
      <c r="B257">
        <v>247</v>
      </c>
      <c r="C257" s="6">
        <v>165612</v>
      </c>
      <c r="D257" t="s">
        <v>136</v>
      </c>
      <c r="E257" s="2" t="s">
        <v>98</v>
      </c>
      <c r="F257" s="2" t="s">
        <v>98</v>
      </c>
      <c r="G257" s="2" t="s">
        <v>98</v>
      </c>
      <c r="H257" s="2" t="s">
        <v>99</v>
      </c>
      <c r="I257" s="2" t="s">
        <v>145</v>
      </c>
      <c r="J257" s="2" t="s">
        <v>97</v>
      </c>
      <c r="K257" s="2" t="s">
        <v>134</v>
      </c>
      <c r="L257" t="s">
        <v>140</v>
      </c>
      <c r="M257" s="2" t="s">
        <v>100</v>
      </c>
      <c r="N257" s="71" t="s">
        <v>97</v>
      </c>
      <c r="O257" s="71" t="s">
        <v>174</v>
      </c>
      <c r="P257" s="4" t="s">
        <v>182</v>
      </c>
      <c r="Q257" s="2" t="s">
        <v>98</v>
      </c>
      <c r="R257" s="2" t="s">
        <v>98</v>
      </c>
      <c r="S257" t="s">
        <v>98</v>
      </c>
      <c r="T257" t="s">
        <v>98</v>
      </c>
      <c r="U257" s="2" t="s">
        <v>98</v>
      </c>
      <c r="V257" s="2" t="s">
        <v>98</v>
      </c>
      <c r="W257" s="2" t="s">
        <v>98</v>
      </c>
      <c r="X257" s="2" t="s">
        <v>98</v>
      </c>
      <c r="Y257" s="2" t="s">
        <v>186</v>
      </c>
      <c r="Z257" s="2" t="s">
        <v>98</v>
      </c>
      <c r="AA257" s="2" t="s">
        <v>98</v>
      </c>
      <c r="AB257" s="2" t="s">
        <v>97</v>
      </c>
      <c r="AC257" t="s">
        <v>165</v>
      </c>
      <c r="AD257" t="s">
        <v>97</v>
      </c>
      <c r="AE257" s="1" t="s">
        <v>98</v>
      </c>
      <c r="AF257" t="s">
        <v>97</v>
      </c>
    </row>
    <row r="258" spans="1:32">
      <c r="A258" s="3" t="s">
        <v>184</v>
      </c>
      <c r="B258">
        <v>248</v>
      </c>
      <c r="C258">
        <v>165613</v>
      </c>
      <c r="D258" t="s">
        <v>136</v>
      </c>
      <c r="E258" s="2" t="s">
        <v>98</v>
      </c>
      <c r="F258" s="2" t="s">
        <v>98</v>
      </c>
      <c r="G258" s="2" t="s">
        <v>98</v>
      </c>
      <c r="H258" s="3" t="s">
        <v>99</v>
      </c>
      <c r="I258" s="2" t="s">
        <v>145</v>
      </c>
      <c r="J258" s="6" t="s">
        <v>97</v>
      </c>
      <c r="K258" s="2" t="s">
        <v>134</v>
      </c>
      <c r="L258" t="s">
        <v>140</v>
      </c>
      <c r="M258" s="2" t="s">
        <v>101</v>
      </c>
      <c r="N258" s="70" t="s">
        <v>97</v>
      </c>
      <c r="O258" s="70" t="s">
        <v>174</v>
      </c>
      <c r="P258" s="5" t="s">
        <v>98</v>
      </c>
      <c r="Q258" s="2" t="s">
        <v>98</v>
      </c>
      <c r="R258" s="2" t="s">
        <v>98</v>
      </c>
      <c r="S258" t="s">
        <v>97</v>
      </c>
      <c r="T258" t="s">
        <v>98</v>
      </c>
      <c r="U258" s="2" t="s">
        <v>98</v>
      </c>
      <c r="V258" s="2" t="s">
        <v>98</v>
      </c>
      <c r="W258" s="2" t="s">
        <v>98</v>
      </c>
      <c r="X258" s="2" t="s">
        <v>98</v>
      </c>
      <c r="Y258" s="2" t="s">
        <v>186</v>
      </c>
      <c r="Z258" s="2" t="s">
        <v>97</v>
      </c>
      <c r="AA258" s="2" t="s">
        <v>98</v>
      </c>
      <c r="AB258" s="2" t="s">
        <v>98</v>
      </c>
      <c r="AC258" t="s">
        <v>166</v>
      </c>
      <c r="AD258" t="s">
        <v>97</v>
      </c>
      <c r="AE258" s="1" t="s">
        <v>98</v>
      </c>
      <c r="AF258" t="s">
        <v>98</v>
      </c>
    </row>
    <row r="259" spans="1:32">
      <c r="A259" s="3" t="s">
        <v>184</v>
      </c>
      <c r="B259">
        <v>249</v>
      </c>
      <c r="C259">
        <v>165622</v>
      </c>
      <c r="D259" t="s">
        <v>137</v>
      </c>
      <c r="E259" s="2" t="s">
        <v>97</v>
      </c>
      <c r="F259" s="2" t="s">
        <v>98</v>
      </c>
      <c r="G259" s="2" t="s">
        <v>98</v>
      </c>
      <c r="H259" s="3" t="s">
        <v>97</v>
      </c>
      <c r="I259" s="2" t="s">
        <v>149</v>
      </c>
      <c r="J259" s="6" t="s">
        <v>97</v>
      </c>
      <c r="K259" s="2" t="s">
        <v>134</v>
      </c>
      <c r="L259" t="s">
        <v>139</v>
      </c>
      <c r="M259" s="2" t="s">
        <v>100</v>
      </c>
      <c r="N259" s="70" t="s">
        <v>98</v>
      </c>
      <c r="O259" s="70" t="s">
        <v>174</v>
      </c>
      <c r="P259" s="5" t="s">
        <v>182</v>
      </c>
      <c r="Q259" s="2" t="s">
        <v>98</v>
      </c>
      <c r="R259" s="2" t="s">
        <v>98</v>
      </c>
      <c r="S259" t="s">
        <v>98</v>
      </c>
      <c r="T259" t="s">
        <v>98</v>
      </c>
      <c r="U259" s="2" t="s">
        <v>98</v>
      </c>
      <c r="V259" s="2" t="s">
        <v>97</v>
      </c>
      <c r="W259" s="2" t="s">
        <v>98</v>
      </c>
      <c r="X259" s="2" t="s">
        <v>98</v>
      </c>
      <c r="Y259" s="2" t="s">
        <v>98</v>
      </c>
      <c r="Z259" s="2" t="s">
        <v>98</v>
      </c>
      <c r="AA259" s="2" t="s">
        <v>98</v>
      </c>
      <c r="AB259" s="2" t="s">
        <v>97</v>
      </c>
      <c r="AC259" t="s">
        <v>166</v>
      </c>
      <c r="AD259" s="6" t="s">
        <v>97</v>
      </c>
      <c r="AE259" s="1" t="s">
        <v>97</v>
      </c>
      <c r="AF259" t="s">
        <v>98</v>
      </c>
    </row>
    <row r="260" spans="1:32">
      <c r="A260" s="3" t="s">
        <v>184</v>
      </c>
      <c r="B260">
        <v>250</v>
      </c>
      <c r="C260">
        <v>165623</v>
      </c>
      <c r="D260" t="s">
        <v>136</v>
      </c>
      <c r="E260" s="2" t="s">
        <v>98</v>
      </c>
      <c r="F260" s="2" t="s">
        <v>98</v>
      </c>
      <c r="G260" s="2" t="s">
        <v>98</v>
      </c>
      <c r="H260" s="3" t="s">
        <v>97</v>
      </c>
      <c r="I260" s="2" t="s">
        <v>149</v>
      </c>
      <c r="J260" s="6" t="s">
        <v>97</v>
      </c>
      <c r="K260" s="2" t="s">
        <v>134</v>
      </c>
      <c r="L260" t="s">
        <v>139</v>
      </c>
      <c r="M260" s="2" t="s">
        <v>100</v>
      </c>
      <c r="N260" s="70" t="s">
        <v>97</v>
      </c>
      <c r="O260" s="70" t="s">
        <v>174</v>
      </c>
      <c r="P260" s="5" t="s">
        <v>97</v>
      </c>
      <c r="Q260" s="2" t="s">
        <v>98</v>
      </c>
      <c r="R260" s="2" t="s">
        <v>98</v>
      </c>
      <c r="S260" t="s">
        <v>97</v>
      </c>
      <c r="T260" t="s">
        <v>98</v>
      </c>
      <c r="U260" s="2" t="s">
        <v>98</v>
      </c>
      <c r="V260" s="2" t="s">
        <v>98</v>
      </c>
      <c r="W260" s="2" t="s">
        <v>98</v>
      </c>
      <c r="X260" s="2" t="s">
        <v>98</v>
      </c>
      <c r="Y260" s="2" t="s">
        <v>98</v>
      </c>
      <c r="Z260" s="2" t="s">
        <v>98</v>
      </c>
      <c r="AA260" s="2" t="s">
        <v>98</v>
      </c>
      <c r="AB260" s="2" t="s">
        <v>97</v>
      </c>
      <c r="AC260" t="s">
        <v>166</v>
      </c>
      <c r="AD260" s="6" t="s">
        <v>97</v>
      </c>
      <c r="AE260" s="1" t="s">
        <v>97</v>
      </c>
      <c r="AF260" t="s">
        <v>98</v>
      </c>
    </row>
    <row r="261" spans="1:32">
      <c r="A261" s="3" t="s">
        <v>184</v>
      </c>
      <c r="B261">
        <v>251</v>
      </c>
      <c r="C261" s="6">
        <v>165659</v>
      </c>
      <c r="D261" t="s">
        <v>137</v>
      </c>
      <c r="E261" s="2" t="s">
        <v>98</v>
      </c>
      <c r="F261" s="2" t="s">
        <v>98</v>
      </c>
      <c r="G261" s="2" t="s">
        <v>98</v>
      </c>
      <c r="H261" s="2" t="s">
        <v>97</v>
      </c>
      <c r="I261" s="2" t="s">
        <v>149</v>
      </c>
      <c r="J261" s="2" t="s">
        <v>97</v>
      </c>
      <c r="K261" s="2" t="s">
        <v>134</v>
      </c>
      <c r="L261" t="s">
        <v>140</v>
      </c>
      <c r="M261" s="2" t="s">
        <v>100</v>
      </c>
      <c r="N261" s="71" t="s">
        <v>97</v>
      </c>
      <c r="O261" s="71" t="s">
        <v>174</v>
      </c>
      <c r="P261" s="4" t="s">
        <v>182</v>
      </c>
      <c r="Q261" s="2" t="s">
        <v>98</v>
      </c>
      <c r="R261" s="2" t="s">
        <v>98</v>
      </c>
      <c r="S261" t="s">
        <v>98</v>
      </c>
      <c r="T261" t="s">
        <v>97</v>
      </c>
      <c r="U261" s="2" t="s">
        <v>98</v>
      </c>
      <c r="V261" s="2" t="s">
        <v>98</v>
      </c>
      <c r="W261" s="2" t="s">
        <v>98</v>
      </c>
      <c r="X261" s="2" t="s">
        <v>97</v>
      </c>
      <c r="Y261" s="2" t="s">
        <v>186</v>
      </c>
      <c r="Z261" s="2" t="s">
        <v>98</v>
      </c>
      <c r="AA261" s="2" t="s">
        <v>98</v>
      </c>
      <c r="AB261" s="2" t="s">
        <v>97</v>
      </c>
      <c r="AC261" t="s">
        <v>165</v>
      </c>
      <c r="AD261" t="s">
        <v>97</v>
      </c>
      <c r="AE261" s="1" t="s">
        <v>98</v>
      </c>
      <c r="AF261" t="s">
        <v>98</v>
      </c>
    </row>
    <row r="262" spans="1:32">
      <c r="A262" s="3" t="s">
        <v>184</v>
      </c>
      <c r="B262">
        <v>252</v>
      </c>
      <c r="C262" s="6">
        <v>165660</v>
      </c>
      <c r="D262" t="s">
        <v>136</v>
      </c>
      <c r="E262" s="2" t="s">
        <v>98</v>
      </c>
      <c r="F262" s="2" t="s">
        <v>98</v>
      </c>
      <c r="G262" s="2" t="s">
        <v>98</v>
      </c>
      <c r="H262" s="2" t="s">
        <v>97</v>
      </c>
      <c r="I262" s="2" t="s">
        <v>149</v>
      </c>
      <c r="J262" s="2" t="s">
        <v>97</v>
      </c>
      <c r="K262" s="2" t="s">
        <v>135</v>
      </c>
      <c r="L262" t="s">
        <v>138</v>
      </c>
      <c r="M262" s="2" t="s">
        <v>100</v>
      </c>
      <c r="N262" s="71" t="s">
        <v>97</v>
      </c>
      <c r="O262" s="71" t="s">
        <v>174</v>
      </c>
      <c r="P262" s="4" t="s">
        <v>97</v>
      </c>
      <c r="Q262" s="2" t="s">
        <v>97</v>
      </c>
      <c r="R262" s="2" t="s">
        <v>98</v>
      </c>
      <c r="S262" t="s">
        <v>97</v>
      </c>
      <c r="T262" t="s">
        <v>98</v>
      </c>
      <c r="U262" s="2" t="s">
        <v>97</v>
      </c>
      <c r="V262" s="2" t="s">
        <v>98</v>
      </c>
      <c r="W262" s="2" t="s">
        <v>98</v>
      </c>
      <c r="X262" s="2" t="s">
        <v>98</v>
      </c>
      <c r="Y262" s="2" t="s">
        <v>98</v>
      </c>
      <c r="Z262" s="2" t="s">
        <v>97</v>
      </c>
      <c r="AA262" s="2" t="s">
        <v>98</v>
      </c>
      <c r="AB262" s="2" t="s">
        <v>185</v>
      </c>
      <c r="AC262" t="s">
        <v>165</v>
      </c>
      <c r="AD262" t="s">
        <v>98</v>
      </c>
      <c r="AE262" s="1" t="s">
        <v>98</v>
      </c>
      <c r="AF262" t="s">
        <v>97</v>
      </c>
    </row>
    <row r="263" spans="1:32">
      <c r="A263" s="3" t="s">
        <v>184</v>
      </c>
      <c r="B263">
        <v>253</v>
      </c>
      <c r="C263" s="6">
        <v>165680</v>
      </c>
      <c r="D263" t="s">
        <v>136</v>
      </c>
      <c r="E263" s="2" t="s">
        <v>97</v>
      </c>
      <c r="F263" s="2" t="s">
        <v>98</v>
      </c>
      <c r="G263" s="2" t="s">
        <v>98</v>
      </c>
      <c r="H263" s="2" t="s">
        <v>97</v>
      </c>
      <c r="I263" s="2" t="s">
        <v>147</v>
      </c>
      <c r="J263" s="2" t="s">
        <v>97</v>
      </c>
      <c r="K263" s="2" t="s">
        <v>134</v>
      </c>
      <c r="L263" t="s">
        <v>138</v>
      </c>
      <c r="M263" s="2" t="s">
        <v>101</v>
      </c>
      <c r="N263" s="71" t="s">
        <v>97</v>
      </c>
      <c r="O263" s="71" t="s">
        <v>174</v>
      </c>
      <c r="P263" s="4" t="s">
        <v>97</v>
      </c>
      <c r="Q263" s="2" t="s">
        <v>97</v>
      </c>
      <c r="R263" s="2" t="s">
        <v>98</v>
      </c>
      <c r="S263" t="s">
        <v>97</v>
      </c>
      <c r="T263" t="s">
        <v>97</v>
      </c>
      <c r="U263" s="2" t="s">
        <v>97</v>
      </c>
      <c r="V263" s="2" t="s">
        <v>97</v>
      </c>
      <c r="W263" s="2" t="s">
        <v>98</v>
      </c>
      <c r="X263" s="2" t="s">
        <v>98</v>
      </c>
      <c r="Y263" s="2" t="s">
        <v>98</v>
      </c>
      <c r="Z263" s="2" t="s">
        <v>98</v>
      </c>
      <c r="AA263" s="2" t="s">
        <v>98</v>
      </c>
      <c r="AB263" s="2" t="s">
        <v>98</v>
      </c>
      <c r="AC263" t="s">
        <v>166</v>
      </c>
      <c r="AD263" t="s">
        <v>97</v>
      </c>
      <c r="AE263" s="1" t="s">
        <v>97</v>
      </c>
      <c r="AF263" t="s">
        <v>98</v>
      </c>
    </row>
    <row r="264" spans="1:32">
      <c r="A264" s="3" t="s">
        <v>184</v>
      </c>
      <c r="B264">
        <v>254</v>
      </c>
      <c r="C264" s="6">
        <v>165718</v>
      </c>
      <c r="D264" t="s">
        <v>137</v>
      </c>
      <c r="E264" s="2" t="s">
        <v>98</v>
      </c>
      <c r="F264" s="2" t="s">
        <v>98</v>
      </c>
      <c r="G264" s="2" t="s">
        <v>98</v>
      </c>
      <c r="H264" s="2" t="s">
        <v>97</v>
      </c>
      <c r="I264" s="2" t="s">
        <v>148</v>
      </c>
      <c r="J264" s="2" t="s">
        <v>97</v>
      </c>
      <c r="K264" s="2" t="s">
        <v>134</v>
      </c>
      <c r="L264" t="s">
        <v>140</v>
      </c>
      <c r="M264" s="2" t="s">
        <v>100</v>
      </c>
      <c r="N264" s="71" t="s">
        <v>98</v>
      </c>
      <c r="O264" s="71" t="s">
        <v>163</v>
      </c>
      <c r="P264" s="4" t="s">
        <v>182</v>
      </c>
      <c r="Q264" s="2" t="s">
        <v>98</v>
      </c>
      <c r="R264" s="2" t="s">
        <v>98</v>
      </c>
      <c r="S264" t="s">
        <v>98</v>
      </c>
      <c r="T264" t="s">
        <v>98</v>
      </c>
      <c r="U264" s="2" t="s">
        <v>98</v>
      </c>
      <c r="V264" s="2" t="s">
        <v>98</v>
      </c>
      <c r="W264" s="2" t="s">
        <v>98</v>
      </c>
      <c r="X264" s="2" t="s">
        <v>98</v>
      </c>
      <c r="Y264" s="2" t="s">
        <v>186</v>
      </c>
      <c r="Z264" s="2" t="s">
        <v>98</v>
      </c>
      <c r="AA264" s="2" t="s">
        <v>98</v>
      </c>
      <c r="AB264" s="2" t="s">
        <v>97</v>
      </c>
      <c r="AC264" t="s">
        <v>165</v>
      </c>
      <c r="AD264" t="s">
        <v>97</v>
      </c>
      <c r="AE264" s="1" t="s">
        <v>97</v>
      </c>
      <c r="AF264" t="s">
        <v>97</v>
      </c>
    </row>
    <row r="265" spans="1:32">
      <c r="A265" s="3" t="s">
        <v>184</v>
      </c>
      <c r="B265">
        <v>255</v>
      </c>
      <c r="C265" s="6">
        <v>165719</v>
      </c>
      <c r="D265" t="s">
        <v>137</v>
      </c>
      <c r="E265" s="2" t="s">
        <v>98</v>
      </c>
      <c r="F265" s="2" t="s">
        <v>98</v>
      </c>
      <c r="G265" s="2" t="s">
        <v>98</v>
      </c>
      <c r="H265" s="2" t="s">
        <v>97</v>
      </c>
      <c r="I265" s="2" t="s">
        <v>144</v>
      </c>
      <c r="J265" s="2" t="s">
        <v>97</v>
      </c>
      <c r="K265" s="2" t="s">
        <v>134</v>
      </c>
      <c r="L265" t="s">
        <v>139</v>
      </c>
      <c r="M265" s="2" t="s">
        <v>100</v>
      </c>
      <c r="N265" s="71" t="s">
        <v>97</v>
      </c>
      <c r="O265" s="71" t="s">
        <v>174</v>
      </c>
      <c r="P265" s="4" t="s">
        <v>182</v>
      </c>
      <c r="Q265" s="2" t="s">
        <v>98</v>
      </c>
      <c r="R265" s="2" t="s">
        <v>98</v>
      </c>
      <c r="S265" t="s">
        <v>98</v>
      </c>
      <c r="T265" t="s">
        <v>98</v>
      </c>
      <c r="U265" s="2" t="s">
        <v>98</v>
      </c>
      <c r="V265" s="2" t="s">
        <v>98</v>
      </c>
      <c r="W265" s="2" t="s">
        <v>98</v>
      </c>
      <c r="X265" s="2" t="s">
        <v>98</v>
      </c>
      <c r="Y265" s="2" t="s">
        <v>98</v>
      </c>
      <c r="Z265" s="2" t="s">
        <v>98</v>
      </c>
      <c r="AA265" s="2" t="s">
        <v>98</v>
      </c>
      <c r="AB265" s="2" t="s">
        <v>98</v>
      </c>
      <c r="AC265" t="s">
        <v>165</v>
      </c>
      <c r="AD265" t="s">
        <v>97</v>
      </c>
      <c r="AE265" s="1" t="s">
        <v>97</v>
      </c>
      <c r="AF265" t="s">
        <v>98</v>
      </c>
    </row>
    <row r="266" spans="1:32">
      <c r="A266" s="3" t="s">
        <v>184</v>
      </c>
      <c r="B266">
        <v>256</v>
      </c>
      <c r="C266" s="6">
        <v>165724</v>
      </c>
      <c r="D266" t="s">
        <v>137</v>
      </c>
      <c r="E266" s="2" t="s">
        <v>97</v>
      </c>
      <c r="F266" s="2" t="s">
        <v>98</v>
      </c>
      <c r="G266" s="2" t="s">
        <v>98</v>
      </c>
      <c r="H266" s="2" t="s">
        <v>97</v>
      </c>
      <c r="I266" s="2" t="s">
        <v>144</v>
      </c>
      <c r="J266" s="2" t="s">
        <v>97</v>
      </c>
      <c r="K266" s="2" t="s">
        <v>134</v>
      </c>
      <c r="L266" t="s">
        <v>140</v>
      </c>
      <c r="M266" s="2" t="s">
        <v>100</v>
      </c>
      <c r="N266" s="71" t="s">
        <v>98</v>
      </c>
      <c r="O266" s="71" t="s">
        <v>163</v>
      </c>
      <c r="P266" s="4" t="s">
        <v>182</v>
      </c>
      <c r="Q266" s="2" t="s">
        <v>98</v>
      </c>
      <c r="R266" s="2" t="s">
        <v>98</v>
      </c>
      <c r="S266" t="s">
        <v>98</v>
      </c>
      <c r="T266" t="s">
        <v>98</v>
      </c>
      <c r="U266" s="2" t="s">
        <v>98</v>
      </c>
      <c r="V266" s="2" t="s">
        <v>98</v>
      </c>
      <c r="W266" s="2" t="s">
        <v>98</v>
      </c>
      <c r="X266" s="2" t="s">
        <v>98</v>
      </c>
      <c r="Y266" s="2" t="s">
        <v>98</v>
      </c>
      <c r="Z266" s="2" t="s">
        <v>98</v>
      </c>
      <c r="AA266" s="2" t="s">
        <v>98</v>
      </c>
      <c r="AB266" s="2" t="s">
        <v>97</v>
      </c>
      <c r="AC266" t="s">
        <v>165</v>
      </c>
      <c r="AD266" t="s">
        <v>97</v>
      </c>
      <c r="AE266" s="1" t="s">
        <v>98</v>
      </c>
      <c r="AF266" t="s">
        <v>98</v>
      </c>
    </row>
    <row r="267" spans="1:32">
      <c r="A267" s="3" t="s">
        <v>183</v>
      </c>
      <c r="B267">
        <v>257</v>
      </c>
      <c r="C267" s="6">
        <v>165741</v>
      </c>
      <c r="D267" t="s">
        <v>136</v>
      </c>
      <c r="E267" s="2" t="s">
        <v>97</v>
      </c>
      <c r="F267" s="2" t="s">
        <v>98</v>
      </c>
      <c r="G267" s="2" t="s">
        <v>98</v>
      </c>
      <c r="H267" s="2" t="s">
        <v>99</v>
      </c>
      <c r="I267" s="2" t="s">
        <v>149</v>
      </c>
      <c r="J267" s="2" t="s">
        <v>98</v>
      </c>
      <c r="K267" s="2" t="s">
        <v>134</v>
      </c>
      <c r="L267" t="s">
        <v>138</v>
      </c>
      <c r="M267" s="2" t="s">
        <v>101</v>
      </c>
      <c r="N267" s="71" t="s">
        <v>97</v>
      </c>
      <c r="O267" s="71" t="s">
        <v>174</v>
      </c>
      <c r="P267" s="4" t="s">
        <v>97</v>
      </c>
      <c r="Q267" s="2" t="s">
        <v>97</v>
      </c>
      <c r="R267" s="2" t="s">
        <v>98</v>
      </c>
      <c r="S267" t="s">
        <v>97</v>
      </c>
      <c r="T267" t="s">
        <v>98</v>
      </c>
      <c r="U267" s="2" t="s">
        <v>97</v>
      </c>
      <c r="V267" s="2" t="s">
        <v>97</v>
      </c>
      <c r="W267" s="2" t="s">
        <v>98</v>
      </c>
      <c r="X267" s="2" t="s">
        <v>98</v>
      </c>
      <c r="Y267" s="2" t="s">
        <v>97</v>
      </c>
      <c r="Z267" s="2" t="s">
        <v>98</v>
      </c>
      <c r="AA267" s="2" t="s">
        <v>98</v>
      </c>
      <c r="AB267" s="2" t="s">
        <v>99</v>
      </c>
      <c r="AC267" t="s">
        <v>166</v>
      </c>
      <c r="AD267" t="s">
        <v>97</v>
      </c>
      <c r="AE267" s="1" t="s">
        <v>97</v>
      </c>
      <c r="AF267" t="s">
        <v>98</v>
      </c>
    </row>
    <row r="268" spans="1:32">
      <c r="A268" s="3" t="s">
        <v>184</v>
      </c>
      <c r="B268">
        <v>258</v>
      </c>
      <c r="C268">
        <v>165742</v>
      </c>
      <c r="D268" t="s">
        <v>137</v>
      </c>
      <c r="E268" s="2" t="s">
        <v>97</v>
      </c>
      <c r="F268" s="2" t="s">
        <v>98</v>
      </c>
      <c r="G268" s="2" t="s">
        <v>98</v>
      </c>
      <c r="H268" s="2" t="s">
        <v>99</v>
      </c>
      <c r="I268" s="2" t="s">
        <v>149</v>
      </c>
      <c r="J268" s="6" t="s">
        <v>98</v>
      </c>
      <c r="K268" s="2" t="s">
        <v>134</v>
      </c>
      <c r="L268" t="s">
        <v>138</v>
      </c>
      <c r="M268" s="3" t="s">
        <v>101</v>
      </c>
      <c r="N268" s="71" t="s">
        <v>97</v>
      </c>
      <c r="O268" s="71" t="s">
        <v>174</v>
      </c>
      <c r="P268" s="5" t="s">
        <v>97</v>
      </c>
      <c r="Q268" s="2" t="s">
        <v>97</v>
      </c>
      <c r="R268" s="2" t="s">
        <v>98</v>
      </c>
      <c r="S268" t="s">
        <v>97</v>
      </c>
      <c r="T268" t="s">
        <v>97</v>
      </c>
      <c r="U268" s="2" t="s">
        <v>97</v>
      </c>
      <c r="V268" s="2" t="s">
        <v>97</v>
      </c>
      <c r="W268" s="2" t="s">
        <v>98</v>
      </c>
      <c r="X268" s="2" t="s">
        <v>98</v>
      </c>
      <c r="Y268" s="2" t="s">
        <v>98</v>
      </c>
      <c r="Z268" s="2" t="s">
        <v>98</v>
      </c>
      <c r="AA268" s="2" t="s">
        <v>98</v>
      </c>
      <c r="AB268" s="2" t="s">
        <v>98</v>
      </c>
      <c r="AC268" t="s">
        <v>166</v>
      </c>
      <c r="AD268" t="s">
        <v>97</v>
      </c>
      <c r="AE268" s="1" t="s">
        <v>97</v>
      </c>
      <c r="AF268" t="s">
        <v>97</v>
      </c>
    </row>
    <row r="269" spans="1:32">
      <c r="A269" s="3" t="s">
        <v>184</v>
      </c>
      <c r="B269">
        <v>259</v>
      </c>
      <c r="C269" s="6">
        <v>165744</v>
      </c>
      <c r="D269" t="s">
        <v>136</v>
      </c>
      <c r="E269" s="2" t="s">
        <v>97</v>
      </c>
      <c r="F269" s="2" t="s">
        <v>98</v>
      </c>
      <c r="G269" s="2" t="s">
        <v>98</v>
      </c>
      <c r="H269" s="2" t="s">
        <v>97</v>
      </c>
      <c r="I269" s="2" t="s">
        <v>146</v>
      </c>
      <c r="J269" s="2" t="s">
        <v>97</v>
      </c>
      <c r="K269" s="2" t="s">
        <v>134</v>
      </c>
      <c r="L269" t="s">
        <v>140</v>
      </c>
      <c r="M269" s="2" t="s">
        <v>100</v>
      </c>
      <c r="N269" s="71" t="s">
        <v>99</v>
      </c>
      <c r="O269" s="71" t="s">
        <v>174</v>
      </c>
      <c r="P269" s="4" t="s">
        <v>98</v>
      </c>
      <c r="Q269" s="2" t="s">
        <v>97</v>
      </c>
      <c r="R269" s="2" t="s">
        <v>97</v>
      </c>
      <c r="S269" t="s">
        <v>97</v>
      </c>
      <c r="T269" t="s">
        <v>98</v>
      </c>
      <c r="U269" s="2" t="s">
        <v>98</v>
      </c>
      <c r="V269" s="2" t="s">
        <v>97</v>
      </c>
      <c r="W269" s="2" t="s">
        <v>98</v>
      </c>
      <c r="X269" s="2" t="s">
        <v>97</v>
      </c>
      <c r="Y269" s="2" t="s">
        <v>98</v>
      </c>
      <c r="Z269" s="2" t="s">
        <v>98</v>
      </c>
      <c r="AA269" s="2" t="s">
        <v>98</v>
      </c>
      <c r="AB269" s="2" t="s">
        <v>185</v>
      </c>
      <c r="AC269" t="s">
        <v>166</v>
      </c>
      <c r="AD269" t="s">
        <v>97</v>
      </c>
      <c r="AE269" s="1" t="s">
        <v>98</v>
      </c>
      <c r="AF269" t="s">
        <v>98</v>
      </c>
    </row>
    <row r="270" spans="1:32">
      <c r="A270" s="3" t="s">
        <v>183</v>
      </c>
      <c r="B270">
        <v>260</v>
      </c>
      <c r="C270" s="6">
        <v>165761</v>
      </c>
      <c r="D270" t="s">
        <v>137</v>
      </c>
      <c r="E270" s="2" t="s">
        <v>97</v>
      </c>
      <c r="F270" s="2" t="s">
        <v>97</v>
      </c>
      <c r="G270" s="2" t="s">
        <v>97</v>
      </c>
      <c r="H270" s="2" t="s">
        <v>97</v>
      </c>
      <c r="I270" s="2" t="s">
        <v>148</v>
      </c>
      <c r="J270" s="2" t="s">
        <v>97</v>
      </c>
      <c r="K270" s="2" t="s">
        <v>134</v>
      </c>
      <c r="L270" t="s">
        <v>139</v>
      </c>
      <c r="M270" s="2" t="s">
        <v>101</v>
      </c>
      <c r="N270" s="71" t="s">
        <v>98</v>
      </c>
      <c r="O270" s="71" t="s">
        <v>174</v>
      </c>
      <c r="P270" s="4" t="s">
        <v>182</v>
      </c>
      <c r="Q270" s="2" t="s">
        <v>98</v>
      </c>
      <c r="R270" s="2" t="s">
        <v>98</v>
      </c>
      <c r="S270" t="s">
        <v>98</v>
      </c>
      <c r="T270" t="s">
        <v>98</v>
      </c>
      <c r="U270" s="2" t="s">
        <v>98</v>
      </c>
      <c r="V270" s="2" t="s">
        <v>98</v>
      </c>
      <c r="W270" s="2" t="s">
        <v>98</v>
      </c>
      <c r="X270" s="2" t="s">
        <v>98</v>
      </c>
      <c r="Y270" s="2" t="s">
        <v>97</v>
      </c>
      <c r="Z270" s="2" t="s">
        <v>98</v>
      </c>
      <c r="AA270" s="2" t="s">
        <v>98</v>
      </c>
      <c r="AB270" s="2" t="s">
        <v>98</v>
      </c>
      <c r="AC270" t="s">
        <v>166</v>
      </c>
      <c r="AD270" t="s">
        <v>97</v>
      </c>
      <c r="AE270" s="1" t="s">
        <v>98</v>
      </c>
      <c r="AF270" t="s">
        <v>98</v>
      </c>
    </row>
    <row r="271" spans="1:32">
      <c r="A271" s="3" t="s">
        <v>183</v>
      </c>
      <c r="B271">
        <v>261</v>
      </c>
      <c r="C271" s="6">
        <v>165762</v>
      </c>
      <c r="D271" t="s">
        <v>137</v>
      </c>
      <c r="E271" s="2" t="s">
        <v>98</v>
      </c>
      <c r="F271" s="2" t="s">
        <v>98</v>
      </c>
      <c r="G271" s="2" t="s">
        <v>98</v>
      </c>
      <c r="H271" s="2" t="s">
        <v>97</v>
      </c>
      <c r="I271" s="2" t="s">
        <v>148</v>
      </c>
      <c r="J271" s="2" t="s">
        <v>97</v>
      </c>
      <c r="K271" s="2" t="s">
        <v>134</v>
      </c>
      <c r="L271" t="s">
        <v>139</v>
      </c>
      <c r="M271" s="2" t="s">
        <v>101</v>
      </c>
      <c r="N271" s="71" t="s">
        <v>98</v>
      </c>
      <c r="O271" s="71" t="s">
        <v>163</v>
      </c>
      <c r="P271" s="4" t="s">
        <v>97</v>
      </c>
      <c r="Q271" s="2" t="s">
        <v>98</v>
      </c>
      <c r="R271" s="2" t="s">
        <v>98</v>
      </c>
      <c r="S271" t="s">
        <v>97</v>
      </c>
      <c r="T271" t="s">
        <v>98</v>
      </c>
      <c r="U271" s="2" t="s">
        <v>98</v>
      </c>
      <c r="V271" s="2" t="s">
        <v>97</v>
      </c>
      <c r="W271" s="2" t="s">
        <v>98</v>
      </c>
      <c r="X271" s="2" t="s">
        <v>97</v>
      </c>
      <c r="Y271" s="2" t="s">
        <v>97</v>
      </c>
      <c r="Z271" s="2" t="s">
        <v>97</v>
      </c>
      <c r="AA271" s="2" t="s">
        <v>98</v>
      </c>
      <c r="AB271" s="2" t="s">
        <v>98</v>
      </c>
      <c r="AC271" t="s">
        <v>166</v>
      </c>
      <c r="AD271" t="s">
        <v>97</v>
      </c>
      <c r="AE271" s="1" t="s">
        <v>98</v>
      </c>
      <c r="AF271" t="s">
        <v>97</v>
      </c>
    </row>
    <row r="272" spans="1:32">
      <c r="A272" s="3" t="s">
        <v>184</v>
      </c>
      <c r="B272">
        <v>262</v>
      </c>
      <c r="C272" s="6">
        <v>165823</v>
      </c>
      <c r="D272" t="s">
        <v>136</v>
      </c>
      <c r="E272" s="2" t="s">
        <v>98</v>
      </c>
      <c r="F272" s="2" t="s">
        <v>98</v>
      </c>
      <c r="G272" s="2" t="s">
        <v>98</v>
      </c>
      <c r="H272" s="2" t="s">
        <v>97</v>
      </c>
      <c r="I272" s="2" t="s">
        <v>145</v>
      </c>
      <c r="J272" s="2" t="s">
        <v>97</v>
      </c>
      <c r="K272" s="2" t="s">
        <v>134</v>
      </c>
      <c r="L272" t="s">
        <v>140</v>
      </c>
      <c r="M272" s="2" t="s">
        <v>101</v>
      </c>
      <c r="N272" s="71" t="s">
        <v>98</v>
      </c>
      <c r="O272" s="71" t="s">
        <v>174</v>
      </c>
      <c r="P272" s="4" t="s">
        <v>182</v>
      </c>
      <c r="Q272" s="2" t="s">
        <v>98</v>
      </c>
      <c r="R272" s="2" t="s">
        <v>98</v>
      </c>
      <c r="S272" t="s">
        <v>98</v>
      </c>
      <c r="T272" t="s">
        <v>98</v>
      </c>
      <c r="U272" s="2" t="s">
        <v>98</v>
      </c>
      <c r="V272" s="2" t="s">
        <v>98</v>
      </c>
      <c r="W272" s="2" t="s">
        <v>98</v>
      </c>
      <c r="X272" s="2" t="s">
        <v>98</v>
      </c>
      <c r="Y272" s="2" t="s">
        <v>186</v>
      </c>
      <c r="Z272" s="2" t="s">
        <v>98</v>
      </c>
      <c r="AA272" s="2" t="s">
        <v>98</v>
      </c>
      <c r="AB272" s="2" t="s">
        <v>97</v>
      </c>
      <c r="AC272" t="s">
        <v>165</v>
      </c>
      <c r="AD272" t="s">
        <v>97</v>
      </c>
      <c r="AE272" s="1" t="s">
        <v>98</v>
      </c>
      <c r="AF272" t="s">
        <v>97</v>
      </c>
    </row>
    <row r="273" spans="1:32">
      <c r="A273" s="3" t="s">
        <v>184</v>
      </c>
      <c r="B273">
        <v>263</v>
      </c>
      <c r="C273" s="6">
        <v>165829</v>
      </c>
      <c r="D273" t="s">
        <v>136</v>
      </c>
      <c r="E273" s="2" t="s">
        <v>97</v>
      </c>
      <c r="F273" s="2" t="s">
        <v>98</v>
      </c>
      <c r="G273" s="2" t="s">
        <v>98</v>
      </c>
      <c r="H273" s="2" t="s">
        <v>97</v>
      </c>
      <c r="I273" s="2" t="s">
        <v>149</v>
      </c>
      <c r="J273" s="2" t="s">
        <v>98</v>
      </c>
      <c r="K273" s="2" t="s">
        <v>134</v>
      </c>
      <c r="L273" t="s">
        <v>138</v>
      </c>
      <c r="M273" s="2" t="s">
        <v>100</v>
      </c>
      <c r="N273" s="71" t="s">
        <v>97</v>
      </c>
      <c r="O273" s="71" t="s">
        <v>174</v>
      </c>
      <c r="P273" s="4" t="s">
        <v>97</v>
      </c>
      <c r="Q273" s="2" t="s">
        <v>97</v>
      </c>
      <c r="R273" s="2" t="s">
        <v>98</v>
      </c>
      <c r="S273" t="s">
        <v>97</v>
      </c>
      <c r="T273" t="s">
        <v>98</v>
      </c>
      <c r="U273" s="2" t="s">
        <v>97</v>
      </c>
      <c r="V273" s="2" t="s">
        <v>97</v>
      </c>
      <c r="W273" s="2" t="s">
        <v>98</v>
      </c>
      <c r="X273" s="2" t="s">
        <v>98</v>
      </c>
      <c r="Y273" s="2" t="s">
        <v>98</v>
      </c>
      <c r="Z273" s="2" t="s">
        <v>98</v>
      </c>
      <c r="AA273" s="2" t="s">
        <v>98</v>
      </c>
      <c r="AB273" s="2" t="s">
        <v>98</v>
      </c>
      <c r="AC273" t="s">
        <v>166</v>
      </c>
      <c r="AD273" t="s">
        <v>97</v>
      </c>
      <c r="AE273" s="1" t="s">
        <v>97</v>
      </c>
      <c r="AF273" t="s">
        <v>98</v>
      </c>
    </row>
    <row r="274" spans="1:32">
      <c r="A274" s="3" t="s">
        <v>184</v>
      </c>
      <c r="B274">
        <v>264</v>
      </c>
      <c r="C274" s="6">
        <v>165839</v>
      </c>
      <c r="D274" t="s">
        <v>136</v>
      </c>
      <c r="E274" s="2" t="s">
        <v>98</v>
      </c>
      <c r="F274" s="2" t="s">
        <v>98</v>
      </c>
      <c r="G274" s="2" t="s">
        <v>98</v>
      </c>
      <c r="H274" s="2" t="s">
        <v>97</v>
      </c>
      <c r="I274" s="2" t="s">
        <v>146</v>
      </c>
      <c r="J274" s="2" t="s">
        <v>97</v>
      </c>
      <c r="K274" s="2" t="s">
        <v>134</v>
      </c>
      <c r="L274" t="s">
        <v>140</v>
      </c>
      <c r="M274" s="2" t="s">
        <v>100</v>
      </c>
      <c r="N274" s="71" t="s">
        <v>97</v>
      </c>
      <c r="O274" s="71" t="s">
        <v>174</v>
      </c>
      <c r="P274" s="4" t="s">
        <v>182</v>
      </c>
      <c r="Q274" s="2" t="s">
        <v>98</v>
      </c>
      <c r="R274" s="2" t="s">
        <v>98</v>
      </c>
      <c r="S274" t="s">
        <v>98</v>
      </c>
      <c r="T274" t="s">
        <v>98</v>
      </c>
      <c r="U274" s="2" t="s">
        <v>98</v>
      </c>
      <c r="V274" s="2" t="s">
        <v>98</v>
      </c>
      <c r="W274" s="2" t="s">
        <v>98</v>
      </c>
      <c r="X274" s="2" t="s">
        <v>98</v>
      </c>
      <c r="Y274" s="2" t="s">
        <v>98</v>
      </c>
      <c r="Z274" s="2" t="s">
        <v>98</v>
      </c>
      <c r="AA274" s="2" t="s">
        <v>98</v>
      </c>
      <c r="AB274" s="2" t="s">
        <v>97</v>
      </c>
      <c r="AC274" t="s">
        <v>165</v>
      </c>
      <c r="AD274" t="s">
        <v>97</v>
      </c>
      <c r="AE274" s="1" t="s">
        <v>98</v>
      </c>
      <c r="AF274" t="s">
        <v>97</v>
      </c>
    </row>
    <row r="275" spans="1:32">
      <c r="A275" s="3" t="s">
        <v>184</v>
      </c>
      <c r="B275">
        <v>265</v>
      </c>
      <c r="C275" s="6">
        <v>165866</v>
      </c>
      <c r="D275" t="s">
        <v>137</v>
      </c>
      <c r="E275" s="2" t="s">
        <v>97</v>
      </c>
      <c r="F275" s="2" t="s">
        <v>97</v>
      </c>
      <c r="G275" s="2" t="s">
        <v>98</v>
      </c>
      <c r="H275" s="2" t="s">
        <v>99</v>
      </c>
      <c r="I275" s="2" t="s">
        <v>147</v>
      </c>
      <c r="J275" s="2" t="s">
        <v>97</v>
      </c>
      <c r="K275" s="2" t="s">
        <v>134</v>
      </c>
      <c r="L275" t="s">
        <v>140</v>
      </c>
      <c r="M275" s="2" t="s">
        <v>100</v>
      </c>
      <c r="N275" s="71" t="s">
        <v>99</v>
      </c>
      <c r="O275" s="71" t="s">
        <v>174</v>
      </c>
      <c r="P275" s="4" t="s">
        <v>97</v>
      </c>
      <c r="Q275" s="2" t="s">
        <v>98</v>
      </c>
      <c r="R275" s="2" t="s">
        <v>98</v>
      </c>
      <c r="S275" t="s">
        <v>97</v>
      </c>
      <c r="T275" t="s">
        <v>98</v>
      </c>
      <c r="U275" s="2" t="s">
        <v>98</v>
      </c>
      <c r="V275" s="2" t="s">
        <v>97</v>
      </c>
      <c r="W275" s="2" t="s">
        <v>98</v>
      </c>
      <c r="X275" s="2" t="s">
        <v>97</v>
      </c>
      <c r="Y275" s="2" t="s">
        <v>98</v>
      </c>
      <c r="Z275" s="2" t="s">
        <v>98</v>
      </c>
      <c r="AA275" s="2" t="s">
        <v>98</v>
      </c>
      <c r="AB275" s="2" t="s">
        <v>98</v>
      </c>
      <c r="AC275" t="s">
        <v>165</v>
      </c>
      <c r="AD275" t="s">
        <v>97</v>
      </c>
      <c r="AE275" s="1" t="s">
        <v>97</v>
      </c>
      <c r="AF275" t="s">
        <v>97</v>
      </c>
    </row>
    <row r="276" spans="1:32">
      <c r="A276" s="3" t="s">
        <v>183</v>
      </c>
      <c r="B276">
        <v>266</v>
      </c>
      <c r="C276" s="6">
        <v>165874</v>
      </c>
      <c r="D276" t="s">
        <v>137</v>
      </c>
      <c r="E276" s="2" t="s">
        <v>98</v>
      </c>
      <c r="F276" s="2" t="s">
        <v>98</v>
      </c>
      <c r="G276" s="2" t="s">
        <v>98</v>
      </c>
      <c r="H276" s="2" t="s">
        <v>97</v>
      </c>
      <c r="I276" s="2" t="s">
        <v>146</v>
      </c>
      <c r="J276" s="2" t="s">
        <v>97</v>
      </c>
      <c r="K276" s="2" t="s">
        <v>134</v>
      </c>
      <c r="L276" t="s">
        <v>140</v>
      </c>
      <c r="M276" s="2" t="s">
        <v>100</v>
      </c>
      <c r="N276" s="71" t="s">
        <v>97</v>
      </c>
      <c r="O276" s="71" t="s">
        <v>174</v>
      </c>
      <c r="P276" s="4" t="s">
        <v>98</v>
      </c>
      <c r="Q276" s="2" t="s">
        <v>98</v>
      </c>
      <c r="R276" s="2" t="s">
        <v>98</v>
      </c>
      <c r="S276" t="s">
        <v>97</v>
      </c>
      <c r="T276" t="s">
        <v>98</v>
      </c>
      <c r="U276" s="2" t="s">
        <v>98</v>
      </c>
      <c r="V276" s="2" t="s">
        <v>98</v>
      </c>
      <c r="W276" s="2" t="s">
        <v>98</v>
      </c>
      <c r="X276" s="2" t="s">
        <v>98</v>
      </c>
      <c r="Y276" s="2" t="s">
        <v>98</v>
      </c>
      <c r="Z276" s="2" t="s">
        <v>98</v>
      </c>
      <c r="AA276" s="2" t="s">
        <v>98</v>
      </c>
      <c r="AB276" s="2" t="s">
        <v>99</v>
      </c>
      <c r="AC276" t="s">
        <v>165</v>
      </c>
      <c r="AD276" t="s">
        <v>97</v>
      </c>
      <c r="AE276" s="1" t="s">
        <v>97</v>
      </c>
      <c r="AF276" t="s">
        <v>98</v>
      </c>
    </row>
    <row r="277" spans="1:32">
      <c r="A277" s="3" t="s">
        <v>184</v>
      </c>
      <c r="B277">
        <v>267</v>
      </c>
      <c r="C277" s="6">
        <v>165882</v>
      </c>
      <c r="D277" t="s">
        <v>136</v>
      </c>
      <c r="E277" s="2" t="s">
        <v>98</v>
      </c>
      <c r="F277" s="2" t="s">
        <v>98</v>
      </c>
      <c r="G277" s="2" t="s">
        <v>98</v>
      </c>
      <c r="H277" s="2" t="s">
        <v>99</v>
      </c>
      <c r="I277" s="2" t="s">
        <v>146</v>
      </c>
      <c r="J277" s="2" t="s">
        <v>97</v>
      </c>
      <c r="K277" s="2" t="s">
        <v>134</v>
      </c>
      <c r="L277" t="s">
        <v>140</v>
      </c>
      <c r="M277" s="2" t="s">
        <v>100</v>
      </c>
      <c r="N277" s="71" t="s">
        <v>98</v>
      </c>
      <c r="O277" s="71" t="s">
        <v>163</v>
      </c>
      <c r="P277" s="4" t="s">
        <v>182</v>
      </c>
      <c r="Q277" s="2" t="s">
        <v>98</v>
      </c>
      <c r="R277" s="2" t="s">
        <v>98</v>
      </c>
      <c r="S277" t="s">
        <v>98</v>
      </c>
      <c r="T277" t="s">
        <v>98</v>
      </c>
      <c r="U277" s="2" t="s">
        <v>98</v>
      </c>
      <c r="V277" s="2" t="s">
        <v>98</v>
      </c>
      <c r="W277" s="2" t="s">
        <v>98</v>
      </c>
      <c r="X277" s="2" t="s">
        <v>98</v>
      </c>
      <c r="Y277" s="2" t="s">
        <v>186</v>
      </c>
      <c r="Z277" s="2" t="s">
        <v>98</v>
      </c>
      <c r="AA277" s="2" t="s">
        <v>98</v>
      </c>
      <c r="AB277" s="2" t="s">
        <v>97</v>
      </c>
      <c r="AC277" t="s">
        <v>165</v>
      </c>
      <c r="AD277" t="s">
        <v>97</v>
      </c>
      <c r="AE277" s="1" t="s">
        <v>97</v>
      </c>
      <c r="AF277" t="s">
        <v>98</v>
      </c>
    </row>
    <row r="278" spans="1:32">
      <c r="A278" s="3" t="s">
        <v>184</v>
      </c>
      <c r="B278">
        <v>268</v>
      </c>
      <c r="C278" s="6">
        <v>165910</v>
      </c>
      <c r="D278" t="s">
        <v>137</v>
      </c>
      <c r="E278" s="2" t="s">
        <v>98</v>
      </c>
      <c r="F278" s="2" t="s">
        <v>98</v>
      </c>
      <c r="G278" s="2" t="s">
        <v>98</v>
      </c>
      <c r="H278" s="2" t="s">
        <v>97</v>
      </c>
      <c r="I278" s="2" t="s">
        <v>146</v>
      </c>
      <c r="J278" s="2" t="s">
        <v>97</v>
      </c>
      <c r="K278" s="2" t="s">
        <v>134</v>
      </c>
      <c r="L278" t="s">
        <v>140</v>
      </c>
      <c r="M278" s="2" t="s">
        <v>100</v>
      </c>
      <c r="N278" s="71" t="s">
        <v>97</v>
      </c>
      <c r="O278" s="71" t="s">
        <v>163</v>
      </c>
      <c r="P278" s="4" t="s">
        <v>182</v>
      </c>
      <c r="Q278" s="2" t="s">
        <v>98</v>
      </c>
      <c r="R278" s="2" t="s">
        <v>98</v>
      </c>
      <c r="S278" t="s">
        <v>98</v>
      </c>
      <c r="T278" t="s">
        <v>98</v>
      </c>
      <c r="U278" s="2" t="s">
        <v>98</v>
      </c>
      <c r="V278" s="2" t="s">
        <v>98</v>
      </c>
      <c r="W278" s="2" t="s">
        <v>98</v>
      </c>
      <c r="X278" s="2" t="s">
        <v>98</v>
      </c>
      <c r="Y278" s="2" t="s">
        <v>186</v>
      </c>
      <c r="Z278" s="2" t="s">
        <v>98</v>
      </c>
      <c r="AA278" s="2" t="s">
        <v>98</v>
      </c>
      <c r="AB278" s="2" t="s">
        <v>97</v>
      </c>
      <c r="AC278" t="s">
        <v>165</v>
      </c>
      <c r="AD278" t="s">
        <v>97</v>
      </c>
      <c r="AE278" s="1" t="s">
        <v>98</v>
      </c>
      <c r="AF278" t="s">
        <v>98</v>
      </c>
    </row>
    <row r="279" spans="1:32">
      <c r="A279" s="3" t="s">
        <v>184</v>
      </c>
      <c r="B279">
        <v>269</v>
      </c>
      <c r="C279" s="6">
        <v>165920</v>
      </c>
      <c r="D279" t="s">
        <v>137</v>
      </c>
      <c r="E279" s="2" t="s">
        <v>98</v>
      </c>
      <c r="F279" s="2" t="s">
        <v>98</v>
      </c>
      <c r="G279" s="2" t="s">
        <v>98</v>
      </c>
      <c r="H279" s="2" t="s">
        <v>97</v>
      </c>
      <c r="I279" s="2" t="s">
        <v>146</v>
      </c>
      <c r="J279" s="2" t="s">
        <v>97</v>
      </c>
      <c r="K279" s="2" t="s">
        <v>135</v>
      </c>
      <c r="L279" t="s">
        <v>138</v>
      </c>
      <c r="M279" s="2" t="s">
        <v>101</v>
      </c>
      <c r="N279" s="71" t="s">
        <v>98</v>
      </c>
      <c r="O279" s="71" t="s">
        <v>174</v>
      </c>
      <c r="P279" s="4" t="s">
        <v>98</v>
      </c>
      <c r="Q279" s="2" t="s">
        <v>98</v>
      </c>
      <c r="R279" s="2" t="s">
        <v>98</v>
      </c>
      <c r="S279" t="s">
        <v>97</v>
      </c>
      <c r="T279" t="s">
        <v>98</v>
      </c>
      <c r="U279" s="2" t="s">
        <v>98</v>
      </c>
      <c r="V279" s="2" t="s">
        <v>98</v>
      </c>
      <c r="W279" s="2" t="s">
        <v>98</v>
      </c>
      <c r="X279" s="2" t="s">
        <v>97</v>
      </c>
      <c r="Y279" s="2" t="s">
        <v>99</v>
      </c>
      <c r="Z279" s="2" t="s">
        <v>98</v>
      </c>
      <c r="AA279" s="2" t="s">
        <v>98</v>
      </c>
      <c r="AB279" s="2" t="s">
        <v>185</v>
      </c>
      <c r="AC279" t="s">
        <v>165</v>
      </c>
      <c r="AD279" t="s">
        <v>98</v>
      </c>
      <c r="AE279" s="1" t="s">
        <v>98</v>
      </c>
      <c r="AF279" t="s">
        <v>97</v>
      </c>
    </row>
    <row r="280" spans="1:32">
      <c r="A280" s="3" t="s">
        <v>184</v>
      </c>
      <c r="B280">
        <v>270</v>
      </c>
      <c r="C280">
        <v>165979</v>
      </c>
      <c r="D280" t="s">
        <v>136</v>
      </c>
      <c r="E280" s="2" t="s">
        <v>98</v>
      </c>
      <c r="F280" s="2" t="s">
        <v>98</v>
      </c>
      <c r="G280" s="2" t="s">
        <v>98</v>
      </c>
      <c r="H280" s="2" t="s">
        <v>97</v>
      </c>
      <c r="I280" s="2" t="s">
        <v>149</v>
      </c>
      <c r="J280" s="6" t="s">
        <v>97</v>
      </c>
      <c r="K280" s="2" t="s">
        <v>134</v>
      </c>
      <c r="L280" t="s">
        <v>140</v>
      </c>
      <c r="M280" s="3" t="s">
        <v>101</v>
      </c>
      <c r="N280" s="71" t="s">
        <v>98</v>
      </c>
      <c r="O280" s="71" t="s">
        <v>174</v>
      </c>
      <c r="P280" s="4" t="s">
        <v>182</v>
      </c>
      <c r="Q280" s="2" t="s">
        <v>98</v>
      </c>
      <c r="R280" s="2" t="s">
        <v>98</v>
      </c>
      <c r="S280" t="s">
        <v>98</v>
      </c>
      <c r="T280" t="s">
        <v>98</v>
      </c>
      <c r="U280" s="2" t="s">
        <v>98</v>
      </c>
      <c r="V280" s="2" t="s">
        <v>98</v>
      </c>
      <c r="W280" s="2" t="s">
        <v>98</v>
      </c>
      <c r="X280" s="2" t="s">
        <v>98</v>
      </c>
      <c r="Y280" s="2" t="s">
        <v>98</v>
      </c>
      <c r="Z280" s="2" t="s">
        <v>98</v>
      </c>
      <c r="AA280" s="2" t="s">
        <v>98</v>
      </c>
      <c r="AB280" s="2" t="s">
        <v>97</v>
      </c>
      <c r="AC280" t="s">
        <v>165</v>
      </c>
      <c r="AD280" s="6" t="s">
        <v>97</v>
      </c>
      <c r="AE280" s="7" t="s">
        <v>98</v>
      </c>
      <c r="AF280" t="s">
        <v>97</v>
      </c>
    </row>
    <row r="281" spans="1:32">
      <c r="A281" s="3" t="s">
        <v>184</v>
      </c>
      <c r="B281">
        <v>271</v>
      </c>
      <c r="C281" s="6">
        <v>165989</v>
      </c>
      <c r="D281" t="s">
        <v>136</v>
      </c>
      <c r="E281" s="2" t="s">
        <v>98</v>
      </c>
      <c r="F281" s="2" t="s">
        <v>98</v>
      </c>
      <c r="G281" s="2" t="s">
        <v>97</v>
      </c>
      <c r="H281" s="2" t="s">
        <v>97</v>
      </c>
      <c r="I281" s="2" t="s">
        <v>145</v>
      </c>
      <c r="J281" s="2" t="s">
        <v>97</v>
      </c>
      <c r="K281" s="2" t="s">
        <v>135</v>
      </c>
      <c r="L281" t="s">
        <v>138</v>
      </c>
      <c r="M281" s="2" t="s">
        <v>101</v>
      </c>
      <c r="N281" s="71" t="s">
        <v>97</v>
      </c>
      <c r="O281" s="71" t="s">
        <v>174</v>
      </c>
      <c r="P281" s="4" t="s">
        <v>98</v>
      </c>
      <c r="Q281" s="2" t="s">
        <v>98</v>
      </c>
      <c r="R281" s="2" t="s">
        <v>98</v>
      </c>
      <c r="S281" t="s">
        <v>97</v>
      </c>
      <c r="T281" t="s">
        <v>98</v>
      </c>
      <c r="U281" s="2" t="s">
        <v>98</v>
      </c>
      <c r="V281" s="2" t="s">
        <v>98</v>
      </c>
      <c r="W281" s="2" t="s">
        <v>98</v>
      </c>
      <c r="X281" s="2" t="s">
        <v>98</v>
      </c>
      <c r="Y281" s="2" t="s">
        <v>99</v>
      </c>
      <c r="Z281" s="2" t="s">
        <v>98</v>
      </c>
      <c r="AA281" s="2" t="s">
        <v>98</v>
      </c>
      <c r="AB281" s="2" t="s">
        <v>185</v>
      </c>
      <c r="AC281" t="s">
        <v>165</v>
      </c>
      <c r="AD281" t="s">
        <v>98</v>
      </c>
      <c r="AE281" s="1" t="s">
        <v>98</v>
      </c>
      <c r="AF281" t="s">
        <v>98</v>
      </c>
    </row>
    <row r="282" spans="1:32">
      <c r="A282" s="3" t="s">
        <v>184</v>
      </c>
      <c r="B282">
        <v>272</v>
      </c>
      <c r="C282" s="6">
        <v>166002</v>
      </c>
      <c r="D282" t="s">
        <v>137</v>
      </c>
      <c r="E282" s="2" t="s">
        <v>98</v>
      </c>
      <c r="F282" s="2" t="s">
        <v>98</v>
      </c>
      <c r="G282" s="2" t="s">
        <v>98</v>
      </c>
      <c r="H282" s="2" t="s">
        <v>97</v>
      </c>
      <c r="I282" s="2" t="s">
        <v>146</v>
      </c>
      <c r="J282" s="2" t="s">
        <v>97</v>
      </c>
      <c r="K282" s="2" t="s">
        <v>134</v>
      </c>
      <c r="L282" t="s">
        <v>140</v>
      </c>
      <c r="M282" s="2" t="s">
        <v>100</v>
      </c>
      <c r="N282" s="71" t="s">
        <v>97</v>
      </c>
      <c r="O282" s="71" t="s">
        <v>163</v>
      </c>
      <c r="P282" s="4" t="s">
        <v>182</v>
      </c>
      <c r="Q282" s="2" t="s">
        <v>98</v>
      </c>
      <c r="R282" s="2" t="s">
        <v>98</v>
      </c>
      <c r="S282" t="s">
        <v>98</v>
      </c>
      <c r="T282" t="s">
        <v>98</v>
      </c>
      <c r="U282" s="2" t="s">
        <v>98</v>
      </c>
      <c r="V282" s="2" t="s">
        <v>98</v>
      </c>
      <c r="W282" s="2" t="s">
        <v>98</v>
      </c>
      <c r="X282" s="2" t="s">
        <v>98</v>
      </c>
      <c r="Y282" s="2" t="s">
        <v>186</v>
      </c>
      <c r="Z282" s="2" t="s">
        <v>98</v>
      </c>
      <c r="AA282" s="2" t="s">
        <v>98</v>
      </c>
      <c r="AB282" s="2" t="s">
        <v>97</v>
      </c>
      <c r="AC282" t="s">
        <v>165</v>
      </c>
      <c r="AD282" t="s">
        <v>97</v>
      </c>
      <c r="AE282" s="1" t="s">
        <v>98</v>
      </c>
      <c r="AF282" t="s">
        <v>98</v>
      </c>
    </row>
    <row r="283" spans="1:32">
      <c r="A283" s="3" t="s">
        <v>184</v>
      </c>
      <c r="B283">
        <v>273</v>
      </c>
      <c r="C283" s="6">
        <v>166025</v>
      </c>
      <c r="D283" t="s">
        <v>136</v>
      </c>
      <c r="E283" s="2" t="s">
        <v>98</v>
      </c>
      <c r="F283" s="2" t="s">
        <v>98</v>
      </c>
      <c r="G283" s="2" t="s">
        <v>98</v>
      </c>
      <c r="H283" s="2" t="s">
        <v>97</v>
      </c>
      <c r="I283" s="2" t="s">
        <v>145</v>
      </c>
      <c r="J283" s="2" t="s">
        <v>97</v>
      </c>
      <c r="K283" s="2" t="s">
        <v>134</v>
      </c>
      <c r="L283" t="s">
        <v>140</v>
      </c>
      <c r="M283" s="2" t="s">
        <v>100</v>
      </c>
      <c r="N283" s="71" t="s">
        <v>98</v>
      </c>
      <c r="O283" s="71" t="s">
        <v>174</v>
      </c>
      <c r="P283" s="4" t="s">
        <v>97</v>
      </c>
      <c r="Q283" s="2" t="s">
        <v>98</v>
      </c>
      <c r="R283" s="2" t="s">
        <v>98</v>
      </c>
      <c r="S283" t="s">
        <v>97</v>
      </c>
      <c r="T283" t="s">
        <v>98</v>
      </c>
      <c r="U283" s="2" t="s">
        <v>98</v>
      </c>
      <c r="V283" s="2" t="s">
        <v>98</v>
      </c>
      <c r="W283" s="2" t="s">
        <v>98</v>
      </c>
      <c r="X283" s="2" t="s">
        <v>98</v>
      </c>
      <c r="Y283" s="2" t="s">
        <v>98</v>
      </c>
      <c r="Z283" s="2" t="s">
        <v>98</v>
      </c>
      <c r="AA283" s="2" t="s">
        <v>98</v>
      </c>
      <c r="AB283" s="2" t="s">
        <v>97</v>
      </c>
      <c r="AC283" t="s">
        <v>165</v>
      </c>
      <c r="AD283" t="s">
        <v>97</v>
      </c>
      <c r="AE283" s="1" t="s">
        <v>98</v>
      </c>
      <c r="AF283" t="s">
        <v>98</v>
      </c>
    </row>
    <row r="284" spans="1:32">
      <c r="A284" s="3" t="s">
        <v>184</v>
      </c>
      <c r="B284">
        <v>274</v>
      </c>
      <c r="C284">
        <v>166027</v>
      </c>
      <c r="D284" t="s">
        <v>137</v>
      </c>
      <c r="E284" s="2" t="s">
        <v>98</v>
      </c>
      <c r="F284" s="2" t="s">
        <v>98</v>
      </c>
      <c r="G284" s="2" t="s">
        <v>98</v>
      </c>
      <c r="H284" s="3" t="s">
        <v>97</v>
      </c>
      <c r="I284" s="2" t="s">
        <v>147</v>
      </c>
      <c r="J284" s="6" t="s">
        <v>97</v>
      </c>
      <c r="K284" s="2" t="s">
        <v>135</v>
      </c>
      <c r="L284" t="s">
        <v>140</v>
      </c>
      <c r="M284" s="3" t="s">
        <v>100</v>
      </c>
      <c r="N284" s="71" t="s">
        <v>97</v>
      </c>
      <c r="O284" s="71" t="s">
        <v>163</v>
      </c>
      <c r="P284" s="4" t="s">
        <v>97</v>
      </c>
      <c r="Q284" s="2" t="s">
        <v>98</v>
      </c>
      <c r="R284" s="2" t="s">
        <v>98</v>
      </c>
      <c r="S284" t="s">
        <v>97</v>
      </c>
      <c r="T284" t="s">
        <v>98</v>
      </c>
      <c r="U284" s="2" t="s">
        <v>98</v>
      </c>
      <c r="V284" s="2" t="s">
        <v>98</v>
      </c>
      <c r="W284" s="2" t="s">
        <v>98</v>
      </c>
      <c r="X284" s="2" t="s">
        <v>98</v>
      </c>
      <c r="Y284" s="2" t="s">
        <v>99</v>
      </c>
      <c r="Z284" s="2" t="s">
        <v>98</v>
      </c>
      <c r="AA284" s="2" t="s">
        <v>98</v>
      </c>
      <c r="AB284" s="2" t="s">
        <v>185</v>
      </c>
      <c r="AC284" t="s">
        <v>165</v>
      </c>
      <c r="AD284" t="s">
        <v>98</v>
      </c>
      <c r="AE284" s="1" t="s">
        <v>98</v>
      </c>
      <c r="AF284" t="s">
        <v>98</v>
      </c>
    </row>
    <row r="285" spans="1:32">
      <c r="A285" s="3" t="s">
        <v>184</v>
      </c>
      <c r="B285">
        <v>275</v>
      </c>
      <c r="C285">
        <v>166036</v>
      </c>
      <c r="D285" t="s">
        <v>137</v>
      </c>
      <c r="E285" s="2" t="s">
        <v>98</v>
      </c>
      <c r="F285" s="2" t="s">
        <v>98</v>
      </c>
      <c r="G285" s="2" t="s">
        <v>98</v>
      </c>
      <c r="H285" s="3" t="s">
        <v>97</v>
      </c>
      <c r="I285" s="2" t="s">
        <v>146</v>
      </c>
      <c r="J285" s="6" t="s">
        <v>97</v>
      </c>
      <c r="K285" s="2" t="s">
        <v>134</v>
      </c>
      <c r="L285" t="s">
        <v>140</v>
      </c>
      <c r="M285" s="3" t="s">
        <v>100</v>
      </c>
      <c r="N285" s="71" t="s">
        <v>97</v>
      </c>
      <c r="O285" s="71" t="s">
        <v>163</v>
      </c>
      <c r="P285" s="5" t="s">
        <v>98</v>
      </c>
      <c r="Q285" s="2" t="s">
        <v>98</v>
      </c>
      <c r="R285" s="2" t="s">
        <v>98</v>
      </c>
      <c r="S285" t="s">
        <v>97</v>
      </c>
      <c r="T285" t="s">
        <v>98</v>
      </c>
      <c r="U285" s="2" t="s">
        <v>98</v>
      </c>
      <c r="V285" s="2" t="s">
        <v>98</v>
      </c>
      <c r="W285" s="2" t="s">
        <v>98</v>
      </c>
      <c r="X285" s="2" t="s">
        <v>98</v>
      </c>
      <c r="Y285" s="2" t="s">
        <v>98</v>
      </c>
      <c r="Z285" s="2" t="s">
        <v>98</v>
      </c>
      <c r="AA285" s="2" t="s">
        <v>98</v>
      </c>
      <c r="AB285" s="2" t="s">
        <v>98</v>
      </c>
      <c r="AC285" t="s">
        <v>166</v>
      </c>
      <c r="AD285" t="s">
        <v>97</v>
      </c>
      <c r="AE285" s="1" t="s">
        <v>98</v>
      </c>
      <c r="AF285" t="s">
        <v>97</v>
      </c>
    </row>
    <row r="286" spans="1:32">
      <c r="A286" s="3" t="s">
        <v>184</v>
      </c>
      <c r="B286">
        <v>276</v>
      </c>
      <c r="C286">
        <v>166050</v>
      </c>
      <c r="D286" t="s">
        <v>136</v>
      </c>
      <c r="E286" s="2" t="s">
        <v>98</v>
      </c>
      <c r="F286" s="2" t="s">
        <v>98</v>
      </c>
      <c r="G286" s="2" t="s">
        <v>98</v>
      </c>
      <c r="H286" s="3" t="s">
        <v>97</v>
      </c>
      <c r="I286" s="2" t="s">
        <v>145</v>
      </c>
      <c r="J286" s="6" t="s">
        <v>97</v>
      </c>
      <c r="K286" s="2" t="s">
        <v>134</v>
      </c>
      <c r="L286" t="s">
        <v>140</v>
      </c>
      <c r="M286" s="2" t="s">
        <v>101</v>
      </c>
      <c r="N286" s="70" t="s">
        <v>98</v>
      </c>
      <c r="O286" s="70" t="s">
        <v>174</v>
      </c>
      <c r="P286" s="5" t="s">
        <v>182</v>
      </c>
      <c r="Q286" s="2" t="s">
        <v>98</v>
      </c>
      <c r="R286" s="2" t="s">
        <v>98</v>
      </c>
      <c r="S286" t="s">
        <v>98</v>
      </c>
      <c r="T286" t="s">
        <v>98</v>
      </c>
      <c r="U286" s="2" t="s">
        <v>98</v>
      </c>
      <c r="V286" s="2" t="s">
        <v>98</v>
      </c>
      <c r="W286" s="2" t="s">
        <v>98</v>
      </c>
      <c r="X286" s="2" t="s">
        <v>98</v>
      </c>
      <c r="Y286" s="2" t="s">
        <v>186</v>
      </c>
      <c r="Z286" s="2" t="s">
        <v>98</v>
      </c>
      <c r="AA286" s="2" t="s">
        <v>98</v>
      </c>
      <c r="AB286" s="2" t="s">
        <v>97</v>
      </c>
      <c r="AC286" t="s">
        <v>165</v>
      </c>
      <c r="AD286" s="6" t="s">
        <v>97</v>
      </c>
      <c r="AE286" s="7" t="s">
        <v>97</v>
      </c>
      <c r="AF286" t="s">
        <v>98</v>
      </c>
    </row>
    <row r="287" spans="1:32">
      <c r="A287" s="3" t="s">
        <v>183</v>
      </c>
      <c r="B287">
        <v>277</v>
      </c>
      <c r="C287" s="6">
        <v>166058</v>
      </c>
      <c r="D287" t="s">
        <v>137</v>
      </c>
      <c r="E287" s="2" t="s">
        <v>98</v>
      </c>
      <c r="F287" s="2" t="s">
        <v>98</v>
      </c>
      <c r="G287" s="2" t="s">
        <v>98</v>
      </c>
      <c r="H287" s="2" t="s">
        <v>98</v>
      </c>
      <c r="I287" s="2" t="s">
        <v>148</v>
      </c>
      <c r="J287" s="2" t="s">
        <v>97</v>
      </c>
      <c r="K287" s="2" t="s">
        <v>134</v>
      </c>
      <c r="L287" t="s">
        <v>140</v>
      </c>
      <c r="M287" s="2" t="s">
        <v>100</v>
      </c>
      <c r="N287" s="71" t="s">
        <v>97</v>
      </c>
      <c r="O287" s="71" t="s">
        <v>163</v>
      </c>
      <c r="P287" s="4" t="s">
        <v>182</v>
      </c>
      <c r="Q287" s="2" t="s">
        <v>98</v>
      </c>
      <c r="R287" s="2" t="s">
        <v>98</v>
      </c>
      <c r="S287" t="s">
        <v>98</v>
      </c>
      <c r="T287" t="s">
        <v>98</v>
      </c>
      <c r="U287" s="2" t="s">
        <v>98</v>
      </c>
      <c r="V287" s="2" t="s">
        <v>98</v>
      </c>
      <c r="W287" s="2" t="s">
        <v>98</v>
      </c>
      <c r="X287" s="2" t="s">
        <v>98</v>
      </c>
      <c r="Y287" s="2" t="s">
        <v>186</v>
      </c>
      <c r="Z287" s="2" t="s">
        <v>98</v>
      </c>
      <c r="AA287" s="2" t="s">
        <v>98</v>
      </c>
      <c r="AB287" s="2" t="s">
        <v>185</v>
      </c>
      <c r="AC287" t="s">
        <v>165</v>
      </c>
      <c r="AD287" t="s">
        <v>97</v>
      </c>
      <c r="AE287" s="1" t="s">
        <v>98</v>
      </c>
      <c r="AF287" t="s">
        <v>98</v>
      </c>
    </row>
    <row r="288" spans="1:32">
      <c r="A288" s="3" t="s">
        <v>184</v>
      </c>
      <c r="B288">
        <v>278</v>
      </c>
      <c r="C288">
        <v>166059</v>
      </c>
      <c r="D288" t="s">
        <v>136</v>
      </c>
      <c r="E288" s="2" t="s">
        <v>98</v>
      </c>
      <c r="F288" s="2" t="s">
        <v>98</v>
      </c>
      <c r="G288" s="2" t="s">
        <v>98</v>
      </c>
      <c r="H288" s="3" t="s">
        <v>97</v>
      </c>
      <c r="I288" s="2" t="s">
        <v>145</v>
      </c>
      <c r="J288" s="6" t="s">
        <v>97</v>
      </c>
      <c r="K288" s="2" t="s">
        <v>134</v>
      </c>
      <c r="L288" t="s">
        <v>140</v>
      </c>
      <c r="M288" s="2" t="s">
        <v>100</v>
      </c>
      <c r="N288" s="70" t="s">
        <v>97</v>
      </c>
      <c r="O288" s="70" t="s">
        <v>163</v>
      </c>
      <c r="P288" s="4" t="s">
        <v>97</v>
      </c>
      <c r="Q288" s="2" t="s">
        <v>98</v>
      </c>
      <c r="R288" s="2" t="s">
        <v>98</v>
      </c>
      <c r="S288" t="s">
        <v>97</v>
      </c>
      <c r="T288" t="s">
        <v>97</v>
      </c>
      <c r="U288" s="2" t="s">
        <v>97</v>
      </c>
      <c r="V288" s="2" t="s">
        <v>98</v>
      </c>
      <c r="W288" s="2" t="s">
        <v>98</v>
      </c>
      <c r="X288" s="2" t="s">
        <v>97</v>
      </c>
      <c r="Y288" s="2" t="s">
        <v>186</v>
      </c>
      <c r="Z288" s="2" t="s">
        <v>98</v>
      </c>
      <c r="AA288" s="2" t="s">
        <v>98</v>
      </c>
      <c r="AB288" s="2" t="s">
        <v>98</v>
      </c>
      <c r="AC288" t="s">
        <v>166</v>
      </c>
      <c r="AD288" s="6" t="s">
        <v>97</v>
      </c>
      <c r="AE288" s="7" t="s">
        <v>98</v>
      </c>
      <c r="AF288" t="s">
        <v>97</v>
      </c>
    </row>
    <row r="289" spans="1:32">
      <c r="A289" s="3" t="s">
        <v>184</v>
      </c>
      <c r="B289">
        <v>279</v>
      </c>
      <c r="C289" s="6">
        <v>166060</v>
      </c>
      <c r="D289" t="s">
        <v>136</v>
      </c>
      <c r="E289" s="2" t="s">
        <v>98</v>
      </c>
      <c r="F289" s="2" t="s">
        <v>98</v>
      </c>
      <c r="G289" s="2" t="s">
        <v>98</v>
      </c>
      <c r="H289" s="2" t="s">
        <v>97</v>
      </c>
      <c r="I289" s="2" t="s">
        <v>145</v>
      </c>
      <c r="J289" s="2" t="s">
        <v>97</v>
      </c>
      <c r="K289" s="2" t="s">
        <v>134</v>
      </c>
      <c r="L289" t="s">
        <v>139</v>
      </c>
      <c r="M289" s="2" t="s">
        <v>101</v>
      </c>
      <c r="N289" s="71" t="s">
        <v>97</v>
      </c>
      <c r="O289" s="71" t="s">
        <v>174</v>
      </c>
      <c r="P289" s="4" t="s">
        <v>97</v>
      </c>
      <c r="Q289" s="2" t="s">
        <v>97</v>
      </c>
      <c r="R289" s="2" t="s">
        <v>98</v>
      </c>
      <c r="S289" t="s">
        <v>97</v>
      </c>
      <c r="T289" t="s">
        <v>98</v>
      </c>
      <c r="U289" s="2" t="s">
        <v>98</v>
      </c>
      <c r="V289" s="2" t="s">
        <v>97</v>
      </c>
      <c r="W289" s="2" t="s">
        <v>98</v>
      </c>
      <c r="X289" s="2" t="s">
        <v>98</v>
      </c>
      <c r="Y289" s="2" t="s">
        <v>98</v>
      </c>
      <c r="Z289" s="2" t="s">
        <v>98</v>
      </c>
      <c r="AA289" s="2" t="s">
        <v>98</v>
      </c>
      <c r="AB289" s="2" t="s">
        <v>97</v>
      </c>
      <c r="AC289" t="s">
        <v>166</v>
      </c>
      <c r="AD289" t="s">
        <v>97</v>
      </c>
      <c r="AE289" s="1" t="s">
        <v>97</v>
      </c>
      <c r="AF289" t="s">
        <v>97</v>
      </c>
    </row>
    <row r="290" spans="1:32">
      <c r="A290" s="3" t="s">
        <v>184</v>
      </c>
      <c r="B290">
        <v>280</v>
      </c>
      <c r="C290" s="6">
        <v>166070</v>
      </c>
      <c r="D290" t="s">
        <v>137</v>
      </c>
      <c r="E290" s="2" t="s">
        <v>97</v>
      </c>
      <c r="F290" s="2" t="s">
        <v>98</v>
      </c>
      <c r="G290" s="2" t="s">
        <v>98</v>
      </c>
      <c r="H290" s="2" t="s">
        <v>97</v>
      </c>
      <c r="I290" s="2" t="s">
        <v>146</v>
      </c>
      <c r="J290" s="2" t="s">
        <v>97</v>
      </c>
      <c r="K290" s="2" t="s">
        <v>134</v>
      </c>
      <c r="L290" t="s">
        <v>139</v>
      </c>
      <c r="M290" s="2" t="s">
        <v>100</v>
      </c>
      <c r="N290" s="71" t="s">
        <v>98</v>
      </c>
      <c r="O290" s="71" t="s">
        <v>174</v>
      </c>
      <c r="P290" s="4" t="s">
        <v>98</v>
      </c>
      <c r="Q290" s="2" t="s">
        <v>98</v>
      </c>
      <c r="R290" s="2" t="s">
        <v>98</v>
      </c>
      <c r="S290" t="s">
        <v>97</v>
      </c>
      <c r="T290" t="s">
        <v>98</v>
      </c>
      <c r="U290" s="2" t="s">
        <v>98</v>
      </c>
      <c r="V290" s="2" t="s">
        <v>97</v>
      </c>
      <c r="W290" s="2" t="s">
        <v>98</v>
      </c>
      <c r="X290" s="2" t="s">
        <v>97</v>
      </c>
      <c r="Y290" s="2" t="s">
        <v>98</v>
      </c>
      <c r="Z290" s="2" t="s">
        <v>98</v>
      </c>
      <c r="AA290" s="2" t="s">
        <v>98</v>
      </c>
      <c r="AB290" s="2" t="s">
        <v>98</v>
      </c>
      <c r="AC290" t="s">
        <v>166</v>
      </c>
      <c r="AD290" t="s">
        <v>97</v>
      </c>
      <c r="AE290" s="1" t="s">
        <v>97</v>
      </c>
      <c r="AF290" t="s">
        <v>98</v>
      </c>
    </row>
    <row r="291" spans="1:32">
      <c r="A291" s="3" t="s">
        <v>184</v>
      </c>
      <c r="B291">
        <v>281</v>
      </c>
      <c r="C291" s="6">
        <v>166101</v>
      </c>
      <c r="D291" t="s">
        <v>137</v>
      </c>
      <c r="E291" s="2" t="s">
        <v>97</v>
      </c>
      <c r="F291" s="2" t="s">
        <v>97</v>
      </c>
      <c r="G291" s="2" t="s">
        <v>98</v>
      </c>
      <c r="H291" s="2" t="s">
        <v>97</v>
      </c>
      <c r="I291" s="2" t="s">
        <v>148</v>
      </c>
      <c r="J291" s="2" t="s">
        <v>97</v>
      </c>
      <c r="K291" s="2" t="s">
        <v>134</v>
      </c>
      <c r="L291" t="s">
        <v>140</v>
      </c>
      <c r="M291" s="2" t="s">
        <v>100</v>
      </c>
      <c r="N291" s="71" t="s">
        <v>97</v>
      </c>
      <c r="O291" s="71" t="s">
        <v>163</v>
      </c>
      <c r="P291" s="4" t="s">
        <v>182</v>
      </c>
      <c r="Q291" s="2" t="s">
        <v>98</v>
      </c>
      <c r="R291" s="2" t="s">
        <v>98</v>
      </c>
      <c r="S291" t="s">
        <v>98</v>
      </c>
      <c r="T291" t="s">
        <v>98</v>
      </c>
      <c r="U291" s="2" t="s">
        <v>98</v>
      </c>
      <c r="V291" s="2" t="s">
        <v>98</v>
      </c>
      <c r="W291" s="2" t="s">
        <v>98</v>
      </c>
      <c r="X291" s="2" t="s">
        <v>98</v>
      </c>
      <c r="Y291" s="2" t="s">
        <v>186</v>
      </c>
      <c r="Z291" s="2" t="s">
        <v>98</v>
      </c>
      <c r="AA291" s="2" t="s">
        <v>98</v>
      </c>
      <c r="AB291" s="2" t="s">
        <v>97</v>
      </c>
      <c r="AC291" t="s">
        <v>165</v>
      </c>
      <c r="AD291" t="s">
        <v>97</v>
      </c>
      <c r="AE291" s="1" t="s">
        <v>98</v>
      </c>
      <c r="AF291" t="s">
        <v>98</v>
      </c>
    </row>
    <row r="292" spans="1:32">
      <c r="A292" s="3" t="s">
        <v>184</v>
      </c>
      <c r="B292">
        <v>282</v>
      </c>
      <c r="C292" s="6">
        <v>166102</v>
      </c>
      <c r="D292" t="s">
        <v>136</v>
      </c>
      <c r="E292" s="2" t="s">
        <v>98</v>
      </c>
      <c r="F292" s="2" t="s">
        <v>98</v>
      </c>
      <c r="G292" s="2" t="s">
        <v>98</v>
      </c>
      <c r="H292" s="2" t="s">
        <v>99</v>
      </c>
      <c r="I292" s="2" t="s">
        <v>148</v>
      </c>
      <c r="J292" s="2" t="s">
        <v>97</v>
      </c>
      <c r="K292" s="2" t="s">
        <v>135</v>
      </c>
      <c r="L292" t="s">
        <v>138</v>
      </c>
      <c r="M292" s="2" t="s">
        <v>100</v>
      </c>
      <c r="N292" s="71" t="s">
        <v>97</v>
      </c>
      <c r="O292" s="71" t="s">
        <v>163</v>
      </c>
      <c r="P292" s="4" t="s">
        <v>97</v>
      </c>
      <c r="Q292" s="2" t="s">
        <v>98</v>
      </c>
      <c r="R292" s="2" t="s">
        <v>98</v>
      </c>
      <c r="S292" t="s">
        <v>97</v>
      </c>
      <c r="T292" t="s">
        <v>97</v>
      </c>
      <c r="U292" s="2" t="s">
        <v>97</v>
      </c>
      <c r="V292" s="2" t="s">
        <v>98</v>
      </c>
      <c r="W292" s="2" t="s">
        <v>98</v>
      </c>
      <c r="X292" s="2" t="s">
        <v>97</v>
      </c>
      <c r="Y292" s="2" t="s">
        <v>99</v>
      </c>
      <c r="Z292" s="2" t="s">
        <v>98</v>
      </c>
      <c r="AA292" s="2" t="s">
        <v>98</v>
      </c>
      <c r="AB292" s="2" t="s">
        <v>185</v>
      </c>
      <c r="AC292" t="s">
        <v>165</v>
      </c>
      <c r="AD292" t="s">
        <v>98</v>
      </c>
      <c r="AE292" s="1" t="s">
        <v>98</v>
      </c>
      <c r="AF292" t="s">
        <v>97</v>
      </c>
    </row>
    <row r="293" spans="1:32">
      <c r="A293" s="3" t="s">
        <v>184</v>
      </c>
      <c r="B293">
        <v>283</v>
      </c>
      <c r="C293">
        <v>166110</v>
      </c>
      <c r="D293" t="s">
        <v>136</v>
      </c>
      <c r="E293" s="2" t="s">
        <v>98</v>
      </c>
      <c r="F293" s="2" t="s">
        <v>98</v>
      </c>
      <c r="G293" s="2" t="s">
        <v>97</v>
      </c>
      <c r="H293" s="3" t="s">
        <v>97</v>
      </c>
      <c r="I293" s="2" t="s">
        <v>149</v>
      </c>
      <c r="J293" s="6" t="s">
        <v>97</v>
      </c>
      <c r="K293" s="2" t="s">
        <v>135</v>
      </c>
      <c r="L293" t="s">
        <v>138</v>
      </c>
      <c r="M293" s="2" t="s">
        <v>101</v>
      </c>
      <c r="N293" s="70" t="s">
        <v>97</v>
      </c>
      <c r="O293" s="70" t="s">
        <v>174</v>
      </c>
      <c r="P293" s="5" t="s">
        <v>97</v>
      </c>
      <c r="Q293" s="2" t="s">
        <v>97</v>
      </c>
      <c r="R293" s="2" t="s">
        <v>98</v>
      </c>
      <c r="S293" t="s">
        <v>97</v>
      </c>
      <c r="T293" t="s">
        <v>98</v>
      </c>
      <c r="U293" s="2" t="s">
        <v>97</v>
      </c>
      <c r="V293" s="2" t="s">
        <v>98</v>
      </c>
      <c r="W293" s="2" t="s">
        <v>98</v>
      </c>
      <c r="X293" s="2" t="s">
        <v>98</v>
      </c>
      <c r="Y293" s="2" t="s">
        <v>99</v>
      </c>
      <c r="Z293" s="2" t="s">
        <v>98</v>
      </c>
      <c r="AA293" s="2" t="s">
        <v>98</v>
      </c>
      <c r="AB293" s="2" t="s">
        <v>185</v>
      </c>
      <c r="AC293" t="s">
        <v>165</v>
      </c>
      <c r="AD293" t="s">
        <v>98</v>
      </c>
      <c r="AE293" s="1" t="s">
        <v>98</v>
      </c>
      <c r="AF293" t="s">
        <v>97</v>
      </c>
    </row>
    <row r="294" spans="1:32">
      <c r="A294" s="3" t="s">
        <v>184</v>
      </c>
      <c r="B294">
        <v>284</v>
      </c>
      <c r="C294" s="6">
        <v>166121</v>
      </c>
      <c r="D294" t="s">
        <v>137</v>
      </c>
      <c r="E294" s="2" t="s">
        <v>98</v>
      </c>
      <c r="F294" s="2" t="s">
        <v>98</v>
      </c>
      <c r="G294" s="2" t="s">
        <v>98</v>
      </c>
      <c r="H294" s="2" t="s">
        <v>97</v>
      </c>
      <c r="I294" s="2" t="s">
        <v>146</v>
      </c>
      <c r="J294" s="2" t="s">
        <v>97</v>
      </c>
      <c r="K294" s="2" t="s">
        <v>134</v>
      </c>
      <c r="L294" t="s">
        <v>140</v>
      </c>
      <c r="M294" s="2" t="s">
        <v>100</v>
      </c>
      <c r="N294" s="71" t="s">
        <v>98</v>
      </c>
      <c r="O294" s="71" t="s">
        <v>163</v>
      </c>
      <c r="P294" s="4" t="s">
        <v>182</v>
      </c>
      <c r="Q294" s="2" t="s">
        <v>98</v>
      </c>
      <c r="R294" s="2" t="s">
        <v>97</v>
      </c>
      <c r="S294" t="s">
        <v>98</v>
      </c>
      <c r="T294" t="s">
        <v>98</v>
      </c>
      <c r="U294" s="2" t="s">
        <v>98</v>
      </c>
      <c r="V294" s="2" t="s">
        <v>98</v>
      </c>
      <c r="W294" s="2" t="s">
        <v>98</v>
      </c>
      <c r="X294" s="2" t="s">
        <v>98</v>
      </c>
      <c r="Y294" s="2" t="s">
        <v>186</v>
      </c>
      <c r="Z294" s="2" t="s">
        <v>98</v>
      </c>
      <c r="AA294" s="2" t="s">
        <v>98</v>
      </c>
      <c r="AB294" s="2" t="s">
        <v>98</v>
      </c>
      <c r="AC294" t="s">
        <v>165</v>
      </c>
      <c r="AD294" t="s">
        <v>97</v>
      </c>
      <c r="AE294" s="1" t="s">
        <v>98</v>
      </c>
      <c r="AF294" t="s">
        <v>98</v>
      </c>
    </row>
    <row r="295" spans="1:32">
      <c r="A295" s="3" t="s">
        <v>184</v>
      </c>
      <c r="B295">
        <v>285</v>
      </c>
      <c r="C295">
        <v>166138</v>
      </c>
      <c r="D295" t="s">
        <v>137</v>
      </c>
      <c r="E295" s="2" t="s">
        <v>98</v>
      </c>
      <c r="F295" s="2" t="s">
        <v>98</v>
      </c>
      <c r="G295" s="2" t="s">
        <v>98</v>
      </c>
      <c r="H295" s="3" t="s">
        <v>98</v>
      </c>
      <c r="I295" s="2" t="s">
        <v>149</v>
      </c>
      <c r="J295" s="6" t="s">
        <v>97</v>
      </c>
      <c r="K295" s="2" t="s">
        <v>135</v>
      </c>
      <c r="L295" t="s">
        <v>140</v>
      </c>
      <c r="M295" s="3" t="s">
        <v>100</v>
      </c>
      <c r="N295" s="71" t="s">
        <v>97</v>
      </c>
      <c r="O295" s="71" t="s">
        <v>174</v>
      </c>
      <c r="P295" s="5" t="s">
        <v>97</v>
      </c>
      <c r="Q295" s="2" t="s">
        <v>98</v>
      </c>
      <c r="R295" s="2" t="s">
        <v>98</v>
      </c>
      <c r="S295" t="s">
        <v>97</v>
      </c>
      <c r="T295" t="s">
        <v>98</v>
      </c>
      <c r="U295" s="2" t="s">
        <v>98</v>
      </c>
      <c r="V295" s="2" t="s">
        <v>98</v>
      </c>
      <c r="W295" s="2" t="s">
        <v>98</v>
      </c>
      <c r="X295" s="2" t="s">
        <v>97</v>
      </c>
      <c r="Y295" s="2" t="s">
        <v>186</v>
      </c>
      <c r="Z295" s="2" t="s">
        <v>98</v>
      </c>
      <c r="AA295" s="2" t="s">
        <v>98</v>
      </c>
      <c r="AB295" s="2" t="s">
        <v>185</v>
      </c>
      <c r="AC295" t="s">
        <v>165</v>
      </c>
      <c r="AD295" t="s">
        <v>98</v>
      </c>
      <c r="AE295" s="1" t="s">
        <v>98</v>
      </c>
      <c r="AF295" t="s">
        <v>97</v>
      </c>
    </row>
    <row r="296" spans="1:32">
      <c r="A296" s="3" t="s">
        <v>184</v>
      </c>
      <c r="B296">
        <v>286</v>
      </c>
      <c r="C296" s="6">
        <v>166147</v>
      </c>
      <c r="D296" t="s">
        <v>137</v>
      </c>
      <c r="E296" s="2" t="s">
        <v>98</v>
      </c>
      <c r="F296" s="2" t="s">
        <v>98</v>
      </c>
      <c r="G296" s="2" t="s">
        <v>98</v>
      </c>
      <c r="H296" s="2" t="s">
        <v>97</v>
      </c>
      <c r="I296" s="2" t="s">
        <v>144</v>
      </c>
      <c r="J296" s="2" t="s">
        <v>97</v>
      </c>
      <c r="K296" s="2" t="s">
        <v>134</v>
      </c>
      <c r="L296" t="s">
        <v>139</v>
      </c>
      <c r="M296" s="2" t="s">
        <v>100</v>
      </c>
      <c r="N296" s="71" t="s">
        <v>97</v>
      </c>
      <c r="O296" s="71" t="s">
        <v>163</v>
      </c>
      <c r="P296" s="4" t="s">
        <v>98</v>
      </c>
      <c r="Q296" s="2" t="s">
        <v>97</v>
      </c>
      <c r="R296" s="2" t="s">
        <v>97</v>
      </c>
      <c r="S296" t="s">
        <v>97</v>
      </c>
      <c r="T296" t="s">
        <v>97</v>
      </c>
      <c r="U296" s="2" t="s">
        <v>98</v>
      </c>
      <c r="V296" s="2" t="s">
        <v>97</v>
      </c>
      <c r="W296" s="2" t="s">
        <v>98</v>
      </c>
      <c r="X296" s="2" t="s">
        <v>98</v>
      </c>
      <c r="Y296" s="2" t="s">
        <v>98</v>
      </c>
      <c r="Z296" s="2" t="s">
        <v>98</v>
      </c>
      <c r="AA296" s="2" t="s">
        <v>98</v>
      </c>
      <c r="AB296" s="2" t="s">
        <v>98</v>
      </c>
      <c r="AC296" t="s">
        <v>166</v>
      </c>
      <c r="AD296" t="s">
        <v>97</v>
      </c>
      <c r="AE296" s="1" t="s">
        <v>97</v>
      </c>
      <c r="AF296" t="s">
        <v>98</v>
      </c>
    </row>
    <row r="297" spans="1:32">
      <c r="A297" s="3" t="s">
        <v>184</v>
      </c>
      <c r="B297">
        <v>287</v>
      </c>
      <c r="C297" s="6">
        <v>166166</v>
      </c>
      <c r="D297" t="s">
        <v>137</v>
      </c>
      <c r="E297" s="2" t="s">
        <v>98</v>
      </c>
      <c r="F297" s="2" t="s">
        <v>98</v>
      </c>
      <c r="G297" s="2" t="s">
        <v>98</v>
      </c>
      <c r="H297" s="2" t="s">
        <v>97</v>
      </c>
      <c r="I297" s="2" t="s">
        <v>149</v>
      </c>
      <c r="J297" s="2" t="s">
        <v>97</v>
      </c>
      <c r="K297" s="2" t="s">
        <v>134</v>
      </c>
      <c r="L297" t="s">
        <v>140</v>
      </c>
      <c r="M297" s="2" t="s">
        <v>100</v>
      </c>
      <c r="N297" s="71" t="s">
        <v>97</v>
      </c>
      <c r="O297" s="71" t="s">
        <v>163</v>
      </c>
      <c r="P297" s="4" t="s">
        <v>97</v>
      </c>
      <c r="Q297" s="2" t="s">
        <v>98</v>
      </c>
      <c r="R297" s="2" t="s">
        <v>98</v>
      </c>
      <c r="S297" t="s">
        <v>97</v>
      </c>
      <c r="T297" t="s">
        <v>98</v>
      </c>
      <c r="U297" s="2" t="s">
        <v>98</v>
      </c>
      <c r="V297" s="2" t="s">
        <v>98</v>
      </c>
      <c r="W297" s="2" t="s">
        <v>98</v>
      </c>
      <c r="X297" s="2" t="s">
        <v>98</v>
      </c>
      <c r="Y297" s="2" t="s">
        <v>186</v>
      </c>
      <c r="Z297" s="2" t="s">
        <v>98</v>
      </c>
      <c r="AA297" s="2" t="s">
        <v>98</v>
      </c>
      <c r="AB297" s="2" t="s">
        <v>97</v>
      </c>
      <c r="AC297" t="s">
        <v>165</v>
      </c>
      <c r="AD297" t="s">
        <v>97</v>
      </c>
      <c r="AE297" s="1" t="s">
        <v>98</v>
      </c>
      <c r="AF297" t="s">
        <v>98</v>
      </c>
    </row>
    <row r="298" spans="1:32">
      <c r="A298" s="3" t="s">
        <v>184</v>
      </c>
      <c r="B298">
        <v>288</v>
      </c>
      <c r="C298">
        <v>166176</v>
      </c>
      <c r="D298" t="s">
        <v>136</v>
      </c>
      <c r="E298" s="2" t="s">
        <v>97</v>
      </c>
      <c r="F298" s="2" t="s">
        <v>98</v>
      </c>
      <c r="G298" s="2" t="s">
        <v>98</v>
      </c>
      <c r="H298" s="3" t="s">
        <v>97</v>
      </c>
      <c r="I298" s="2" t="s">
        <v>146</v>
      </c>
      <c r="J298" s="6" t="s">
        <v>97</v>
      </c>
      <c r="K298" s="2" t="s">
        <v>134</v>
      </c>
      <c r="L298" t="s">
        <v>138</v>
      </c>
      <c r="M298" s="3" t="s">
        <v>101</v>
      </c>
      <c r="N298" s="71" t="s">
        <v>97</v>
      </c>
      <c r="O298" s="71" t="s">
        <v>174</v>
      </c>
      <c r="P298" s="5" t="s">
        <v>97</v>
      </c>
      <c r="Q298" s="2" t="s">
        <v>98</v>
      </c>
      <c r="R298" s="2" t="s">
        <v>97</v>
      </c>
      <c r="S298" t="s">
        <v>97</v>
      </c>
      <c r="T298" t="s">
        <v>97</v>
      </c>
      <c r="U298" s="2" t="s">
        <v>98</v>
      </c>
      <c r="V298" s="2" t="s">
        <v>98</v>
      </c>
      <c r="W298" s="2" t="s">
        <v>98</v>
      </c>
      <c r="X298" s="2" t="s">
        <v>97</v>
      </c>
      <c r="Y298" s="2" t="s">
        <v>97</v>
      </c>
      <c r="Z298" s="2" t="s">
        <v>98</v>
      </c>
      <c r="AA298" s="2" t="s">
        <v>98</v>
      </c>
      <c r="AB298" s="2" t="s">
        <v>98</v>
      </c>
      <c r="AC298" t="s">
        <v>166</v>
      </c>
      <c r="AD298" s="6" t="s">
        <v>97</v>
      </c>
      <c r="AE298" s="1" t="s">
        <v>98</v>
      </c>
      <c r="AF298" t="s">
        <v>97</v>
      </c>
    </row>
    <row r="299" spans="1:32">
      <c r="A299" s="3" t="s">
        <v>184</v>
      </c>
      <c r="B299">
        <v>289</v>
      </c>
      <c r="C299">
        <v>166179</v>
      </c>
      <c r="D299" t="s">
        <v>136</v>
      </c>
      <c r="E299" s="2" t="s">
        <v>98</v>
      </c>
      <c r="F299" s="2" t="s">
        <v>98</v>
      </c>
      <c r="G299" s="2" t="s">
        <v>98</v>
      </c>
      <c r="H299" s="3" t="s">
        <v>97</v>
      </c>
      <c r="I299" s="2" t="s">
        <v>149</v>
      </c>
      <c r="J299" s="6" t="s">
        <v>97</v>
      </c>
      <c r="K299" s="2" t="s">
        <v>134</v>
      </c>
      <c r="L299" t="s">
        <v>140</v>
      </c>
      <c r="M299" s="3" t="s">
        <v>100</v>
      </c>
      <c r="N299" s="71" t="s">
        <v>98</v>
      </c>
      <c r="O299" s="71" t="s">
        <v>174</v>
      </c>
      <c r="P299" s="4" t="s">
        <v>182</v>
      </c>
      <c r="Q299" s="2" t="s">
        <v>98</v>
      </c>
      <c r="R299" s="2" t="s">
        <v>98</v>
      </c>
      <c r="S299" t="s">
        <v>98</v>
      </c>
      <c r="T299" t="s">
        <v>98</v>
      </c>
      <c r="U299" s="2" t="s">
        <v>98</v>
      </c>
      <c r="V299" s="2" t="s">
        <v>98</v>
      </c>
      <c r="W299" s="2" t="s">
        <v>98</v>
      </c>
      <c r="X299" s="2" t="s">
        <v>98</v>
      </c>
      <c r="Y299" s="2" t="s">
        <v>186</v>
      </c>
      <c r="Z299" s="2" t="s">
        <v>98</v>
      </c>
      <c r="AA299" s="2" t="s">
        <v>98</v>
      </c>
      <c r="AB299" s="2" t="s">
        <v>98</v>
      </c>
      <c r="AC299" t="s">
        <v>165</v>
      </c>
      <c r="AD299" s="6" t="s">
        <v>97</v>
      </c>
      <c r="AE299" s="7" t="s">
        <v>98</v>
      </c>
      <c r="AF299" t="s">
        <v>98</v>
      </c>
    </row>
    <row r="300" spans="1:32">
      <c r="A300" s="3" t="s">
        <v>184</v>
      </c>
      <c r="B300">
        <v>290</v>
      </c>
      <c r="C300" s="6">
        <v>166190</v>
      </c>
      <c r="D300" t="s">
        <v>136</v>
      </c>
      <c r="E300" s="2" t="s">
        <v>97</v>
      </c>
      <c r="F300" s="2" t="s">
        <v>98</v>
      </c>
      <c r="G300" s="2" t="s">
        <v>98</v>
      </c>
      <c r="H300" s="2" t="s">
        <v>97</v>
      </c>
      <c r="I300" s="2" t="s">
        <v>146</v>
      </c>
      <c r="J300" s="2" t="s">
        <v>97</v>
      </c>
      <c r="K300" s="2" t="s">
        <v>134</v>
      </c>
      <c r="L300" t="s">
        <v>139</v>
      </c>
      <c r="M300" s="2" t="s">
        <v>100</v>
      </c>
      <c r="N300" s="71" t="s">
        <v>97</v>
      </c>
      <c r="O300" s="71" t="s">
        <v>163</v>
      </c>
      <c r="P300" s="4" t="s">
        <v>97</v>
      </c>
      <c r="Q300" s="2" t="s">
        <v>97</v>
      </c>
      <c r="R300" s="2" t="s">
        <v>98</v>
      </c>
      <c r="S300" t="s">
        <v>97</v>
      </c>
      <c r="T300" t="s">
        <v>97</v>
      </c>
      <c r="U300" s="2" t="s">
        <v>98</v>
      </c>
      <c r="V300" s="2" t="s">
        <v>98</v>
      </c>
      <c r="W300" s="2" t="s">
        <v>98</v>
      </c>
      <c r="X300" s="2" t="s">
        <v>97</v>
      </c>
      <c r="Y300" s="2" t="s">
        <v>97</v>
      </c>
      <c r="Z300" s="2" t="s">
        <v>98</v>
      </c>
      <c r="AA300" s="2" t="s">
        <v>98</v>
      </c>
      <c r="AB300" s="2" t="s">
        <v>97</v>
      </c>
      <c r="AC300" t="s">
        <v>166</v>
      </c>
      <c r="AD300" t="s">
        <v>97</v>
      </c>
      <c r="AE300" s="1" t="s">
        <v>97</v>
      </c>
      <c r="AF300" t="s">
        <v>97</v>
      </c>
    </row>
    <row r="301" spans="1:32">
      <c r="A301" s="3" t="s">
        <v>184</v>
      </c>
      <c r="B301">
        <v>291</v>
      </c>
      <c r="C301" s="6">
        <v>166226</v>
      </c>
      <c r="D301" t="s">
        <v>137</v>
      </c>
      <c r="E301" s="2" t="s">
        <v>98</v>
      </c>
      <c r="F301" s="2" t="s">
        <v>98</v>
      </c>
      <c r="G301" s="2" t="s">
        <v>98</v>
      </c>
      <c r="H301" s="2" t="s">
        <v>97</v>
      </c>
      <c r="I301" s="2" t="s">
        <v>145</v>
      </c>
      <c r="J301" s="2" t="s">
        <v>97</v>
      </c>
      <c r="K301" s="2" t="s">
        <v>134</v>
      </c>
      <c r="L301" t="s">
        <v>140</v>
      </c>
      <c r="M301" s="2" t="s">
        <v>100</v>
      </c>
      <c r="N301" s="71" t="s">
        <v>98</v>
      </c>
      <c r="O301" s="71" t="s">
        <v>163</v>
      </c>
      <c r="P301" s="4" t="s">
        <v>182</v>
      </c>
      <c r="Q301" s="2" t="s">
        <v>98</v>
      </c>
      <c r="R301" s="2" t="s">
        <v>98</v>
      </c>
      <c r="S301" t="s">
        <v>98</v>
      </c>
      <c r="T301" t="s">
        <v>98</v>
      </c>
      <c r="U301" s="2" t="s">
        <v>98</v>
      </c>
      <c r="V301" s="2" t="s">
        <v>98</v>
      </c>
      <c r="W301" s="2" t="s">
        <v>98</v>
      </c>
      <c r="X301" s="2" t="s">
        <v>98</v>
      </c>
      <c r="Y301" s="2" t="s">
        <v>186</v>
      </c>
      <c r="Z301" s="2" t="s">
        <v>98</v>
      </c>
      <c r="AA301" s="2" t="s">
        <v>98</v>
      </c>
      <c r="AB301" s="2" t="s">
        <v>97</v>
      </c>
      <c r="AC301" t="s">
        <v>165</v>
      </c>
      <c r="AD301" t="s">
        <v>97</v>
      </c>
      <c r="AE301" s="1" t="s">
        <v>98</v>
      </c>
      <c r="AF301" t="s">
        <v>98</v>
      </c>
    </row>
    <row r="302" spans="1:32">
      <c r="A302" s="3" t="s">
        <v>184</v>
      </c>
      <c r="B302">
        <v>292</v>
      </c>
      <c r="C302" s="6">
        <v>166242</v>
      </c>
      <c r="D302" t="s">
        <v>136</v>
      </c>
      <c r="E302" s="2" t="s">
        <v>98</v>
      </c>
      <c r="F302" s="2" t="s">
        <v>98</v>
      </c>
      <c r="G302" s="2" t="s">
        <v>98</v>
      </c>
      <c r="H302" s="2" t="s">
        <v>97</v>
      </c>
      <c r="I302" s="2" t="s">
        <v>146</v>
      </c>
      <c r="J302" s="2" t="s">
        <v>97</v>
      </c>
      <c r="K302" s="2" t="s">
        <v>135</v>
      </c>
      <c r="L302" t="s">
        <v>139</v>
      </c>
      <c r="M302" s="2" t="s">
        <v>101</v>
      </c>
      <c r="N302" s="71" t="s">
        <v>97</v>
      </c>
      <c r="O302" s="71" t="s">
        <v>174</v>
      </c>
      <c r="P302" s="4" t="s">
        <v>98</v>
      </c>
      <c r="Q302" s="2" t="s">
        <v>98</v>
      </c>
      <c r="R302" s="2" t="s">
        <v>98</v>
      </c>
      <c r="S302" t="s">
        <v>97</v>
      </c>
      <c r="T302" t="s">
        <v>98</v>
      </c>
      <c r="U302" s="2" t="s">
        <v>98</v>
      </c>
      <c r="V302" s="2" t="s">
        <v>98</v>
      </c>
      <c r="W302" s="2" t="s">
        <v>98</v>
      </c>
      <c r="X302" s="2" t="s">
        <v>97</v>
      </c>
      <c r="Y302" s="2" t="s">
        <v>99</v>
      </c>
      <c r="Z302" s="2" t="s">
        <v>98</v>
      </c>
      <c r="AA302" s="2" t="s">
        <v>98</v>
      </c>
      <c r="AB302" s="2" t="s">
        <v>185</v>
      </c>
      <c r="AC302" t="s">
        <v>165</v>
      </c>
      <c r="AD302" t="s">
        <v>98</v>
      </c>
      <c r="AE302" s="1" t="s">
        <v>98</v>
      </c>
      <c r="AF302" t="s">
        <v>98</v>
      </c>
    </row>
    <row r="303" spans="1:32">
      <c r="A303" s="3" t="s">
        <v>184</v>
      </c>
      <c r="B303">
        <v>293</v>
      </c>
      <c r="C303" s="6">
        <v>166248</v>
      </c>
      <c r="D303" t="s">
        <v>137</v>
      </c>
      <c r="E303" s="2" t="s">
        <v>98</v>
      </c>
      <c r="F303" s="2" t="s">
        <v>98</v>
      </c>
      <c r="G303" s="2" t="s">
        <v>98</v>
      </c>
      <c r="H303" s="2" t="s">
        <v>98</v>
      </c>
      <c r="I303" s="2" t="s">
        <v>146</v>
      </c>
      <c r="J303" s="2" t="s">
        <v>97</v>
      </c>
      <c r="K303" s="2" t="s">
        <v>134</v>
      </c>
      <c r="L303" t="s">
        <v>140</v>
      </c>
      <c r="M303" s="2" t="s">
        <v>100</v>
      </c>
      <c r="N303" s="71" t="s">
        <v>97</v>
      </c>
      <c r="O303" s="71" t="s">
        <v>174</v>
      </c>
      <c r="P303" s="4" t="s">
        <v>98</v>
      </c>
      <c r="Q303" s="2" t="s">
        <v>98</v>
      </c>
      <c r="R303" s="2" t="s">
        <v>98</v>
      </c>
      <c r="S303" t="s">
        <v>97</v>
      </c>
      <c r="T303" t="s">
        <v>98</v>
      </c>
      <c r="U303" s="2" t="s">
        <v>98</v>
      </c>
      <c r="V303" s="2" t="s">
        <v>98</v>
      </c>
      <c r="W303" s="2" t="s">
        <v>98</v>
      </c>
      <c r="X303" s="2" t="s">
        <v>98</v>
      </c>
      <c r="Y303" s="2" t="s">
        <v>186</v>
      </c>
      <c r="Z303" s="2" t="s">
        <v>98</v>
      </c>
      <c r="AA303" s="2" t="s">
        <v>98</v>
      </c>
      <c r="AB303" s="2" t="s">
        <v>98</v>
      </c>
      <c r="AC303" t="s">
        <v>165</v>
      </c>
      <c r="AD303" t="s">
        <v>97</v>
      </c>
      <c r="AE303" s="1" t="s">
        <v>98</v>
      </c>
      <c r="AF303" t="s">
        <v>97</v>
      </c>
    </row>
    <row r="304" spans="1:32">
      <c r="A304" s="3" t="s">
        <v>184</v>
      </c>
      <c r="B304">
        <v>294</v>
      </c>
      <c r="C304">
        <v>166249</v>
      </c>
      <c r="D304" t="s">
        <v>136</v>
      </c>
      <c r="E304" s="2" t="s">
        <v>97</v>
      </c>
      <c r="F304" s="2" t="s">
        <v>98</v>
      </c>
      <c r="G304" s="2" t="s">
        <v>98</v>
      </c>
      <c r="H304" s="3" t="s">
        <v>97</v>
      </c>
      <c r="I304" s="2" t="s">
        <v>146</v>
      </c>
      <c r="J304" s="6" t="s">
        <v>97</v>
      </c>
      <c r="K304" s="2" t="s">
        <v>134</v>
      </c>
      <c r="L304" t="s">
        <v>140</v>
      </c>
      <c r="M304" s="3" t="s">
        <v>100</v>
      </c>
      <c r="N304" s="71" t="s">
        <v>97</v>
      </c>
      <c r="O304" s="71" t="s">
        <v>163</v>
      </c>
      <c r="P304" s="4" t="s">
        <v>182</v>
      </c>
      <c r="Q304" s="2" t="s">
        <v>98</v>
      </c>
      <c r="R304" s="2" t="s">
        <v>98</v>
      </c>
      <c r="S304" t="s">
        <v>98</v>
      </c>
      <c r="T304" t="s">
        <v>98</v>
      </c>
      <c r="U304" s="2" t="s">
        <v>98</v>
      </c>
      <c r="V304" s="2" t="s">
        <v>98</v>
      </c>
      <c r="W304" s="2" t="s">
        <v>98</v>
      </c>
      <c r="X304" s="2" t="s">
        <v>98</v>
      </c>
      <c r="Y304" s="2" t="s">
        <v>98</v>
      </c>
      <c r="Z304" s="2" t="s">
        <v>98</v>
      </c>
      <c r="AA304" s="2" t="s">
        <v>98</v>
      </c>
      <c r="AB304" s="2" t="s">
        <v>98</v>
      </c>
      <c r="AC304" t="s">
        <v>166</v>
      </c>
      <c r="AD304" s="6" t="s">
        <v>97</v>
      </c>
      <c r="AE304" s="1" t="s">
        <v>97</v>
      </c>
      <c r="AF304" t="s">
        <v>98</v>
      </c>
    </row>
    <row r="305" spans="1:32">
      <c r="A305" s="3" t="s">
        <v>184</v>
      </c>
      <c r="B305">
        <v>295</v>
      </c>
      <c r="C305" s="6">
        <v>166269</v>
      </c>
      <c r="D305" t="s">
        <v>136</v>
      </c>
      <c r="E305" s="2" t="s">
        <v>97</v>
      </c>
      <c r="F305" s="2" t="s">
        <v>98</v>
      </c>
      <c r="G305" s="2" t="s">
        <v>98</v>
      </c>
      <c r="H305" s="2" t="s">
        <v>97</v>
      </c>
      <c r="I305" s="2" t="s">
        <v>149</v>
      </c>
      <c r="J305" s="2" t="s">
        <v>97</v>
      </c>
      <c r="K305" s="2" t="s">
        <v>134</v>
      </c>
      <c r="L305" t="s">
        <v>140</v>
      </c>
      <c r="M305" s="2" t="s">
        <v>100</v>
      </c>
      <c r="N305" s="71" t="s">
        <v>97</v>
      </c>
      <c r="O305" s="71" t="s">
        <v>174</v>
      </c>
      <c r="P305" s="4" t="s">
        <v>98</v>
      </c>
      <c r="Q305" s="2" t="s">
        <v>97</v>
      </c>
      <c r="R305" s="2" t="s">
        <v>98</v>
      </c>
      <c r="S305" t="s">
        <v>97</v>
      </c>
      <c r="T305" t="s">
        <v>97</v>
      </c>
      <c r="U305" s="2" t="s">
        <v>98</v>
      </c>
      <c r="V305" s="2" t="s">
        <v>98</v>
      </c>
      <c r="W305" s="2" t="s">
        <v>98</v>
      </c>
      <c r="X305" s="2" t="s">
        <v>98</v>
      </c>
      <c r="Y305" s="2" t="s">
        <v>98</v>
      </c>
      <c r="Z305" s="2" t="s">
        <v>98</v>
      </c>
      <c r="AA305" s="2" t="s">
        <v>98</v>
      </c>
      <c r="AB305" s="2" t="s">
        <v>98</v>
      </c>
      <c r="AC305" t="s">
        <v>166</v>
      </c>
      <c r="AD305" t="s">
        <v>97</v>
      </c>
      <c r="AE305" s="1" t="s">
        <v>98</v>
      </c>
      <c r="AF305" t="s">
        <v>98</v>
      </c>
    </row>
    <row r="306" spans="1:32">
      <c r="A306" s="3" t="s">
        <v>184</v>
      </c>
      <c r="B306">
        <v>296</v>
      </c>
      <c r="C306">
        <v>166279</v>
      </c>
      <c r="D306" t="s">
        <v>136</v>
      </c>
      <c r="E306" s="2" t="s">
        <v>97</v>
      </c>
      <c r="F306" s="2" t="s">
        <v>98</v>
      </c>
      <c r="G306" s="2" t="s">
        <v>98</v>
      </c>
      <c r="H306" s="3" t="s">
        <v>97</v>
      </c>
      <c r="I306" s="2" t="s">
        <v>147</v>
      </c>
      <c r="J306" s="6" t="s">
        <v>97</v>
      </c>
      <c r="K306" s="2" t="s">
        <v>134</v>
      </c>
      <c r="L306" t="s">
        <v>139</v>
      </c>
      <c r="M306" s="2" t="s">
        <v>101</v>
      </c>
      <c r="N306" s="70" t="s">
        <v>97</v>
      </c>
      <c r="O306" s="70" t="s">
        <v>174</v>
      </c>
      <c r="P306" s="5" t="s">
        <v>98</v>
      </c>
      <c r="Q306" s="2" t="s">
        <v>97</v>
      </c>
      <c r="R306" s="2" t="s">
        <v>97</v>
      </c>
      <c r="S306" t="s">
        <v>97</v>
      </c>
      <c r="T306" t="s">
        <v>98</v>
      </c>
      <c r="U306" s="2" t="s">
        <v>98</v>
      </c>
      <c r="V306" s="2" t="s">
        <v>97</v>
      </c>
      <c r="W306" s="2" t="s">
        <v>98</v>
      </c>
      <c r="X306" s="2" t="s">
        <v>97</v>
      </c>
      <c r="Y306" s="2" t="s">
        <v>98</v>
      </c>
      <c r="Z306" s="2" t="s">
        <v>97</v>
      </c>
      <c r="AA306" s="2" t="s">
        <v>98</v>
      </c>
      <c r="AB306" s="2" t="s">
        <v>98</v>
      </c>
      <c r="AC306" t="s">
        <v>166</v>
      </c>
      <c r="AD306" s="6" t="s">
        <v>97</v>
      </c>
      <c r="AE306" s="7" t="s">
        <v>97</v>
      </c>
      <c r="AF306" t="s">
        <v>98</v>
      </c>
    </row>
    <row r="307" spans="1:32">
      <c r="A307" s="3" t="s">
        <v>184</v>
      </c>
      <c r="B307">
        <v>297</v>
      </c>
      <c r="C307">
        <v>166280</v>
      </c>
      <c r="D307" t="s">
        <v>136</v>
      </c>
      <c r="E307" s="2" t="s">
        <v>98</v>
      </c>
      <c r="F307" s="2" t="s">
        <v>98</v>
      </c>
      <c r="G307" s="2" t="s">
        <v>98</v>
      </c>
      <c r="H307" s="3" t="s">
        <v>97</v>
      </c>
      <c r="I307" s="2" t="s">
        <v>147</v>
      </c>
      <c r="J307" s="6" t="s">
        <v>97</v>
      </c>
      <c r="K307" s="2" t="s">
        <v>134</v>
      </c>
      <c r="L307" t="s">
        <v>139</v>
      </c>
      <c r="M307" s="3" t="s">
        <v>101</v>
      </c>
      <c r="N307" s="71" t="s">
        <v>97</v>
      </c>
      <c r="O307" s="71" t="s">
        <v>174</v>
      </c>
      <c r="P307" s="5" t="s">
        <v>97</v>
      </c>
      <c r="Q307" s="2" t="s">
        <v>97</v>
      </c>
      <c r="R307" s="2" t="s">
        <v>97</v>
      </c>
      <c r="S307" t="s">
        <v>97</v>
      </c>
      <c r="T307" t="s">
        <v>98</v>
      </c>
      <c r="U307" s="2" t="s">
        <v>98</v>
      </c>
      <c r="V307" s="2" t="s">
        <v>97</v>
      </c>
      <c r="W307" s="2" t="s">
        <v>98</v>
      </c>
      <c r="X307" s="2" t="s">
        <v>98</v>
      </c>
      <c r="Y307" s="2" t="s">
        <v>98</v>
      </c>
      <c r="Z307" s="2" t="s">
        <v>98</v>
      </c>
      <c r="AA307" s="2" t="s">
        <v>98</v>
      </c>
      <c r="AB307" s="2" t="s">
        <v>98</v>
      </c>
      <c r="AC307" t="s">
        <v>166</v>
      </c>
      <c r="AD307" s="6" t="s">
        <v>97</v>
      </c>
      <c r="AE307" s="1" t="s">
        <v>97</v>
      </c>
      <c r="AF307" t="s">
        <v>98</v>
      </c>
    </row>
    <row r="308" spans="1:32">
      <c r="A308" s="3" t="s">
        <v>184</v>
      </c>
      <c r="B308">
        <v>298</v>
      </c>
      <c r="C308" s="6">
        <v>166284</v>
      </c>
      <c r="D308" t="s">
        <v>136</v>
      </c>
      <c r="E308" s="2" t="s">
        <v>98</v>
      </c>
      <c r="F308" s="2" t="s">
        <v>98</v>
      </c>
      <c r="G308" s="2" t="s">
        <v>98</v>
      </c>
      <c r="H308" s="2" t="s">
        <v>97</v>
      </c>
      <c r="I308" s="2" t="s">
        <v>147</v>
      </c>
      <c r="J308" s="2" t="s">
        <v>97</v>
      </c>
      <c r="K308" s="2" t="s">
        <v>134</v>
      </c>
      <c r="L308" t="s">
        <v>140</v>
      </c>
      <c r="M308" s="2" t="s">
        <v>101</v>
      </c>
      <c r="N308" s="71" t="s">
        <v>98</v>
      </c>
      <c r="O308" s="71" t="s">
        <v>174</v>
      </c>
      <c r="P308" s="4" t="s">
        <v>98</v>
      </c>
      <c r="Q308" s="2" t="s">
        <v>98</v>
      </c>
      <c r="R308" s="2" t="s">
        <v>98</v>
      </c>
      <c r="S308" t="s">
        <v>97</v>
      </c>
      <c r="T308" t="s">
        <v>98</v>
      </c>
      <c r="U308" s="2" t="s">
        <v>98</v>
      </c>
      <c r="V308" s="2" t="s">
        <v>98</v>
      </c>
      <c r="W308" s="2" t="s">
        <v>98</v>
      </c>
      <c r="X308" s="2" t="s">
        <v>98</v>
      </c>
      <c r="Y308" s="2" t="s">
        <v>186</v>
      </c>
      <c r="Z308" s="2" t="s">
        <v>98</v>
      </c>
      <c r="AA308" s="2" t="s">
        <v>98</v>
      </c>
      <c r="AB308" s="2" t="s">
        <v>97</v>
      </c>
      <c r="AC308" t="s">
        <v>165</v>
      </c>
      <c r="AD308" t="s">
        <v>97</v>
      </c>
      <c r="AE308" s="1" t="s">
        <v>98</v>
      </c>
      <c r="AF308" t="s">
        <v>98</v>
      </c>
    </row>
    <row r="309" spans="1:32">
      <c r="A309" s="3" t="s">
        <v>184</v>
      </c>
      <c r="B309">
        <v>299</v>
      </c>
      <c r="C309" s="6">
        <v>166342</v>
      </c>
      <c r="D309" t="s">
        <v>136</v>
      </c>
      <c r="E309" s="2" t="s">
        <v>98</v>
      </c>
      <c r="F309" s="2" t="s">
        <v>98</v>
      </c>
      <c r="G309" s="2" t="s">
        <v>98</v>
      </c>
      <c r="H309" s="2" t="s">
        <v>97</v>
      </c>
      <c r="I309" s="2" t="s">
        <v>147</v>
      </c>
      <c r="J309" s="2" t="s">
        <v>97</v>
      </c>
      <c r="K309" s="2" t="s">
        <v>134</v>
      </c>
      <c r="L309" t="s">
        <v>140</v>
      </c>
      <c r="M309" s="2" t="s">
        <v>100</v>
      </c>
      <c r="N309" s="71" t="s">
        <v>98</v>
      </c>
      <c r="O309" s="71" t="s">
        <v>174</v>
      </c>
      <c r="P309" s="4" t="s">
        <v>182</v>
      </c>
      <c r="Q309" s="2" t="s">
        <v>98</v>
      </c>
      <c r="R309" s="2" t="s">
        <v>98</v>
      </c>
      <c r="S309" t="s">
        <v>98</v>
      </c>
      <c r="T309" t="s">
        <v>98</v>
      </c>
      <c r="U309" s="2" t="s">
        <v>98</v>
      </c>
      <c r="V309" s="2" t="s">
        <v>98</v>
      </c>
      <c r="W309" s="2" t="s">
        <v>98</v>
      </c>
      <c r="X309" s="2" t="s">
        <v>98</v>
      </c>
      <c r="Y309" s="2" t="s">
        <v>98</v>
      </c>
      <c r="Z309" s="2" t="s">
        <v>98</v>
      </c>
      <c r="AA309" s="2" t="s">
        <v>98</v>
      </c>
      <c r="AB309" s="2" t="s">
        <v>99</v>
      </c>
      <c r="AC309" t="s">
        <v>165</v>
      </c>
      <c r="AD309" t="s">
        <v>97</v>
      </c>
      <c r="AE309" s="1" t="s">
        <v>98</v>
      </c>
      <c r="AF309" t="s">
        <v>99</v>
      </c>
    </row>
    <row r="310" spans="1:32">
      <c r="A310" s="3" t="s">
        <v>184</v>
      </c>
      <c r="B310">
        <v>300</v>
      </c>
      <c r="C310">
        <v>166354</v>
      </c>
      <c r="D310" t="s">
        <v>136</v>
      </c>
      <c r="E310" s="2" t="s">
        <v>97</v>
      </c>
      <c r="F310" s="2" t="s">
        <v>97</v>
      </c>
      <c r="G310" s="2" t="s">
        <v>98</v>
      </c>
      <c r="H310" s="3" t="s">
        <v>97</v>
      </c>
      <c r="I310" s="2" t="s">
        <v>144</v>
      </c>
      <c r="J310" s="6" t="s">
        <v>97</v>
      </c>
      <c r="K310" s="2" t="s">
        <v>135</v>
      </c>
      <c r="L310" t="s">
        <v>138</v>
      </c>
      <c r="M310" s="2" t="s">
        <v>101</v>
      </c>
      <c r="N310" s="70" t="s">
        <v>97</v>
      </c>
      <c r="O310" s="70" t="s">
        <v>174</v>
      </c>
      <c r="P310" s="5" t="s">
        <v>97</v>
      </c>
      <c r="Q310" s="2" t="s">
        <v>97</v>
      </c>
      <c r="R310" s="2" t="s">
        <v>97</v>
      </c>
      <c r="S310" t="s">
        <v>97</v>
      </c>
      <c r="T310" t="s">
        <v>97</v>
      </c>
      <c r="U310" s="2" t="s">
        <v>97</v>
      </c>
      <c r="V310" s="2" t="s">
        <v>97</v>
      </c>
      <c r="W310" s="2" t="s">
        <v>98</v>
      </c>
      <c r="X310" s="2" t="s">
        <v>98</v>
      </c>
      <c r="Y310" s="2" t="s">
        <v>98</v>
      </c>
      <c r="Z310" s="2" t="s">
        <v>98</v>
      </c>
      <c r="AA310" s="2" t="s">
        <v>98</v>
      </c>
      <c r="AB310" s="2" t="s">
        <v>185</v>
      </c>
      <c r="AC310" t="s">
        <v>166</v>
      </c>
      <c r="AD310" s="6" t="s">
        <v>98</v>
      </c>
      <c r="AE310" s="7" t="s">
        <v>98</v>
      </c>
      <c r="AF310" t="s">
        <v>97</v>
      </c>
    </row>
    <row r="311" spans="1:32">
      <c r="A311" s="3" t="s">
        <v>184</v>
      </c>
      <c r="B311">
        <v>301</v>
      </c>
      <c r="C311" s="6">
        <v>166367</v>
      </c>
      <c r="D311" t="s">
        <v>137</v>
      </c>
      <c r="E311" s="2" t="s">
        <v>98</v>
      </c>
      <c r="F311" s="2" t="s">
        <v>98</v>
      </c>
      <c r="G311" s="2" t="s">
        <v>98</v>
      </c>
      <c r="H311" s="2" t="s">
        <v>97</v>
      </c>
      <c r="I311" s="2" t="s">
        <v>144</v>
      </c>
      <c r="J311" s="2" t="s">
        <v>97</v>
      </c>
      <c r="K311" s="2" t="s">
        <v>134</v>
      </c>
      <c r="L311" t="s">
        <v>140</v>
      </c>
      <c r="M311" s="2" t="s">
        <v>100</v>
      </c>
      <c r="N311" s="71" t="s">
        <v>98</v>
      </c>
      <c r="O311" s="71" t="s">
        <v>174</v>
      </c>
      <c r="P311" s="4" t="s">
        <v>182</v>
      </c>
      <c r="Q311" s="2" t="s">
        <v>98</v>
      </c>
      <c r="R311" s="2" t="s">
        <v>97</v>
      </c>
      <c r="S311" t="s">
        <v>98</v>
      </c>
      <c r="T311" t="s">
        <v>98</v>
      </c>
      <c r="U311" s="2" t="s">
        <v>98</v>
      </c>
      <c r="V311" s="2" t="s">
        <v>98</v>
      </c>
      <c r="W311" s="2" t="s">
        <v>98</v>
      </c>
      <c r="X311" s="2" t="s">
        <v>98</v>
      </c>
      <c r="Y311" s="2" t="s">
        <v>98</v>
      </c>
      <c r="Z311" s="2" t="s">
        <v>98</v>
      </c>
      <c r="AA311" s="2" t="s">
        <v>98</v>
      </c>
      <c r="AB311" s="2" t="s">
        <v>97</v>
      </c>
      <c r="AC311" t="s">
        <v>166</v>
      </c>
      <c r="AD311" t="s">
        <v>97</v>
      </c>
      <c r="AE311" s="1" t="s">
        <v>98</v>
      </c>
      <c r="AF311" t="s">
        <v>98</v>
      </c>
    </row>
    <row r="312" spans="1:32">
      <c r="A312" s="3" t="s">
        <v>184</v>
      </c>
      <c r="B312">
        <v>302</v>
      </c>
      <c r="C312" s="6">
        <v>166399</v>
      </c>
      <c r="D312" t="s">
        <v>136</v>
      </c>
      <c r="E312" s="2" t="s">
        <v>98</v>
      </c>
      <c r="F312" s="2" t="s">
        <v>98</v>
      </c>
      <c r="G312" s="2" t="s">
        <v>98</v>
      </c>
      <c r="H312" s="2" t="s">
        <v>97</v>
      </c>
      <c r="I312" s="2" t="s">
        <v>146</v>
      </c>
      <c r="J312" s="2" t="s">
        <v>98</v>
      </c>
      <c r="K312" s="2" t="s">
        <v>135</v>
      </c>
      <c r="L312" t="s">
        <v>138</v>
      </c>
      <c r="M312" s="2" t="s">
        <v>101</v>
      </c>
      <c r="N312" s="71" t="s">
        <v>97</v>
      </c>
      <c r="O312" s="71" t="s">
        <v>174</v>
      </c>
      <c r="P312" s="4" t="s">
        <v>182</v>
      </c>
      <c r="Q312" s="2" t="s">
        <v>98</v>
      </c>
      <c r="R312" s="2" t="s">
        <v>98</v>
      </c>
      <c r="S312" t="s">
        <v>98</v>
      </c>
      <c r="T312" t="s">
        <v>98</v>
      </c>
      <c r="U312" s="2" t="s">
        <v>98</v>
      </c>
      <c r="V312" s="2" t="s">
        <v>98</v>
      </c>
      <c r="W312" s="2" t="s">
        <v>98</v>
      </c>
      <c r="X312" s="2" t="s">
        <v>98</v>
      </c>
      <c r="Y312" s="2" t="s">
        <v>99</v>
      </c>
      <c r="Z312" s="2" t="s">
        <v>98</v>
      </c>
      <c r="AA312" s="2" t="s">
        <v>98</v>
      </c>
      <c r="AB312" s="2" t="s">
        <v>185</v>
      </c>
      <c r="AC312" t="s">
        <v>165</v>
      </c>
      <c r="AD312" t="s">
        <v>98</v>
      </c>
      <c r="AE312" s="1" t="s">
        <v>98</v>
      </c>
      <c r="AF312" t="s">
        <v>97</v>
      </c>
    </row>
    <row r="313" spans="1:32">
      <c r="A313" s="3" t="s">
        <v>184</v>
      </c>
      <c r="B313">
        <v>303</v>
      </c>
      <c r="C313" s="6">
        <v>166401</v>
      </c>
      <c r="D313" t="s">
        <v>136</v>
      </c>
      <c r="E313" s="2" t="s">
        <v>98</v>
      </c>
      <c r="F313" s="2" t="s">
        <v>98</v>
      </c>
      <c r="G313" s="2" t="s">
        <v>98</v>
      </c>
      <c r="H313" s="2" t="s">
        <v>98</v>
      </c>
      <c r="I313" s="2" t="s">
        <v>149</v>
      </c>
      <c r="J313" s="2" t="s">
        <v>97</v>
      </c>
      <c r="K313" s="2" t="s">
        <v>134</v>
      </c>
      <c r="L313" t="s">
        <v>140</v>
      </c>
      <c r="M313" s="2" t="s">
        <v>100</v>
      </c>
      <c r="N313" s="71" t="s">
        <v>98</v>
      </c>
      <c r="O313" s="71" t="s">
        <v>174</v>
      </c>
      <c r="P313" s="4" t="s">
        <v>182</v>
      </c>
      <c r="Q313" s="2" t="s">
        <v>98</v>
      </c>
      <c r="R313" s="2" t="s">
        <v>98</v>
      </c>
      <c r="S313" t="s">
        <v>98</v>
      </c>
      <c r="T313" t="s">
        <v>98</v>
      </c>
      <c r="U313" s="2" t="s">
        <v>98</v>
      </c>
      <c r="V313" s="2" t="s">
        <v>98</v>
      </c>
      <c r="W313" s="2" t="s">
        <v>98</v>
      </c>
      <c r="X313" s="2" t="s">
        <v>98</v>
      </c>
      <c r="Y313" s="2" t="s">
        <v>186</v>
      </c>
      <c r="Z313" s="2" t="s">
        <v>98</v>
      </c>
      <c r="AA313" s="2" t="s">
        <v>98</v>
      </c>
      <c r="AB313" s="2" t="s">
        <v>99</v>
      </c>
      <c r="AC313" t="s">
        <v>165</v>
      </c>
      <c r="AD313" t="s">
        <v>97</v>
      </c>
      <c r="AE313" s="1" t="s">
        <v>98</v>
      </c>
      <c r="AF313" t="s">
        <v>99</v>
      </c>
    </row>
    <row r="314" spans="1:32">
      <c r="A314" s="3" t="s">
        <v>184</v>
      </c>
      <c r="B314">
        <v>304</v>
      </c>
      <c r="C314" s="6">
        <v>166405</v>
      </c>
      <c r="D314" t="s">
        <v>137</v>
      </c>
      <c r="E314" s="2" t="s">
        <v>98</v>
      </c>
      <c r="F314" s="2" t="s">
        <v>98</v>
      </c>
      <c r="G314" s="2" t="s">
        <v>98</v>
      </c>
      <c r="H314" s="2" t="s">
        <v>97</v>
      </c>
      <c r="I314" s="2" t="s">
        <v>148</v>
      </c>
      <c r="J314" s="2" t="s">
        <v>97</v>
      </c>
      <c r="K314" s="2" t="s">
        <v>134</v>
      </c>
      <c r="L314" t="s">
        <v>139</v>
      </c>
      <c r="M314" s="2" t="s">
        <v>101</v>
      </c>
      <c r="N314" s="71" t="s">
        <v>98</v>
      </c>
      <c r="O314" s="71" t="s">
        <v>174</v>
      </c>
      <c r="P314" s="4" t="s">
        <v>182</v>
      </c>
      <c r="Q314" s="2" t="s">
        <v>98</v>
      </c>
      <c r="R314" s="2" t="s">
        <v>98</v>
      </c>
      <c r="S314" t="s">
        <v>98</v>
      </c>
      <c r="T314" t="s">
        <v>98</v>
      </c>
      <c r="U314" s="2" t="s">
        <v>98</v>
      </c>
      <c r="V314" s="2" t="s">
        <v>98</v>
      </c>
      <c r="W314" s="2" t="s">
        <v>98</v>
      </c>
      <c r="X314" s="2" t="s">
        <v>98</v>
      </c>
      <c r="Y314" s="2" t="s">
        <v>98</v>
      </c>
      <c r="Z314" s="2" t="s">
        <v>98</v>
      </c>
      <c r="AA314" s="2" t="s">
        <v>98</v>
      </c>
      <c r="AB314" s="2" t="s">
        <v>98</v>
      </c>
      <c r="AC314" t="s">
        <v>166</v>
      </c>
      <c r="AD314" t="s">
        <v>97</v>
      </c>
      <c r="AE314" s="1" t="s">
        <v>98</v>
      </c>
      <c r="AF314" t="s">
        <v>98</v>
      </c>
    </row>
    <row r="315" spans="1:32">
      <c r="A315" s="3" t="s">
        <v>184</v>
      </c>
      <c r="B315">
        <v>305</v>
      </c>
      <c r="C315">
        <v>166413</v>
      </c>
      <c r="D315" t="s">
        <v>136</v>
      </c>
      <c r="E315" s="2" t="s">
        <v>98</v>
      </c>
      <c r="F315" s="2" t="s">
        <v>98</v>
      </c>
      <c r="G315" s="2" t="s">
        <v>98</v>
      </c>
      <c r="H315" s="3" t="s">
        <v>97</v>
      </c>
      <c r="I315" s="2" t="s">
        <v>148</v>
      </c>
      <c r="J315" s="6" t="s">
        <v>97</v>
      </c>
      <c r="K315" s="2" t="s">
        <v>134</v>
      </c>
      <c r="L315" t="s">
        <v>140</v>
      </c>
      <c r="M315" s="3" t="s">
        <v>100</v>
      </c>
      <c r="N315" s="71" t="s">
        <v>97</v>
      </c>
      <c r="O315" s="71" t="s">
        <v>174</v>
      </c>
      <c r="P315" s="5" t="s">
        <v>182</v>
      </c>
      <c r="Q315" s="2" t="s">
        <v>98</v>
      </c>
      <c r="R315" s="2" t="s">
        <v>98</v>
      </c>
      <c r="S315" t="s">
        <v>98</v>
      </c>
      <c r="T315" t="s">
        <v>98</v>
      </c>
      <c r="U315" s="2" t="s">
        <v>98</v>
      </c>
      <c r="V315" s="2" t="s">
        <v>98</v>
      </c>
      <c r="W315" s="2" t="s">
        <v>98</v>
      </c>
      <c r="X315" s="2" t="s">
        <v>98</v>
      </c>
      <c r="Y315" s="2" t="s">
        <v>98</v>
      </c>
      <c r="Z315" s="2" t="s">
        <v>98</v>
      </c>
      <c r="AA315" s="2" t="s">
        <v>98</v>
      </c>
      <c r="AB315" s="2" t="s">
        <v>98</v>
      </c>
      <c r="AC315" t="s">
        <v>165</v>
      </c>
      <c r="AD315" s="6" t="s">
        <v>97</v>
      </c>
      <c r="AE315" s="7" t="s">
        <v>97</v>
      </c>
      <c r="AF315" t="s">
        <v>98</v>
      </c>
    </row>
    <row r="316" spans="1:32">
      <c r="A316" s="3" t="s">
        <v>184</v>
      </c>
      <c r="B316">
        <v>306</v>
      </c>
      <c r="C316" s="6">
        <v>166420</v>
      </c>
      <c r="D316" t="s">
        <v>137</v>
      </c>
      <c r="E316" s="2" t="s">
        <v>98</v>
      </c>
      <c r="F316" s="2" t="s">
        <v>98</v>
      </c>
      <c r="G316" s="2" t="s">
        <v>98</v>
      </c>
      <c r="H316" s="2" t="s">
        <v>97</v>
      </c>
      <c r="I316" s="2" t="s">
        <v>145</v>
      </c>
      <c r="J316" s="2" t="s">
        <v>97</v>
      </c>
      <c r="K316" s="2" t="s">
        <v>134</v>
      </c>
      <c r="L316" t="s">
        <v>140</v>
      </c>
      <c r="M316" s="2" t="s">
        <v>100</v>
      </c>
      <c r="N316" s="71" t="s">
        <v>98</v>
      </c>
      <c r="O316" s="71" t="s">
        <v>174</v>
      </c>
      <c r="P316" s="4" t="s">
        <v>182</v>
      </c>
      <c r="Q316" s="2" t="s">
        <v>98</v>
      </c>
      <c r="R316" s="2" t="s">
        <v>98</v>
      </c>
      <c r="S316" t="s">
        <v>98</v>
      </c>
      <c r="T316" t="s">
        <v>98</v>
      </c>
      <c r="U316" s="2" t="s">
        <v>98</v>
      </c>
      <c r="V316" s="2" t="s">
        <v>98</v>
      </c>
      <c r="W316" s="2" t="s">
        <v>98</v>
      </c>
      <c r="X316" s="2" t="s">
        <v>98</v>
      </c>
      <c r="Y316" s="2" t="s">
        <v>186</v>
      </c>
      <c r="Z316" s="2" t="s">
        <v>98</v>
      </c>
      <c r="AA316" s="2" t="s">
        <v>98</v>
      </c>
      <c r="AB316" s="2" t="s">
        <v>97</v>
      </c>
      <c r="AC316" t="s">
        <v>165</v>
      </c>
      <c r="AD316" t="s">
        <v>97</v>
      </c>
      <c r="AE316" s="1" t="s">
        <v>98</v>
      </c>
      <c r="AF316" t="s">
        <v>98</v>
      </c>
    </row>
    <row r="317" spans="1:32">
      <c r="A317" s="3" t="s">
        <v>184</v>
      </c>
      <c r="B317">
        <v>307</v>
      </c>
      <c r="C317" s="6">
        <v>166424</v>
      </c>
      <c r="D317" t="s">
        <v>136</v>
      </c>
      <c r="E317" s="2" t="s">
        <v>98</v>
      </c>
      <c r="F317" s="2" t="s">
        <v>98</v>
      </c>
      <c r="G317" s="2" t="s">
        <v>98</v>
      </c>
      <c r="H317" s="2" t="s">
        <v>97</v>
      </c>
      <c r="I317" s="2" t="s">
        <v>144</v>
      </c>
      <c r="J317" s="2" t="s">
        <v>97</v>
      </c>
      <c r="K317" s="2" t="s">
        <v>135</v>
      </c>
      <c r="L317" t="s">
        <v>138</v>
      </c>
      <c r="M317" s="2" t="s">
        <v>101</v>
      </c>
      <c r="N317" s="71" t="s">
        <v>97</v>
      </c>
      <c r="O317" s="71" t="s">
        <v>174</v>
      </c>
      <c r="P317" s="4" t="s">
        <v>182</v>
      </c>
      <c r="Q317" s="2" t="s">
        <v>98</v>
      </c>
      <c r="R317" s="2" t="s">
        <v>98</v>
      </c>
      <c r="S317" t="s">
        <v>98</v>
      </c>
      <c r="T317" t="s">
        <v>98</v>
      </c>
      <c r="U317" s="2" t="s">
        <v>98</v>
      </c>
      <c r="V317" s="2" t="s">
        <v>98</v>
      </c>
      <c r="W317" s="2" t="s">
        <v>98</v>
      </c>
      <c r="X317" s="2" t="s">
        <v>98</v>
      </c>
      <c r="Y317" s="2" t="s">
        <v>99</v>
      </c>
      <c r="Z317" s="2" t="s">
        <v>98</v>
      </c>
      <c r="AA317" s="2" t="s">
        <v>98</v>
      </c>
      <c r="AB317" s="2" t="s">
        <v>185</v>
      </c>
      <c r="AC317" t="s">
        <v>165</v>
      </c>
      <c r="AD317" t="s">
        <v>98</v>
      </c>
      <c r="AE317" s="1" t="s">
        <v>98</v>
      </c>
      <c r="AF317" t="s">
        <v>97</v>
      </c>
    </row>
    <row r="318" spans="1:32">
      <c r="A318" s="3" t="s">
        <v>183</v>
      </c>
      <c r="B318">
        <v>308</v>
      </c>
      <c r="C318" s="6">
        <v>166431</v>
      </c>
      <c r="D318" t="s">
        <v>136</v>
      </c>
      <c r="E318" s="2" t="s">
        <v>98</v>
      </c>
      <c r="F318" s="2" t="s">
        <v>98</v>
      </c>
      <c r="G318" s="2" t="s">
        <v>98</v>
      </c>
      <c r="H318" s="2" t="s">
        <v>97</v>
      </c>
      <c r="I318" s="2" t="s">
        <v>144</v>
      </c>
      <c r="J318" s="2" t="s">
        <v>97</v>
      </c>
      <c r="K318" s="2" t="s">
        <v>134</v>
      </c>
      <c r="L318" t="s">
        <v>139</v>
      </c>
      <c r="M318" s="2" t="s">
        <v>100</v>
      </c>
      <c r="N318" s="71" t="s">
        <v>97</v>
      </c>
      <c r="O318" s="71" t="s">
        <v>163</v>
      </c>
      <c r="P318" s="4" t="s">
        <v>182</v>
      </c>
      <c r="Q318" s="2" t="s">
        <v>98</v>
      </c>
      <c r="R318" s="2" t="s">
        <v>98</v>
      </c>
      <c r="S318" t="s">
        <v>98</v>
      </c>
      <c r="T318" t="s">
        <v>98</v>
      </c>
      <c r="U318" s="2" t="s">
        <v>98</v>
      </c>
      <c r="V318" s="2" t="s">
        <v>97</v>
      </c>
      <c r="W318" s="2" t="s">
        <v>98</v>
      </c>
      <c r="X318" s="2" t="s">
        <v>98</v>
      </c>
      <c r="Y318" s="2" t="s">
        <v>98</v>
      </c>
      <c r="Z318" s="2" t="s">
        <v>98</v>
      </c>
      <c r="AA318" s="2" t="s">
        <v>98</v>
      </c>
      <c r="AB318" s="2" t="s">
        <v>185</v>
      </c>
      <c r="AC318" t="s">
        <v>166</v>
      </c>
      <c r="AD318" t="s">
        <v>97</v>
      </c>
      <c r="AE318" s="1" t="s">
        <v>97</v>
      </c>
      <c r="AF318" t="s">
        <v>98</v>
      </c>
    </row>
    <row r="319" spans="1:32">
      <c r="A319" s="3" t="s">
        <v>183</v>
      </c>
      <c r="B319">
        <v>309</v>
      </c>
      <c r="C319" s="6">
        <v>166432</v>
      </c>
      <c r="D319" t="s">
        <v>136</v>
      </c>
      <c r="E319" s="2" t="s">
        <v>98</v>
      </c>
      <c r="F319" s="2" t="s">
        <v>98</v>
      </c>
      <c r="G319" s="2" t="s">
        <v>98</v>
      </c>
      <c r="H319" s="2" t="s">
        <v>97</v>
      </c>
      <c r="I319" s="2" t="s">
        <v>144</v>
      </c>
      <c r="J319" s="2" t="s">
        <v>97</v>
      </c>
      <c r="K319" s="2" t="s">
        <v>134</v>
      </c>
      <c r="L319" t="s">
        <v>139</v>
      </c>
      <c r="M319" s="2" t="s">
        <v>100</v>
      </c>
      <c r="N319" s="71" t="s">
        <v>97</v>
      </c>
      <c r="O319" s="71" t="s">
        <v>163</v>
      </c>
      <c r="P319" s="4" t="s">
        <v>182</v>
      </c>
      <c r="Q319" s="2" t="s">
        <v>98</v>
      </c>
      <c r="R319" s="2" t="s">
        <v>98</v>
      </c>
      <c r="S319" t="s">
        <v>98</v>
      </c>
      <c r="T319" t="s">
        <v>97</v>
      </c>
      <c r="U319" s="2" t="s">
        <v>98</v>
      </c>
      <c r="V319" s="2" t="s">
        <v>97</v>
      </c>
      <c r="W319" s="2" t="s">
        <v>98</v>
      </c>
      <c r="X319" s="2" t="s">
        <v>98</v>
      </c>
      <c r="Y319" s="2" t="s">
        <v>98</v>
      </c>
      <c r="Z319" s="2" t="s">
        <v>98</v>
      </c>
      <c r="AA319" s="2" t="s">
        <v>98</v>
      </c>
      <c r="AB319" s="2" t="s">
        <v>185</v>
      </c>
      <c r="AC319" t="s">
        <v>166</v>
      </c>
      <c r="AD319" t="s">
        <v>97</v>
      </c>
      <c r="AE319" s="1" t="s">
        <v>97</v>
      </c>
      <c r="AF319" t="s">
        <v>99</v>
      </c>
    </row>
    <row r="320" spans="1:32">
      <c r="A320" s="3" t="s">
        <v>184</v>
      </c>
      <c r="B320">
        <v>310</v>
      </c>
      <c r="C320">
        <v>166459</v>
      </c>
      <c r="D320" t="s">
        <v>136</v>
      </c>
      <c r="E320" s="2" t="s">
        <v>98</v>
      </c>
      <c r="F320" s="2" t="s">
        <v>98</v>
      </c>
      <c r="G320" s="2" t="s">
        <v>98</v>
      </c>
      <c r="H320" s="3" t="s">
        <v>98</v>
      </c>
      <c r="I320" s="2" t="s">
        <v>148</v>
      </c>
      <c r="J320" s="6" t="s">
        <v>97</v>
      </c>
      <c r="K320" s="2" t="s">
        <v>134</v>
      </c>
      <c r="L320" t="s">
        <v>140</v>
      </c>
      <c r="M320" s="2" t="s">
        <v>101</v>
      </c>
      <c r="N320" s="70" t="s">
        <v>98</v>
      </c>
      <c r="O320" s="70" t="s">
        <v>174</v>
      </c>
      <c r="P320" s="5" t="s">
        <v>98</v>
      </c>
      <c r="Q320" s="2" t="s">
        <v>98</v>
      </c>
      <c r="R320" s="2" t="s">
        <v>98</v>
      </c>
      <c r="S320" t="s">
        <v>97</v>
      </c>
      <c r="T320" t="s">
        <v>98</v>
      </c>
      <c r="U320" s="2" t="s">
        <v>98</v>
      </c>
      <c r="V320" s="2" t="s">
        <v>98</v>
      </c>
      <c r="W320" s="2" t="s">
        <v>98</v>
      </c>
      <c r="X320" s="2" t="s">
        <v>98</v>
      </c>
      <c r="Y320" s="2" t="s">
        <v>186</v>
      </c>
      <c r="Z320" s="2" t="s">
        <v>98</v>
      </c>
      <c r="AA320" s="2" t="s">
        <v>98</v>
      </c>
      <c r="AB320" s="2" t="s">
        <v>97</v>
      </c>
      <c r="AC320" t="s">
        <v>165</v>
      </c>
      <c r="AD320" s="6" t="s">
        <v>97</v>
      </c>
      <c r="AE320" s="1" t="s">
        <v>98</v>
      </c>
      <c r="AF320" t="s">
        <v>98</v>
      </c>
    </row>
    <row r="321" spans="1:32">
      <c r="A321" s="3" t="s">
        <v>184</v>
      </c>
      <c r="B321">
        <v>311</v>
      </c>
      <c r="C321" s="6">
        <v>166469</v>
      </c>
      <c r="D321" t="s">
        <v>137</v>
      </c>
      <c r="E321" s="2" t="s">
        <v>98</v>
      </c>
      <c r="F321" s="2" t="s">
        <v>98</v>
      </c>
      <c r="G321" s="2" t="s">
        <v>98</v>
      </c>
      <c r="H321" s="2" t="s">
        <v>98</v>
      </c>
      <c r="I321" s="2" t="s">
        <v>148</v>
      </c>
      <c r="J321" s="2" t="s">
        <v>97</v>
      </c>
      <c r="K321" s="2" t="s">
        <v>134</v>
      </c>
      <c r="L321" t="s">
        <v>140</v>
      </c>
      <c r="M321" s="2" t="s">
        <v>101</v>
      </c>
      <c r="N321" s="71" t="s">
        <v>98</v>
      </c>
      <c r="O321" s="71" t="s">
        <v>174</v>
      </c>
      <c r="P321" s="4" t="s">
        <v>182</v>
      </c>
      <c r="Q321" s="2" t="s">
        <v>98</v>
      </c>
      <c r="R321" s="2" t="s">
        <v>98</v>
      </c>
      <c r="S321" t="s">
        <v>98</v>
      </c>
      <c r="T321" t="s">
        <v>98</v>
      </c>
      <c r="U321" s="2" t="s">
        <v>98</v>
      </c>
      <c r="V321" s="2" t="s">
        <v>98</v>
      </c>
      <c r="W321" s="2" t="s">
        <v>98</v>
      </c>
      <c r="X321" s="2" t="s">
        <v>98</v>
      </c>
      <c r="Y321" s="2" t="s">
        <v>186</v>
      </c>
      <c r="Z321" s="2" t="s">
        <v>98</v>
      </c>
      <c r="AA321" s="2" t="s">
        <v>98</v>
      </c>
      <c r="AB321" s="2" t="s">
        <v>97</v>
      </c>
      <c r="AC321" t="s">
        <v>165</v>
      </c>
      <c r="AD321" t="s">
        <v>97</v>
      </c>
      <c r="AE321" s="1" t="s">
        <v>98</v>
      </c>
      <c r="AF321" t="s">
        <v>98</v>
      </c>
    </row>
    <row r="322" spans="1:32">
      <c r="A322" s="3" t="s">
        <v>184</v>
      </c>
      <c r="B322">
        <v>312</v>
      </c>
      <c r="C322" s="6">
        <v>166492</v>
      </c>
      <c r="D322" t="s">
        <v>137</v>
      </c>
      <c r="E322" s="2" t="s">
        <v>97</v>
      </c>
      <c r="F322" s="2" t="s">
        <v>98</v>
      </c>
      <c r="G322" s="2" t="s">
        <v>98</v>
      </c>
      <c r="H322" s="2" t="s">
        <v>97</v>
      </c>
      <c r="I322" s="2" t="s">
        <v>146</v>
      </c>
      <c r="J322" s="2" t="s">
        <v>97</v>
      </c>
      <c r="K322" s="2" t="s">
        <v>134</v>
      </c>
      <c r="L322" t="s">
        <v>140</v>
      </c>
      <c r="M322" s="2" t="s">
        <v>100</v>
      </c>
      <c r="N322" s="71" t="s">
        <v>97</v>
      </c>
      <c r="O322" s="71" t="s">
        <v>163</v>
      </c>
      <c r="P322" s="4" t="s">
        <v>98</v>
      </c>
      <c r="Q322" s="2" t="s">
        <v>98</v>
      </c>
      <c r="R322" s="2" t="s">
        <v>98</v>
      </c>
      <c r="S322" t="s">
        <v>97</v>
      </c>
      <c r="T322" t="s">
        <v>98</v>
      </c>
      <c r="U322" s="2" t="s">
        <v>98</v>
      </c>
      <c r="V322" s="2" t="s">
        <v>98</v>
      </c>
      <c r="W322" s="2" t="s">
        <v>98</v>
      </c>
      <c r="X322" s="2" t="s">
        <v>98</v>
      </c>
      <c r="Y322" s="2" t="s">
        <v>98</v>
      </c>
      <c r="Z322" s="2" t="s">
        <v>97</v>
      </c>
      <c r="AA322" s="2" t="s">
        <v>98</v>
      </c>
      <c r="AB322" s="2" t="s">
        <v>97</v>
      </c>
      <c r="AC322" t="s">
        <v>166</v>
      </c>
      <c r="AD322" t="s">
        <v>97</v>
      </c>
      <c r="AE322" s="1" t="s">
        <v>97</v>
      </c>
      <c r="AF322" t="s">
        <v>97</v>
      </c>
    </row>
    <row r="323" spans="1:32">
      <c r="A323" s="3" t="s">
        <v>184</v>
      </c>
      <c r="B323">
        <v>313</v>
      </c>
      <c r="C323" s="6">
        <v>166495</v>
      </c>
      <c r="D323" t="s">
        <v>136</v>
      </c>
      <c r="E323" s="2" t="s">
        <v>98</v>
      </c>
      <c r="F323" s="2" t="s">
        <v>98</v>
      </c>
      <c r="G323" s="2" t="s">
        <v>98</v>
      </c>
      <c r="H323" s="2" t="s">
        <v>97</v>
      </c>
      <c r="I323" s="2" t="s">
        <v>148</v>
      </c>
      <c r="J323" s="2" t="s">
        <v>97</v>
      </c>
      <c r="K323" s="2" t="s">
        <v>134</v>
      </c>
      <c r="L323" t="s">
        <v>140</v>
      </c>
      <c r="M323" s="2" t="s">
        <v>100</v>
      </c>
      <c r="N323" s="71" t="s">
        <v>98</v>
      </c>
      <c r="O323" s="71" t="s">
        <v>174</v>
      </c>
      <c r="P323" s="4" t="s">
        <v>182</v>
      </c>
      <c r="Q323" s="2" t="s">
        <v>98</v>
      </c>
      <c r="R323" s="2" t="s">
        <v>97</v>
      </c>
      <c r="S323" t="s">
        <v>98</v>
      </c>
      <c r="T323" t="s">
        <v>98</v>
      </c>
      <c r="U323" s="2" t="s">
        <v>98</v>
      </c>
      <c r="V323" s="2" t="s">
        <v>98</v>
      </c>
      <c r="W323" s="2" t="s">
        <v>98</v>
      </c>
      <c r="X323" s="2" t="s">
        <v>98</v>
      </c>
      <c r="Y323" s="2" t="s">
        <v>186</v>
      </c>
      <c r="Z323" s="2" t="s">
        <v>98</v>
      </c>
      <c r="AA323" s="2" t="s">
        <v>98</v>
      </c>
      <c r="AB323" s="2" t="s">
        <v>98</v>
      </c>
      <c r="AC323" t="s">
        <v>165</v>
      </c>
      <c r="AD323" t="s">
        <v>97</v>
      </c>
      <c r="AE323" s="1" t="s">
        <v>98</v>
      </c>
      <c r="AF323" t="s">
        <v>98</v>
      </c>
    </row>
    <row r="324" spans="1:32">
      <c r="A324" s="3" t="s">
        <v>184</v>
      </c>
      <c r="B324">
        <v>314</v>
      </c>
      <c r="C324" s="6">
        <v>166524</v>
      </c>
      <c r="D324" t="s">
        <v>136</v>
      </c>
      <c r="E324" s="2" t="s">
        <v>98</v>
      </c>
      <c r="F324" s="2" t="s">
        <v>98</v>
      </c>
      <c r="G324" s="2" t="s">
        <v>98</v>
      </c>
      <c r="H324" s="2" t="s">
        <v>97</v>
      </c>
      <c r="I324" s="2" t="s">
        <v>147</v>
      </c>
      <c r="J324" s="2" t="s">
        <v>97</v>
      </c>
      <c r="K324" s="2" t="s">
        <v>134</v>
      </c>
      <c r="L324" t="s">
        <v>140</v>
      </c>
      <c r="M324" s="2" t="s">
        <v>100</v>
      </c>
      <c r="N324" s="71" t="s">
        <v>97</v>
      </c>
      <c r="O324" s="71" t="s">
        <v>163</v>
      </c>
      <c r="P324" s="4" t="s">
        <v>182</v>
      </c>
      <c r="Q324" s="2" t="s">
        <v>98</v>
      </c>
      <c r="R324" s="2" t="s">
        <v>98</v>
      </c>
      <c r="S324" t="s">
        <v>98</v>
      </c>
      <c r="T324" t="s">
        <v>97</v>
      </c>
      <c r="U324" s="2" t="s">
        <v>98</v>
      </c>
      <c r="V324" s="2" t="s">
        <v>98</v>
      </c>
      <c r="W324" s="2" t="s">
        <v>98</v>
      </c>
      <c r="X324" s="2" t="s">
        <v>98</v>
      </c>
      <c r="Y324" s="2" t="s">
        <v>98</v>
      </c>
      <c r="Z324" s="2" t="s">
        <v>98</v>
      </c>
      <c r="AA324" s="2" t="s">
        <v>98</v>
      </c>
      <c r="AB324" s="2" t="s">
        <v>97</v>
      </c>
      <c r="AC324" t="s">
        <v>165</v>
      </c>
      <c r="AD324" t="s">
        <v>97</v>
      </c>
      <c r="AE324" s="1" t="s">
        <v>97</v>
      </c>
      <c r="AF324" t="s">
        <v>98</v>
      </c>
    </row>
    <row r="325" spans="1:32">
      <c r="A325" s="3" t="s">
        <v>184</v>
      </c>
      <c r="B325">
        <v>315</v>
      </c>
      <c r="C325">
        <v>166534</v>
      </c>
      <c r="D325" t="s">
        <v>137</v>
      </c>
      <c r="E325" s="2" t="s">
        <v>98</v>
      </c>
      <c r="F325" s="2" t="s">
        <v>98</v>
      </c>
      <c r="G325" s="2" t="s">
        <v>98</v>
      </c>
      <c r="H325" s="3" t="s">
        <v>97</v>
      </c>
      <c r="I325" s="2" t="s">
        <v>146</v>
      </c>
      <c r="J325" s="6" t="s">
        <v>97</v>
      </c>
      <c r="K325" s="2" t="s">
        <v>134</v>
      </c>
      <c r="L325" t="s">
        <v>140</v>
      </c>
      <c r="M325" s="2" t="s">
        <v>100</v>
      </c>
      <c r="N325" s="70" t="s">
        <v>97</v>
      </c>
      <c r="O325" s="70" t="s">
        <v>163</v>
      </c>
      <c r="P325" s="5" t="s">
        <v>182</v>
      </c>
      <c r="Q325" s="2" t="s">
        <v>98</v>
      </c>
      <c r="R325" s="2" t="s">
        <v>98</v>
      </c>
      <c r="S325" t="s">
        <v>98</v>
      </c>
      <c r="T325" t="s">
        <v>98</v>
      </c>
      <c r="U325" s="2" t="s">
        <v>98</v>
      </c>
      <c r="V325" s="2" t="s">
        <v>98</v>
      </c>
      <c r="W325" s="2" t="s">
        <v>98</v>
      </c>
      <c r="X325" s="2" t="s">
        <v>98</v>
      </c>
      <c r="Y325" s="2" t="s">
        <v>98</v>
      </c>
      <c r="Z325" s="2" t="s">
        <v>98</v>
      </c>
      <c r="AA325" s="2" t="s">
        <v>98</v>
      </c>
      <c r="AB325" s="2" t="s">
        <v>98</v>
      </c>
      <c r="AC325" t="s">
        <v>166</v>
      </c>
      <c r="AD325" s="6" t="s">
        <v>97</v>
      </c>
      <c r="AE325" s="7" t="s">
        <v>98</v>
      </c>
      <c r="AF325" t="s">
        <v>98</v>
      </c>
    </row>
    <row r="326" spans="1:32">
      <c r="A326" s="3" t="s">
        <v>184</v>
      </c>
      <c r="B326">
        <v>316</v>
      </c>
      <c r="C326" s="6">
        <v>166535</v>
      </c>
      <c r="D326" t="s">
        <v>136</v>
      </c>
      <c r="E326" s="2" t="s">
        <v>98</v>
      </c>
      <c r="F326" s="2" t="s">
        <v>98</v>
      </c>
      <c r="G326" s="2" t="s">
        <v>98</v>
      </c>
      <c r="H326" s="2" t="s">
        <v>97</v>
      </c>
      <c r="I326" s="2" t="s">
        <v>146</v>
      </c>
      <c r="J326" s="2" t="s">
        <v>97</v>
      </c>
      <c r="K326" s="2" t="s">
        <v>134</v>
      </c>
      <c r="L326" t="s">
        <v>140</v>
      </c>
      <c r="M326" s="2" t="s">
        <v>100</v>
      </c>
      <c r="N326" s="71" t="s">
        <v>97</v>
      </c>
      <c r="O326" s="71" t="s">
        <v>174</v>
      </c>
      <c r="P326" s="4" t="s">
        <v>98</v>
      </c>
      <c r="Q326" s="2" t="s">
        <v>98</v>
      </c>
      <c r="R326" s="2" t="s">
        <v>98</v>
      </c>
      <c r="S326" t="s">
        <v>97</v>
      </c>
      <c r="T326" t="s">
        <v>98</v>
      </c>
      <c r="U326" s="2" t="s">
        <v>98</v>
      </c>
      <c r="V326" s="2" t="s">
        <v>98</v>
      </c>
      <c r="W326" s="2" t="s">
        <v>98</v>
      </c>
      <c r="X326" s="2" t="s">
        <v>98</v>
      </c>
      <c r="Y326" s="2" t="s">
        <v>98</v>
      </c>
      <c r="Z326" s="2" t="s">
        <v>98</v>
      </c>
      <c r="AA326" s="2" t="s">
        <v>98</v>
      </c>
      <c r="AB326" s="2" t="s">
        <v>98</v>
      </c>
      <c r="AC326" t="s">
        <v>166</v>
      </c>
      <c r="AD326" t="s">
        <v>97</v>
      </c>
      <c r="AE326" s="1" t="s">
        <v>98</v>
      </c>
      <c r="AF326" t="s">
        <v>98</v>
      </c>
    </row>
    <row r="327" spans="1:32">
      <c r="A327" s="3" t="s">
        <v>184</v>
      </c>
      <c r="B327">
        <v>317</v>
      </c>
      <c r="C327" s="6">
        <v>166550</v>
      </c>
      <c r="D327" t="s">
        <v>136</v>
      </c>
      <c r="E327" s="2" t="s">
        <v>98</v>
      </c>
      <c r="F327" s="2" t="s">
        <v>98</v>
      </c>
      <c r="G327" s="2" t="s">
        <v>98</v>
      </c>
      <c r="H327" s="2" t="s">
        <v>97</v>
      </c>
      <c r="I327" s="2" t="s">
        <v>146</v>
      </c>
      <c r="J327" s="2" t="s">
        <v>97</v>
      </c>
      <c r="K327" s="2" t="s">
        <v>134</v>
      </c>
      <c r="L327" t="s">
        <v>140</v>
      </c>
      <c r="M327" s="2" t="s">
        <v>100</v>
      </c>
      <c r="N327" s="71" t="s">
        <v>97</v>
      </c>
      <c r="O327" s="71" t="s">
        <v>174</v>
      </c>
      <c r="P327" s="4" t="s">
        <v>182</v>
      </c>
      <c r="Q327" s="2" t="s">
        <v>98</v>
      </c>
      <c r="R327" s="2" t="s">
        <v>98</v>
      </c>
      <c r="S327" t="s">
        <v>98</v>
      </c>
      <c r="T327" t="s">
        <v>98</v>
      </c>
      <c r="U327" s="2" t="s">
        <v>98</v>
      </c>
      <c r="V327" s="2" t="s">
        <v>98</v>
      </c>
      <c r="W327" s="2" t="s">
        <v>98</v>
      </c>
      <c r="X327" s="2" t="s">
        <v>98</v>
      </c>
      <c r="Y327" s="2" t="s">
        <v>186</v>
      </c>
      <c r="Z327" s="2" t="s">
        <v>98</v>
      </c>
      <c r="AA327" s="2" t="s">
        <v>98</v>
      </c>
      <c r="AB327" s="2" t="s">
        <v>97</v>
      </c>
      <c r="AC327" t="s">
        <v>165</v>
      </c>
      <c r="AD327" t="s">
        <v>97</v>
      </c>
      <c r="AE327" s="1" t="s">
        <v>98</v>
      </c>
      <c r="AF327" t="s">
        <v>98</v>
      </c>
    </row>
    <row r="328" spans="1:32">
      <c r="A328" s="3" t="s">
        <v>184</v>
      </c>
      <c r="B328">
        <v>318</v>
      </c>
      <c r="C328" s="6">
        <v>166559</v>
      </c>
      <c r="D328" t="s">
        <v>136</v>
      </c>
      <c r="E328" s="2" t="s">
        <v>98</v>
      </c>
      <c r="F328" s="2" t="s">
        <v>98</v>
      </c>
      <c r="G328" s="2" t="s">
        <v>98</v>
      </c>
      <c r="H328" s="2" t="s">
        <v>97</v>
      </c>
      <c r="I328" s="2" t="s">
        <v>148</v>
      </c>
      <c r="J328" s="2" t="s">
        <v>97</v>
      </c>
      <c r="K328" s="2" t="s">
        <v>134</v>
      </c>
      <c r="L328" t="s">
        <v>140</v>
      </c>
      <c r="M328" s="2" t="s">
        <v>100</v>
      </c>
      <c r="N328" s="71" t="s">
        <v>97</v>
      </c>
      <c r="O328" s="71" t="s">
        <v>174</v>
      </c>
      <c r="P328" s="4" t="s">
        <v>182</v>
      </c>
      <c r="Q328" s="2" t="s">
        <v>98</v>
      </c>
      <c r="R328" s="2" t="s">
        <v>98</v>
      </c>
      <c r="S328" t="s">
        <v>98</v>
      </c>
      <c r="T328" t="s">
        <v>98</v>
      </c>
      <c r="U328" s="2" t="s">
        <v>98</v>
      </c>
      <c r="V328" s="2" t="s">
        <v>98</v>
      </c>
      <c r="W328" s="2" t="s">
        <v>98</v>
      </c>
      <c r="X328" s="2" t="s">
        <v>98</v>
      </c>
      <c r="Y328" s="2" t="s">
        <v>186</v>
      </c>
      <c r="Z328" s="2" t="s">
        <v>98</v>
      </c>
      <c r="AA328" s="2" t="s">
        <v>98</v>
      </c>
      <c r="AB328" s="2" t="s">
        <v>98</v>
      </c>
      <c r="AC328" t="s">
        <v>166</v>
      </c>
      <c r="AD328" t="s">
        <v>97</v>
      </c>
      <c r="AE328" s="1" t="s">
        <v>98</v>
      </c>
      <c r="AF328" t="s">
        <v>97</v>
      </c>
    </row>
    <row r="329" spans="1:32">
      <c r="A329" s="3" t="s">
        <v>183</v>
      </c>
      <c r="B329">
        <v>319</v>
      </c>
      <c r="C329" s="6">
        <v>166561</v>
      </c>
      <c r="D329" t="s">
        <v>136</v>
      </c>
      <c r="E329" s="2" t="s">
        <v>98</v>
      </c>
      <c r="F329" s="2" t="s">
        <v>98</v>
      </c>
      <c r="G329" s="2" t="s">
        <v>98</v>
      </c>
      <c r="H329" s="2" t="s">
        <v>97</v>
      </c>
      <c r="I329" s="2" t="s">
        <v>148</v>
      </c>
      <c r="J329" s="2" t="s">
        <v>97</v>
      </c>
      <c r="K329" s="2" t="s">
        <v>134</v>
      </c>
      <c r="L329" t="s">
        <v>140</v>
      </c>
      <c r="M329" s="2" t="s">
        <v>100</v>
      </c>
      <c r="N329" s="71" t="s">
        <v>97</v>
      </c>
      <c r="O329" s="71" t="s">
        <v>163</v>
      </c>
      <c r="P329" s="4" t="s">
        <v>182</v>
      </c>
      <c r="Q329" s="2" t="s">
        <v>97</v>
      </c>
      <c r="R329" s="2" t="s">
        <v>97</v>
      </c>
      <c r="S329" t="s">
        <v>98</v>
      </c>
      <c r="T329" t="s">
        <v>98</v>
      </c>
      <c r="U329" s="2" t="s">
        <v>98</v>
      </c>
      <c r="V329" s="2" t="s">
        <v>98</v>
      </c>
      <c r="W329" s="2" t="s">
        <v>98</v>
      </c>
      <c r="X329" s="2" t="s">
        <v>98</v>
      </c>
      <c r="Y329" s="2" t="s">
        <v>186</v>
      </c>
      <c r="Z329" s="2" t="s">
        <v>98</v>
      </c>
      <c r="AA329" s="2" t="s">
        <v>98</v>
      </c>
      <c r="AB329" s="2" t="s">
        <v>98</v>
      </c>
      <c r="AC329" t="s">
        <v>166</v>
      </c>
      <c r="AD329" t="s">
        <v>97</v>
      </c>
      <c r="AE329" s="1" t="s">
        <v>97</v>
      </c>
      <c r="AF329" t="s">
        <v>97</v>
      </c>
    </row>
    <row r="330" spans="1:32">
      <c r="A330" s="3" t="s">
        <v>184</v>
      </c>
      <c r="B330">
        <v>320</v>
      </c>
      <c r="C330" s="6">
        <v>166577</v>
      </c>
      <c r="D330" t="s">
        <v>137</v>
      </c>
      <c r="E330" s="2" t="s">
        <v>98</v>
      </c>
      <c r="F330" s="2" t="s">
        <v>98</v>
      </c>
      <c r="G330" s="2" t="s">
        <v>98</v>
      </c>
      <c r="H330" s="2" t="s">
        <v>97</v>
      </c>
      <c r="I330" s="2" t="s">
        <v>146</v>
      </c>
      <c r="J330" s="2" t="s">
        <v>97</v>
      </c>
      <c r="K330" s="2" t="s">
        <v>134</v>
      </c>
      <c r="L330" t="s">
        <v>140</v>
      </c>
      <c r="M330" s="2" t="s">
        <v>101</v>
      </c>
      <c r="N330" s="71" t="s">
        <v>98</v>
      </c>
      <c r="O330" s="71" t="s">
        <v>174</v>
      </c>
      <c r="P330" s="4" t="s">
        <v>182</v>
      </c>
      <c r="Q330" s="2" t="s">
        <v>98</v>
      </c>
      <c r="R330" s="2" t="s">
        <v>98</v>
      </c>
      <c r="S330" t="s">
        <v>98</v>
      </c>
      <c r="T330" t="s">
        <v>98</v>
      </c>
      <c r="U330" s="2" t="s">
        <v>98</v>
      </c>
      <c r="V330" s="2" t="s">
        <v>98</v>
      </c>
      <c r="W330" s="2" t="s">
        <v>98</v>
      </c>
      <c r="X330" s="2" t="s">
        <v>98</v>
      </c>
      <c r="Y330" s="2" t="s">
        <v>186</v>
      </c>
      <c r="Z330" s="2" t="s">
        <v>98</v>
      </c>
      <c r="AA330" s="2" t="s">
        <v>98</v>
      </c>
      <c r="AB330" s="2" t="s">
        <v>98</v>
      </c>
      <c r="AC330" t="s">
        <v>165</v>
      </c>
      <c r="AD330" t="s">
        <v>97</v>
      </c>
      <c r="AE330" s="1" t="s">
        <v>98</v>
      </c>
      <c r="AF330" t="s">
        <v>98</v>
      </c>
    </row>
    <row r="331" spans="1:32">
      <c r="A331" s="3" t="s">
        <v>184</v>
      </c>
      <c r="B331">
        <v>321</v>
      </c>
      <c r="C331" s="6">
        <v>166659</v>
      </c>
      <c r="D331" t="s">
        <v>137</v>
      </c>
      <c r="E331" s="2" t="s">
        <v>98</v>
      </c>
      <c r="F331" s="2" t="s">
        <v>98</v>
      </c>
      <c r="G331" s="2" t="s">
        <v>98</v>
      </c>
      <c r="H331" s="2" t="s">
        <v>97</v>
      </c>
      <c r="I331" s="2" t="s">
        <v>146</v>
      </c>
      <c r="J331" s="2" t="s">
        <v>98</v>
      </c>
      <c r="K331" s="2" t="s">
        <v>134</v>
      </c>
      <c r="L331" t="s">
        <v>139</v>
      </c>
      <c r="M331" s="2" t="s">
        <v>101</v>
      </c>
      <c r="N331" s="71" t="s">
        <v>97</v>
      </c>
      <c r="O331" s="71" t="s">
        <v>174</v>
      </c>
      <c r="P331" s="4" t="s">
        <v>97</v>
      </c>
      <c r="Q331" s="2" t="s">
        <v>98</v>
      </c>
      <c r="R331" s="2" t="s">
        <v>98</v>
      </c>
      <c r="S331" t="s">
        <v>97</v>
      </c>
      <c r="T331" t="s">
        <v>98</v>
      </c>
      <c r="U331" s="2" t="s">
        <v>98</v>
      </c>
      <c r="V331" s="2" t="s">
        <v>98</v>
      </c>
      <c r="W331" s="2" t="s">
        <v>98</v>
      </c>
      <c r="X331" s="2" t="s">
        <v>98</v>
      </c>
      <c r="Y331" s="2" t="s">
        <v>98</v>
      </c>
      <c r="Z331" s="2" t="s">
        <v>98</v>
      </c>
      <c r="AA331" s="2" t="s">
        <v>98</v>
      </c>
      <c r="AB331" s="2" t="s">
        <v>98</v>
      </c>
      <c r="AC331" t="s">
        <v>165</v>
      </c>
      <c r="AD331" t="s">
        <v>97</v>
      </c>
      <c r="AE331" s="1" t="s">
        <v>97</v>
      </c>
      <c r="AF331" t="s">
        <v>98</v>
      </c>
    </row>
    <row r="332" spans="1:32">
      <c r="A332" s="3" t="s">
        <v>184</v>
      </c>
      <c r="B332">
        <v>322</v>
      </c>
      <c r="C332" s="6">
        <v>166660</v>
      </c>
      <c r="D332" t="s">
        <v>136</v>
      </c>
      <c r="E332" s="2" t="s">
        <v>98</v>
      </c>
      <c r="F332" s="2" t="s">
        <v>98</v>
      </c>
      <c r="G332" s="2" t="s">
        <v>98</v>
      </c>
      <c r="H332" s="2" t="s">
        <v>97</v>
      </c>
      <c r="I332" s="2" t="s">
        <v>149</v>
      </c>
      <c r="J332" s="2" t="s">
        <v>97</v>
      </c>
      <c r="K332" s="2" t="s">
        <v>135</v>
      </c>
      <c r="L332" t="s">
        <v>138</v>
      </c>
      <c r="M332" s="2" t="s">
        <v>100</v>
      </c>
      <c r="N332" s="71" t="s">
        <v>97</v>
      </c>
      <c r="O332" s="71" t="s">
        <v>163</v>
      </c>
      <c r="P332" s="4" t="s">
        <v>98</v>
      </c>
      <c r="Q332" s="2" t="s">
        <v>98</v>
      </c>
      <c r="R332" s="2" t="s">
        <v>98</v>
      </c>
      <c r="S332" t="s">
        <v>97</v>
      </c>
      <c r="T332" t="s">
        <v>98</v>
      </c>
      <c r="U332" s="2" t="s">
        <v>97</v>
      </c>
      <c r="V332" s="2" t="s">
        <v>98</v>
      </c>
      <c r="W332" s="2" t="s">
        <v>98</v>
      </c>
      <c r="X332" s="2" t="s">
        <v>97</v>
      </c>
      <c r="Y332" s="2" t="s">
        <v>99</v>
      </c>
      <c r="Z332" s="2" t="s">
        <v>98</v>
      </c>
      <c r="AA332" s="2" t="s">
        <v>98</v>
      </c>
      <c r="AB332" s="2" t="s">
        <v>185</v>
      </c>
      <c r="AC332" t="s">
        <v>165</v>
      </c>
      <c r="AD332" t="s">
        <v>98</v>
      </c>
      <c r="AE332" s="1" t="s">
        <v>98</v>
      </c>
      <c r="AF332" t="s">
        <v>98</v>
      </c>
    </row>
    <row r="333" spans="1:32">
      <c r="A333" s="3" t="s">
        <v>184</v>
      </c>
      <c r="B333">
        <v>323</v>
      </c>
      <c r="C333" s="6">
        <v>166690</v>
      </c>
      <c r="D333" t="s">
        <v>136</v>
      </c>
      <c r="E333" s="2" t="s">
        <v>98</v>
      </c>
      <c r="F333" s="2" t="s">
        <v>98</v>
      </c>
      <c r="G333" s="2" t="s">
        <v>98</v>
      </c>
      <c r="H333" s="2" t="s">
        <v>98</v>
      </c>
      <c r="I333" s="2" t="s">
        <v>147</v>
      </c>
      <c r="J333" s="2" t="s">
        <v>97</v>
      </c>
      <c r="K333" s="2" t="s">
        <v>135</v>
      </c>
      <c r="L333" t="s">
        <v>138</v>
      </c>
      <c r="M333" s="2" t="s">
        <v>101</v>
      </c>
      <c r="N333" s="71" t="s">
        <v>97</v>
      </c>
      <c r="O333" s="71" t="s">
        <v>174</v>
      </c>
      <c r="P333" s="4" t="s">
        <v>182</v>
      </c>
      <c r="Q333" s="2" t="s">
        <v>98</v>
      </c>
      <c r="R333" s="2" t="s">
        <v>98</v>
      </c>
      <c r="S333" t="s">
        <v>98</v>
      </c>
      <c r="T333" t="s">
        <v>98</v>
      </c>
      <c r="U333" s="2" t="s">
        <v>98</v>
      </c>
      <c r="V333" s="2" t="s">
        <v>98</v>
      </c>
      <c r="W333" s="2" t="s">
        <v>98</v>
      </c>
      <c r="X333" s="2" t="s">
        <v>98</v>
      </c>
      <c r="Y333" s="2" t="s">
        <v>99</v>
      </c>
      <c r="Z333" s="2" t="s">
        <v>98</v>
      </c>
      <c r="AA333" s="2" t="s">
        <v>98</v>
      </c>
      <c r="AB333" s="2" t="s">
        <v>185</v>
      </c>
      <c r="AC333" t="s">
        <v>165</v>
      </c>
      <c r="AD333" t="s">
        <v>98</v>
      </c>
      <c r="AE333" s="1" t="s">
        <v>98</v>
      </c>
      <c r="AF333" t="s">
        <v>97</v>
      </c>
    </row>
    <row r="334" spans="1:32">
      <c r="A334" s="3" t="s">
        <v>184</v>
      </c>
      <c r="B334">
        <v>324</v>
      </c>
      <c r="C334">
        <v>166695</v>
      </c>
      <c r="D334" t="s">
        <v>136</v>
      </c>
      <c r="E334" s="2" t="s">
        <v>98</v>
      </c>
      <c r="F334" s="2" t="s">
        <v>98</v>
      </c>
      <c r="G334" s="2" t="s">
        <v>98</v>
      </c>
      <c r="H334" s="3" t="s">
        <v>97</v>
      </c>
      <c r="I334" s="2" t="s">
        <v>148</v>
      </c>
      <c r="J334" s="6" t="s">
        <v>97</v>
      </c>
      <c r="K334" s="2" t="s">
        <v>134</v>
      </c>
      <c r="L334" t="s">
        <v>140</v>
      </c>
      <c r="M334" s="3" t="s">
        <v>100</v>
      </c>
      <c r="N334" s="71" t="s">
        <v>97</v>
      </c>
      <c r="O334" s="71" t="s">
        <v>174</v>
      </c>
      <c r="P334" s="4" t="s">
        <v>98</v>
      </c>
      <c r="Q334" s="2" t="s">
        <v>98</v>
      </c>
      <c r="R334" s="2" t="s">
        <v>98</v>
      </c>
      <c r="S334" t="s">
        <v>97</v>
      </c>
      <c r="T334" t="s">
        <v>98</v>
      </c>
      <c r="U334" s="2" t="s">
        <v>98</v>
      </c>
      <c r="V334" s="2" t="s">
        <v>98</v>
      </c>
      <c r="W334" s="2" t="s">
        <v>98</v>
      </c>
      <c r="X334" s="2" t="s">
        <v>98</v>
      </c>
      <c r="Y334" s="2" t="s">
        <v>186</v>
      </c>
      <c r="Z334" s="2" t="s">
        <v>98</v>
      </c>
      <c r="AA334" s="2" t="s">
        <v>98</v>
      </c>
      <c r="AB334" s="2" t="s">
        <v>97</v>
      </c>
      <c r="AC334" t="s">
        <v>165</v>
      </c>
      <c r="AD334" s="6" t="s">
        <v>97</v>
      </c>
      <c r="AE334" s="7" t="s">
        <v>98</v>
      </c>
      <c r="AF334" t="s">
        <v>97</v>
      </c>
    </row>
    <row r="335" spans="1:32">
      <c r="A335" s="3" t="s">
        <v>187</v>
      </c>
      <c r="B335">
        <v>325</v>
      </c>
      <c r="C335">
        <v>166708</v>
      </c>
      <c r="D335" t="s">
        <v>137</v>
      </c>
      <c r="E335" s="2" t="s">
        <v>98</v>
      </c>
      <c r="F335" s="2" t="s">
        <v>98</v>
      </c>
      <c r="G335" s="2" t="s">
        <v>98</v>
      </c>
      <c r="H335" s="3" t="s">
        <v>99</v>
      </c>
      <c r="I335" s="2" t="s">
        <v>149</v>
      </c>
      <c r="J335" s="6" t="s">
        <v>97</v>
      </c>
      <c r="K335" s="2" t="s">
        <v>134</v>
      </c>
      <c r="L335" t="s">
        <v>140</v>
      </c>
      <c r="M335" s="2" t="s">
        <v>100</v>
      </c>
      <c r="N335" s="70" t="s">
        <v>98</v>
      </c>
      <c r="O335" s="70" t="s">
        <v>174</v>
      </c>
      <c r="P335" s="5" t="s">
        <v>182</v>
      </c>
      <c r="Q335" s="2" t="s">
        <v>98</v>
      </c>
      <c r="R335" s="2" t="s">
        <v>98</v>
      </c>
      <c r="S335" t="s">
        <v>98</v>
      </c>
      <c r="T335" t="s">
        <v>98</v>
      </c>
      <c r="U335" s="2" t="s">
        <v>98</v>
      </c>
      <c r="V335" s="2" t="s">
        <v>98</v>
      </c>
      <c r="W335" s="2" t="s">
        <v>98</v>
      </c>
      <c r="X335" s="2" t="s">
        <v>98</v>
      </c>
      <c r="Y335" s="2" t="s">
        <v>186</v>
      </c>
      <c r="Z335" s="2" t="s">
        <v>98</v>
      </c>
      <c r="AA335" s="2" t="s">
        <v>98</v>
      </c>
      <c r="AB335" s="2" t="s">
        <v>97</v>
      </c>
      <c r="AC335" t="s">
        <v>165</v>
      </c>
      <c r="AD335" s="6" t="s">
        <v>97</v>
      </c>
      <c r="AE335" s="7" t="s">
        <v>98</v>
      </c>
      <c r="AF335" t="s">
        <v>98</v>
      </c>
    </row>
    <row r="336" spans="1:32">
      <c r="A336" s="3" t="s">
        <v>184</v>
      </c>
      <c r="B336">
        <v>326</v>
      </c>
      <c r="C336" s="6">
        <v>166741</v>
      </c>
      <c r="D336" t="s">
        <v>137</v>
      </c>
      <c r="E336" s="2" t="s">
        <v>98</v>
      </c>
      <c r="F336" s="2" t="s">
        <v>98</v>
      </c>
      <c r="G336" s="2" t="s">
        <v>98</v>
      </c>
      <c r="H336" s="2" t="s">
        <v>97</v>
      </c>
      <c r="I336" s="2" t="s">
        <v>148</v>
      </c>
      <c r="J336" s="2" t="s">
        <v>97</v>
      </c>
      <c r="K336" s="2" t="s">
        <v>134</v>
      </c>
      <c r="L336" t="s">
        <v>140</v>
      </c>
      <c r="M336" s="2" t="s">
        <v>101</v>
      </c>
      <c r="N336" s="71" t="s">
        <v>97</v>
      </c>
      <c r="O336" s="71" t="s">
        <v>174</v>
      </c>
      <c r="P336" s="4" t="s">
        <v>182</v>
      </c>
      <c r="Q336" s="2" t="s">
        <v>98</v>
      </c>
      <c r="R336" s="2" t="s">
        <v>98</v>
      </c>
      <c r="S336" t="s">
        <v>98</v>
      </c>
      <c r="T336" t="s">
        <v>98</v>
      </c>
      <c r="U336" s="2" t="s">
        <v>98</v>
      </c>
      <c r="V336" s="2" t="s">
        <v>98</v>
      </c>
      <c r="W336" s="2" t="s">
        <v>98</v>
      </c>
      <c r="X336" s="2" t="s">
        <v>98</v>
      </c>
      <c r="Y336" s="2" t="s">
        <v>98</v>
      </c>
      <c r="Z336" s="2" t="s">
        <v>98</v>
      </c>
      <c r="AA336" s="2" t="s">
        <v>98</v>
      </c>
      <c r="AB336" s="2" t="s">
        <v>97</v>
      </c>
      <c r="AC336" t="s">
        <v>166</v>
      </c>
      <c r="AD336" t="s">
        <v>97</v>
      </c>
      <c r="AE336" s="1" t="s">
        <v>98</v>
      </c>
      <c r="AF336" t="s">
        <v>98</v>
      </c>
    </row>
    <row r="337" spans="1:32">
      <c r="A337" s="3" t="s">
        <v>184</v>
      </c>
      <c r="B337">
        <v>327</v>
      </c>
      <c r="C337">
        <v>166837</v>
      </c>
      <c r="D337" t="s">
        <v>137</v>
      </c>
      <c r="E337" s="2" t="s">
        <v>98</v>
      </c>
      <c r="F337" s="2" t="s">
        <v>98</v>
      </c>
      <c r="G337" s="2" t="s">
        <v>98</v>
      </c>
      <c r="H337" s="3" t="s">
        <v>97</v>
      </c>
      <c r="I337" s="2" t="s">
        <v>145</v>
      </c>
      <c r="J337" s="6" t="s">
        <v>98</v>
      </c>
      <c r="K337" s="2" t="s">
        <v>135</v>
      </c>
      <c r="L337" t="s">
        <v>140</v>
      </c>
      <c r="M337" s="2" t="s">
        <v>100</v>
      </c>
      <c r="N337" s="70" t="s">
        <v>97</v>
      </c>
      <c r="O337" s="71" t="s">
        <v>174</v>
      </c>
      <c r="P337" s="5" t="s">
        <v>98</v>
      </c>
      <c r="Q337" s="2" t="s">
        <v>98</v>
      </c>
      <c r="R337" s="2" t="s">
        <v>98</v>
      </c>
      <c r="S337" t="s">
        <v>97</v>
      </c>
      <c r="T337" t="s">
        <v>98</v>
      </c>
      <c r="U337" s="2" t="s">
        <v>98</v>
      </c>
      <c r="V337" s="2" t="s">
        <v>98</v>
      </c>
      <c r="W337" s="2" t="s">
        <v>98</v>
      </c>
      <c r="X337" s="2" t="s">
        <v>98</v>
      </c>
      <c r="Y337" s="2" t="s">
        <v>99</v>
      </c>
      <c r="Z337" s="2" t="s">
        <v>98</v>
      </c>
      <c r="AA337" s="2" t="s">
        <v>98</v>
      </c>
      <c r="AB337" s="2" t="s">
        <v>97</v>
      </c>
      <c r="AC337" t="s">
        <v>166</v>
      </c>
      <c r="AD337" s="6" t="s">
        <v>98</v>
      </c>
      <c r="AE337" s="7" t="s">
        <v>98</v>
      </c>
      <c r="AF337" t="s">
        <v>98</v>
      </c>
    </row>
    <row r="338" spans="1:32">
      <c r="A338" s="3" t="s">
        <v>184</v>
      </c>
      <c r="B338">
        <v>328</v>
      </c>
      <c r="C338" s="6">
        <v>166873</v>
      </c>
      <c r="D338" t="s">
        <v>137</v>
      </c>
      <c r="E338" s="2" t="s">
        <v>98</v>
      </c>
      <c r="F338" s="2" t="s">
        <v>98</v>
      </c>
      <c r="G338" s="2" t="s">
        <v>98</v>
      </c>
      <c r="H338" s="2" t="s">
        <v>97</v>
      </c>
      <c r="I338" s="2" t="s">
        <v>146</v>
      </c>
      <c r="J338" s="2" t="s">
        <v>97</v>
      </c>
      <c r="K338" s="2" t="s">
        <v>134</v>
      </c>
      <c r="L338" t="s">
        <v>140</v>
      </c>
      <c r="M338" s="2" t="s">
        <v>100</v>
      </c>
      <c r="N338" s="71" t="s">
        <v>98</v>
      </c>
      <c r="O338" s="71" t="s">
        <v>174</v>
      </c>
      <c r="P338" s="4" t="s">
        <v>182</v>
      </c>
      <c r="Q338" s="2" t="s">
        <v>98</v>
      </c>
      <c r="R338" s="2" t="s">
        <v>98</v>
      </c>
      <c r="S338" t="s">
        <v>98</v>
      </c>
      <c r="T338" t="s">
        <v>98</v>
      </c>
      <c r="U338" s="2" t="s">
        <v>98</v>
      </c>
      <c r="V338" s="2" t="s">
        <v>98</v>
      </c>
      <c r="W338" s="2" t="s">
        <v>98</v>
      </c>
      <c r="X338" s="2" t="s">
        <v>98</v>
      </c>
      <c r="Y338" s="2" t="s">
        <v>186</v>
      </c>
      <c r="Z338" s="2" t="s">
        <v>98</v>
      </c>
      <c r="AA338" s="2" t="s">
        <v>98</v>
      </c>
      <c r="AB338" s="2" t="s">
        <v>97</v>
      </c>
      <c r="AC338" t="s">
        <v>165</v>
      </c>
      <c r="AD338" t="s">
        <v>97</v>
      </c>
      <c r="AE338" s="1" t="s">
        <v>98</v>
      </c>
      <c r="AF338" t="s">
        <v>98</v>
      </c>
    </row>
    <row r="339" spans="1:32">
      <c r="A339" s="3" t="s">
        <v>184</v>
      </c>
      <c r="B339">
        <v>329</v>
      </c>
      <c r="C339" s="6">
        <v>166908</v>
      </c>
      <c r="D339" t="s">
        <v>137</v>
      </c>
      <c r="E339" s="2" t="s">
        <v>98</v>
      </c>
      <c r="F339" s="2" t="s">
        <v>98</v>
      </c>
      <c r="G339" s="2" t="s">
        <v>98</v>
      </c>
      <c r="H339" s="2" t="s">
        <v>97</v>
      </c>
      <c r="I339" s="2" t="s">
        <v>145</v>
      </c>
      <c r="J339" s="2" t="s">
        <v>97</v>
      </c>
      <c r="K339" s="2" t="s">
        <v>134</v>
      </c>
      <c r="L339" t="s">
        <v>140</v>
      </c>
      <c r="M339" s="2" t="s">
        <v>101</v>
      </c>
      <c r="N339" s="71" t="s">
        <v>98</v>
      </c>
      <c r="O339" s="71" t="s">
        <v>174</v>
      </c>
      <c r="P339" s="4" t="s">
        <v>182</v>
      </c>
      <c r="Q339" s="2" t="s">
        <v>98</v>
      </c>
      <c r="R339" s="2" t="s">
        <v>98</v>
      </c>
      <c r="S339" t="s">
        <v>98</v>
      </c>
      <c r="T339" t="s">
        <v>98</v>
      </c>
      <c r="U339" s="2" t="s">
        <v>98</v>
      </c>
      <c r="V339" s="2" t="s">
        <v>98</v>
      </c>
      <c r="W339" s="2" t="s">
        <v>98</v>
      </c>
      <c r="X339" s="2" t="s">
        <v>98</v>
      </c>
      <c r="Y339" s="2" t="s">
        <v>186</v>
      </c>
      <c r="Z339" s="2" t="s">
        <v>98</v>
      </c>
      <c r="AA339" s="2" t="s">
        <v>98</v>
      </c>
      <c r="AB339" s="2" t="s">
        <v>97</v>
      </c>
      <c r="AC339" t="s">
        <v>165</v>
      </c>
      <c r="AD339" t="s">
        <v>97</v>
      </c>
      <c r="AE339" s="1" t="s">
        <v>98</v>
      </c>
      <c r="AF339" t="s">
        <v>98</v>
      </c>
    </row>
    <row r="340" spans="1:32">
      <c r="A340" s="3" t="s">
        <v>184</v>
      </c>
      <c r="B340">
        <v>330</v>
      </c>
      <c r="C340">
        <v>166910</v>
      </c>
      <c r="D340" t="s">
        <v>136</v>
      </c>
      <c r="E340" s="2" t="s">
        <v>98</v>
      </c>
      <c r="F340" s="2" t="s">
        <v>98</v>
      </c>
      <c r="G340" s="2" t="s">
        <v>98</v>
      </c>
      <c r="H340" s="3" t="s">
        <v>99</v>
      </c>
      <c r="I340" s="2" t="s">
        <v>148</v>
      </c>
      <c r="J340" s="6" t="s">
        <v>97</v>
      </c>
      <c r="K340" s="2" t="s">
        <v>134</v>
      </c>
      <c r="L340" t="s">
        <v>140</v>
      </c>
      <c r="M340" s="3" t="s">
        <v>101</v>
      </c>
      <c r="N340" s="71" t="s">
        <v>98</v>
      </c>
      <c r="O340" s="71" t="s">
        <v>174</v>
      </c>
      <c r="P340" s="4" t="s">
        <v>182</v>
      </c>
      <c r="Q340" s="2" t="s">
        <v>98</v>
      </c>
      <c r="R340" s="2" t="s">
        <v>98</v>
      </c>
      <c r="S340" t="s">
        <v>98</v>
      </c>
      <c r="T340" t="s">
        <v>98</v>
      </c>
      <c r="U340" s="2" t="s">
        <v>98</v>
      </c>
      <c r="V340" s="2" t="s">
        <v>98</v>
      </c>
      <c r="W340" s="2" t="s">
        <v>98</v>
      </c>
      <c r="X340" s="2" t="s">
        <v>98</v>
      </c>
      <c r="Y340" s="2" t="s">
        <v>186</v>
      </c>
      <c r="Z340" s="2" t="s">
        <v>98</v>
      </c>
      <c r="AA340" s="2" t="s">
        <v>98</v>
      </c>
      <c r="AB340" s="2" t="s">
        <v>97</v>
      </c>
      <c r="AC340" t="s">
        <v>166</v>
      </c>
      <c r="AD340" s="6" t="s">
        <v>97</v>
      </c>
      <c r="AE340" s="1" t="s">
        <v>97</v>
      </c>
      <c r="AF340" t="s">
        <v>98</v>
      </c>
    </row>
    <row r="341" spans="1:32">
      <c r="A341" s="3" t="s">
        <v>184</v>
      </c>
      <c r="B341">
        <v>331</v>
      </c>
      <c r="C341" s="6">
        <v>166920</v>
      </c>
      <c r="D341" t="s">
        <v>137</v>
      </c>
      <c r="E341" s="2" t="s">
        <v>98</v>
      </c>
      <c r="F341" s="2" t="s">
        <v>98</v>
      </c>
      <c r="G341" s="2" t="s">
        <v>98</v>
      </c>
      <c r="H341" s="2" t="s">
        <v>97</v>
      </c>
      <c r="I341" s="2" t="s">
        <v>146</v>
      </c>
      <c r="J341" s="2" t="s">
        <v>97</v>
      </c>
      <c r="K341" s="2" t="s">
        <v>134</v>
      </c>
      <c r="L341" t="s">
        <v>139</v>
      </c>
      <c r="M341" s="2" t="s">
        <v>100</v>
      </c>
      <c r="N341" s="71" t="s">
        <v>97</v>
      </c>
      <c r="O341" s="71" t="s">
        <v>163</v>
      </c>
      <c r="P341" s="4" t="s">
        <v>98</v>
      </c>
      <c r="Q341" s="2" t="s">
        <v>98</v>
      </c>
      <c r="R341" s="2" t="s">
        <v>98</v>
      </c>
      <c r="S341" t="s">
        <v>97</v>
      </c>
      <c r="T341" t="s">
        <v>98</v>
      </c>
      <c r="U341" s="2" t="s">
        <v>98</v>
      </c>
      <c r="V341" s="2" t="s">
        <v>97</v>
      </c>
      <c r="W341" s="2" t="s">
        <v>98</v>
      </c>
      <c r="X341" s="2" t="s">
        <v>98</v>
      </c>
      <c r="Y341" s="2" t="s">
        <v>98</v>
      </c>
      <c r="Z341" s="2" t="s">
        <v>98</v>
      </c>
      <c r="AA341" s="2" t="s">
        <v>98</v>
      </c>
      <c r="AB341" s="2" t="s">
        <v>98</v>
      </c>
      <c r="AC341" t="s">
        <v>166</v>
      </c>
      <c r="AD341" t="s">
        <v>97</v>
      </c>
      <c r="AE341" s="1" t="s">
        <v>97</v>
      </c>
      <c r="AF341" t="s">
        <v>97</v>
      </c>
    </row>
    <row r="342" spans="1:32">
      <c r="A342" s="3" t="s">
        <v>184</v>
      </c>
      <c r="B342">
        <v>332</v>
      </c>
      <c r="C342" s="6">
        <v>167014</v>
      </c>
      <c r="D342" t="s">
        <v>137</v>
      </c>
      <c r="E342" s="2" t="s">
        <v>98</v>
      </c>
      <c r="F342" s="2" t="s">
        <v>98</v>
      </c>
      <c r="G342" s="2" t="s">
        <v>98</v>
      </c>
      <c r="H342" s="2" t="s">
        <v>97</v>
      </c>
      <c r="I342" s="2" t="s">
        <v>147</v>
      </c>
      <c r="J342" s="2" t="s">
        <v>97</v>
      </c>
      <c r="K342" s="2" t="s">
        <v>134</v>
      </c>
      <c r="L342" t="s">
        <v>140</v>
      </c>
      <c r="M342" s="2" t="s">
        <v>100</v>
      </c>
      <c r="N342" s="71" t="s">
        <v>97</v>
      </c>
      <c r="O342" s="71" t="s">
        <v>163</v>
      </c>
      <c r="P342" s="4" t="s">
        <v>182</v>
      </c>
      <c r="Q342" s="2" t="s">
        <v>98</v>
      </c>
      <c r="R342" s="2" t="s">
        <v>98</v>
      </c>
      <c r="S342" t="s">
        <v>98</v>
      </c>
      <c r="T342" t="s">
        <v>98</v>
      </c>
      <c r="U342" s="2" t="s">
        <v>98</v>
      </c>
      <c r="V342" s="2" t="s">
        <v>98</v>
      </c>
      <c r="W342" s="2" t="s">
        <v>98</v>
      </c>
      <c r="X342" s="2" t="s">
        <v>98</v>
      </c>
      <c r="Y342" s="2" t="s">
        <v>186</v>
      </c>
      <c r="Z342" s="2" t="s">
        <v>98</v>
      </c>
      <c r="AA342" s="2" t="s">
        <v>98</v>
      </c>
      <c r="AB342" s="2" t="s">
        <v>97</v>
      </c>
      <c r="AC342" t="s">
        <v>166</v>
      </c>
      <c r="AD342" t="s">
        <v>97</v>
      </c>
      <c r="AE342" s="1" t="s">
        <v>97</v>
      </c>
      <c r="AF342" t="s">
        <v>98</v>
      </c>
    </row>
    <row r="343" spans="1:32">
      <c r="A343" s="3" t="s">
        <v>184</v>
      </c>
      <c r="B343">
        <v>333</v>
      </c>
      <c r="C343" s="6">
        <v>167050</v>
      </c>
      <c r="D343" t="s">
        <v>136</v>
      </c>
      <c r="E343" s="2" t="s">
        <v>98</v>
      </c>
      <c r="F343" s="2" t="s">
        <v>98</v>
      </c>
      <c r="G343" s="2" t="s">
        <v>98</v>
      </c>
      <c r="H343" s="2" t="s">
        <v>99</v>
      </c>
      <c r="I343" s="2" t="s">
        <v>149</v>
      </c>
      <c r="J343" s="2" t="s">
        <v>97</v>
      </c>
      <c r="K343" s="2" t="s">
        <v>134</v>
      </c>
      <c r="L343" t="s">
        <v>140</v>
      </c>
      <c r="M343" s="2" t="s">
        <v>100</v>
      </c>
      <c r="N343" s="71" t="s">
        <v>99</v>
      </c>
      <c r="O343" s="71" t="s">
        <v>174</v>
      </c>
      <c r="P343" s="4" t="s">
        <v>182</v>
      </c>
      <c r="Q343" s="2" t="s">
        <v>98</v>
      </c>
      <c r="R343" s="2" t="s">
        <v>98</v>
      </c>
      <c r="S343" t="s">
        <v>98</v>
      </c>
      <c r="T343" t="s">
        <v>98</v>
      </c>
      <c r="U343" s="2" t="s">
        <v>98</v>
      </c>
      <c r="V343" s="2" t="s">
        <v>98</v>
      </c>
      <c r="W343" s="2" t="s">
        <v>98</v>
      </c>
      <c r="X343" s="2" t="s">
        <v>98</v>
      </c>
      <c r="Y343" s="2" t="s">
        <v>186</v>
      </c>
      <c r="Z343" s="2" t="s">
        <v>98</v>
      </c>
      <c r="AA343" s="2" t="s">
        <v>98</v>
      </c>
      <c r="AB343" s="2" t="s">
        <v>97</v>
      </c>
      <c r="AC343" t="s">
        <v>166</v>
      </c>
      <c r="AD343" t="s">
        <v>97</v>
      </c>
      <c r="AE343" s="1" t="s">
        <v>98</v>
      </c>
      <c r="AF343" t="s">
        <v>97</v>
      </c>
    </row>
    <row r="344" spans="1:32">
      <c r="A344" s="3" t="s">
        <v>184</v>
      </c>
      <c r="B344">
        <v>334</v>
      </c>
      <c r="C344">
        <v>167076</v>
      </c>
      <c r="D344" t="s">
        <v>136</v>
      </c>
      <c r="E344" s="2" t="s">
        <v>98</v>
      </c>
      <c r="F344" s="2" t="s">
        <v>98</v>
      </c>
      <c r="G344" s="2" t="s">
        <v>98</v>
      </c>
      <c r="H344" s="3" t="s">
        <v>98</v>
      </c>
      <c r="I344" s="2" t="s">
        <v>148</v>
      </c>
      <c r="J344" s="6" t="s">
        <v>98</v>
      </c>
      <c r="K344" s="2" t="s">
        <v>135</v>
      </c>
      <c r="L344" t="s">
        <v>139</v>
      </c>
      <c r="M344" s="3" t="s">
        <v>101</v>
      </c>
      <c r="N344" s="71" t="s">
        <v>97</v>
      </c>
      <c r="O344" s="71" t="s">
        <v>174</v>
      </c>
      <c r="P344" s="5" t="s">
        <v>98</v>
      </c>
      <c r="Q344" s="2" t="s">
        <v>98</v>
      </c>
      <c r="R344" s="2" t="s">
        <v>98</v>
      </c>
      <c r="S344" t="s">
        <v>97</v>
      </c>
      <c r="T344" t="s">
        <v>98</v>
      </c>
      <c r="U344" s="2" t="s">
        <v>98</v>
      </c>
      <c r="V344" s="2" t="s">
        <v>98</v>
      </c>
      <c r="W344" s="2" t="s">
        <v>98</v>
      </c>
      <c r="X344" s="2" t="s">
        <v>98</v>
      </c>
      <c r="Y344" s="2" t="s">
        <v>99</v>
      </c>
      <c r="Z344" s="2" t="s">
        <v>98</v>
      </c>
      <c r="AA344" s="2" t="s">
        <v>98</v>
      </c>
      <c r="AB344" s="2" t="s">
        <v>185</v>
      </c>
      <c r="AC344" t="s">
        <v>165</v>
      </c>
      <c r="AD344" s="6" t="s">
        <v>98</v>
      </c>
      <c r="AE344" s="1" t="s">
        <v>98</v>
      </c>
      <c r="AF344" t="s">
        <v>98</v>
      </c>
    </row>
    <row r="345" spans="1:32">
      <c r="A345" s="3" t="s">
        <v>184</v>
      </c>
      <c r="B345">
        <v>335</v>
      </c>
      <c r="C345" s="6">
        <v>167110</v>
      </c>
      <c r="D345" t="s">
        <v>136</v>
      </c>
      <c r="E345" s="2" t="s">
        <v>98</v>
      </c>
      <c r="F345" s="2" t="s">
        <v>98</v>
      </c>
      <c r="G345" s="2" t="s">
        <v>98</v>
      </c>
      <c r="H345" s="2" t="s">
        <v>97</v>
      </c>
      <c r="I345" s="2" t="s">
        <v>149</v>
      </c>
      <c r="J345" s="2" t="s">
        <v>97</v>
      </c>
      <c r="K345" s="2" t="s">
        <v>135</v>
      </c>
      <c r="L345" t="s">
        <v>138</v>
      </c>
      <c r="M345" s="2" t="s">
        <v>100</v>
      </c>
      <c r="N345" s="71" t="s">
        <v>98</v>
      </c>
      <c r="O345" s="71" t="s">
        <v>163</v>
      </c>
      <c r="P345" s="4" t="s">
        <v>97</v>
      </c>
      <c r="Q345" s="2" t="s">
        <v>97</v>
      </c>
      <c r="R345" s="2" t="s">
        <v>98</v>
      </c>
      <c r="S345" t="s">
        <v>97</v>
      </c>
      <c r="T345" t="s">
        <v>98</v>
      </c>
      <c r="U345" s="2" t="s">
        <v>98</v>
      </c>
      <c r="V345" s="2" t="s">
        <v>97</v>
      </c>
      <c r="W345" s="2" t="s">
        <v>98</v>
      </c>
      <c r="X345" s="2" t="s">
        <v>98</v>
      </c>
      <c r="Y345" s="2" t="s">
        <v>99</v>
      </c>
      <c r="Z345" s="2" t="s">
        <v>98</v>
      </c>
      <c r="AA345" s="2" t="s">
        <v>98</v>
      </c>
      <c r="AB345" s="2" t="s">
        <v>185</v>
      </c>
      <c r="AC345" t="s">
        <v>165</v>
      </c>
      <c r="AD345" t="s">
        <v>98</v>
      </c>
      <c r="AE345" s="1" t="s">
        <v>98</v>
      </c>
      <c r="AF345" t="s">
        <v>99</v>
      </c>
    </row>
    <row r="346" spans="1:32">
      <c r="A346" s="3" t="s">
        <v>184</v>
      </c>
      <c r="B346">
        <v>336</v>
      </c>
      <c r="C346" s="6">
        <v>167114</v>
      </c>
      <c r="D346" t="s">
        <v>136</v>
      </c>
      <c r="E346" s="2" t="s">
        <v>98</v>
      </c>
      <c r="F346" s="2" t="s">
        <v>98</v>
      </c>
      <c r="G346" s="2" t="s">
        <v>98</v>
      </c>
      <c r="H346" s="2" t="s">
        <v>97</v>
      </c>
      <c r="I346" s="2" t="s">
        <v>145</v>
      </c>
      <c r="J346" s="2" t="s">
        <v>97</v>
      </c>
      <c r="K346" s="2" t="s">
        <v>134</v>
      </c>
      <c r="L346" t="s">
        <v>140</v>
      </c>
      <c r="M346" s="2" t="s">
        <v>101</v>
      </c>
      <c r="N346" s="71" t="s">
        <v>98</v>
      </c>
      <c r="O346" s="71" t="s">
        <v>163</v>
      </c>
      <c r="P346" s="4" t="s">
        <v>182</v>
      </c>
      <c r="Q346" s="2" t="s">
        <v>98</v>
      </c>
      <c r="R346" s="2" t="s">
        <v>98</v>
      </c>
      <c r="S346" t="s">
        <v>98</v>
      </c>
      <c r="T346" t="s">
        <v>98</v>
      </c>
      <c r="U346" s="2" t="s">
        <v>98</v>
      </c>
      <c r="V346" s="2" t="s">
        <v>98</v>
      </c>
      <c r="W346" s="2" t="s">
        <v>98</v>
      </c>
      <c r="X346" s="2" t="s">
        <v>98</v>
      </c>
      <c r="Y346" s="2" t="s">
        <v>186</v>
      </c>
      <c r="Z346" s="2" t="s">
        <v>98</v>
      </c>
      <c r="AA346" s="2" t="s">
        <v>98</v>
      </c>
      <c r="AB346" s="2" t="s">
        <v>97</v>
      </c>
      <c r="AC346" t="s">
        <v>165</v>
      </c>
      <c r="AD346" t="s">
        <v>97</v>
      </c>
      <c r="AE346" s="1" t="s">
        <v>98</v>
      </c>
      <c r="AF346" t="s">
        <v>98</v>
      </c>
    </row>
    <row r="347" spans="1:32">
      <c r="A347" s="3" t="s">
        <v>184</v>
      </c>
      <c r="B347">
        <v>337</v>
      </c>
      <c r="C347" s="6">
        <v>167140</v>
      </c>
      <c r="D347" t="s">
        <v>137</v>
      </c>
      <c r="E347" s="2" t="s">
        <v>98</v>
      </c>
      <c r="F347" s="2" t="s">
        <v>98</v>
      </c>
      <c r="G347" s="2" t="s">
        <v>97</v>
      </c>
      <c r="H347" s="2" t="s">
        <v>97</v>
      </c>
      <c r="I347" s="2" t="s">
        <v>147</v>
      </c>
      <c r="J347" s="2" t="s">
        <v>97</v>
      </c>
      <c r="K347" s="2" t="s">
        <v>135</v>
      </c>
      <c r="L347" t="s">
        <v>138</v>
      </c>
      <c r="M347" s="2" t="s">
        <v>101</v>
      </c>
      <c r="N347" s="71" t="s">
        <v>97</v>
      </c>
      <c r="O347" s="71" t="s">
        <v>174</v>
      </c>
      <c r="P347" s="4" t="s">
        <v>97</v>
      </c>
      <c r="Q347" s="2" t="s">
        <v>98</v>
      </c>
      <c r="R347" s="2" t="s">
        <v>98</v>
      </c>
      <c r="S347" t="s">
        <v>97</v>
      </c>
      <c r="T347" t="s">
        <v>98</v>
      </c>
      <c r="U347" s="2" t="s">
        <v>98</v>
      </c>
      <c r="V347" s="2" t="s">
        <v>98</v>
      </c>
      <c r="W347" s="2" t="s">
        <v>98</v>
      </c>
      <c r="X347" s="2" t="s">
        <v>98</v>
      </c>
      <c r="Y347" s="2" t="s">
        <v>99</v>
      </c>
      <c r="Z347" s="2" t="s">
        <v>98</v>
      </c>
      <c r="AA347" s="2" t="s">
        <v>98</v>
      </c>
      <c r="AB347" s="2" t="s">
        <v>185</v>
      </c>
      <c r="AC347" t="s">
        <v>165</v>
      </c>
      <c r="AD347" t="s">
        <v>98</v>
      </c>
      <c r="AE347" s="1" t="s">
        <v>98</v>
      </c>
      <c r="AF347" t="s">
        <v>97</v>
      </c>
    </row>
    <row r="348" spans="1:32">
      <c r="A348" s="3" t="s">
        <v>184</v>
      </c>
      <c r="B348">
        <v>338</v>
      </c>
      <c r="C348" s="6">
        <v>167144</v>
      </c>
      <c r="D348" t="s">
        <v>137</v>
      </c>
      <c r="E348" s="2" t="s">
        <v>97</v>
      </c>
      <c r="F348" s="2" t="s">
        <v>98</v>
      </c>
      <c r="G348" s="2" t="s">
        <v>98</v>
      </c>
      <c r="H348" s="2" t="s">
        <v>97</v>
      </c>
      <c r="I348" s="2" t="s">
        <v>144</v>
      </c>
      <c r="J348" s="2" t="s">
        <v>97</v>
      </c>
      <c r="K348" s="2" t="s">
        <v>134</v>
      </c>
      <c r="L348" t="s">
        <v>139</v>
      </c>
      <c r="M348" s="2" t="s">
        <v>100</v>
      </c>
      <c r="N348" s="71" t="s">
        <v>97</v>
      </c>
      <c r="O348" s="71" t="s">
        <v>174</v>
      </c>
      <c r="P348" s="4" t="s">
        <v>182</v>
      </c>
      <c r="Q348" s="2" t="s">
        <v>98</v>
      </c>
      <c r="R348" s="2" t="s">
        <v>98</v>
      </c>
      <c r="S348" t="s">
        <v>98</v>
      </c>
      <c r="T348" t="s">
        <v>98</v>
      </c>
      <c r="U348" s="2" t="s">
        <v>98</v>
      </c>
      <c r="V348" s="2" t="s">
        <v>98</v>
      </c>
      <c r="W348" s="2" t="s">
        <v>98</v>
      </c>
      <c r="X348" s="2" t="s">
        <v>98</v>
      </c>
      <c r="Y348" s="2" t="s">
        <v>98</v>
      </c>
      <c r="Z348" s="2" t="s">
        <v>98</v>
      </c>
      <c r="AA348" s="2" t="s">
        <v>98</v>
      </c>
      <c r="AB348" s="2" t="s">
        <v>97</v>
      </c>
      <c r="AC348" t="s">
        <v>166</v>
      </c>
      <c r="AD348" t="s">
        <v>97</v>
      </c>
      <c r="AE348" s="1" t="s">
        <v>98</v>
      </c>
      <c r="AF348" t="s">
        <v>98</v>
      </c>
    </row>
    <row r="349" spans="1:32">
      <c r="A349" s="3" t="s">
        <v>184</v>
      </c>
      <c r="B349">
        <v>339</v>
      </c>
      <c r="C349" s="6">
        <v>167155</v>
      </c>
      <c r="D349" t="s">
        <v>136</v>
      </c>
      <c r="E349" s="2" t="s">
        <v>97</v>
      </c>
      <c r="F349" s="2" t="s">
        <v>98</v>
      </c>
      <c r="G349" s="2" t="s">
        <v>98</v>
      </c>
      <c r="H349" s="2" t="s">
        <v>97</v>
      </c>
      <c r="I349" s="2" t="s">
        <v>146</v>
      </c>
      <c r="J349" s="2" t="s">
        <v>97</v>
      </c>
      <c r="K349" s="2" t="s">
        <v>134</v>
      </c>
      <c r="L349" t="s">
        <v>140</v>
      </c>
      <c r="M349" s="2" t="s">
        <v>100</v>
      </c>
      <c r="N349" s="71" t="s">
        <v>97</v>
      </c>
      <c r="O349" s="71" t="s">
        <v>174</v>
      </c>
      <c r="P349" s="4" t="s">
        <v>182</v>
      </c>
      <c r="Q349" s="2" t="s">
        <v>98</v>
      </c>
      <c r="R349" s="2" t="s">
        <v>98</v>
      </c>
      <c r="S349" t="s">
        <v>98</v>
      </c>
      <c r="T349" t="s">
        <v>98</v>
      </c>
      <c r="U349" s="2" t="s">
        <v>98</v>
      </c>
      <c r="V349" s="2" t="s">
        <v>98</v>
      </c>
      <c r="W349" s="2" t="s">
        <v>98</v>
      </c>
      <c r="X349" s="2" t="s">
        <v>98</v>
      </c>
      <c r="Y349" s="2" t="s">
        <v>186</v>
      </c>
      <c r="Z349" s="2" t="s">
        <v>98</v>
      </c>
      <c r="AA349" s="2" t="s">
        <v>98</v>
      </c>
      <c r="AB349" s="2" t="s">
        <v>97</v>
      </c>
      <c r="AC349" t="s">
        <v>166</v>
      </c>
      <c r="AD349" t="s">
        <v>97</v>
      </c>
      <c r="AE349" s="1" t="s">
        <v>98</v>
      </c>
      <c r="AF349" t="s">
        <v>98</v>
      </c>
    </row>
    <row r="350" spans="1:32">
      <c r="A350" s="3" t="s">
        <v>184</v>
      </c>
      <c r="B350">
        <v>340</v>
      </c>
      <c r="C350" s="6">
        <v>167157</v>
      </c>
      <c r="D350" t="s">
        <v>136</v>
      </c>
      <c r="E350" s="2" t="s">
        <v>98</v>
      </c>
      <c r="F350" s="2" t="s">
        <v>98</v>
      </c>
      <c r="G350" s="2" t="s">
        <v>98</v>
      </c>
      <c r="H350" s="2" t="s">
        <v>97</v>
      </c>
      <c r="I350" s="2" t="s">
        <v>146</v>
      </c>
      <c r="J350" s="2" t="s">
        <v>97</v>
      </c>
      <c r="K350" s="2" t="s">
        <v>134</v>
      </c>
      <c r="L350" t="s">
        <v>140</v>
      </c>
      <c r="M350" s="2" t="s">
        <v>100</v>
      </c>
      <c r="N350" s="71" t="s">
        <v>97</v>
      </c>
      <c r="O350" s="71" t="s">
        <v>174</v>
      </c>
      <c r="P350" s="4" t="s">
        <v>182</v>
      </c>
      <c r="Q350" s="2" t="s">
        <v>98</v>
      </c>
      <c r="R350" s="2" t="s">
        <v>98</v>
      </c>
      <c r="S350" t="s">
        <v>98</v>
      </c>
      <c r="T350" t="s">
        <v>98</v>
      </c>
      <c r="U350" s="2" t="s">
        <v>98</v>
      </c>
      <c r="V350" s="2" t="s">
        <v>98</v>
      </c>
      <c r="W350" s="2" t="s">
        <v>98</v>
      </c>
      <c r="X350" s="2" t="s">
        <v>98</v>
      </c>
      <c r="Y350" s="2" t="s">
        <v>186</v>
      </c>
      <c r="Z350" s="2" t="s">
        <v>98</v>
      </c>
      <c r="AA350" s="2" t="s">
        <v>98</v>
      </c>
      <c r="AB350" s="2" t="s">
        <v>97</v>
      </c>
      <c r="AC350" t="s">
        <v>166</v>
      </c>
      <c r="AD350" t="s">
        <v>97</v>
      </c>
      <c r="AE350" s="1" t="s">
        <v>98</v>
      </c>
      <c r="AF350" t="s">
        <v>98</v>
      </c>
    </row>
    <row r="351" spans="1:32">
      <c r="A351" s="3" t="s">
        <v>183</v>
      </c>
      <c r="B351">
        <v>341</v>
      </c>
      <c r="C351" s="6">
        <v>167159</v>
      </c>
      <c r="D351" t="s">
        <v>136</v>
      </c>
      <c r="E351" s="2" t="s">
        <v>97</v>
      </c>
      <c r="F351" s="2" t="s">
        <v>98</v>
      </c>
      <c r="G351" s="2" t="s">
        <v>98</v>
      </c>
      <c r="H351" s="2" t="s">
        <v>99</v>
      </c>
      <c r="I351" s="2" t="s">
        <v>145</v>
      </c>
      <c r="J351" s="2" t="s">
        <v>97</v>
      </c>
      <c r="K351" s="2" t="s">
        <v>134</v>
      </c>
      <c r="L351" t="s">
        <v>138</v>
      </c>
      <c r="M351" s="2" t="s">
        <v>101</v>
      </c>
      <c r="N351" s="71" t="s">
        <v>98</v>
      </c>
      <c r="O351" s="71" t="s">
        <v>174</v>
      </c>
      <c r="P351" s="4" t="s">
        <v>182</v>
      </c>
      <c r="Q351" s="2" t="s">
        <v>98</v>
      </c>
      <c r="R351" s="2" t="s">
        <v>98</v>
      </c>
      <c r="S351" t="s">
        <v>98</v>
      </c>
      <c r="T351" t="s">
        <v>98</v>
      </c>
      <c r="U351" s="2" t="s">
        <v>98</v>
      </c>
      <c r="V351" s="2" t="s">
        <v>98</v>
      </c>
      <c r="W351" s="2" t="s">
        <v>98</v>
      </c>
      <c r="X351" s="2" t="s">
        <v>98</v>
      </c>
      <c r="Y351" s="2" t="s">
        <v>97</v>
      </c>
      <c r="Z351" s="2" t="s">
        <v>97</v>
      </c>
      <c r="AA351" s="2" t="s">
        <v>97</v>
      </c>
      <c r="AB351" s="2" t="s">
        <v>99</v>
      </c>
      <c r="AC351" t="s">
        <v>165</v>
      </c>
      <c r="AD351" t="s">
        <v>97</v>
      </c>
      <c r="AE351" s="1" t="s">
        <v>97</v>
      </c>
      <c r="AF351" t="s">
        <v>97</v>
      </c>
    </row>
    <row r="352" spans="1:32">
      <c r="A352" s="3" t="s">
        <v>184</v>
      </c>
      <c r="B352">
        <v>342</v>
      </c>
      <c r="C352" s="6">
        <v>167161</v>
      </c>
      <c r="D352" t="s">
        <v>136</v>
      </c>
      <c r="E352" s="2" t="s">
        <v>98</v>
      </c>
      <c r="F352" s="2" t="s">
        <v>98</v>
      </c>
      <c r="G352" s="2" t="s">
        <v>98</v>
      </c>
      <c r="H352" s="2" t="s">
        <v>97</v>
      </c>
      <c r="I352" s="2" t="s">
        <v>148</v>
      </c>
      <c r="J352" s="2" t="s">
        <v>97</v>
      </c>
      <c r="K352" s="2" t="s">
        <v>134</v>
      </c>
      <c r="L352" t="s">
        <v>138</v>
      </c>
      <c r="M352" s="2" t="s">
        <v>101</v>
      </c>
      <c r="N352" s="71" t="s">
        <v>98</v>
      </c>
      <c r="O352" s="71" t="s">
        <v>174</v>
      </c>
      <c r="P352" s="4" t="s">
        <v>97</v>
      </c>
      <c r="Q352" s="2" t="s">
        <v>98</v>
      </c>
      <c r="R352" s="2" t="s">
        <v>98</v>
      </c>
      <c r="S352" t="s">
        <v>97</v>
      </c>
      <c r="T352" t="s">
        <v>98</v>
      </c>
      <c r="U352" s="2" t="s">
        <v>98</v>
      </c>
      <c r="V352" s="2" t="s">
        <v>97</v>
      </c>
      <c r="W352" s="2" t="s">
        <v>97</v>
      </c>
      <c r="X352" s="2" t="s">
        <v>98</v>
      </c>
      <c r="Y352" s="2" t="s">
        <v>98</v>
      </c>
      <c r="Z352" s="2" t="s">
        <v>98</v>
      </c>
      <c r="AA352" s="2" t="s">
        <v>98</v>
      </c>
      <c r="AB352" s="2" t="s">
        <v>98</v>
      </c>
      <c r="AC352" t="s">
        <v>166</v>
      </c>
      <c r="AD352" t="s">
        <v>97</v>
      </c>
      <c r="AE352" s="1" t="s">
        <v>97</v>
      </c>
      <c r="AF352" t="s">
        <v>97</v>
      </c>
    </row>
    <row r="353" spans="1:32">
      <c r="A353" s="3" t="s">
        <v>184</v>
      </c>
      <c r="B353">
        <v>343</v>
      </c>
      <c r="C353" s="6">
        <v>167163</v>
      </c>
      <c r="D353" t="s">
        <v>136</v>
      </c>
      <c r="E353" s="2" t="s">
        <v>97</v>
      </c>
      <c r="F353" s="2" t="s">
        <v>97</v>
      </c>
      <c r="G353" s="2" t="s">
        <v>98</v>
      </c>
      <c r="H353" s="2" t="s">
        <v>97</v>
      </c>
      <c r="I353" s="2" t="s">
        <v>145</v>
      </c>
      <c r="J353" s="2" t="s">
        <v>98</v>
      </c>
      <c r="K353" s="2" t="s">
        <v>134</v>
      </c>
      <c r="L353" t="s">
        <v>140</v>
      </c>
      <c r="M353" s="2" t="s">
        <v>100</v>
      </c>
      <c r="N353" s="71" t="s">
        <v>98</v>
      </c>
      <c r="O353" s="71" t="s">
        <v>163</v>
      </c>
      <c r="P353" s="4" t="s">
        <v>182</v>
      </c>
      <c r="Q353" s="2" t="s">
        <v>98</v>
      </c>
      <c r="R353" s="2" t="s">
        <v>98</v>
      </c>
      <c r="S353" t="s">
        <v>98</v>
      </c>
      <c r="T353" t="s">
        <v>98</v>
      </c>
      <c r="U353" s="2" t="s">
        <v>98</v>
      </c>
      <c r="V353" s="2" t="s">
        <v>98</v>
      </c>
      <c r="W353" s="2" t="s">
        <v>98</v>
      </c>
      <c r="X353" s="2" t="s">
        <v>98</v>
      </c>
      <c r="Y353" s="2" t="s">
        <v>98</v>
      </c>
      <c r="Z353" s="2" t="s">
        <v>98</v>
      </c>
      <c r="AA353" s="2" t="s">
        <v>98</v>
      </c>
      <c r="AB353" s="2" t="s">
        <v>97</v>
      </c>
      <c r="AC353" t="s">
        <v>166</v>
      </c>
      <c r="AD353" t="s">
        <v>97</v>
      </c>
      <c r="AE353" s="1" t="s">
        <v>97</v>
      </c>
      <c r="AF353" t="s">
        <v>98</v>
      </c>
    </row>
    <row r="354" spans="1:32">
      <c r="A354" s="3" t="s">
        <v>183</v>
      </c>
      <c r="B354">
        <v>344</v>
      </c>
      <c r="C354">
        <v>167167</v>
      </c>
      <c r="D354" t="s">
        <v>137</v>
      </c>
      <c r="E354" s="2" t="s">
        <v>98</v>
      </c>
      <c r="F354" s="2" t="s">
        <v>98</v>
      </c>
      <c r="G354" s="2" t="s">
        <v>98</v>
      </c>
      <c r="H354" s="3" t="s">
        <v>98</v>
      </c>
      <c r="I354" s="2" t="s">
        <v>148</v>
      </c>
      <c r="J354" s="6" t="s">
        <v>97</v>
      </c>
      <c r="K354" s="2" t="s">
        <v>134</v>
      </c>
      <c r="L354" t="s">
        <v>140</v>
      </c>
      <c r="M354" s="3" t="s">
        <v>100</v>
      </c>
      <c r="N354" s="71" t="s">
        <v>97</v>
      </c>
      <c r="O354" s="71" t="s">
        <v>174</v>
      </c>
      <c r="P354" s="5" t="s">
        <v>182</v>
      </c>
      <c r="Q354" s="2" t="s">
        <v>98</v>
      </c>
      <c r="R354" s="2" t="s">
        <v>98</v>
      </c>
      <c r="S354" t="s">
        <v>98</v>
      </c>
      <c r="T354" t="s">
        <v>98</v>
      </c>
      <c r="U354" s="2" t="s">
        <v>98</v>
      </c>
      <c r="V354" s="2" t="s">
        <v>98</v>
      </c>
      <c r="W354" s="2" t="s">
        <v>98</v>
      </c>
      <c r="X354" s="2" t="s">
        <v>98</v>
      </c>
      <c r="Y354" s="2" t="s">
        <v>186</v>
      </c>
      <c r="Z354" s="2" t="s">
        <v>98</v>
      </c>
      <c r="AA354" s="2" t="s">
        <v>98</v>
      </c>
      <c r="AB354" s="2" t="s">
        <v>185</v>
      </c>
      <c r="AC354" t="s">
        <v>165</v>
      </c>
      <c r="AD354" t="s">
        <v>97</v>
      </c>
      <c r="AE354" s="1" t="s">
        <v>98</v>
      </c>
      <c r="AF354" t="s">
        <v>98</v>
      </c>
    </row>
    <row r="355" spans="1:32">
      <c r="A355" s="3" t="s">
        <v>184</v>
      </c>
      <c r="B355">
        <v>345</v>
      </c>
      <c r="C355" s="6">
        <v>167168</v>
      </c>
      <c r="D355" t="s">
        <v>137</v>
      </c>
      <c r="E355" s="2" t="s">
        <v>98</v>
      </c>
      <c r="F355" s="2" t="s">
        <v>98</v>
      </c>
      <c r="G355" s="2" t="s">
        <v>98</v>
      </c>
      <c r="H355" s="2" t="s">
        <v>97</v>
      </c>
      <c r="I355" s="2" t="s">
        <v>147</v>
      </c>
      <c r="J355" s="2" t="s">
        <v>97</v>
      </c>
      <c r="K355" s="2" t="s">
        <v>134</v>
      </c>
      <c r="L355" t="s">
        <v>140</v>
      </c>
      <c r="M355" s="2" t="s">
        <v>100</v>
      </c>
      <c r="N355" s="71" t="s">
        <v>98</v>
      </c>
      <c r="O355" s="71" t="s">
        <v>163</v>
      </c>
      <c r="P355" s="4" t="s">
        <v>182</v>
      </c>
      <c r="Q355" s="2" t="s">
        <v>98</v>
      </c>
      <c r="R355" s="2" t="s">
        <v>98</v>
      </c>
      <c r="S355" t="s">
        <v>98</v>
      </c>
      <c r="T355" t="s">
        <v>97</v>
      </c>
      <c r="U355" s="2" t="s">
        <v>98</v>
      </c>
      <c r="V355" s="2" t="s">
        <v>98</v>
      </c>
      <c r="W355" s="2" t="s">
        <v>98</v>
      </c>
      <c r="X355" s="2" t="s">
        <v>97</v>
      </c>
      <c r="Y355" s="2" t="s">
        <v>98</v>
      </c>
      <c r="Z355" s="2" t="s">
        <v>98</v>
      </c>
      <c r="AA355" s="2" t="s">
        <v>98</v>
      </c>
      <c r="AB355" s="2" t="s">
        <v>98</v>
      </c>
      <c r="AC355" t="s">
        <v>166</v>
      </c>
      <c r="AD355" t="s">
        <v>97</v>
      </c>
      <c r="AE355" s="1" t="s">
        <v>97</v>
      </c>
      <c r="AF355" t="s">
        <v>98</v>
      </c>
    </row>
    <row r="356" spans="1:32">
      <c r="A356" s="3" t="s">
        <v>184</v>
      </c>
      <c r="B356">
        <v>346</v>
      </c>
      <c r="C356">
        <v>167170</v>
      </c>
      <c r="D356" t="s">
        <v>137</v>
      </c>
      <c r="E356" s="2" t="s">
        <v>98</v>
      </c>
      <c r="F356" s="2" t="s">
        <v>98</v>
      </c>
      <c r="G356" s="2" t="s">
        <v>98</v>
      </c>
      <c r="H356" s="3" t="s">
        <v>97</v>
      </c>
      <c r="I356" s="2" t="s">
        <v>147</v>
      </c>
      <c r="J356" s="6" t="s">
        <v>97</v>
      </c>
      <c r="K356" s="2" t="s">
        <v>134</v>
      </c>
      <c r="L356" t="s">
        <v>139</v>
      </c>
      <c r="M356" s="3" t="s">
        <v>100</v>
      </c>
      <c r="N356" s="71" t="s">
        <v>98</v>
      </c>
      <c r="O356" s="71" t="s">
        <v>174</v>
      </c>
      <c r="P356" s="5" t="s">
        <v>97</v>
      </c>
      <c r="Q356" s="2" t="s">
        <v>98</v>
      </c>
      <c r="R356" s="2" t="s">
        <v>98</v>
      </c>
      <c r="S356" t="s">
        <v>97</v>
      </c>
      <c r="T356" t="s">
        <v>98</v>
      </c>
      <c r="U356" s="2" t="s">
        <v>98</v>
      </c>
      <c r="V356" s="2" t="s">
        <v>98</v>
      </c>
      <c r="W356" s="2" t="s">
        <v>98</v>
      </c>
      <c r="X356" s="2" t="s">
        <v>98</v>
      </c>
      <c r="Y356" s="2" t="s">
        <v>98</v>
      </c>
      <c r="Z356" s="2" t="s">
        <v>98</v>
      </c>
      <c r="AA356" s="2" t="s">
        <v>98</v>
      </c>
      <c r="AB356" s="2" t="s">
        <v>97</v>
      </c>
      <c r="AC356" t="s">
        <v>166</v>
      </c>
      <c r="AD356" s="6" t="s">
        <v>97</v>
      </c>
      <c r="AE356" s="1" t="s">
        <v>97</v>
      </c>
      <c r="AF356" t="s">
        <v>98</v>
      </c>
    </row>
    <row r="357" spans="1:32">
      <c r="A357" s="3" t="s">
        <v>184</v>
      </c>
      <c r="B357">
        <v>347</v>
      </c>
      <c r="C357" s="6">
        <v>167173</v>
      </c>
      <c r="D357" t="s">
        <v>136</v>
      </c>
      <c r="E357" s="2" t="s">
        <v>98</v>
      </c>
      <c r="F357" s="2" t="s">
        <v>98</v>
      </c>
      <c r="G357" s="2" t="s">
        <v>97</v>
      </c>
      <c r="H357" s="2" t="s">
        <v>98</v>
      </c>
      <c r="I357" s="2" t="s">
        <v>147</v>
      </c>
      <c r="J357" s="2" t="s">
        <v>97</v>
      </c>
      <c r="K357" s="2" t="s">
        <v>135</v>
      </c>
      <c r="L357" t="s">
        <v>138</v>
      </c>
      <c r="M357" s="2" t="s">
        <v>101</v>
      </c>
      <c r="N357" s="71" t="s">
        <v>97</v>
      </c>
      <c r="O357" s="71" t="s">
        <v>174</v>
      </c>
      <c r="P357" s="4" t="s">
        <v>97</v>
      </c>
      <c r="Q357" s="2" t="s">
        <v>98</v>
      </c>
      <c r="R357" s="2" t="s">
        <v>98</v>
      </c>
      <c r="S357" t="s">
        <v>97</v>
      </c>
      <c r="T357" t="s">
        <v>98</v>
      </c>
      <c r="U357" s="2" t="s">
        <v>98</v>
      </c>
      <c r="V357" s="2" t="s">
        <v>98</v>
      </c>
      <c r="W357" s="2" t="s">
        <v>98</v>
      </c>
      <c r="X357" s="2" t="s">
        <v>98</v>
      </c>
      <c r="Y357" s="2" t="s">
        <v>99</v>
      </c>
      <c r="Z357" s="2" t="s">
        <v>98</v>
      </c>
      <c r="AA357" s="2" t="s">
        <v>98</v>
      </c>
      <c r="AB357" s="2" t="s">
        <v>185</v>
      </c>
      <c r="AC357" t="s">
        <v>165</v>
      </c>
      <c r="AD357" t="s">
        <v>98</v>
      </c>
      <c r="AE357" s="1" t="s">
        <v>98</v>
      </c>
      <c r="AF357" t="s">
        <v>99</v>
      </c>
    </row>
    <row r="358" spans="1:32">
      <c r="A358" s="3" t="s">
        <v>184</v>
      </c>
      <c r="B358">
        <v>348</v>
      </c>
      <c r="C358" s="6">
        <v>167175</v>
      </c>
      <c r="D358" t="s">
        <v>136</v>
      </c>
      <c r="E358" s="2" t="s">
        <v>98</v>
      </c>
      <c r="F358" s="2" t="s">
        <v>98</v>
      </c>
      <c r="G358" s="2" t="s">
        <v>97</v>
      </c>
      <c r="H358" s="2" t="s">
        <v>98</v>
      </c>
      <c r="I358" s="2" t="s">
        <v>147</v>
      </c>
      <c r="J358" s="2" t="s">
        <v>97</v>
      </c>
      <c r="K358" s="2" t="s">
        <v>135</v>
      </c>
      <c r="L358" t="s">
        <v>138</v>
      </c>
      <c r="M358" s="2" t="s">
        <v>101</v>
      </c>
      <c r="N358" s="71" t="s">
        <v>97</v>
      </c>
      <c r="O358" s="71" t="s">
        <v>174</v>
      </c>
      <c r="P358" s="4" t="s">
        <v>97</v>
      </c>
      <c r="Q358" s="2" t="s">
        <v>98</v>
      </c>
      <c r="R358" s="2" t="s">
        <v>98</v>
      </c>
      <c r="S358" t="s">
        <v>97</v>
      </c>
      <c r="T358" t="s">
        <v>98</v>
      </c>
      <c r="U358" s="2" t="s">
        <v>98</v>
      </c>
      <c r="V358" s="2" t="s">
        <v>98</v>
      </c>
      <c r="W358" s="2" t="s">
        <v>98</v>
      </c>
      <c r="X358" s="2" t="s">
        <v>98</v>
      </c>
      <c r="Y358" s="2" t="s">
        <v>99</v>
      </c>
      <c r="Z358" s="2" t="s">
        <v>98</v>
      </c>
      <c r="AA358" s="2" t="s">
        <v>98</v>
      </c>
      <c r="AB358" s="2" t="s">
        <v>185</v>
      </c>
      <c r="AC358" t="s">
        <v>165</v>
      </c>
      <c r="AD358" t="s">
        <v>98</v>
      </c>
      <c r="AE358" s="1" t="s">
        <v>98</v>
      </c>
      <c r="AF358" t="s">
        <v>97</v>
      </c>
    </row>
    <row r="359" spans="1:32">
      <c r="A359" s="3" t="s">
        <v>184</v>
      </c>
      <c r="B359">
        <v>349</v>
      </c>
      <c r="C359" s="6">
        <v>167202</v>
      </c>
      <c r="D359" t="s">
        <v>137</v>
      </c>
      <c r="E359" s="2" t="s">
        <v>98</v>
      </c>
      <c r="F359" s="2" t="s">
        <v>98</v>
      </c>
      <c r="G359" s="2" t="s">
        <v>98</v>
      </c>
      <c r="H359" s="2" t="s">
        <v>97</v>
      </c>
      <c r="I359" s="2" t="s">
        <v>148</v>
      </c>
      <c r="J359" s="2" t="s">
        <v>97</v>
      </c>
      <c r="K359" s="2" t="s">
        <v>134</v>
      </c>
      <c r="L359" t="s">
        <v>140</v>
      </c>
      <c r="M359" s="2" t="s">
        <v>101</v>
      </c>
      <c r="N359" s="71" t="s">
        <v>98</v>
      </c>
      <c r="O359" s="71" t="s">
        <v>174</v>
      </c>
      <c r="P359" s="4" t="s">
        <v>182</v>
      </c>
      <c r="Q359" s="2" t="s">
        <v>98</v>
      </c>
      <c r="R359" s="2" t="s">
        <v>98</v>
      </c>
      <c r="S359" t="s">
        <v>98</v>
      </c>
      <c r="T359" t="s">
        <v>98</v>
      </c>
      <c r="U359" s="2" t="s">
        <v>98</v>
      </c>
      <c r="V359" s="2" t="s">
        <v>98</v>
      </c>
      <c r="W359" s="2" t="s">
        <v>98</v>
      </c>
      <c r="X359" s="2" t="s">
        <v>98</v>
      </c>
      <c r="Y359" s="2" t="s">
        <v>186</v>
      </c>
      <c r="Z359" s="2" t="s">
        <v>98</v>
      </c>
      <c r="AA359" s="2" t="s">
        <v>98</v>
      </c>
      <c r="AB359" s="2" t="s">
        <v>97</v>
      </c>
      <c r="AC359" t="s">
        <v>165</v>
      </c>
      <c r="AD359" t="s">
        <v>97</v>
      </c>
      <c r="AE359" s="1" t="s">
        <v>98</v>
      </c>
      <c r="AF359" t="s">
        <v>97</v>
      </c>
    </row>
    <row r="360" spans="1:32">
      <c r="A360" s="3" t="s">
        <v>184</v>
      </c>
      <c r="B360">
        <v>350</v>
      </c>
      <c r="C360" s="6">
        <v>167213</v>
      </c>
      <c r="D360" t="s">
        <v>136</v>
      </c>
      <c r="E360" s="2" t="s">
        <v>97</v>
      </c>
      <c r="F360" s="2" t="s">
        <v>97</v>
      </c>
      <c r="G360" s="2" t="s">
        <v>98</v>
      </c>
      <c r="H360" s="2" t="s">
        <v>98</v>
      </c>
      <c r="I360" s="2" t="s">
        <v>148</v>
      </c>
      <c r="J360" s="2" t="s">
        <v>97</v>
      </c>
      <c r="K360" s="2" t="s">
        <v>134</v>
      </c>
      <c r="L360" t="s">
        <v>138</v>
      </c>
      <c r="M360" s="2" t="s">
        <v>101</v>
      </c>
      <c r="N360" s="71" t="s">
        <v>97</v>
      </c>
      <c r="O360" s="71" t="s">
        <v>174</v>
      </c>
      <c r="P360" s="4" t="s">
        <v>182</v>
      </c>
      <c r="Q360" s="2" t="s">
        <v>97</v>
      </c>
      <c r="R360" s="2" t="s">
        <v>98</v>
      </c>
      <c r="S360" t="s">
        <v>98</v>
      </c>
      <c r="T360" t="s">
        <v>98</v>
      </c>
      <c r="U360" s="2" t="s">
        <v>98</v>
      </c>
      <c r="V360" s="2" t="s">
        <v>98</v>
      </c>
      <c r="W360" s="2" t="s">
        <v>98</v>
      </c>
      <c r="X360" s="2" t="s">
        <v>98</v>
      </c>
      <c r="Y360" s="2" t="s">
        <v>98</v>
      </c>
      <c r="Z360" s="2" t="s">
        <v>98</v>
      </c>
      <c r="AA360" s="2" t="s">
        <v>98</v>
      </c>
      <c r="AB360" s="2" t="s">
        <v>97</v>
      </c>
      <c r="AC360" t="s">
        <v>166</v>
      </c>
      <c r="AD360" t="s">
        <v>97</v>
      </c>
      <c r="AE360" s="1" t="s">
        <v>97</v>
      </c>
      <c r="AF360" t="s">
        <v>97</v>
      </c>
    </row>
    <row r="361" spans="1:32">
      <c r="A361" s="3" t="s">
        <v>184</v>
      </c>
      <c r="B361">
        <v>351</v>
      </c>
      <c r="C361" s="6">
        <v>167225</v>
      </c>
      <c r="D361" t="s">
        <v>137</v>
      </c>
      <c r="E361" s="2" t="s">
        <v>98</v>
      </c>
      <c r="F361" s="2" t="s">
        <v>98</v>
      </c>
      <c r="G361" s="2" t="s">
        <v>98</v>
      </c>
      <c r="H361" s="2" t="s">
        <v>97</v>
      </c>
      <c r="I361" s="2" t="s">
        <v>147</v>
      </c>
      <c r="J361" s="2" t="s">
        <v>97</v>
      </c>
      <c r="K361" s="2" t="s">
        <v>134</v>
      </c>
      <c r="L361" t="s">
        <v>140</v>
      </c>
      <c r="M361" s="2" t="s">
        <v>100</v>
      </c>
      <c r="N361" s="71" t="s">
        <v>98</v>
      </c>
      <c r="O361" s="71" t="s">
        <v>174</v>
      </c>
      <c r="P361" s="4" t="s">
        <v>182</v>
      </c>
      <c r="Q361" s="2" t="s">
        <v>98</v>
      </c>
      <c r="R361" s="2" t="s">
        <v>98</v>
      </c>
      <c r="S361" t="s">
        <v>98</v>
      </c>
      <c r="T361" t="s">
        <v>98</v>
      </c>
      <c r="U361" s="2" t="s">
        <v>98</v>
      </c>
      <c r="V361" s="2" t="s">
        <v>98</v>
      </c>
      <c r="W361" s="2" t="s">
        <v>98</v>
      </c>
      <c r="X361" s="2" t="s">
        <v>98</v>
      </c>
      <c r="Y361" s="2" t="s">
        <v>186</v>
      </c>
      <c r="Z361" s="2" t="s">
        <v>98</v>
      </c>
      <c r="AA361" s="2" t="s">
        <v>98</v>
      </c>
      <c r="AB361" s="2" t="s">
        <v>97</v>
      </c>
      <c r="AC361" t="s">
        <v>165</v>
      </c>
      <c r="AD361" t="s">
        <v>97</v>
      </c>
      <c r="AE361" s="1" t="s">
        <v>98</v>
      </c>
      <c r="AF361" t="s">
        <v>98</v>
      </c>
    </row>
    <row r="362" spans="1:32">
      <c r="A362" s="3" t="s">
        <v>184</v>
      </c>
      <c r="B362">
        <v>352</v>
      </c>
      <c r="C362" s="6">
        <v>167240</v>
      </c>
      <c r="D362" t="s">
        <v>136</v>
      </c>
      <c r="E362" s="2" t="s">
        <v>98</v>
      </c>
      <c r="F362" s="2" t="s">
        <v>98</v>
      </c>
      <c r="G362" s="2" t="s">
        <v>98</v>
      </c>
      <c r="H362" s="2" t="s">
        <v>97</v>
      </c>
      <c r="I362" s="2" t="s">
        <v>147</v>
      </c>
      <c r="J362" s="2" t="s">
        <v>97</v>
      </c>
      <c r="K362" s="2" t="s">
        <v>134</v>
      </c>
      <c r="L362" t="s">
        <v>140</v>
      </c>
      <c r="M362" s="2" t="s">
        <v>101</v>
      </c>
      <c r="N362" s="71" t="s">
        <v>98</v>
      </c>
      <c r="O362" s="71" t="s">
        <v>174</v>
      </c>
      <c r="P362" s="4" t="s">
        <v>182</v>
      </c>
      <c r="Q362" s="2" t="s">
        <v>98</v>
      </c>
      <c r="R362" s="2" t="s">
        <v>98</v>
      </c>
      <c r="S362" t="s">
        <v>98</v>
      </c>
      <c r="T362" t="s">
        <v>98</v>
      </c>
      <c r="U362" s="2" t="s">
        <v>98</v>
      </c>
      <c r="V362" s="2" t="s">
        <v>98</v>
      </c>
      <c r="W362" s="2" t="s">
        <v>98</v>
      </c>
      <c r="X362" s="2" t="s">
        <v>98</v>
      </c>
      <c r="Y362" s="2" t="s">
        <v>186</v>
      </c>
      <c r="Z362" s="2" t="s">
        <v>98</v>
      </c>
      <c r="AA362" s="2" t="s">
        <v>98</v>
      </c>
      <c r="AB362" s="2" t="s">
        <v>97</v>
      </c>
      <c r="AC362" t="s">
        <v>165</v>
      </c>
      <c r="AD362" t="s">
        <v>97</v>
      </c>
      <c r="AE362" s="1" t="s">
        <v>98</v>
      </c>
      <c r="AF362" t="s">
        <v>98</v>
      </c>
    </row>
    <row r="363" spans="1:32">
      <c r="A363" s="3" t="s">
        <v>184</v>
      </c>
      <c r="B363">
        <v>353</v>
      </c>
      <c r="C363" s="6">
        <v>167248</v>
      </c>
      <c r="D363" t="s">
        <v>137</v>
      </c>
      <c r="E363" s="2" t="s">
        <v>98</v>
      </c>
      <c r="F363" s="2" t="s">
        <v>98</v>
      </c>
      <c r="G363" s="2" t="s">
        <v>98</v>
      </c>
      <c r="H363" s="2" t="s">
        <v>97</v>
      </c>
      <c r="I363" s="2" t="s">
        <v>145</v>
      </c>
      <c r="J363" s="2" t="s">
        <v>97</v>
      </c>
      <c r="K363" s="2" t="s">
        <v>134</v>
      </c>
      <c r="L363" t="s">
        <v>140</v>
      </c>
      <c r="M363" s="2" t="s">
        <v>100</v>
      </c>
      <c r="N363" s="71" t="s">
        <v>97</v>
      </c>
      <c r="O363" s="71" t="s">
        <v>163</v>
      </c>
      <c r="P363" s="4" t="s">
        <v>97</v>
      </c>
      <c r="Q363" s="2" t="s">
        <v>98</v>
      </c>
      <c r="R363" s="2" t="s">
        <v>98</v>
      </c>
      <c r="S363" t="s">
        <v>97</v>
      </c>
      <c r="T363" t="s">
        <v>98</v>
      </c>
      <c r="U363" s="2" t="s">
        <v>98</v>
      </c>
      <c r="V363" s="2" t="s">
        <v>98</v>
      </c>
      <c r="W363" s="2" t="s">
        <v>98</v>
      </c>
      <c r="X363" s="2" t="s">
        <v>98</v>
      </c>
      <c r="Y363" s="2" t="s">
        <v>186</v>
      </c>
      <c r="Z363" s="2" t="s">
        <v>98</v>
      </c>
      <c r="AA363" s="2" t="s">
        <v>98</v>
      </c>
      <c r="AB363" s="2" t="s">
        <v>97</v>
      </c>
      <c r="AC363" t="s">
        <v>166</v>
      </c>
      <c r="AD363" t="s">
        <v>97</v>
      </c>
      <c r="AE363" s="1" t="s">
        <v>98</v>
      </c>
      <c r="AF363" t="s">
        <v>98</v>
      </c>
    </row>
    <row r="364" spans="1:32">
      <c r="A364" s="3" t="s">
        <v>184</v>
      </c>
      <c r="B364">
        <v>354</v>
      </c>
      <c r="C364">
        <v>167253</v>
      </c>
      <c r="D364" t="s">
        <v>136</v>
      </c>
      <c r="E364" s="2" t="s">
        <v>97</v>
      </c>
      <c r="F364" s="2" t="s">
        <v>97</v>
      </c>
      <c r="G364" s="2" t="s">
        <v>98</v>
      </c>
      <c r="H364" s="3" t="s">
        <v>97</v>
      </c>
      <c r="I364" s="2" t="s">
        <v>145</v>
      </c>
      <c r="J364" s="6" t="s">
        <v>97</v>
      </c>
      <c r="K364" s="2" t="s">
        <v>134</v>
      </c>
      <c r="L364" t="s">
        <v>140</v>
      </c>
      <c r="M364" s="2" t="s">
        <v>100</v>
      </c>
      <c r="N364" s="70" t="s">
        <v>97</v>
      </c>
      <c r="O364" s="70" t="s">
        <v>163</v>
      </c>
      <c r="P364" s="5" t="s">
        <v>182</v>
      </c>
      <c r="Q364" s="2" t="s">
        <v>98</v>
      </c>
      <c r="R364" s="2" t="s">
        <v>98</v>
      </c>
      <c r="S364" t="s">
        <v>98</v>
      </c>
      <c r="T364" t="s">
        <v>98</v>
      </c>
      <c r="U364" s="2" t="s">
        <v>98</v>
      </c>
      <c r="V364" s="2" t="s">
        <v>98</v>
      </c>
      <c r="W364" s="2" t="s">
        <v>98</v>
      </c>
      <c r="X364" s="2" t="s">
        <v>98</v>
      </c>
      <c r="Y364" s="2" t="s">
        <v>186</v>
      </c>
      <c r="Z364" s="2" t="s">
        <v>98</v>
      </c>
      <c r="AA364" s="2" t="s">
        <v>98</v>
      </c>
      <c r="AB364" s="2" t="s">
        <v>98</v>
      </c>
      <c r="AC364" t="s">
        <v>166</v>
      </c>
      <c r="AD364" s="6" t="s">
        <v>97</v>
      </c>
      <c r="AE364" s="7" t="s">
        <v>98</v>
      </c>
      <c r="AF364" t="s">
        <v>98</v>
      </c>
    </row>
    <row r="365" spans="1:32">
      <c r="A365" s="3" t="s">
        <v>184</v>
      </c>
      <c r="B365">
        <v>355</v>
      </c>
      <c r="C365" s="6">
        <v>167303</v>
      </c>
      <c r="D365" t="s">
        <v>136</v>
      </c>
      <c r="E365" s="2" t="s">
        <v>98</v>
      </c>
      <c r="F365" s="2" t="s">
        <v>98</v>
      </c>
      <c r="G365" s="2" t="s">
        <v>98</v>
      </c>
      <c r="H365" s="2" t="s">
        <v>97</v>
      </c>
      <c r="I365" s="2" t="s">
        <v>145</v>
      </c>
      <c r="J365" s="2" t="s">
        <v>97</v>
      </c>
      <c r="K365" s="2" t="s">
        <v>134</v>
      </c>
      <c r="L365" t="s">
        <v>140</v>
      </c>
      <c r="M365" s="2" t="s">
        <v>100</v>
      </c>
      <c r="N365" s="71" t="s">
        <v>98</v>
      </c>
      <c r="O365" s="71" t="s">
        <v>163</v>
      </c>
      <c r="P365" s="4" t="s">
        <v>98</v>
      </c>
      <c r="Q365" s="2" t="s">
        <v>98</v>
      </c>
      <c r="R365" s="2" t="s">
        <v>98</v>
      </c>
      <c r="S365" t="s">
        <v>97</v>
      </c>
      <c r="T365" t="s">
        <v>98</v>
      </c>
      <c r="U365" s="2" t="s">
        <v>98</v>
      </c>
      <c r="V365" s="2" t="s">
        <v>98</v>
      </c>
      <c r="W365" s="2" t="s">
        <v>98</v>
      </c>
      <c r="X365" s="2" t="s">
        <v>98</v>
      </c>
      <c r="Y365" s="2" t="s">
        <v>186</v>
      </c>
      <c r="Z365" s="2" t="s">
        <v>98</v>
      </c>
      <c r="AA365" s="2" t="s">
        <v>98</v>
      </c>
      <c r="AB365" s="2" t="s">
        <v>97</v>
      </c>
      <c r="AC365" t="s">
        <v>165</v>
      </c>
      <c r="AD365" t="s">
        <v>97</v>
      </c>
      <c r="AE365" s="1" t="s">
        <v>98</v>
      </c>
      <c r="AF365" t="s">
        <v>98</v>
      </c>
    </row>
    <row r="366" spans="1:32">
      <c r="A366" s="3" t="s">
        <v>184</v>
      </c>
      <c r="B366">
        <v>356</v>
      </c>
      <c r="C366" s="6">
        <v>167308</v>
      </c>
      <c r="D366" t="s">
        <v>136</v>
      </c>
      <c r="E366" s="2" t="s">
        <v>98</v>
      </c>
      <c r="F366" s="2" t="s">
        <v>98</v>
      </c>
      <c r="G366" s="2" t="s">
        <v>98</v>
      </c>
      <c r="H366" s="2" t="s">
        <v>97</v>
      </c>
      <c r="I366" s="2" t="s">
        <v>147</v>
      </c>
      <c r="J366" s="2" t="s">
        <v>97</v>
      </c>
      <c r="K366" s="2" t="s">
        <v>134</v>
      </c>
      <c r="L366" t="s">
        <v>139</v>
      </c>
      <c r="M366" s="2" t="s">
        <v>100</v>
      </c>
      <c r="N366" s="71" t="s">
        <v>97</v>
      </c>
      <c r="O366" s="71" t="s">
        <v>174</v>
      </c>
      <c r="P366" s="4" t="s">
        <v>98</v>
      </c>
      <c r="Q366" s="2" t="s">
        <v>98</v>
      </c>
      <c r="R366" s="2" t="s">
        <v>98</v>
      </c>
      <c r="S366" t="s">
        <v>97</v>
      </c>
      <c r="T366" t="s">
        <v>98</v>
      </c>
      <c r="U366" s="2" t="s">
        <v>98</v>
      </c>
      <c r="V366" s="2" t="s">
        <v>97</v>
      </c>
      <c r="W366" s="2" t="s">
        <v>98</v>
      </c>
      <c r="X366" s="2" t="s">
        <v>98</v>
      </c>
      <c r="Y366" s="2" t="s">
        <v>97</v>
      </c>
      <c r="Z366" s="2" t="s">
        <v>98</v>
      </c>
      <c r="AA366" s="2" t="s">
        <v>98</v>
      </c>
      <c r="AB366" s="2" t="s">
        <v>98</v>
      </c>
      <c r="AC366" t="s">
        <v>166</v>
      </c>
      <c r="AD366" t="s">
        <v>97</v>
      </c>
      <c r="AE366" s="1" t="s">
        <v>97</v>
      </c>
      <c r="AF366" t="s">
        <v>98</v>
      </c>
    </row>
    <row r="367" spans="1:32">
      <c r="A367" s="3" t="s">
        <v>184</v>
      </c>
      <c r="B367">
        <v>357</v>
      </c>
      <c r="C367" s="6">
        <v>167309</v>
      </c>
      <c r="D367" t="s">
        <v>137</v>
      </c>
      <c r="E367" s="2" t="s">
        <v>98</v>
      </c>
      <c r="F367" s="2" t="s">
        <v>98</v>
      </c>
      <c r="G367" s="2" t="s">
        <v>98</v>
      </c>
      <c r="H367" s="2" t="s">
        <v>97</v>
      </c>
      <c r="I367" s="2" t="s">
        <v>147</v>
      </c>
      <c r="J367" s="2" t="s">
        <v>97</v>
      </c>
      <c r="K367" s="2" t="s">
        <v>134</v>
      </c>
      <c r="L367" t="s">
        <v>139</v>
      </c>
      <c r="M367" s="2" t="s">
        <v>100</v>
      </c>
      <c r="N367" s="71" t="s">
        <v>97</v>
      </c>
      <c r="O367" s="71" t="s">
        <v>174</v>
      </c>
      <c r="P367" s="4" t="s">
        <v>98</v>
      </c>
      <c r="Q367" s="2" t="s">
        <v>98</v>
      </c>
      <c r="R367" s="2" t="s">
        <v>98</v>
      </c>
      <c r="S367" t="s">
        <v>97</v>
      </c>
      <c r="T367" t="s">
        <v>98</v>
      </c>
      <c r="U367" s="2" t="s">
        <v>98</v>
      </c>
      <c r="V367" s="2" t="s">
        <v>98</v>
      </c>
      <c r="W367" s="2" t="s">
        <v>98</v>
      </c>
      <c r="X367" s="2" t="s">
        <v>98</v>
      </c>
      <c r="Y367" s="2" t="s">
        <v>98</v>
      </c>
      <c r="Z367" s="2" t="s">
        <v>98</v>
      </c>
      <c r="AA367" s="2" t="s">
        <v>98</v>
      </c>
      <c r="AB367" s="2" t="s">
        <v>97</v>
      </c>
      <c r="AC367" t="s">
        <v>166</v>
      </c>
      <c r="AD367" t="s">
        <v>97</v>
      </c>
      <c r="AE367" s="1" t="s">
        <v>97</v>
      </c>
      <c r="AF367" t="s">
        <v>98</v>
      </c>
    </row>
    <row r="368" spans="1:32">
      <c r="A368" s="3" t="s">
        <v>184</v>
      </c>
      <c r="B368">
        <v>358</v>
      </c>
      <c r="C368" s="6">
        <v>167321</v>
      </c>
      <c r="D368" t="s">
        <v>136</v>
      </c>
      <c r="E368" s="2" t="s">
        <v>97</v>
      </c>
      <c r="F368" s="2" t="s">
        <v>97</v>
      </c>
      <c r="G368" s="2" t="s">
        <v>98</v>
      </c>
      <c r="H368" s="2" t="s">
        <v>97</v>
      </c>
      <c r="I368" s="2" t="s">
        <v>146</v>
      </c>
      <c r="J368" s="2" t="s">
        <v>97</v>
      </c>
      <c r="K368" s="2" t="s">
        <v>134</v>
      </c>
      <c r="L368" t="s">
        <v>139</v>
      </c>
      <c r="M368" s="2" t="s">
        <v>100</v>
      </c>
      <c r="N368" s="71" t="s">
        <v>98</v>
      </c>
      <c r="O368" s="71" t="s">
        <v>174</v>
      </c>
      <c r="P368" s="4" t="s">
        <v>97</v>
      </c>
      <c r="Q368" s="2" t="s">
        <v>97</v>
      </c>
      <c r="R368" s="2" t="s">
        <v>97</v>
      </c>
      <c r="S368" t="s">
        <v>97</v>
      </c>
      <c r="T368" t="s">
        <v>97</v>
      </c>
      <c r="U368" s="2" t="s">
        <v>98</v>
      </c>
      <c r="V368" s="2" t="s">
        <v>97</v>
      </c>
      <c r="W368" s="2" t="s">
        <v>98</v>
      </c>
      <c r="X368" s="2" t="s">
        <v>97</v>
      </c>
      <c r="Y368" s="2" t="s">
        <v>98</v>
      </c>
      <c r="Z368" s="2" t="s">
        <v>98</v>
      </c>
      <c r="AA368" s="2" t="s">
        <v>98</v>
      </c>
      <c r="AB368" s="2" t="s">
        <v>185</v>
      </c>
      <c r="AC368" t="s">
        <v>166</v>
      </c>
      <c r="AD368" t="s">
        <v>97</v>
      </c>
      <c r="AE368" s="1" t="s">
        <v>97</v>
      </c>
      <c r="AF368" t="s">
        <v>99</v>
      </c>
    </row>
    <row r="369" spans="1:32">
      <c r="A369" s="3" t="s">
        <v>184</v>
      </c>
      <c r="B369">
        <v>359</v>
      </c>
      <c r="C369" s="6">
        <v>167329</v>
      </c>
      <c r="D369" t="s">
        <v>136</v>
      </c>
      <c r="E369" s="2" t="s">
        <v>98</v>
      </c>
      <c r="F369" s="2" t="s">
        <v>98</v>
      </c>
      <c r="G369" s="2" t="s">
        <v>98</v>
      </c>
      <c r="H369" s="2" t="s">
        <v>97</v>
      </c>
      <c r="I369" s="2" t="s">
        <v>145</v>
      </c>
      <c r="J369" s="2" t="s">
        <v>97</v>
      </c>
      <c r="K369" s="2" t="s">
        <v>134</v>
      </c>
      <c r="L369" t="s">
        <v>140</v>
      </c>
      <c r="M369" s="2" t="s">
        <v>101</v>
      </c>
      <c r="N369" s="71" t="s">
        <v>98</v>
      </c>
      <c r="O369" s="71" t="s">
        <v>174</v>
      </c>
      <c r="P369" s="4" t="s">
        <v>182</v>
      </c>
      <c r="Q369" s="2" t="s">
        <v>98</v>
      </c>
      <c r="R369" s="2" t="s">
        <v>98</v>
      </c>
      <c r="S369" t="s">
        <v>98</v>
      </c>
      <c r="T369" t="s">
        <v>98</v>
      </c>
      <c r="U369" s="2" t="s">
        <v>98</v>
      </c>
      <c r="V369" s="2" t="s">
        <v>98</v>
      </c>
      <c r="W369" s="2" t="s">
        <v>98</v>
      </c>
      <c r="X369" s="2" t="s">
        <v>98</v>
      </c>
      <c r="Y369" s="2" t="s">
        <v>186</v>
      </c>
      <c r="Z369" s="2" t="s">
        <v>98</v>
      </c>
      <c r="AA369" s="2" t="s">
        <v>98</v>
      </c>
      <c r="AB369" s="2" t="s">
        <v>98</v>
      </c>
      <c r="AC369" t="s">
        <v>165</v>
      </c>
      <c r="AD369" t="s">
        <v>97</v>
      </c>
      <c r="AE369" s="1" t="s">
        <v>98</v>
      </c>
      <c r="AF369" t="s">
        <v>98</v>
      </c>
    </row>
    <row r="370" spans="1:32">
      <c r="A370" s="3" t="s">
        <v>184</v>
      </c>
      <c r="B370">
        <v>360</v>
      </c>
      <c r="C370" s="6">
        <v>167360</v>
      </c>
      <c r="D370" t="s">
        <v>137</v>
      </c>
      <c r="E370" s="2" t="s">
        <v>98</v>
      </c>
      <c r="F370" s="2" t="s">
        <v>98</v>
      </c>
      <c r="G370" s="2" t="s">
        <v>98</v>
      </c>
      <c r="H370" s="2" t="s">
        <v>97</v>
      </c>
      <c r="I370" s="2" t="s">
        <v>145</v>
      </c>
      <c r="J370" s="2" t="s">
        <v>97</v>
      </c>
      <c r="K370" s="2" t="s">
        <v>134</v>
      </c>
      <c r="L370" t="s">
        <v>140</v>
      </c>
      <c r="M370" s="2" t="s">
        <v>100</v>
      </c>
      <c r="N370" s="71" t="s">
        <v>98</v>
      </c>
      <c r="O370" s="71" t="s">
        <v>163</v>
      </c>
      <c r="P370" s="4" t="s">
        <v>182</v>
      </c>
      <c r="Q370" s="2" t="s">
        <v>98</v>
      </c>
      <c r="R370" s="2" t="s">
        <v>98</v>
      </c>
      <c r="S370" t="s">
        <v>98</v>
      </c>
      <c r="T370" t="s">
        <v>98</v>
      </c>
      <c r="U370" s="2" t="s">
        <v>98</v>
      </c>
      <c r="V370" s="2" t="s">
        <v>98</v>
      </c>
      <c r="W370" s="2" t="s">
        <v>98</v>
      </c>
      <c r="X370" s="2" t="s">
        <v>98</v>
      </c>
      <c r="Y370" s="2" t="s">
        <v>186</v>
      </c>
      <c r="Z370" s="2" t="s">
        <v>98</v>
      </c>
      <c r="AA370" s="2" t="s">
        <v>98</v>
      </c>
      <c r="AB370" s="2" t="s">
        <v>97</v>
      </c>
      <c r="AC370" t="s">
        <v>165</v>
      </c>
      <c r="AD370" t="s">
        <v>97</v>
      </c>
      <c r="AE370" s="1" t="s">
        <v>98</v>
      </c>
      <c r="AF370" t="s">
        <v>98</v>
      </c>
    </row>
    <row r="371" spans="1:32">
      <c r="A371" s="3" t="s">
        <v>184</v>
      </c>
      <c r="B371">
        <v>361</v>
      </c>
      <c r="C371" s="6">
        <v>167364</v>
      </c>
      <c r="D371" t="s">
        <v>137</v>
      </c>
      <c r="E371" s="2" t="s">
        <v>98</v>
      </c>
      <c r="F371" s="2" t="s">
        <v>98</v>
      </c>
      <c r="G371" s="2" t="s">
        <v>98</v>
      </c>
      <c r="H371" s="2" t="s">
        <v>97</v>
      </c>
      <c r="I371" s="2" t="s">
        <v>146</v>
      </c>
      <c r="J371" s="2" t="s">
        <v>97</v>
      </c>
      <c r="K371" s="2" t="s">
        <v>134</v>
      </c>
      <c r="L371" t="s">
        <v>140</v>
      </c>
      <c r="M371" s="2" t="s">
        <v>101</v>
      </c>
      <c r="N371" s="71" t="s">
        <v>97</v>
      </c>
      <c r="O371" s="71" t="s">
        <v>174</v>
      </c>
      <c r="P371" s="4" t="s">
        <v>182</v>
      </c>
      <c r="Q371" s="2" t="s">
        <v>98</v>
      </c>
      <c r="R371" s="2" t="s">
        <v>98</v>
      </c>
      <c r="S371" t="s">
        <v>98</v>
      </c>
      <c r="T371" t="s">
        <v>98</v>
      </c>
      <c r="U371" s="2" t="s">
        <v>98</v>
      </c>
      <c r="V371" s="2" t="s">
        <v>98</v>
      </c>
      <c r="W371" s="2" t="s">
        <v>98</v>
      </c>
      <c r="X371" s="2" t="s">
        <v>98</v>
      </c>
      <c r="Y371" s="2" t="s">
        <v>186</v>
      </c>
      <c r="Z371" s="2" t="s">
        <v>98</v>
      </c>
      <c r="AA371" s="2" t="s">
        <v>98</v>
      </c>
      <c r="AB371" s="2" t="s">
        <v>97</v>
      </c>
      <c r="AC371" t="s">
        <v>166</v>
      </c>
      <c r="AD371" t="s">
        <v>97</v>
      </c>
      <c r="AE371" s="1" t="s">
        <v>98</v>
      </c>
      <c r="AF371" t="s">
        <v>98</v>
      </c>
    </row>
    <row r="372" spans="1:32">
      <c r="A372" s="3" t="s">
        <v>184</v>
      </c>
      <c r="B372">
        <v>362</v>
      </c>
      <c r="C372">
        <v>167381</v>
      </c>
      <c r="D372" t="s">
        <v>136</v>
      </c>
      <c r="E372" s="2" t="s">
        <v>97</v>
      </c>
      <c r="F372" s="2" t="s">
        <v>97</v>
      </c>
      <c r="G372" s="2" t="s">
        <v>98</v>
      </c>
      <c r="H372" s="3" t="s">
        <v>97</v>
      </c>
      <c r="I372" s="2" t="s">
        <v>148</v>
      </c>
      <c r="J372" s="6" t="s">
        <v>97</v>
      </c>
      <c r="K372" s="2" t="s">
        <v>134</v>
      </c>
      <c r="L372" t="s">
        <v>140</v>
      </c>
      <c r="M372" s="3" t="s">
        <v>100</v>
      </c>
      <c r="N372" s="71" t="s">
        <v>98</v>
      </c>
      <c r="O372" s="71" t="s">
        <v>174</v>
      </c>
      <c r="P372" s="5" t="s">
        <v>182</v>
      </c>
      <c r="Q372" s="2" t="s">
        <v>98</v>
      </c>
      <c r="R372" s="2" t="s">
        <v>98</v>
      </c>
      <c r="S372" t="s">
        <v>98</v>
      </c>
      <c r="T372" t="s">
        <v>98</v>
      </c>
      <c r="U372" s="2" t="s">
        <v>98</v>
      </c>
      <c r="V372" s="2" t="s">
        <v>98</v>
      </c>
      <c r="W372" s="2" t="s">
        <v>98</v>
      </c>
      <c r="X372" s="2" t="s">
        <v>98</v>
      </c>
      <c r="Y372" s="2" t="s">
        <v>98</v>
      </c>
      <c r="Z372" s="2" t="s">
        <v>98</v>
      </c>
      <c r="AA372" s="2" t="s">
        <v>98</v>
      </c>
      <c r="AB372" s="2" t="s">
        <v>98</v>
      </c>
      <c r="AC372" t="s">
        <v>166</v>
      </c>
      <c r="AD372" t="s">
        <v>97</v>
      </c>
      <c r="AE372" s="1" t="s">
        <v>98</v>
      </c>
      <c r="AF372" t="s">
        <v>98</v>
      </c>
    </row>
    <row r="373" spans="1:32">
      <c r="A373" s="3" t="s">
        <v>183</v>
      </c>
      <c r="B373">
        <v>363</v>
      </c>
      <c r="C373" s="6">
        <v>167398</v>
      </c>
      <c r="D373" t="s">
        <v>136</v>
      </c>
      <c r="E373" s="2" t="s">
        <v>97</v>
      </c>
      <c r="F373" s="2" t="s">
        <v>97</v>
      </c>
      <c r="G373" s="2" t="s">
        <v>98</v>
      </c>
      <c r="H373" s="2" t="s">
        <v>98</v>
      </c>
      <c r="I373" s="2" t="s">
        <v>145</v>
      </c>
      <c r="J373" s="2" t="s">
        <v>97</v>
      </c>
      <c r="K373" s="2" t="s">
        <v>134</v>
      </c>
      <c r="L373" t="s">
        <v>140</v>
      </c>
      <c r="M373" s="2" t="s">
        <v>100</v>
      </c>
      <c r="N373" s="71" t="s">
        <v>98</v>
      </c>
      <c r="O373" s="71" t="s">
        <v>174</v>
      </c>
      <c r="P373" s="4" t="s">
        <v>98</v>
      </c>
      <c r="Q373" s="2" t="s">
        <v>97</v>
      </c>
      <c r="R373" s="2" t="s">
        <v>97</v>
      </c>
      <c r="S373" t="s">
        <v>97</v>
      </c>
      <c r="T373" t="s">
        <v>97</v>
      </c>
      <c r="U373" s="2" t="s">
        <v>98</v>
      </c>
      <c r="V373" s="2" t="s">
        <v>98</v>
      </c>
      <c r="W373" s="2" t="s">
        <v>98</v>
      </c>
      <c r="X373" s="2" t="s">
        <v>98</v>
      </c>
      <c r="Y373" s="2" t="s">
        <v>186</v>
      </c>
      <c r="Z373" s="2" t="s">
        <v>97</v>
      </c>
      <c r="AA373" s="2" t="s">
        <v>98</v>
      </c>
      <c r="AB373" s="2" t="s">
        <v>185</v>
      </c>
      <c r="AC373" t="s">
        <v>168</v>
      </c>
      <c r="AD373" t="s">
        <v>97</v>
      </c>
      <c r="AE373" s="1" t="s">
        <v>98</v>
      </c>
      <c r="AF373" t="s">
        <v>97</v>
      </c>
    </row>
    <row r="374" spans="1:32">
      <c r="A374" s="3" t="s">
        <v>184</v>
      </c>
      <c r="B374">
        <v>364</v>
      </c>
      <c r="C374" s="6">
        <v>167402</v>
      </c>
      <c r="D374" t="s">
        <v>136</v>
      </c>
      <c r="E374" s="2" t="s">
        <v>98</v>
      </c>
      <c r="F374" s="2" t="s">
        <v>98</v>
      </c>
      <c r="G374" s="2" t="s">
        <v>98</v>
      </c>
      <c r="H374" s="2" t="s">
        <v>97</v>
      </c>
      <c r="I374" s="2" t="s">
        <v>146</v>
      </c>
      <c r="J374" s="2" t="s">
        <v>97</v>
      </c>
      <c r="K374" s="2" t="s">
        <v>134</v>
      </c>
      <c r="L374" t="s">
        <v>140</v>
      </c>
      <c r="M374" s="2" t="s">
        <v>100</v>
      </c>
      <c r="N374" s="71" t="s">
        <v>98</v>
      </c>
      <c r="O374" s="71" t="s">
        <v>174</v>
      </c>
      <c r="P374" s="4" t="s">
        <v>182</v>
      </c>
      <c r="Q374" s="2" t="s">
        <v>98</v>
      </c>
      <c r="R374" s="2" t="s">
        <v>98</v>
      </c>
      <c r="S374" t="s">
        <v>98</v>
      </c>
      <c r="T374" t="s">
        <v>98</v>
      </c>
      <c r="U374" s="2" t="s">
        <v>98</v>
      </c>
      <c r="V374" s="2" t="s">
        <v>98</v>
      </c>
      <c r="W374" s="2" t="s">
        <v>98</v>
      </c>
      <c r="X374" s="2" t="s">
        <v>98</v>
      </c>
      <c r="Y374" s="2" t="s">
        <v>98</v>
      </c>
      <c r="Z374" s="2" t="s">
        <v>98</v>
      </c>
      <c r="AA374" s="2" t="s">
        <v>98</v>
      </c>
      <c r="AB374" s="2" t="s">
        <v>99</v>
      </c>
      <c r="AC374" t="s">
        <v>165</v>
      </c>
      <c r="AD374" t="s">
        <v>97</v>
      </c>
      <c r="AE374" s="1" t="s">
        <v>98</v>
      </c>
      <c r="AF374" t="s">
        <v>98</v>
      </c>
    </row>
    <row r="375" spans="1:32">
      <c r="A375" s="3" t="s">
        <v>184</v>
      </c>
      <c r="B375">
        <v>365</v>
      </c>
      <c r="C375">
        <v>167408</v>
      </c>
      <c r="D375" t="s">
        <v>136</v>
      </c>
      <c r="E375" s="2" t="s">
        <v>98</v>
      </c>
      <c r="F375" s="2" t="s">
        <v>98</v>
      </c>
      <c r="G375" s="2" t="s">
        <v>98</v>
      </c>
      <c r="H375" s="3" t="s">
        <v>97</v>
      </c>
      <c r="I375" s="2" t="s">
        <v>145</v>
      </c>
      <c r="J375" s="6" t="s">
        <v>97</v>
      </c>
      <c r="K375" s="2" t="s">
        <v>134</v>
      </c>
      <c r="L375" t="s">
        <v>140</v>
      </c>
      <c r="M375" s="2" t="s">
        <v>101</v>
      </c>
      <c r="N375" s="70" t="s">
        <v>98</v>
      </c>
      <c r="O375" s="70" t="s">
        <v>174</v>
      </c>
      <c r="P375" s="5" t="s">
        <v>182</v>
      </c>
      <c r="Q375" s="2" t="s">
        <v>98</v>
      </c>
      <c r="R375" s="2" t="s">
        <v>98</v>
      </c>
      <c r="S375" t="s">
        <v>98</v>
      </c>
      <c r="T375" t="s">
        <v>98</v>
      </c>
      <c r="U375" s="2" t="s">
        <v>98</v>
      </c>
      <c r="V375" s="2" t="s">
        <v>98</v>
      </c>
      <c r="W375" s="2" t="s">
        <v>98</v>
      </c>
      <c r="X375" s="2" t="s">
        <v>98</v>
      </c>
      <c r="Y375" s="2" t="s">
        <v>186</v>
      </c>
      <c r="Z375" s="2" t="s">
        <v>98</v>
      </c>
      <c r="AA375" s="2" t="s">
        <v>98</v>
      </c>
      <c r="AB375" s="2" t="s">
        <v>97</v>
      </c>
      <c r="AC375" t="s">
        <v>166</v>
      </c>
      <c r="AD375" s="6" t="s">
        <v>97</v>
      </c>
      <c r="AE375" s="7" t="s">
        <v>98</v>
      </c>
      <c r="AF375" t="s">
        <v>98</v>
      </c>
    </row>
    <row r="376" spans="1:32">
      <c r="A376" s="3" t="s">
        <v>184</v>
      </c>
      <c r="B376">
        <v>366</v>
      </c>
      <c r="C376" s="6">
        <v>167430</v>
      </c>
      <c r="D376" t="s">
        <v>136</v>
      </c>
      <c r="E376" s="2" t="s">
        <v>98</v>
      </c>
      <c r="F376" s="2" t="s">
        <v>98</v>
      </c>
      <c r="G376" s="2" t="s">
        <v>98</v>
      </c>
      <c r="H376" s="2" t="s">
        <v>98</v>
      </c>
      <c r="I376" s="2" t="s">
        <v>149</v>
      </c>
      <c r="J376" s="2" t="s">
        <v>97</v>
      </c>
      <c r="K376" s="2" t="s">
        <v>134</v>
      </c>
      <c r="L376" t="s">
        <v>140</v>
      </c>
      <c r="M376" s="2" t="s">
        <v>100</v>
      </c>
      <c r="N376" s="71" t="s">
        <v>97</v>
      </c>
      <c r="O376" s="71" t="s">
        <v>174</v>
      </c>
      <c r="P376" s="4" t="s">
        <v>182</v>
      </c>
      <c r="Q376" s="2" t="s">
        <v>98</v>
      </c>
      <c r="R376" s="2" t="s">
        <v>98</v>
      </c>
      <c r="S376" t="s">
        <v>98</v>
      </c>
      <c r="T376" t="s">
        <v>98</v>
      </c>
      <c r="U376" s="2" t="s">
        <v>98</v>
      </c>
      <c r="V376" s="2" t="s">
        <v>98</v>
      </c>
      <c r="W376" s="2" t="s">
        <v>98</v>
      </c>
      <c r="X376" s="2" t="s">
        <v>98</v>
      </c>
      <c r="Y376" s="2" t="s">
        <v>186</v>
      </c>
      <c r="Z376" s="2" t="s">
        <v>98</v>
      </c>
      <c r="AA376" s="2" t="s">
        <v>98</v>
      </c>
      <c r="AB376" s="2" t="s">
        <v>97</v>
      </c>
      <c r="AC376" t="s">
        <v>165</v>
      </c>
      <c r="AD376" t="s">
        <v>97</v>
      </c>
      <c r="AE376" s="1" t="s">
        <v>98</v>
      </c>
      <c r="AF376" t="s">
        <v>98</v>
      </c>
    </row>
    <row r="377" spans="1:32">
      <c r="A377" s="3" t="s">
        <v>184</v>
      </c>
      <c r="B377">
        <v>367</v>
      </c>
      <c r="C377" s="6">
        <v>167440</v>
      </c>
      <c r="D377" t="s">
        <v>136</v>
      </c>
      <c r="E377" s="2" t="s">
        <v>97</v>
      </c>
      <c r="F377" s="2" t="s">
        <v>98</v>
      </c>
      <c r="G377" s="2" t="s">
        <v>98</v>
      </c>
      <c r="H377" s="2" t="s">
        <v>99</v>
      </c>
      <c r="I377" s="2" t="s">
        <v>146</v>
      </c>
      <c r="J377" s="2" t="s">
        <v>97</v>
      </c>
      <c r="K377" s="2" t="s">
        <v>134</v>
      </c>
      <c r="L377" t="s">
        <v>139</v>
      </c>
      <c r="M377" s="2" t="s">
        <v>100</v>
      </c>
      <c r="N377" s="71" t="s">
        <v>98</v>
      </c>
      <c r="O377" s="71" t="s">
        <v>163</v>
      </c>
      <c r="P377" s="4" t="s">
        <v>98</v>
      </c>
      <c r="Q377" s="2" t="s">
        <v>98</v>
      </c>
      <c r="R377" s="2" t="s">
        <v>97</v>
      </c>
      <c r="S377" t="s">
        <v>97</v>
      </c>
      <c r="T377" t="s">
        <v>97</v>
      </c>
      <c r="U377" s="2" t="s">
        <v>98</v>
      </c>
      <c r="V377" s="2" t="s">
        <v>98</v>
      </c>
      <c r="W377" s="2" t="s">
        <v>98</v>
      </c>
      <c r="X377" s="2" t="s">
        <v>97</v>
      </c>
      <c r="Y377" s="2" t="s">
        <v>98</v>
      </c>
      <c r="Z377" s="2" t="s">
        <v>98</v>
      </c>
      <c r="AA377" s="2" t="s">
        <v>98</v>
      </c>
      <c r="AB377" s="2" t="s">
        <v>185</v>
      </c>
      <c r="AC377" t="s">
        <v>166</v>
      </c>
      <c r="AD377" t="s">
        <v>97</v>
      </c>
      <c r="AE377" s="1" t="s">
        <v>97</v>
      </c>
      <c r="AF377" t="s">
        <v>98</v>
      </c>
    </row>
    <row r="378" spans="1:32">
      <c r="A378" s="3" t="s">
        <v>183</v>
      </c>
      <c r="B378">
        <v>368</v>
      </c>
      <c r="C378" s="6">
        <v>167445</v>
      </c>
      <c r="D378" t="s">
        <v>137</v>
      </c>
      <c r="E378" s="2" t="s">
        <v>98</v>
      </c>
      <c r="F378" s="2" t="s">
        <v>98</v>
      </c>
      <c r="G378" s="2" t="s">
        <v>98</v>
      </c>
      <c r="H378" s="2" t="s">
        <v>98</v>
      </c>
      <c r="I378" s="2" t="s">
        <v>149</v>
      </c>
      <c r="J378" s="2" t="s">
        <v>98</v>
      </c>
      <c r="K378" s="2" t="s">
        <v>134</v>
      </c>
      <c r="L378" t="s">
        <v>139</v>
      </c>
      <c r="M378" s="2" t="s">
        <v>100</v>
      </c>
      <c r="N378" s="71" t="s">
        <v>98</v>
      </c>
      <c r="O378" s="71" t="s">
        <v>174</v>
      </c>
      <c r="P378" s="4" t="s">
        <v>97</v>
      </c>
      <c r="Q378" s="2" t="s">
        <v>98</v>
      </c>
      <c r="R378" s="2" t="s">
        <v>98</v>
      </c>
      <c r="S378" t="s">
        <v>97</v>
      </c>
      <c r="T378" t="s">
        <v>98</v>
      </c>
      <c r="U378" s="2" t="s">
        <v>98</v>
      </c>
      <c r="V378" s="2" t="s">
        <v>98</v>
      </c>
      <c r="W378" s="2" t="s">
        <v>98</v>
      </c>
      <c r="X378" s="2" t="s">
        <v>98</v>
      </c>
      <c r="Y378" s="2" t="s">
        <v>98</v>
      </c>
      <c r="Z378" s="2" t="s">
        <v>98</v>
      </c>
      <c r="AA378" s="2" t="s">
        <v>98</v>
      </c>
      <c r="AB378" s="2" t="s">
        <v>97</v>
      </c>
      <c r="AC378" t="s">
        <v>166</v>
      </c>
      <c r="AD378" t="s">
        <v>97</v>
      </c>
      <c r="AE378" s="1" t="s">
        <v>97</v>
      </c>
      <c r="AF378" t="s">
        <v>98</v>
      </c>
    </row>
    <row r="379" spans="1:32">
      <c r="A379" s="3" t="s">
        <v>184</v>
      </c>
      <c r="B379">
        <v>369</v>
      </c>
      <c r="C379">
        <v>167467</v>
      </c>
      <c r="D379" t="s">
        <v>137</v>
      </c>
      <c r="E379" s="2" t="s">
        <v>98</v>
      </c>
      <c r="F379" s="2" t="s">
        <v>98</v>
      </c>
      <c r="G379" s="2" t="s">
        <v>98</v>
      </c>
      <c r="H379" s="2" t="s">
        <v>97</v>
      </c>
      <c r="I379" s="2" t="s">
        <v>149</v>
      </c>
      <c r="J379" s="6" t="s">
        <v>97</v>
      </c>
      <c r="K379" s="2" t="s">
        <v>134</v>
      </c>
      <c r="L379" t="s">
        <v>140</v>
      </c>
      <c r="M379" s="2" t="s">
        <v>101</v>
      </c>
      <c r="N379" s="70" t="s">
        <v>98</v>
      </c>
      <c r="O379" s="70" t="s">
        <v>174</v>
      </c>
      <c r="P379" s="4" t="s">
        <v>182</v>
      </c>
      <c r="Q379" s="2" t="s">
        <v>98</v>
      </c>
      <c r="R379" s="2" t="s">
        <v>98</v>
      </c>
      <c r="S379" t="s">
        <v>98</v>
      </c>
      <c r="T379" t="s">
        <v>98</v>
      </c>
      <c r="U379" s="2" t="s">
        <v>98</v>
      </c>
      <c r="V379" s="2" t="s">
        <v>98</v>
      </c>
      <c r="W379" s="2" t="s">
        <v>98</v>
      </c>
      <c r="X379" s="2" t="s">
        <v>98</v>
      </c>
      <c r="Y379" s="2" t="s">
        <v>186</v>
      </c>
      <c r="Z379" s="2" t="s">
        <v>98</v>
      </c>
      <c r="AA379" s="2" t="s">
        <v>98</v>
      </c>
      <c r="AB379" s="2" t="s">
        <v>99</v>
      </c>
      <c r="AC379" t="s">
        <v>166</v>
      </c>
      <c r="AD379" s="6" t="s">
        <v>97</v>
      </c>
      <c r="AE379" s="7" t="s">
        <v>98</v>
      </c>
      <c r="AF379" t="s">
        <v>98</v>
      </c>
    </row>
    <row r="380" spans="1:32">
      <c r="A380" s="3" t="s">
        <v>184</v>
      </c>
      <c r="B380">
        <v>370</v>
      </c>
      <c r="C380" s="6">
        <v>167481</v>
      </c>
      <c r="D380" t="s">
        <v>137</v>
      </c>
      <c r="E380" s="2" t="s">
        <v>98</v>
      </c>
      <c r="F380" s="2" t="s">
        <v>98</v>
      </c>
      <c r="G380" s="2" t="s">
        <v>97</v>
      </c>
      <c r="H380" s="2" t="s">
        <v>97</v>
      </c>
      <c r="I380" s="2" t="s">
        <v>147</v>
      </c>
      <c r="J380" s="2" t="s">
        <v>97</v>
      </c>
      <c r="K380" s="2" t="s">
        <v>135</v>
      </c>
      <c r="L380" t="s">
        <v>138</v>
      </c>
      <c r="M380" s="2" t="s">
        <v>101</v>
      </c>
      <c r="N380" s="71" t="s">
        <v>97</v>
      </c>
      <c r="O380" s="71" t="s">
        <v>174</v>
      </c>
      <c r="P380" s="4" t="s">
        <v>98</v>
      </c>
      <c r="Q380" s="2" t="s">
        <v>98</v>
      </c>
      <c r="R380" s="2" t="s">
        <v>98</v>
      </c>
      <c r="S380" t="s">
        <v>97</v>
      </c>
      <c r="T380" t="s">
        <v>98</v>
      </c>
      <c r="U380" s="2" t="s">
        <v>97</v>
      </c>
      <c r="V380" s="2" t="s">
        <v>98</v>
      </c>
      <c r="W380" s="2" t="s">
        <v>98</v>
      </c>
      <c r="X380" s="2" t="s">
        <v>97</v>
      </c>
      <c r="Y380" s="2" t="s">
        <v>99</v>
      </c>
      <c r="Z380" s="2" t="s">
        <v>98</v>
      </c>
      <c r="AA380" s="2" t="s">
        <v>98</v>
      </c>
      <c r="AB380" s="2" t="s">
        <v>185</v>
      </c>
      <c r="AC380" t="s">
        <v>165</v>
      </c>
      <c r="AD380" t="s">
        <v>98</v>
      </c>
      <c r="AE380" s="1" t="s">
        <v>98</v>
      </c>
      <c r="AF380" t="s">
        <v>98</v>
      </c>
    </row>
    <row r="381" spans="1:32">
      <c r="A381" s="3" t="s">
        <v>183</v>
      </c>
      <c r="B381">
        <v>371</v>
      </c>
      <c r="C381" s="6">
        <v>167504</v>
      </c>
      <c r="D381" t="s">
        <v>137</v>
      </c>
      <c r="E381" s="2" t="s">
        <v>98</v>
      </c>
      <c r="F381" s="2" t="s">
        <v>98</v>
      </c>
      <c r="G381" s="2" t="s">
        <v>98</v>
      </c>
      <c r="H381" s="2" t="s">
        <v>97</v>
      </c>
      <c r="I381" s="2" t="s">
        <v>149</v>
      </c>
      <c r="J381" s="2" t="s">
        <v>97</v>
      </c>
      <c r="K381" s="2" t="s">
        <v>134</v>
      </c>
      <c r="L381" t="s">
        <v>138</v>
      </c>
      <c r="M381" s="2" t="s">
        <v>101</v>
      </c>
      <c r="N381" s="71" t="s">
        <v>97</v>
      </c>
      <c r="O381" s="71" t="s">
        <v>174</v>
      </c>
      <c r="P381" s="4" t="s">
        <v>97</v>
      </c>
      <c r="Q381" s="2" t="s">
        <v>97</v>
      </c>
      <c r="R381" s="2" t="s">
        <v>97</v>
      </c>
      <c r="S381" t="s">
        <v>97</v>
      </c>
      <c r="T381" t="s">
        <v>97</v>
      </c>
      <c r="U381" s="2" t="s">
        <v>98</v>
      </c>
      <c r="V381" s="2" t="s">
        <v>97</v>
      </c>
      <c r="W381" s="2" t="s">
        <v>98</v>
      </c>
      <c r="X381" s="2" t="s">
        <v>98</v>
      </c>
      <c r="Y381" s="2" t="s">
        <v>97</v>
      </c>
      <c r="Z381" s="2" t="s">
        <v>98</v>
      </c>
      <c r="AA381" s="2" t="s">
        <v>98</v>
      </c>
      <c r="AB381" s="2" t="s">
        <v>98</v>
      </c>
      <c r="AC381" t="s">
        <v>167</v>
      </c>
      <c r="AD381" t="s">
        <v>97</v>
      </c>
      <c r="AE381" s="1" t="s">
        <v>97</v>
      </c>
      <c r="AF381" t="s">
        <v>97</v>
      </c>
    </row>
    <row r="382" spans="1:32">
      <c r="A382" s="3" t="s">
        <v>184</v>
      </c>
      <c r="B382">
        <v>372</v>
      </c>
      <c r="C382" s="6">
        <v>167538</v>
      </c>
      <c r="D382" t="s">
        <v>136</v>
      </c>
      <c r="E382" s="2" t="s">
        <v>97</v>
      </c>
      <c r="F382" s="2" t="s">
        <v>98</v>
      </c>
      <c r="G382" s="2" t="s">
        <v>98</v>
      </c>
      <c r="H382" s="2" t="s">
        <v>97</v>
      </c>
      <c r="I382" s="2" t="s">
        <v>144</v>
      </c>
      <c r="J382" s="2" t="s">
        <v>97</v>
      </c>
      <c r="K382" s="2" t="s">
        <v>134</v>
      </c>
      <c r="L382" t="s">
        <v>140</v>
      </c>
      <c r="M382" s="2" t="s">
        <v>100</v>
      </c>
      <c r="N382" s="71" t="s">
        <v>98</v>
      </c>
      <c r="O382" s="71" t="s">
        <v>163</v>
      </c>
      <c r="P382" s="4" t="s">
        <v>182</v>
      </c>
      <c r="Q382" s="2" t="s">
        <v>98</v>
      </c>
      <c r="R382" s="2" t="s">
        <v>98</v>
      </c>
      <c r="S382" t="s">
        <v>98</v>
      </c>
      <c r="T382" t="s">
        <v>97</v>
      </c>
      <c r="U382" s="2" t="s">
        <v>98</v>
      </c>
      <c r="V382" s="2" t="s">
        <v>98</v>
      </c>
      <c r="W382" s="2" t="s">
        <v>98</v>
      </c>
      <c r="X382" s="2" t="s">
        <v>98</v>
      </c>
      <c r="Y382" s="2" t="s">
        <v>98</v>
      </c>
      <c r="Z382" s="2" t="s">
        <v>98</v>
      </c>
      <c r="AA382" s="2" t="s">
        <v>98</v>
      </c>
      <c r="AB382" s="2" t="s">
        <v>97</v>
      </c>
      <c r="AC382" t="s">
        <v>166</v>
      </c>
      <c r="AD382" t="s">
        <v>97</v>
      </c>
      <c r="AE382" s="1" t="s">
        <v>97</v>
      </c>
      <c r="AF382" t="s">
        <v>99</v>
      </c>
    </row>
    <row r="383" spans="1:32">
      <c r="A383" s="3" t="s">
        <v>184</v>
      </c>
      <c r="B383">
        <v>373</v>
      </c>
      <c r="C383" s="6">
        <v>167546</v>
      </c>
      <c r="D383" t="s">
        <v>137</v>
      </c>
      <c r="E383" s="2" t="s">
        <v>98</v>
      </c>
      <c r="F383" s="2" t="s">
        <v>98</v>
      </c>
      <c r="G383" s="2" t="s">
        <v>98</v>
      </c>
      <c r="H383" s="2" t="s">
        <v>97</v>
      </c>
      <c r="I383" s="2" t="s">
        <v>147</v>
      </c>
      <c r="J383" s="2" t="s">
        <v>97</v>
      </c>
      <c r="K383" s="2" t="s">
        <v>134</v>
      </c>
      <c r="L383" t="s">
        <v>140</v>
      </c>
      <c r="M383" s="2" t="s">
        <v>100</v>
      </c>
      <c r="N383" s="71" t="s">
        <v>97</v>
      </c>
      <c r="O383" s="71" t="s">
        <v>174</v>
      </c>
      <c r="P383" s="4" t="s">
        <v>182</v>
      </c>
      <c r="Q383" s="2" t="s">
        <v>98</v>
      </c>
      <c r="R383" s="2" t="s">
        <v>98</v>
      </c>
      <c r="S383" t="s">
        <v>98</v>
      </c>
      <c r="T383" t="s">
        <v>98</v>
      </c>
      <c r="U383" s="2" t="s">
        <v>98</v>
      </c>
      <c r="V383" s="2" t="s">
        <v>98</v>
      </c>
      <c r="W383" s="2" t="s">
        <v>98</v>
      </c>
      <c r="X383" s="2" t="s">
        <v>98</v>
      </c>
      <c r="Y383" s="2" t="s">
        <v>186</v>
      </c>
      <c r="Z383" s="2" t="s">
        <v>98</v>
      </c>
      <c r="AA383" s="2" t="s">
        <v>98</v>
      </c>
      <c r="AB383" s="2" t="s">
        <v>97</v>
      </c>
      <c r="AC383" t="s">
        <v>166</v>
      </c>
      <c r="AD383" t="s">
        <v>97</v>
      </c>
      <c r="AE383" s="1" t="s">
        <v>98</v>
      </c>
      <c r="AF383" t="s">
        <v>98</v>
      </c>
    </row>
    <row r="384" spans="1:32">
      <c r="A384" s="3" t="s">
        <v>184</v>
      </c>
      <c r="B384">
        <v>374</v>
      </c>
      <c r="C384" s="6">
        <v>167552</v>
      </c>
      <c r="D384" t="s">
        <v>136</v>
      </c>
      <c r="E384" s="2" t="s">
        <v>98</v>
      </c>
      <c r="F384" s="2" t="s">
        <v>98</v>
      </c>
      <c r="G384" s="2" t="s">
        <v>98</v>
      </c>
      <c r="H384" s="2" t="s">
        <v>97</v>
      </c>
      <c r="I384" s="2" t="s">
        <v>145</v>
      </c>
      <c r="J384" s="2" t="s">
        <v>97</v>
      </c>
      <c r="K384" s="2" t="s">
        <v>134</v>
      </c>
      <c r="L384" t="s">
        <v>140</v>
      </c>
      <c r="M384" s="2" t="s">
        <v>100</v>
      </c>
      <c r="N384" s="71" t="s">
        <v>97</v>
      </c>
      <c r="O384" s="71" t="s">
        <v>174</v>
      </c>
      <c r="P384" s="4" t="s">
        <v>98</v>
      </c>
      <c r="Q384" s="2" t="s">
        <v>98</v>
      </c>
      <c r="R384" s="2" t="s">
        <v>98</v>
      </c>
      <c r="S384" t="s">
        <v>97</v>
      </c>
      <c r="T384" t="s">
        <v>98</v>
      </c>
      <c r="U384" s="2" t="s">
        <v>98</v>
      </c>
      <c r="V384" s="2" t="s">
        <v>98</v>
      </c>
      <c r="W384" s="2" t="s">
        <v>98</v>
      </c>
      <c r="X384" s="2" t="s">
        <v>98</v>
      </c>
      <c r="Y384" s="2" t="s">
        <v>98</v>
      </c>
      <c r="Z384" s="2" t="s">
        <v>98</v>
      </c>
      <c r="AA384" s="2" t="s">
        <v>98</v>
      </c>
      <c r="AB384" s="2" t="s">
        <v>97</v>
      </c>
      <c r="AC384" t="s">
        <v>166</v>
      </c>
      <c r="AD384" t="s">
        <v>97</v>
      </c>
      <c r="AE384" s="1" t="s">
        <v>98</v>
      </c>
      <c r="AF384" t="s">
        <v>97</v>
      </c>
    </row>
    <row r="385" spans="1:32">
      <c r="A385" s="3" t="s">
        <v>184</v>
      </c>
      <c r="B385">
        <v>375</v>
      </c>
      <c r="C385" s="6">
        <v>167591</v>
      </c>
      <c r="D385" t="s">
        <v>137</v>
      </c>
      <c r="E385" s="2" t="s">
        <v>98</v>
      </c>
      <c r="F385" s="2" t="s">
        <v>98</v>
      </c>
      <c r="G385" s="2" t="s">
        <v>98</v>
      </c>
      <c r="H385" s="2" t="s">
        <v>98</v>
      </c>
      <c r="I385" s="2" t="s">
        <v>146</v>
      </c>
      <c r="J385" s="2" t="s">
        <v>98</v>
      </c>
      <c r="K385" s="2" t="s">
        <v>135</v>
      </c>
      <c r="L385" t="s">
        <v>138</v>
      </c>
      <c r="M385" s="2" t="s">
        <v>100</v>
      </c>
      <c r="N385" s="71" t="s">
        <v>97</v>
      </c>
      <c r="O385" s="71" t="s">
        <v>174</v>
      </c>
      <c r="P385" s="4" t="s">
        <v>182</v>
      </c>
      <c r="Q385" s="2" t="s">
        <v>98</v>
      </c>
      <c r="R385" s="2" t="s">
        <v>98</v>
      </c>
      <c r="S385" t="s">
        <v>98</v>
      </c>
      <c r="T385" t="s">
        <v>98</v>
      </c>
      <c r="U385" s="2" t="s">
        <v>98</v>
      </c>
      <c r="V385" s="2" t="s">
        <v>98</v>
      </c>
      <c r="W385" s="2" t="s">
        <v>98</v>
      </c>
      <c r="X385" s="2" t="s">
        <v>98</v>
      </c>
      <c r="Y385" s="2" t="s">
        <v>99</v>
      </c>
      <c r="Z385" s="2" t="s">
        <v>98</v>
      </c>
      <c r="AA385" s="2" t="s">
        <v>98</v>
      </c>
      <c r="AB385" s="2" t="s">
        <v>185</v>
      </c>
      <c r="AC385" t="s">
        <v>165</v>
      </c>
      <c r="AD385" t="s">
        <v>98</v>
      </c>
      <c r="AE385" s="1" t="s">
        <v>98</v>
      </c>
      <c r="AF385" t="s">
        <v>97</v>
      </c>
    </row>
    <row r="386" spans="1:32">
      <c r="A386" s="3" t="s">
        <v>184</v>
      </c>
      <c r="B386">
        <v>376</v>
      </c>
      <c r="C386" s="6">
        <v>167602</v>
      </c>
      <c r="D386" t="s">
        <v>136</v>
      </c>
      <c r="E386" s="2" t="s">
        <v>98</v>
      </c>
      <c r="F386" s="2" t="s">
        <v>98</v>
      </c>
      <c r="G386" s="2" t="s">
        <v>98</v>
      </c>
      <c r="H386" s="2" t="s">
        <v>97</v>
      </c>
      <c r="I386" s="2" t="s">
        <v>147</v>
      </c>
      <c r="J386" s="2" t="s">
        <v>97</v>
      </c>
      <c r="K386" s="2" t="s">
        <v>134</v>
      </c>
      <c r="L386" t="s">
        <v>140</v>
      </c>
      <c r="M386" s="2" t="s">
        <v>100</v>
      </c>
      <c r="N386" s="71" t="s">
        <v>97</v>
      </c>
      <c r="O386" s="71" t="s">
        <v>174</v>
      </c>
      <c r="P386" s="4" t="s">
        <v>182</v>
      </c>
      <c r="Q386" s="2" t="s">
        <v>98</v>
      </c>
      <c r="R386" s="2" t="s">
        <v>98</v>
      </c>
      <c r="S386" t="s">
        <v>98</v>
      </c>
      <c r="T386" t="s">
        <v>98</v>
      </c>
      <c r="U386" s="2" t="s">
        <v>98</v>
      </c>
      <c r="V386" s="2" t="s">
        <v>98</v>
      </c>
      <c r="W386" s="2" t="s">
        <v>98</v>
      </c>
      <c r="X386" s="2" t="s">
        <v>98</v>
      </c>
      <c r="Y386" s="2" t="s">
        <v>186</v>
      </c>
      <c r="Z386" s="2" t="s">
        <v>98</v>
      </c>
      <c r="AA386" s="2" t="s">
        <v>98</v>
      </c>
      <c r="AB386" s="2" t="s">
        <v>97</v>
      </c>
      <c r="AC386" t="s">
        <v>165</v>
      </c>
      <c r="AD386" t="s">
        <v>97</v>
      </c>
      <c r="AE386" s="1" t="s">
        <v>98</v>
      </c>
      <c r="AF386" t="s">
        <v>98</v>
      </c>
    </row>
    <row r="387" spans="1:32">
      <c r="A387" s="3" t="s">
        <v>184</v>
      </c>
      <c r="B387">
        <v>377</v>
      </c>
      <c r="C387">
        <v>167604</v>
      </c>
      <c r="D387" t="s">
        <v>137</v>
      </c>
      <c r="E387" s="2" t="s">
        <v>97</v>
      </c>
      <c r="F387" s="2" t="s">
        <v>98</v>
      </c>
      <c r="G387" s="2" t="s">
        <v>98</v>
      </c>
      <c r="H387" s="3" t="s">
        <v>97</v>
      </c>
      <c r="I387" s="2" t="s">
        <v>146</v>
      </c>
      <c r="J387" s="6" t="s">
        <v>97</v>
      </c>
      <c r="K387" s="2" t="s">
        <v>134</v>
      </c>
      <c r="L387" t="s">
        <v>140</v>
      </c>
      <c r="M387" s="2" t="s">
        <v>100</v>
      </c>
      <c r="N387" s="70" t="s">
        <v>98</v>
      </c>
      <c r="O387" s="70" t="s">
        <v>163</v>
      </c>
      <c r="P387" s="4" t="s">
        <v>182</v>
      </c>
      <c r="Q387" s="2" t="s">
        <v>98</v>
      </c>
      <c r="R387" s="2" t="s">
        <v>98</v>
      </c>
      <c r="S387" t="s">
        <v>98</v>
      </c>
      <c r="T387" t="s">
        <v>98</v>
      </c>
      <c r="U387" s="2" t="s">
        <v>98</v>
      </c>
      <c r="V387" s="2" t="s">
        <v>98</v>
      </c>
      <c r="W387" s="2" t="s">
        <v>98</v>
      </c>
      <c r="X387" s="2" t="s">
        <v>98</v>
      </c>
      <c r="Y387" s="2" t="s">
        <v>98</v>
      </c>
      <c r="Z387" s="2" t="s">
        <v>98</v>
      </c>
      <c r="AA387" s="2" t="s">
        <v>98</v>
      </c>
      <c r="AB387" s="2" t="s">
        <v>98</v>
      </c>
      <c r="AC387" t="s">
        <v>166</v>
      </c>
      <c r="AD387" s="6" t="s">
        <v>97</v>
      </c>
      <c r="AE387" s="1" t="s">
        <v>98</v>
      </c>
      <c r="AF387" t="s">
        <v>98</v>
      </c>
    </row>
    <row r="388" spans="1:32">
      <c r="A388" s="3" t="s">
        <v>184</v>
      </c>
      <c r="B388">
        <v>378</v>
      </c>
      <c r="C388">
        <v>167607</v>
      </c>
      <c r="D388" t="s">
        <v>137</v>
      </c>
      <c r="E388" s="2" t="s">
        <v>98</v>
      </c>
      <c r="F388" s="2" t="s">
        <v>98</v>
      </c>
      <c r="G388" s="2" t="s">
        <v>98</v>
      </c>
      <c r="H388" s="2" t="s">
        <v>97</v>
      </c>
      <c r="I388" s="2" t="s">
        <v>146</v>
      </c>
      <c r="J388" s="6" t="s">
        <v>97</v>
      </c>
      <c r="K388" s="2" t="s">
        <v>134</v>
      </c>
      <c r="L388" t="s">
        <v>140</v>
      </c>
      <c r="M388" s="3" t="s">
        <v>100</v>
      </c>
      <c r="N388" s="71" t="s">
        <v>98</v>
      </c>
      <c r="O388" s="71" t="s">
        <v>174</v>
      </c>
      <c r="P388" s="4" t="s">
        <v>98</v>
      </c>
      <c r="Q388" s="2" t="s">
        <v>98</v>
      </c>
      <c r="R388" s="2" t="s">
        <v>98</v>
      </c>
      <c r="S388" t="s">
        <v>97</v>
      </c>
      <c r="T388" t="s">
        <v>98</v>
      </c>
      <c r="U388" s="2" t="s">
        <v>98</v>
      </c>
      <c r="V388" s="2" t="s">
        <v>98</v>
      </c>
      <c r="W388" s="2" t="s">
        <v>98</v>
      </c>
      <c r="X388" s="2" t="s">
        <v>97</v>
      </c>
      <c r="Y388" s="2" t="s">
        <v>98</v>
      </c>
      <c r="Z388" s="2" t="s">
        <v>98</v>
      </c>
      <c r="AA388" s="2" t="s">
        <v>98</v>
      </c>
      <c r="AB388" s="2" t="s">
        <v>98</v>
      </c>
      <c r="AC388" t="s">
        <v>166</v>
      </c>
      <c r="AD388" s="6" t="s">
        <v>97</v>
      </c>
      <c r="AE388" s="1" t="s">
        <v>98</v>
      </c>
      <c r="AF388" t="s">
        <v>98</v>
      </c>
    </row>
    <row r="389" spans="1:32">
      <c r="A389" s="3" t="s">
        <v>184</v>
      </c>
      <c r="B389">
        <v>379</v>
      </c>
      <c r="C389" s="6">
        <v>167638</v>
      </c>
      <c r="D389" t="s">
        <v>136</v>
      </c>
      <c r="E389" s="2" t="s">
        <v>98</v>
      </c>
      <c r="F389" s="2" t="s">
        <v>98</v>
      </c>
      <c r="G389" s="2" t="s">
        <v>98</v>
      </c>
      <c r="H389" s="2" t="s">
        <v>97</v>
      </c>
      <c r="I389" s="2" t="s">
        <v>148</v>
      </c>
      <c r="J389" s="2" t="s">
        <v>97</v>
      </c>
      <c r="K389" s="2" t="s">
        <v>134</v>
      </c>
      <c r="L389" t="s">
        <v>140</v>
      </c>
      <c r="M389" s="2" t="s">
        <v>101</v>
      </c>
      <c r="N389" s="71" t="s">
        <v>97</v>
      </c>
      <c r="O389" s="71" t="s">
        <v>174</v>
      </c>
      <c r="P389" s="4" t="s">
        <v>182</v>
      </c>
      <c r="Q389" s="2" t="s">
        <v>98</v>
      </c>
      <c r="R389" s="2" t="s">
        <v>98</v>
      </c>
      <c r="S389" t="s">
        <v>98</v>
      </c>
      <c r="T389" t="s">
        <v>98</v>
      </c>
      <c r="U389" s="2" t="s">
        <v>98</v>
      </c>
      <c r="V389" s="2" t="s">
        <v>98</v>
      </c>
      <c r="W389" s="2" t="s">
        <v>98</v>
      </c>
      <c r="X389" s="2" t="s">
        <v>98</v>
      </c>
      <c r="Y389" s="2" t="s">
        <v>98</v>
      </c>
      <c r="Z389" s="2" t="s">
        <v>98</v>
      </c>
      <c r="AA389" s="2" t="s">
        <v>98</v>
      </c>
      <c r="AB389" s="2" t="s">
        <v>97</v>
      </c>
      <c r="AC389" t="s">
        <v>166</v>
      </c>
      <c r="AD389" t="s">
        <v>97</v>
      </c>
      <c r="AE389" s="1" t="s">
        <v>98</v>
      </c>
      <c r="AF389" t="s">
        <v>98</v>
      </c>
    </row>
    <row r="390" spans="1:32">
      <c r="A390" s="3" t="s">
        <v>184</v>
      </c>
      <c r="B390">
        <v>380</v>
      </c>
      <c r="C390" s="6">
        <v>167656</v>
      </c>
      <c r="D390" t="s">
        <v>137</v>
      </c>
      <c r="E390" s="2" t="s">
        <v>97</v>
      </c>
      <c r="F390" s="2" t="s">
        <v>97</v>
      </c>
      <c r="G390" s="2" t="s">
        <v>98</v>
      </c>
      <c r="H390" s="2" t="s">
        <v>97</v>
      </c>
      <c r="I390" s="2" t="s">
        <v>144</v>
      </c>
      <c r="J390" s="2" t="s">
        <v>97</v>
      </c>
      <c r="K390" s="2" t="s">
        <v>135</v>
      </c>
      <c r="L390" t="s">
        <v>138</v>
      </c>
      <c r="M390" s="2" t="s">
        <v>100</v>
      </c>
      <c r="N390" s="71" t="s">
        <v>97</v>
      </c>
      <c r="O390" s="71" t="s">
        <v>174</v>
      </c>
      <c r="P390" s="4" t="s">
        <v>97</v>
      </c>
      <c r="Q390" s="2" t="s">
        <v>97</v>
      </c>
      <c r="R390" s="2" t="s">
        <v>97</v>
      </c>
      <c r="S390" t="s">
        <v>97</v>
      </c>
      <c r="T390" t="s">
        <v>97</v>
      </c>
      <c r="U390" s="2" t="s">
        <v>98</v>
      </c>
      <c r="V390" s="2" t="s">
        <v>98</v>
      </c>
      <c r="W390" s="2" t="s">
        <v>98</v>
      </c>
      <c r="X390" s="2" t="s">
        <v>98</v>
      </c>
      <c r="Y390" s="2" t="s">
        <v>98</v>
      </c>
      <c r="Z390" s="2" t="s">
        <v>98</v>
      </c>
      <c r="AA390" s="2" t="s">
        <v>98</v>
      </c>
      <c r="AB390" s="2" t="s">
        <v>185</v>
      </c>
      <c r="AC390" t="s">
        <v>166</v>
      </c>
      <c r="AD390" t="s">
        <v>98</v>
      </c>
      <c r="AE390" s="1" t="s">
        <v>98</v>
      </c>
      <c r="AF390" t="s">
        <v>97</v>
      </c>
    </row>
    <row r="391" spans="1:32">
      <c r="A391" s="3" t="s">
        <v>184</v>
      </c>
      <c r="B391">
        <v>381</v>
      </c>
      <c r="C391" s="6">
        <v>167660</v>
      </c>
      <c r="D391" t="s">
        <v>136</v>
      </c>
      <c r="E391" s="2" t="s">
        <v>97</v>
      </c>
      <c r="F391" s="2" t="s">
        <v>97</v>
      </c>
      <c r="G391" s="2" t="s">
        <v>98</v>
      </c>
      <c r="H391" s="2" t="s">
        <v>97</v>
      </c>
      <c r="I391" s="2" t="s">
        <v>148</v>
      </c>
      <c r="J391" s="2" t="s">
        <v>97</v>
      </c>
      <c r="K391" s="2" t="s">
        <v>134</v>
      </c>
      <c r="L391" t="s">
        <v>139</v>
      </c>
      <c r="M391" s="2" t="s">
        <v>101</v>
      </c>
      <c r="N391" s="71" t="s">
        <v>97</v>
      </c>
      <c r="O391" s="71" t="s">
        <v>174</v>
      </c>
      <c r="P391" s="4" t="s">
        <v>182</v>
      </c>
      <c r="Q391" s="2" t="s">
        <v>98</v>
      </c>
      <c r="R391" s="2" t="s">
        <v>98</v>
      </c>
      <c r="S391" t="s">
        <v>98</v>
      </c>
      <c r="T391" t="s">
        <v>98</v>
      </c>
      <c r="U391" s="2" t="s">
        <v>98</v>
      </c>
      <c r="V391" s="2" t="s">
        <v>98</v>
      </c>
      <c r="W391" s="2" t="s">
        <v>98</v>
      </c>
      <c r="X391" s="2" t="s">
        <v>98</v>
      </c>
      <c r="Y391" s="2" t="s">
        <v>98</v>
      </c>
      <c r="Z391" s="2" t="s">
        <v>98</v>
      </c>
      <c r="AA391" s="2" t="s">
        <v>98</v>
      </c>
      <c r="AB391" s="2" t="s">
        <v>98</v>
      </c>
      <c r="AC391" t="s">
        <v>166</v>
      </c>
      <c r="AD391" t="s">
        <v>97</v>
      </c>
      <c r="AE391" s="1" t="s">
        <v>97</v>
      </c>
      <c r="AF391" t="s">
        <v>97</v>
      </c>
    </row>
    <row r="392" spans="1:32">
      <c r="A392" s="3" t="s">
        <v>183</v>
      </c>
      <c r="B392">
        <v>382</v>
      </c>
      <c r="C392" s="6">
        <v>167662</v>
      </c>
      <c r="D392" t="s">
        <v>136</v>
      </c>
      <c r="E392" s="2" t="s">
        <v>97</v>
      </c>
      <c r="F392" s="2" t="s">
        <v>97</v>
      </c>
      <c r="G392" s="2" t="s">
        <v>98</v>
      </c>
      <c r="H392" s="2" t="s">
        <v>97</v>
      </c>
      <c r="I392" s="2" t="s">
        <v>145</v>
      </c>
      <c r="J392" s="2" t="s">
        <v>98</v>
      </c>
      <c r="K392" s="2" t="s">
        <v>134</v>
      </c>
      <c r="L392" t="s">
        <v>138</v>
      </c>
      <c r="M392" s="2" t="s">
        <v>101</v>
      </c>
      <c r="N392" s="71" t="s">
        <v>97</v>
      </c>
      <c r="O392" s="71" t="s">
        <v>174</v>
      </c>
      <c r="P392" s="4" t="s">
        <v>97</v>
      </c>
      <c r="Q392" s="2" t="s">
        <v>97</v>
      </c>
      <c r="R392" s="2" t="s">
        <v>98</v>
      </c>
      <c r="S392" t="s">
        <v>97</v>
      </c>
      <c r="T392" t="s">
        <v>98</v>
      </c>
      <c r="U392" s="2" t="s">
        <v>97</v>
      </c>
      <c r="V392" s="2" t="s">
        <v>97</v>
      </c>
      <c r="W392" s="2" t="s">
        <v>97</v>
      </c>
      <c r="X392" s="2" t="s">
        <v>98</v>
      </c>
      <c r="Y392" s="2" t="s">
        <v>98</v>
      </c>
      <c r="Z392" s="2" t="s">
        <v>98</v>
      </c>
      <c r="AA392" s="2" t="s">
        <v>98</v>
      </c>
      <c r="AB392" s="2" t="s">
        <v>98</v>
      </c>
      <c r="AC392" t="s">
        <v>166</v>
      </c>
      <c r="AD392" t="s">
        <v>97</v>
      </c>
      <c r="AE392" s="1" t="s">
        <v>97</v>
      </c>
      <c r="AF392" t="s">
        <v>99</v>
      </c>
    </row>
    <row r="393" spans="1:32">
      <c r="A393" s="3" t="s">
        <v>184</v>
      </c>
      <c r="B393">
        <v>383</v>
      </c>
      <c r="C393" s="6">
        <v>167700</v>
      </c>
      <c r="D393" t="s">
        <v>136</v>
      </c>
      <c r="E393" s="2" t="s">
        <v>98</v>
      </c>
      <c r="F393" s="2" t="s">
        <v>98</v>
      </c>
      <c r="G393" s="2" t="s">
        <v>98</v>
      </c>
      <c r="H393" s="2" t="s">
        <v>97</v>
      </c>
      <c r="I393" s="2" t="s">
        <v>147</v>
      </c>
      <c r="J393" s="2" t="s">
        <v>97</v>
      </c>
      <c r="K393" s="2" t="s">
        <v>134</v>
      </c>
      <c r="L393" t="s">
        <v>139</v>
      </c>
      <c r="M393" s="2" t="s">
        <v>100</v>
      </c>
      <c r="N393" s="71" t="s">
        <v>97</v>
      </c>
      <c r="O393" s="71" t="s">
        <v>174</v>
      </c>
      <c r="P393" s="4" t="s">
        <v>98</v>
      </c>
      <c r="Q393" s="2" t="s">
        <v>98</v>
      </c>
      <c r="R393" s="2" t="s">
        <v>98</v>
      </c>
      <c r="S393" t="s">
        <v>97</v>
      </c>
      <c r="T393" t="s">
        <v>98</v>
      </c>
      <c r="U393" s="2" t="s">
        <v>98</v>
      </c>
      <c r="V393" s="2" t="s">
        <v>97</v>
      </c>
      <c r="W393" s="2" t="s">
        <v>98</v>
      </c>
      <c r="X393" s="2" t="s">
        <v>98</v>
      </c>
      <c r="Y393" s="2" t="s">
        <v>98</v>
      </c>
      <c r="Z393" s="2" t="s">
        <v>98</v>
      </c>
      <c r="AA393" s="2" t="s">
        <v>98</v>
      </c>
      <c r="AB393" s="2" t="s">
        <v>97</v>
      </c>
      <c r="AC393" t="s">
        <v>166</v>
      </c>
      <c r="AD393" t="s">
        <v>97</v>
      </c>
      <c r="AE393" s="1" t="s">
        <v>97</v>
      </c>
      <c r="AF393" t="s">
        <v>98</v>
      </c>
    </row>
    <row r="394" spans="1:32">
      <c r="A394" s="3" t="s">
        <v>184</v>
      </c>
      <c r="B394">
        <v>384</v>
      </c>
      <c r="C394" s="6">
        <v>167704</v>
      </c>
      <c r="D394" t="s">
        <v>137</v>
      </c>
      <c r="E394" s="2" t="s">
        <v>98</v>
      </c>
      <c r="F394" s="2" t="s">
        <v>98</v>
      </c>
      <c r="G394" s="2" t="s">
        <v>98</v>
      </c>
      <c r="H394" s="2" t="s">
        <v>97</v>
      </c>
      <c r="I394" s="2" t="s">
        <v>147</v>
      </c>
      <c r="J394" s="2" t="s">
        <v>97</v>
      </c>
      <c r="K394" s="2" t="s">
        <v>134</v>
      </c>
      <c r="L394" t="s">
        <v>139</v>
      </c>
      <c r="M394" s="2" t="s">
        <v>100</v>
      </c>
      <c r="N394" s="71" t="s">
        <v>97</v>
      </c>
      <c r="O394" s="71" t="s">
        <v>174</v>
      </c>
      <c r="P394" s="4" t="s">
        <v>182</v>
      </c>
      <c r="Q394" s="2" t="s">
        <v>98</v>
      </c>
      <c r="R394" s="2" t="s">
        <v>98</v>
      </c>
      <c r="S394" t="s">
        <v>98</v>
      </c>
      <c r="T394" t="s">
        <v>97</v>
      </c>
      <c r="U394" s="2" t="s">
        <v>98</v>
      </c>
      <c r="V394" s="2" t="s">
        <v>98</v>
      </c>
      <c r="W394" s="2" t="s">
        <v>98</v>
      </c>
      <c r="X394" s="2" t="s">
        <v>98</v>
      </c>
      <c r="Y394" s="2" t="s">
        <v>98</v>
      </c>
      <c r="Z394" s="2" t="s">
        <v>98</v>
      </c>
      <c r="AA394" s="2" t="s">
        <v>98</v>
      </c>
      <c r="AB394" s="2" t="s">
        <v>98</v>
      </c>
      <c r="AC394" t="s">
        <v>166</v>
      </c>
      <c r="AD394" t="s">
        <v>97</v>
      </c>
      <c r="AE394" s="1" t="s">
        <v>97</v>
      </c>
      <c r="AF394" t="s">
        <v>97</v>
      </c>
    </row>
    <row r="395" spans="1:32">
      <c r="A395" s="3" t="s">
        <v>184</v>
      </c>
      <c r="B395">
        <v>385</v>
      </c>
      <c r="C395" s="6">
        <v>167727</v>
      </c>
      <c r="D395" t="s">
        <v>137</v>
      </c>
      <c r="E395" s="2" t="s">
        <v>98</v>
      </c>
      <c r="F395" s="2" t="s">
        <v>98</v>
      </c>
      <c r="G395" s="2" t="s">
        <v>98</v>
      </c>
      <c r="H395" s="2" t="s">
        <v>97</v>
      </c>
      <c r="I395" s="2" t="s">
        <v>146</v>
      </c>
      <c r="J395" s="2" t="s">
        <v>97</v>
      </c>
      <c r="K395" s="2" t="s">
        <v>134</v>
      </c>
      <c r="L395" t="s">
        <v>140</v>
      </c>
      <c r="M395" s="2" t="s">
        <v>100</v>
      </c>
      <c r="N395" s="71" t="s">
        <v>97</v>
      </c>
      <c r="O395" s="71" t="s">
        <v>174</v>
      </c>
      <c r="P395" s="4" t="s">
        <v>182</v>
      </c>
      <c r="Q395" s="2" t="s">
        <v>98</v>
      </c>
      <c r="R395" s="2" t="s">
        <v>98</v>
      </c>
      <c r="S395" t="s">
        <v>98</v>
      </c>
      <c r="T395" t="s">
        <v>98</v>
      </c>
      <c r="U395" s="2" t="s">
        <v>98</v>
      </c>
      <c r="V395" s="2" t="s">
        <v>98</v>
      </c>
      <c r="W395" s="2" t="s">
        <v>98</v>
      </c>
      <c r="X395" s="2" t="s">
        <v>98</v>
      </c>
      <c r="Y395" s="2" t="s">
        <v>186</v>
      </c>
      <c r="Z395" s="2" t="s">
        <v>98</v>
      </c>
      <c r="AA395" s="2" t="s">
        <v>98</v>
      </c>
      <c r="AB395" s="2" t="s">
        <v>97</v>
      </c>
      <c r="AC395" t="s">
        <v>166</v>
      </c>
      <c r="AD395" t="s">
        <v>97</v>
      </c>
      <c r="AE395" s="1" t="s">
        <v>98</v>
      </c>
      <c r="AF395" t="s">
        <v>98</v>
      </c>
    </row>
    <row r="396" spans="1:32">
      <c r="A396" s="3" t="s">
        <v>184</v>
      </c>
      <c r="B396">
        <v>386</v>
      </c>
      <c r="C396" s="6">
        <v>167733</v>
      </c>
      <c r="D396" t="s">
        <v>136</v>
      </c>
      <c r="E396" s="2" t="s">
        <v>98</v>
      </c>
      <c r="F396" s="2" t="s">
        <v>98</v>
      </c>
      <c r="G396" s="2" t="s">
        <v>98</v>
      </c>
      <c r="H396" s="2" t="s">
        <v>98</v>
      </c>
      <c r="I396" s="2" t="s">
        <v>149</v>
      </c>
      <c r="J396" s="2" t="s">
        <v>97</v>
      </c>
      <c r="K396" s="2" t="s">
        <v>134</v>
      </c>
      <c r="L396" t="s">
        <v>140</v>
      </c>
      <c r="M396" s="2" t="s">
        <v>100</v>
      </c>
      <c r="N396" s="71" t="s">
        <v>98</v>
      </c>
      <c r="O396" s="71" t="s">
        <v>174</v>
      </c>
      <c r="P396" s="4" t="s">
        <v>98</v>
      </c>
      <c r="Q396" s="2" t="s">
        <v>98</v>
      </c>
      <c r="R396" s="2" t="s">
        <v>98</v>
      </c>
      <c r="S396" t="s">
        <v>97</v>
      </c>
      <c r="T396" t="s">
        <v>98</v>
      </c>
      <c r="U396" s="2" t="s">
        <v>98</v>
      </c>
      <c r="V396" s="2" t="s">
        <v>98</v>
      </c>
      <c r="W396" s="2" t="s">
        <v>98</v>
      </c>
      <c r="X396" s="2" t="s">
        <v>97</v>
      </c>
      <c r="Y396" s="2" t="s">
        <v>98</v>
      </c>
      <c r="Z396" s="2" t="s">
        <v>98</v>
      </c>
      <c r="AA396" s="2" t="s">
        <v>98</v>
      </c>
      <c r="AB396" s="2" t="s">
        <v>97</v>
      </c>
      <c r="AC396" t="s">
        <v>166</v>
      </c>
      <c r="AD396" t="s">
        <v>97</v>
      </c>
      <c r="AE396" s="1" t="s">
        <v>97</v>
      </c>
      <c r="AF396" t="s">
        <v>98</v>
      </c>
    </row>
    <row r="397" spans="1:32">
      <c r="A397" s="3" t="s">
        <v>184</v>
      </c>
      <c r="B397">
        <v>387</v>
      </c>
      <c r="C397" s="6">
        <v>167789</v>
      </c>
      <c r="D397" t="s">
        <v>136</v>
      </c>
      <c r="E397" s="2" t="s">
        <v>98</v>
      </c>
      <c r="F397" s="2" t="s">
        <v>98</v>
      </c>
      <c r="G397" s="2" t="s">
        <v>98</v>
      </c>
      <c r="H397" s="2" t="s">
        <v>97</v>
      </c>
      <c r="I397" s="2" t="s">
        <v>147</v>
      </c>
      <c r="J397" s="2" t="s">
        <v>97</v>
      </c>
      <c r="K397" s="2" t="s">
        <v>134</v>
      </c>
      <c r="L397" t="s">
        <v>140</v>
      </c>
      <c r="M397" s="2" t="s">
        <v>100</v>
      </c>
      <c r="N397" s="71" t="s">
        <v>98</v>
      </c>
      <c r="O397" s="71" t="s">
        <v>174</v>
      </c>
      <c r="P397" s="4" t="s">
        <v>182</v>
      </c>
      <c r="Q397" s="2" t="s">
        <v>98</v>
      </c>
      <c r="R397" s="2" t="s">
        <v>98</v>
      </c>
      <c r="S397" t="s">
        <v>98</v>
      </c>
      <c r="T397" t="s">
        <v>98</v>
      </c>
      <c r="U397" s="2" t="s">
        <v>98</v>
      </c>
      <c r="V397" s="2" t="s">
        <v>98</v>
      </c>
      <c r="W397" s="2" t="s">
        <v>98</v>
      </c>
      <c r="X397" s="2" t="s">
        <v>98</v>
      </c>
      <c r="Y397" s="2" t="s">
        <v>186</v>
      </c>
      <c r="Z397" s="2" t="s">
        <v>98</v>
      </c>
      <c r="AA397" s="2" t="s">
        <v>98</v>
      </c>
      <c r="AB397" s="2" t="s">
        <v>99</v>
      </c>
      <c r="AC397" t="s">
        <v>165</v>
      </c>
      <c r="AD397" t="s">
        <v>97</v>
      </c>
      <c r="AE397" s="1" t="s">
        <v>98</v>
      </c>
      <c r="AF397" t="s">
        <v>98</v>
      </c>
    </row>
    <row r="398" spans="1:32">
      <c r="A398" s="3" t="s">
        <v>184</v>
      </c>
      <c r="B398">
        <v>388</v>
      </c>
      <c r="C398" s="6">
        <v>167822</v>
      </c>
      <c r="D398" t="s">
        <v>136</v>
      </c>
      <c r="E398" s="2" t="s">
        <v>98</v>
      </c>
      <c r="F398" s="2" t="s">
        <v>98</v>
      </c>
      <c r="G398" s="2" t="s">
        <v>98</v>
      </c>
      <c r="H398" s="2" t="s">
        <v>98</v>
      </c>
      <c r="I398" s="2" t="s">
        <v>144</v>
      </c>
      <c r="J398" s="2" t="s">
        <v>97</v>
      </c>
      <c r="K398" s="2" t="s">
        <v>134</v>
      </c>
      <c r="L398" t="s">
        <v>140</v>
      </c>
      <c r="M398" s="2" t="s">
        <v>101</v>
      </c>
      <c r="N398" s="71" t="s">
        <v>98</v>
      </c>
      <c r="O398" s="71" t="s">
        <v>174</v>
      </c>
      <c r="P398" s="4" t="s">
        <v>98</v>
      </c>
      <c r="Q398" s="2" t="s">
        <v>98</v>
      </c>
      <c r="R398" s="2" t="s">
        <v>98</v>
      </c>
      <c r="S398" t="s">
        <v>97</v>
      </c>
      <c r="T398" t="s">
        <v>98</v>
      </c>
      <c r="U398" s="2" t="s">
        <v>98</v>
      </c>
      <c r="V398" s="2" t="s">
        <v>98</v>
      </c>
      <c r="W398" s="2" t="s">
        <v>98</v>
      </c>
      <c r="X398" s="2" t="s">
        <v>98</v>
      </c>
      <c r="Y398" s="2" t="s">
        <v>186</v>
      </c>
      <c r="Z398" s="2" t="s">
        <v>98</v>
      </c>
      <c r="AA398" s="2" t="s">
        <v>98</v>
      </c>
      <c r="AB398" s="2" t="s">
        <v>97</v>
      </c>
      <c r="AC398" t="s">
        <v>166</v>
      </c>
      <c r="AD398" t="s">
        <v>97</v>
      </c>
      <c r="AE398" s="1" t="s">
        <v>98</v>
      </c>
      <c r="AF398" t="s">
        <v>99</v>
      </c>
    </row>
    <row r="399" spans="1:32">
      <c r="A399" s="3" t="s">
        <v>184</v>
      </c>
      <c r="B399">
        <v>389</v>
      </c>
      <c r="C399" s="6">
        <v>167846</v>
      </c>
      <c r="D399" t="s">
        <v>137</v>
      </c>
      <c r="E399" s="2" t="s">
        <v>98</v>
      </c>
      <c r="F399" s="2" t="s">
        <v>98</v>
      </c>
      <c r="G399" s="2" t="s">
        <v>98</v>
      </c>
      <c r="H399" s="2" t="s">
        <v>97</v>
      </c>
      <c r="I399" s="2" t="s">
        <v>146</v>
      </c>
      <c r="J399" s="2" t="s">
        <v>97</v>
      </c>
      <c r="K399" s="2" t="s">
        <v>134</v>
      </c>
      <c r="L399" t="s">
        <v>140</v>
      </c>
      <c r="M399" s="2" t="s">
        <v>100</v>
      </c>
      <c r="N399" s="71" t="s">
        <v>97</v>
      </c>
      <c r="O399" s="71" t="s">
        <v>163</v>
      </c>
      <c r="P399" s="4" t="s">
        <v>182</v>
      </c>
      <c r="Q399" s="2" t="s">
        <v>98</v>
      </c>
      <c r="R399" s="2" t="s">
        <v>98</v>
      </c>
      <c r="S399" t="s">
        <v>98</v>
      </c>
      <c r="T399" t="s">
        <v>98</v>
      </c>
      <c r="U399" s="2" t="s">
        <v>98</v>
      </c>
      <c r="V399" s="2" t="s">
        <v>98</v>
      </c>
      <c r="W399" s="2" t="s">
        <v>98</v>
      </c>
      <c r="X399" s="2" t="s">
        <v>98</v>
      </c>
      <c r="Y399" s="2" t="s">
        <v>98</v>
      </c>
      <c r="Z399" s="2" t="s">
        <v>98</v>
      </c>
      <c r="AA399" s="2" t="s">
        <v>98</v>
      </c>
      <c r="AB399" s="2" t="s">
        <v>97</v>
      </c>
      <c r="AC399" t="s">
        <v>166</v>
      </c>
      <c r="AD399" t="s">
        <v>97</v>
      </c>
      <c r="AE399" s="1" t="s">
        <v>98</v>
      </c>
      <c r="AF399" t="s">
        <v>98</v>
      </c>
    </row>
    <row r="400" spans="1:32">
      <c r="A400" s="3" t="s">
        <v>184</v>
      </c>
      <c r="B400">
        <v>390</v>
      </c>
      <c r="C400" s="6">
        <v>167851</v>
      </c>
      <c r="D400" t="s">
        <v>137</v>
      </c>
      <c r="E400" s="2" t="s">
        <v>98</v>
      </c>
      <c r="F400" s="2" t="s">
        <v>98</v>
      </c>
      <c r="G400" s="2" t="s">
        <v>98</v>
      </c>
      <c r="H400" s="2" t="s">
        <v>97</v>
      </c>
      <c r="I400" s="2" t="s">
        <v>147</v>
      </c>
      <c r="J400" s="2" t="s">
        <v>97</v>
      </c>
      <c r="K400" s="2" t="s">
        <v>134</v>
      </c>
      <c r="L400" t="s">
        <v>140</v>
      </c>
      <c r="M400" s="2" t="s">
        <v>100</v>
      </c>
      <c r="N400" s="71" t="s">
        <v>97</v>
      </c>
      <c r="O400" s="71" t="s">
        <v>163</v>
      </c>
      <c r="P400" s="4" t="s">
        <v>98</v>
      </c>
      <c r="Q400" s="2" t="s">
        <v>98</v>
      </c>
      <c r="R400" s="2" t="s">
        <v>98</v>
      </c>
      <c r="S400" t="s">
        <v>97</v>
      </c>
      <c r="T400" t="s">
        <v>98</v>
      </c>
      <c r="U400" s="2" t="s">
        <v>98</v>
      </c>
      <c r="V400" s="2" t="s">
        <v>98</v>
      </c>
      <c r="W400" s="2" t="s">
        <v>98</v>
      </c>
      <c r="X400" s="2" t="s">
        <v>98</v>
      </c>
      <c r="Y400" s="2" t="s">
        <v>98</v>
      </c>
      <c r="Z400" s="2" t="s">
        <v>98</v>
      </c>
      <c r="AA400" s="2" t="s">
        <v>98</v>
      </c>
      <c r="AB400" s="2" t="s">
        <v>98</v>
      </c>
      <c r="AC400" t="s">
        <v>166</v>
      </c>
      <c r="AD400" t="s">
        <v>97</v>
      </c>
      <c r="AE400" s="1" t="s">
        <v>98</v>
      </c>
      <c r="AF400" t="s">
        <v>98</v>
      </c>
    </row>
    <row r="401" spans="1:32">
      <c r="A401" s="3" t="s">
        <v>184</v>
      </c>
      <c r="B401">
        <v>391</v>
      </c>
      <c r="C401">
        <v>167874</v>
      </c>
      <c r="D401" t="s">
        <v>136</v>
      </c>
      <c r="E401" s="2" t="s">
        <v>98</v>
      </c>
      <c r="F401" s="2" t="s">
        <v>98</v>
      </c>
      <c r="G401" s="2" t="s">
        <v>98</v>
      </c>
      <c r="H401" s="3" t="s">
        <v>99</v>
      </c>
      <c r="I401" s="2" t="s">
        <v>145</v>
      </c>
      <c r="J401" s="6" t="s">
        <v>97</v>
      </c>
      <c r="K401" s="2" t="s">
        <v>134</v>
      </c>
      <c r="L401" t="s">
        <v>140</v>
      </c>
      <c r="M401" s="2" t="s">
        <v>100</v>
      </c>
      <c r="N401" s="70" t="s">
        <v>99</v>
      </c>
      <c r="O401" s="70" t="s">
        <v>163</v>
      </c>
      <c r="P401" s="5" t="s">
        <v>182</v>
      </c>
      <c r="Q401" s="2" t="s">
        <v>98</v>
      </c>
      <c r="R401" s="2" t="s">
        <v>98</v>
      </c>
      <c r="S401" t="s">
        <v>98</v>
      </c>
      <c r="T401" t="s">
        <v>98</v>
      </c>
      <c r="U401" s="2" t="s">
        <v>98</v>
      </c>
      <c r="V401" s="2" t="s">
        <v>98</v>
      </c>
      <c r="W401" s="2" t="s">
        <v>98</v>
      </c>
      <c r="X401" s="2" t="s">
        <v>98</v>
      </c>
      <c r="Y401" s="2" t="s">
        <v>186</v>
      </c>
      <c r="Z401" s="2" t="s">
        <v>98</v>
      </c>
      <c r="AA401" s="2" t="s">
        <v>98</v>
      </c>
      <c r="AB401" s="2" t="s">
        <v>98</v>
      </c>
      <c r="AC401" t="s">
        <v>166</v>
      </c>
      <c r="AD401" s="6" t="s">
        <v>97</v>
      </c>
      <c r="AE401" s="7" t="s">
        <v>97</v>
      </c>
      <c r="AF401" t="s">
        <v>98</v>
      </c>
    </row>
    <row r="402" spans="1:32">
      <c r="A402" s="3" t="s">
        <v>184</v>
      </c>
      <c r="B402">
        <v>392</v>
      </c>
      <c r="C402" s="6">
        <v>167876</v>
      </c>
      <c r="D402" t="s">
        <v>136</v>
      </c>
      <c r="E402" s="2" t="s">
        <v>98</v>
      </c>
      <c r="F402" s="2" t="s">
        <v>98</v>
      </c>
      <c r="G402" s="2" t="s">
        <v>98</v>
      </c>
      <c r="H402" s="2" t="s">
        <v>99</v>
      </c>
      <c r="I402" s="2" t="s">
        <v>145</v>
      </c>
      <c r="J402" s="2" t="s">
        <v>97</v>
      </c>
      <c r="K402" s="2" t="s">
        <v>134</v>
      </c>
      <c r="L402" t="s">
        <v>140</v>
      </c>
      <c r="M402" s="2" t="s">
        <v>100</v>
      </c>
      <c r="N402" s="71" t="s">
        <v>98</v>
      </c>
      <c r="O402" s="71" t="s">
        <v>163</v>
      </c>
      <c r="P402" s="4" t="s">
        <v>182</v>
      </c>
      <c r="Q402" s="2" t="s">
        <v>98</v>
      </c>
      <c r="R402" s="2" t="s">
        <v>98</v>
      </c>
      <c r="S402" t="s">
        <v>98</v>
      </c>
      <c r="T402" t="s">
        <v>98</v>
      </c>
      <c r="U402" s="2" t="s">
        <v>98</v>
      </c>
      <c r="V402" s="2" t="s">
        <v>98</v>
      </c>
      <c r="W402" s="2" t="s">
        <v>98</v>
      </c>
      <c r="X402" s="2" t="s">
        <v>98</v>
      </c>
      <c r="Y402" s="2" t="s">
        <v>186</v>
      </c>
      <c r="Z402" s="2" t="s">
        <v>97</v>
      </c>
      <c r="AA402" s="2" t="s">
        <v>97</v>
      </c>
      <c r="AB402" s="2" t="s">
        <v>98</v>
      </c>
      <c r="AC402" t="s">
        <v>166</v>
      </c>
      <c r="AD402" t="s">
        <v>97</v>
      </c>
      <c r="AE402" s="1" t="s">
        <v>97</v>
      </c>
      <c r="AF402" t="s">
        <v>98</v>
      </c>
    </row>
    <row r="403" spans="1:32">
      <c r="A403" s="3" t="s">
        <v>184</v>
      </c>
      <c r="B403">
        <v>393</v>
      </c>
      <c r="C403" s="6">
        <v>167887</v>
      </c>
      <c r="D403" t="s">
        <v>137</v>
      </c>
      <c r="E403" s="2" t="s">
        <v>98</v>
      </c>
      <c r="F403" s="2" t="s">
        <v>98</v>
      </c>
      <c r="G403" s="2" t="s">
        <v>98</v>
      </c>
      <c r="H403" s="2" t="s">
        <v>97</v>
      </c>
      <c r="I403" s="2" t="s">
        <v>146</v>
      </c>
      <c r="J403" s="2" t="s">
        <v>97</v>
      </c>
      <c r="K403" s="2" t="s">
        <v>134</v>
      </c>
      <c r="L403" t="s">
        <v>139</v>
      </c>
      <c r="M403" s="2" t="s">
        <v>101</v>
      </c>
      <c r="N403" s="71" t="s">
        <v>98</v>
      </c>
      <c r="O403" s="71" t="s">
        <v>174</v>
      </c>
      <c r="P403" s="4" t="s">
        <v>182</v>
      </c>
      <c r="Q403" s="2" t="s">
        <v>98</v>
      </c>
      <c r="R403" s="2" t="s">
        <v>98</v>
      </c>
      <c r="S403" t="s">
        <v>98</v>
      </c>
      <c r="T403" t="s">
        <v>98</v>
      </c>
      <c r="U403" s="2" t="s">
        <v>98</v>
      </c>
      <c r="V403" s="2" t="s">
        <v>97</v>
      </c>
      <c r="W403" s="2" t="s">
        <v>98</v>
      </c>
      <c r="X403" s="2" t="s">
        <v>98</v>
      </c>
      <c r="Y403" s="2" t="s">
        <v>98</v>
      </c>
      <c r="Z403" s="2" t="s">
        <v>98</v>
      </c>
      <c r="AA403" s="2" t="s">
        <v>98</v>
      </c>
      <c r="AB403" s="2" t="s">
        <v>97</v>
      </c>
      <c r="AC403" t="s">
        <v>166</v>
      </c>
      <c r="AD403" t="s">
        <v>97</v>
      </c>
      <c r="AE403" s="1" t="s">
        <v>97</v>
      </c>
      <c r="AF403" t="s">
        <v>98</v>
      </c>
    </row>
    <row r="404" spans="1:32">
      <c r="A404" s="3" t="s">
        <v>184</v>
      </c>
      <c r="B404">
        <v>394</v>
      </c>
      <c r="C404">
        <v>167890</v>
      </c>
      <c r="D404" t="s">
        <v>137</v>
      </c>
      <c r="E404" s="2" t="s">
        <v>98</v>
      </c>
      <c r="F404" s="2" t="s">
        <v>98</v>
      </c>
      <c r="G404" s="2" t="s">
        <v>98</v>
      </c>
      <c r="H404" s="3" t="s">
        <v>98</v>
      </c>
      <c r="I404" s="2" t="s">
        <v>146</v>
      </c>
      <c r="J404" s="6" t="s">
        <v>98</v>
      </c>
      <c r="K404" s="2" t="s">
        <v>135</v>
      </c>
      <c r="L404" t="s">
        <v>138</v>
      </c>
      <c r="M404" s="3" t="s">
        <v>101</v>
      </c>
      <c r="N404" s="71" t="s">
        <v>98</v>
      </c>
      <c r="O404" s="71" t="s">
        <v>174</v>
      </c>
      <c r="P404" s="5" t="s">
        <v>182</v>
      </c>
      <c r="Q404" s="2" t="s">
        <v>98</v>
      </c>
      <c r="R404" s="2" t="s">
        <v>98</v>
      </c>
      <c r="S404" t="s">
        <v>98</v>
      </c>
      <c r="T404" t="s">
        <v>98</v>
      </c>
      <c r="U404" s="2" t="s">
        <v>98</v>
      </c>
      <c r="V404" s="2" t="s">
        <v>98</v>
      </c>
      <c r="W404" s="2" t="s">
        <v>98</v>
      </c>
      <c r="X404" s="2" t="s">
        <v>98</v>
      </c>
      <c r="Y404" s="2" t="s">
        <v>99</v>
      </c>
      <c r="Z404" s="2" t="s">
        <v>98</v>
      </c>
      <c r="AA404" s="2" t="s">
        <v>98</v>
      </c>
      <c r="AB404" s="2" t="s">
        <v>185</v>
      </c>
      <c r="AC404" t="s">
        <v>165</v>
      </c>
      <c r="AD404" s="6" t="s">
        <v>98</v>
      </c>
      <c r="AE404" s="7" t="s">
        <v>98</v>
      </c>
      <c r="AF404" t="s">
        <v>97</v>
      </c>
    </row>
    <row r="405" spans="1:32">
      <c r="A405" s="3" t="s">
        <v>184</v>
      </c>
      <c r="B405">
        <v>395</v>
      </c>
      <c r="C405" s="6">
        <v>167894</v>
      </c>
      <c r="D405" t="s">
        <v>136</v>
      </c>
      <c r="E405" s="2" t="s">
        <v>98</v>
      </c>
      <c r="F405" s="2" t="s">
        <v>98</v>
      </c>
      <c r="G405" s="2" t="s">
        <v>98</v>
      </c>
      <c r="H405" s="2" t="s">
        <v>99</v>
      </c>
      <c r="I405" s="2" t="s">
        <v>149</v>
      </c>
      <c r="J405" s="2" t="s">
        <v>97</v>
      </c>
      <c r="K405" s="2" t="s">
        <v>134</v>
      </c>
      <c r="L405" t="s">
        <v>140</v>
      </c>
      <c r="M405" s="2" t="s">
        <v>101</v>
      </c>
      <c r="N405" s="71" t="s">
        <v>98</v>
      </c>
      <c r="O405" s="71" t="s">
        <v>174</v>
      </c>
      <c r="P405" s="4" t="s">
        <v>182</v>
      </c>
      <c r="Q405" s="2" t="s">
        <v>98</v>
      </c>
      <c r="R405" s="2" t="s">
        <v>98</v>
      </c>
      <c r="S405" t="s">
        <v>98</v>
      </c>
      <c r="T405" t="s">
        <v>98</v>
      </c>
      <c r="U405" s="2" t="s">
        <v>98</v>
      </c>
      <c r="V405" s="2" t="s">
        <v>98</v>
      </c>
      <c r="W405" s="2" t="s">
        <v>98</v>
      </c>
      <c r="X405" s="2" t="s">
        <v>98</v>
      </c>
      <c r="Y405" s="2" t="s">
        <v>186</v>
      </c>
      <c r="Z405" s="2" t="s">
        <v>98</v>
      </c>
      <c r="AA405" s="2" t="s">
        <v>98</v>
      </c>
      <c r="AB405" s="2" t="s">
        <v>97</v>
      </c>
      <c r="AC405" t="s">
        <v>165</v>
      </c>
      <c r="AD405" t="s">
        <v>97</v>
      </c>
      <c r="AE405" s="1" t="s">
        <v>98</v>
      </c>
      <c r="AF405" t="s">
        <v>98</v>
      </c>
    </row>
    <row r="406" spans="1:32">
      <c r="A406" s="3" t="s">
        <v>184</v>
      </c>
      <c r="B406">
        <v>396</v>
      </c>
      <c r="C406">
        <v>167897</v>
      </c>
      <c r="D406" t="s">
        <v>137</v>
      </c>
      <c r="E406" s="2" t="s">
        <v>98</v>
      </c>
      <c r="F406" s="2" t="s">
        <v>98</v>
      </c>
      <c r="G406" s="2" t="s">
        <v>98</v>
      </c>
      <c r="H406" s="3" t="s">
        <v>97</v>
      </c>
      <c r="I406" s="2" t="s">
        <v>146</v>
      </c>
      <c r="J406" s="6" t="s">
        <v>98</v>
      </c>
      <c r="K406" s="2" t="s">
        <v>134</v>
      </c>
      <c r="L406" t="s">
        <v>139</v>
      </c>
      <c r="M406" s="3" t="s">
        <v>100</v>
      </c>
      <c r="N406" s="71" t="s">
        <v>97</v>
      </c>
      <c r="O406" s="71" t="s">
        <v>174</v>
      </c>
      <c r="P406" s="5" t="s">
        <v>182</v>
      </c>
      <c r="Q406" s="2" t="s">
        <v>98</v>
      </c>
      <c r="R406" s="2" t="s">
        <v>98</v>
      </c>
      <c r="S406" t="s">
        <v>98</v>
      </c>
      <c r="T406" t="s">
        <v>98</v>
      </c>
      <c r="U406" s="2" t="s">
        <v>98</v>
      </c>
      <c r="V406" s="2" t="s">
        <v>98</v>
      </c>
      <c r="W406" s="2" t="s">
        <v>98</v>
      </c>
      <c r="X406" s="2" t="s">
        <v>98</v>
      </c>
      <c r="Y406" s="2" t="s">
        <v>98</v>
      </c>
      <c r="Z406" s="2" t="s">
        <v>98</v>
      </c>
      <c r="AA406" s="2" t="s">
        <v>98</v>
      </c>
      <c r="AB406" s="2" t="s">
        <v>97</v>
      </c>
      <c r="AC406" t="s">
        <v>166</v>
      </c>
      <c r="AD406" t="s">
        <v>97</v>
      </c>
      <c r="AE406" s="1" t="s">
        <v>97</v>
      </c>
      <c r="AF406" t="s">
        <v>98</v>
      </c>
    </row>
    <row r="407" spans="1:32">
      <c r="A407" s="3" t="s">
        <v>184</v>
      </c>
      <c r="B407">
        <v>397</v>
      </c>
      <c r="C407" s="6">
        <v>167898</v>
      </c>
      <c r="D407" t="s">
        <v>137</v>
      </c>
      <c r="E407" s="2" t="s">
        <v>97</v>
      </c>
      <c r="F407" s="2" t="s">
        <v>98</v>
      </c>
      <c r="G407" s="2" t="s">
        <v>98</v>
      </c>
      <c r="H407" s="2" t="s">
        <v>97</v>
      </c>
      <c r="I407" s="2" t="s">
        <v>146</v>
      </c>
      <c r="J407" s="2" t="s">
        <v>97</v>
      </c>
      <c r="K407" s="2" t="s">
        <v>134</v>
      </c>
      <c r="L407" t="s">
        <v>139</v>
      </c>
      <c r="M407" s="2" t="s">
        <v>100</v>
      </c>
      <c r="N407" s="71" t="s">
        <v>97</v>
      </c>
      <c r="O407" s="71" t="s">
        <v>163</v>
      </c>
      <c r="P407" s="4" t="s">
        <v>98</v>
      </c>
      <c r="Q407" s="2" t="s">
        <v>97</v>
      </c>
      <c r="R407" s="2" t="s">
        <v>98</v>
      </c>
      <c r="S407" t="s">
        <v>97</v>
      </c>
      <c r="T407" t="s">
        <v>97</v>
      </c>
      <c r="U407" s="2" t="s">
        <v>98</v>
      </c>
      <c r="V407" s="2" t="s">
        <v>97</v>
      </c>
      <c r="W407" s="2" t="s">
        <v>98</v>
      </c>
      <c r="X407" s="2" t="s">
        <v>98</v>
      </c>
      <c r="Y407" s="2" t="s">
        <v>98</v>
      </c>
      <c r="Z407" s="2" t="s">
        <v>98</v>
      </c>
      <c r="AA407" s="2" t="s">
        <v>98</v>
      </c>
      <c r="AB407" s="2" t="s">
        <v>97</v>
      </c>
      <c r="AC407" t="s">
        <v>166</v>
      </c>
      <c r="AD407" t="s">
        <v>97</v>
      </c>
      <c r="AE407" s="1" t="s">
        <v>98</v>
      </c>
      <c r="AF407" t="s">
        <v>98</v>
      </c>
    </row>
    <row r="408" spans="1:32">
      <c r="A408" s="3" t="s">
        <v>184</v>
      </c>
      <c r="B408">
        <v>398</v>
      </c>
      <c r="C408" s="6">
        <v>167901</v>
      </c>
      <c r="D408" t="s">
        <v>137</v>
      </c>
      <c r="E408" s="2" t="s">
        <v>98</v>
      </c>
      <c r="F408" s="2" t="s">
        <v>98</v>
      </c>
      <c r="G408" s="2" t="s">
        <v>98</v>
      </c>
      <c r="H408" s="2" t="s">
        <v>98</v>
      </c>
      <c r="I408" s="2" t="s">
        <v>149</v>
      </c>
      <c r="J408" s="2" t="s">
        <v>98</v>
      </c>
      <c r="K408" s="2" t="s">
        <v>134</v>
      </c>
      <c r="L408" t="s">
        <v>139</v>
      </c>
      <c r="M408" s="2" t="s">
        <v>100</v>
      </c>
      <c r="N408" s="71" t="s">
        <v>97</v>
      </c>
      <c r="O408" s="71" t="s">
        <v>163</v>
      </c>
      <c r="P408" s="4" t="s">
        <v>182</v>
      </c>
      <c r="Q408" s="2" t="s">
        <v>98</v>
      </c>
      <c r="R408" s="2" t="s">
        <v>98</v>
      </c>
      <c r="S408" t="s">
        <v>98</v>
      </c>
      <c r="T408" t="s">
        <v>98</v>
      </c>
      <c r="U408" s="2" t="s">
        <v>97</v>
      </c>
      <c r="V408" s="2" t="s">
        <v>98</v>
      </c>
      <c r="W408" s="2" t="s">
        <v>98</v>
      </c>
      <c r="X408" s="2" t="s">
        <v>98</v>
      </c>
      <c r="Y408" s="2" t="s">
        <v>98</v>
      </c>
      <c r="Z408" s="2" t="s">
        <v>98</v>
      </c>
      <c r="AA408" s="2" t="s">
        <v>98</v>
      </c>
      <c r="AB408" s="2" t="s">
        <v>97</v>
      </c>
      <c r="AC408" t="s">
        <v>166</v>
      </c>
      <c r="AD408" t="s">
        <v>97</v>
      </c>
      <c r="AE408" s="1" t="s">
        <v>97</v>
      </c>
      <c r="AF408" t="s">
        <v>99</v>
      </c>
    </row>
    <row r="409" spans="1:32">
      <c r="A409" s="3" t="s">
        <v>184</v>
      </c>
      <c r="B409">
        <v>399</v>
      </c>
      <c r="C409" s="6">
        <v>167904</v>
      </c>
      <c r="D409" t="s">
        <v>137</v>
      </c>
      <c r="E409" s="2" t="s">
        <v>98</v>
      </c>
      <c r="F409" s="2" t="s">
        <v>98</v>
      </c>
      <c r="G409" s="2" t="s">
        <v>98</v>
      </c>
      <c r="H409" s="2" t="s">
        <v>97</v>
      </c>
      <c r="I409" s="2" t="s">
        <v>149</v>
      </c>
      <c r="J409" s="2" t="s">
        <v>97</v>
      </c>
      <c r="K409" s="2" t="s">
        <v>134</v>
      </c>
      <c r="L409" t="s">
        <v>140</v>
      </c>
      <c r="M409" s="2" t="s">
        <v>100</v>
      </c>
      <c r="N409" s="71" t="s">
        <v>98</v>
      </c>
      <c r="O409" s="71" t="s">
        <v>174</v>
      </c>
      <c r="P409" s="4" t="s">
        <v>182</v>
      </c>
      <c r="Q409" s="2" t="s">
        <v>98</v>
      </c>
      <c r="R409" s="2" t="s">
        <v>98</v>
      </c>
      <c r="S409" t="s">
        <v>98</v>
      </c>
      <c r="T409" t="s">
        <v>98</v>
      </c>
      <c r="U409" s="2" t="s">
        <v>98</v>
      </c>
      <c r="V409" s="2" t="s">
        <v>98</v>
      </c>
      <c r="W409" s="2" t="s">
        <v>98</v>
      </c>
      <c r="X409" s="2" t="s">
        <v>98</v>
      </c>
      <c r="Y409" s="2" t="s">
        <v>98</v>
      </c>
      <c r="Z409" s="2" t="s">
        <v>98</v>
      </c>
      <c r="AA409" s="2" t="s">
        <v>98</v>
      </c>
      <c r="AB409" s="2" t="s">
        <v>97</v>
      </c>
      <c r="AC409" t="s">
        <v>166</v>
      </c>
      <c r="AD409" t="s">
        <v>97</v>
      </c>
      <c r="AE409" s="1" t="s">
        <v>98</v>
      </c>
      <c r="AF409" t="s">
        <v>98</v>
      </c>
    </row>
    <row r="410" spans="1:32">
      <c r="A410" s="3" t="s">
        <v>187</v>
      </c>
      <c r="B410">
        <v>400</v>
      </c>
      <c r="C410" s="6">
        <v>167920</v>
      </c>
      <c r="D410" t="s">
        <v>136</v>
      </c>
      <c r="E410" s="2" t="s">
        <v>98</v>
      </c>
      <c r="F410" s="2" t="s">
        <v>98</v>
      </c>
      <c r="G410" s="2" t="s">
        <v>98</v>
      </c>
      <c r="H410" s="2" t="s">
        <v>99</v>
      </c>
      <c r="I410" s="2" t="s">
        <v>149</v>
      </c>
      <c r="J410" s="2" t="s">
        <v>97</v>
      </c>
      <c r="K410" s="2" t="s">
        <v>134</v>
      </c>
      <c r="L410" t="s">
        <v>140</v>
      </c>
      <c r="M410" s="2" t="s">
        <v>100</v>
      </c>
      <c r="N410" s="71" t="s">
        <v>97</v>
      </c>
      <c r="O410" s="71" t="s">
        <v>174</v>
      </c>
      <c r="P410" s="4" t="s">
        <v>182</v>
      </c>
      <c r="Q410" s="2" t="s">
        <v>98</v>
      </c>
      <c r="R410" s="2" t="s">
        <v>98</v>
      </c>
      <c r="S410" t="s">
        <v>98</v>
      </c>
      <c r="T410" t="s">
        <v>98</v>
      </c>
      <c r="U410" s="2" t="s">
        <v>98</v>
      </c>
      <c r="V410" s="2" t="s">
        <v>98</v>
      </c>
      <c r="W410" s="2" t="s">
        <v>98</v>
      </c>
      <c r="X410" s="2" t="s">
        <v>98</v>
      </c>
      <c r="Y410" s="2" t="s">
        <v>98</v>
      </c>
      <c r="Z410" s="2" t="s">
        <v>98</v>
      </c>
      <c r="AA410" s="2" t="s">
        <v>98</v>
      </c>
      <c r="AB410" s="2" t="s">
        <v>98</v>
      </c>
      <c r="AC410" t="s">
        <v>165</v>
      </c>
      <c r="AD410" t="s">
        <v>97</v>
      </c>
      <c r="AE410" s="1" t="s">
        <v>97</v>
      </c>
      <c r="AF410" t="s">
        <v>98</v>
      </c>
    </row>
    <row r="411" spans="1:32">
      <c r="A411" s="3" t="s">
        <v>184</v>
      </c>
      <c r="B411">
        <v>401</v>
      </c>
      <c r="C411" s="6">
        <v>167924</v>
      </c>
      <c r="D411" t="s">
        <v>137</v>
      </c>
      <c r="E411" s="2" t="s">
        <v>98</v>
      </c>
      <c r="F411" s="2" t="s">
        <v>98</v>
      </c>
      <c r="G411" s="2" t="s">
        <v>98</v>
      </c>
      <c r="H411" s="2" t="s">
        <v>98</v>
      </c>
      <c r="I411" s="2" t="s">
        <v>148</v>
      </c>
      <c r="J411" s="2" t="s">
        <v>97</v>
      </c>
      <c r="K411" s="2" t="s">
        <v>134</v>
      </c>
      <c r="L411" t="s">
        <v>140</v>
      </c>
      <c r="M411" s="2" t="s">
        <v>101</v>
      </c>
      <c r="N411" s="71" t="s">
        <v>97</v>
      </c>
      <c r="O411" s="71" t="s">
        <v>163</v>
      </c>
      <c r="P411" s="4" t="s">
        <v>182</v>
      </c>
      <c r="Q411" s="2" t="s">
        <v>98</v>
      </c>
      <c r="R411" s="2" t="s">
        <v>98</v>
      </c>
      <c r="S411" t="s">
        <v>98</v>
      </c>
      <c r="T411" t="s">
        <v>98</v>
      </c>
      <c r="U411" s="2" t="s">
        <v>98</v>
      </c>
      <c r="V411" s="2" t="s">
        <v>98</v>
      </c>
      <c r="W411" s="2" t="s">
        <v>98</v>
      </c>
      <c r="X411" s="2" t="s">
        <v>98</v>
      </c>
      <c r="Y411" s="2" t="s">
        <v>186</v>
      </c>
      <c r="Z411" s="2" t="s">
        <v>98</v>
      </c>
      <c r="AA411" s="2" t="s">
        <v>98</v>
      </c>
      <c r="AB411" s="2" t="s">
        <v>97</v>
      </c>
      <c r="AC411" t="s">
        <v>166</v>
      </c>
      <c r="AD411" t="s">
        <v>97</v>
      </c>
      <c r="AE411" s="1" t="s">
        <v>98</v>
      </c>
      <c r="AF411" t="s">
        <v>98</v>
      </c>
    </row>
    <row r="412" spans="1:32">
      <c r="A412" s="3" t="s">
        <v>184</v>
      </c>
      <c r="B412">
        <v>402</v>
      </c>
      <c r="C412" s="6">
        <v>167939</v>
      </c>
      <c r="D412" t="s">
        <v>137</v>
      </c>
      <c r="E412" s="2" t="s">
        <v>98</v>
      </c>
      <c r="F412" s="2" t="s">
        <v>98</v>
      </c>
      <c r="G412" s="2" t="s">
        <v>98</v>
      </c>
      <c r="H412" s="2" t="s">
        <v>97</v>
      </c>
      <c r="I412" s="2" t="s">
        <v>146</v>
      </c>
      <c r="J412" s="2" t="s">
        <v>97</v>
      </c>
      <c r="K412" s="2" t="s">
        <v>134</v>
      </c>
      <c r="L412" t="s">
        <v>139</v>
      </c>
      <c r="M412" s="2" t="s">
        <v>101</v>
      </c>
      <c r="N412" s="71" t="s">
        <v>98</v>
      </c>
      <c r="O412" s="71" t="s">
        <v>174</v>
      </c>
      <c r="P412" s="4" t="s">
        <v>182</v>
      </c>
      <c r="Q412" s="2" t="s">
        <v>98</v>
      </c>
      <c r="R412" s="2" t="s">
        <v>98</v>
      </c>
      <c r="S412" t="s">
        <v>98</v>
      </c>
      <c r="T412" t="s">
        <v>97</v>
      </c>
      <c r="U412" s="2" t="s">
        <v>98</v>
      </c>
      <c r="V412" s="2" t="s">
        <v>98</v>
      </c>
      <c r="W412" s="2" t="s">
        <v>98</v>
      </c>
      <c r="X412" s="2" t="s">
        <v>98</v>
      </c>
      <c r="Y412" s="2" t="s">
        <v>98</v>
      </c>
      <c r="Z412" s="2" t="s">
        <v>98</v>
      </c>
      <c r="AA412" s="2" t="s">
        <v>98</v>
      </c>
      <c r="AB412" s="2" t="s">
        <v>97</v>
      </c>
      <c r="AC412" t="s">
        <v>166</v>
      </c>
      <c r="AD412" t="s">
        <v>97</v>
      </c>
      <c r="AE412" s="1" t="s">
        <v>97</v>
      </c>
      <c r="AF412" t="s">
        <v>98</v>
      </c>
    </row>
    <row r="413" spans="1:32">
      <c r="A413" s="3" t="s">
        <v>184</v>
      </c>
      <c r="B413">
        <v>403</v>
      </c>
      <c r="C413">
        <v>167941</v>
      </c>
      <c r="D413" t="s">
        <v>137</v>
      </c>
      <c r="E413" s="2" t="s">
        <v>98</v>
      </c>
      <c r="F413" s="2" t="s">
        <v>98</v>
      </c>
      <c r="G413" s="2" t="s">
        <v>98</v>
      </c>
      <c r="H413" s="3" t="s">
        <v>97</v>
      </c>
      <c r="I413" s="2" t="s">
        <v>147</v>
      </c>
      <c r="J413" s="6" t="s">
        <v>97</v>
      </c>
      <c r="K413" s="2" t="s">
        <v>134</v>
      </c>
      <c r="L413" t="s">
        <v>139</v>
      </c>
      <c r="M413" s="3" t="s">
        <v>100</v>
      </c>
      <c r="N413" s="71" t="s">
        <v>97</v>
      </c>
      <c r="O413" s="71" t="s">
        <v>174</v>
      </c>
      <c r="P413" s="5" t="s">
        <v>182</v>
      </c>
      <c r="Q413" s="2" t="s">
        <v>98</v>
      </c>
      <c r="R413" s="2" t="s">
        <v>98</v>
      </c>
      <c r="S413" t="s">
        <v>98</v>
      </c>
      <c r="T413" t="s">
        <v>98</v>
      </c>
      <c r="U413" s="2" t="s">
        <v>98</v>
      </c>
      <c r="V413" s="2" t="s">
        <v>98</v>
      </c>
      <c r="W413" s="2" t="s">
        <v>98</v>
      </c>
      <c r="X413" s="2" t="s">
        <v>98</v>
      </c>
      <c r="Y413" s="2" t="s">
        <v>98</v>
      </c>
      <c r="Z413" s="2" t="s">
        <v>98</v>
      </c>
      <c r="AA413" s="2" t="s">
        <v>98</v>
      </c>
      <c r="AB413" s="2" t="s">
        <v>97</v>
      </c>
      <c r="AC413" t="s">
        <v>166</v>
      </c>
      <c r="AD413" s="6" t="s">
        <v>97</v>
      </c>
      <c r="AE413" s="1" t="s">
        <v>97</v>
      </c>
      <c r="AF413" t="s">
        <v>98</v>
      </c>
    </row>
    <row r="414" spans="1:32">
      <c r="A414" s="3" t="s">
        <v>184</v>
      </c>
      <c r="B414">
        <v>404</v>
      </c>
      <c r="C414" s="6">
        <v>167945</v>
      </c>
      <c r="D414" t="s">
        <v>137</v>
      </c>
      <c r="E414" s="2" t="s">
        <v>98</v>
      </c>
      <c r="F414" s="2" t="s">
        <v>98</v>
      </c>
      <c r="G414" s="2" t="s">
        <v>98</v>
      </c>
      <c r="H414" s="2" t="s">
        <v>97</v>
      </c>
      <c r="I414" s="2" t="s">
        <v>149</v>
      </c>
      <c r="J414" s="2" t="s">
        <v>97</v>
      </c>
      <c r="K414" s="2" t="s">
        <v>135</v>
      </c>
      <c r="L414" t="s">
        <v>140</v>
      </c>
      <c r="M414" s="2" t="s">
        <v>101</v>
      </c>
      <c r="N414" s="71" t="s">
        <v>98</v>
      </c>
      <c r="O414" s="71" t="s">
        <v>174</v>
      </c>
      <c r="P414" s="4" t="s">
        <v>182</v>
      </c>
      <c r="Q414" s="2" t="s">
        <v>98</v>
      </c>
      <c r="R414" s="2" t="s">
        <v>98</v>
      </c>
      <c r="S414" t="s">
        <v>98</v>
      </c>
      <c r="T414" t="s">
        <v>98</v>
      </c>
      <c r="U414" s="2" t="s">
        <v>98</v>
      </c>
      <c r="V414" s="2" t="s">
        <v>98</v>
      </c>
      <c r="W414" s="2" t="s">
        <v>98</v>
      </c>
      <c r="X414" s="2" t="s">
        <v>98</v>
      </c>
      <c r="Y414" s="2" t="s">
        <v>186</v>
      </c>
      <c r="Z414" s="2" t="s">
        <v>97</v>
      </c>
      <c r="AA414" s="2" t="s">
        <v>98</v>
      </c>
      <c r="AB414" s="2" t="s">
        <v>185</v>
      </c>
      <c r="AC414" t="s">
        <v>165</v>
      </c>
      <c r="AD414" t="s">
        <v>98</v>
      </c>
      <c r="AE414" s="1" t="s">
        <v>98</v>
      </c>
      <c r="AF414" t="s">
        <v>98</v>
      </c>
    </row>
    <row r="415" spans="1:32">
      <c r="A415" s="3" t="s">
        <v>184</v>
      </c>
      <c r="B415">
        <v>405</v>
      </c>
      <c r="C415">
        <v>167948</v>
      </c>
      <c r="D415" t="s">
        <v>137</v>
      </c>
      <c r="E415" s="2" t="s">
        <v>98</v>
      </c>
      <c r="F415" s="2" t="s">
        <v>98</v>
      </c>
      <c r="G415" s="2" t="s">
        <v>98</v>
      </c>
      <c r="H415" s="3" t="s">
        <v>98</v>
      </c>
      <c r="I415" s="2" t="s">
        <v>145</v>
      </c>
      <c r="J415" s="6" t="s">
        <v>97</v>
      </c>
      <c r="K415" s="2" t="s">
        <v>134</v>
      </c>
      <c r="L415" t="s">
        <v>140</v>
      </c>
      <c r="M415" s="2" t="s">
        <v>101</v>
      </c>
      <c r="N415" s="70" t="s">
        <v>97</v>
      </c>
      <c r="O415" s="70" t="s">
        <v>163</v>
      </c>
      <c r="P415" s="5" t="s">
        <v>182</v>
      </c>
      <c r="Q415" s="2" t="s">
        <v>98</v>
      </c>
      <c r="R415" s="2" t="s">
        <v>98</v>
      </c>
      <c r="S415" t="s">
        <v>98</v>
      </c>
      <c r="T415" t="s">
        <v>98</v>
      </c>
      <c r="U415" s="2" t="s">
        <v>98</v>
      </c>
      <c r="V415" s="2" t="s">
        <v>98</v>
      </c>
      <c r="W415" s="2" t="s">
        <v>98</v>
      </c>
      <c r="X415" s="2" t="s">
        <v>98</v>
      </c>
      <c r="Y415" s="2" t="s">
        <v>186</v>
      </c>
      <c r="Z415" s="2" t="s">
        <v>98</v>
      </c>
      <c r="AA415" s="2" t="s">
        <v>98</v>
      </c>
      <c r="AB415" s="2" t="s">
        <v>99</v>
      </c>
      <c r="AC415" t="s">
        <v>166</v>
      </c>
      <c r="AD415" s="6" t="s">
        <v>97</v>
      </c>
      <c r="AE415" s="1" t="s">
        <v>98</v>
      </c>
      <c r="AF415" t="s">
        <v>98</v>
      </c>
    </row>
    <row r="416" spans="1:32">
      <c r="A416" s="3" t="s">
        <v>184</v>
      </c>
      <c r="B416">
        <v>406</v>
      </c>
      <c r="C416">
        <v>167962</v>
      </c>
      <c r="D416" t="s">
        <v>137</v>
      </c>
      <c r="E416" s="2" t="s">
        <v>98</v>
      </c>
      <c r="F416" s="2" t="s">
        <v>98</v>
      </c>
      <c r="G416" s="2" t="s">
        <v>98</v>
      </c>
      <c r="H416" s="3" t="s">
        <v>97</v>
      </c>
      <c r="I416" s="2" t="s">
        <v>149</v>
      </c>
      <c r="J416" s="6" t="s">
        <v>97</v>
      </c>
      <c r="K416" s="2" t="s">
        <v>134</v>
      </c>
      <c r="L416" t="s">
        <v>140</v>
      </c>
      <c r="M416" s="2" t="s">
        <v>100</v>
      </c>
      <c r="N416" s="70" t="s">
        <v>97</v>
      </c>
      <c r="O416" s="70" t="s">
        <v>174</v>
      </c>
      <c r="P416" s="5" t="s">
        <v>182</v>
      </c>
      <c r="Q416" s="2" t="s">
        <v>98</v>
      </c>
      <c r="R416" s="2" t="s">
        <v>98</v>
      </c>
      <c r="S416" t="s">
        <v>98</v>
      </c>
      <c r="T416" t="s">
        <v>98</v>
      </c>
      <c r="U416" s="2" t="s">
        <v>98</v>
      </c>
      <c r="V416" s="2" t="s">
        <v>98</v>
      </c>
      <c r="W416" s="2" t="s">
        <v>98</v>
      </c>
      <c r="X416" s="2" t="s">
        <v>98</v>
      </c>
      <c r="Y416" s="2" t="s">
        <v>186</v>
      </c>
      <c r="Z416" s="2" t="s">
        <v>98</v>
      </c>
      <c r="AA416" s="2" t="s">
        <v>98</v>
      </c>
      <c r="AB416" s="2" t="s">
        <v>97</v>
      </c>
      <c r="AC416" t="s">
        <v>166</v>
      </c>
      <c r="AD416" t="s">
        <v>97</v>
      </c>
      <c r="AE416" s="1" t="s">
        <v>98</v>
      </c>
      <c r="AF416" t="s">
        <v>98</v>
      </c>
    </row>
    <row r="417" spans="1:32">
      <c r="A417" s="3" t="s">
        <v>184</v>
      </c>
      <c r="B417">
        <v>407</v>
      </c>
      <c r="C417" s="6">
        <v>167964</v>
      </c>
      <c r="D417" t="s">
        <v>137</v>
      </c>
      <c r="E417" s="2" t="s">
        <v>97</v>
      </c>
      <c r="F417" s="2" t="s">
        <v>97</v>
      </c>
      <c r="G417" s="2" t="s">
        <v>98</v>
      </c>
      <c r="H417" s="2" t="s">
        <v>97</v>
      </c>
      <c r="I417" s="2" t="s">
        <v>145</v>
      </c>
      <c r="J417" s="2" t="s">
        <v>97</v>
      </c>
      <c r="K417" s="2" t="s">
        <v>135</v>
      </c>
      <c r="L417" t="s">
        <v>139</v>
      </c>
      <c r="M417" s="2" t="s">
        <v>100</v>
      </c>
      <c r="N417" s="71" t="s">
        <v>97</v>
      </c>
      <c r="O417" s="71" t="s">
        <v>163</v>
      </c>
      <c r="P417" s="4" t="s">
        <v>182</v>
      </c>
      <c r="Q417" s="2" t="s">
        <v>97</v>
      </c>
      <c r="R417" s="2" t="s">
        <v>97</v>
      </c>
      <c r="S417" t="s">
        <v>98</v>
      </c>
      <c r="T417" t="s">
        <v>97</v>
      </c>
      <c r="U417" s="2" t="s">
        <v>98</v>
      </c>
      <c r="V417" s="2" t="s">
        <v>98</v>
      </c>
      <c r="W417" s="2" t="s">
        <v>98</v>
      </c>
      <c r="X417" s="2" t="s">
        <v>97</v>
      </c>
      <c r="Y417" s="2" t="s">
        <v>99</v>
      </c>
      <c r="Z417" s="2" t="s">
        <v>98</v>
      </c>
      <c r="AA417" s="2" t="s">
        <v>98</v>
      </c>
      <c r="AB417" s="2" t="s">
        <v>185</v>
      </c>
      <c r="AC417" t="s">
        <v>167</v>
      </c>
      <c r="AD417" t="s">
        <v>98</v>
      </c>
      <c r="AE417" s="1" t="s">
        <v>98</v>
      </c>
      <c r="AF417" t="s">
        <v>98</v>
      </c>
    </row>
    <row r="418" spans="1:32">
      <c r="A418" s="3" t="s">
        <v>184</v>
      </c>
      <c r="B418">
        <v>408</v>
      </c>
      <c r="C418">
        <v>167965</v>
      </c>
      <c r="D418" t="s">
        <v>136</v>
      </c>
      <c r="E418" s="2" t="s">
        <v>98</v>
      </c>
      <c r="F418" s="2" t="s">
        <v>98</v>
      </c>
      <c r="G418" s="2" t="s">
        <v>97</v>
      </c>
      <c r="H418" s="3" t="s">
        <v>97</v>
      </c>
      <c r="I418" s="2" t="s">
        <v>145</v>
      </c>
      <c r="J418" s="6" t="s">
        <v>97</v>
      </c>
      <c r="K418" s="2" t="s">
        <v>135</v>
      </c>
      <c r="L418" t="s">
        <v>139</v>
      </c>
      <c r="M418" s="3" t="s">
        <v>101</v>
      </c>
      <c r="N418" s="71" t="s">
        <v>97</v>
      </c>
      <c r="O418" s="71" t="s">
        <v>174</v>
      </c>
      <c r="P418" s="4" t="s">
        <v>98</v>
      </c>
      <c r="Q418" s="2" t="s">
        <v>98</v>
      </c>
      <c r="R418" s="2" t="s">
        <v>98</v>
      </c>
      <c r="S418" t="s">
        <v>97</v>
      </c>
      <c r="T418" t="s">
        <v>98</v>
      </c>
      <c r="U418" s="2" t="s">
        <v>98</v>
      </c>
      <c r="V418" s="2" t="s">
        <v>98</v>
      </c>
      <c r="W418" s="2" t="s">
        <v>98</v>
      </c>
      <c r="X418" s="2" t="s">
        <v>98</v>
      </c>
      <c r="Y418" s="2" t="s">
        <v>99</v>
      </c>
      <c r="Z418" s="2" t="s">
        <v>98</v>
      </c>
      <c r="AA418" s="2" t="s">
        <v>98</v>
      </c>
      <c r="AB418" s="2" t="s">
        <v>185</v>
      </c>
      <c r="AC418" t="s">
        <v>165</v>
      </c>
      <c r="AD418" s="6" t="s">
        <v>98</v>
      </c>
      <c r="AE418" s="1" t="s">
        <v>98</v>
      </c>
      <c r="AF418" t="s">
        <v>97</v>
      </c>
    </row>
    <row r="419" spans="1:32">
      <c r="A419" s="3" t="s">
        <v>184</v>
      </c>
      <c r="B419">
        <v>409</v>
      </c>
      <c r="C419">
        <v>167977</v>
      </c>
      <c r="D419" t="s">
        <v>137</v>
      </c>
      <c r="E419" s="2" t="s">
        <v>97</v>
      </c>
      <c r="F419" s="2" t="s">
        <v>98</v>
      </c>
      <c r="G419" s="2" t="s">
        <v>98</v>
      </c>
      <c r="H419" s="3" t="s">
        <v>97</v>
      </c>
      <c r="I419" s="2" t="s">
        <v>149</v>
      </c>
      <c r="J419" s="6" t="s">
        <v>97</v>
      </c>
      <c r="K419" s="2" t="s">
        <v>134</v>
      </c>
      <c r="L419" t="s">
        <v>139</v>
      </c>
      <c r="M419" s="3" t="s">
        <v>100</v>
      </c>
      <c r="N419" s="71" t="s">
        <v>97</v>
      </c>
      <c r="O419" s="71" t="s">
        <v>163</v>
      </c>
      <c r="P419" s="5" t="s">
        <v>97</v>
      </c>
      <c r="Q419" s="2" t="s">
        <v>98</v>
      </c>
      <c r="R419" s="2" t="s">
        <v>98</v>
      </c>
      <c r="S419" t="s">
        <v>97</v>
      </c>
      <c r="T419" t="s">
        <v>98</v>
      </c>
      <c r="U419" s="2" t="s">
        <v>97</v>
      </c>
      <c r="V419" s="2" t="s">
        <v>98</v>
      </c>
      <c r="W419" s="2" t="s">
        <v>98</v>
      </c>
      <c r="X419" s="2" t="s">
        <v>98</v>
      </c>
      <c r="Y419" s="2" t="s">
        <v>97</v>
      </c>
      <c r="Z419" s="2" t="s">
        <v>98</v>
      </c>
      <c r="AA419" s="2" t="s">
        <v>98</v>
      </c>
      <c r="AB419" s="2" t="s">
        <v>97</v>
      </c>
      <c r="AC419" t="s">
        <v>166</v>
      </c>
      <c r="AD419" s="6" t="s">
        <v>97</v>
      </c>
      <c r="AE419" s="7" t="s">
        <v>98</v>
      </c>
      <c r="AF419" t="s">
        <v>98</v>
      </c>
    </row>
    <row r="420" spans="1:32">
      <c r="A420" s="3" t="s">
        <v>184</v>
      </c>
      <c r="B420">
        <v>410</v>
      </c>
      <c r="C420" s="6">
        <v>168026</v>
      </c>
      <c r="D420" t="s">
        <v>136</v>
      </c>
      <c r="E420" s="2" t="s">
        <v>98</v>
      </c>
      <c r="F420" s="2" t="s">
        <v>98</v>
      </c>
      <c r="G420" s="2" t="s">
        <v>98</v>
      </c>
      <c r="H420" s="2" t="s">
        <v>97</v>
      </c>
      <c r="I420" s="2" t="s">
        <v>148</v>
      </c>
      <c r="J420" s="2" t="s">
        <v>97</v>
      </c>
      <c r="K420" s="2" t="s">
        <v>134</v>
      </c>
      <c r="L420" t="s">
        <v>140</v>
      </c>
      <c r="M420" s="2" t="s">
        <v>100</v>
      </c>
      <c r="N420" s="71" t="s">
        <v>98</v>
      </c>
      <c r="O420" s="71" t="s">
        <v>174</v>
      </c>
      <c r="P420" s="4" t="s">
        <v>98</v>
      </c>
      <c r="Q420" s="2" t="s">
        <v>98</v>
      </c>
      <c r="R420" s="2" t="s">
        <v>98</v>
      </c>
      <c r="S420" t="s">
        <v>97</v>
      </c>
      <c r="T420" t="s">
        <v>98</v>
      </c>
      <c r="U420" s="2" t="s">
        <v>98</v>
      </c>
      <c r="V420" s="2" t="s">
        <v>98</v>
      </c>
      <c r="W420" s="2" t="s">
        <v>98</v>
      </c>
      <c r="X420" s="2" t="s">
        <v>98</v>
      </c>
      <c r="Y420" s="2" t="s">
        <v>186</v>
      </c>
      <c r="Z420" s="2" t="s">
        <v>98</v>
      </c>
      <c r="AA420" s="2" t="s">
        <v>98</v>
      </c>
      <c r="AB420" s="2" t="s">
        <v>97</v>
      </c>
      <c r="AC420" t="s">
        <v>166</v>
      </c>
      <c r="AD420" t="s">
        <v>97</v>
      </c>
      <c r="AE420" s="1" t="s">
        <v>98</v>
      </c>
      <c r="AF420" t="s">
        <v>98</v>
      </c>
    </row>
    <row r="421" spans="1:32">
      <c r="A421" s="3" t="s">
        <v>184</v>
      </c>
      <c r="B421">
        <v>411</v>
      </c>
      <c r="C421">
        <v>168027</v>
      </c>
      <c r="D421" t="s">
        <v>136</v>
      </c>
      <c r="E421" s="2" t="s">
        <v>98</v>
      </c>
      <c r="F421" s="2" t="s">
        <v>98</v>
      </c>
      <c r="G421" s="2" t="s">
        <v>98</v>
      </c>
      <c r="H421" s="3" t="s">
        <v>98</v>
      </c>
      <c r="I421" s="2" t="s">
        <v>148</v>
      </c>
      <c r="J421" s="6" t="s">
        <v>97</v>
      </c>
      <c r="K421" s="2" t="s">
        <v>134</v>
      </c>
      <c r="L421" t="s">
        <v>140</v>
      </c>
      <c r="M421" s="2" t="s">
        <v>100</v>
      </c>
      <c r="N421" s="70" t="s">
        <v>98</v>
      </c>
      <c r="O421" s="70" t="s">
        <v>174</v>
      </c>
      <c r="P421" s="4" t="s">
        <v>98</v>
      </c>
      <c r="Q421" s="2" t="s">
        <v>98</v>
      </c>
      <c r="R421" s="2" t="s">
        <v>98</v>
      </c>
      <c r="S421" t="s">
        <v>97</v>
      </c>
      <c r="T421" t="s">
        <v>98</v>
      </c>
      <c r="U421" s="2" t="s">
        <v>98</v>
      </c>
      <c r="V421" s="2" t="s">
        <v>97</v>
      </c>
      <c r="W421" s="2" t="s">
        <v>98</v>
      </c>
      <c r="X421" s="2" t="s">
        <v>98</v>
      </c>
      <c r="Y421" s="2" t="s">
        <v>186</v>
      </c>
      <c r="Z421" s="2" t="s">
        <v>98</v>
      </c>
      <c r="AA421" s="2" t="s">
        <v>98</v>
      </c>
      <c r="AB421" s="2" t="s">
        <v>98</v>
      </c>
      <c r="AC421" t="s">
        <v>166</v>
      </c>
      <c r="AD421" s="6" t="s">
        <v>97</v>
      </c>
      <c r="AE421" s="7" t="s">
        <v>98</v>
      </c>
      <c r="AF421" t="s">
        <v>98</v>
      </c>
    </row>
    <row r="422" spans="1:32">
      <c r="A422" s="3" t="s">
        <v>184</v>
      </c>
      <c r="B422">
        <v>412</v>
      </c>
      <c r="C422" s="6">
        <v>168029</v>
      </c>
      <c r="D422" t="s">
        <v>136</v>
      </c>
      <c r="E422" s="2" t="s">
        <v>97</v>
      </c>
      <c r="F422" s="2" t="s">
        <v>97</v>
      </c>
      <c r="G422" s="2" t="s">
        <v>98</v>
      </c>
      <c r="H422" s="2" t="s">
        <v>98</v>
      </c>
      <c r="I422" s="2" t="s">
        <v>148</v>
      </c>
      <c r="J422" s="2" t="s">
        <v>97</v>
      </c>
      <c r="K422" s="2" t="s">
        <v>134</v>
      </c>
      <c r="L422" t="s">
        <v>140</v>
      </c>
      <c r="M422" s="2" t="s">
        <v>100</v>
      </c>
      <c r="N422" s="71" t="s">
        <v>98</v>
      </c>
      <c r="O422" s="71" t="s">
        <v>163</v>
      </c>
      <c r="P422" s="4" t="s">
        <v>98</v>
      </c>
      <c r="Q422" s="2" t="s">
        <v>97</v>
      </c>
      <c r="R422" s="2" t="s">
        <v>98</v>
      </c>
      <c r="S422" t="s">
        <v>97</v>
      </c>
      <c r="T422" t="s">
        <v>98</v>
      </c>
      <c r="U422" s="2" t="s">
        <v>98</v>
      </c>
      <c r="V422" s="2" t="s">
        <v>98</v>
      </c>
      <c r="W422" s="2" t="s">
        <v>98</v>
      </c>
      <c r="X422" s="2" t="s">
        <v>97</v>
      </c>
      <c r="Y422" s="2" t="s">
        <v>186</v>
      </c>
      <c r="Z422" s="2" t="s">
        <v>98</v>
      </c>
      <c r="AA422" s="2" t="s">
        <v>98</v>
      </c>
      <c r="AB422" s="2" t="s">
        <v>98</v>
      </c>
      <c r="AC422" t="s">
        <v>166</v>
      </c>
      <c r="AD422" t="s">
        <v>97</v>
      </c>
      <c r="AE422" s="1" t="s">
        <v>97</v>
      </c>
      <c r="AF422" t="s">
        <v>97</v>
      </c>
    </row>
    <row r="423" spans="1:32">
      <c r="A423" s="3" t="s">
        <v>184</v>
      </c>
      <c r="B423">
        <v>413</v>
      </c>
      <c r="C423" s="6">
        <v>168031</v>
      </c>
      <c r="D423" t="s">
        <v>137</v>
      </c>
      <c r="E423" s="2" t="s">
        <v>98</v>
      </c>
      <c r="F423" s="2" t="s">
        <v>98</v>
      </c>
      <c r="G423" s="2" t="s">
        <v>98</v>
      </c>
      <c r="H423" s="2" t="s">
        <v>98</v>
      </c>
      <c r="I423" s="2" t="s">
        <v>148</v>
      </c>
      <c r="J423" s="2" t="s">
        <v>97</v>
      </c>
      <c r="K423" s="2" t="s">
        <v>134</v>
      </c>
      <c r="L423" t="s">
        <v>140</v>
      </c>
      <c r="M423" s="2" t="s">
        <v>100</v>
      </c>
      <c r="N423" s="71" t="s">
        <v>97</v>
      </c>
      <c r="O423" s="71" t="s">
        <v>174</v>
      </c>
      <c r="P423" s="4" t="s">
        <v>98</v>
      </c>
      <c r="Q423" s="2" t="s">
        <v>98</v>
      </c>
      <c r="R423" s="2" t="s">
        <v>98</v>
      </c>
      <c r="S423" t="s">
        <v>97</v>
      </c>
      <c r="T423" t="s">
        <v>98</v>
      </c>
      <c r="U423" s="2" t="s">
        <v>98</v>
      </c>
      <c r="V423" s="2" t="s">
        <v>98</v>
      </c>
      <c r="W423" s="2" t="s">
        <v>98</v>
      </c>
      <c r="X423" s="2" t="s">
        <v>98</v>
      </c>
      <c r="Y423" s="2" t="s">
        <v>98</v>
      </c>
      <c r="Z423" s="2" t="s">
        <v>98</v>
      </c>
      <c r="AA423" s="2" t="s">
        <v>98</v>
      </c>
      <c r="AB423" s="2" t="s">
        <v>98</v>
      </c>
      <c r="AC423" t="s">
        <v>166</v>
      </c>
      <c r="AD423" t="s">
        <v>97</v>
      </c>
      <c r="AE423" s="1" t="s">
        <v>98</v>
      </c>
      <c r="AF423" t="s">
        <v>98</v>
      </c>
    </row>
    <row r="424" spans="1:32">
      <c r="A424" s="3" t="s">
        <v>184</v>
      </c>
      <c r="B424">
        <v>414</v>
      </c>
      <c r="C424" s="6">
        <v>168032</v>
      </c>
      <c r="D424" t="s">
        <v>137</v>
      </c>
      <c r="E424" s="2" t="s">
        <v>98</v>
      </c>
      <c r="F424" s="2" t="s">
        <v>98</v>
      </c>
      <c r="G424" s="2" t="s">
        <v>98</v>
      </c>
      <c r="H424" s="2" t="s">
        <v>98</v>
      </c>
      <c r="I424" s="2" t="s">
        <v>148</v>
      </c>
      <c r="J424" s="2" t="s">
        <v>97</v>
      </c>
      <c r="K424" s="2" t="s">
        <v>134</v>
      </c>
      <c r="L424" t="s">
        <v>140</v>
      </c>
      <c r="M424" s="2" t="s">
        <v>100</v>
      </c>
      <c r="N424" s="71" t="s">
        <v>98</v>
      </c>
      <c r="O424" s="71" t="s">
        <v>163</v>
      </c>
      <c r="P424" s="4" t="s">
        <v>182</v>
      </c>
      <c r="Q424" s="2" t="s">
        <v>98</v>
      </c>
      <c r="R424" s="2" t="s">
        <v>98</v>
      </c>
      <c r="S424" t="s">
        <v>98</v>
      </c>
      <c r="T424" t="s">
        <v>98</v>
      </c>
      <c r="U424" s="2" t="s">
        <v>98</v>
      </c>
      <c r="V424" s="2" t="s">
        <v>98</v>
      </c>
      <c r="W424" s="2" t="s">
        <v>98</v>
      </c>
      <c r="X424" s="2" t="s">
        <v>98</v>
      </c>
      <c r="Y424" s="2" t="s">
        <v>98</v>
      </c>
      <c r="Z424" s="2" t="s">
        <v>98</v>
      </c>
      <c r="AA424" s="2" t="s">
        <v>98</v>
      </c>
      <c r="AB424" s="2" t="s">
        <v>98</v>
      </c>
      <c r="AC424" t="s">
        <v>166</v>
      </c>
      <c r="AD424" t="s">
        <v>97</v>
      </c>
      <c r="AE424" s="1" t="s">
        <v>98</v>
      </c>
      <c r="AF424" t="s">
        <v>98</v>
      </c>
    </row>
    <row r="425" spans="1:32">
      <c r="A425" s="3" t="s">
        <v>184</v>
      </c>
      <c r="B425">
        <v>415</v>
      </c>
      <c r="C425" s="6">
        <v>168052</v>
      </c>
      <c r="D425" t="s">
        <v>136</v>
      </c>
      <c r="E425" s="2" t="s">
        <v>98</v>
      </c>
      <c r="F425" s="2" t="s">
        <v>98</v>
      </c>
      <c r="G425" s="2" t="s">
        <v>98</v>
      </c>
      <c r="H425" s="2" t="s">
        <v>97</v>
      </c>
      <c r="I425" s="2" t="s">
        <v>147</v>
      </c>
      <c r="J425" s="2" t="s">
        <v>97</v>
      </c>
      <c r="K425" s="2" t="s">
        <v>134</v>
      </c>
      <c r="L425" t="s">
        <v>139</v>
      </c>
      <c r="M425" s="2" t="s">
        <v>100</v>
      </c>
      <c r="N425" s="71" t="s">
        <v>97</v>
      </c>
      <c r="O425" s="71" t="s">
        <v>174</v>
      </c>
      <c r="P425" s="4" t="s">
        <v>97</v>
      </c>
      <c r="Q425" s="2" t="s">
        <v>98</v>
      </c>
      <c r="R425" s="2" t="s">
        <v>98</v>
      </c>
      <c r="S425" t="s">
        <v>97</v>
      </c>
      <c r="T425" t="s">
        <v>98</v>
      </c>
      <c r="U425" s="2" t="s">
        <v>98</v>
      </c>
      <c r="V425" s="2" t="s">
        <v>98</v>
      </c>
      <c r="W425" s="2" t="s">
        <v>98</v>
      </c>
      <c r="X425" s="2" t="s">
        <v>98</v>
      </c>
      <c r="Y425" s="2" t="s">
        <v>98</v>
      </c>
      <c r="Z425" s="2" t="s">
        <v>97</v>
      </c>
      <c r="AA425" s="2" t="s">
        <v>97</v>
      </c>
      <c r="AB425" s="2" t="s">
        <v>98</v>
      </c>
      <c r="AC425" t="s">
        <v>166</v>
      </c>
      <c r="AD425" t="s">
        <v>97</v>
      </c>
      <c r="AE425" s="1" t="s">
        <v>97</v>
      </c>
      <c r="AF425" t="s">
        <v>97</v>
      </c>
    </row>
    <row r="426" spans="1:32">
      <c r="A426" s="3" t="s">
        <v>184</v>
      </c>
      <c r="B426">
        <v>416</v>
      </c>
      <c r="C426" s="6">
        <v>168114</v>
      </c>
      <c r="D426" t="s">
        <v>136</v>
      </c>
      <c r="E426" s="2" t="s">
        <v>97</v>
      </c>
      <c r="F426" s="2" t="s">
        <v>97</v>
      </c>
      <c r="G426" s="2" t="s">
        <v>98</v>
      </c>
      <c r="H426" s="2" t="s">
        <v>97</v>
      </c>
      <c r="I426" s="2" t="s">
        <v>146</v>
      </c>
      <c r="J426" s="2" t="s">
        <v>97</v>
      </c>
      <c r="K426" s="2" t="s">
        <v>134</v>
      </c>
      <c r="L426" t="s">
        <v>138</v>
      </c>
      <c r="M426" s="2" t="s">
        <v>100</v>
      </c>
      <c r="N426" s="71" t="s">
        <v>97</v>
      </c>
      <c r="O426" s="71" t="s">
        <v>174</v>
      </c>
      <c r="P426" s="4" t="s">
        <v>98</v>
      </c>
      <c r="Q426" s="2" t="s">
        <v>97</v>
      </c>
      <c r="R426" s="2" t="s">
        <v>97</v>
      </c>
      <c r="S426" t="s">
        <v>97</v>
      </c>
      <c r="T426" t="s">
        <v>97</v>
      </c>
      <c r="U426" s="2" t="s">
        <v>97</v>
      </c>
      <c r="V426" s="2" t="s">
        <v>97</v>
      </c>
      <c r="W426" s="2" t="s">
        <v>98</v>
      </c>
      <c r="X426" s="2" t="s">
        <v>98</v>
      </c>
      <c r="Y426" s="2" t="s">
        <v>98</v>
      </c>
      <c r="Z426" s="2" t="s">
        <v>98</v>
      </c>
      <c r="AA426" s="2" t="s">
        <v>98</v>
      </c>
      <c r="AB426" s="2" t="s">
        <v>97</v>
      </c>
      <c r="AC426" t="s">
        <v>166</v>
      </c>
      <c r="AD426" t="s">
        <v>97</v>
      </c>
      <c r="AE426" s="1" t="s">
        <v>97</v>
      </c>
      <c r="AF426" t="s">
        <v>98</v>
      </c>
    </row>
    <row r="427" spans="1:32">
      <c r="A427" s="3" t="s">
        <v>184</v>
      </c>
      <c r="B427">
        <v>417</v>
      </c>
      <c r="C427" s="6">
        <v>168148</v>
      </c>
      <c r="D427" t="s">
        <v>136</v>
      </c>
      <c r="E427" s="2" t="s">
        <v>98</v>
      </c>
      <c r="F427" s="2" t="s">
        <v>98</v>
      </c>
      <c r="G427" s="2" t="s">
        <v>98</v>
      </c>
      <c r="H427" s="2" t="s">
        <v>97</v>
      </c>
      <c r="I427" s="2" t="s">
        <v>145</v>
      </c>
      <c r="J427" s="2" t="s">
        <v>97</v>
      </c>
      <c r="K427" s="2" t="s">
        <v>134</v>
      </c>
      <c r="L427" t="s">
        <v>140</v>
      </c>
      <c r="M427" s="2" t="s">
        <v>101</v>
      </c>
      <c r="N427" s="71" t="s">
        <v>97</v>
      </c>
      <c r="O427" s="71" t="s">
        <v>174</v>
      </c>
      <c r="P427" s="4" t="s">
        <v>182</v>
      </c>
      <c r="Q427" s="2" t="s">
        <v>98</v>
      </c>
      <c r="R427" s="2" t="s">
        <v>98</v>
      </c>
      <c r="S427" t="s">
        <v>98</v>
      </c>
      <c r="T427" t="s">
        <v>98</v>
      </c>
      <c r="U427" s="2" t="s">
        <v>98</v>
      </c>
      <c r="V427" s="2" t="s">
        <v>98</v>
      </c>
      <c r="W427" s="2" t="s">
        <v>98</v>
      </c>
      <c r="X427" s="2" t="s">
        <v>98</v>
      </c>
      <c r="Y427" s="2" t="s">
        <v>98</v>
      </c>
      <c r="Z427" s="2" t="s">
        <v>98</v>
      </c>
      <c r="AA427" s="2" t="s">
        <v>98</v>
      </c>
      <c r="AB427" s="2" t="s">
        <v>97</v>
      </c>
      <c r="AC427" t="s">
        <v>166</v>
      </c>
      <c r="AD427" t="s">
        <v>97</v>
      </c>
      <c r="AE427" s="1" t="s">
        <v>97</v>
      </c>
      <c r="AF427" t="s">
        <v>98</v>
      </c>
    </row>
    <row r="428" spans="1:32">
      <c r="A428" s="3" t="s">
        <v>184</v>
      </c>
      <c r="B428">
        <v>418</v>
      </c>
      <c r="C428" s="6">
        <v>168155</v>
      </c>
      <c r="D428" t="s">
        <v>136</v>
      </c>
      <c r="E428" s="2" t="s">
        <v>97</v>
      </c>
      <c r="F428" s="2" t="s">
        <v>98</v>
      </c>
      <c r="G428" s="2" t="s">
        <v>97</v>
      </c>
      <c r="H428" s="2" t="s">
        <v>97</v>
      </c>
      <c r="I428" s="2" t="s">
        <v>149</v>
      </c>
      <c r="J428" s="2" t="s">
        <v>97</v>
      </c>
      <c r="K428" s="2" t="s">
        <v>134</v>
      </c>
      <c r="L428" t="s">
        <v>139</v>
      </c>
      <c r="M428" s="2" t="s">
        <v>100</v>
      </c>
      <c r="N428" s="71" t="s">
        <v>97</v>
      </c>
      <c r="O428" s="71" t="s">
        <v>163</v>
      </c>
      <c r="P428" s="4" t="s">
        <v>97</v>
      </c>
      <c r="Q428" s="2" t="s">
        <v>97</v>
      </c>
      <c r="R428" s="2" t="s">
        <v>98</v>
      </c>
      <c r="S428" t="s">
        <v>97</v>
      </c>
      <c r="T428" t="s">
        <v>97</v>
      </c>
      <c r="U428" s="2" t="s">
        <v>98</v>
      </c>
      <c r="V428" s="2" t="s">
        <v>98</v>
      </c>
      <c r="W428" s="2" t="s">
        <v>98</v>
      </c>
      <c r="X428" s="2" t="s">
        <v>98</v>
      </c>
      <c r="Y428" s="2" t="s">
        <v>98</v>
      </c>
      <c r="Z428" s="2" t="s">
        <v>98</v>
      </c>
      <c r="AA428" s="2" t="s">
        <v>98</v>
      </c>
      <c r="AB428" s="2" t="s">
        <v>98</v>
      </c>
      <c r="AC428" t="s">
        <v>166</v>
      </c>
      <c r="AD428" t="s">
        <v>97</v>
      </c>
      <c r="AE428" s="1" t="s">
        <v>97</v>
      </c>
      <c r="AF428" t="s">
        <v>98</v>
      </c>
    </row>
    <row r="429" spans="1:32">
      <c r="A429" s="3" t="s">
        <v>184</v>
      </c>
      <c r="B429">
        <v>419</v>
      </c>
      <c r="C429" s="6">
        <v>168157</v>
      </c>
      <c r="D429" t="s">
        <v>137</v>
      </c>
      <c r="E429" s="2" t="s">
        <v>97</v>
      </c>
      <c r="F429" s="2" t="s">
        <v>97</v>
      </c>
      <c r="G429" s="2" t="s">
        <v>98</v>
      </c>
      <c r="H429" s="2" t="s">
        <v>98</v>
      </c>
      <c r="I429" s="2" t="s">
        <v>147</v>
      </c>
      <c r="J429" s="2" t="s">
        <v>97</v>
      </c>
      <c r="K429" s="2" t="s">
        <v>134</v>
      </c>
      <c r="L429" t="s">
        <v>139</v>
      </c>
      <c r="M429" s="2" t="s">
        <v>100</v>
      </c>
      <c r="N429" s="71" t="s">
        <v>97</v>
      </c>
      <c r="O429" s="71" t="s">
        <v>163</v>
      </c>
      <c r="P429" s="4" t="s">
        <v>97</v>
      </c>
      <c r="Q429" s="2" t="s">
        <v>98</v>
      </c>
      <c r="R429" s="2" t="s">
        <v>98</v>
      </c>
      <c r="S429" t="s">
        <v>97</v>
      </c>
      <c r="T429" t="s">
        <v>98</v>
      </c>
      <c r="U429" s="2" t="s">
        <v>97</v>
      </c>
      <c r="V429" s="2" t="s">
        <v>97</v>
      </c>
      <c r="W429" s="2" t="s">
        <v>98</v>
      </c>
      <c r="X429" s="2" t="s">
        <v>98</v>
      </c>
      <c r="Y429" s="2" t="s">
        <v>97</v>
      </c>
      <c r="Z429" s="2" t="s">
        <v>98</v>
      </c>
      <c r="AA429" s="2" t="s">
        <v>98</v>
      </c>
      <c r="AB429" s="2" t="s">
        <v>97</v>
      </c>
      <c r="AC429" t="s">
        <v>166</v>
      </c>
      <c r="AD429" t="s">
        <v>97</v>
      </c>
      <c r="AE429" s="1" t="s">
        <v>97</v>
      </c>
      <c r="AF429" t="s">
        <v>98</v>
      </c>
    </row>
    <row r="430" spans="1:32">
      <c r="A430" s="3" t="s">
        <v>184</v>
      </c>
      <c r="B430">
        <v>420</v>
      </c>
      <c r="C430" s="6">
        <v>168159</v>
      </c>
      <c r="D430" t="s">
        <v>137</v>
      </c>
      <c r="E430" s="2" t="s">
        <v>98</v>
      </c>
      <c r="F430" s="2" t="s">
        <v>98</v>
      </c>
      <c r="G430" s="2" t="s">
        <v>98</v>
      </c>
      <c r="H430" s="2" t="s">
        <v>97</v>
      </c>
      <c r="I430" s="2" t="s">
        <v>147</v>
      </c>
      <c r="J430" s="2" t="s">
        <v>97</v>
      </c>
      <c r="K430" s="2" t="s">
        <v>134</v>
      </c>
      <c r="L430" t="s">
        <v>139</v>
      </c>
      <c r="M430" s="2" t="s">
        <v>100</v>
      </c>
      <c r="N430" s="71" t="s">
        <v>98</v>
      </c>
      <c r="O430" s="71" t="s">
        <v>174</v>
      </c>
      <c r="P430" s="4" t="s">
        <v>182</v>
      </c>
      <c r="Q430" s="2" t="s">
        <v>98</v>
      </c>
      <c r="R430" s="2" t="s">
        <v>98</v>
      </c>
      <c r="S430" t="s">
        <v>98</v>
      </c>
      <c r="T430" t="s">
        <v>98</v>
      </c>
      <c r="U430" s="2" t="s">
        <v>98</v>
      </c>
      <c r="V430" s="2" t="s">
        <v>97</v>
      </c>
      <c r="W430" s="2" t="s">
        <v>98</v>
      </c>
      <c r="X430" s="2" t="s">
        <v>98</v>
      </c>
      <c r="Y430" s="2" t="s">
        <v>98</v>
      </c>
      <c r="Z430" s="2" t="s">
        <v>98</v>
      </c>
      <c r="AA430" s="2" t="s">
        <v>98</v>
      </c>
      <c r="AB430" s="2" t="s">
        <v>97</v>
      </c>
      <c r="AC430" t="s">
        <v>166</v>
      </c>
      <c r="AD430" t="s">
        <v>97</v>
      </c>
      <c r="AE430" s="1" t="s">
        <v>97</v>
      </c>
      <c r="AF430" t="s">
        <v>98</v>
      </c>
    </row>
    <row r="431" spans="1:32">
      <c r="A431" s="3" t="s">
        <v>184</v>
      </c>
      <c r="B431">
        <v>421</v>
      </c>
      <c r="C431" s="6">
        <v>168218</v>
      </c>
      <c r="D431" t="s">
        <v>136</v>
      </c>
      <c r="E431" s="2" t="s">
        <v>98</v>
      </c>
      <c r="F431" s="2" t="s">
        <v>98</v>
      </c>
      <c r="G431" s="2" t="s">
        <v>97</v>
      </c>
      <c r="H431" s="2" t="s">
        <v>97</v>
      </c>
      <c r="I431" s="2" t="s">
        <v>144</v>
      </c>
      <c r="J431" s="2" t="s">
        <v>98</v>
      </c>
      <c r="K431" s="2" t="s">
        <v>135</v>
      </c>
      <c r="L431" t="s">
        <v>138</v>
      </c>
      <c r="M431" s="2" t="s">
        <v>101</v>
      </c>
      <c r="N431" s="71" t="s">
        <v>97</v>
      </c>
      <c r="O431" s="71" t="s">
        <v>174</v>
      </c>
      <c r="P431" s="4" t="s">
        <v>97</v>
      </c>
      <c r="Q431" s="2" t="s">
        <v>98</v>
      </c>
      <c r="R431" s="2" t="s">
        <v>98</v>
      </c>
      <c r="S431" t="s">
        <v>97</v>
      </c>
      <c r="T431" t="s">
        <v>98</v>
      </c>
      <c r="U431" s="2" t="s">
        <v>97</v>
      </c>
      <c r="V431" s="2" t="s">
        <v>98</v>
      </c>
      <c r="W431" s="2" t="s">
        <v>98</v>
      </c>
      <c r="X431" s="2" t="s">
        <v>98</v>
      </c>
      <c r="Y431" s="2" t="s">
        <v>99</v>
      </c>
      <c r="Z431" s="2" t="s">
        <v>98</v>
      </c>
      <c r="AA431" s="2" t="s">
        <v>98</v>
      </c>
      <c r="AB431" s="2" t="s">
        <v>185</v>
      </c>
      <c r="AC431" t="s">
        <v>165</v>
      </c>
      <c r="AD431" t="s">
        <v>98</v>
      </c>
      <c r="AE431" s="1" t="s">
        <v>98</v>
      </c>
      <c r="AF431" t="s">
        <v>97</v>
      </c>
    </row>
    <row r="432" spans="1:32">
      <c r="A432" s="3" t="s">
        <v>184</v>
      </c>
      <c r="B432">
        <v>422</v>
      </c>
      <c r="C432" s="6">
        <v>168221</v>
      </c>
      <c r="D432" t="s">
        <v>136</v>
      </c>
      <c r="E432" s="2" t="s">
        <v>98</v>
      </c>
      <c r="F432" s="2" t="s">
        <v>98</v>
      </c>
      <c r="G432" s="2" t="s">
        <v>98</v>
      </c>
      <c r="H432" s="2" t="s">
        <v>97</v>
      </c>
      <c r="I432" s="2" t="s">
        <v>149</v>
      </c>
      <c r="J432" s="2" t="s">
        <v>97</v>
      </c>
      <c r="K432" s="2" t="s">
        <v>134</v>
      </c>
      <c r="L432" t="s">
        <v>139</v>
      </c>
      <c r="M432" s="2" t="s">
        <v>100</v>
      </c>
      <c r="N432" s="71" t="s">
        <v>97</v>
      </c>
      <c r="O432" s="71" t="s">
        <v>174</v>
      </c>
      <c r="P432" s="4" t="s">
        <v>97</v>
      </c>
      <c r="Q432" s="2" t="s">
        <v>98</v>
      </c>
      <c r="R432" s="2" t="s">
        <v>98</v>
      </c>
      <c r="S432" t="s">
        <v>97</v>
      </c>
      <c r="T432" t="s">
        <v>98</v>
      </c>
      <c r="U432" s="2" t="s">
        <v>98</v>
      </c>
      <c r="V432" s="2" t="s">
        <v>98</v>
      </c>
      <c r="W432" s="2" t="s">
        <v>98</v>
      </c>
      <c r="X432" s="2" t="s">
        <v>98</v>
      </c>
      <c r="Y432" s="2" t="s">
        <v>98</v>
      </c>
      <c r="Z432" s="2" t="s">
        <v>98</v>
      </c>
      <c r="AA432" s="2" t="s">
        <v>98</v>
      </c>
      <c r="AB432" s="2" t="s">
        <v>98</v>
      </c>
      <c r="AC432" t="s">
        <v>166</v>
      </c>
      <c r="AD432" t="s">
        <v>97</v>
      </c>
      <c r="AE432" s="1" t="s">
        <v>97</v>
      </c>
      <c r="AF432" t="s">
        <v>98</v>
      </c>
    </row>
    <row r="433" spans="1:32">
      <c r="A433" s="3" t="s">
        <v>184</v>
      </c>
      <c r="B433">
        <v>423</v>
      </c>
      <c r="C433" s="6">
        <v>168222</v>
      </c>
      <c r="D433" t="s">
        <v>136</v>
      </c>
      <c r="E433" s="2" t="s">
        <v>98</v>
      </c>
      <c r="F433" s="2" t="s">
        <v>98</v>
      </c>
      <c r="G433" s="2" t="s">
        <v>98</v>
      </c>
      <c r="H433" s="2" t="s">
        <v>97</v>
      </c>
      <c r="I433" s="2" t="s">
        <v>144</v>
      </c>
      <c r="J433" s="2" t="s">
        <v>97</v>
      </c>
      <c r="K433" s="2" t="s">
        <v>135</v>
      </c>
      <c r="L433" t="s">
        <v>140</v>
      </c>
      <c r="M433" s="2" t="s">
        <v>100</v>
      </c>
      <c r="N433" s="71" t="s">
        <v>97</v>
      </c>
      <c r="O433" s="71" t="s">
        <v>163</v>
      </c>
      <c r="P433" s="4" t="s">
        <v>182</v>
      </c>
      <c r="Q433" s="2" t="s">
        <v>98</v>
      </c>
      <c r="R433" s="2" t="s">
        <v>98</v>
      </c>
      <c r="S433" t="s">
        <v>98</v>
      </c>
      <c r="T433" t="s">
        <v>98</v>
      </c>
      <c r="U433" s="2" t="s">
        <v>98</v>
      </c>
      <c r="V433" s="2" t="s">
        <v>98</v>
      </c>
      <c r="W433" s="2" t="s">
        <v>98</v>
      </c>
      <c r="X433" s="2" t="s">
        <v>98</v>
      </c>
      <c r="Y433" s="2" t="s">
        <v>98</v>
      </c>
      <c r="Z433" s="2" t="s">
        <v>98</v>
      </c>
      <c r="AA433" s="2" t="s">
        <v>98</v>
      </c>
      <c r="AB433" s="2" t="s">
        <v>98</v>
      </c>
      <c r="AC433" t="s">
        <v>167</v>
      </c>
      <c r="AD433" t="s">
        <v>98</v>
      </c>
      <c r="AE433" s="1" t="s">
        <v>98</v>
      </c>
      <c r="AF433" t="s">
        <v>97</v>
      </c>
    </row>
    <row r="434" spans="1:32">
      <c r="A434" s="3" t="s">
        <v>184</v>
      </c>
      <c r="B434">
        <v>424</v>
      </c>
      <c r="C434" s="6">
        <v>168224</v>
      </c>
      <c r="D434" t="s">
        <v>136</v>
      </c>
      <c r="E434" s="2" t="s">
        <v>97</v>
      </c>
      <c r="F434" s="2" t="s">
        <v>98</v>
      </c>
      <c r="G434" s="2" t="s">
        <v>98</v>
      </c>
      <c r="H434" s="2" t="s">
        <v>97</v>
      </c>
      <c r="I434" s="2" t="s">
        <v>147</v>
      </c>
      <c r="J434" s="2" t="s">
        <v>97</v>
      </c>
      <c r="K434" s="2" t="s">
        <v>134</v>
      </c>
      <c r="L434" t="s">
        <v>139</v>
      </c>
      <c r="M434" s="2" t="s">
        <v>101</v>
      </c>
      <c r="N434" s="71" t="s">
        <v>97</v>
      </c>
      <c r="O434" s="71" t="s">
        <v>174</v>
      </c>
      <c r="P434" s="4" t="s">
        <v>182</v>
      </c>
      <c r="Q434" s="2" t="s">
        <v>98</v>
      </c>
      <c r="R434" s="2" t="s">
        <v>98</v>
      </c>
      <c r="S434" t="s">
        <v>98</v>
      </c>
      <c r="T434" t="s">
        <v>98</v>
      </c>
      <c r="U434" s="2" t="s">
        <v>98</v>
      </c>
      <c r="V434" s="2" t="s">
        <v>97</v>
      </c>
      <c r="W434" s="2" t="s">
        <v>98</v>
      </c>
      <c r="X434" s="2" t="s">
        <v>98</v>
      </c>
      <c r="Y434" s="2" t="s">
        <v>98</v>
      </c>
      <c r="Z434" s="2" t="s">
        <v>98</v>
      </c>
      <c r="AA434" s="2" t="s">
        <v>98</v>
      </c>
      <c r="AB434" s="2" t="s">
        <v>97</v>
      </c>
      <c r="AC434" t="s">
        <v>166</v>
      </c>
      <c r="AD434" t="s">
        <v>97</v>
      </c>
      <c r="AE434" s="1" t="s">
        <v>97</v>
      </c>
      <c r="AF434" t="s">
        <v>98</v>
      </c>
    </row>
    <row r="435" spans="1:32">
      <c r="A435" s="3" t="s">
        <v>184</v>
      </c>
      <c r="B435">
        <v>425</v>
      </c>
      <c r="C435" s="6">
        <v>168226</v>
      </c>
      <c r="D435" t="s">
        <v>136</v>
      </c>
      <c r="E435" s="2" t="s">
        <v>98</v>
      </c>
      <c r="F435" s="2" t="s">
        <v>98</v>
      </c>
      <c r="G435" s="2" t="s">
        <v>98</v>
      </c>
      <c r="H435" s="2" t="s">
        <v>97</v>
      </c>
      <c r="I435" s="2" t="s">
        <v>147</v>
      </c>
      <c r="J435" s="2" t="s">
        <v>97</v>
      </c>
      <c r="K435" s="2" t="s">
        <v>134</v>
      </c>
      <c r="L435" t="s">
        <v>139</v>
      </c>
      <c r="M435" s="2" t="s">
        <v>100</v>
      </c>
      <c r="N435" s="71" t="s">
        <v>97</v>
      </c>
      <c r="O435" s="71" t="s">
        <v>174</v>
      </c>
      <c r="P435" s="4" t="s">
        <v>98</v>
      </c>
      <c r="Q435" s="2" t="s">
        <v>98</v>
      </c>
      <c r="R435" s="2" t="s">
        <v>98</v>
      </c>
      <c r="S435" t="s">
        <v>97</v>
      </c>
      <c r="T435" t="s">
        <v>98</v>
      </c>
      <c r="U435" s="2" t="s">
        <v>98</v>
      </c>
      <c r="V435" s="2" t="s">
        <v>98</v>
      </c>
      <c r="W435" s="2" t="s">
        <v>98</v>
      </c>
      <c r="X435" s="2" t="s">
        <v>98</v>
      </c>
      <c r="Y435" s="2" t="s">
        <v>98</v>
      </c>
      <c r="Z435" s="2" t="s">
        <v>98</v>
      </c>
      <c r="AA435" s="2" t="s">
        <v>98</v>
      </c>
      <c r="AB435" s="2" t="s">
        <v>99</v>
      </c>
      <c r="AC435" t="s">
        <v>166</v>
      </c>
      <c r="AD435" t="s">
        <v>97</v>
      </c>
      <c r="AE435" s="1" t="s">
        <v>97</v>
      </c>
      <c r="AF435" t="s">
        <v>97</v>
      </c>
    </row>
    <row r="436" spans="1:32">
      <c r="A436" s="3" t="s">
        <v>184</v>
      </c>
      <c r="B436">
        <v>426</v>
      </c>
      <c r="C436">
        <v>168228</v>
      </c>
      <c r="D436" t="s">
        <v>136</v>
      </c>
      <c r="E436" s="2" t="s">
        <v>98</v>
      </c>
      <c r="F436" s="2" t="s">
        <v>98</v>
      </c>
      <c r="G436" s="2" t="s">
        <v>98</v>
      </c>
      <c r="H436" s="3" t="s">
        <v>97</v>
      </c>
      <c r="I436" s="2" t="s">
        <v>147</v>
      </c>
      <c r="J436" s="6" t="s">
        <v>97</v>
      </c>
      <c r="K436" s="2" t="s">
        <v>134</v>
      </c>
      <c r="L436" t="s">
        <v>139</v>
      </c>
      <c r="M436" s="3" t="s">
        <v>100</v>
      </c>
      <c r="N436" s="71" t="s">
        <v>97</v>
      </c>
      <c r="O436" s="71" t="s">
        <v>174</v>
      </c>
      <c r="P436" s="4" t="s">
        <v>182</v>
      </c>
      <c r="Q436" s="2" t="s">
        <v>98</v>
      </c>
      <c r="R436" s="2" t="s">
        <v>98</v>
      </c>
      <c r="S436" t="s">
        <v>98</v>
      </c>
      <c r="T436" t="s">
        <v>97</v>
      </c>
      <c r="U436" s="2" t="s">
        <v>98</v>
      </c>
      <c r="V436" s="2" t="s">
        <v>98</v>
      </c>
      <c r="W436" s="2" t="s">
        <v>98</v>
      </c>
      <c r="X436" s="2" t="s">
        <v>98</v>
      </c>
      <c r="Y436" s="2" t="s">
        <v>98</v>
      </c>
      <c r="Z436" s="2" t="s">
        <v>98</v>
      </c>
      <c r="AA436" s="2" t="s">
        <v>98</v>
      </c>
      <c r="AB436" s="2" t="s">
        <v>97</v>
      </c>
      <c r="AC436" t="s">
        <v>166</v>
      </c>
      <c r="AD436" s="6" t="s">
        <v>97</v>
      </c>
      <c r="AE436" s="7" t="s">
        <v>97</v>
      </c>
      <c r="AF436" t="s">
        <v>98</v>
      </c>
    </row>
    <row r="437" spans="1:32">
      <c r="A437" s="3" t="s">
        <v>184</v>
      </c>
      <c r="B437">
        <v>427</v>
      </c>
      <c r="C437" s="6">
        <v>168229</v>
      </c>
      <c r="D437" t="s">
        <v>136</v>
      </c>
      <c r="E437" s="2" t="s">
        <v>98</v>
      </c>
      <c r="F437" s="2" t="s">
        <v>98</v>
      </c>
      <c r="G437" s="2" t="s">
        <v>98</v>
      </c>
      <c r="H437" s="2" t="s">
        <v>97</v>
      </c>
      <c r="I437" s="2" t="s">
        <v>146</v>
      </c>
      <c r="J437" s="2" t="s">
        <v>97</v>
      </c>
      <c r="K437" s="2" t="s">
        <v>134</v>
      </c>
      <c r="L437" t="s">
        <v>140</v>
      </c>
      <c r="M437" s="2" t="s">
        <v>101</v>
      </c>
      <c r="N437" s="71" t="s">
        <v>97</v>
      </c>
      <c r="O437" s="71" t="s">
        <v>174</v>
      </c>
      <c r="P437" s="4" t="s">
        <v>182</v>
      </c>
      <c r="Q437" s="2" t="s">
        <v>98</v>
      </c>
      <c r="R437" s="2" t="s">
        <v>98</v>
      </c>
      <c r="S437" t="s">
        <v>98</v>
      </c>
      <c r="T437" t="s">
        <v>98</v>
      </c>
      <c r="U437" s="2" t="s">
        <v>98</v>
      </c>
      <c r="V437" s="2" t="s">
        <v>98</v>
      </c>
      <c r="W437" s="2" t="s">
        <v>98</v>
      </c>
      <c r="X437" s="2" t="s">
        <v>98</v>
      </c>
      <c r="Y437" s="2" t="s">
        <v>186</v>
      </c>
      <c r="Z437" s="2" t="s">
        <v>98</v>
      </c>
      <c r="AA437" s="2" t="s">
        <v>98</v>
      </c>
      <c r="AB437" s="2" t="s">
        <v>97</v>
      </c>
      <c r="AC437" t="s">
        <v>166</v>
      </c>
      <c r="AD437" t="s">
        <v>97</v>
      </c>
      <c r="AE437" s="1" t="s">
        <v>98</v>
      </c>
      <c r="AF437" t="s">
        <v>98</v>
      </c>
    </row>
    <row r="438" spans="1:32">
      <c r="A438" s="3" t="s">
        <v>184</v>
      </c>
      <c r="B438">
        <v>428</v>
      </c>
      <c r="C438" s="6">
        <v>168233</v>
      </c>
      <c r="D438" t="s">
        <v>136</v>
      </c>
      <c r="E438" s="2" t="s">
        <v>98</v>
      </c>
      <c r="F438" s="2" t="s">
        <v>98</v>
      </c>
      <c r="G438" s="2" t="s">
        <v>98</v>
      </c>
      <c r="H438" s="2" t="s">
        <v>97</v>
      </c>
      <c r="I438" s="2" t="s">
        <v>145</v>
      </c>
      <c r="J438" s="2" t="s">
        <v>97</v>
      </c>
      <c r="K438" s="2" t="s">
        <v>134</v>
      </c>
      <c r="L438" t="s">
        <v>140</v>
      </c>
      <c r="M438" s="2" t="s">
        <v>100</v>
      </c>
      <c r="N438" s="71" t="s">
        <v>98</v>
      </c>
      <c r="O438" s="71" t="s">
        <v>174</v>
      </c>
      <c r="P438" s="4" t="s">
        <v>182</v>
      </c>
      <c r="Q438" s="2" t="s">
        <v>98</v>
      </c>
      <c r="R438" s="2" t="s">
        <v>98</v>
      </c>
      <c r="S438" t="s">
        <v>98</v>
      </c>
      <c r="T438" t="s">
        <v>98</v>
      </c>
      <c r="U438" s="2" t="s">
        <v>98</v>
      </c>
      <c r="V438" s="2" t="s">
        <v>98</v>
      </c>
      <c r="W438" s="2" t="s">
        <v>98</v>
      </c>
      <c r="X438" s="2" t="s">
        <v>98</v>
      </c>
      <c r="Y438" s="2" t="s">
        <v>186</v>
      </c>
      <c r="Z438" s="2" t="s">
        <v>98</v>
      </c>
      <c r="AA438" s="2" t="s">
        <v>98</v>
      </c>
      <c r="AB438" s="2" t="s">
        <v>97</v>
      </c>
      <c r="AC438" t="s">
        <v>166</v>
      </c>
      <c r="AD438" t="s">
        <v>97</v>
      </c>
      <c r="AE438" s="1" t="s">
        <v>97</v>
      </c>
      <c r="AF438" t="s">
        <v>98</v>
      </c>
    </row>
    <row r="439" spans="1:32">
      <c r="A439" s="3" t="s">
        <v>184</v>
      </c>
      <c r="B439">
        <v>429</v>
      </c>
      <c r="C439" s="6">
        <v>168237</v>
      </c>
      <c r="D439" t="s">
        <v>137</v>
      </c>
      <c r="E439" s="2" t="s">
        <v>98</v>
      </c>
      <c r="F439" s="2" t="s">
        <v>98</v>
      </c>
      <c r="G439" s="2" t="s">
        <v>98</v>
      </c>
      <c r="H439" s="2" t="s">
        <v>97</v>
      </c>
      <c r="I439" s="2" t="s">
        <v>146</v>
      </c>
      <c r="J439" s="2" t="s">
        <v>97</v>
      </c>
      <c r="K439" s="2" t="s">
        <v>134</v>
      </c>
      <c r="L439" t="s">
        <v>140</v>
      </c>
      <c r="M439" s="2" t="s">
        <v>100</v>
      </c>
      <c r="N439" s="71" t="s">
        <v>98</v>
      </c>
      <c r="O439" s="71" t="s">
        <v>174</v>
      </c>
      <c r="P439" s="4" t="s">
        <v>182</v>
      </c>
      <c r="Q439" s="2" t="s">
        <v>98</v>
      </c>
      <c r="R439" s="2" t="s">
        <v>98</v>
      </c>
      <c r="S439" t="s">
        <v>98</v>
      </c>
      <c r="T439" t="s">
        <v>98</v>
      </c>
      <c r="U439" s="2" t="s">
        <v>98</v>
      </c>
      <c r="V439" s="2" t="s">
        <v>98</v>
      </c>
      <c r="W439" s="2" t="s">
        <v>98</v>
      </c>
      <c r="X439" s="2" t="s">
        <v>98</v>
      </c>
      <c r="Y439" s="2" t="s">
        <v>186</v>
      </c>
      <c r="Z439" s="2" t="s">
        <v>98</v>
      </c>
      <c r="AA439" s="2" t="s">
        <v>98</v>
      </c>
      <c r="AB439" s="2" t="s">
        <v>99</v>
      </c>
      <c r="AC439" t="s">
        <v>166</v>
      </c>
      <c r="AD439" t="s">
        <v>97</v>
      </c>
      <c r="AE439" s="1" t="s">
        <v>98</v>
      </c>
      <c r="AF439" t="s">
        <v>98</v>
      </c>
    </row>
    <row r="440" spans="1:32">
      <c r="A440" s="3" t="s">
        <v>184</v>
      </c>
      <c r="B440">
        <v>430</v>
      </c>
      <c r="C440">
        <v>168238</v>
      </c>
      <c r="D440" t="s">
        <v>136</v>
      </c>
      <c r="E440" s="2" t="s">
        <v>98</v>
      </c>
      <c r="F440" s="2" t="s">
        <v>98</v>
      </c>
      <c r="G440" s="2" t="s">
        <v>98</v>
      </c>
      <c r="H440" s="3" t="s">
        <v>97</v>
      </c>
      <c r="I440" s="2" t="s">
        <v>145</v>
      </c>
      <c r="J440" s="6" t="s">
        <v>97</v>
      </c>
      <c r="K440" s="2" t="s">
        <v>135</v>
      </c>
      <c r="L440" t="s">
        <v>138</v>
      </c>
      <c r="M440" s="2" t="s">
        <v>100</v>
      </c>
      <c r="N440" s="70" t="s">
        <v>98</v>
      </c>
      <c r="O440" s="70" t="s">
        <v>174</v>
      </c>
      <c r="P440" s="4" t="s">
        <v>97</v>
      </c>
      <c r="Q440" s="2" t="s">
        <v>98</v>
      </c>
      <c r="R440" s="2" t="s">
        <v>98</v>
      </c>
      <c r="S440" t="s">
        <v>97</v>
      </c>
      <c r="T440" t="s">
        <v>98</v>
      </c>
      <c r="U440" s="2" t="s">
        <v>97</v>
      </c>
      <c r="V440" s="2" t="s">
        <v>98</v>
      </c>
      <c r="W440" s="2" t="s">
        <v>98</v>
      </c>
      <c r="X440" s="2" t="s">
        <v>98</v>
      </c>
      <c r="Y440" s="2" t="s">
        <v>99</v>
      </c>
      <c r="Z440" s="2" t="s">
        <v>98</v>
      </c>
      <c r="AA440" s="2" t="s">
        <v>98</v>
      </c>
      <c r="AB440" s="2" t="s">
        <v>185</v>
      </c>
      <c r="AC440" t="s">
        <v>166</v>
      </c>
      <c r="AD440" t="s">
        <v>98</v>
      </c>
      <c r="AE440" s="1" t="s">
        <v>98</v>
      </c>
      <c r="AF440" t="s">
        <v>97</v>
      </c>
    </row>
    <row r="441" spans="1:32">
      <c r="A441" s="3" t="s">
        <v>184</v>
      </c>
      <c r="B441">
        <v>431</v>
      </c>
      <c r="C441" s="6">
        <v>168240</v>
      </c>
      <c r="D441" t="s">
        <v>136</v>
      </c>
      <c r="E441" s="2" t="s">
        <v>97</v>
      </c>
      <c r="F441" s="2" t="s">
        <v>98</v>
      </c>
      <c r="G441" s="2" t="s">
        <v>97</v>
      </c>
      <c r="H441" s="2" t="s">
        <v>97</v>
      </c>
      <c r="I441" s="2" t="s">
        <v>145</v>
      </c>
      <c r="J441" s="2" t="s">
        <v>97</v>
      </c>
      <c r="K441" s="2" t="s">
        <v>134</v>
      </c>
      <c r="L441" t="s">
        <v>138</v>
      </c>
      <c r="M441" s="2" t="s">
        <v>100</v>
      </c>
      <c r="N441" s="71" t="s">
        <v>97</v>
      </c>
      <c r="O441" s="71" t="s">
        <v>174</v>
      </c>
      <c r="P441" s="4" t="s">
        <v>182</v>
      </c>
      <c r="Q441" s="2" t="s">
        <v>98</v>
      </c>
      <c r="R441" s="2" t="s">
        <v>98</v>
      </c>
      <c r="S441" t="s">
        <v>98</v>
      </c>
      <c r="T441" t="s">
        <v>98</v>
      </c>
      <c r="U441" s="2" t="s">
        <v>98</v>
      </c>
      <c r="V441" s="2" t="s">
        <v>98</v>
      </c>
      <c r="W441" s="2" t="s">
        <v>98</v>
      </c>
      <c r="X441" s="2" t="s">
        <v>98</v>
      </c>
      <c r="Y441" s="2" t="s">
        <v>98</v>
      </c>
      <c r="Z441" s="2" t="s">
        <v>98</v>
      </c>
      <c r="AA441" s="2" t="s">
        <v>98</v>
      </c>
      <c r="AB441" s="2" t="s">
        <v>97</v>
      </c>
      <c r="AC441" t="s">
        <v>167</v>
      </c>
      <c r="AD441" t="s">
        <v>97</v>
      </c>
      <c r="AE441" s="1" t="s">
        <v>97</v>
      </c>
      <c r="AF441" t="s">
        <v>98</v>
      </c>
    </row>
    <row r="442" spans="1:32">
      <c r="A442" s="3" t="s">
        <v>184</v>
      </c>
      <c r="B442">
        <v>432</v>
      </c>
      <c r="C442" s="6">
        <v>168246</v>
      </c>
      <c r="D442" t="s">
        <v>137</v>
      </c>
      <c r="E442" s="2" t="s">
        <v>98</v>
      </c>
      <c r="F442" s="2" t="s">
        <v>98</v>
      </c>
      <c r="G442" s="2" t="s">
        <v>98</v>
      </c>
      <c r="H442" s="2" t="s">
        <v>97</v>
      </c>
      <c r="I442" s="2" t="s">
        <v>145</v>
      </c>
      <c r="J442" s="2" t="s">
        <v>97</v>
      </c>
      <c r="K442" s="2" t="s">
        <v>134</v>
      </c>
      <c r="L442" t="s">
        <v>140</v>
      </c>
      <c r="M442" s="2" t="s">
        <v>100</v>
      </c>
      <c r="N442" s="71" t="s">
        <v>98</v>
      </c>
      <c r="O442" s="71" t="s">
        <v>174</v>
      </c>
      <c r="P442" s="4" t="s">
        <v>182</v>
      </c>
      <c r="Q442" s="2" t="s">
        <v>98</v>
      </c>
      <c r="R442" s="2" t="s">
        <v>98</v>
      </c>
      <c r="S442" t="s">
        <v>98</v>
      </c>
      <c r="T442" t="s">
        <v>98</v>
      </c>
      <c r="U442" s="2" t="s">
        <v>98</v>
      </c>
      <c r="V442" s="2" t="s">
        <v>98</v>
      </c>
      <c r="W442" s="2" t="s">
        <v>98</v>
      </c>
      <c r="X442" s="2" t="s">
        <v>98</v>
      </c>
      <c r="Y442" s="2" t="s">
        <v>186</v>
      </c>
      <c r="Z442" s="2" t="s">
        <v>98</v>
      </c>
      <c r="AA442" s="2" t="s">
        <v>98</v>
      </c>
      <c r="AB442" s="2" t="s">
        <v>98</v>
      </c>
      <c r="AC442" t="s">
        <v>165</v>
      </c>
      <c r="AD442" t="s">
        <v>97</v>
      </c>
      <c r="AE442" s="1" t="s">
        <v>98</v>
      </c>
      <c r="AF442" t="s">
        <v>98</v>
      </c>
    </row>
    <row r="443" spans="1:32">
      <c r="A443" s="3" t="s">
        <v>184</v>
      </c>
      <c r="B443">
        <v>433</v>
      </c>
      <c r="C443" s="6">
        <v>168272</v>
      </c>
      <c r="D443" t="s">
        <v>136</v>
      </c>
      <c r="E443" s="2" t="s">
        <v>98</v>
      </c>
      <c r="F443" s="2" t="s">
        <v>98</v>
      </c>
      <c r="G443" s="2" t="s">
        <v>98</v>
      </c>
      <c r="H443" s="2" t="s">
        <v>97</v>
      </c>
      <c r="I443" s="2" t="s">
        <v>145</v>
      </c>
      <c r="J443" s="2" t="s">
        <v>97</v>
      </c>
      <c r="K443" s="2" t="s">
        <v>135</v>
      </c>
      <c r="L443" t="s">
        <v>139</v>
      </c>
      <c r="M443" s="2" t="s">
        <v>100</v>
      </c>
      <c r="N443" s="71" t="s">
        <v>98</v>
      </c>
      <c r="O443" s="71" t="s">
        <v>174</v>
      </c>
      <c r="P443" s="4" t="s">
        <v>97</v>
      </c>
      <c r="Q443" s="2" t="s">
        <v>98</v>
      </c>
      <c r="R443" s="2" t="s">
        <v>98</v>
      </c>
      <c r="S443" t="s">
        <v>97</v>
      </c>
      <c r="T443" t="s">
        <v>98</v>
      </c>
      <c r="U443" s="2" t="s">
        <v>98</v>
      </c>
      <c r="V443" s="2" t="s">
        <v>98</v>
      </c>
      <c r="W443" s="2" t="s">
        <v>98</v>
      </c>
      <c r="X443" s="2" t="s">
        <v>97</v>
      </c>
      <c r="Y443" s="2" t="s">
        <v>99</v>
      </c>
      <c r="Z443" s="2" t="s">
        <v>98</v>
      </c>
      <c r="AA443" s="2" t="s">
        <v>98</v>
      </c>
      <c r="AB443" s="2" t="s">
        <v>185</v>
      </c>
      <c r="AC443" t="s">
        <v>165</v>
      </c>
      <c r="AD443" t="s">
        <v>98</v>
      </c>
      <c r="AE443" s="1" t="s">
        <v>98</v>
      </c>
      <c r="AF443" t="s">
        <v>99</v>
      </c>
    </row>
    <row r="444" spans="1:32">
      <c r="A444" s="3" t="s">
        <v>184</v>
      </c>
      <c r="B444">
        <v>434</v>
      </c>
      <c r="C444" s="6">
        <v>168325</v>
      </c>
      <c r="D444" t="s">
        <v>137</v>
      </c>
      <c r="E444" s="2" t="s">
        <v>98</v>
      </c>
      <c r="F444" s="2" t="s">
        <v>98</v>
      </c>
      <c r="G444" s="2" t="s">
        <v>98</v>
      </c>
      <c r="H444" s="2" t="s">
        <v>97</v>
      </c>
      <c r="I444" s="2" t="s">
        <v>146</v>
      </c>
      <c r="J444" s="2" t="s">
        <v>97</v>
      </c>
      <c r="K444" s="2" t="s">
        <v>135</v>
      </c>
      <c r="L444" t="s">
        <v>139</v>
      </c>
      <c r="M444" s="2" t="s">
        <v>100</v>
      </c>
      <c r="N444" s="71" t="s">
        <v>97</v>
      </c>
      <c r="O444" s="71" t="s">
        <v>163</v>
      </c>
      <c r="P444" s="4" t="s">
        <v>97</v>
      </c>
      <c r="Q444" s="2" t="s">
        <v>97</v>
      </c>
      <c r="R444" s="2" t="s">
        <v>97</v>
      </c>
      <c r="S444" t="s">
        <v>97</v>
      </c>
      <c r="T444" t="s">
        <v>98</v>
      </c>
      <c r="U444" s="2" t="s">
        <v>97</v>
      </c>
      <c r="V444" s="2" t="s">
        <v>97</v>
      </c>
      <c r="W444" s="2" t="s">
        <v>98</v>
      </c>
      <c r="X444" s="2" t="s">
        <v>98</v>
      </c>
      <c r="Y444" s="2" t="s">
        <v>99</v>
      </c>
      <c r="Z444" s="2" t="s">
        <v>98</v>
      </c>
      <c r="AA444" s="2" t="s">
        <v>98</v>
      </c>
      <c r="AB444" s="2" t="s">
        <v>185</v>
      </c>
      <c r="AC444" t="s">
        <v>166</v>
      </c>
      <c r="AD444" t="s">
        <v>98</v>
      </c>
      <c r="AE444" s="1" t="s">
        <v>98</v>
      </c>
      <c r="AF444" t="s">
        <v>97</v>
      </c>
    </row>
    <row r="445" spans="1:32">
      <c r="A445" s="3" t="s">
        <v>184</v>
      </c>
      <c r="B445">
        <v>435</v>
      </c>
      <c r="C445" s="6">
        <v>168346</v>
      </c>
      <c r="D445" t="s">
        <v>137</v>
      </c>
      <c r="E445" s="2" t="s">
        <v>98</v>
      </c>
      <c r="F445" s="2" t="s">
        <v>98</v>
      </c>
      <c r="G445" s="2" t="s">
        <v>98</v>
      </c>
      <c r="H445" s="2" t="s">
        <v>97</v>
      </c>
      <c r="I445" s="2" t="s">
        <v>145</v>
      </c>
      <c r="J445" s="2" t="s">
        <v>97</v>
      </c>
      <c r="K445" s="2" t="s">
        <v>134</v>
      </c>
      <c r="L445" t="s">
        <v>140</v>
      </c>
      <c r="M445" s="2" t="s">
        <v>100</v>
      </c>
      <c r="N445" s="71" t="s">
        <v>97</v>
      </c>
      <c r="O445" s="71" t="s">
        <v>163</v>
      </c>
      <c r="P445" s="4" t="s">
        <v>97</v>
      </c>
      <c r="Q445" s="2" t="s">
        <v>98</v>
      </c>
      <c r="R445" s="2" t="s">
        <v>98</v>
      </c>
      <c r="S445" t="s">
        <v>97</v>
      </c>
      <c r="T445" t="s">
        <v>98</v>
      </c>
      <c r="U445" s="2" t="s">
        <v>98</v>
      </c>
      <c r="V445" s="2" t="s">
        <v>98</v>
      </c>
      <c r="W445" s="2" t="s">
        <v>98</v>
      </c>
      <c r="X445" s="2" t="s">
        <v>98</v>
      </c>
      <c r="Y445" s="2" t="s">
        <v>186</v>
      </c>
      <c r="Z445" s="2" t="s">
        <v>98</v>
      </c>
      <c r="AA445" s="2" t="s">
        <v>98</v>
      </c>
      <c r="AB445" s="2" t="s">
        <v>98</v>
      </c>
      <c r="AC445" t="s">
        <v>166</v>
      </c>
      <c r="AD445" t="s">
        <v>97</v>
      </c>
      <c r="AE445" s="1" t="s">
        <v>98</v>
      </c>
      <c r="AF445" t="s">
        <v>98</v>
      </c>
    </row>
    <row r="446" spans="1:32">
      <c r="A446" s="3" t="s">
        <v>184</v>
      </c>
      <c r="B446">
        <v>436</v>
      </c>
      <c r="C446" s="6">
        <v>168386</v>
      </c>
      <c r="D446" t="s">
        <v>136</v>
      </c>
      <c r="E446" s="2" t="s">
        <v>98</v>
      </c>
      <c r="F446" s="2" t="s">
        <v>98</v>
      </c>
      <c r="G446" s="2" t="s">
        <v>98</v>
      </c>
      <c r="H446" s="2" t="s">
        <v>97</v>
      </c>
      <c r="I446" s="2" t="s">
        <v>149</v>
      </c>
      <c r="J446" s="2" t="s">
        <v>97</v>
      </c>
      <c r="K446" s="2" t="s">
        <v>134</v>
      </c>
      <c r="L446" t="s">
        <v>140</v>
      </c>
      <c r="M446" s="2" t="s">
        <v>100</v>
      </c>
      <c r="N446" s="71" t="s">
        <v>97</v>
      </c>
      <c r="O446" s="71" t="s">
        <v>163</v>
      </c>
      <c r="P446" s="4" t="s">
        <v>182</v>
      </c>
      <c r="Q446" s="2" t="s">
        <v>98</v>
      </c>
      <c r="R446" s="2" t="s">
        <v>98</v>
      </c>
      <c r="S446" t="s">
        <v>98</v>
      </c>
      <c r="T446" t="s">
        <v>98</v>
      </c>
      <c r="U446" s="2" t="s">
        <v>98</v>
      </c>
      <c r="V446" s="2" t="s">
        <v>98</v>
      </c>
      <c r="W446" s="2" t="s">
        <v>98</v>
      </c>
      <c r="X446" s="2" t="s">
        <v>98</v>
      </c>
      <c r="Y446" s="2" t="s">
        <v>98</v>
      </c>
      <c r="Z446" s="2" t="s">
        <v>98</v>
      </c>
      <c r="AA446" s="2" t="s">
        <v>98</v>
      </c>
      <c r="AB446" s="2" t="s">
        <v>98</v>
      </c>
      <c r="AC446" t="s">
        <v>166</v>
      </c>
      <c r="AD446" t="s">
        <v>97</v>
      </c>
      <c r="AE446" s="1" t="s">
        <v>98</v>
      </c>
      <c r="AF446" t="s">
        <v>98</v>
      </c>
    </row>
    <row r="447" spans="1:32">
      <c r="A447" s="3" t="s">
        <v>184</v>
      </c>
      <c r="B447">
        <v>437</v>
      </c>
      <c r="C447" s="6">
        <v>168387</v>
      </c>
      <c r="D447" t="s">
        <v>136</v>
      </c>
      <c r="E447" s="2" t="s">
        <v>98</v>
      </c>
      <c r="F447" s="2" t="s">
        <v>98</v>
      </c>
      <c r="G447" s="2" t="s">
        <v>98</v>
      </c>
      <c r="H447" s="2" t="s">
        <v>97</v>
      </c>
      <c r="I447" s="2" t="s">
        <v>145</v>
      </c>
      <c r="J447" s="2" t="s">
        <v>97</v>
      </c>
      <c r="K447" s="2" t="s">
        <v>134</v>
      </c>
      <c r="L447" t="s">
        <v>140</v>
      </c>
      <c r="M447" s="2" t="s">
        <v>100</v>
      </c>
      <c r="N447" s="71" t="s">
        <v>97</v>
      </c>
      <c r="O447" s="71" t="s">
        <v>174</v>
      </c>
      <c r="P447" s="4" t="s">
        <v>182</v>
      </c>
      <c r="Q447" s="2" t="s">
        <v>98</v>
      </c>
      <c r="R447" s="2" t="s">
        <v>98</v>
      </c>
      <c r="S447" t="s">
        <v>98</v>
      </c>
      <c r="T447" t="s">
        <v>98</v>
      </c>
      <c r="U447" s="2" t="s">
        <v>98</v>
      </c>
      <c r="V447" s="2" t="s">
        <v>98</v>
      </c>
      <c r="W447" s="2" t="s">
        <v>98</v>
      </c>
      <c r="X447" s="2" t="s">
        <v>98</v>
      </c>
      <c r="Y447" s="2" t="s">
        <v>186</v>
      </c>
      <c r="Z447" s="2" t="s">
        <v>98</v>
      </c>
      <c r="AA447" s="2" t="s">
        <v>98</v>
      </c>
      <c r="AB447" s="2" t="s">
        <v>97</v>
      </c>
      <c r="AC447" t="s">
        <v>166</v>
      </c>
      <c r="AD447" t="s">
        <v>97</v>
      </c>
      <c r="AE447" s="1" t="s">
        <v>98</v>
      </c>
      <c r="AF447" t="s">
        <v>98</v>
      </c>
    </row>
    <row r="448" spans="1:32">
      <c r="A448" s="3" t="s">
        <v>184</v>
      </c>
      <c r="B448">
        <v>438</v>
      </c>
      <c r="C448" s="6">
        <v>168388</v>
      </c>
      <c r="D448" t="s">
        <v>137</v>
      </c>
      <c r="E448" s="2" t="s">
        <v>98</v>
      </c>
      <c r="F448" s="2" t="s">
        <v>98</v>
      </c>
      <c r="G448" s="2" t="s">
        <v>98</v>
      </c>
      <c r="H448" s="2" t="s">
        <v>97</v>
      </c>
      <c r="I448" s="2" t="s">
        <v>145</v>
      </c>
      <c r="J448" s="2" t="s">
        <v>97</v>
      </c>
      <c r="K448" s="2" t="s">
        <v>134</v>
      </c>
      <c r="L448" t="s">
        <v>140</v>
      </c>
      <c r="M448" s="2" t="s">
        <v>100</v>
      </c>
      <c r="N448" s="71" t="s">
        <v>97</v>
      </c>
      <c r="O448" s="71" t="s">
        <v>163</v>
      </c>
      <c r="P448" s="4" t="s">
        <v>182</v>
      </c>
      <c r="Q448" s="2" t="s">
        <v>98</v>
      </c>
      <c r="R448" s="2" t="s">
        <v>98</v>
      </c>
      <c r="S448" t="s">
        <v>98</v>
      </c>
      <c r="T448" t="s">
        <v>98</v>
      </c>
      <c r="U448" s="2" t="s">
        <v>98</v>
      </c>
      <c r="V448" s="2" t="s">
        <v>98</v>
      </c>
      <c r="W448" s="2" t="s">
        <v>98</v>
      </c>
      <c r="X448" s="2" t="s">
        <v>98</v>
      </c>
      <c r="Y448" s="2" t="s">
        <v>186</v>
      </c>
      <c r="Z448" s="2" t="s">
        <v>98</v>
      </c>
      <c r="AA448" s="2" t="s">
        <v>98</v>
      </c>
      <c r="AB448" s="2" t="s">
        <v>97</v>
      </c>
      <c r="AC448" t="s">
        <v>166</v>
      </c>
      <c r="AD448" t="s">
        <v>97</v>
      </c>
      <c r="AE448" s="1" t="s">
        <v>98</v>
      </c>
      <c r="AF448" t="s">
        <v>98</v>
      </c>
    </row>
    <row r="449" spans="1:32">
      <c r="A449" s="3" t="s">
        <v>184</v>
      </c>
      <c r="B449">
        <v>439</v>
      </c>
      <c r="C449" s="6">
        <v>168391</v>
      </c>
      <c r="D449" t="s">
        <v>136</v>
      </c>
      <c r="E449" s="2" t="s">
        <v>98</v>
      </c>
      <c r="F449" s="2" t="s">
        <v>98</v>
      </c>
      <c r="G449" s="2" t="s">
        <v>98</v>
      </c>
      <c r="H449" s="2" t="s">
        <v>97</v>
      </c>
      <c r="I449" s="2" t="s">
        <v>146</v>
      </c>
      <c r="J449" s="2" t="s">
        <v>97</v>
      </c>
      <c r="K449" s="2" t="s">
        <v>134</v>
      </c>
      <c r="L449" t="s">
        <v>140</v>
      </c>
      <c r="M449" s="2" t="s">
        <v>100</v>
      </c>
      <c r="N449" s="71" t="s">
        <v>97</v>
      </c>
      <c r="O449" s="71" t="s">
        <v>174</v>
      </c>
      <c r="P449" s="4" t="s">
        <v>182</v>
      </c>
      <c r="Q449" s="2" t="s">
        <v>98</v>
      </c>
      <c r="R449" s="2" t="s">
        <v>98</v>
      </c>
      <c r="S449" t="s">
        <v>98</v>
      </c>
      <c r="T449" t="s">
        <v>98</v>
      </c>
      <c r="U449" s="2" t="s">
        <v>98</v>
      </c>
      <c r="V449" s="2" t="s">
        <v>98</v>
      </c>
      <c r="W449" s="2" t="s">
        <v>98</v>
      </c>
      <c r="X449" s="2" t="s">
        <v>98</v>
      </c>
      <c r="Y449" s="2" t="s">
        <v>98</v>
      </c>
      <c r="Z449" s="2" t="s">
        <v>98</v>
      </c>
      <c r="AA449" s="2" t="s">
        <v>98</v>
      </c>
      <c r="AB449" s="2" t="s">
        <v>97</v>
      </c>
      <c r="AC449" t="s">
        <v>166</v>
      </c>
      <c r="AD449" t="s">
        <v>97</v>
      </c>
      <c r="AE449" s="1" t="s">
        <v>98</v>
      </c>
      <c r="AF449" t="s">
        <v>98</v>
      </c>
    </row>
    <row r="450" spans="1:32">
      <c r="A450" s="3" t="s">
        <v>184</v>
      </c>
      <c r="B450">
        <v>440</v>
      </c>
      <c r="C450" s="6">
        <v>168393</v>
      </c>
      <c r="D450" t="s">
        <v>137</v>
      </c>
      <c r="E450" s="2" t="s">
        <v>98</v>
      </c>
      <c r="F450" s="2" t="s">
        <v>98</v>
      </c>
      <c r="G450" s="2" t="s">
        <v>98</v>
      </c>
      <c r="H450" s="2" t="s">
        <v>97</v>
      </c>
      <c r="I450" s="2" t="s">
        <v>148</v>
      </c>
      <c r="J450" s="2" t="s">
        <v>97</v>
      </c>
      <c r="K450" s="2" t="s">
        <v>134</v>
      </c>
      <c r="L450" t="s">
        <v>139</v>
      </c>
      <c r="M450" s="2" t="s">
        <v>100</v>
      </c>
      <c r="N450" s="71" t="s">
        <v>97</v>
      </c>
      <c r="O450" s="71" t="s">
        <v>174</v>
      </c>
      <c r="P450" s="4" t="s">
        <v>182</v>
      </c>
      <c r="Q450" s="2" t="s">
        <v>98</v>
      </c>
      <c r="R450" s="2" t="s">
        <v>98</v>
      </c>
      <c r="S450" t="s">
        <v>98</v>
      </c>
      <c r="T450" t="s">
        <v>98</v>
      </c>
      <c r="U450" s="2" t="s">
        <v>98</v>
      </c>
      <c r="V450" s="2" t="s">
        <v>97</v>
      </c>
      <c r="W450" s="2" t="s">
        <v>98</v>
      </c>
      <c r="X450" s="2" t="s">
        <v>98</v>
      </c>
      <c r="Y450" s="2" t="s">
        <v>98</v>
      </c>
      <c r="Z450" s="2" t="s">
        <v>98</v>
      </c>
      <c r="AA450" s="2" t="s">
        <v>98</v>
      </c>
      <c r="AB450" s="2" t="s">
        <v>97</v>
      </c>
      <c r="AC450" t="s">
        <v>166</v>
      </c>
      <c r="AD450" t="s">
        <v>97</v>
      </c>
      <c r="AE450" s="1" t="s">
        <v>98</v>
      </c>
      <c r="AF450" t="s">
        <v>98</v>
      </c>
    </row>
    <row r="451" spans="1:32">
      <c r="A451" s="3" t="s">
        <v>184</v>
      </c>
      <c r="B451">
        <v>441</v>
      </c>
      <c r="C451" s="6">
        <v>168401</v>
      </c>
      <c r="D451" t="s">
        <v>136</v>
      </c>
      <c r="E451" s="2" t="s">
        <v>98</v>
      </c>
      <c r="F451" s="2" t="s">
        <v>98</v>
      </c>
      <c r="G451" s="2" t="s">
        <v>98</v>
      </c>
      <c r="H451" s="2" t="s">
        <v>97</v>
      </c>
      <c r="I451" s="2" t="s">
        <v>149</v>
      </c>
      <c r="J451" s="2" t="s">
        <v>97</v>
      </c>
      <c r="K451" s="2" t="s">
        <v>134</v>
      </c>
      <c r="L451" t="s">
        <v>140</v>
      </c>
      <c r="M451" s="2" t="s">
        <v>100</v>
      </c>
      <c r="N451" s="71" t="s">
        <v>98</v>
      </c>
      <c r="O451" s="71" t="s">
        <v>174</v>
      </c>
      <c r="P451" s="4" t="s">
        <v>182</v>
      </c>
      <c r="Q451" s="2" t="s">
        <v>98</v>
      </c>
      <c r="R451" s="2" t="s">
        <v>98</v>
      </c>
      <c r="S451" t="s">
        <v>98</v>
      </c>
      <c r="T451" t="s">
        <v>98</v>
      </c>
      <c r="U451" s="2" t="s">
        <v>98</v>
      </c>
      <c r="V451" s="2" t="s">
        <v>98</v>
      </c>
      <c r="W451" s="2" t="s">
        <v>98</v>
      </c>
      <c r="X451" s="2" t="s">
        <v>98</v>
      </c>
      <c r="Y451" s="2" t="s">
        <v>186</v>
      </c>
      <c r="Z451" s="2" t="s">
        <v>98</v>
      </c>
      <c r="AA451" s="2" t="s">
        <v>98</v>
      </c>
      <c r="AB451" s="2" t="s">
        <v>97</v>
      </c>
      <c r="AC451" t="s">
        <v>166</v>
      </c>
      <c r="AD451" t="s">
        <v>97</v>
      </c>
      <c r="AE451" s="1" t="s">
        <v>98</v>
      </c>
      <c r="AF451" t="s">
        <v>98</v>
      </c>
    </row>
    <row r="452" spans="1:32">
      <c r="A452" s="3" t="s">
        <v>184</v>
      </c>
      <c r="B452">
        <v>442</v>
      </c>
      <c r="C452" s="6">
        <v>168410</v>
      </c>
      <c r="D452" t="s">
        <v>136</v>
      </c>
      <c r="E452" s="2" t="s">
        <v>98</v>
      </c>
      <c r="F452" s="2" t="s">
        <v>98</v>
      </c>
      <c r="G452" s="2" t="s">
        <v>98</v>
      </c>
      <c r="H452" s="2" t="s">
        <v>97</v>
      </c>
      <c r="I452" s="2" t="s">
        <v>147</v>
      </c>
      <c r="J452" s="2" t="s">
        <v>97</v>
      </c>
      <c r="K452" s="2" t="s">
        <v>134</v>
      </c>
      <c r="L452" t="s">
        <v>140</v>
      </c>
      <c r="M452" s="2" t="s">
        <v>100</v>
      </c>
      <c r="N452" s="71" t="s">
        <v>97</v>
      </c>
      <c r="O452" s="71" t="s">
        <v>174</v>
      </c>
      <c r="P452" s="4" t="s">
        <v>98</v>
      </c>
      <c r="Q452" s="2" t="s">
        <v>97</v>
      </c>
      <c r="R452" s="2" t="s">
        <v>98</v>
      </c>
      <c r="S452" t="s">
        <v>97</v>
      </c>
      <c r="T452" t="s">
        <v>98</v>
      </c>
      <c r="U452" s="2" t="s">
        <v>98</v>
      </c>
      <c r="V452" s="2" t="s">
        <v>98</v>
      </c>
      <c r="W452" s="2" t="s">
        <v>98</v>
      </c>
      <c r="X452" s="2" t="s">
        <v>98</v>
      </c>
      <c r="Y452" s="2" t="s">
        <v>186</v>
      </c>
      <c r="Z452" s="2" t="s">
        <v>98</v>
      </c>
      <c r="AA452" s="2" t="s">
        <v>98</v>
      </c>
      <c r="AB452" s="2" t="s">
        <v>98</v>
      </c>
      <c r="AC452" t="s">
        <v>166</v>
      </c>
      <c r="AD452" t="s">
        <v>97</v>
      </c>
      <c r="AE452" s="1" t="s">
        <v>98</v>
      </c>
      <c r="AF452" t="s">
        <v>98</v>
      </c>
    </row>
    <row r="453" spans="1:32">
      <c r="A453" s="3" t="s">
        <v>184</v>
      </c>
      <c r="B453">
        <v>443</v>
      </c>
      <c r="C453" s="6">
        <v>168412</v>
      </c>
      <c r="D453" t="s">
        <v>136</v>
      </c>
      <c r="E453" s="2" t="s">
        <v>98</v>
      </c>
      <c r="F453" s="2" t="s">
        <v>98</v>
      </c>
      <c r="G453" s="2" t="s">
        <v>98</v>
      </c>
      <c r="H453" s="2" t="s">
        <v>97</v>
      </c>
      <c r="I453" s="2" t="s">
        <v>146</v>
      </c>
      <c r="J453" s="2" t="s">
        <v>97</v>
      </c>
      <c r="K453" s="2" t="s">
        <v>134</v>
      </c>
      <c r="L453" t="s">
        <v>139</v>
      </c>
      <c r="M453" s="2" t="s">
        <v>100</v>
      </c>
      <c r="N453" s="71" t="s">
        <v>98</v>
      </c>
      <c r="O453" s="71" t="s">
        <v>174</v>
      </c>
      <c r="P453" s="4" t="s">
        <v>97</v>
      </c>
      <c r="Q453" s="2" t="s">
        <v>98</v>
      </c>
      <c r="R453" s="2" t="s">
        <v>98</v>
      </c>
      <c r="S453" t="s">
        <v>97</v>
      </c>
      <c r="T453" t="s">
        <v>97</v>
      </c>
      <c r="U453" s="2" t="s">
        <v>98</v>
      </c>
      <c r="V453" s="2" t="s">
        <v>97</v>
      </c>
      <c r="W453" s="2" t="s">
        <v>98</v>
      </c>
      <c r="X453" s="2" t="s">
        <v>98</v>
      </c>
      <c r="Y453" s="2" t="s">
        <v>98</v>
      </c>
      <c r="Z453" s="2" t="s">
        <v>98</v>
      </c>
      <c r="AA453" s="2" t="s">
        <v>98</v>
      </c>
      <c r="AB453" s="2" t="s">
        <v>97</v>
      </c>
      <c r="AC453" t="s">
        <v>166</v>
      </c>
      <c r="AD453" t="s">
        <v>97</v>
      </c>
      <c r="AE453" s="1" t="s">
        <v>97</v>
      </c>
      <c r="AF453" t="s">
        <v>97</v>
      </c>
    </row>
    <row r="454" spans="1:32">
      <c r="A454" s="3" t="s">
        <v>184</v>
      </c>
      <c r="B454">
        <v>444</v>
      </c>
      <c r="C454" s="6">
        <v>168417</v>
      </c>
      <c r="D454" t="s">
        <v>137</v>
      </c>
      <c r="E454" s="2" t="s">
        <v>98</v>
      </c>
      <c r="F454" s="2" t="s">
        <v>98</v>
      </c>
      <c r="G454" s="2" t="s">
        <v>98</v>
      </c>
      <c r="H454" s="2" t="s">
        <v>98</v>
      </c>
      <c r="I454" s="2" t="s">
        <v>145</v>
      </c>
      <c r="J454" s="2" t="s">
        <v>97</v>
      </c>
      <c r="K454" s="2" t="s">
        <v>134</v>
      </c>
      <c r="L454" t="s">
        <v>140</v>
      </c>
      <c r="M454" s="2" t="s">
        <v>101</v>
      </c>
      <c r="N454" s="71" t="s">
        <v>98</v>
      </c>
      <c r="O454" s="71" t="s">
        <v>174</v>
      </c>
      <c r="P454" s="4" t="s">
        <v>182</v>
      </c>
      <c r="Q454" s="2" t="s">
        <v>98</v>
      </c>
      <c r="R454" s="2" t="s">
        <v>98</v>
      </c>
      <c r="S454" t="s">
        <v>98</v>
      </c>
      <c r="T454" t="s">
        <v>98</v>
      </c>
      <c r="U454" s="2" t="s">
        <v>98</v>
      </c>
      <c r="V454" s="2" t="s">
        <v>98</v>
      </c>
      <c r="W454" s="2" t="s">
        <v>98</v>
      </c>
      <c r="X454" s="2" t="s">
        <v>98</v>
      </c>
      <c r="Y454" s="2" t="s">
        <v>98</v>
      </c>
      <c r="Z454" s="2" t="s">
        <v>98</v>
      </c>
      <c r="AA454" s="2" t="s">
        <v>98</v>
      </c>
      <c r="AB454" s="2" t="s">
        <v>97</v>
      </c>
      <c r="AC454" t="s">
        <v>166</v>
      </c>
      <c r="AD454" t="s">
        <v>97</v>
      </c>
      <c r="AE454" s="1" t="s">
        <v>97</v>
      </c>
      <c r="AF454" t="s">
        <v>98</v>
      </c>
    </row>
    <row r="455" spans="1:32">
      <c r="A455" s="3" t="s">
        <v>184</v>
      </c>
      <c r="B455">
        <v>445</v>
      </c>
      <c r="C455" s="6">
        <v>168460</v>
      </c>
      <c r="D455" t="s">
        <v>136</v>
      </c>
      <c r="E455" s="2" t="s">
        <v>97</v>
      </c>
      <c r="F455" s="2" t="s">
        <v>98</v>
      </c>
      <c r="G455" s="2" t="s">
        <v>98</v>
      </c>
      <c r="H455" s="2" t="s">
        <v>97</v>
      </c>
      <c r="I455" s="2" t="s">
        <v>149</v>
      </c>
      <c r="J455" s="2" t="s">
        <v>97</v>
      </c>
      <c r="K455" s="2" t="s">
        <v>134</v>
      </c>
      <c r="L455" t="s">
        <v>139</v>
      </c>
      <c r="M455" s="2" t="s">
        <v>100</v>
      </c>
      <c r="N455" s="71" t="s">
        <v>97</v>
      </c>
      <c r="O455" s="71" t="s">
        <v>163</v>
      </c>
      <c r="P455" s="4" t="s">
        <v>97</v>
      </c>
      <c r="Q455" s="2" t="s">
        <v>98</v>
      </c>
      <c r="R455" s="2" t="s">
        <v>98</v>
      </c>
      <c r="S455" t="s">
        <v>97</v>
      </c>
      <c r="T455" t="s">
        <v>98</v>
      </c>
      <c r="U455" s="2" t="s">
        <v>98</v>
      </c>
      <c r="V455" s="2" t="s">
        <v>98</v>
      </c>
      <c r="W455" s="2" t="s">
        <v>98</v>
      </c>
      <c r="X455" s="2" t="s">
        <v>98</v>
      </c>
      <c r="Y455" s="2" t="s">
        <v>98</v>
      </c>
      <c r="Z455" s="2" t="s">
        <v>98</v>
      </c>
      <c r="AA455" s="2" t="s">
        <v>98</v>
      </c>
      <c r="AB455" s="2" t="s">
        <v>98</v>
      </c>
      <c r="AC455" t="s">
        <v>166</v>
      </c>
      <c r="AD455" t="s">
        <v>97</v>
      </c>
      <c r="AE455" s="1" t="s">
        <v>97</v>
      </c>
      <c r="AF455" t="s">
        <v>98</v>
      </c>
    </row>
    <row r="456" spans="1:32">
      <c r="A456" s="3" t="s">
        <v>184</v>
      </c>
      <c r="B456">
        <v>446</v>
      </c>
      <c r="C456">
        <v>168463</v>
      </c>
      <c r="D456" t="s">
        <v>137</v>
      </c>
      <c r="E456" s="2" t="s">
        <v>98</v>
      </c>
      <c r="F456" s="2" t="s">
        <v>98</v>
      </c>
      <c r="G456" s="2" t="s">
        <v>97</v>
      </c>
      <c r="H456" s="3" t="s">
        <v>97</v>
      </c>
      <c r="I456" s="2" t="s">
        <v>149</v>
      </c>
      <c r="J456" s="6" t="s">
        <v>97</v>
      </c>
      <c r="K456" s="2" t="s">
        <v>134</v>
      </c>
      <c r="L456" t="s">
        <v>140</v>
      </c>
      <c r="M456" s="3" t="s">
        <v>100</v>
      </c>
      <c r="N456" s="71" t="s">
        <v>97</v>
      </c>
      <c r="O456" s="71" t="s">
        <v>174</v>
      </c>
      <c r="P456" s="5" t="s">
        <v>98</v>
      </c>
      <c r="Q456" s="2" t="s">
        <v>98</v>
      </c>
      <c r="R456" s="2" t="s">
        <v>98</v>
      </c>
      <c r="S456" t="s">
        <v>97</v>
      </c>
      <c r="T456" t="s">
        <v>98</v>
      </c>
      <c r="U456" s="2" t="s">
        <v>98</v>
      </c>
      <c r="V456" s="2" t="s">
        <v>98</v>
      </c>
      <c r="W456" s="2" t="s">
        <v>98</v>
      </c>
      <c r="X456" s="2" t="s">
        <v>98</v>
      </c>
      <c r="Y456" s="2" t="s">
        <v>98</v>
      </c>
      <c r="Z456" s="2" t="s">
        <v>98</v>
      </c>
      <c r="AA456" s="2" t="s">
        <v>98</v>
      </c>
      <c r="AB456" s="2" t="s">
        <v>97</v>
      </c>
      <c r="AC456" t="s">
        <v>166</v>
      </c>
      <c r="AD456" t="s">
        <v>97</v>
      </c>
      <c r="AE456" s="1" t="s">
        <v>98</v>
      </c>
      <c r="AF456" t="s">
        <v>98</v>
      </c>
    </row>
    <row r="457" spans="1:32">
      <c r="A457" s="3" t="s">
        <v>184</v>
      </c>
      <c r="B457">
        <v>447</v>
      </c>
      <c r="C457" s="6">
        <v>168468</v>
      </c>
      <c r="D457" t="s">
        <v>137</v>
      </c>
      <c r="E457" s="2" t="s">
        <v>98</v>
      </c>
      <c r="F457" s="2" t="s">
        <v>98</v>
      </c>
      <c r="G457" s="2" t="s">
        <v>98</v>
      </c>
      <c r="H457" s="2" t="s">
        <v>97</v>
      </c>
      <c r="I457" s="2" t="s">
        <v>147</v>
      </c>
      <c r="J457" s="2" t="s">
        <v>97</v>
      </c>
      <c r="K457" s="2" t="s">
        <v>134</v>
      </c>
      <c r="L457" t="s">
        <v>140</v>
      </c>
      <c r="M457" s="2" t="s">
        <v>101</v>
      </c>
      <c r="N457" s="71" t="s">
        <v>98</v>
      </c>
      <c r="O457" s="71" t="s">
        <v>174</v>
      </c>
      <c r="P457" s="4" t="s">
        <v>182</v>
      </c>
      <c r="Q457" s="2" t="s">
        <v>98</v>
      </c>
      <c r="R457" s="2" t="s">
        <v>98</v>
      </c>
      <c r="S457" t="s">
        <v>98</v>
      </c>
      <c r="T457" t="s">
        <v>98</v>
      </c>
      <c r="U457" s="2" t="s">
        <v>98</v>
      </c>
      <c r="V457" s="2" t="s">
        <v>98</v>
      </c>
      <c r="W457" s="2" t="s">
        <v>98</v>
      </c>
      <c r="X457" s="2" t="s">
        <v>98</v>
      </c>
      <c r="Y457" s="2" t="s">
        <v>186</v>
      </c>
      <c r="Z457" s="2" t="s">
        <v>98</v>
      </c>
      <c r="AA457" s="2" t="s">
        <v>98</v>
      </c>
      <c r="AB457" s="2" t="s">
        <v>99</v>
      </c>
      <c r="AC457" t="s">
        <v>166</v>
      </c>
      <c r="AD457" t="s">
        <v>97</v>
      </c>
      <c r="AE457" s="1" t="s">
        <v>98</v>
      </c>
      <c r="AF457" t="s">
        <v>98</v>
      </c>
    </row>
    <row r="458" spans="1:32">
      <c r="A458" s="3" t="s">
        <v>184</v>
      </c>
      <c r="B458">
        <v>448</v>
      </c>
      <c r="C458" s="6">
        <v>168470</v>
      </c>
      <c r="D458" t="s">
        <v>136</v>
      </c>
      <c r="E458" s="2" t="s">
        <v>98</v>
      </c>
      <c r="F458" s="2" t="s">
        <v>98</v>
      </c>
      <c r="G458" s="2" t="s">
        <v>98</v>
      </c>
      <c r="H458" s="2" t="s">
        <v>99</v>
      </c>
      <c r="I458" s="2" t="s">
        <v>148</v>
      </c>
      <c r="J458" s="2" t="s">
        <v>97</v>
      </c>
      <c r="K458" s="2" t="s">
        <v>134</v>
      </c>
      <c r="L458" t="s">
        <v>140</v>
      </c>
      <c r="M458" s="2" t="s">
        <v>101</v>
      </c>
      <c r="N458" s="71" t="s">
        <v>97</v>
      </c>
      <c r="O458" s="71" t="s">
        <v>174</v>
      </c>
      <c r="P458" s="4" t="s">
        <v>182</v>
      </c>
      <c r="Q458" s="2" t="s">
        <v>98</v>
      </c>
      <c r="R458" s="2" t="s">
        <v>98</v>
      </c>
      <c r="S458" t="s">
        <v>98</v>
      </c>
      <c r="T458" t="s">
        <v>98</v>
      </c>
      <c r="U458" s="2" t="s">
        <v>98</v>
      </c>
      <c r="V458" s="2" t="s">
        <v>98</v>
      </c>
      <c r="W458" s="2" t="s">
        <v>98</v>
      </c>
      <c r="X458" s="2" t="s">
        <v>98</v>
      </c>
      <c r="Y458" s="2" t="s">
        <v>186</v>
      </c>
      <c r="Z458" s="2" t="s">
        <v>98</v>
      </c>
      <c r="AA458" s="2" t="s">
        <v>98</v>
      </c>
      <c r="AB458" s="2" t="s">
        <v>97</v>
      </c>
      <c r="AC458" t="s">
        <v>165</v>
      </c>
      <c r="AD458" t="s">
        <v>97</v>
      </c>
      <c r="AE458" s="1" t="s">
        <v>98</v>
      </c>
      <c r="AF458" t="s">
        <v>98</v>
      </c>
    </row>
    <row r="459" spans="1:32">
      <c r="A459" s="3" t="s">
        <v>184</v>
      </c>
      <c r="B459">
        <v>449</v>
      </c>
      <c r="C459">
        <v>168486</v>
      </c>
      <c r="D459" t="s">
        <v>136</v>
      </c>
      <c r="E459" s="2" t="s">
        <v>98</v>
      </c>
      <c r="F459" s="2" t="s">
        <v>98</v>
      </c>
      <c r="G459" s="2" t="s">
        <v>98</v>
      </c>
      <c r="H459" s="3" t="s">
        <v>97</v>
      </c>
      <c r="I459" s="2" t="s">
        <v>148</v>
      </c>
      <c r="J459" s="6" t="s">
        <v>97</v>
      </c>
      <c r="K459" s="2" t="s">
        <v>134</v>
      </c>
      <c r="L459" t="s">
        <v>140</v>
      </c>
      <c r="M459" s="2" t="s">
        <v>101</v>
      </c>
      <c r="N459" s="70" t="s">
        <v>98</v>
      </c>
      <c r="O459" s="70" t="s">
        <v>174</v>
      </c>
      <c r="P459" s="5" t="s">
        <v>182</v>
      </c>
      <c r="Q459" s="2" t="s">
        <v>98</v>
      </c>
      <c r="R459" s="2" t="s">
        <v>98</v>
      </c>
      <c r="S459" t="s">
        <v>98</v>
      </c>
      <c r="T459" t="s">
        <v>98</v>
      </c>
      <c r="U459" s="2" t="s">
        <v>98</v>
      </c>
      <c r="V459" s="2" t="s">
        <v>98</v>
      </c>
      <c r="W459" s="2" t="s">
        <v>98</v>
      </c>
      <c r="X459" s="2" t="s">
        <v>98</v>
      </c>
      <c r="Y459" s="2" t="s">
        <v>186</v>
      </c>
      <c r="Z459" s="2" t="s">
        <v>98</v>
      </c>
      <c r="AA459" s="2" t="s">
        <v>98</v>
      </c>
      <c r="AB459" s="2" t="s">
        <v>97</v>
      </c>
      <c r="AC459" t="s">
        <v>165</v>
      </c>
      <c r="AD459" s="6" t="s">
        <v>97</v>
      </c>
      <c r="AE459" s="7" t="s">
        <v>98</v>
      </c>
      <c r="AF459" t="s">
        <v>98</v>
      </c>
    </row>
    <row r="460" spans="1:32">
      <c r="A460" s="3" t="s">
        <v>184</v>
      </c>
      <c r="B460">
        <v>450</v>
      </c>
      <c r="C460">
        <v>168499</v>
      </c>
      <c r="D460" t="s">
        <v>136</v>
      </c>
      <c r="E460" s="2" t="s">
        <v>98</v>
      </c>
      <c r="F460" s="2" t="s">
        <v>98</v>
      </c>
      <c r="G460" s="2" t="s">
        <v>98</v>
      </c>
      <c r="H460" s="3" t="s">
        <v>97</v>
      </c>
      <c r="I460" s="2" t="s">
        <v>146</v>
      </c>
      <c r="J460" s="6" t="s">
        <v>97</v>
      </c>
      <c r="K460" s="2" t="s">
        <v>134</v>
      </c>
      <c r="L460" t="s">
        <v>140</v>
      </c>
      <c r="M460" s="2" t="s">
        <v>100</v>
      </c>
      <c r="N460" s="70" t="s">
        <v>97</v>
      </c>
      <c r="O460" s="70" t="s">
        <v>174</v>
      </c>
      <c r="P460" s="5" t="s">
        <v>182</v>
      </c>
      <c r="Q460" s="2" t="s">
        <v>98</v>
      </c>
      <c r="R460" s="2" t="s">
        <v>98</v>
      </c>
      <c r="S460" t="s">
        <v>98</v>
      </c>
      <c r="T460" t="s">
        <v>98</v>
      </c>
      <c r="U460" s="2" t="s">
        <v>98</v>
      </c>
      <c r="V460" s="2" t="s">
        <v>98</v>
      </c>
      <c r="W460" s="2" t="s">
        <v>98</v>
      </c>
      <c r="X460" s="2" t="s">
        <v>98</v>
      </c>
      <c r="Y460" s="2" t="s">
        <v>186</v>
      </c>
      <c r="Z460" s="2" t="s">
        <v>98</v>
      </c>
      <c r="AA460" s="2" t="s">
        <v>98</v>
      </c>
      <c r="AB460" s="2" t="s">
        <v>98</v>
      </c>
      <c r="AC460" t="s">
        <v>166</v>
      </c>
      <c r="AD460" s="6" t="s">
        <v>97</v>
      </c>
      <c r="AE460" s="1" t="s">
        <v>98</v>
      </c>
      <c r="AF460" t="s">
        <v>98</v>
      </c>
    </row>
    <row r="461" spans="1:32">
      <c r="A461" s="3" t="s">
        <v>184</v>
      </c>
      <c r="B461">
        <v>451</v>
      </c>
      <c r="C461">
        <v>168503</v>
      </c>
      <c r="D461" t="s">
        <v>136</v>
      </c>
      <c r="E461" s="2" t="s">
        <v>98</v>
      </c>
      <c r="F461" s="2" t="s">
        <v>98</v>
      </c>
      <c r="G461" s="2" t="s">
        <v>98</v>
      </c>
      <c r="H461" s="3" t="s">
        <v>97</v>
      </c>
      <c r="I461" s="2" t="s">
        <v>146</v>
      </c>
      <c r="J461" s="6" t="s">
        <v>97</v>
      </c>
      <c r="K461" s="2" t="s">
        <v>134</v>
      </c>
      <c r="L461" t="s">
        <v>140</v>
      </c>
      <c r="M461" s="3" t="s">
        <v>100</v>
      </c>
      <c r="N461" s="71" t="s">
        <v>97</v>
      </c>
      <c r="O461" s="71" t="s">
        <v>174</v>
      </c>
      <c r="P461" s="4" t="s">
        <v>182</v>
      </c>
      <c r="Q461" s="2" t="s">
        <v>98</v>
      </c>
      <c r="R461" s="2" t="s">
        <v>98</v>
      </c>
      <c r="S461" t="s">
        <v>98</v>
      </c>
      <c r="T461" t="s">
        <v>98</v>
      </c>
      <c r="U461" s="2" t="s">
        <v>98</v>
      </c>
      <c r="V461" s="2" t="s">
        <v>98</v>
      </c>
      <c r="W461" s="2" t="s">
        <v>98</v>
      </c>
      <c r="X461" s="2" t="s">
        <v>98</v>
      </c>
      <c r="Y461" s="2" t="s">
        <v>186</v>
      </c>
      <c r="Z461" s="2" t="s">
        <v>98</v>
      </c>
      <c r="AA461" s="2" t="s">
        <v>98</v>
      </c>
      <c r="AB461" s="2" t="s">
        <v>98</v>
      </c>
      <c r="AC461" t="s">
        <v>166</v>
      </c>
      <c r="AD461" s="6" t="s">
        <v>97</v>
      </c>
      <c r="AE461" s="1" t="s">
        <v>98</v>
      </c>
      <c r="AF461" t="s">
        <v>98</v>
      </c>
    </row>
    <row r="462" spans="1:32">
      <c r="A462" s="3" t="s">
        <v>184</v>
      </c>
      <c r="B462">
        <v>452</v>
      </c>
      <c r="C462" s="6">
        <v>168522</v>
      </c>
      <c r="D462" t="s">
        <v>136</v>
      </c>
      <c r="E462" s="2" t="s">
        <v>97</v>
      </c>
      <c r="F462" s="2" t="s">
        <v>98</v>
      </c>
      <c r="G462" s="2" t="s">
        <v>98</v>
      </c>
      <c r="H462" s="2" t="s">
        <v>97</v>
      </c>
      <c r="I462" s="2" t="s">
        <v>149</v>
      </c>
      <c r="J462" s="2" t="s">
        <v>97</v>
      </c>
      <c r="K462" s="2" t="s">
        <v>134</v>
      </c>
      <c r="L462" t="s">
        <v>139</v>
      </c>
      <c r="M462" s="2" t="s">
        <v>100</v>
      </c>
      <c r="N462" s="71" t="s">
        <v>97</v>
      </c>
      <c r="O462" s="71" t="s">
        <v>163</v>
      </c>
      <c r="P462" s="4" t="s">
        <v>182</v>
      </c>
      <c r="Q462" s="2" t="s">
        <v>98</v>
      </c>
      <c r="R462" s="2" t="s">
        <v>98</v>
      </c>
      <c r="S462" t="s">
        <v>98</v>
      </c>
      <c r="T462" t="s">
        <v>98</v>
      </c>
      <c r="U462" s="2" t="s">
        <v>98</v>
      </c>
      <c r="V462" s="2" t="s">
        <v>98</v>
      </c>
      <c r="W462" s="2" t="s">
        <v>98</v>
      </c>
      <c r="X462" s="2" t="s">
        <v>98</v>
      </c>
      <c r="Y462" s="2" t="s">
        <v>98</v>
      </c>
      <c r="Z462" s="2" t="s">
        <v>98</v>
      </c>
      <c r="AA462" s="2" t="s">
        <v>98</v>
      </c>
      <c r="AB462" s="2" t="s">
        <v>98</v>
      </c>
      <c r="AC462" t="s">
        <v>166</v>
      </c>
      <c r="AD462" t="s">
        <v>97</v>
      </c>
      <c r="AE462" s="1" t="s">
        <v>97</v>
      </c>
      <c r="AF462" t="s">
        <v>98</v>
      </c>
    </row>
    <row r="463" spans="1:32">
      <c r="A463" s="3" t="s">
        <v>184</v>
      </c>
      <c r="B463">
        <v>453</v>
      </c>
      <c r="C463" s="6">
        <v>168523</v>
      </c>
      <c r="D463" t="s">
        <v>136</v>
      </c>
      <c r="E463" s="2" t="s">
        <v>98</v>
      </c>
      <c r="F463" s="2" t="s">
        <v>98</v>
      </c>
      <c r="G463" s="2" t="s">
        <v>98</v>
      </c>
      <c r="H463" s="2" t="s">
        <v>97</v>
      </c>
      <c r="I463" s="2" t="s">
        <v>149</v>
      </c>
      <c r="J463" s="2" t="s">
        <v>97</v>
      </c>
      <c r="K463" s="2" t="s">
        <v>134</v>
      </c>
      <c r="L463" t="s">
        <v>139</v>
      </c>
      <c r="M463" s="2" t="s">
        <v>100</v>
      </c>
      <c r="N463" s="71" t="s">
        <v>97</v>
      </c>
      <c r="O463" s="71" t="s">
        <v>174</v>
      </c>
      <c r="P463" s="4" t="s">
        <v>182</v>
      </c>
      <c r="Q463" s="2" t="s">
        <v>98</v>
      </c>
      <c r="R463" s="2" t="s">
        <v>98</v>
      </c>
      <c r="S463" t="s">
        <v>98</v>
      </c>
      <c r="T463" t="s">
        <v>97</v>
      </c>
      <c r="U463" s="2" t="s">
        <v>98</v>
      </c>
      <c r="V463" s="2" t="s">
        <v>98</v>
      </c>
      <c r="W463" s="2" t="s">
        <v>98</v>
      </c>
      <c r="X463" s="2" t="s">
        <v>98</v>
      </c>
      <c r="Y463" s="2" t="s">
        <v>98</v>
      </c>
      <c r="Z463" s="2" t="s">
        <v>98</v>
      </c>
      <c r="AA463" s="2" t="s">
        <v>98</v>
      </c>
      <c r="AB463" s="2" t="s">
        <v>98</v>
      </c>
      <c r="AC463" t="s">
        <v>166</v>
      </c>
      <c r="AD463" t="s">
        <v>97</v>
      </c>
      <c r="AE463" s="1" t="s">
        <v>97</v>
      </c>
      <c r="AF463" t="s">
        <v>98</v>
      </c>
    </row>
    <row r="464" spans="1:32">
      <c r="A464" s="3" t="s">
        <v>184</v>
      </c>
      <c r="B464">
        <v>454</v>
      </c>
      <c r="C464" s="6">
        <v>168525</v>
      </c>
      <c r="D464" t="s">
        <v>136</v>
      </c>
      <c r="E464" s="2" t="s">
        <v>98</v>
      </c>
      <c r="F464" s="2" t="s">
        <v>98</v>
      </c>
      <c r="G464" s="2" t="s">
        <v>98</v>
      </c>
      <c r="H464" s="2" t="s">
        <v>97</v>
      </c>
      <c r="I464" s="2" t="s">
        <v>145</v>
      </c>
      <c r="J464" s="2" t="s">
        <v>98</v>
      </c>
      <c r="K464" s="2" t="s">
        <v>134</v>
      </c>
      <c r="L464" t="s">
        <v>140</v>
      </c>
      <c r="M464" s="2" t="s">
        <v>100</v>
      </c>
      <c r="N464" s="71" t="s">
        <v>98</v>
      </c>
      <c r="O464" s="71" t="s">
        <v>174</v>
      </c>
      <c r="P464" s="4" t="s">
        <v>182</v>
      </c>
      <c r="Q464" s="2" t="s">
        <v>98</v>
      </c>
      <c r="R464" s="2" t="s">
        <v>98</v>
      </c>
      <c r="S464" t="s">
        <v>98</v>
      </c>
      <c r="T464" t="s">
        <v>98</v>
      </c>
      <c r="U464" s="2" t="s">
        <v>98</v>
      </c>
      <c r="V464" s="2" t="s">
        <v>98</v>
      </c>
      <c r="W464" s="2" t="s">
        <v>98</v>
      </c>
      <c r="X464" s="2" t="s">
        <v>98</v>
      </c>
      <c r="Y464" s="2" t="s">
        <v>186</v>
      </c>
      <c r="Z464" s="2" t="s">
        <v>98</v>
      </c>
      <c r="AA464" s="2" t="s">
        <v>98</v>
      </c>
      <c r="AB464" s="2" t="s">
        <v>97</v>
      </c>
      <c r="AC464" t="s">
        <v>166</v>
      </c>
      <c r="AD464" t="s">
        <v>97</v>
      </c>
      <c r="AE464" s="1" t="s">
        <v>98</v>
      </c>
      <c r="AF464" t="s">
        <v>97</v>
      </c>
    </row>
    <row r="465" spans="1:32">
      <c r="A465" s="3" t="s">
        <v>184</v>
      </c>
      <c r="B465">
        <v>455</v>
      </c>
      <c r="C465" s="6">
        <v>168526</v>
      </c>
      <c r="D465" t="s">
        <v>136</v>
      </c>
      <c r="E465" s="2" t="s">
        <v>98</v>
      </c>
      <c r="F465" s="2" t="s">
        <v>98</v>
      </c>
      <c r="G465" s="2" t="s">
        <v>98</v>
      </c>
      <c r="H465" s="2" t="s">
        <v>97</v>
      </c>
      <c r="I465" s="2" t="s">
        <v>145</v>
      </c>
      <c r="J465" s="2" t="s">
        <v>97</v>
      </c>
      <c r="K465" s="2" t="s">
        <v>134</v>
      </c>
      <c r="L465" t="s">
        <v>140</v>
      </c>
      <c r="M465" s="2" t="s">
        <v>100</v>
      </c>
      <c r="N465" s="71" t="s">
        <v>97</v>
      </c>
      <c r="O465" s="71" t="s">
        <v>174</v>
      </c>
      <c r="P465" s="4" t="s">
        <v>182</v>
      </c>
      <c r="Q465" s="2" t="s">
        <v>98</v>
      </c>
      <c r="R465" s="2" t="s">
        <v>98</v>
      </c>
      <c r="S465" t="s">
        <v>98</v>
      </c>
      <c r="T465" t="s">
        <v>98</v>
      </c>
      <c r="U465" s="2" t="s">
        <v>98</v>
      </c>
      <c r="V465" s="2" t="s">
        <v>98</v>
      </c>
      <c r="W465" s="2" t="s">
        <v>98</v>
      </c>
      <c r="X465" s="2" t="s">
        <v>98</v>
      </c>
      <c r="Y465" s="2" t="s">
        <v>186</v>
      </c>
      <c r="Z465" s="2" t="s">
        <v>98</v>
      </c>
      <c r="AA465" s="2" t="s">
        <v>98</v>
      </c>
      <c r="AB465" s="2" t="s">
        <v>97</v>
      </c>
      <c r="AC465" t="s">
        <v>166</v>
      </c>
      <c r="AD465" t="s">
        <v>97</v>
      </c>
      <c r="AE465" s="1" t="s">
        <v>98</v>
      </c>
      <c r="AF465" t="s">
        <v>98</v>
      </c>
    </row>
    <row r="466" spans="1:32">
      <c r="A466" s="3" t="s">
        <v>183</v>
      </c>
      <c r="B466">
        <v>456</v>
      </c>
      <c r="C466" s="6">
        <v>168533</v>
      </c>
      <c r="D466" t="s">
        <v>137</v>
      </c>
      <c r="E466" s="2" t="s">
        <v>98</v>
      </c>
      <c r="F466" s="2" t="s">
        <v>98</v>
      </c>
      <c r="G466" s="2" t="s">
        <v>98</v>
      </c>
      <c r="H466" s="2" t="s">
        <v>97</v>
      </c>
      <c r="I466" s="2" t="s">
        <v>145</v>
      </c>
      <c r="J466" s="2" t="s">
        <v>97</v>
      </c>
      <c r="K466" s="2" t="s">
        <v>134</v>
      </c>
      <c r="L466" t="s">
        <v>140</v>
      </c>
      <c r="M466" s="2" t="s">
        <v>101</v>
      </c>
      <c r="N466" s="71" t="s">
        <v>97</v>
      </c>
      <c r="O466" s="71" t="s">
        <v>174</v>
      </c>
      <c r="P466" s="4" t="s">
        <v>182</v>
      </c>
      <c r="Q466" s="2" t="s">
        <v>98</v>
      </c>
      <c r="R466" s="2" t="s">
        <v>98</v>
      </c>
      <c r="S466" t="s">
        <v>98</v>
      </c>
      <c r="T466" t="s">
        <v>98</v>
      </c>
      <c r="U466" s="2" t="s">
        <v>98</v>
      </c>
      <c r="V466" s="2" t="s">
        <v>98</v>
      </c>
      <c r="W466" s="2" t="s">
        <v>98</v>
      </c>
      <c r="X466" s="2" t="s">
        <v>98</v>
      </c>
      <c r="Y466" s="2" t="s">
        <v>98</v>
      </c>
      <c r="Z466" s="2" t="s">
        <v>98</v>
      </c>
      <c r="AA466" s="2" t="s">
        <v>98</v>
      </c>
      <c r="AB466" s="2" t="s">
        <v>98</v>
      </c>
      <c r="AC466" t="s">
        <v>166</v>
      </c>
      <c r="AD466" t="s">
        <v>97</v>
      </c>
      <c r="AE466" s="1" t="s">
        <v>97</v>
      </c>
      <c r="AF466" t="s">
        <v>98</v>
      </c>
    </row>
    <row r="467" spans="1:32">
      <c r="A467" s="3" t="s">
        <v>184</v>
      </c>
      <c r="B467">
        <v>457</v>
      </c>
      <c r="C467" s="6">
        <v>168549</v>
      </c>
      <c r="D467" t="s">
        <v>137</v>
      </c>
      <c r="E467" s="2" t="s">
        <v>98</v>
      </c>
      <c r="F467" s="2" t="s">
        <v>98</v>
      </c>
      <c r="G467" s="2" t="s">
        <v>98</v>
      </c>
      <c r="H467" s="2" t="s">
        <v>99</v>
      </c>
      <c r="I467" s="2" t="s">
        <v>148</v>
      </c>
      <c r="J467" s="2" t="s">
        <v>97</v>
      </c>
      <c r="K467" s="2" t="s">
        <v>134</v>
      </c>
      <c r="L467" t="s">
        <v>140</v>
      </c>
      <c r="M467" s="2" t="s">
        <v>100</v>
      </c>
      <c r="N467" s="71" t="s">
        <v>97</v>
      </c>
      <c r="O467" s="71" t="s">
        <v>174</v>
      </c>
      <c r="P467" s="4" t="s">
        <v>182</v>
      </c>
      <c r="Q467" s="2" t="s">
        <v>98</v>
      </c>
      <c r="R467" s="2" t="s">
        <v>98</v>
      </c>
      <c r="S467" t="s">
        <v>98</v>
      </c>
      <c r="T467" t="s">
        <v>98</v>
      </c>
      <c r="U467" s="2" t="s">
        <v>98</v>
      </c>
      <c r="V467" s="2" t="s">
        <v>98</v>
      </c>
      <c r="W467" s="2" t="s">
        <v>98</v>
      </c>
      <c r="X467" s="2" t="s">
        <v>98</v>
      </c>
      <c r="Y467" s="2" t="s">
        <v>186</v>
      </c>
      <c r="Z467" s="2" t="s">
        <v>98</v>
      </c>
      <c r="AA467" s="2" t="s">
        <v>98</v>
      </c>
      <c r="AB467" s="2" t="s">
        <v>97</v>
      </c>
      <c r="AC467" t="s">
        <v>166</v>
      </c>
      <c r="AD467" t="s">
        <v>97</v>
      </c>
      <c r="AE467" s="1" t="s">
        <v>98</v>
      </c>
      <c r="AF467" t="s">
        <v>98</v>
      </c>
    </row>
    <row r="468" spans="1:32">
      <c r="A468" s="3" t="s">
        <v>184</v>
      </c>
      <c r="B468">
        <v>458</v>
      </c>
      <c r="C468" s="6">
        <v>168552</v>
      </c>
      <c r="D468" t="s">
        <v>137</v>
      </c>
      <c r="E468" s="2" t="s">
        <v>98</v>
      </c>
      <c r="F468" s="2" t="s">
        <v>98</v>
      </c>
      <c r="G468" s="2" t="s">
        <v>98</v>
      </c>
      <c r="H468" s="2" t="s">
        <v>97</v>
      </c>
      <c r="I468" s="2" t="s">
        <v>146</v>
      </c>
      <c r="J468" s="2" t="s">
        <v>97</v>
      </c>
      <c r="K468" s="2" t="s">
        <v>134</v>
      </c>
      <c r="L468" t="s">
        <v>140</v>
      </c>
      <c r="M468" s="2" t="s">
        <v>101</v>
      </c>
      <c r="N468" s="71" t="s">
        <v>97</v>
      </c>
      <c r="O468" s="71" t="s">
        <v>174</v>
      </c>
      <c r="P468" s="4" t="s">
        <v>182</v>
      </c>
      <c r="Q468" s="2" t="s">
        <v>98</v>
      </c>
      <c r="R468" s="2" t="s">
        <v>98</v>
      </c>
      <c r="S468" t="s">
        <v>98</v>
      </c>
      <c r="T468" t="s">
        <v>98</v>
      </c>
      <c r="U468" s="2" t="s">
        <v>98</v>
      </c>
      <c r="V468" s="2" t="s">
        <v>98</v>
      </c>
      <c r="W468" s="2" t="s">
        <v>98</v>
      </c>
      <c r="X468" s="2" t="s">
        <v>98</v>
      </c>
      <c r="Y468" s="2" t="s">
        <v>186</v>
      </c>
      <c r="Z468" s="2" t="s">
        <v>98</v>
      </c>
      <c r="AA468" s="2" t="s">
        <v>98</v>
      </c>
      <c r="AB468" s="2" t="s">
        <v>97</v>
      </c>
      <c r="AC468" t="s">
        <v>165</v>
      </c>
      <c r="AD468" t="s">
        <v>97</v>
      </c>
      <c r="AE468" s="1" t="s">
        <v>98</v>
      </c>
      <c r="AF468" t="s">
        <v>98</v>
      </c>
    </row>
    <row r="469" spans="1:32">
      <c r="A469" s="3" t="s">
        <v>184</v>
      </c>
      <c r="B469">
        <v>459</v>
      </c>
      <c r="C469" s="6">
        <v>168559</v>
      </c>
      <c r="D469" t="s">
        <v>136</v>
      </c>
      <c r="E469" s="2" t="s">
        <v>98</v>
      </c>
      <c r="F469" s="2" t="s">
        <v>98</v>
      </c>
      <c r="G469" s="2" t="s">
        <v>98</v>
      </c>
      <c r="H469" s="2" t="s">
        <v>97</v>
      </c>
      <c r="I469" s="2" t="s">
        <v>147</v>
      </c>
      <c r="J469" s="2" t="s">
        <v>97</v>
      </c>
      <c r="K469" s="2" t="s">
        <v>134</v>
      </c>
      <c r="L469" t="s">
        <v>139</v>
      </c>
      <c r="M469" s="2" t="s">
        <v>100</v>
      </c>
      <c r="N469" s="71" t="s">
        <v>97</v>
      </c>
      <c r="O469" s="71" t="s">
        <v>174</v>
      </c>
      <c r="P469" s="4" t="s">
        <v>97</v>
      </c>
      <c r="Q469" s="2" t="s">
        <v>97</v>
      </c>
      <c r="R469" s="2" t="s">
        <v>98</v>
      </c>
      <c r="S469" t="s">
        <v>97</v>
      </c>
      <c r="T469" t="s">
        <v>98</v>
      </c>
      <c r="U469" s="2" t="s">
        <v>98</v>
      </c>
      <c r="V469" s="2" t="s">
        <v>97</v>
      </c>
      <c r="W469" s="2" t="s">
        <v>98</v>
      </c>
      <c r="X469" s="2" t="s">
        <v>98</v>
      </c>
      <c r="Y469" s="2" t="s">
        <v>98</v>
      </c>
      <c r="Z469" s="2" t="s">
        <v>98</v>
      </c>
      <c r="AA469" s="2" t="s">
        <v>98</v>
      </c>
      <c r="AB469" s="2" t="s">
        <v>98</v>
      </c>
      <c r="AC469" t="s">
        <v>166</v>
      </c>
      <c r="AD469" t="s">
        <v>97</v>
      </c>
      <c r="AE469" s="1" t="s">
        <v>97</v>
      </c>
      <c r="AF469" t="s">
        <v>99</v>
      </c>
    </row>
    <row r="470" spans="1:32">
      <c r="A470" s="3" t="s">
        <v>184</v>
      </c>
      <c r="B470">
        <v>460</v>
      </c>
      <c r="C470" s="6">
        <v>168589</v>
      </c>
      <c r="D470" t="s">
        <v>137</v>
      </c>
      <c r="E470" s="2" t="s">
        <v>98</v>
      </c>
      <c r="F470" s="2" t="s">
        <v>98</v>
      </c>
      <c r="G470" s="2" t="s">
        <v>98</v>
      </c>
      <c r="H470" s="2" t="s">
        <v>97</v>
      </c>
      <c r="I470" s="2" t="s">
        <v>149</v>
      </c>
      <c r="J470" s="2" t="s">
        <v>97</v>
      </c>
      <c r="K470" s="2" t="s">
        <v>134</v>
      </c>
      <c r="L470" t="s">
        <v>140</v>
      </c>
      <c r="M470" s="2" t="s">
        <v>100</v>
      </c>
      <c r="N470" s="71" t="s">
        <v>97</v>
      </c>
      <c r="O470" s="71" t="s">
        <v>174</v>
      </c>
      <c r="P470" s="4" t="s">
        <v>97</v>
      </c>
      <c r="Q470" s="2" t="s">
        <v>98</v>
      </c>
      <c r="R470" s="2" t="s">
        <v>98</v>
      </c>
      <c r="S470" t="s">
        <v>97</v>
      </c>
      <c r="T470" t="s">
        <v>98</v>
      </c>
      <c r="U470" s="2" t="s">
        <v>98</v>
      </c>
      <c r="V470" s="2" t="s">
        <v>98</v>
      </c>
      <c r="W470" s="2" t="s">
        <v>98</v>
      </c>
      <c r="X470" s="2" t="s">
        <v>98</v>
      </c>
      <c r="Y470" s="2" t="s">
        <v>98</v>
      </c>
      <c r="Z470" s="2" t="s">
        <v>97</v>
      </c>
      <c r="AA470" s="2" t="s">
        <v>98</v>
      </c>
      <c r="AB470" s="2" t="s">
        <v>97</v>
      </c>
      <c r="AC470" t="s">
        <v>166</v>
      </c>
      <c r="AD470" t="s">
        <v>97</v>
      </c>
      <c r="AE470" s="1" t="s">
        <v>98</v>
      </c>
      <c r="AF470" t="s">
        <v>98</v>
      </c>
    </row>
    <row r="471" spans="1:32">
      <c r="A471" s="3" t="s">
        <v>184</v>
      </c>
      <c r="B471">
        <v>461</v>
      </c>
      <c r="C471" s="6">
        <v>168590</v>
      </c>
      <c r="D471" t="s">
        <v>137</v>
      </c>
      <c r="E471" s="2" t="s">
        <v>98</v>
      </c>
      <c r="F471" s="2" t="s">
        <v>98</v>
      </c>
      <c r="G471" s="2" t="s">
        <v>98</v>
      </c>
      <c r="H471" s="2" t="s">
        <v>97</v>
      </c>
      <c r="I471" s="2" t="s">
        <v>149</v>
      </c>
      <c r="J471" s="2" t="s">
        <v>97</v>
      </c>
      <c r="K471" s="2" t="s">
        <v>134</v>
      </c>
      <c r="L471" t="s">
        <v>140</v>
      </c>
      <c r="M471" s="2" t="s">
        <v>100</v>
      </c>
      <c r="N471" s="71" t="s">
        <v>97</v>
      </c>
      <c r="O471" s="71" t="s">
        <v>174</v>
      </c>
      <c r="P471" s="4" t="s">
        <v>97</v>
      </c>
      <c r="Q471" s="2" t="s">
        <v>98</v>
      </c>
      <c r="R471" s="2" t="s">
        <v>98</v>
      </c>
      <c r="S471" t="s">
        <v>97</v>
      </c>
      <c r="T471" t="s">
        <v>98</v>
      </c>
      <c r="U471" s="2" t="s">
        <v>98</v>
      </c>
      <c r="V471" s="2" t="s">
        <v>98</v>
      </c>
      <c r="W471" s="2" t="s">
        <v>98</v>
      </c>
      <c r="X471" s="2" t="s">
        <v>98</v>
      </c>
      <c r="Y471" s="2" t="s">
        <v>98</v>
      </c>
      <c r="Z471" s="2" t="s">
        <v>98</v>
      </c>
      <c r="AA471" s="2" t="s">
        <v>98</v>
      </c>
      <c r="AB471" s="2" t="s">
        <v>97</v>
      </c>
      <c r="AC471" t="s">
        <v>166</v>
      </c>
      <c r="AD471" t="s">
        <v>97</v>
      </c>
      <c r="AE471" s="1" t="s">
        <v>98</v>
      </c>
      <c r="AF471" t="s">
        <v>99</v>
      </c>
    </row>
    <row r="472" spans="1:32">
      <c r="A472" s="3" t="s">
        <v>184</v>
      </c>
      <c r="B472">
        <v>462</v>
      </c>
      <c r="C472">
        <v>168598</v>
      </c>
      <c r="D472" t="s">
        <v>136</v>
      </c>
      <c r="E472" s="2" t="s">
        <v>98</v>
      </c>
      <c r="F472" s="2" t="s">
        <v>98</v>
      </c>
      <c r="G472" s="2" t="s">
        <v>98</v>
      </c>
      <c r="H472" s="3" t="s">
        <v>98</v>
      </c>
      <c r="I472" s="2" t="s">
        <v>148</v>
      </c>
      <c r="J472" s="6" t="s">
        <v>97</v>
      </c>
      <c r="K472" s="2" t="s">
        <v>134</v>
      </c>
      <c r="L472" t="s">
        <v>140</v>
      </c>
      <c r="M472" s="2" t="s">
        <v>100</v>
      </c>
      <c r="N472" s="70" t="s">
        <v>98</v>
      </c>
      <c r="O472" s="70" t="s">
        <v>174</v>
      </c>
      <c r="P472" s="5" t="s">
        <v>97</v>
      </c>
      <c r="Q472" s="2" t="s">
        <v>98</v>
      </c>
      <c r="R472" s="2" t="s">
        <v>98</v>
      </c>
      <c r="S472" t="s">
        <v>97</v>
      </c>
      <c r="T472" t="s">
        <v>98</v>
      </c>
      <c r="U472" s="2" t="s">
        <v>98</v>
      </c>
      <c r="V472" s="2" t="s">
        <v>98</v>
      </c>
      <c r="W472" s="2" t="s">
        <v>98</v>
      </c>
      <c r="X472" s="2" t="s">
        <v>98</v>
      </c>
      <c r="Y472" s="2" t="s">
        <v>186</v>
      </c>
      <c r="Z472" s="2" t="s">
        <v>98</v>
      </c>
      <c r="AA472" s="2" t="s">
        <v>98</v>
      </c>
      <c r="AB472" s="2" t="s">
        <v>97</v>
      </c>
      <c r="AC472" t="s">
        <v>166</v>
      </c>
      <c r="AD472" t="s">
        <v>97</v>
      </c>
      <c r="AE472" s="1" t="s">
        <v>97</v>
      </c>
      <c r="AF472" t="s">
        <v>97</v>
      </c>
    </row>
    <row r="473" spans="1:32">
      <c r="A473" s="3" t="s">
        <v>184</v>
      </c>
      <c r="B473">
        <v>463</v>
      </c>
      <c r="C473" s="6">
        <v>168606</v>
      </c>
      <c r="D473" t="s">
        <v>137</v>
      </c>
      <c r="E473" s="2" t="s">
        <v>98</v>
      </c>
      <c r="F473" s="2" t="s">
        <v>98</v>
      </c>
      <c r="G473" s="2" t="s">
        <v>98</v>
      </c>
      <c r="H473" s="2" t="s">
        <v>97</v>
      </c>
      <c r="I473" s="2" t="s">
        <v>148</v>
      </c>
      <c r="J473" s="2" t="s">
        <v>97</v>
      </c>
      <c r="K473" s="2" t="s">
        <v>134</v>
      </c>
      <c r="L473" t="s">
        <v>140</v>
      </c>
      <c r="M473" s="2" t="s">
        <v>100</v>
      </c>
      <c r="N473" s="71" t="s">
        <v>97</v>
      </c>
      <c r="O473" s="71" t="s">
        <v>174</v>
      </c>
      <c r="P473" s="4" t="s">
        <v>182</v>
      </c>
      <c r="Q473" s="2" t="s">
        <v>98</v>
      </c>
      <c r="R473" s="2" t="s">
        <v>98</v>
      </c>
      <c r="S473" t="s">
        <v>98</v>
      </c>
      <c r="T473" t="s">
        <v>98</v>
      </c>
      <c r="U473" s="2" t="s">
        <v>98</v>
      </c>
      <c r="V473" s="2" t="s">
        <v>98</v>
      </c>
      <c r="W473" s="2" t="s">
        <v>98</v>
      </c>
      <c r="X473" s="2" t="s">
        <v>98</v>
      </c>
      <c r="Y473" s="2" t="s">
        <v>186</v>
      </c>
      <c r="Z473" s="2" t="s">
        <v>98</v>
      </c>
      <c r="AA473" s="2" t="s">
        <v>98</v>
      </c>
      <c r="AB473" s="2" t="s">
        <v>98</v>
      </c>
      <c r="AC473" t="s">
        <v>166</v>
      </c>
      <c r="AD473" t="s">
        <v>97</v>
      </c>
      <c r="AE473" s="1" t="s">
        <v>98</v>
      </c>
      <c r="AF473" t="s">
        <v>98</v>
      </c>
    </row>
    <row r="474" spans="1:32">
      <c r="A474" s="3" t="s">
        <v>184</v>
      </c>
      <c r="B474">
        <v>464</v>
      </c>
      <c r="C474" s="6">
        <v>168615</v>
      </c>
      <c r="D474" t="s">
        <v>137</v>
      </c>
      <c r="E474" s="2" t="s">
        <v>98</v>
      </c>
      <c r="F474" s="2" t="s">
        <v>98</v>
      </c>
      <c r="G474" s="2" t="s">
        <v>98</v>
      </c>
      <c r="H474" s="2" t="s">
        <v>97</v>
      </c>
      <c r="I474" s="2" t="s">
        <v>144</v>
      </c>
      <c r="J474" s="2" t="s">
        <v>97</v>
      </c>
      <c r="K474" s="2" t="s">
        <v>134</v>
      </c>
      <c r="L474" t="s">
        <v>139</v>
      </c>
      <c r="M474" s="2" t="s">
        <v>100</v>
      </c>
      <c r="N474" s="71" t="s">
        <v>97</v>
      </c>
      <c r="O474" s="71" t="s">
        <v>174</v>
      </c>
      <c r="P474" s="4" t="s">
        <v>98</v>
      </c>
      <c r="Q474" s="2" t="s">
        <v>98</v>
      </c>
      <c r="R474" s="2" t="s">
        <v>98</v>
      </c>
      <c r="S474" t="s">
        <v>97</v>
      </c>
      <c r="T474" t="s">
        <v>97</v>
      </c>
      <c r="U474" s="2" t="s">
        <v>98</v>
      </c>
      <c r="V474" s="2" t="s">
        <v>98</v>
      </c>
      <c r="W474" s="2" t="s">
        <v>98</v>
      </c>
      <c r="X474" s="2" t="s">
        <v>98</v>
      </c>
      <c r="Y474" s="2" t="s">
        <v>98</v>
      </c>
      <c r="Z474" s="2" t="s">
        <v>98</v>
      </c>
      <c r="AA474" s="2" t="s">
        <v>98</v>
      </c>
      <c r="AB474" s="2" t="s">
        <v>97</v>
      </c>
      <c r="AC474" t="s">
        <v>166</v>
      </c>
      <c r="AD474" t="s">
        <v>97</v>
      </c>
      <c r="AE474" s="1" t="s">
        <v>98</v>
      </c>
      <c r="AF474" t="s">
        <v>98</v>
      </c>
    </row>
    <row r="475" spans="1:32">
      <c r="A475" s="3" t="s">
        <v>184</v>
      </c>
      <c r="B475">
        <v>465</v>
      </c>
      <c r="C475">
        <v>168617</v>
      </c>
      <c r="D475" t="s">
        <v>137</v>
      </c>
      <c r="E475" s="2" t="s">
        <v>98</v>
      </c>
      <c r="F475" s="2" t="s">
        <v>98</v>
      </c>
      <c r="G475" s="2" t="s">
        <v>97</v>
      </c>
      <c r="H475" s="3" t="s">
        <v>97</v>
      </c>
      <c r="I475" s="2" t="s">
        <v>147</v>
      </c>
      <c r="J475" s="6" t="s">
        <v>97</v>
      </c>
      <c r="K475" s="2" t="s">
        <v>134</v>
      </c>
      <c r="L475" t="s">
        <v>138</v>
      </c>
      <c r="M475" s="3" t="s">
        <v>101</v>
      </c>
      <c r="N475" s="71" t="s">
        <v>97</v>
      </c>
      <c r="O475" s="71" t="s">
        <v>174</v>
      </c>
      <c r="P475" s="5" t="s">
        <v>97</v>
      </c>
      <c r="Q475" s="2" t="s">
        <v>98</v>
      </c>
      <c r="R475" s="2" t="s">
        <v>98</v>
      </c>
      <c r="S475" t="s">
        <v>97</v>
      </c>
      <c r="T475" t="s">
        <v>97</v>
      </c>
      <c r="U475" s="2" t="s">
        <v>98</v>
      </c>
      <c r="V475" s="2" t="s">
        <v>97</v>
      </c>
      <c r="W475" s="2" t="s">
        <v>98</v>
      </c>
      <c r="X475" s="2" t="s">
        <v>98</v>
      </c>
      <c r="Y475" s="2" t="s">
        <v>98</v>
      </c>
      <c r="Z475" s="2" t="s">
        <v>98</v>
      </c>
      <c r="AA475" s="2" t="s">
        <v>98</v>
      </c>
      <c r="AB475" s="2" t="s">
        <v>98</v>
      </c>
      <c r="AC475" t="s">
        <v>166</v>
      </c>
      <c r="AD475" t="s">
        <v>97</v>
      </c>
      <c r="AE475" s="1" t="s">
        <v>97</v>
      </c>
      <c r="AF475" t="s">
        <v>98</v>
      </c>
    </row>
    <row r="476" spans="1:32">
      <c r="A476" s="3" t="s">
        <v>184</v>
      </c>
      <c r="B476">
        <v>466</v>
      </c>
      <c r="C476" s="6">
        <v>168641</v>
      </c>
      <c r="D476" t="s">
        <v>136</v>
      </c>
      <c r="E476" s="2" t="s">
        <v>97</v>
      </c>
      <c r="F476" s="2" t="s">
        <v>97</v>
      </c>
      <c r="G476" s="2" t="s">
        <v>98</v>
      </c>
      <c r="H476" s="2" t="s">
        <v>97</v>
      </c>
      <c r="I476" s="2" t="s">
        <v>148</v>
      </c>
      <c r="J476" s="2" t="s">
        <v>97</v>
      </c>
      <c r="K476" s="2" t="s">
        <v>134</v>
      </c>
      <c r="L476" t="s">
        <v>140</v>
      </c>
      <c r="M476" s="2" t="s">
        <v>100</v>
      </c>
      <c r="N476" s="71" t="s">
        <v>98</v>
      </c>
      <c r="O476" s="71" t="s">
        <v>174</v>
      </c>
      <c r="P476" s="4" t="s">
        <v>97</v>
      </c>
      <c r="Q476" s="2" t="s">
        <v>97</v>
      </c>
      <c r="R476" s="2" t="s">
        <v>98</v>
      </c>
      <c r="S476" t="s">
        <v>97</v>
      </c>
      <c r="T476" t="s">
        <v>98</v>
      </c>
      <c r="U476" s="2" t="s">
        <v>98</v>
      </c>
      <c r="V476" s="2" t="s">
        <v>97</v>
      </c>
      <c r="W476" s="2" t="s">
        <v>98</v>
      </c>
      <c r="X476" s="2" t="s">
        <v>97</v>
      </c>
      <c r="Y476" s="2" t="s">
        <v>98</v>
      </c>
      <c r="Z476" s="2" t="s">
        <v>98</v>
      </c>
      <c r="AA476" s="2" t="s">
        <v>98</v>
      </c>
      <c r="AB476" s="2" t="s">
        <v>97</v>
      </c>
      <c r="AC476" t="s">
        <v>166</v>
      </c>
      <c r="AD476" t="s">
        <v>97</v>
      </c>
      <c r="AE476" s="1" t="s">
        <v>97</v>
      </c>
      <c r="AF476" t="s">
        <v>98</v>
      </c>
    </row>
    <row r="477" spans="1:32">
      <c r="A477" s="3" t="s">
        <v>184</v>
      </c>
      <c r="B477">
        <v>467</v>
      </c>
      <c r="C477" s="6">
        <v>168651</v>
      </c>
      <c r="D477" t="s">
        <v>137</v>
      </c>
      <c r="E477" s="2" t="s">
        <v>97</v>
      </c>
      <c r="F477" s="2" t="s">
        <v>97</v>
      </c>
      <c r="G477" s="2" t="s">
        <v>98</v>
      </c>
      <c r="H477" s="2" t="s">
        <v>98</v>
      </c>
      <c r="I477" s="2" t="s">
        <v>146</v>
      </c>
      <c r="J477" s="2" t="s">
        <v>97</v>
      </c>
      <c r="K477" s="2" t="s">
        <v>134</v>
      </c>
      <c r="L477" t="s">
        <v>139</v>
      </c>
      <c r="M477" s="2" t="s">
        <v>101</v>
      </c>
      <c r="N477" s="71" t="s">
        <v>98</v>
      </c>
      <c r="O477" s="71" t="s">
        <v>174</v>
      </c>
      <c r="P477" s="4" t="s">
        <v>182</v>
      </c>
      <c r="Q477" s="2" t="s">
        <v>98</v>
      </c>
      <c r="R477" s="2" t="s">
        <v>97</v>
      </c>
      <c r="S477" t="s">
        <v>98</v>
      </c>
      <c r="T477" t="s">
        <v>97</v>
      </c>
      <c r="U477" s="2" t="s">
        <v>98</v>
      </c>
      <c r="V477" s="2" t="s">
        <v>98</v>
      </c>
      <c r="W477" s="2" t="s">
        <v>98</v>
      </c>
      <c r="X477" s="2" t="s">
        <v>98</v>
      </c>
      <c r="Y477" s="2" t="s">
        <v>98</v>
      </c>
      <c r="Z477" s="2" t="s">
        <v>98</v>
      </c>
      <c r="AA477" s="2" t="s">
        <v>98</v>
      </c>
      <c r="AB477" s="2" t="s">
        <v>97</v>
      </c>
      <c r="AC477" t="s">
        <v>166</v>
      </c>
      <c r="AD477" t="s">
        <v>97</v>
      </c>
      <c r="AE477" s="1" t="s">
        <v>97</v>
      </c>
      <c r="AF477" t="s">
        <v>98</v>
      </c>
    </row>
    <row r="478" spans="1:32">
      <c r="A478" s="3" t="s">
        <v>184</v>
      </c>
      <c r="B478">
        <v>468</v>
      </c>
      <c r="C478" s="6">
        <v>168658</v>
      </c>
      <c r="D478" t="s">
        <v>137</v>
      </c>
      <c r="E478" s="2" t="s">
        <v>98</v>
      </c>
      <c r="F478" s="2" t="s">
        <v>98</v>
      </c>
      <c r="G478" s="2" t="s">
        <v>97</v>
      </c>
      <c r="H478" s="2" t="s">
        <v>97</v>
      </c>
      <c r="I478" s="2" t="s">
        <v>149</v>
      </c>
      <c r="J478" s="2" t="s">
        <v>98</v>
      </c>
      <c r="K478" s="2" t="s">
        <v>135</v>
      </c>
      <c r="L478" t="s">
        <v>138</v>
      </c>
      <c r="M478" s="2" t="s">
        <v>101</v>
      </c>
      <c r="N478" s="71" t="s">
        <v>97</v>
      </c>
      <c r="O478" s="71" t="s">
        <v>174</v>
      </c>
      <c r="P478" s="4" t="s">
        <v>97</v>
      </c>
      <c r="Q478" s="2" t="s">
        <v>98</v>
      </c>
      <c r="R478" s="2" t="s">
        <v>98</v>
      </c>
      <c r="S478" t="s">
        <v>97</v>
      </c>
      <c r="T478" t="s">
        <v>98</v>
      </c>
      <c r="U478" s="2" t="s">
        <v>98</v>
      </c>
      <c r="V478" s="2" t="s">
        <v>98</v>
      </c>
      <c r="W478" s="2" t="s">
        <v>98</v>
      </c>
      <c r="X478" s="2" t="s">
        <v>98</v>
      </c>
      <c r="Y478" s="2" t="s">
        <v>99</v>
      </c>
      <c r="Z478" s="2" t="s">
        <v>98</v>
      </c>
      <c r="AA478" s="2" t="s">
        <v>98</v>
      </c>
      <c r="AB478" s="2" t="s">
        <v>185</v>
      </c>
      <c r="AC478" t="s">
        <v>165</v>
      </c>
      <c r="AD478" t="s">
        <v>98</v>
      </c>
      <c r="AE478" s="1" t="s">
        <v>98</v>
      </c>
      <c r="AF478" t="s">
        <v>99</v>
      </c>
    </row>
    <row r="479" spans="1:32">
      <c r="A479" s="3" t="s">
        <v>184</v>
      </c>
      <c r="B479">
        <v>469</v>
      </c>
      <c r="C479" s="6">
        <v>168660</v>
      </c>
      <c r="D479" t="s">
        <v>137</v>
      </c>
      <c r="E479" s="2" t="s">
        <v>97</v>
      </c>
      <c r="F479" s="2" t="s">
        <v>98</v>
      </c>
      <c r="G479" s="2" t="s">
        <v>98</v>
      </c>
      <c r="H479" s="2" t="s">
        <v>97</v>
      </c>
      <c r="I479" s="2" t="s">
        <v>145</v>
      </c>
      <c r="J479" s="2" t="s">
        <v>97</v>
      </c>
      <c r="K479" s="2" t="s">
        <v>134</v>
      </c>
      <c r="L479" t="s">
        <v>140</v>
      </c>
      <c r="M479" s="2" t="s">
        <v>100</v>
      </c>
      <c r="N479" s="71" t="s">
        <v>97</v>
      </c>
      <c r="O479" s="71" t="s">
        <v>174</v>
      </c>
      <c r="P479" s="4" t="s">
        <v>97</v>
      </c>
      <c r="Q479" s="2" t="s">
        <v>98</v>
      </c>
      <c r="R479" s="2" t="s">
        <v>98</v>
      </c>
      <c r="S479" t="s">
        <v>97</v>
      </c>
      <c r="T479" t="s">
        <v>98</v>
      </c>
      <c r="U479" s="2" t="s">
        <v>98</v>
      </c>
      <c r="V479" s="2" t="s">
        <v>98</v>
      </c>
      <c r="W479" s="2" t="s">
        <v>98</v>
      </c>
      <c r="X479" s="2" t="s">
        <v>97</v>
      </c>
      <c r="Y479" s="2" t="s">
        <v>186</v>
      </c>
      <c r="Z479" s="2" t="s">
        <v>98</v>
      </c>
      <c r="AA479" s="2" t="s">
        <v>98</v>
      </c>
      <c r="AB479" s="2" t="s">
        <v>99</v>
      </c>
      <c r="AC479" t="s">
        <v>166</v>
      </c>
      <c r="AD479" t="s">
        <v>97</v>
      </c>
      <c r="AE479" s="1" t="s">
        <v>97</v>
      </c>
      <c r="AF479" t="s">
        <v>97</v>
      </c>
    </row>
    <row r="480" spans="1:32">
      <c r="A480" s="3" t="s">
        <v>183</v>
      </c>
      <c r="B480">
        <v>470</v>
      </c>
      <c r="C480" s="6">
        <v>168672</v>
      </c>
      <c r="D480" t="s">
        <v>137</v>
      </c>
      <c r="E480" s="2" t="s">
        <v>98</v>
      </c>
      <c r="F480" s="2" t="s">
        <v>98</v>
      </c>
      <c r="G480" s="2" t="s">
        <v>98</v>
      </c>
      <c r="H480" s="2" t="s">
        <v>97</v>
      </c>
      <c r="I480" s="2" t="s">
        <v>146</v>
      </c>
      <c r="J480" s="2" t="s">
        <v>97</v>
      </c>
      <c r="K480" s="2" t="s">
        <v>134</v>
      </c>
      <c r="L480" t="s">
        <v>139</v>
      </c>
      <c r="M480" s="2" t="s">
        <v>101</v>
      </c>
      <c r="N480" s="71" t="s">
        <v>98</v>
      </c>
      <c r="O480" s="71" t="s">
        <v>174</v>
      </c>
      <c r="P480" s="4" t="s">
        <v>97</v>
      </c>
      <c r="Q480" s="2" t="s">
        <v>98</v>
      </c>
      <c r="R480" s="2" t="s">
        <v>98</v>
      </c>
      <c r="S480" t="s">
        <v>97</v>
      </c>
      <c r="T480" t="s">
        <v>98</v>
      </c>
      <c r="U480" s="2" t="s">
        <v>98</v>
      </c>
      <c r="V480" s="2" t="s">
        <v>98</v>
      </c>
      <c r="W480" s="2" t="s">
        <v>98</v>
      </c>
      <c r="X480" s="2" t="s">
        <v>98</v>
      </c>
      <c r="Y480" s="2" t="s">
        <v>98</v>
      </c>
      <c r="Z480" s="2" t="s">
        <v>98</v>
      </c>
      <c r="AA480" s="2" t="s">
        <v>98</v>
      </c>
      <c r="AB480" s="2" t="s">
        <v>185</v>
      </c>
      <c r="AC480" t="s">
        <v>166</v>
      </c>
      <c r="AD480" t="s">
        <v>97</v>
      </c>
      <c r="AE480" s="1" t="s">
        <v>97</v>
      </c>
      <c r="AF480" t="s">
        <v>97</v>
      </c>
    </row>
    <row r="481" spans="1:32">
      <c r="A481" s="3" t="s">
        <v>184</v>
      </c>
      <c r="B481">
        <v>471</v>
      </c>
      <c r="C481" s="6">
        <v>168675</v>
      </c>
      <c r="D481" t="s">
        <v>137</v>
      </c>
      <c r="E481" s="2" t="s">
        <v>98</v>
      </c>
      <c r="F481" s="2" t="s">
        <v>98</v>
      </c>
      <c r="G481" s="2" t="s">
        <v>98</v>
      </c>
      <c r="H481" s="2" t="s">
        <v>97</v>
      </c>
      <c r="I481" s="2" t="s">
        <v>144</v>
      </c>
      <c r="J481" s="2" t="s">
        <v>97</v>
      </c>
      <c r="K481" s="2" t="s">
        <v>134</v>
      </c>
      <c r="L481" t="s">
        <v>140</v>
      </c>
      <c r="M481" s="2" t="s">
        <v>100</v>
      </c>
      <c r="N481" s="71" t="s">
        <v>97</v>
      </c>
      <c r="O481" s="71" t="s">
        <v>163</v>
      </c>
      <c r="P481" s="4" t="s">
        <v>182</v>
      </c>
      <c r="Q481" s="2" t="s">
        <v>98</v>
      </c>
      <c r="R481" s="2" t="s">
        <v>98</v>
      </c>
      <c r="S481" t="s">
        <v>98</v>
      </c>
      <c r="T481" t="s">
        <v>98</v>
      </c>
      <c r="U481" s="2" t="s">
        <v>98</v>
      </c>
      <c r="V481" s="2" t="s">
        <v>98</v>
      </c>
      <c r="W481" s="2" t="s">
        <v>98</v>
      </c>
      <c r="X481" s="2" t="s">
        <v>98</v>
      </c>
      <c r="Y481" s="2" t="s">
        <v>186</v>
      </c>
      <c r="Z481" s="2" t="s">
        <v>98</v>
      </c>
      <c r="AA481" s="2" t="s">
        <v>98</v>
      </c>
      <c r="AB481" s="2" t="s">
        <v>98</v>
      </c>
      <c r="AC481" t="s">
        <v>166</v>
      </c>
      <c r="AD481" t="s">
        <v>97</v>
      </c>
      <c r="AE481" s="1" t="s">
        <v>98</v>
      </c>
      <c r="AF481" t="s">
        <v>98</v>
      </c>
    </row>
    <row r="482" spans="1:32">
      <c r="A482" s="3" t="s">
        <v>184</v>
      </c>
      <c r="B482">
        <v>472</v>
      </c>
      <c r="C482" s="6">
        <v>168676</v>
      </c>
      <c r="D482" t="s">
        <v>137</v>
      </c>
      <c r="E482" s="2" t="s">
        <v>97</v>
      </c>
      <c r="F482" s="2" t="s">
        <v>98</v>
      </c>
      <c r="G482" s="2" t="s">
        <v>98</v>
      </c>
      <c r="H482" s="2" t="s">
        <v>97</v>
      </c>
      <c r="I482" s="2" t="s">
        <v>149</v>
      </c>
      <c r="J482" s="2" t="s">
        <v>97</v>
      </c>
      <c r="K482" s="2" t="s">
        <v>134</v>
      </c>
      <c r="L482" t="s">
        <v>139</v>
      </c>
      <c r="M482" s="2" t="s">
        <v>100</v>
      </c>
      <c r="N482" s="71" t="s">
        <v>97</v>
      </c>
      <c r="O482" s="71" t="s">
        <v>174</v>
      </c>
      <c r="P482" s="4" t="s">
        <v>97</v>
      </c>
      <c r="Q482" s="2" t="s">
        <v>98</v>
      </c>
      <c r="R482" s="2" t="s">
        <v>98</v>
      </c>
      <c r="S482" t="s">
        <v>97</v>
      </c>
      <c r="T482" t="s">
        <v>98</v>
      </c>
      <c r="U482" s="2" t="s">
        <v>98</v>
      </c>
      <c r="V482" s="2" t="s">
        <v>98</v>
      </c>
      <c r="W482" s="2" t="s">
        <v>98</v>
      </c>
      <c r="X482" s="2" t="s">
        <v>98</v>
      </c>
      <c r="Y482" s="2" t="s">
        <v>98</v>
      </c>
      <c r="Z482" s="2" t="s">
        <v>98</v>
      </c>
      <c r="AA482" s="2" t="s">
        <v>98</v>
      </c>
      <c r="AB482" s="2" t="s">
        <v>97</v>
      </c>
      <c r="AC482" t="s">
        <v>166</v>
      </c>
      <c r="AD482" t="s">
        <v>97</v>
      </c>
      <c r="AE482" s="1" t="s">
        <v>97</v>
      </c>
      <c r="AF482" t="s">
        <v>97</v>
      </c>
    </row>
    <row r="483" spans="1:32">
      <c r="A483" s="3" t="s">
        <v>184</v>
      </c>
      <c r="B483">
        <v>473</v>
      </c>
      <c r="C483" s="6">
        <v>168700</v>
      </c>
      <c r="D483" t="s">
        <v>136</v>
      </c>
      <c r="E483" s="2" t="s">
        <v>97</v>
      </c>
      <c r="F483" s="2" t="s">
        <v>98</v>
      </c>
      <c r="G483" s="2" t="s">
        <v>98</v>
      </c>
      <c r="H483" s="2" t="s">
        <v>97</v>
      </c>
      <c r="I483" s="2" t="s">
        <v>149</v>
      </c>
      <c r="J483" s="2" t="s">
        <v>97</v>
      </c>
      <c r="K483" s="2" t="s">
        <v>134</v>
      </c>
      <c r="L483" t="s">
        <v>138</v>
      </c>
      <c r="M483" s="2" t="s">
        <v>100</v>
      </c>
      <c r="N483" s="71" t="s">
        <v>97</v>
      </c>
      <c r="O483" s="71" t="s">
        <v>174</v>
      </c>
      <c r="P483" s="4" t="s">
        <v>97</v>
      </c>
      <c r="Q483" s="2" t="s">
        <v>97</v>
      </c>
      <c r="R483" s="2" t="s">
        <v>98</v>
      </c>
      <c r="S483" t="s">
        <v>97</v>
      </c>
      <c r="T483" t="s">
        <v>97</v>
      </c>
      <c r="U483" s="2" t="s">
        <v>98</v>
      </c>
      <c r="V483" s="2" t="s">
        <v>98</v>
      </c>
      <c r="W483" s="2" t="s">
        <v>98</v>
      </c>
      <c r="X483" s="2" t="s">
        <v>98</v>
      </c>
      <c r="Y483" s="2" t="s">
        <v>98</v>
      </c>
      <c r="Z483" s="2" t="s">
        <v>98</v>
      </c>
      <c r="AA483" s="2" t="s">
        <v>98</v>
      </c>
      <c r="AB483" s="2" t="s">
        <v>98</v>
      </c>
      <c r="AC483" t="s">
        <v>166</v>
      </c>
      <c r="AD483" t="s">
        <v>97</v>
      </c>
      <c r="AE483" s="1" t="s">
        <v>97</v>
      </c>
      <c r="AF483" t="s">
        <v>98</v>
      </c>
    </row>
    <row r="484" spans="1:32">
      <c r="A484" s="3" t="s">
        <v>184</v>
      </c>
      <c r="B484">
        <v>474</v>
      </c>
      <c r="C484" s="6">
        <v>168718</v>
      </c>
      <c r="D484" t="s">
        <v>136</v>
      </c>
      <c r="E484" s="2" t="s">
        <v>98</v>
      </c>
      <c r="F484" s="2" t="s">
        <v>98</v>
      </c>
      <c r="G484" s="2" t="s">
        <v>98</v>
      </c>
      <c r="H484" s="2" t="s">
        <v>97</v>
      </c>
      <c r="I484" s="2" t="s">
        <v>146</v>
      </c>
      <c r="J484" s="2" t="s">
        <v>97</v>
      </c>
      <c r="K484" s="2" t="s">
        <v>134</v>
      </c>
      <c r="L484" t="s">
        <v>140</v>
      </c>
      <c r="M484" s="2" t="s">
        <v>100</v>
      </c>
      <c r="N484" s="71" t="s">
        <v>97</v>
      </c>
      <c r="O484" s="71" t="s">
        <v>174</v>
      </c>
      <c r="P484" s="4" t="s">
        <v>182</v>
      </c>
      <c r="Q484" s="2" t="s">
        <v>98</v>
      </c>
      <c r="R484" s="2" t="s">
        <v>98</v>
      </c>
      <c r="S484" t="s">
        <v>98</v>
      </c>
      <c r="T484" t="s">
        <v>98</v>
      </c>
      <c r="U484" s="2" t="s">
        <v>98</v>
      </c>
      <c r="V484" s="2" t="s">
        <v>98</v>
      </c>
      <c r="W484" s="2" t="s">
        <v>98</v>
      </c>
      <c r="X484" s="2" t="s">
        <v>98</v>
      </c>
      <c r="Y484" s="2" t="s">
        <v>98</v>
      </c>
      <c r="Z484" s="2" t="s">
        <v>98</v>
      </c>
      <c r="AA484" s="2" t="s">
        <v>98</v>
      </c>
      <c r="AB484" s="2" t="s">
        <v>97</v>
      </c>
      <c r="AC484" t="s">
        <v>166</v>
      </c>
      <c r="AD484" t="s">
        <v>97</v>
      </c>
      <c r="AE484" s="1" t="s">
        <v>97</v>
      </c>
      <c r="AF484" t="s">
        <v>97</v>
      </c>
    </row>
    <row r="485" spans="1:32">
      <c r="A485" s="3" t="s">
        <v>184</v>
      </c>
      <c r="B485">
        <v>475</v>
      </c>
      <c r="C485" s="6">
        <v>168730</v>
      </c>
      <c r="D485" t="s">
        <v>136</v>
      </c>
      <c r="E485" s="2" t="s">
        <v>98</v>
      </c>
      <c r="F485" s="2" t="s">
        <v>98</v>
      </c>
      <c r="G485" s="2" t="s">
        <v>98</v>
      </c>
      <c r="H485" s="2" t="s">
        <v>97</v>
      </c>
      <c r="I485" s="2" t="s">
        <v>146</v>
      </c>
      <c r="J485" s="2" t="s">
        <v>97</v>
      </c>
      <c r="K485" s="2" t="s">
        <v>134</v>
      </c>
      <c r="L485" t="s">
        <v>139</v>
      </c>
      <c r="M485" s="2" t="s">
        <v>100</v>
      </c>
      <c r="N485" s="71" t="s">
        <v>98</v>
      </c>
      <c r="O485" s="71" t="s">
        <v>174</v>
      </c>
      <c r="P485" s="4" t="s">
        <v>182</v>
      </c>
      <c r="Q485" s="2" t="s">
        <v>98</v>
      </c>
      <c r="R485" s="2" t="s">
        <v>98</v>
      </c>
      <c r="S485" t="s">
        <v>98</v>
      </c>
      <c r="T485" t="s">
        <v>98</v>
      </c>
      <c r="U485" s="2" t="s">
        <v>98</v>
      </c>
      <c r="V485" s="2" t="s">
        <v>98</v>
      </c>
      <c r="W485" s="2" t="s">
        <v>98</v>
      </c>
      <c r="X485" s="2" t="s">
        <v>98</v>
      </c>
      <c r="Y485" s="2" t="s">
        <v>98</v>
      </c>
      <c r="Z485" s="2" t="s">
        <v>98</v>
      </c>
      <c r="AA485" s="2" t="s">
        <v>98</v>
      </c>
      <c r="AB485" s="2" t="s">
        <v>97</v>
      </c>
      <c r="AC485" t="s">
        <v>166</v>
      </c>
      <c r="AD485" t="s">
        <v>97</v>
      </c>
      <c r="AE485" s="1" t="s">
        <v>97</v>
      </c>
      <c r="AF485" t="s">
        <v>98</v>
      </c>
    </row>
    <row r="486" spans="1:32">
      <c r="A486" s="3" t="s">
        <v>184</v>
      </c>
      <c r="B486">
        <v>476</v>
      </c>
      <c r="C486" s="6">
        <v>168764</v>
      </c>
      <c r="D486" t="s">
        <v>137</v>
      </c>
      <c r="E486" s="2" t="s">
        <v>98</v>
      </c>
      <c r="F486" s="2" t="s">
        <v>98</v>
      </c>
      <c r="G486" s="2" t="s">
        <v>98</v>
      </c>
      <c r="H486" s="2" t="s">
        <v>97</v>
      </c>
      <c r="I486" s="2" t="s">
        <v>149</v>
      </c>
      <c r="J486" s="2" t="s">
        <v>97</v>
      </c>
      <c r="K486" s="2" t="s">
        <v>134</v>
      </c>
      <c r="L486" t="s">
        <v>139</v>
      </c>
      <c r="M486" s="2" t="s">
        <v>101</v>
      </c>
      <c r="N486" s="71" t="s">
        <v>97</v>
      </c>
      <c r="O486" s="71" t="s">
        <v>174</v>
      </c>
      <c r="P486" s="4" t="s">
        <v>97</v>
      </c>
      <c r="Q486" s="2" t="s">
        <v>98</v>
      </c>
      <c r="R486" s="2" t="s">
        <v>98</v>
      </c>
      <c r="S486" t="s">
        <v>97</v>
      </c>
      <c r="T486" t="s">
        <v>98</v>
      </c>
      <c r="U486" s="2" t="s">
        <v>98</v>
      </c>
      <c r="V486" s="2" t="s">
        <v>98</v>
      </c>
      <c r="W486" s="2" t="s">
        <v>98</v>
      </c>
      <c r="X486" s="2" t="s">
        <v>98</v>
      </c>
      <c r="Y486" s="2" t="s">
        <v>98</v>
      </c>
      <c r="Z486" s="2" t="s">
        <v>98</v>
      </c>
      <c r="AA486" s="2" t="s">
        <v>98</v>
      </c>
      <c r="AB486" s="2" t="s">
        <v>98</v>
      </c>
      <c r="AC486" t="s">
        <v>166</v>
      </c>
      <c r="AD486" t="s">
        <v>97</v>
      </c>
      <c r="AE486" s="1" t="s">
        <v>97</v>
      </c>
      <c r="AF486" t="s">
        <v>97</v>
      </c>
    </row>
    <row r="487" spans="1:32">
      <c r="A487" s="3" t="s">
        <v>184</v>
      </c>
      <c r="B487">
        <v>477</v>
      </c>
      <c r="C487" s="6">
        <v>168810</v>
      </c>
      <c r="D487" t="s">
        <v>137</v>
      </c>
      <c r="E487" s="2" t="s">
        <v>98</v>
      </c>
      <c r="F487" s="2" t="s">
        <v>98</v>
      </c>
      <c r="G487" s="2" t="s">
        <v>98</v>
      </c>
      <c r="H487" s="2" t="s">
        <v>97</v>
      </c>
      <c r="I487" s="2" t="s">
        <v>146</v>
      </c>
      <c r="J487" s="2" t="s">
        <v>97</v>
      </c>
      <c r="K487" s="2" t="s">
        <v>134</v>
      </c>
      <c r="L487" t="s">
        <v>140</v>
      </c>
      <c r="M487" s="2" t="s">
        <v>100</v>
      </c>
      <c r="N487" s="71" t="s">
        <v>97</v>
      </c>
      <c r="O487" s="71" t="s">
        <v>163</v>
      </c>
      <c r="P487" s="4" t="s">
        <v>182</v>
      </c>
      <c r="Q487" s="2" t="s">
        <v>98</v>
      </c>
      <c r="R487" s="2" t="s">
        <v>98</v>
      </c>
      <c r="S487" t="s">
        <v>98</v>
      </c>
      <c r="T487" t="s">
        <v>97</v>
      </c>
      <c r="U487" s="2" t="s">
        <v>98</v>
      </c>
      <c r="V487" s="2" t="s">
        <v>98</v>
      </c>
      <c r="W487" s="2" t="s">
        <v>98</v>
      </c>
      <c r="X487" s="2" t="s">
        <v>98</v>
      </c>
      <c r="Y487" s="2" t="s">
        <v>98</v>
      </c>
      <c r="Z487" s="2" t="s">
        <v>98</v>
      </c>
      <c r="AA487" s="2" t="s">
        <v>98</v>
      </c>
      <c r="AB487" s="2" t="s">
        <v>97</v>
      </c>
      <c r="AC487" t="s">
        <v>166</v>
      </c>
      <c r="AD487" t="s">
        <v>97</v>
      </c>
      <c r="AE487" s="1" t="s">
        <v>97</v>
      </c>
      <c r="AF487" t="s">
        <v>98</v>
      </c>
    </row>
    <row r="488" spans="1:32">
      <c r="A488" s="3" t="s">
        <v>184</v>
      </c>
      <c r="B488">
        <v>478</v>
      </c>
      <c r="C488" s="6">
        <v>168811</v>
      </c>
      <c r="D488" t="s">
        <v>137</v>
      </c>
      <c r="E488" s="2" t="s">
        <v>98</v>
      </c>
      <c r="F488" s="2" t="s">
        <v>98</v>
      </c>
      <c r="G488" s="2" t="s">
        <v>98</v>
      </c>
      <c r="H488" s="2" t="s">
        <v>99</v>
      </c>
      <c r="I488" s="2" t="s">
        <v>144</v>
      </c>
      <c r="J488" s="2" t="s">
        <v>98</v>
      </c>
      <c r="K488" s="2" t="s">
        <v>134</v>
      </c>
      <c r="L488" t="s">
        <v>139</v>
      </c>
      <c r="M488" s="2" t="s">
        <v>100</v>
      </c>
      <c r="N488" s="71" t="s">
        <v>98</v>
      </c>
      <c r="O488" s="71" t="s">
        <v>174</v>
      </c>
      <c r="P488" s="4" t="s">
        <v>97</v>
      </c>
      <c r="Q488" s="2" t="s">
        <v>98</v>
      </c>
      <c r="R488" s="2" t="s">
        <v>97</v>
      </c>
      <c r="S488" t="s">
        <v>97</v>
      </c>
      <c r="T488" t="s">
        <v>98</v>
      </c>
      <c r="U488" s="2" t="s">
        <v>98</v>
      </c>
      <c r="V488" s="2" t="s">
        <v>98</v>
      </c>
      <c r="W488" s="2" t="s">
        <v>98</v>
      </c>
      <c r="X488" s="2" t="s">
        <v>98</v>
      </c>
      <c r="Y488" s="2" t="s">
        <v>98</v>
      </c>
      <c r="Z488" s="2" t="s">
        <v>98</v>
      </c>
      <c r="AA488" s="2" t="s">
        <v>98</v>
      </c>
      <c r="AB488" s="2" t="s">
        <v>97</v>
      </c>
      <c r="AC488" t="s">
        <v>166</v>
      </c>
      <c r="AD488" t="s">
        <v>97</v>
      </c>
      <c r="AE488" s="1" t="s">
        <v>98</v>
      </c>
      <c r="AF488" t="s">
        <v>97</v>
      </c>
    </row>
    <row r="489" spans="1:32">
      <c r="A489" s="3" t="s">
        <v>184</v>
      </c>
      <c r="B489">
        <v>479</v>
      </c>
      <c r="C489" s="6">
        <v>168813</v>
      </c>
      <c r="D489" t="s">
        <v>136</v>
      </c>
      <c r="E489" s="2" t="s">
        <v>98</v>
      </c>
      <c r="F489" s="2" t="s">
        <v>98</v>
      </c>
      <c r="G489" s="2" t="s">
        <v>98</v>
      </c>
      <c r="H489" s="2" t="s">
        <v>97</v>
      </c>
      <c r="I489" s="2" t="s">
        <v>149</v>
      </c>
      <c r="J489" s="2" t="s">
        <v>97</v>
      </c>
      <c r="K489" s="2" t="s">
        <v>135</v>
      </c>
      <c r="L489" t="s">
        <v>139</v>
      </c>
      <c r="M489" s="2" t="s">
        <v>100</v>
      </c>
      <c r="N489" s="71" t="s">
        <v>98</v>
      </c>
      <c r="O489" s="71" t="s">
        <v>163</v>
      </c>
      <c r="P489" s="4" t="s">
        <v>97</v>
      </c>
      <c r="Q489" s="2" t="s">
        <v>97</v>
      </c>
      <c r="R489" s="2" t="s">
        <v>98</v>
      </c>
      <c r="S489" t="s">
        <v>97</v>
      </c>
      <c r="T489" t="s">
        <v>97</v>
      </c>
      <c r="U489" s="2" t="s">
        <v>97</v>
      </c>
      <c r="V489" s="2" t="s">
        <v>97</v>
      </c>
      <c r="W489" s="2" t="s">
        <v>98</v>
      </c>
      <c r="X489" s="2" t="s">
        <v>97</v>
      </c>
      <c r="Y489" s="2" t="s">
        <v>99</v>
      </c>
      <c r="Z489" s="2" t="s">
        <v>97</v>
      </c>
      <c r="AA489" s="2" t="s">
        <v>98</v>
      </c>
      <c r="AB489" s="2" t="s">
        <v>185</v>
      </c>
      <c r="AC489" t="s">
        <v>166</v>
      </c>
      <c r="AD489" t="s">
        <v>98</v>
      </c>
      <c r="AE489" s="1" t="s">
        <v>98</v>
      </c>
      <c r="AF489" t="s">
        <v>97</v>
      </c>
    </row>
    <row r="490" spans="1:32">
      <c r="A490" s="3" t="s">
        <v>184</v>
      </c>
      <c r="B490">
        <v>480</v>
      </c>
      <c r="C490" s="6">
        <v>168819</v>
      </c>
      <c r="D490" t="s">
        <v>137</v>
      </c>
      <c r="E490" s="2" t="s">
        <v>98</v>
      </c>
      <c r="F490" s="2" t="s">
        <v>98</v>
      </c>
      <c r="G490" s="2" t="s">
        <v>98</v>
      </c>
      <c r="H490" s="2" t="s">
        <v>98</v>
      </c>
      <c r="I490" s="2" t="s">
        <v>146</v>
      </c>
      <c r="J490" s="2" t="s">
        <v>98</v>
      </c>
      <c r="K490" s="2" t="s">
        <v>135</v>
      </c>
      <c r="L490" t="s">
        <v>138</v>
      </c>
      <c r="M490" s="2" t="s">
        <v>101</v>
      </c>
      <c r="N490" s="71" t="s">
        <v>98</v>
      </c>
      <c r="O490" s="71" t="s">
        <v>174</v>
      </c>
      <c r="P490" s="4" t="s">
        <v>182</v>
      </c>
      <c r="Q490" s="2" t="s">
        <v>98</v>
      </c>
      <c r="R490" s="2" t="s">
        <v>98</v>
      </c>
      <c r="S490" t="s">
        <v>98</v>
      </c>
      <c r="T490" t="s">
        <v>98</v>
      </c>
      <c r="U490" s="2" t="s">
        <v>98</v>
      </c>
      <c r="V490" s="2" t="s">
        <v>98</v>
      </c>
      <c r="W490" s="2" t="s">
        <v>98</v>
      </c>
      <c r="X490" s="2" t="s">
        <v>98</v>
      </c>
      <c r="Y490" s="2" t="s">
        <v>99</v>
      </c>
      <c r="Z490" s="2" t="s">
        <v>98</v>
      </c>
      <c r="AA490" s="2" t="s">
        <v>98</v>
      </c>
      <c r="AB490" s="2" t="s">
        <v>185</v>
      </c>
      <c r="AC490" t="s">
        <v>166</v>
      </c>
      <c r="AD490" t="s">
        <v>98</v>
      </c>
      <c r="AE490" s="1" t="s">
        <v>98</v>
      </c>
      <c r="AF490" t="s">
        <v>99</v>
      </c>
    </row>
    <row r="491" spans="1:32">
      <c r="A491" s="3" t="s">
        <v>184</v>
      </c>
      <c r="B491">
        <v>481</v>
      </c>
      <c r="C491" s="6">
        <v>168856</v>
      </c>
      <c r="D491" t="s">
        <v>137</v>
      </c>
      <c r="E491" s="2" t="s">
        <v>98</v>
      </c>
      <c r="F491" s="2" t="s">
        <v>98</v>
      </c>
      <c r="G491" s="2" t="s">
        <v>98</v>
      </c>
      <c r="H491" s="2" t="s">
        <v>97</v>
      </c>
      <c r="I491" s="2" t="s">
        <v>145</v>
      </c>
      <c r="J491" s="2" t="s">
        <v>97</v>
      </c>
      <c r="K491" s="2" t="s">
        <v>134</v>
      </c>
      <c r="L491" t="s">
        <v>140</v>
      </c>
      <c r="M491" s="2" t="s">
        <v>101</v>
      </c>
      <c r="N491" s="71" t="s">
        <v>97</v>
      </c>
      <c r="O491" s="71" t="s">
        <v>174</v>
      </c>
      <c r="P491" s="4" t="s">
        <v>182</v>
      </c>
      <c r="Q491" s="2" t="s">
        <v>98</v>
      </c>
      <c r="R491" s="2" t="s">
        <v>98</v>
      </c>
      <c r="S491" t="s">
        <v>98</v>
      </c>
      <c r="T491" t="s">
        <v>98</v>
      </c>
      <c r="U491" s="2" t="s">
        <v>98</v>
      </c>
      <c r="V491" s="2" t="s">
        <v>98</v>
      </c>
      <c r="W491" s="2" t="s">
        <v>98</v>
      </c>
      <c r="X491" s="2" t="s">
        <v>98</v>
      </c>
      <c r="Y491" s="2" t="s">
        <v>98</v>
      </c>
      <c r="Z491" s="2" t="s">
        <v>98</v>
      </c>
      <c r="AA491" s="2" t="s">
        <v>98</v>
      </c>
      <c r="AB491" s="2" t="s">
        <v>98</v>
      </c>
      <c r="AC491" t="s">
        <v>166</v>
      </c>
      <c r="AD491" t="s">
        <v>97</v>
      </c>
      <c r="AE491" s="1" t="s">
        <v>98</v>
      </c>
      <c r="AF491" t="s">
        <v>98</v>
      </c>
    </row>
    <row r="492" spans="1:32">
      <c r="A492" s="3" t="s">
        <v>184</v>
      </c>
      <c r="B492">
        <v>482</v>
      </c>
      <c r="C492">
        <v>168888</v>
      </c>
      <c r="D492" t="s">
        <v>136</v>
      </c>
      <c r="E492" s="2" t="s">
        <v>98</v>
      </c>
      <c r="F492" s="2" t="s">
        <v>98</v>
      </c>
      <c r="G492" s="2" t="s">
        <v>97</v>
      </c>
      <c r="H492" s="3" t="s">
        <v>97</v>
      </c>
      <c r="I492" s="2" t="s">
        <v>146</v>
      </c>
      <c r="J492" s="6" t="s">
        <v>97</v>
      </c>
      <c r="K492" s="2" t="s">
        <v>134</v>
      </c>
      <c r="L492" t="s">
        <v>140</v>
      </c>
      <c r="M492" s="3" t="s">
        <v>100</v>
      </c>
      <c r="N492" s="71" t="s">
        <v>98</v>
      </c>
      <c r="O492" s="71" t="s">
        <v>174</v>
      </c>
      <c r="P492" s="4" t="s">
        <v>97</v>
      </c>
      <c r="Q492" s="2" t="s">
        <v>98</v>
      </c>
      <c r="R492" s="2" t="s">
        <v>98</v>
      </c>
      <c r="S492" t="s">
        <v>97</v>
      </c>
      <c r="T492" t="s">
        <v>98</v>
      </c>
      <c r="U492" s="2" t="s">
        <v>98</v>
      </c>
      <c r="V492" s="2" t="s">
        <v>98</v>
      </c>
      <c r="W492" s="2" t="s">
        <v>98</v>
      </c>
      <c r="X492" s="2" t="s">
        <v>98</v>
      </c>
      <c r="Y492" s="2" t="s">
        <v>99</v>
      </c>
      <c r="Z492" s="2" t="s">
        <v>98</v>
      </c>
      <c r="AA492" s="2" t="s">
        <v>98</v>
      </c>
      <c r="AB492" s="2" t="s">
        <v>98</v>
      </c>
      <c r="AC492" t="s">
        <v>167</v>
      </c>
      <c r="AD492" t="s">
        <v>97</v>
      </c>
      <c r="AE492" s="1" t="s">
        <v>97</v>
      </c>
      <c r="AF492" t="s">
        <v>97</v>
      </c>
    </row>
    <row r="493" spans="1:32">
      <c r="A493" s="3" t="s">
        <v>184</v>
      </c>
      <c r="B493">
        <v>483</v>
      </c>
      <c r="C493">
        <v>168898</v>
      </c>
      <c r="D493" t="s">
        <v>136</v>
      </c>
      <c r="E493" s="2" t="s">
        <v>98</v>
      </c>
      <c r="F493" s="2" t="s">
        <v>98</v>
      </c>
      <c r="G493" s="2" t="s">
        <v>98</v>
      </c>
      <c r="H493" s="3" t="s">
        <v>97</v>
      </c>
      <c r="I493" s="2" t="s">
        <v>145</v>
      </c>
      <c r="J493" s="6" t="s">
        <v>97</v>
      </c>
      <c r="K493" s="2" t="s">
        <v>134</v>
      </c>
      <c r="L493" t="s">
        <v>140</v>
      </c>
      <c r="M493" s="2" t="s">
        <v>100</v>
      </c>
      <c r="N493" s="70" t="s">
        <v>97</v>
      </c>
      <c r="O493" s="70" t="s">
        <v>174</v>
      </c>
      <c r="P493" s="5" t="s">
        <v>97</v>
      </c>
      <c r="Q493" s="2" t="s">
        <v>98</v>
      </c>
      <c r="R493" s="2" t="s">
        <v>98</v>
      </c>
      <c r="S493" t="s">
        <v>97</v>
      </c>
      <c r="T493" t="s">
        <v>98</v>
      </c>
      <c r="U493" s="2" t="s">
        <v>98</v>
      </c>
      <c r="V493" s="2" t="s">
        <v>98</v>
      </c>
      <c r="W493" s="2" t="s">
        <v>98</v>
      </c>
      <c r="X493" s="2" t="s">
        <v>98</v>
      </c>
      <c r="Y493" s="2" t="s">
        <v>186</v>
      </c>
      <c r="Z493" s="2" t="s">
        <v>98</v>
      </c>
      <c r="AA493" s="2" t="s">
        <v>98</v>
      </c>
      <c r="AB493" s="2" t="s">
        <v>97</v>
      </c>
      <c r="AC493" t="s">
        <v>166</v>
      </c>
      <c r="AD493" s="6" t="s">
        <v>97</v>
      </c>
      <c r="AE493" s="7" t="s">
        <v>98</v>
      </c>
      <c r="AF493" t="s">
        <v>98</v>
      </c>
    </row>
    <row r="494" spans="1:32">
      <c r="A494" s="3" t="s">
        <v>184</v>
      </c>
      <c r="B494">
        <v>484</v>
      </c>
      <c r="C494" s="6">
        <v>168899</v>
      </c>
      <c r="D494" t="s">
        <v>136</v>
      </c>
      <c r="E494" s="2" t="s">
        <v>98</v>
      </c>
      <c r="F494" s="2" t="s">
        <v>98</v>
      </c>
      <c r="G494" s="2" t="s">
        <v>98</v>
      </c>
      <c r="H494" s="2" t="s">
        <v>97</v>
      </c>
      <c r="I494" s="2" t="s">
        <v>145</v>
      </c>
      <c r="J494" s="2" t="s">
        <v>97</v>
      </c>
      <c r="K494" s="2" t="s">
        <v>134</v>
      </c>
      <c r="L494" t="s">
        <v>140</v>
      </c>
      <c r="M494" s="2" t="s">
        <v>100</v>
      </c>
      <c r="N494" s="71" t="s">
        <v>98</v>
      </c>
      <c r="O494" s="71" t="s">
        <v>174</v>
      </c>
      <c r="P494" s="4" t="s">
        <v>97</v>
      </c>
      <c r="Q494" s="2" t="s">
        <v>98</v>
      </c>
      <c r="R494" s="2" t="s">
        <v>98</v>
      </c>
      <c r="S494" t="s">
        <v>97</v>
      </c>
      <c r="T494" t="s">
        <v>98</v>
      </c>
      <c r="U494" s="2" t="s">
        <v>98</v>
      </c>
      <c r="V494" s="2" t="s">
        <v>98</v>
      </c>
      <c r="W494" s="2" t="s">
        <v>98</v>
      </c>
      <c r="X494" s="2" t="s">
        <v>98</v>
      </c>
      <c r="Y494" s="2" t="s">
        <v>186</v>
      </c>
      <c r="Z494" s="2" t="s">
        <v>98</v>
      </c>
      <c r="AA494" s="2" t="s">
        <v>98</v>
      </c>
      <c r="AB494" s="2" t="s">
        <v>97</v>
      </c>
      <c r="AC494" t="s">
        <v>166</v>
      </c>
      <c r="AD494" t="s">
        <v>97</v>
      </c>
      <c r="AE494" s="1" t="s">
        <v>98</v>
      </c>
      <c r="AF494" t="s">
        <v>97</v>
      </c>
    </row>
    <row r="495" spans="1:32">
      <c r="A495" s="3" t="s">
        <v>184</v>
      </c>
      <c r="B495">
        <v>485</v>
      </c>
      <c r="C495" s="6">
        <v>168900</v>
      </c>
      <c r="D495" t="s">
        <v>137</v>
      </c>
      <c r="E495" s="2" t="s">
        <v>98</v>
      </c>
      <c r="F495" s="2" t="s">
        <v>98</v>
      </c>
      <c r="G495" s="2" t="s">
        <v>98</v>
      </c>
      <c r="H495" s="2" t="s">
        <v>97</v>
      </c>
      <c r="I495" s="2" t="s">
        <v>144</v>
      </c>
      <c r="J495" s="2" t="s">
        <v>97</v>
      </c>
      <c r="K495" s="2" t="s">
        <v>135</v>
      </c>
      <c r="L495" t="s">
        <v>139</v>
      </c>
      <c r="M495" s="2" t="s">
        <v>100</v>
      </c>
      <c r="N495" s="71" t="s">
        <v>97</v>
      </c>
      <c r="O495" s="71" t="s">
        <v>174</v>
      </c>
      <c r="P495" s="4" t="s">
        <v>98</v>
      </c>
      <c r="Q495" s="2" t="s">
        <v>98</v>
      </c>
      <c r="R495" s="2" t="s">
        <v>98</v>
      </c>
      <c r="S495" t="s">
        <v>97</v>
      </c>
      <c r="T495" t="s">
        <v>98</v>
      </c>
      <c r="U495" s="2" t="s">
        <v>98</v>
      </c>
      <c r="V495" s="2" t="s">
        <v>98</v>
      </c>
      <c r="W495" s="2" t="s">
        <v>98</v>
      </c>
      <c r="X495" s="2" t="s">
        <v>98</v>
      </c>
      <c r="Y495" s="2" t="s">
        <v>99</v>
      </c>
      <c r="Z495" s="2" t="s">
        <v>98</v>
      </c>
      <c r="AA495" s="2" t="s">
        <v>98</v>
      </c>
      <c r="AB495" s="2" t="s">
        <v>185</v>
      </c>
      <c r="AC495" t="s">
        <v>166</v>
      </c>
      <c r="AD495" t="s">
        <v>98</v>
      </c>
      <c r="AE495" s="1" t="s">
        <v>98</v>
      </c>
      <c r="AF495" t="s">
        <v>97</v>
      </c>
    </row>
    <row r="496" spans="1:32">
      <c r="A496" s="3" t="s">
        <v>184</v>
      </c>
      <c r="B496">
        <v>486</v>
      </c>
      <c r="C496" s="6">
        <v>168911</v>
      </c>
      <c r="D496" t="s">
        <v>136</v>
      </c>
      <c r="E496" s="2" t="s">
        <v>98</v>
      </c>
      <c r="F496" s="2" t="s">
        <v>98</v>
      </c>
      <c r="G496" s="2" t="s">
        <v>98</v>
      </c>
      <c r="H496" s="2" t="s">
        <v>97</v>
      </c>
      <c r="I496" s="2" t="s">
        <v>148</v>
      </c>
      <c r="J496" s="2" t="s">
        <v>97</v>
      </c>
      <c r="K496" s="2" t="s">
        <v>134</v>
      </c>
      <c r="L496" t="s">
        <v>140</v>
      </c>
      <c r="M496" s="2" t="s">
        <v>100</v>
      </c>
      <c r="N496" s="71" t="s">
        <v>98</v>
      </c>
      <c r="O496" s="71" t="s">
        <v>174</v>
      </c>
      <c r="P496" s="4" t="s">
        <v>182</v>
      </c>
      <c r="Q496" s="2" t="s">
        <v>98</v>
      </c>
      <c r="R496" s="2" t="s">
        <v>98</v>
      </c>
      <c r="S496" t="s">
        <v>98</v>
      </c>
      <c r="T496" t="s">
        <v>98</v>
      </c>
      <c r="U496" s="2" t="s">
        <v>98</v>
      </c>
      <c r="V496" s="2" t="s">
        <v>98</v>
      </c>
      <c r="W496" s="2" t="s">
        <v>98</v>
      </c>
      <c r="X496" s="2" t="s">
        <v>98</v>
      </c>
      <c r="Y496" s="2" t="s">
        <v>186</v>
      </c>
      <c r="Z496" s="2" t="s">
        <v>98</v>
      </c>
      <c r="AA496" s="2" t="s">
        <v>98</v>
      </c>
      <c r="AB496" s="2" t="s">
        <v>97</v>
      </c>
      <c r="AC496" t="s">
        <v>166</v>
      </c>
      <c r="AD496" t="s">
        <v>97</v>
      </c>
      <c r="AE496" s="1" t="s">
        <v>98</v>
      </c>
      <c r="AF496" t="s">
        <v>97</v>
      </c>
    </row>
    <row r="497" spans="1:32">
      <c r="A497" s="3" t="s">
        <v>184</v>
      </c>
      <c r="B497">
        <v>487</v>
      </c>
      <c r="C497" s="6">
        <v>168920</v>
      </c>
      <c r="D497" t="s">
        <v>136</v>
      </c>
      <c r="E497" s="2" t="s">
        <v>98</v>
      </c>
      <c r="F497" s="2" t="s">
        <v>98</v>
      </c>
      <c r="G497" s="2" t="s">
        <v>98</v>
      </c>
      <c r="H497" s="2" t="s">
        <v>97</v>
      </c>
      <c r="I497" s="2" t="s">
        <v>147</v>
      </c>
      <c r="J497" s="2" t="s">
        <v>97</v>
      </c>
      <c r="K497" s="2" t="s">
        <v>134</v>
      </c>
      <c r="L497" t="s">
        <v>140</v>
      </c>
      <c r="M497" s="2" t="s">
        <v>101</v>
      </c>
      <c r="N497" s="71" t="s">
        <v>98</v>
      </c>
      <c r="O497" s="71" t="s">
        <v>174</v>
      </c>
      <c r="P497" s="4" t="s">
        <v>182</v>
      </c>
      <c r="Q497" s="2" t="s">
        <v>98</v>
      </c>
      <c r="R497" s="2" t="s">
        <v>98</v>
      </c>
      <c r="S497" t="s">
        <v>98</v>
      </c>
      <c r="T497" t="s">
        <v>98</v>
      </c>
      <c r="U497" s="2" t="s">
        <v>98</v>
      </c>
      <c r="V497" s="2" t="s">
        <v>98</v>
      </c>
      <c r="W497" s="2" t="s">
        <v>98</v>
      </c>
      <c r="X497" s="2" t="s">
        <v>98</v>
      </c>
      <c r="Y497" s="2" t="s">
        <v>98</v>
      </c>
      <c r="Z497" s="2" t="s">
        <v>98</v>
      </c>
      <c r="AA497" s="2" t="s">
        <v>98</v>
      </c>
      <c r="AB497" s="2" t="s">
        <v>97</v>
      </c>
      <c r="AC497" t="s">
        <v>166</v>
      </c>
      <c r="AD497" t="s">
        <v>97</v>
      </c>
      <c r="AE497" s="1" t="s">
        <v>98</v>
      </c>
      <c r="AF497" t="s">
        <v>98</v>
      </c>
    </row>
    <row r="498" spans="1:32">
      <c r="A498" s="3" t="s">
        <v>184</v>
      </c>
      <c r="B498">
        <v>488</v>
      </c>
      <c r="C498" s="6">
        <v>168953</v>
      </c>
      <c r="D498" t="s">
        <v>137</v>
      </c>
      <c r="E498" s="2" t="s">
        <v>98</v>
      </c>
      <c r="F498" s="2" t="s">
        <v>98</v>
      </c>
      <c r="G498" s="2" t="s">
        <v>98</v>
      </c>
      <c r="H498" s="2" t="s">
        <v>97</v>
      </c>
      <c r="I498" s="2" t="s">
        <v>146</v>
      </c>
      <c r="J498" s="2" t="s">
        <v>97</v>
      </c>
      <c r="K498" s="2" t="s">
        <v>134</v>
      </c>
      <c r="L498" t="s">
        <v>139</v>
      </c>
      <c r="M498" s="2" t="s">
        <v>100</v>
      </c>
      <c r="N498" s="71" t="s">
        <v>98</v>
      </c>
      <c r="O498" s="71" t="s">
        <v>174</v>
      </c>
      <c r="P498" s="4" t="s">
        <v>182</v>
      </c>
      <c r="Q498" s="2" t="s">
        <v>98</v>
      </c>
      <c r="R498" s="2" t="s">
        <v>98</v>
      </c>
      <c r="S498" t="s">
        <v>98</v>
      </c>
      <c r="T498" t="s">
        <v>98</v>
      </c>
      <c r="U498" s="2" t="s">
        <v>98</v>
      </c>
      <c r="V498" s="2" t="s">
        <v>98</v>
      </c>
      <c r="W498" s="2" t="s">
        <v>98</v>
      </c>
      <c r="X498" s="2" t="s">
        <v>98</v>
      </c>
      <c r="Y498" s="2" t="s">
        <v>98</v>
      </c>
      <c r="Z498" s="2" t="s">
        <v>98</v>
      </c>
      <c r="AA498" s="2" t="s">
        <v>98</v>
      </c>
      <c r="AB498" s="2" t="s">
        <v>97</v>
      </c>
      <c r="AC498" t="s">
        <v>166</v>
      </c>
      <c r="AD498" t="s">
        <v>97</v>
      </c>
      <c r="AE498" s="1" t="s">
        <v>97</v>
      </c>
      <c r="AF498" t="s">
        <v>98</v>
      </c>
    </row>
    <row r="499" spans="1:32">
      <c r="A499" s="3" t="s">
        <v>181</v>
      </c>
      <c r="B499">
        <v>489</v>
      </c>
      <c r="C499">
        <v>168954</v>
      </c>
      <c r="D499" t="s">
        <v>137</v>
      </c>
      <c r="E499" s="2" t="s">
        <v>98</v>
      </c>
      <c r="F499" s="2" t="s">
        <v>98</v>
      </c>
      <c r="G499" s="2" t="s">
        <v>98</v>
      </c>
      <c r="H499" s="3" t="s">
        <v>97</v>
      </c>
      <c r="I499" s="2" t="s">
        <v>149</v>
      </c>
      <c r="J499" s="6" t="s">
        <v>97</v>
      </c>
      <c r="K499" s="2" t="s">
        <v>134</v>
      </c>
      <c r="L499" t="s">
        <v>139</v>
      </c>
      <c r="M499" s="2" t="s">
        <v>101</v>
      </c>
      <c r="N499" s="70" t="s">
        <v>97</v>
      </c>
      <c r="O499" s="70" t="s">
        <v>174</v>
      </c>
      <c r="P499" s="5" t="s">
        <v>97</v>
      </c>
      <c r="Q499" s="2" t="s">
        <v>98</v>
      </c>
      <c r="R499" s="2" t="s">
        <v>98</v>
      </c>
      <c r="S499" t="s">
        <v>97</v>
      </c>
      <c r="T499" t="s">
        <v>98</v>
      </c>
      <c r="U499" s="2" t="s">
        <v>98</v>
      </c>
      <c r="V499" s="2" t="s">
        <v>98</v>
      </c>
      <c r="W499" s="2" t="s">
        <v>98</v>
      </c>
      <c r="X499" s="2" t="s">
        <v>98</v>
      </c>
      <c r="Y499" s="2" t="s">
        <v>98</v>
      </c>
      <c r="Z499" s="2" t="s">
        <v>98</v>
      </c>
      <c r="AA499" s="2" t="s">
        <v>98</v>
      </c>
      <c r="AB499" s="2" t="s">
        <v>97</v>
      </c>
      <c r="AC499" t="s">
        <v>166</v>
      </c>
      <c r="AD499" s="6" t="s">
        <v>97</v>
      </c>
      <c r="AE499" s="1" t="s">
        <v>97</v>
      </c>
      <c r="AF499" t="s">
        <v>99</v>
      </c>
    </row>
    <row r="500" spans="1:32">
      <c r="A500" s="3" t="s">
        <v>184</v>
      </c>
      <c r="B500">
        <v>490</v>
      </c>
      <c r="C500" s="6">
        <v>168957</v>
      </c>
      <c r="D500" t="s">
        <v>137</v>
      </c>
      <c r="E500" s="2" t="s">
        <v>98</v>
      </c>
      <c r="F500" s="2" t="s">
        <v>98</v>
      </c>
      <c r="G500" s="2" t="s">
        <v>98</v>
      </c>
      <c r="H500" s="2" t="s">
        <v>97</v>
      </c>
      <c r="I500" s="2" t="s">
        <v>146</v>
      </c>
      <c r="J500" s="2" t="s">
        <v>97</v>
      </c>
      <c r="K500" s="2" t="s">
        <v>134</v>
      </c>
      <c r="L500" t="s">
        <v>140</v>
      </c>
      <c r="M500" s="2" t="s">
        <v>100</v>
      </c>
      <c r="N500" s="71" t="s">
        <v>97</v>
      </c>
      <c r="O500" s="71" t="s">
        <v>163</v>
      </c>
      <c r="P500" s="4" t="s">
        <v>182</v>
      </c>
      <c r="Q500" s="2" t="s">
        <v>98</v>
      </c>
      <c r="R500" s="2" t="s">
        <v>98</v>
      </c>
      <c r="S500" t="s">
        <v>98</v>
      </c>
      <c r="T500" t="s">
        <v>98</v>
      </c>
      <c r="U500" s="2" t="s">
        <v>98</v>
      </c>
      <c r="V500" s="2" t="s">
        <v>98</v>
      </c>
      <c r="W500" s="2" t="s">
        <v>98</v>
      </c>
      <c r="X500" s="2" t="s">
        <v>98</v>
      </c>
      <c r="Y500" s="2" t="s">
        <v>186</v>
      </c>
      <c r="Z500" s="2" t="s">
        <v>98</v>
      </c>
      <c r="AA500" s="2" t="s">
        <v>98</v>
      </c>
      <c r="AB500" s="2" t="s">
        <v>97</v>
      </c>
      <c r="AC500" t="s">
        <v>166</v>
      </c>
      <c r="AD500" t="s">
        <v>97</v>
      </c>
      <c r="AE500" s="1" t="s">
        <v>98</v>
      </c>
      <c r="AF500" t="s">
        <v>97</v>
      </c>
    </row>
    <row r="501" spans="1:32">
      <c r="A501" s="3" t="s">
        <v>184</v>
      </c>
      <c r="B501">
        <v>491</v>
      </c>
      <c r="C501" s="6">
        <v>168958</v>
      </c>
      <c r="D501" t="s">
        <v>136</v>
      </c>
      <c r="E501" s="2" t="s">
        <v>97</v>
      </c>
      <c r="F501" s="2" t="s">
        <v>97</v>
      </c>
      <c r="G501" s="2" t="s">
        <v>98</v>
      </c>
      <c r="H501" s="2" t="s">
        <v>99</v>
      </c>
      <c r="I501" s="2" t="s">
        <v>145</v>
      </c>
      <c r="J501" s="2" t="s">
        <v>97</v>
      </c>
      <c r="K501" s="2" t="s">
        <v>134</v>
      </c>
      <c r="L501" t="s">
        <v>139</v>
      </c>
      <c r="M501" s="2" t="s">
        <v>100</v>
      </c>
      <c r="N501" s="71" t="s">
        <v>97</v>
      </c>
      <c r="O501" s="71" t="s">
        <v>174</v>
      </c>
      <c r="P501" s="4" t="s">
        <v>98</v>
      </c>
      <c r="Q501" s="2" t="s">
        <v>97</v>
      </c>
      <c r="R501" s="2" t="s">
        <v>97</v>
      </c>
      <c r="S501" t="s">
        <v>97</v>
      </c>
      <c r="T501" t="s">
        <v>98</v>
      </c>
      <c r="U501" s="2" t="s">
        <v>98</v>
      </c>
      <c r="V501" s="2" t="s">
        <v>98</v>
      </c>
      <c r="W501" s="2" t="s">
        <v>98</v>
      </c>
      <c r="X501" s="2" t="s">
        <v>98</v>
      </c>
      <c r="Y501" s="2" t="s">
        <v>98</v>
      </c>
      <c r="Z501" s="2" t="s">
        <v>98</v>
      </c>
      <c r="AA501" s="2" t="s">
        <v>98</v>
      </c>
      <c r="AB501" s="2" t="s">
        <v>98</v>
      </c>
      <c r="AC501" t="s">
        <v>168</v>
      </c>
      <c r="AD501" t="s">
        <v>97</v>
      </c>
      <c r="AE501" s="1" t="s">
        <v>97</v>
      </c>
      <c r="AF501" t="s">
        <v>97</v>
      </c>
    </row>
    <row r="502" spans="1:32">
      <c r="A502" s="3" t="s">
        <v>184</v>
      </c>
      <c r="B502">
        <v>492</v>
      </c>
      <c r="C502">
        <v>168979</v>
      </c>
      <c r="D502" t="s">
        <v>136</v>
      </c>
      <c r="E502" s="2" t="s">
        <v>98</v>
      </c>
      <c r="F502" s="2" t="s">
        <v>98</v>
      </c>
      <c r="G502" s="2" t="s">
        <v>98</v>
      </c>
      <c r="H502" s="2" t="s">
        <v>97</v>
      </c>
      <c r="I502" s="2" t="s">
        <v>147</v>
      </c>
      <c r="J502" s="6" t="s">
        <v>97</v>
      </c>
      <c r="K502" s="2" t="s">
        <v>134</v>
      </c>
      <c r="L502" t="s">
        <v>139</v>
      </c>
      <c r="M502" s="2" t="s">
        <v>100</v>
      </c>
      <c r="N502" s="70" t="s">
        <v>97</v>
      </c>
      <c r="O502" s="70" t="s">
        <v>174</v>
      </c>
      <c r="P502" s="4" t="s">
        <v>98</v>
      </c>
      <c r="Q502" s="2" t="s">
        <v>98</v>
      </c>
      <c r="R502" s="2" t="s">
        <v>98</v>
      </c>
      <c r="S502" t="s">
        <v>97</v>
      </c>
      <c r="T502" t="s">
        <v>98</v>
      </c>
      <c r="U502" s="2" t="s">
        <v>98</v>
      </c>
      <c r="V502" s="2" t="s">
        <v>98</v>
      </c>
      <c r="W502" s="2" t="s">
        <v>98</v>
      </c>
      <c r="X502" s="2" t="s">
        <v>98</v>
      </c>
      <c r="Y502" s="2" t="s">
        <v>98</v>
      </c>
      <c r="Z502" s="2" t="s">
        <v>98</v>
      </c>
      <c r="AA502" s="2" t="s">
        <v>98</v>
      </c>
      <c r="AB502" s="2" t="s">
        <v>98</v>
      </c>
      <c r="AC502" t="s">
        <v>166</v>
      </c>
      <c r="AD502" s="6" t="s">
        <v>97</v>
      </c>
      <c r="AE502" s="1" t="s">
        <v>98</v>
      </c>
      <c r="AF502" t="s">
        <v>97</v>
      </c>
    </row>
    <row r="503" spans="1:32">
      <c r="A503" s="3" t="s">
        <v>184</v>
      </c>
      <c r="B503">
        <v>493</v>
      </c>
      <c r="C503" s="6">
        <v>168980</v>
      </c>
      <c r="D503" t="s">
        <v>136</v>
      </c>
      <c r="E503" s="2" t="s">
        <v>98</v>
      </c>
      <c r="F503" s="2" t="s">
        <v>98</v>
      </c>
      <c r="G503" s="2" t="s">
        <v>98</v>
      </c>
      <c r="H503" s="2" t="s">
        <v>97</v>
      </c>
      <c r="I503" s="2" t="s">
        <v>147</v>
      </c>
      <c r="J503" s="2" t="s">
        <v>97</v>
      </c>
      <c r="K503" s="2" t="s">
        <v>134</v>
      </c>
      <c r="L503" t="s">
        <v>140</v>
      </c>
      <c r="M503" s="2" t="s">
        <v>100</v>
      </c>
      <c r="N503" s="71" t="s">
        <v>98</v>
      </c>
      <c r="O503" s="71" t="s">
        <v>174</v>
      </c>
      <c r="P503" s="4" t="s">
        <v>182</v>
      </c>
      <c r="Q503" s="2" t="s">
        <v>98</v>
      </c>
      <c r="R503" s="2" t="s">
        <v>98</v>
      </c>
      <c r="S503" t="s">
        <v>98</v>
      </c>
      <c r="T503" t="s">
        <v>98</v>
      </c>
      <c r="U503" s="2" t="s">
        <v>98</v>
      </c>
      <c r="V503" s="2" t="s">
        <v>98</v>
      </c>
      <c r="W503" s="2" t="s">
        <v>98</v>
      </c>
      <c r="X503" s="2" t="s">
        <v>98</v>
      </c>
      <c r="Y503" s="2" t="s">
        <v>98</v>
      </c>
      <c r="Z503" s="2" t="s">
        <v>98</v>
      </c>
      <c r="AA503" s="2" t="s">
        <v>98</v>
      </c>
      <c r="AB503" s="2" t="s">
        <v>97</v>
      </c>
      <c r="AC503" t="s">
        <v>166</v>
      </c>
      <c r="AD503" t="s">
        <v>97</v>
      </c>
      <c r="AE503" s="1" t="s">
        <v>97</v>
      </c>
      <c r="AF503" t="s">
        <v>98</v>
      </c>
    </row>
    <row r="504" spans="1:32">
      <c r="A504" s="3" t="s">
        <v>184</v>
      </c>
      <c r="B504">
        <v>494</v>
      </c>
      <c r="C504" s="6">
        <v>168983</v>
      </c>
      <c r="D504" t="s">
        <v>136</v>
      </c>
      <c r="E504" s="2" t="s">
        <v>98</v>
      </c>
      <c r="F504" s="2" t="s">
        <v>98</v>
      </c>
      <c r="G504" s="2" t="s">
        <v>98</v>
      </c>
      <c r="H504" s="2" t="s">
        <v>97</v>
      </c>
      <c r="I504" s="2" t="s">
        <v>145</v>
      </c>
      <c r="J504" s="2" t="s">
        <v>97</v>
      </c>
      <c r="K504" s="2" t="s">
        <v>134</v>
      </c>
      <c r="L504" t="s">
        <v>140</v>
      </c>
      <c r="M504" s="2" t="s">
        <v>100</v>
      </c>
      <c r="N504" s="71" t="s">
        <v>97</v>
      </c>
      <c r="O504" s="71" t="s">
        <v>174</v>
      </c>
      <c r="P504" s="4" t="s">
        <v>97</v>
      </c>
      <c r="Q504" s="2" t="s">
        <v>98</v>
      </c>
      <c r="R504" s="2" t="s">
        <v>98</v>
      </c>
      <c r="S504" t="s">
        <v>97</v>
      </c>
      <c r="T504" t="s">
        <v>98</v>
      </c>
      <c r="U504" s="2" t="s">
        <v>98</v>
      </c>
      <c r="V504" s="2" t="s">
        <v>98</v>
      </c>
      <c r="W504" s="2" t="s">
        <v>98</v>
      </c>
      <c r="X504" s="2" t="s">
        <v>98</v>
      </c>
      <c r="Y504" s="2" t="s">
        <v>98</v>
      </c>
      <c r="Z504" s="2" t="s">
        <v>98</v>
      </c>
      <c r="AA504" s="2" t="s">
        <v>98</v>
      </c>
      <c r="AB504" s="2" t="s">
        <v>98</v>
      </c>
      <c r="AC504" t="s">
        <v>166</v>
      </c>
      <c r="AD504" t="s">
        <v>97</v>
      </c>
      <c r="AE504" s="1" t="s">
        <v>98</v>
      </c>
      <c r="AF504" t="s">
        <v>97</v>
      </c>
    </row>
    <row r="505" spans="1:32">
      <c r="A505" s="3" t="s">
        <v>184</v>
      </c>
      <c r="B505">
        <v>495</v>
      </c>
      <c r="C505">
        <v>168994</v>
      </c>
      <c r="D505" t="s">
        <v>137</v>
      </c>
      <c r="E505" s="2" t="s">
        <v>98</v>
      </c>
      <c r="F505" s="2" t="s">
        <v>98</v>
      </c>
      <c r="G505" s="2" t="s">
        <v>98</v>
      </c>
      <c r="H505" s="3" t="s">
        <v>97</v>
      </c>
      <c r="I505" s="2" t="s">
        <v>148</v>
      </c>
      <c r="J505" s="6" t="s">
        <v>97</v>
      </c>
      <c r="K505" s="2" t="s">
        <v>134</v>
      </c>
      <c r="L505" t="s">
        <v>140</v>
      </c>
      <c r="M505" s="3" t="s">
        <v>100</v>
      </c>
      <c r="N505" s="71" t="s">
        <v>97</v>
      </c>
      <c r="O505" s="71" t="s">
        <v>174</v>
      </c>
      <c r="P505" s="5" t="s">
        <v>97</v>
      </c>
      <c r="Q505" s="2" t="s">
        <v>98</v>
      </c>
      <c r="R505" s="2" t="s">
        <v>98</v>
      </c>
      <c r="S505" t="s">
        <v>97</v>
      </c>
      <c r="T505" t="s">
        <v>98</v>
      </c>
      <c r="U505" s="2" t="s">
        <v>98</v>
      </c>
      <c r="V505" s="2" t="s">
        <v>98</v>
      </c>
      <c r="W505" s="2" t="s">
        <v>98</v>
      </c>
      <c r="X505" s="2" t="s">
        <v>98</v>
      </c>
      <c r="Y505" s="2" t="s">
        <v>98</v>
      </c>
      <c r="Z505" s="2" t="s">
        <v>98</v>
      </c>
      <c r="AA505" s="2" t="s">
        <v>98</v>
      </c>
      <c r="AB505" s="2" t="s">
        <v>98</v>
      </c>
      <c r="AC505" t="s">
        <v>166</v>
      </c>
      <c r="AD505" s="6" t="s">
        <v>97</v>
      </c>
      <c r="AE505" s="1" t="s">
        <v>98</v>
      </c>
      <c r="AF505" t="s">
        <v>97</v>
      </c>
    </row>
    <row r="506" spans="1:32">
      <c r="A506" s="3" t="s">
        <v>183</v>
      </c>
      <c r="B506">
        <v>496</v>
      </c>
      <c r="C506" s="6">
        <v>168995</v>
      </c>
      <c r="D506" t="s">
        <v>136</v>
      </c>
      <c r="E506" s="2" t="s">
        <v>98</v>
      </c>
      <c r="F506" s="2" t="s">
        <v>98</v>
      </c>
      <c r="G506" s="2" t="s">
        <v>98</v>
      </c>
      <c r="H506" s="2" t="s">
        <v>97</v>
      </c>
      <c r="I506" s="2" t="s">
        <v>148</v>
      </c>
      <c r="J506" s="2" t="s">
        <v>97</v>
      </c>
      <c r="K506" s="2" t="s">
        <v>134</v>
      </c>
      <c r="L506" t="s">
        <v>139</v>
      </c>
      <c r="M506" s="2" t="s">
        <v>100</v>
      </c>
      <c r="N506" s="71" t="s">
        <v>98</v>
      </c>
      <c r="O506" s="71" t="s">
        <v>174</v>
      </c>
      <c r="P506" s="4" t="s">
        <v>182</v>
      </c>
      <c r="Q506" s="2" t="s">
        <v>98</v>
      </c>
      <c r="R506" s="2" t="s">
        <v>98</v>
      </c>
      <c r="S506" t="s">
        <v>98</v>
      </c>
      <c r="T506" t="s">
        <v>98</v>
      </c>
      <c r="U506" s="2" t="s">
        <v>98</v>
      </c>
      <c r="V506" s="2" t="s">
        <v>98</v>
      </c>
      <c r="W506" s="2" t="s">
        <v>98</v>
      </c>
      <c r="X506" s="2" t="s">
        <v>98</v>
      </c>
      <c r="Y506" s="2" t="s">
        <v>98</v>
      </c>
      <c r="Z506" s="2" t="s">
        <v>98</v>
      </c>
      <c r="AA506" s="2" t="s">
        <v>98</v>
      </c>
      <c r="AB506" s="2" t="s">
        <v>98</v>
      </c>
      <c r="AC506" t="s">
        <v>166</v>
      </c>
      <c r="AD506" t="s">
        <v>97</v>
      </c>
      <c r="AE506" s="1" t="s">
        <v>97</v>
      </c>
      <c r="AF506" t="s">
        <v>98</v>
      </c>
    </row>
    <row r="507" spans="1:32">
      <c r="A507" s="3" t="s">
        <v>184</v>
      </c>
      <c r="B507">
        <v>497</v>
      </c>
      <c r="C507" s="6">
        <v>169023</v>
      </c>
      <c r="D507" t="s">
        <v>137</v>
      </c>
      <c r="E507" s="2" t="s">
        <v>97</v>
      </c>
      <c r="F507" s="2" t="s">
        <v>98</v>
      </c>
      <c r="G507" s="2" t="s">
        <v>98</v>
      </c>
      <c r="H507" s="2" t="s">
        <v>97</v>
      </c>
      <c r="I507" s="2" t="s">
        <v>145</v>
      </c>
      <c r="J507" s="2" t="s">
        <v>97</v>
      </c>
      <c r="K507" s="2" t="s">
        <v>134</v>
      </c>
      <c r="L507" t="s">
        <v>140</v>
      </c>
      <c r="M507" s="2" t="s">
        <v>100</v>
      </c>
      <c r="N507" s="71" t="s">
        <v>97</v>
      </c>
      <c r="O507" s="71" t="s">
        <v>163</v>
      </c>
      <c r="P507" s="4" t="s">
        <v>97</v>
      </c>
      <c r="Q507" s="2" t="s">
        <v>98</v>
      </c>
      <c r="R507" s="2" t="s">
        <v>98</v>
      </c>
      <c r="S507" t="s">
        <v>97</v>
      </c>
      <c r="T507" t="s">
        <v>98</v>
      </c>
      <c r="U507" s="2" t="s">
        <v>98</v>
      </c>
      <c r="V507" s="2" t="s">
        <v>98</v>
      </c>
      <c r="W507" s="2" t="s">
        <v>98</v>
      </c>
      <c r="X507" s="2" t="s">
        <v>98</v>
      </c>
      <c r="Y507" s="2" t="s">
        <v>98</v>
      </c>
      <c r="Z507" s="2" t="s">
        <v>98</v>
      </c>
      <c r="AA507" s="2" t="s">
        <v>98</v>
      </c>
      <c r="AB507" s="2" t="s">
        <v>98</v>
      </c>
      <c r="AC507" t="s">
        <v>166</v>
      </c>
      <c r="AD507" t="s">
        <v>97</v>
      </c>
      <c r="AE507" s="1" t="s">
        <v>98</v>
      </c>
      <c r="AF507" t="s">
        <v>97</v>
      </c>
    </row>
    <row r="508" spans="1:32">
      <c r="A508" s="3" t="s">
        <v>184</v>
      </c>
      <c r="B508">
        <v>498</v>
      </c>
      <c r="C508" s="6">
        <v>169037</v>
      </c>
      <c r="D508" t="s">
        <v>136</v>
      </c>
      <c r="E508" s="2" t="s">
        <v>97</v>
      </c>
      <c r="F508" s="2" t="s">
        <v>98</v>
      </c>
      <c r="G508" s="2" t="s">
        <v>98</v>
      </c>
      <c r="H508" s="2" t="s">
        <v>97</v>
      </c>
      <c r="I508" s="2" t="s">
        <v>146</v>
      </c>
      <c r="J508" s="2" t="s">
        <v>97</v>
      </c>
      <c r="K508" s="2" t="s">
        <v>134</v>
      </c>
      <c r="L508" t="s">
        <v>138</v>
      </c>
      <c r="M508" s="2" t="s">
        <v>100</v>
      </c>
      <c r="N508" s="71" t="s">
        <v>98</v>
      </c>
      <c r="O508" s="71" t="s">
        <v>174</v>
      </c>
      <c r="P508" s="4" t="s">
        <v>98</v>
      </c>
      <c r="Q508" s="2" t="s">
        <v>98</v>
      </c>
      <c r="R508" s="2" t="s">
        <v>98</v>
      </c>
      <c r="S508" t="s">
        <v>97</v>
      </c>
      <c r="T508" t="s">
        <v>98</v>
      </c>
      <c r="U508" s="2" t="s">
        <v>98</v>
      </c>
      <c r="V508" s="2" t="s">
        <v>97</v>
      </c>
      <c r="W508" s="2" t="s">
        <v>98</v>
      </c>
      <c r="X508" s="2" t="s">
        <v>97</v>
      </c>
      <c r="Y508" s="2" t="s">
        <v>98</v>
      </c>
      <c r="Z508" s="2" t="s">
        <v>97</v>
      </c>
      <c r="AA508" s="2" t="s">
        <v>97</v>
      </c>
      <c r="AB508" s="2" t="s">
        <v>98</v>
      </c>
      <c r="AC508" t="s">
        <v>166</v>
      </c>
      <c r="AD508" t="s">
        <v>97</v>
      </c>
      <c r="AE508" s="1" t="s">
        <v>97</v>
      </c>
      <c r="AF508" t="s">
        <v>98</v>
      </c>
    </row>
    <row r="509" spans="1:32">
      <c r="A509" s="3" t="s">
        <v>183</v>
      </c>
      <c r="B509">
        <v>499</v>
      </c>
      <c r="C509">
        <v>169054</v>
      </c>
      <c r="D509" t="s">
        <v>137</v>
      </c>
      <c r="E509" s="2" t="s">
        <v>98</v>
      </c>
      <c r="F509" s="2" t="s">
        <v>98</v>
      </c>
      <c r="G509" s="2" t="s">
        <v>98</v>
      </c>
      <c r="H509" s="3" t="s">
        <v>97</v>
      </c>
      <c r="I509" s="2" t="s">
        <v>146</v>
      </c>
      <c r="J509" s="6" t="s">
        <v>97</v>
      </c>
      <c r="K509" s="2" t="s">
        <v>134</v>
      </c>
      <c r="L509" t="s">
        <v>139</v>
      </c>
      <c r="M509" s="3" t="s">
        <v>101</v>
      </c>
      <c r="N509" s="71" t="s">
        <v>98</v>
      </c>
      <c r="O509" s="71" t="s">
        <v>174</v>
      </c>
      <c r="P509" s="5" t="s">
        <v>182</v>
      </c>
      <c r="Q509" s="2" t="s">
        <v>98</v>
      </c>
      <c r="R509" s="2" t="s">
        <v>98</v>
      </c>
      <c r="S509" t="s">
        <v>98</v>
      </c>
      <c r="T509" t="s">
        <v>98</v>
      </c>
      <c r="U509" s="2" t="s">
        <v>98</v>
      </c>
      <c r="V509" s="2" t="s">
        <v>98</v>
      </c>
      <c r="W509" s="2" t="s">
        <v>98</v>
      </c>
      <c r="X509" s="2" t="s">
        <v>98</v>
      </c>
      <c r="Y509" s="2" t="s">
        <v>98</v>
      </c>
      <c r="Z509" s="2" t="s">
        <v>98</v>
      </c>
      <c r="AA509" s="2" t="s">
        <v>98</v>
      </c>
      <c r="AB509" s="2" t="s">
        <v>185</v>
      </c>
      <c r="AC509" t="s">
        <v>166</v>
      </c>
      <c r="AD509" s="6" t="s">
        <v>97</v>
      </c>
      <c r="AE509" s="7" t="s">
        <v>97</v>
      </c>
      <c r="AF509" t="s">
        <v>98</v>
      </c>
    </row>
    <row r="510" spans="1:32">
      <c r="A510" s="3" t="s">
        <v>184</v>
      </c>
      <c r="B510">
        <v>500</v>
      </c>
      <c r="C510">
        <v>169055</v>
      </c>
      <c r="D510" t="s">
        <v>136</v>
      </c>
      <c r="E510" s="2" t="s">
        <v>98</v>
      </c>
      <c r="F510" s="2" t="s">
        <v>98</v>
      </c>
      <c r="G510" s="2" t="s">
        <v>98</v>
      </c>
      <c r="H510" s="3" t="s">
        <v>97</v>
      </c>
      <c r="I510" s="2" t="s">
        <v>145</v>
      </c>
      <c r="J510" s="6" t="s">
        <v>97</v>
      </c>
      <c r="K510" s="2" t="s">
        <v>134</v>
      </c>
      <c r="L510" t="s">
        <v>140</v>
      </c>
      <c r="M510" s="3" t="s">
        <v>100</v>
      </c>
      <c r="N510" s="71" t="s">
        <v>97</v>
      </c>
      <c r="O510" s="71" t="s">
        <v>163</v>
      </c>
      <c r="P510" s="5" t="s">
        <v>182</v>
      </c>
      <c r="Q510" s="2" t="s">
        <v>98</v>
      </c>
      <c r="R510" s="2" t="s">
        <v>98</v>
      </c>
      <c r="S510" t="s">
        <v>98</v>
      </c>
      <c r="T510" t="s">
        <v>98</v>
      </c>
      <c r="U510" s="2" t="s">
        <v>98</v>
      </c>
      <c r="V510" s="2" t="s">
        <v>98</v>
      </c>
      <c r="W510" s="2" t="s">
        <v>98</v>
      </c>
      <c r="X510" s="2" t="s">
        <v>98</v>
      </c>
      <c r="Y510" s="2" t="s">
        <v>98</v>
      </c>
      <c r="Z510" s="2" t="s">
        <v>98</v>
      </c>
      <c r="AA510" s="2" t="s">
        <v>98</v>
      </c>
      <c r="AB510" s="2" t="s">
        <v>97</v>
      </c>
      <c r="AC510" t="s">
        <v>166</v>
      </c>
      <c r="AD510" s="6" t="s">
        <v>97</v>
      </c>
      <c r="AE510" s="7" t="s">
        <v>97</v>
      </c>
      <c r="AF510" t="s">
        <v>98</v>
      </c>
    </row>
    <row r="511" spans="1:32">
      <c r="A511" s="3" t="s">
        <v>187</v>
      </c>
      <c r="B511">
        <v>501</v>
      </c>
      <c r="C511" s="6">
        <v>169101</v>
      </c>
      <c r="D511" t="s">
        <v>136</v>
      </c>
      <c r="E511" s="2" t="s">
        <v>98</v>
      </c>
      <c r="F511" s="2" t="s">
        <v>98</v>
      </c>
      <c r="G511" s="2" t="s">
        <v>98</v>
      </c>
      <c r="H511" s="2" t="s">
        <v>99</v>
      </c>
      <c r="I511" s="2" t="s">
        <v>147</v>
      </c>
      <c r="J511" s="2" t="s">
        <v>97</v>
      </c>
      <c r="K511" s="2" t="s">
        <v>134</v>
      </c>
      <c r="L511" t="s">
        <v>140</v>
      </c>
      <c r="M511" s="2" t="s">
        <v>100</v>
      </c>
      <c r="N511" s="71" t="s">
        <v>98</v>
      </c>
      <c r="O511" s="71" t="s">
        <v>163</v>
      </c>
      <c r="P511" s="4" t="s">
        <v>182</v>
      </c>
      <c r="Q511" s="2" t="s">
        <v>98</v>
      </c>
      <c r="R511" s="2" t="s">
        <v>98</v>
      </c>
      <c r="S511" t="s">
        <v>98</v>
      </c>
      <c r="T511" t="s">
        <v>98</v>
      </c>
      <c r="U511" s="2" t="s">
        <v>98</v>
      </c>
      <c r="V511" s="2" t="s">
        <v>98</v>
      </c>
      <c r="W511" s="2" t="s">
        <v>98</v>
      </c>
      <c r="X511" s="2" t="s">
        <v>98</v>
      </c>
      <c r="Y511" s="2" t="s">
        <v>186</v>
      </c>
      <c r="Z511" s="2" t="s">
        <v>98</v>
      </c>
      <c r="AA511" s="2" t="s">
        <v>98</v>
      </c>
      <c r="AB511" s="2" t="s">
        <v>98</v>
      </c>
      <c r="AC511" t="s">
        <v>165</v>
      </c>
      <c r="AD511" t="s">
        <v>97</v>
      </c>
      <c r="AE511" s="1" t="s">
        <v>98</v>
      </c>
      <c r="AF511" t="s">
        <v>98</v>
      </c>
    </row>
    <row r="512" spans="1:32">
      <c r="A512" s="3" t="s">
        <v>184</v>
      </c>
      <c r="B512">
        <v>502</v>
      </c>
      <c r="C512" s="6">
        <v>169119</v>
      </c>
      <c r="D512" t="s">
        <v>136</v>
      </c>
      <c r="E512" s="2" t="s">
        <v>97</v>
      </c>
      <c r="F512" s="2" t="s">
        <v>98</v>
      </c>
      <c r="G512" s="2" t="s">
        <v>98</v>
      </c>
      <c r="H512" s="2" t="s">
        <v>97</v>
      </c>
      <c r="I512" s="2" t="s">
        <v>146</v>
      </c>
      <c r="J512" s="2" t="s">
        <v>97</v>
      </c>
      <c r="K512" s="2" t="s">
        <v>135</v>
      </c>
      <c r="L512" t="s">
        <v>138</v>
      </c>
      <c r="M512" s="2" t="s">
        <v>101</v>
      </c>
      <c r="N512" s="71" t="s">
        <v>98</v>
      </c>
      <c r="O512" s="71" t="s">
        <v>163</v>
      </c>
      <c r="P512" s="4" t="s">
        <v>97</v>
      </c>
      <c r="Q512" s="2" t="s">
        <v>98</v>
      </c>
      <c r="R512" s="2" t="s">
        <v>98</v>
      </c>
      <c r="S512" t="s">
        <v>97</v>
      </c>
      <c r="T512" t="s">
        <v>97</v>
      </c>
      <c r="U512" s="2" t="s">
        <v>97</v>
      </c>
      <c r="V512" s="2" t="s">
        <v>97</v>
      </c>
      <c r="W512" s="2" t="s">
        <v>98</v>
      </c>
      <c r="X512" s="2" t="s">
        <v>97</v>
      </c>
      <c r="Y512" s="2" t="s">
        <v>99</v>
      </c>
      <c r="Z512" s="2" t="s">
        <v>97</v>
      </c>
      <c r="AA512" s="2" t="s">
        <v>98</v>
      </c>
      <c r="AB512" s="2" t="s">
        <v>185</v>
      </c>
      <c r="AC512" t="s">
        <v>166</v>
      </c>
      <c r="AD512" t="s">
        <v>98</v>
      </c>
      <c r="AE512" s="1" t="s">
        <v>98</v>
      </c>
      <c r="AF512" t="s">
        <v>98</v>
      </c>
    </row>
    <row r="513" spans="1:32">
      <c r="A513" s="3" t="s">
        <v>184</v>
      </c>
      <c r="B513">
        <v>503</v>
      </c>
      <c r="C513" s="6">
        <v>169125</v>
      </c>
      <c r="D513" t="s">
        <v>137</v>
      </c>
      <c r="E513" s="2" t="s">
        <v>98</v>
      </c>
      <c r="F513" s="2" t="s">
        <v>98</v>
      </c>
      <c r="G513" s="2" t="s">
        <v>98</v>
      </c>
      <c r="H513" s="2" t="s">
        <v>97</v>
      </c>
      <c r="I513" s="2" t="s">
        <v>147</v>
      </c>
      <c r="J513" s="2" t="s">
        <v>97</v>
      </c>
      <c r="K513" s="2" t="s">
        <v>134</v>
      </c>
      <c r="L513" t="s">
        <v>139</v>
      </c>
      <c r="M513" s="2" t="s">
        <v>100</v>
      </c>
      <c r="N513" s="71" t="s">
        <v>97</v>
      </c>
      <c r="O513" s="71" t="s">
        <v>174</v>
      </c>
      <c r="P513" s="4" t="s">
        <v>182</v>
      </c>
      <c r="Q513" s="2" t="s">
        <v>98</v>
      </c>
      <c r="R513" s="2" t="s">
        <v>98</v>
      </c>
      <c r="S513" t="s">
        <v>98</v>
      </c>
      <c r="T513" t="s">
        <v>98</v>
      </c>
      <c r="U513" s="2" t="s">
        <v>98</v>
      </c>
      <c r="V513" s="2" t="s">
        <v>97</v>
      </c>
      <c r="W513" s="2" t="s">
        <v>98</v>
      </c>
      <c r="X513" s="2" t="s">
        <v>97</v>
      </c>
      <c r="Y513" s="2" t="s">
        <v>98</v>
      </c>
      <c r="Z513" s="2" t="s">
        <v>98</v>
      </c>
      <c r="AA513" s="2" t="s">
        <v>98</v>
      </c>
      <c r="AB513" s="2" t="s">
        <v>97</v>
      </c>
      <c r="AC513" t="s">
        <v>166</v>
      </c>
      <c r="AD513" t="s">
        <v>97</v>
      </c>
      <c r="AE513" s="1" t="s">
        <v>97</v>
      </c>
      <c r="AF513" t="s">
        <v>98</v>
      </c>
    </row>
    <row r="514" spans="1:32">
      <c r="A514" s="3" t="s">
        <v>184</v>
      </c>
      <c r="B514">
        <v>504</v>
      </c>
      <c r="C514" s="6">
        <v>169152</v>
      </c>
      <c r="D514" t="s">
        <v>136</v>
      </c>
      <c r="E514" s="2" t="s">
        <v>98</v>
      </c>
      <c r="F514" s="2" t="s">
        <v>98</v>
      </c>
      <c r="G514" s="2" t="s">
        <v>98</v>
      </c>
      <c r="H514" s="2" t="s">
        <v>97</v>
      </c>
      <c r="I514" s="2" t="s">
        <v>145</v>
      </c>
      <c r="J514" s="2" t="s">
        <v>97</v>
      </c>
      <c r="K514" s="2" t="s">
        <v>134</v>
      </c>
      <c r="L514" t="s">
        <v>139</v>
      </c>
      <c r="M514" s="2" t="s">
        <v>101</v>
      </c>
      <c r="N514" s="71" t="s">
        <v>97</v>
      </c>
      <c r="O514" s="71" t="s">
        <v>174</v>
      </c>
      <c r="P514" s="4" t="s">
        <v>97</v>
      </c>
      <c r="Q514" s="2" t="s">
        <v>98</v>
      </c>
      <c r="R514" s="2" t="s">
        <v>98</v>
      </c>
      <c r="S514" t="s">
        <v>97</v>
      </c>
      <c r="T514" t="s">
        <v>98</v>
      </c>
      <c r="U514" s="2" t="s">
        <v>98</v>
      </c>
      <c r="V514" s="2" t="s">
        <v>98</v>
      </c>
      <c r="W514" s="2" t="s">
        <v>98</v>
      </c>
      <c r="X514" s="2" t="s">
        <v>98</v>
      </c>
      <c r="Y514" s="2" t="s">
        <v>98</v>
      </c>
      <c r="Z514" s="2" t="s">
        <v>98</v>
      </c>
      <c r="AA514" s="2" t="s">
        <v>98</v>
      </c>
      <c r="AB514" s="2" t="s">
        <v>98</v>
      </c>
      <c r="AC514" t="s">
        <v>166</v>
      </c>
      <c r="AD514" t="s">
        <v>97</v>
      </c>
      <c r="AE514" s="1" t="s">
        <v>97</v>
      </c>
      <c r="AF514" t="s">
        <v>98</v>
      </c>
    </row>
    <row r="515" spans="1:32">
      <c r="A515" s="3" t="s">
        <v>184</v>
      </c>
      <c r="B515">
        <v>505</v>
      </c>
      <c r="C515">
        <v>169176</v>
      </c>
      <c r="D515" t="s">
        <v>136</v>
      </c>
      <c r="E515" s="2" t="s">
        <v>98</v>
      </c>
      <c r="F515" s="2" t="s">
        <v>98</v>
      </c>
      <c r="G515" s="2" t="s">
        <v>98</v>
      </c>
      <c r="H515" s="3" t="s">
        <v>97</v>
      </c>
      <c r="I515" s="2" t="s">
        <v>145</v>
      </c>
      <c r="J515" s="6" t="s">
        <v>97</v>
      </c>
      <c r="K515" s="2" t="s">
        <v>134</v>
      </c>
      <c r="L515" t="s">
        <v>140</v>
      </c>
      <c r="M515" s="2" t="s">
        <v>100</v>
      </c>
      <c r="N515" s="70" t="s">
        <v>98</v>
      </c>
      <c r="O515" s="70" t="s">
        <v>174</v>
      </c>
      <c r="P515" s="4" t="s">
        <v>97</v>
      </c>
      <c r="Q515" s="2" t="s">
        <v>98</v>
      </c>
      <c r="R515" s="2" t="s">
        <v>98</v>
      </c>
      <c r="S515" t="s">
        <v>97</v>
      </c>
      <c r="T515" t="s">
        <v>98</v>
      </c>
      <c r="U515" s="2" t="s">
        <v>98</v>
      </c>
      <c r="V515" s="2" t="s">
        <v>98</v>
      </c>
      <c r="W515" s="2" t="s">
        <v>98</v>
      </c>
      <c r="X515" s="2" t="s">
        <v>98</v>
      </c>
      <c r="Y515" s="2" t="s">
        <v>98</v>
      </c>
      <c r="Z515" s="2" t="s">
        <v>98</v>
      </c>
      <c r="AA515" s="2" t="s">
        <v>98</v>
      </c>
      <c r="AB515" s="2" t="s">
        <v>97</v>
      </c>
      <c r="AC515" t="s">
        <v>165</v>
      </c>
      <c r="AD515" s="6" t="s">
        <v>97</v>
      </c>
      <c r="AE515" s="1" t="s">
        <v>98</v>
      </c>
      <c r="AF515" t="s">
        <v>98</v>
      </c>
    </row>
    <row r="516" spans="1:32">
      <c r="A516" s="3" t="s">
        <v>184</v>
      </c>
      <c r="B516">
        <v>506</v>
      </c>
      <c r="C516">
        <v>169221</v>
      </c>
      <c r="D516" t="s">
        <v>136</v>
      </c>
      <c r="E516" s="2" t="s">
        <v>98</v>
      </c>
      <c r="F516" s="2" t="s">
        <v>98</v>
      </c>
      <c r="G516" s="2" t="s">
        <v>98</v>
      </c>
      <c r="H516" s="2" t="s">
        <v>97</v>
      </c>
      <c r="I516" s="2" t="s">
        <v>147</v>
      </c>
      <c r="J516" s="6" t="s">
        <v>97</v>
      </c>
      <c r="K516" s="2" t="s">
        <v>134</v>
      </c>
      <c r="L516" t="s">
        <v>140</v>
      </c>
      <c r="M516" s="3" t="s">
        <v>100</v>
      </c>
      <c r="N516" s="71" t="s">
        <v>97</v>
      </c>
      <c r="O516" s="71" t="s">
        <v>174</v>
      </c>
      <c r="P516" s="5" t="s">
        <v>182</v>
      </c>
      <c r="Q516" s="2" t="s">
        <v>98</v>
      </c>
      <c r="R516" s="2" t="s">
        <v>98</v>
      </c>
      <c r="S516" t="s">
        <v>98</v>
      </c>
      <c r="T516" t="s">
        <v>97</v>
      </c>
      <c r="U516" s="2" t="s">
        <v>98</v>
      </c>
      <c r="V516" s="2" t="s">
        <v>98</v>
      </c>
      <c r="W516" s="2" t="s">
        <v>98</v>
      </c>
      <c r="X516" s="2" t="s">
        <v>98</v>
      </c>
      <c r="Y516" s="2" t="s">
        <v>98</v>
      </c>
      <c r="Z516" s="2" t="s">
        <v>98</v>
      </c>
      <c r="AA516" s="2" t="s">
        <v>98</v>
      </c>
      <c r="AB516" s="2" t="s">
        <v>97</v>
      </c>
      <c r="AC516" t="s">
        <v>166</v>
      </c>
      <c r="AD516" s="6" t="s">
        <v>97</v>
      </c>
      <c r="AE516" s="7" t="s">
        <v>97</v>
      </c>
      <c r="AF516" t="s">
        <v>98</v>
      </c>
    </row>
    <row r="517" spans="1:32">
      <c r="A517" s="3" t="s">
        <v>184</v>
      </c>
      <c r="B517">
        <v>507</v>
      </c>
      <c r="C517" s="6">
        <v>169226</v>
      </c>
      <c r="D517" t="s">
        <v>136</v>
      </c>
      <c r="E517" s="2" t="s">
        <v>98</v>
      </c>
      <c r="F517" s="2" t="s">
        <v>98</v>
      </c>
      <c r="G517" s="2" t="s">
        <v>98</v>
      </c>
      <c r="H517" s="2" t="s">
        <v>98</v>
      </c>
      <c r="I517" s="2" t="s">
        <v>144</v>
      </c>
      <c r="J517" s="2" t="s">
        <v>97</v>
      </c>
      <c r="K517" s="2" t="s">
        <v>134</v>
      </c>
      <c r="L517" t="s">
        <v>140</v>
      </c>
      <c r="M517" s="2" t="s">
        <v>100</v>
      </c>
      <c r="N517" s="71" t="s">
        <v>97</v>
      </c>
      <c r="O517" s="71" t="s">
        <v>174</v>
      </c>
      <c r="P517" s="4" t="s">
        <v>182</v>
      </c>
      <c r="Q517" s="2" t="s">
        <v>98</v>
      </c>
      <c r="R517" s="2" t="s">
        <v>98</v>
      </c>
      <c r="S517" t="s">
        <v>98</v>
      </c>
      <c r="T517" t="s">
        <v>98</v>
      </c>
      <c r="U517" s="2" t="s">
        <v>98</v>
      </c>
      <c r="V517" s="2" t="s">
        <v>98</v>
      </c>
      <c r="W517" s="2" t="s">
        <v>98</v>
      </c>
      <c r="X517" s="2" t="s">
        <v>98</v>
      </c>
      <c r="Y517" s="2" t="s">
        <v>186</v>
      </c>
      <c r="Z517" s="2" t="s">
        <v>98</v>
      </c>
      <c r="AA517" s="2" t="s">
        <v>98</v>
      </c>
      <c r="AB517" s="2" t="s">
        <v>97</v>
      </c>
      <c r="AC517" t="s">
        <v>166</v>
      </c>
      <c r="AD517" t="s">
        <v>97</v>
      </c>
      <c r="AE517" s="1" t="s">
        <v>98</v>
      </c>
      <c r="AF517" t="s">
        <v>98</v>
      </c>
    </row>
    <row r="518" spans="1:32">
      <c r="A518" s="3" t="s">
        <v>184</v>
      </c>
      <c r="B518">
        <v>508</v>
      </c>
      <c r="C518" s="6">
        <v>169237</v>
      </c>
      <c r="D518" t="s">
        <v>136</v>
      </c>
      <c r="E518" s="2" t="s">
        <v>98</v>
      </c>
      <c r="F518" s="2" t="s">
        <v>98</v>
      </c>
      <c r="G518" s="2" t="s">
        <v>98</v>
      </c>
      <c r="H518" s="2" t="s">
        <v>97</v>
      </c>
      <c r="I518" s="2" t="s">
        <v>147</v>
      </c>
      <c r="J518" s="2" t="s">
        <v>97</v>
      </c>
      <c r="K518" s="2" t="s">
        <v>134</v>
      </c>
      <c r="L518" t="s">
        <v>139</v>
      </c>
      <c r="M518" s="2" t="s">
        <v>101</v>
      </c>
      <c r="N518" s="71" t="s">
        <v>98</v>
      </c>
      <c r="O518" s="71" t="s">
        <v>99</v>
      </c>
      <c r="P518" s="4" t="s">
        <v>97</v>
      </c>
      <c r="Q518" s="2" t="s">
        <v>98</v>
      </c>
      <c r="R518" s="2" t="s">
        <v>98</v>
      </c>
      <c r="S518" t="s">
        <v>97</v>
      </c>
      <c r="T518" t="s">
        <v>98</v>
      </c>
      <c r="U518" s="2" t="s">
        <v>98</v>
      </c>
      <c r="V518" s="2" t="s">
        <v>97</v>
      </c>
      <c r="W518" s="2" t="s">
        <v>98</v>
      </c>
      <c r="X518" s="2" t="s">
        <v>98</v>
      </c>
      <c r="Y518" s="2" t="s">
        <v>98</v>
      </c>
      <c r="Z518" s="2" t="s">
        <v>98</v>
      </c>
      <c r="AA518" s="2" t="s">
        <v>98</v>
      </c>
      <c r="AB518" s="2" t="s">
        <v>97</v>
      </c>
      <c r="AC518" t="s">
        <v>166</v>
      </c>
      <c r="AD518" t="s">
        <v>97</v>
      </c>
      <c r="AE518" s="1" t="s">
        <v>97</v>
      </c>
      <c r="AF518" t="s">
        <v>99</v>
      </c>
    </row>
    <row r="519" spans="1:32">
      <c r="A519" s="3" t="s">
        <v>184</v>
      </c>
      <c r="B519">
        <v>509</v>
      </c>
      <c r="C519">
        <v>169249</v>
      </c>
      <c r="D519" t="s">
        <v>136</v>
      </c>
      <c r="E519" s="2" t="s">
        <v>98</v>
      </c>
      <c r="F519" s="2" t="s">
        <v>98</v>
      </c>
      <c r="G519" s="2" t="s">
        <v>98</v>
      </c>
      <c r="H519" s="2" t="s">
        <v>97</v>
      </c>
      <c r="I519" s="2" t="s">
        <v>146</v>
      </c>
      <c r="J519" s="6" t="s">
        <v>97</v>
      </c>
      <c r="K519" s="2" t="s">
        <v>134</v>
      </c>
      <c r="L519" t="s">
        <v>139</v>
      </c>
      <c r="M519" s="3" t="s">
        <v>100</v>
      </c>
      <c r="N519" s="71" t="s">
        <v>97</v>
      </c>
      <c r="O519" s="71" t="s">
        <v>174</v>
      </c>
      <c r="P519" s="5" t="s">
        <v>98</v>
      </c>
      <c r="Q519" s="2" t="s">
        <v>98</v>
      </c>
      <c r="R519" s="2" t="s">
        <v>98</v>
      </c>
      <c r="S519" t="s">
        <v>97</v>
      </c>
      <c r="T519" t="s">
        <v>98</v>
      </c>
      <c r="U519" s="2" t="s">
        <v>98</v>
      </c>
      <c r="V519" s="2" t="s">
        <v>97</v>
      </c>
      <c r="W519" s="2" t="s">
        <v>98</v>
      </c>
      <c r="X519" s="2" t="s">
        <v>98</v>
      </c>
      <c r="Y519" s="2" t="s">
        <v>98</v>
      </c>
      <c r="Z519" s="2" t="s">
        <v>98</v>
      </c>
      <c r="AA519" s="2" t="s">
        <v>98</v>
      </c>
      <c r="AB519" s="2" t="s">
        <v>97</v>
      </c>
      <c r="AC519" t="s">
        <v>166</v>
      </c>
      <c r="AD519" s="6" t="s">
        <v>97</v>
      </c>
      <c r="AE519" s="7" t="s">
        <v>97</v>
      </c>
      <c r="AF519" t="s">
        <v>98</v>
      </c>
    </row>
    <row r="520" spans="1:32">
      <c r="A520" s="3" t="s">
        <v>184</v>
      </c>
      <c r="B520">
        <v>510</v>
      </c>
      <c r="C520">
        <v>169256</v>
      </c>
      <c r="D520" t="s">
        <v>136</v>
      </c>
      <c r="E520" s="2" t="s">
        <v>98</v>
      </c>
      <c r="F520" s="2" t="s">
        <v>98</v>
      </c>
      <c r="G520" s="2" t="s">
        <v>98</v>
      </c>
      <c r="H520" s="3" t="s">
        <v>97</v>
      </c>
      <c r="I520" s="2" t="s">
        <v>149</v>
      </c>
      <c r="J520" s="6" t="s">
        <v>98</v>
      </c>
      <c r="K520" s="2" t="s">
        <v>135</v>
      </c>
      <c r="L520" t="s">
        <v>139</v>
      </c>
      <c r="M520" s="3" t="s">
        <v>101</v>
      </c>
      <c r="N520" s="71" t="s">
        <v>97</v>
      </c>
      <c r="O520" s="71" t="s">
        <v>174</v>
      </c>
      <c r="P520" s="5" t="s">
        <v>98</v>
      </c>
      <c r="Q520" s="2" t="s">
        <v>98</v>
      </c>
      <c r="R520" s="2" t="s">
        <v>98</v>
      </c>
      <c r="S520" t="s">
        <v>97</v>
      </c>
      <c r="T520" t="s">
        <v>98</v>
      </c>
      <c r="U520" s="2" t="s">
        <v>98</v>
      </c>
      <c r="V520" s="2" t="s">
        <v>98</v>
      </c>
      <c r="W520" s="2" t="s">
        <v>98</v>
      </c>
      <c r="X520" s="2" t="s">
        <v>98</v>
      </c>
      <c r="Y520" s="2" t="s">
        <v>99</v>
      </c>
      <c r="Z520" s="2" t="s">
        <v>98</v>
      </c>
      <c r="AA520" s="2" t="s">
        <v>98</v>
      </c>
      <c r="AB520" s="2" t="s">
        <v>185</v>
      </c>
      <c r="AC520" t="s">
        <v>166</v>
      </c>
      <c r="AD520" t="s">
        <v>98</v>
      </c>
      <c r="AE520" s="1" t="s">
        <v>98</v>
      </c>
      <c r="AF520" t="s">
        <v>97</v>
      </c>
    </row>
    <row r="521" spans="1:32">
      <c r="A521" s="3" t="s">
        <v>184</v>
      </c>
      <c r="B521">
        <v>511</v>
      </c>
      <c r="C521">
        <v>169258</v>
      </c>
      <c r="D521" t="s">
        <v>136</v>
      </c>
      <c r="E521" s="2" t="s">
        <v>98</v>
      </c>
      <c r="F521" s="2" t="s">
        <v>98</v>
      </c>
      <c r="G521" s="2" t="s">
        <v>98</v>
      </c>
      <c r="H521" s="2" t="s">
        <v>97</v>
      </c>
      <c r="I521" s="2" t="s">
        <v>149</v>
      </c>
      <c r="J521" s="6" t="s">
        <v>98</v>
      </c>
      <c r="K521" s="2" t="s">
        <v>134</v>
      </c>
      <c r="L521" t="s">
        <v>139</v>
      </c>
      <c r="M521" s="3" t="s">
        <v>101</v>
      </c>
      <c r="N521" s="71" t="s">
        <v>97</v>
      </c>
      <c r="O521" s="71" t="s">
        <v>99</v>
      </c>
      <c r="P521" s="4" t="s">
        <v>182</v>
      </c>
      <c r="Q521" s="2" t="s">
        <v>98</v>
      </c>
      <c r="R521" s="2" t="s">
        <v>98</v>
      </c>
      <c r="S521" t="s">
        <v>98</v>
      </c>
      <c r="T521" t="s">
        <v>98</v>
      </c>
      <c r="U521" s="2" t="s">
        <v>98</v>
      </c>
      <c r="V521" s="2" t="s">
        <v>98</v>
      </c>
      <c r="W521" s="2" t="s">
        <v>98</v>
      </c>
      <c r="X521" s="2" t="s">
        <v>98</v>
      </c>
      <c r="Y521" s="2" t="s">
        <v>98</v>
      </c>
      <c r="Z521" s="2" t="s">
        <v>98</v>
      </c>
      <c r="AA521" s="2" t="s">
        <v>98</v>
      </c>
      <c r="AB521" s="2" t="s">
        <v>97</v>
      </c>
      <c r="AC521" t="s">
        <v>166</v>
      </c>
      <c r="AD521" s="6" t="s">
        <v>97</v>
      </c>
      <c r="AE521" s="1" t="s">
        <v>98</v>
      </c>
      <c r="AF521" t="s">
        <v>97</v>
      </c>
    </row>
    <row r="522" spans="1:32">
      <c r="A522" s="3" t="s">
        <v>184</v>
      </c>
      <c r="B522">
        <v>512</v>
      </c>
      <c r="C522" s="6">
        <v>169267</v>
      </c>
      <c r="D522" t="s">
        <v>136</v>
      </c>
      <c r="E522" s="2" t="s">
        <v>98</v>
      </c>
      <c r="F522" s="2" t="s">
        <v>98</v>
      </c>
      <c r="G522" s="2" t="s">
        <v>98</v>
      </c>
      <c r="H522" s="2" t="s">
        <v>98</v>
      </c>
      <c r="I522" s="2" t="s">
        <v>145</v>
      </c>
      <c r="J522" s="2" t="s">
        <v>97</v>
      </c>
      <c r="K522" s="2" t="s">
        <v>134</v>
      </c>
      <c r="L522" t="s">
        <v>139</v>
      </c>
      <c r="M522" s="2" t="s">
        <v>101</v>
      </c>
      <c r="N522" s="71" t="s">
        <v>97</v>
      </c>
      <c r="O522" s="71" t="s">
        <v>163</v>
      </c>
      <c r="P522" s="4" t="s">
        <v>97</v>
      </c>
      <c r="Q522" s="2" t="s">
        <v>98</v>
      </c>
      <c r="R522" s="2" t="s">
        <v>98</v>
      </c>
      <c r="S522" t="s">
        <v>97</v>
      </c>
      <c r="T522" t="s">
        <v>97</v>
      </c>
      <c r="U522" s="2" t="s">
        <v>98</v>
      </c>
      <c r="V522" s="2" t="s">
        <v>98</v>
      </c>
      <c r="W522" s="2" t="s">
        <v>98</v>
      </c>
      <c r="X522" s="2" t="s">
        <v>98</v>
      </c>
      <c r="Y522" s="2" t="s">
        <v>98</v>
      </c>
      <c r="Z522" s="2" t="s">
        <v>98</v>
      </c>
      <c r="AA522" s="2" t="s">
        <v>98</v>
      </c>
      <c r="AB522" s="2" t="s">
        <v>97</v>
      </c>
      <c r="AC522" t="s">
        <v>166</v>
      </c>
      <c r="AD522" t="s">
        <v>97</v>
      </c>
      <c r="AE522" s="1" t="s">
        <v>97</v>
      </c>
      <c r="AF522" t="s">
        <v>98</v>
      </c>
    </row>
    <row r="523" spans="1:32">
      <c r="A523" s="3" t="s">
        <v>184</v>
      </c>
      <c r="B523">
        <v>513</v>
      </c>
      <c r="C523" s="6">
        <v>169284</v>
      </c>
      <c r="D523" t="s">
        <v>137</v>
      </c>
      <c r="E523" s="2" t="s">
        <v>98</v>
      </c>
      <c r="F523" s="2" t="s">
        <v>98</v>
      </c>
      <c r="G523" s="2" t="s">
        <v>98</v>
      </c>
      <c r="H523" s="2" t="s">
        <v>97</v>
      </c>
      <c r="I523" s="2" t="s">
        <v>145</v>
      </c>
      <c r="J523" s="2" t="s">
        <v>97</v>
      </c>
      <c r="K523" s="2" t="s">
        <v>134</v>
      </c>
      <c r="L523" t="s">
        <v>140</v>
      </c>
      <c r="M523" s="2" t="s">
        <v>100</v>
      </c>
      <c r="N523" s="71" t="s">
        <v>98</v>
      </c>
      <c r="O523" s="71" t="s">
        <v>174</v>
      </c>
      <c r="P523" s="4" t="s">
        <v>98</v>
      </c>
      <c r="Q523" s="2" t="s">
        <v>98</v>
      </c>
      <c r="R523" s="2" t="s">
        <v>98</v>
      </c>
      <c r="S523" t="s">
        <v>97</v>
      </c>
      <c r="T523" t="s">
        <v>98</v>
      </c>
      <c r="U523" s="2" t="s">
        <v>98</v>
      </c>
      <c r="V523" s="2" t="s">
        <v>98</v>
      </c>
      <c r="W523" s="2" t="s">
        <v>98</v>
      </c>
      <c r="X523" s="2" t="s">
        <v>98</v>
      </c>
      <c r="Y523" s="2" t="s">
        <v>186</v>
      </c>
      <c r="Z523" s="2" t="s">
        <v>98</v>
      </c>
      <c r="AA523" s="2" t="s">
        <v>98</v>
      </c>
      <c r="AB523" s="2" t="s">
        <v>97</v>
      </c>
      <c r="AC523" t="s">
        <v>166</v>
      </c>
      <c r="AD523" t="s">
        <v>97</v>
      </c>
      <c r="AE523" s="1" t="s">
        <v>98</v>
      </c>
      <c r="AF523" t="s">
        <v>98</v>
      </c>
    </row>
    <row r="524" spans="1:32">
      <c r="A524" s="3" t="s">
        <v>184</v>
      </c>
      <c r="B524">
        <v>514</v>
      </c>
      <c r="C524">
        <v>169286</v>
      </c>
      <c r="D524" t="s">
        <v>137</v>
      </c>
      <c r="E524" s="2" t="s">
        <v>98</v>
      </c>
      <c r="F524" s="2" t="s">
        <v>98</v>
      </c>
      <c r="G524" s="2" t="s">
        <v>98</v>
      </c>
      <c r="H524" s="3" t="s">
        <v>97</v>
      </c>
      <c r="I524" s="2" t="s">
        <v>147</v>
      </c>
      <c r="J524" s="6" t="s">
        <v>97</v>
      </c>
      <c r="K524" s="2" t="s">
        <v>135</v>
      </c>
      <c r="L524" t="s">
        <v>138</v>
      </c>
      <c r="M524" s="2" t="s">
        <v>100</v>
      </c>
      <c r="N524" s="70" t="s">
        <v>97</v>
      </c>
      <c r="O524" s="70" t="s">
        <v>174</v>
      </c>
      <c r="P524" s="4" t="s">
        <v>98</v>
      </c>
      <c r="Q524" s="2" t="s">
        <v>97</v>
      </c>
      <c r="R524" s="2" t="s">
        <v>98</v>
      </c>
      <c r="S524" t="s">
        <v>97</v>
      </c>
      <c r="T524" t="s">
        <v>98</v>
      </c>
      <c r="U524" s="2" t="s">
        <v>97</v>
      </c>
      <c r="V524" s="2" t="s">
        <v>97</v>
      </c>
      <c r="W524" s="2" t="s">
        <v>98</v>
      </c>
      <c r="X524" s="2" t="s">
        <v>97</v>
      </c>
      <c r="Y524" s="2" t="s">
        <v>99</v>
      </c>
      <c r="Z524" s="2" t="s">
        <v>97</v>
      </c>
      <c r="AA524" s="2" t="s">
        <v>97</v>
      </c>
      <c r="AB524" s="2" t="s">
        <v>185</v>
      </c>
      <c r="AC524" t="s">
        <v>166</v>
      </c>
      <c r="AD524" s="6" t="s">
        <v>98</v>
      </c>
      <c r="AE524" s="1" t="s">
        <v>98</v>
      </c>
      <c r="AF524" t="s">
        <v>98</v>
      </c>
    </row>
    <row r="525" spans="1:32">
      <c r="A525" s="3" t="s">
        <v>184</v>
      </c>
      <c r="B525">
        <v>515</v>
      </c>
      <c r="C525" s="6">
        <v>169291</v>
      </c>
      <c r="D525" t="s">
        <v>136</v>
      </c>
      <c r="E525" s="2" t="s">
        <v>97</v>
      </c>
      <c r="F525" s="2" t="s">
        <v>98</v>
      </c>
      <c r="G525" s="2" t="s">
        <v>98</v>
      </c>
      <c r="H525" s="2" t="s">
        <v>97</v>
      </c>
      <c r="I525" s="2" t="s">
        <v>147</v>
      </c>
      <c r="J525" s="2" t="s">
        <v>97</v>
      </c>
      <c r="K525" s="2" t="s">
        <v>134</v>
      </c>
      <c r="L525" t="s">
        <v>138</v>
      </c>
      <c r="M525" s="2" t="s">
        <v>100</v>
      </c>
      <c r="N525" s="71" t="s">
        <v>97</v>
      </c>
      <c r="O525" s="71" t="s">
        <v>174</v>
      </c>
      <c r="P525" s="4" t="s">
        <v>97</v>
      </c>
      <c r="Q525" s="2" t="s">
        <v>97</v>
      </c>
      <c r="R525" s="2" t="s">
        <v>98</v>
      </c>
      <c r="S525" t="s">
        <v>97</v>
      </c>
      <c r="T525" t="s">
        <v>98</v>
      </c>
      <c r="U525" s="2" t="s">
        <v>97</v>
      </c>
      <c r="V525" s="2" t="s">
        <v>97</v>
      </c>
      <c r="W525" s="2" t="s">
        <v>97</v>
      </c>
      <c r="X525" s="2" t="s">
        <v>97</v>
      </c>
      <c r="Y525" s="2" t="s">
        <v>98</v>
      </c>
      <c r="Z525" s="2" t="s">
        <v>98</v>
      </c>
      <c r="AA525" s="2" t="s">
        <v>98</v>
      </c>
      <c r="AB525" s="2" t="s">
        <v>97</v>
      </c>
      <c r="AC525" t="s">
        <v>167</v>
      </c>
      <c r="AD525" t="s">
        <v>97</v>
      </c>
      <c r="AE525" s="1" t="s">
        <v>97</v>
      </c>
      <c r="AF525" t="s">
        <v>97</v>
      </c>
    </row>
    <row r="526" spans="1:32">
      <c r="A526" s="3" t="s">
        <v>183</v>
      </c>
      <c r="B526">
        <v>516</v>
      </c>
      <c r="C526" s="6">
        <v>169312</v>
      </c>
      <c r="D526" t="s">
        <v>136</v>
      </c>
      <c r="E526" s="2" t="s">
        <v>98</v>
      </c>
      <c r="F526" s="2" t="s">
        <v>98</v>
      </c>
      <c r="G526" s="2" t="s">
        <v>98</v>
      </c>
      <c r="H526" s="2" t="s">
        <v>97</v>
      </c>
      <c r="I526" s="2" t="s">
        <v>149</v>
      </c>
      <c r="J526" s="2" t="s">
        <v>97</v>
      </c>
      <c r="K526" s="2" t="s">
        <v>134</v>
      </c>
      <c r="L526" t="s">
        <v>139</v>
      </c>
      <c r="M526" s="2" t="s">
        <v>100</v>
      </c>
      <c r="N526" s="71" t="s">
        <v>97</v>
      </c>
      <c r="O526" s="71" t="s">
        <v>174</v>
      </c>
      <c r="P526" s="4" t="s">
        <v>97</v>
      </c>
      <c r="Q526" s="2" t="s">
        <v>98</v>
      </c>
      <c r="R526" s="2" t="s">
        <v>98</v>
      </c>
      <c r="S526" t="s">
        <v>97</v>
      </c>
      <c r="T526" t="s">
        <v>98</v>
      </c>
      <c r="U526" s="2" t="s">
        <v>98</v>
      </c>
      <c r="V526" s="2" t="s">
        <v>98</v>
      </c>
      <c r="W526" s="2" t="s">
        <v>98</v>
      </c>
      <c r="X526" s="2" t="s">
        <v>98</v>
      </c>
      <c r="Y526" s="2" t="s">
        <v>99</v>
      </c>
      <c r="Z526" s="2" t="s">
        <v>98</v>
      </c>
      <c r="AA526" s="2" t="s">
        <v>98</v>
      </c>
      <c r="AB526" s="2" t="s">
        <v>98</v>
      </c>
      <c r="AC526" t="s">
        <v>166</v>
      </c>
      <c r="AD526" t="s">
        <v>97</v>
      </c>
      <c r="AE526" s="1" t="s">
        <v>98</v>
      </c>
      <c r="AF526" t="s">
        <v>98</v>
      </c>
    </row>
    <row r="527" spans="1:32">
      <c r="A527" s="3" t="s">
        <v>184</v>
      </c>
      <c r="B527">
        <v>517</v>
      </c>
      <c r="C527">
        <v>169345</v>
      </c>
      <c r="D527" t="s">
        <v>136</v>
      </c>
      <c r="E527" s="2" t="s">
        <v>98</v>
      </c>
      <c r="F527" s="2" t="s">
        <v>98</v>
      </c>
      <c r="G527" s="2" t="s">
        <v>98</v>
      </c>
      <c r="H527" s="3" t="s">
        <v>97</v>
      </c>
      <c r="I527" s="2" t="s">
        <v>148</v>
      </c>
      <c r="J527" s="6" t="s">
        <v>97</v>
      </c>
      <c r="K527" s="2" t="s">
        <v>134</v>
      </c>
      <c r="L527" t="s">
        <v>140</v>
      </c>
      <c r="M527" s="2" t="s">
        <v>101</v>
      </c>
      <c r="N527" s="70" t="s">
        <v>98</v>
      </c>
      <c r="O527" s="70" t="s">
        <v>174</v>
      </c>
      <c r="P527" s="4" t="s">
        <v>182</v>
      </c>
      <c r="Q527" s="2" t="s">
        <v>98</v>
      </c>
      <c r="R527" s="2" t="s">
        <v>98</v>
      </c>
      <c r="S527" t="s">
        <v>98</v>
      </c>
      <c r="T527" t="s">
        <v>98</v>
      </c>
      <c r="U527" s="2" t="s">
        <v>98</v>
      </c>
      <c r="V527" s="2" t="s">
        <v>98</v>
      </c>
      <c r="W527" s="2" t="s">
        <v>98</v>
      </c>
      <c r="X527" s="2" t="s">
        <v>98</v>
      </c>
      <c r="Y527" s="2" t="s">
        <v>98</v>
      </c>
      <c r="Z527" s="2" t="s">
        <v>98</v>
      </c>
      <c r="AA527" s="2" t="s">
        <v>98</v>
      </c>
      <c r="AB527" s="2" t="s">
        <v>97</v>
      </c>
      <c r="AC527" t="s">
        <v>166</v>
      </c>
      <c r="AD527" s="6" t="s">
        <v>97</v>
      </c>
      <c r="AE527" s="7" t="s">
        <v>97</v>
      </c>
      <c r="AF527" t="s">
        <v>98</v>
      </c>
    </row>
    <row r="528" spans="1:32">
      <c r="A528" s="3" t="s">
        <v>188</v>
      </c>
      <c r="B528">
        <v>518</v>
      </c>
      <c r="C528" s="6">
        <v>169368</v>
      </c>
      <c r="D528" t="s">
        <v>137</v>
      </c>
      <c r="E528" s="2" t="s">
        <v>98</v>
      </c>
      <c r="F528" s="2" t="s">
        <v>98</v>
      </c>
      <c r="G528" s="2" t="s">
        <v>98</v>
      </c>
      <c r="H528" s="2" t="s">
        <v>97</v>
      </c>
      <c r="I528" s="2" t="s">
        <v>147</v>
      </c>
      <c r="J528" s="2" t="s">
        <v>97</v>
      </c>
      <c r="K528" s="2" t="s">
        <v>134</v>
      </c>
      <c r="L528" t="s">
        <v>140</v>
      </c>
      <c r="M528" s="2" t="s">
        <v>100</v>
      </c>
      <c r="N528" s="71" t="s">
        <v>98</v>
      </c>
      <c r="O528" s="71" t="s">
        <v>174</v>
      </c>
      <c r="P528" s="4" t="s">
        <v>98</v>
      </c>
      <c r="Q528" s="2" t="s">
        <v>98</v>
      </c>
      <c r="R528" s="2" t="s">
        <v>98</v>
      </c>
      <c r="S528" t="s">
        <v>97</v>
      </c>
      <c r="T528" t="s">
        <v>98</v>
      </c>
      <c r="U528" s="2" t="s">
        <v>98</v>
      </c>
      <c r="V528" s="2" t="s">
        <v>98</v>
      </c>
      <c r="W528" s="2" t="s">
        <v>98</v>
      </c>
      <c r="X528" s="2" t="s">
        <v>98</v>
      </c>
      <c r="Y528" s="2" t="s">
        <v>98</v>
      </c>
      <c r="Z528" s="2" t="s">
        <v>98</v>
      </c>
      <c r="AA528" s="2" t="s">
        <v>98</v>
      </c>
      <c r="AB528" s="2" t="s">
        <v>97</v>
      </c>
      <c r="AC528" t="s">
        <v>166</v>
      </c>
      <c r="AD528" t="s">
        <v>97</v>
      </c>
      <c r="AE528" s="1" t="s">
        <v>98</v>
      </c>
      <c r="AF528" t="s">
        <v>99</v>
      </c>
    </row>
    <row r="529" spans="1:32">
      <c r="A529" s="3" t="s">
        <v>184</v>
      </c>
      <c r="B529">
        <v>519</v>
      </c>
      <c r="C529" s="6">
        <v>169395</v>
      </c>
      <c r="D529" t="s">
        <v>136</v>
      </c>
      <c r="E529" s="2" t="s">
        <v>98</v>
      </c>
      <c r="F529" s="2" t="s">
        <v>98</v>
      </c>
      <c r="G529" s="2" t="s">
        <v>98</v>
      </c>
      <c r="H529" s="2" t="s">
        <v>97</v>
      </c>
      <c r="I529" s="2" t="s">
        <v>144</v>
      </c>
      <c r="J529" s="2" t="s">
        <v>97</v>
      </c>
      <c r="K529" s="2" t="s">
        <v>134</v>
      </c>
      <c r="L529" t="s">
        <v>140</v>
      </c>
      <c r="M529" s="2" t="s">
        <v>100</v>
      </c>
      <c r="N529" s="71" t="s">
        <v>97</v>
      </c>
      <c r="O529" s="71" t="s">
        <v>174</v>
      </c>
      <c r="P529" s="4" t="s">
        <v>97</v>
      </c>
      <c r="Q529" s="2" t="s">
        <v>98</v>
      </c>
      <c r="R529" s="2" t="s">
        <v>98</v>
      </c>
      <c r="S529" t="s">
        <v>97</v>
      </c>
      <c r="T529" t="s">
        <v>98</v>
      </c>
      <c r="U529" s="2" t="s">
        <v>98</v>
      </c>
      <c r="V529" s="2" t="s">
        <v>98</v>
      </c>
      <c r="W529" s="2" t="s">
        <v>98</v>
      </c>
      <c r="X529" s="2" t="s">
        <v>98</v>
      </c>
      <c r="Y529" s="2" t="s">
        <v>98</v>
      </c>
      <c r="Z529" s="2" t="s">
        <v>98</v>
      </c>
      <c r="AA529" s="2" t="s">
        <v>98</v>
      </c>
      <c r="AB529" s="2" t="s">
        <v>97</v>
      </c>
      <c r="AC529" t="s">
        <v>166</v>
      </c>
      <c r="AD529" t="s">
        <v>97</v>
      </c>
      <c r="AE529" s="1" t="s">
        <v>98</v>
      </c>
      <c r="AF529" t="s">
        <v>98</v>
      </c>
    </row>
    <row r="530" spans="1:32">
      <c r="A530" s="3" t="s">
        <v>184</v>
      </c>
      <c r="B530">
        <v>520</v>
      </c>
      <c r="C530">
        <v>169423</v>
      </c>
      <c r="D530" t="s">
        <v>137</v>
      </c>
      <c r="E530" s="2" t="s">
        <v>98</v>
      </c>
      <c r="F530" s="2" t="s">
        <v>98</v>
      </c>
      <c r="G530" s="2" t="s">
        <v>98</v>
      </c>
      <c r="H530" s="3" t="s">
        <v>97</v>
      </c>
      <c r="I530" s="2" t="s">
        <v>147</v>
      </c>
      <c r="J530" s="6" t="s">
        <v>97</v>
      </c>
      <c r="K530" s="2" t="s">
        <v>134</v>
      </c>
      <c r="L530" t="s">
        <v>139</v>
      </c>
      <c r="M530" s="3" t="s">
        <v>101</v>
      </c>
      <c r="N530" s="71" t="s">
        <v>97</v>
      </c>
      <c r="O530" s="71" t="s">
        <v>174</v>
      </c>
      <c r="P530" s="5" t="s">
        <v>97</v>
      </c>
      <c r="Q530" s="2" t="s">
        <v>98</v>
      </c>
      <c r="R530" s="2" t="s">
        <v>98</v>
      </c>
      <c r="S530" t="s">
        <v>97</v>
      </c>
      <c r="T530" t="s">
        <v>98</v>
      </c>
      <c r="U530" s="2" t="s">
        <v>98</v>
      </c>
      <c r="V530" s="2" t="s">
        <v>98</v>
      </c>
      <c r="W530" s="2" t="s">
        <v>98</v>
      </c>
      <c r="X530" s="2" t="s">
        <v>98</v>
      </c>
      <c r="Y530" s="2" t="s">
        <v>98</v>
      </c>
      <c r="Z530" s="2" t="s">
        <v>98</v>
      </c>
      <c r="AA530" s="2" t="s">
        <v>98</v>
      </c>
      <c r="AB530" s="2" t="s">
        <v>97</v>
      </c>
      <c r="AC530" t="s">
        <v>166</v>
      </c>
      <c r="AD530" s="6" t="s">
        <v>97</v>
      </c>
      <c r="AE530" s="1" t="s">
        <v>97</v>
      </c>
      <c r="AF530" t="s">
        <v>97</v>
      </c>
    </row>
    <row r="531" spans="1:32">
      <c r="A531" s="3" t="s">
        <v>187</v>
      </c>
      <c r="B531">
        <v>521</v>
      </c>
      <c r="C531" s="6">
        <v>169446</v>
      </c>
      <c r="D531" t="s">
        <v>136</v>
      </c>
      <c r="E531" s="2" t="s">
        <v>98</v>
      </c>
      <c r="F531" s="2" t="s">
        <v>98</v>
      </c>
      <c r="G531" s="2" t="s">
        <v>98</v>
      </c>
      <c r="H531" s="2" t="s">
        <v>99</v>
      </c>
      <c r="I531" s="2" t="s">
        <v>149</v>
      </c>
      <c r="J531" s="2" t="s">
        <v>97</v>
      </c>
      <c r="K531" s="2" t="s">
        <v>134</v>
      </c>
      <c r="L531" t="s">
        <v>140</v>
      </c>
      <c r="M531" s="2" t="s">
        <v>100</v>
      </c>
      <c r="N531" s="71" t="s">
        <v>99</v>
      </c>
      <c r="O531" s="71" t="s">
        <v>163</v>
      </c>
      <c r="P531" s="4" t="s">
        <v>98</v>
      </c>
      <c r="Q531" s="2" t="s">
        <v>98</v>
      </c>
      <c r="R531" s="2" t="s">
        <v>98</v>
      </c>
      <c r="S531" t="s">
        <v>97</v>
      </c>
      <c r="T531" t="s">
        <v>98</v>
      </c>
      <c r="U531" s="2" t="s">
        <v>98</v>
      </c>
      <c r="V531" s="2" t="s">
        <v>98</v>
      </c>
      <c r="W531" s="2" t="s">
        <v>98</v>
      </c>
      <c r="X531" s="2" t="s">
        <v>98</v>
      </c>
      <c r="Y531" s="2" t="s">
        <v>98</v>
      </c>
      <c r="Z531" s="2" t="s">
        <v>98</v>
      </c>
      <c r="AA531" s="2" t="s">
        <v>98</v>
      </c>
      <c r="AB531" s="2" t="s">
        <v>97</v>
      </c>
      <c r="AC531" t="s">
        <v>166</v>
      </c>
      <c r="AD531" t="s">
        <v>97</v>
      </c>
      <c r="AE531" s="1" t="s">
        <v>98</v>
      </c>
      <c r="AF531" t="s">
        <v>98</v>
      </c>
    </row>
    <row r="532" spans="1:32">
      <c r="A532" s="3" t="s">
        <v>184</v>
      </c>
      <c r="B532">
        <v>522</v>
      </c>
      <c r="C532" s="6">
        <v>169462</v>
      </c>
      <c r="D532" t="s">
        <v>137</v>
      </c>
      <c r="E532" s="2" t="s">
        <v>97</v>
      </c>
      <c r="F532" s="2" t="s">
        <v>98</v>
      </c>
      <c r="G532" s="2" t="s">
        <v>98</v>
      </c>
      <c r="H532" s="2" t="s">
        <v>97</v>
      </c>
      <c r="I532" s="2" t="s">
        <v>145</v>
      </c>
      <c r="J532" s="2" t="s">
        <v>97</v>
      </c>
      <c r="K532" s="2" t="s">
        <v>134</v>
      </c>
      <c r="L532" t="s">
        <v>139</v>
      </c>
      <c r="M532" s="2" t="s">
        <v>101</v>
      </c>
      <c r="N532" s="71" t="s">
        <v>97</v>
      </c>
      <c r="O532" s="71" t="s">
        <v>163</v>
      </c>
      <c r="P532" s="4" t="s">
        <v>182</v>
      </c>
      <c r="Q532" s="2" t="s">
        <v>98</v>
      </c>
      <c r="R532" s="2" t="s">
        <v>98</v>
      </c>
      <c r="S532" t="s">
        <v>98</v>
      </c>
      <c r="T532" t="s">
        <v>98</v>
      </c>
      <c r="U532" s="2" t="s">
        <v>98</v>
      </c>
      <c r="V532" s="2" t="s">
        <v>98</v>
      </c>
      <c r="W532" s="2" t="s">
        <v>98</v>
      </c>
      <c r="X532" s="2" t="s">
        <v>98</v>
      </c>
      <c r="Y532" s="2" t="s">
        <v>98</v>
      </c>
      <c r="Z532" s="2" t="s">
        <v>98</v>
      </c>
      <c r="AA532" s="2" t="s">
        <v>98</v>
      </c>
      <c r="AB532" s="2" t="s">
        <v>98</v>
      </c>
      <c r="AC532" t="s">
        <v>167</v>
      </c>
      <c r="AD532" t="s">
        <v>97</v>
      </c>
      <c r="AE532" s="1" t="s">
        <v>97</v>
      </c>
      <c r="AF532" t="s">
        <v>98</v>
      </c>
    </row>
    <row r="533" spans="1:32">
      <c r="A533" s="3" t="s">
        <v>184</v>
      </c>
      <c r="B533">
        <v>523</v>
      </c>
      <c r="C533" s="6">
        <v>169466</v>
      </c>
      <c r="D533" t="s">
        <v>137</v>
      </c>
      <c r="E533" s="2" t="s">
        <v>97</v>
      </c>
      <c r="F533" s="2" t="s">
        <v>97</v>
      </c>
      <c r="G533" s="2" t="s">
        <v>98</v>
      </c>
      <c r="H533" s="2" t="s">
        <v>97</v>
      </c>
      <c r="I533" s="2" t="s">
        <v>144</v>
      </c>
      <c r="J533" s="2" t="s">
        <v>98</v>
      </c>
      <c r="K533" s="2" t="s">
        <v>134</v>
      </c>
      <c r="L533" t="s">
        <v>140</v>
      </c>
      <c r="M533" s="2" t="s">
        <v>100</v>
      </c>
      <c r="N533" s="71" t="s">
        <v>97</v>
      </c>
      <c r="O533" s="71" t="s">
        <v>163</v>
      </c>
      <c r="P533" s="4" t="s">
        <v>182</v>
      </c>
      <c r="Q533" s="2" t="s">
        <v>98</v>
      </c>
      <c r="R533" s="2" t="s">
        <v>98</v>
      </c>
      <c r="S533" t="s">
        <v>98</v>
      </c>
      <c r="T533" t="s">
        <v>97</v>
      </c>
      <c r="U533" s="2" t="s">
        <v>98</v>
      </c>
      <c r="V533" s="2" t="s">
        <v>98</v>
      </c>
      <c r="W533" s="2" t="s">
        <v>98</v>
      </c>
      <c r="X533" s="2" t="s">
        <v>98</v>
      </c>
      <c r="Y533" s="2" t="s">
        <v>98</v>
      </c>
      <c r="Z533" s="2" t="s">
        <v>98</v>
      </c>
      <c r="AA533" s="2" t="s">
        <v>98</v>
      </c>
      <c r="AB533" s="2" t="s">
        <v>98</v>
      </c>
      <c r="AC533" t="s">
        <v>167</v>
      </c>
      <c r="AD533" t="s">
        <v>97</v>
      </c>
      <c r="AE533" s="1" t="s">
        <v>98</v>
      </c>
      <c r="AF533" t="s">
        <v>97</v>
      </c>
    </row>
    <row r="534" spans="1:32">
      <c r="A534" s="3" t="s">
        <v>183</v>
      </c>
      <c r="B534">
        <v>524</v>
      </c>
      <c r="C534" s="6">
        <v>169467</v>
      </c>
      <c r="D534" t="s">
        <v>136</v>
      </c>
      <c r="E534" s="2" t="s">
        <v>98</v>
      </c>
      <c r="F534" s="2" t="s">
        <v>98</v>
      </c>
      <c r="G534" s="2" t="s">
        <v>98</v>
      </c>
      <c r="H534" s="2" t="s">
        <v>97</v>
      </c>
      <c r="I534" s="2" t="s">
        <v>146</v>
      </c>
      <c r="J534" s="2" t="s">
        <v>97</v>
      </c>
      <c r="K534" s="2" t="s">
        <v>134</v>
      </c>
      <c r="L534" t="s">
        <v>140</v>
      </c>
      <c r="M534" s="2" t="s">
        <v>100</v>
      </c>
      <c r="N534" s="71" t="s">
        <v>98</v>
      </c>
      <c r="O534" s="71" t="s">
        <v>163</v>
      </c>
      <c r="P534" s="4" t="s">
        <v>182</v>
      </c>
      <c r="Q534" s="2" t="s">
        <v>98</v>
      </c>
      <c r="R534" s="2" t="s">
        <v>98</v>
      </c>
      <c r="S534" t="s">
        <v>98</v>
      </c>
      <c r="T534" t="s">
        <v>98</v>
      </c>
      <c r="U534" s="2" t="s">
        <v>98</v>
      </c>
      <c r="V534" s="2" t="s">
        <v>98</v>
      </c>
      <c r="W534" s="2" t="s">
        <v>98</v>
      </c>
      <c r="X534" s="2" t="s">
        <v>98</v>
      </c>
      <c r="Y534" s="2" t="s">
        <v>186</v>
      </c>
      <c r="Z534" s="2" t="s">
        <v>98</v>
      </c>
      <c r="AA534" s="2" t="s">
        <v>98</v>
      </c>
      <c r="AB534" s="2" t="s">
        <v>185</v>
      </c>
      <c r="AC534" t="s">
        <v>165</v>
      </c>
      <c r="AD534" t="s">
        <v>97</v>
      </c>
      <c r="AE534" s="1" t="s">
        <v>98</v>
      </c>
      <c r="AF534" t="s">
        <v>98</v>
      </c>
    </row>
    <row r="535" spans="1:32">
      <c r="A535" s="3" t="s">
        <v>184</v>
      </c>
      <c r="B535">
        <v>525</v>
      </c>
      <c r="C535" s="6">
        <v>169484</v>
      </c>
      <c r="D535" t="s">
        <v>137</v>
      </c>
      <c r="E535" s="2" t="s">
        <v>98</v>
      </c>
      <c r="F535" s="2" t="s">
        <v>98</v>
      </c>
      <c r="G535" s="2" t="s">
        <v>98</v>
      </c>
      <c r="H535" s="2" t="s">
        <v>97</v>
      </c>
      <c r="I535" s="2" t="s">
        <v>146</v>
      </c>
      <c r="J535" s="2" t="s">
        <v>97</v>
      </c>
      <c r="K535" s="2" t="s">
        <v>134</v>
      </c>
      <c r="L535" t="s">
        <v>139</v>
      </c>
      <c r="M535" s="2" t="s">
        <v>101</v>
      </c>
      <c r="N535" s="71" t="s">
        <v>97</v>
      </c>
      <c r="O535" s="71" t="s">
        <v>174</v>
      </c>
      <c r="P535" s="4" t="s">
        <v>182</v>
      </c>
      <c r="Q535" s="2" t="s">
        <v>98</v>
      </c>
      <c r="R535" s="2" t="s">
        <v>97</v>
      </c>
      <c r="S535" t="s">
        <v>98</v>
      </c>
      <c r="T535" t="s">
        <v>98</v>
      </c>
      <c r="U535" s="2" t="s">
        <v>98</v>
      </c>
      <c r="V535" s="2" t="s">
        <v>98</v>
      </c>
      <c r="W535" s="2" t="s">
        <v>98</v>
      </c>
      <c r="X535" s="2" t="s">
        <v>98</v>
      </c>
      <c r="Y535" s="2" t="s">
        <v>98</v>
      </c>
      <c r="Z535" s="2" t="s">
        <v>98</v>
      </c>
      <c r="AA535" s="2" t="s">
        <v>98</v>
      </c>
      <c r="AB535" s="2" t="s">
        <v>97</v>
      </c>
      <c r="AC535" t="s">
        <v>166</v>
      </c>
      <c r="AD535" t="s">
        <v>97</v>
      </c>
      <c r="AE535" s="1" t="s">
        <v>97</v>
      </c>
      <c r="AF535" t="s">
        <v>98</v>
      </c>
    </row>
    <row r="536" spans="1:32">
      <c r="A536" s="3" t="s">
        <v>184</v>
      </c>
      <c r="B536">
        <v>526</v>
      </c>
      <c r="C536" s="6">
        <v>169522</v>
      </c>
      <c r="D536" t="s">
        <v>137</v>
      </c>
      <c r="E536" s="2" t="s">
        <v>98</v>
      </c>
      <c r="F536" s="2" t="s">
        <v>98</v>
      </c>
      <c r="G536" s="2" t="s">
        <v>98</v>
      </c>
      <c r="H536" s="2" t="s">
        <v>97</v>
      </c>
      <c r="I536" s="2" t="s">
        <v>147</v>
      </c>
      <c r="J536" s="2" t="s">
        <v>97</v>
      </c>
      <c r="K536" s="2" t="s">
        <v>134</v>
      </c>
      <c r="L536" t="s">
        <v>140</v>
      </c>
      <c r="M536" s="2" t="s">
        <v>101</v>
      </c>
      <c r="N536" s="71" t="s">
        <v>97</v>
      </c>
      <c r="O536" s="71" t="s">
        <v>174</v>
      </c>
      <c r="P536" s="4" t="s">
        <v>182</v>
      </c>
      <c r="Q536" s="2" t="s">
        <v>98</v>
      </c>
      <c r="R536" s="2" t="s">
        <v>98</v>
      </c>
      <c r="S536" t="s">
        <v>98</v>
      </c>
      <c r="T536" t="s">
        <v>98</v>
      </c>
      <c r="U536" s="2" t="s">
        <v>98</v>
      </c>
      <c r="V536" s="2" t="s">
        <v>98</v>
      </c>
      <c r="W536" s="2" t="s">
        <v>98</v>
      </c>
      <c r="X536" s="2" t="s">
        <v>98</v>
      </c>
      <c r="Y536" s="2" t="s">
        <v>186</v>
      </c>
      <c r="Z536" s="2" t="s">
        <v>98</v>
      </c>
      <c r="AA536" s="2" t="s">
        <v>98</v>
      </c>
      <c r="AB536" s="2" t="s">
        <v>97</v>
      </c>
      <c r="AC536" t="s">
        <v>166</v>
      </c>
      <c r="AD536" t="s">
        <v>97</v>
      </c>
      <c r="AE536" s="1" t="s">
        <v>98</v>
      </c>
      <c r="AF536" t="s">
        <v>98</v>
      </c>
    </row>
    <row r="537" spans="1:32">
      <c r="A537" s="3" t="s">
        <v>184</v>
      </c>
      <c r="B537">
        <v>527</v>
      </c>
      <c r="C537" s="6">
        <v>169528</v>
      </c>
      <c r="D537" t="s">
        <v>136</v>
      </c>
      <c r="E537" s="2" t="s">
        <v>98</v>
      </c>
      <c r="F537" s="2" t="s">
        <v>98</v>
      </c>
      <c r="G537" s="2" t="s">
        <v>98</v>
      </c>
      <c r="H537" s="2" t="s">
        <v>97</v>
      </c>
      <c r="I537" s="2" t="s">
        <v>148</v>
      </c>
      <c r="J537" s="2" t="s">
        <v>97</v>
      </c>
      <c r="K537" s="2" t="s">
        <v>134</v>
      </c>
      <c r="L537" t="s">
        <v>140</v>
      </c>
      <c r="M537" s="2" t="s">
        <v>101</v>
      </c>
      <c r="N537" s="71" t="s">
        <v>97</v>
      </c>
      <c r="O537" s="71" t="s">
        <v>174</v>
      </c>
      <c r="P537" s="4" t="s">
        <v>182</v>
      </c>
      <c r="Q537" s="2" t="s">
        <v>98</v>
      </c>
      <c r="R537" s="2" t="s">
        <v>98</v>
      </c>
      <c r="S537" t="s">
        <v>98</v>
      </c>
      <c r="T537" t="s">
        <v>98</v>
      </c>
      <c r="U537" s="2" t="s">
        <v>98</v>
      </c>
      <c r="V537" s="2" t="s">
        <v>98</v>
      </c>
      <c r="W537" s="2" t="s">
        <v>98</v>
      </c>
      <c r="X537" s="2" t="s">
        <v>98</v>
      </c>
      <c r="Y537" s="2" t="s">
        <v>186</v>
      </c>
      <c r="Z537" s="2" t="s">
        <v>98</v>
      </c>
      <c r="AA537" s="2" t="s">
        <v>98</v>
      </c>
      <c r="AB537" s="2" t="s">
        <v>97</v>
      </c>
      <c r="AC537" t="s">
        <v>166</v>
      </c>
      <c r="AD537" t="s">
        <v>97</v>
      </c>
      <c r="AE537" s="1" t="s">
        <v>98</v>
      </c>
      <c r="AF537" t="s">
        <v>98</v>
      </c>
    </row>
    <row r="538" spans="1:32">
      <c r="A538" s="3" t="s">
        <v>184</v>
      </c>
      <c r="B538">
        <v>528</v>
      </c>
      <c r="C538" s="6">
        <v>169537</v>
      </c>
      <c r="D538" t="s">
        <v>136</v>
      </c>
      <c r="E538" s="2" t="s">
        <v>98</v>
      </c>
      <c r="F538" s="2" t="s">
        <v>98</v>
      </c>
      <c r="G538" s="2" t="s">
        <v>98</v>
      </c>
      <c r="H538" s="2" t="s">
        <v>98</v>
      </c>
      <c r="I538" s="2" t="s">
        <v>144</v>
      </c>
      <c r="J538" s="2" t="s">
        <v>98</v>
      </c>
      <c r="K538" s="2" t="s">
        <v>134</v>
      </c>
      <c r="L538" t="s">
        <v>140</v>
      </c>
      <c r="M538" s="2" t="s">
        <v>101</v>
      </c>
      <c r="N538" s="71" t="s">
        <v>98</v>
      </c>
      <c r="O538" s="71" t="s">
        <v>174</v>
      </c>
      <c r="P538" s="4" t="s">
        <v>182</v>
      </c>
      <c r="Q538" s="2" t="s">
        <v>98</v>
      </c>
      <c r="R538" s="2" t="s">
        <v>98</v>
      </c>
      <c r="S538" t="s">
        <v>98</v>
      </c>
      <c r="T538" t="s">
        <v>98</v>
      </c>
      <c r="U538" s="2" t="s">
        <v>98</v>
      </c>
      <c r="V538" s="2" t="s">
        <v>98</v>
      </c>
      <c r="W538" s="2" t="s">
        <v>98</v>
      </c>
      <c r="X538" s="2" t="s">
        <v>98</v>
      </c>
      <c r="Y538" s="2" t="s">
        <v>186</v>
      </c>
      <c r="Z538" s="2" t="s">
        <v>98</v>
      </c>
      <c r="AA538" s="2" t="s">
        <v>98</v>
      </c>
      <c r="AB538" s="2" t="s">
        <v>99</v>
      </c>
      <c r="AC538" t="s">
        <v>166</v>
      </c>
      <c r="AD538" t="s">
        <v>97</v>
      </c>
      <c r="AE538" s="1" t="s">
        <v>98</v>
      </c>
      <c r="AF538" t="s">
        <v>97</v>
      </c>
    </row>
    <row r="539" spans="1:32">
      <c r="A539" s="3" t="s">
        <v>184</v>
      </c>
      <c r="B539">
        <v>529</v>
      </c>
      <c r="C539" s="6">
        <v>169549</v>
      </c>
      <c r="D539" t="s">
        <v>137</v>
      </c>
      <c r="E539" s="2" t="s">
        <v>98</v>
      </c>
      <c r="F539" s="2" t="s">
        <v>98</v>
      </c>
      <c r="G539" s="2" t="s">
        <v>98</v>
      </c>
      <c r="H539" s="2" t="s">
        <v>97</v>
      </c>
      <c r="I539" s="2" t="s">
        <v>149</v>
      </c>
      <c r="J539" s="2" t="s">
        <v>97</v>
      </c>
      <c r="K539" s="2" t="s">
        <v>135</v>
      </c>
      <c r="L539" t="s">
        <v>139</v>
      </c>
      <c r="M539" s="2" t="s">
        <v>100</v>
      </c>
      <c r="N539" s="71" t="s">
        <v>97</v>
      </c>
      <c r="O539" s="71" t="s">
        <v>163</v>
      </c>
      <c r="P539" s="4" t="s">
        <v>97</v>
      </c>
      <c r="Q539" s="2" t="s">
        <v>97</v>
      </c>
      <c r="R539" s="2" t="s">
        <v>98</v>
      </c>
      <c r="S539" t="s">
        <v>97</v>
      </c>
      <c r="T539" t="s">
        <v>98</v>
      </c>
      <c r="U539" s="2" t="s">
        <v>97</v>
      </c>
      <c r="V539" s="2" t="s">
        <v>97</v>
      </c>
      <c r="W539" s="2" t="s">
        <v>97</v>
      </c>
      <c r="X539" s="2" t="s">
        <v>98</v>
      </c>
      <c r="Y539" s="2" t="s">
        <v>99</v>
      </c>
      <c r="Z539" s="2" t="s">
        <v>98</v>
      </c>
      <c r="AA539" s="2" t="s">
        <v>98</v>
      </c>
      <c r="AB539" s="2" t="s">
        <v>185</v>
      </c>
      <c r="AC539" t="s">
        <v>166</v>
      </c>
      <c r="AD539" t="s">
        <v>98</v>
      </c>
      <c r="AE539" s="1" t="s">
        <v>98</v>
      </c>
      <c r="AF539" t="s">
        <v>98</v>
      </c>
    </row>
    <row r="540" spans="1:32">
      <c r="A540" s="3" t="s">
        <v>184</v>
      </c>
      <c r="B540">
        <v>530</v>
      </c>
      <c r="C540" s="6">
        <v>169552</v>
      </c>
      <c r="D540" t="s">
        <v>137</v>
      </c>
      <c r="E540" s="2" t="s">
        <v>98</v>
      </c>
      <c r="F540" s="2" t="s">
        <v>98</v>
      </c>
      <c r="G540" s="2" t="s">
        <v>98</v>
      </c>
      <c r="H540" s="2" t="s">
        <v>97</v>
      </c>
      <c r="I540" s="2" t="s">
        <v>145</v>
      </c>
      <c r="J540" s="2" t="s">
        <v>97</v>
      </c>
      <c r="K540" s="2" t="s">
        <v>134</v>
      </c>
      <c r="L540" t="s">
        <v>140</v>
      </c>
      <c r="M540" s="2" t="s">
        <v>101</v>
      </c>
      <c r="N540" s="71" t="s">
        <v>98</v>
      </c>
      <c r="O540" s="71" t="s">
        <v>174</v>
      </c>
      <c r="P540" s="4" t="s">
        <v>182</v>
      </c>
      <c r="Q540" s="2" t="s">
        <v>98</v>
      </c>
      <c r="R540" s="2" t="s">
        <v>98</v>
      </c>
      <c r="S540" t="s">
        <v>98</v>
      </c>
      <c r="T540" t="s">
        <v>98</v>
      </c>
      <c r="U540" s="2" t="s">
        <v>98</v>
      </c>
      <c r="V540" s="2" t="s">
        <v>98</v>
      </c>
      <c r="W540" s="2" t="s">
        <v>98</v>
      </c>
      <c r="X540" s="2" t="s">
        <v>98</v>
      </c>
      <c r="Y540" s="2" t="s">
        <v>186</v>
      </c>
      <c r="Z540" s="2" t="s">
        <v>98</v>
      </c>
      <c r="AA540" s="2" t="s">
        <v>98</v>
      </c>
      <c r="AB540" s="2" t="s">
        <v>97</v>
      </c>
      <c r="AC540" t="s">
        <v>166</v>
      </c>
      <c r="AD540" t="s">
        <v>97</v>
      </c>
      <c r="AE540" s="1" t="s">
        <v>98</v>
      </c>
      <c r="AF540" t="s">
        <v>98</v>
      </c>
    </row>
    <row r="541" spans="1:32">
      <c r="A541" s="3" t="s">
        <v>184</v>
      </c>
      <c r="B541">
        <v>531</v>
      </c>
      <c r="C541" s="6">
        <v>169570</v>
      </c>
      <c r="D541" t="s">
        <v>136</v>
      </c>
      <c r="E541" s="2" t="s">
        <v>98</v>
      </c>
      <c r="F541" s="2" t="s">
        <v>98</v>
      </c>
      <c r="G541" s="2" t="s">
        <v>97</v>
      </c>
      <c r="H541" s="2" t="s">
        <v>98</v>
      </c>
      <c r="I541" s="2" t="s">
        <v>146</v>
      </c>
      <c r="J541" s="2" t="s">
        <v>98</v>
      </c>
      <c r="K541" s="2" t="s">
        <v>135</v>
      </c>
      <c r="L541" t="s">
        <v>138</v>
      </c>
      <c r="M541" s="2" t="s">
        <v>100</v>
      </c>
      <c r="N541" s="71" t="s">
        <v>97</v>
      </c>
      <c r="O541" s="71" t="s">
        <v>174</v>
      </c>
      <c r="P541" s="4" t="s">
        <v>97</v>
      </c>
      <c r="Q541" s="2" t="s">
        <v>98</v>
      </c>
      <c r="R541" s="2" t="s">
        <v>98</v>
      </c>
      <c r="S541" t="s">
        <v>97</v>
      </c>
      <c r="T541" t="s">
        <v>98</v>
      </c>
      <c r="U541" s="2" t="s">
        <v>97</v>
      </c>
      <c r="V541" s="2" t="s">
        <v>98</v>
      </c>
      <c r="W541" s="2" t="s">
        <v>98</v>
      </c>
      <c r="X541" s="2" t="s">
        <v>98</v>
      </c>
      <c r="Y541" s="2" t="s">
        <v>99</v>
      </c>
      <c r="Z541" s="2" t="s">
        <v>98</v>
      </c>
      <c r="AA541" s="2" t="s">
        <v>98</v>
      </c>
      <c r="AB541" s="2" t="s">
        <v>185</v>
      </c>
      <c r="AC541" t="s">
        <v>166</v>
      </c>
      <c r="AD541" t="s">
        <v>98</v>
      </c>
      <c r="AE541" s="1" t="s">
        <v>98</v>
      </c>
      <c r="AF541" t="s">
        <v>97</v>
      </c>
    </row>
    <row r="542" spans="1:32">
      <c r="A542" s="3" t="s">
        <v>184</v>
      </c>
      <c r="B542">
        <v>532</v>
      </c>
      <c r="C542">
        <v>169578</v>
      </c>
      <c r="D542" t="s">
        <v>136</v>
      </c>
      <c r="E542" s="2" t="s">
        <v>98</v>
      </c>
      <c r="F542" s="2" t="s">
        <v>98</v>
      </c>
      <c r="G542" s="2" t="s">
        <v>98</v>
      </c>
      <c r="H542" s="2" t="s">
        <v>98</v>
      </c>
      <c r="I542" s="2" t="s">
        <v>147</v>
      </c>
      <c r="J542" s="6" t="s">
        <v>97</v>
      </c>
      <c r="K542" s="2" t="s">
        <v>134</v>
      </c>
      <c r="L542" t="s">
        <v>140</v>
      </c>
      <c r="M542" s="3" t="s">
        <v>100</v>
      </c>
      <c r="N542" s="71" t="s">
        <v>97</v>
      </c>
      <c r="O542" s="71" t="s">
        <v>174</v>
      </c>
      <c r="P542" s="5" t="s">
        <v>182</v>
      </c>
      <c r="Q542" s="2" t="s">
        <v>98</v>
      </c>
      <c r="R542" s="2" t="s">
        <v>98</v>
      </c>
      <c r="S542" t="s">
        <v>98</v>
      </c>
      <c r="T542" t="s">
        <v>98</v>
      </c>
      <c r="U542" s="2" t="s">
        <v>98</v>
      </c>
      <c r="V542" s="2" t="s">
        <v>98</v>
      </c>
      <c r="W542" s="2" t="s">
        <v>98</v>
      </c>
      <c r="X542" s="2" t="s">
        <v>98</v>
      </c>
      <c r="Y542" s="2" t="s">
        <v>98</v>
      </c>
      <c r="Z542" s="2" t="s">
        <v>98</v>
      </c>
      <c r="AA542" s="2" t="s">
        <v>98</v>
      </c>
      <c r="AB542" s="2" t="s">
        <v>99</v>
      </c>
      <c r="AC542" t="s">
        <v>166</v>
      </c>
      <c r="AD542" t="s">
        <v>97</v>
      </c>
      <c r="AE542" s="1" t="s">
        <v>98</v>
      </c>
      <c r="AF542" t="s">
        <v>98</v>
      </c>
    </row>
    <row r="543" spans="1:32">
      <c r="A543" s="3" t="s">
        <v>184</v>
      </c>
      <c r="B543">
        <v>533</v>
      </c>
      <c r="C543" s="6">
        <v>169592</v>
      </c>
      <c r="D543" t="s">
        <v>136</v>
      </c>
      <c r="E543" s="2" t="s">
        <v>97</v>
      </c>
      <c r="F543" s="2" t="s">
        <v>98</v>
      </c>
      <c r="G543" s="2" t="s">
        <v>98</v>
      </c>
      <c r="H543" s="2" t="s">
        <v>99</v>
      </c>
      <c r="I543" s="2" t="s">
        <v>148</v>
      </c>
      <c r="J543" s="2" t="s">
        <v>97</v>
      </c>
      <c r="K543" s="2" t="s">
        <v>134</v>
      </c>
      <c r="L543" t="s">
        <v>139</v>
      </c>
      <c r="M543" s="2" t="s">
        <v>101</v>
      </c>
      <c r="N543" s="71" t="s">
        <v>98</v>
      </c>
      <c r="O543" s="71" t="s">
        <v>163</v>
      </c>
      <c r="P543" s="4" t="s">
        <v>97</v>
      </c>
      <c r="Q543" s="2" t="s">
        <v>98</v>
      </c>
      <c r="R543" s="2" t="s">
        <v>98</v>
      </c>
      <c r="S543" t="s">
        <v>97</v>
      </c>
      <c r="T543" t="s">
        <v>98</v>
      </c>
      <c r="U543" s="2" t="s">
        <v>98</v>
      </c>
      <c r="V543" s="2" t="s">
        <v>97</v>
      </c>
      <c r="W543" s="2" t="s">
        <v>98</v>
      </c>
      <c r="X543" s="2" t="s">
        <v>98</v>
      </c>
      <c r="Y543" s="2" t="s">
        <v>98</v>
      </c>
      <c r="Z543" s="2" t="s">
        <v>98</v>
      </c>
      <c r="AA543" s="2" t="s">
        <v>98</v>
      </c>
      <c r="AB543" s="2" t="s">
        <v>97</v>
      </c>
      <c r="AC543" t="s">
        <v>167</v>
      </c>
      <c r="AD543" t="s">
        <v>97</v>
      </c>
      <c r="AE543" s="1" t="s">
        <v>97</v>
      </c>
      <c r="AF543" t="s">
        <v>97</v>
      </c>
    </row>
    <row r="544" spans="1:32">
      <c r="A544" s="3" t="s">
        <v>184</v>
      </c>
      <c r="B544">
        <v>534</v>
      </c>
      <c r="C544" s="6">
        <v>169609</v>
      </c>
      <c r="D544" t="s">
        <v>137</v>
      </c>
      <c r="E544" s="2" t="s">
        <v>98</v>
      </c>
      <c r="F544" s="2" t="s">
        <v>98</v>
      </c>
      <c r="G544" s="2" t="s">
        <v>98</v>
      </c>
      <c r="H544" s="2" t="s">
        <v>97</v>
      </c>
      <c r="I544" s="2" t="s">
        <v>147</v>
      </c>
      <c r="J544" s="2" t="s">
        <v>97</v>
      </c>
      <c r="K544" s="2" t="s">
        <v>134</v>
      </c>
      <c r="L544" t="s">
        <v>140</v>
      </c>
      <c r="M544" s="2" t="s">
        <v>101</v>
      </c>
      <c r="N544" s="71" t="s">
        <v>98</v>
      </c>
      <c r="O544" s="71" t="s">
        <v>174</v>
      </c>
      <c r="P544" s="4" t="s">
        <v>182</v>
      </c>
      <c r="Q544" s="2" t="s">
        <v>98</v>
      </c>
      <c r="R544" s="2" t="s">
        <v>98</v>
      </c>
      <c r="S544" t="s">
        <v>98</v>
      </c>
      <c r="T544" t="s">
        <v>98</v>
      </c>
      <c r="U544" s="2" t="s">
        <v>98</v>
      </c>
      <c r="V544" s="2" t="s">
        <v>98</v>
      </c>
      <c r="W544" s="2" t="s">
        <v>98</v>
      </c>
      <c r="X544" s="2" t="s">
        <v>98</v>
      </c>
      <c r="Y544" s="2" t="s">
        <v>186</v>
      </c>
      <c r="Z544" s="2" t="s">
        <v>98</v>
      </c>
      <c r="AA544" s="2" t="s">
        <v>98</v>
      </c>
      <c r="AB544" s="2" t="s">
        <v>99</v>
      </c>
      <c r="AC544" t="s">
        <v>166</v>
      </c>
      <c r="AD544" t="s">
        <v>97</v>
      </c>
      <c r="AE544" s="1" t="s">
        <v>98</v>
      </c>
      <c r="AF544" t="s">
        <v>98</v>
      </c>
    </row>
    <row r="545" spans="1:32">
      <c r="A545" s="3" t="s">
        <v>184</v>
      </c>
      <c r="B545">
        <v>535</v>
      </c>
      <c r="C545" s="6">
        <v>169661</v>
      </c>
      <c r="D545" t="s">
        <v>136</v>
      </c>
      <c r="E545" s="2" t="s">
        <v>97</v>
      </c>
      <c r="F545" s="2" t="s">
        <v>98</v>
      </c>
      <c r="G545" s="2" t="s">
        <v>98</v>
      </c>
      <c r="H545" s="2" t="s">
        <v>97</v>
      </c>
      <c r="I545" s="2" t="s">
        <v>145</v>
      </c>
      <c r="J545" s="2" t="s">
        <v>97</v>
      </c>
      <c r="K545" s="2" t="s">
        <v>134</v>
      </c>
      <c r="L545" t="s">
        <v>139</v>
      </c>
      <c r="M545" s="2" t="s">
        <v>101</v>
      </c>
      <c r="N545" s="71" t="s">
        <v>97</v>
      </c>
      <c r="O545" s="71" t="s">
        <v>174</v>
      </c>
      <c r="P545" s="4" t="s">
        <v>98</v>
      </c>
      <c r="Q545" s="2" t="s">
        <v>98</v>
      </c>
      <c r="R545" s="2" t="s">
        <v>98</v>
      </c>
      <c r="S545" t="s">
        <v>97</v>
      </c>
      <c r="T545" t="s">
        <v>98</v>
      </c>
      <c r="U545" s="2" t="s">
        <v>98</v>
      </c>
      <c r="V545" s="2" t="s">
        <v>98</v>
      </c>
      <c r="W545" s="2" t="s">
        <v>98</v>
      </c>
      <c r="X545" s="2" t="s">
        <v>98</v>
      </c>
      <c r="Y545" s="2" t="s">
        <v>98</v>
      </c>
      <c r="Z545" s="2" t="s">
        <v>98</v>
      </c>
      <c r="AA545" s="2" t="s">
        <v>98</v>
      </c>
      <c r="AB545" s="2" t="s">
        <v>98</v>
      </c>
      <c r="AC545" t="s">
        <v>167</v>
      </c>
      <c r="AD545" t="s">
        <v>97</v>
      </c>
      <c r="AE545" s="1" t="s">
        <v>97</v>
      </c>
      <c r="AF545" t="s">
        <v>97</v>
      </c>
    </row>
    <row r="546" spans="1:32">
      <c r="A546" s="3" t="s">
        <v>184</v>
      </c>
      <c r="B546">
        <v>536</v>
      </c>
      <c r="C546" s="6">
        <v>169669</v>
      </c>
      <c r="D546" t="s">
        <v>136</v>
      </c>
      <c r="E546" s="2" t="s">
        <v>98</v>
      </c>
      <c r="F546" s="2" t="s">
        <v>98</v>
      </c>
      <c r="G546" s="2" t="s">
        <v>98</v>
      </c>
      <c r="H546" s="2" t="s">
        <v>97</v>
      </c>
      <c r="I546" s="2" t="s">
        <v>145</v>
      </c>
      <c r="J546" s="2" t="s">
        <v>97</v>
      </c>
      <c r="K546" s="2" t="s">
        <v>134</v>
      </c>
      <c r="L546" t="s">
        <v>140</v>
      </c>
      <c r="M546" s="2" t="s">
        <v>100</v>
      </c>
      <c r="N546" s="71" t="s">
        <v>98</v>
      </c>
      <c r="O546" s="71" t="s">
        <v>174</v>
      </c>
      <c r="P546" s="4" t="s">
        <v>182</v>
      </c>
      <c r="Q546" s="2" t="s">
        <v>98</v>
      </c>
      <c r="R546" s="2" t="s">
        <v>98</v>
      </c>
      <c r="S546" t="s">
        <v>98</v>
      </c>
      <c r="T546" t="s">
        <v>98</v>
      </c>
      <c r="U546" s="2" t="s">
        <v>98</v>
      </c>
      <c r="V546" s="2" t="s">
        <v>98</v>
      </c>
      <c r="W546" s="2" t="s">
        <v>98</v>
      </c>
      <c r="X546" s="2" t="s">
        <v>98</v>
      </c>
      <c r="Y546" s="2" t="s">
        <v>186</v>
      </c>
      <c r="Z546" s="2" t="s">
        <v>98</v>
      </c>
      <c r="AA546" s="2" t="s">
        <v>98</v>
      </c>
      <c r="AB546" s="2" t="s">
        <v>97</v>
      </c>
      <c r="AC546" t="s">
        <v>166</v>
      </c>
      <c r="AD546" t="s">
        <v>97</v>
      </c>
      <c r="AE546" s="1" t="s">
        <v>97</v>
      </c>
      <c r="AF546" t="s">
        <v>98</v>
      </c>
    </row>
    <row r="547" spans="1:32">
      <c r="A547" s="3" t="s">
        <v>184</v>
      </c>
      <c r="B547">
        <v>537</v>
      </c>
      <c r="C547" s="6">
        <v>169671</v>
      </c>
      <c r="D547" t="s">
        <v>137</v>
      </c>
      <c r="E547" s="2" t="s">
        <v>97</v>
      </c>
      <c r="F547" s="2" t="s">
        <v>98</v>
      </c>
      <c r="G547" s="2" t="s">
        <v>98</v>
      </c>
      <c r="H547" s="2" t="s">
        <v>97</v>
      </c>
      <c r="I547" s="2" t="s">
        <v>147</v>
      </c>
      <c r="J547" s="2" t="s">
        <v>97</v>
      </c>
      <c r="K547" s="2" t="s">
        <v>134</v>
      </c>
      <c r="L547" t="s">
        <v>138</v>
      </c>
      <c r="M547" s="2" t="s">
        <v>101</v>
      </c>
      <c r="N547" s="71" t="s">
        <v>97</v>
      </c>
      <c r="O547" s="71" t="s">
        <v>174</v>
      </c>
      <c r="P547" s="4" t="s">
        <v>98</v>
      </c>
      <c r="Q547" s="2" t="s">
        <v>97</v>
      </c>
      <c r="R547" s="2" t="s">
        <v>98</v>
      </c>
      <c r="S547" t="s">
        <v>97</v>
      </c>
      <c r="T547" t="s">
        <v>98</v>
      </c>
      <c r="U547" s="2" t="s">
        <v>97</v>
      </c>
      <c r="V547" s="2" t="s">
        <v>97</v>
      </c>
      <c r="W547" s="2" t="s">
        <v>98</v>
      </c>
      <c r="X547" s="2" t="s">
        <v>98</v>
      </c>
      <c r="Y547" s="2" t="s">
        <v>98</v>
      </c>
      <c r="Z547" s="2" t="s">
        <v>98</v>
      </c>
      <c r="AA547" s="2" t="s">
        <v>98</v>
      </c>
      <c r="AB547" s="2" t="s">
        <v>98</v>
      </c>
      <c r="AC547" t="s">
        <v>167</v>
      </c>
      <c r="AD547" t="s">
        <v>97</v>
      </c>
      <c r="AE547" s="1" t="s">
        <v>97</v>
      </c>
      <c r="AF547" t="s">
        <v>98</v>
      </c>
    </row>
    <row r="548" spans="1:32">
      <c r="A548" s="3" t="s">
        <v>184</v>
      </c>
      <c r="B548">
        <v>538</v>
      </c>
      <c r="C548" s="6">
        <v>169701</v>
      </c>
      <c r="D548" t="s">
        <v>136</v>
      </c>
      <c r="E548" s="2" t="s">
        <v>98</v>
      </c>
      <c r="F548" s="2" t="s">
        <v>98</v>
      </c>
      <c r="G548" s="2" t="s">
        <v>98</v>
      </c>
      <c r="H548" s="2" t="s">
        <v>99</v>
      </c>
      <c r="I548" s="2" t="s">
        <v>146</v>
      </c>
      <c r="J548" s="2" t="s">
        <v>97</v>
      </c>
      <c r="K548" s="2" t="s">
        <v>134</v>
      </c>
      <c r="L548" t="s">
        <v>140</v>
      </c>
      <c r="M548" s="2" t="s">
        <v>101</v>
      </c>
      <c r="N548" s="71" t="s">
        <v>98</v>
      </c>
      <c r="O548" s="71" t="s">
        <v>174</v>
      </c>
      <c r="P548" s="4" t="s">
        <v>182</v>
      </c>
      <c r="Q548" s="2" t="s">
        <v>98</v>
      </c>
      <c r="R548" s="2" t="s">
        <v>98</v>
      </c>
      <c r="S548" t="s">
        <v>98</v>
      </c>
      <c r="T548" t="s">
        <v>98</v>
      </c>
      <c r="U548" s="2" t="s">
        <v>98</v>
      </c>
      <c r="V548" s="2" t="s">
        <v>98</v>
      </c>
      <c r="W548" s="2" t="s">
        <v>98</v>
      </c>
      <c r="X548" s="2" t="s">
        <v>98</v>
      </c>
      <c r="Y548" s="2" t="s">
        <v>98</v>
      </c>
      <c r="Z548" s="2" t="s">
        <v>98</v>
      </c>
      <c r="AA548" s="2" t="s">
        <v>98</v>
      </c>
      <c r="AB548" s="2" t="s">
        <v>97</v>
      </c>
      <c r="AC548" t="s">
        <v>166</v>
      </c>
      <c r="AD548" t="s">
        <v>97</v>
      </c>
      <c r="AE548" s="1" t="s">
        <v>98</v>
      </c>
      <c r="AF548" t="s">
        <v>98</v>
      </c>
    </row>
    <row r="549" spans="1:32">
      <c r="A549" s="3" t="s">
        <v>184</v>
      </c>
      <c r="B549">
        <v>539</v>
      </c>
      <c r="C549" s="6">
        <v>169705</v>
      </c>
      <c r="D549" t="s">
        <v>136</v>
      </c>
      <c r="E549" s="2" t="s">
        <v>97</v>
      </c>
      <c r="F549" s="2" t="s">
        <v>97</v>
      </c>
      <c r="G549" s="2" t="s">
        <v>98</v>
      </c>
      <c r="H549" s="2" t="s">
        <v>97</v>
      </c>
      <c r="I549" s="2" t="s">
        <v>149</v>
      </c>
      <c r="J549" s="2" t="s">
        <v>97</v>
      </c>
      <c r="K549" s="2" t="s">
        <v>134</v>
      </c>
      <c r="L549" t="s">
        <v>139</v>
      </c>
      <c r="M549" s="2" t="s">
        <v>100</v>
      </c>
      <c r="N549" s="71" t="s">
        <v>97</v>
      </c>
      <c r="O549" s="71" t="s">
        <v>163</v>
      </c>
      <c r="P549" s="4" t="s">
        <v>98</v>
      </c>
      <c r="Q549" s="2" t="s">
        <v>98</v>
      </c>
      <c r="R549" s="2" t="s">
        <v>97</v>
      </c>
      <c r="S549" t="s">
        <v>97</v>
      </c>
      <c r="T549" t="s">
        <v>98</v>
      </c>
      <c r="U549" s="2" t="s">
        <v>98</v>
      </c>
      <c r="V549" s="2" t="s">
        <v>98</v>
      </c>
      <c r="W549" s="2" t="s">
        <v>98</v>
      </c>
      <c r="X549" s="2" t="s">
        <v>98</v>
      </c>
      <c r="Y549" s="2" t="s">
        <v>98</v>
      </c>
      <c r="Z549" s="2" t="s">
        <v>98</v>
      </c>
      <c r="AA549" s="2" t="s">
        <v>98</v>
      </c>
      <c r="AB549" s="2" t="s">
        <v>97</v>
      </c>
      <c r="AC549" t="s">
        <v>167</v>
      </c>
      <c r="AD549" t="s">
        <v>97</v>
      </c>
      <c r="AE549" s="1" t="s">
        <v>97</v>
      </c>
      <c r="AF549" t="s">
        <v>97</v>
      </c>
    </row>
    <row r="550" spans="1:32">
      <c r="A550" s="3" t="s">
        <v>184</v>
      </c>
      <c r="B550">
        <v>540</v>
      </c>
      <c r="C550" s="6">
        <v>169726</v>
      </c>
      <c r="D550" t="s">
        <v>137</v>
      </c>
      <c r="E550" s="2" t="s">
        <v>98</v>
      </c>
      <c r="F550" s="2" t="s">
        <v>98</v>
      </c>
      <c r="G550" s="2" t="s">
        <v>98</v>
      </c>
      <c r="H550" s="2" t="s">
        <v>97</v>
      </c>
      <c r="I550" s="2" t="s">
        <v>148</v>
      </c>
      <c r="J550" s="2" t="s">
        <v>97</v>
      </c>
      <c r="K550" s="2" t="s">
        <v>134</v>
      </c>
      <c r="L550" t="s">
        <v>140</v>
      </c>
      <c r="M550" s="2" t="s">
        <v>100</v>
      </c>
      <c r="N550" s="71" t="s">
        <v>98</v>
      </c>
      <c r="O550" s="71" t="s">
        <v>174</v>
      </c>
      <c r="P550" s="4" t="s">
        <v>182</v>
      </c>
      <c r="Q550" s="2" t="s">
        <v>98</v>
      </c>
      <c r="R550" s="2" t="s">
        <v>98</v>
      </c>
      <c r="S550" t="s">
        <v>98</v>
      </c>
      <c r="T550" t="s">
        <v>98</v>
      </c>
      <c r="U550" s="2" t="s">
        <v>98</v>
      </c>
      <c r="V550" s="2" t="s">
        <v>98</v>
      </c>
      <c r="W550" s="2" t="s">
        <v>98</v>
      </c>
      <c r="X550" s="2" t="s">
        <v>98</v>
      </c>
      <c r="Y550" s="2" t="s">
        <v>186</v>
      </c>
      <c r="Z550" s="2" t="s">
        <v>98</v>
      </c>
      <c r="AA550" s="2" t="s">
        <v>98</v>
      </c>
      <c r="AB550" s="2" t="s">
        <v>98</v>
      </c>
      <c r="AC550" t="s">
        <v>166</v>
      </c>
      <c r="AD550" t="s">
        <v>97</v>
      </c>
      <c r="AE550" s="1" t="s">
        <v>97</v>
      </c>
      <c r="AF550" t="s">
        <v>98</v>
      </c>
    </row>
    <row r="551" spans="1:32">
      <c r="A551" s="3" t="s">
        <v>183</v>
      </c>
      <c r="B551">
        <v>541</v>
      </c>
      <c r="C551" s="6">
        <v>169738</v>
      </c>
      <c r="D551" t="s">
        <v>136</v>
      </c>
      <c r="E551" s="2" t="s">
        <v>98</v>
      </c>
      <c r="F551" s="2" t="s">
        <v>98</v>
      </c>
      <c r="G551" s="2" t="s">
        <v>98</v>
      </c>
      <c r="H551" s="2" t="s">
        <v>97</v>
      </c>
      <c r="I551" s="2" t="s">
        <v>144</v>
      </c>
      <c r="J551" s="2" t="s">
        <v>97</v>
      </c>
      <c r="K551" s="2" t="s">
        <v>134</v>
      </c>
      <c r="L551" t="s">
        <v>140</v>
      </c>
      <c r="M551" s="2" t="s">
        <v>100</v>
      </c>
      <c r="N551" s="71" t="s">
        <v>98</v>
      </c>
      <c r="O551" s="71" t="s">
        <v>163</v>
      </c>
      <c r="P551" s="4" t="s">
        <v>182</v>
      </c>
      <c r="Q551" s="2" t="s">
        <v>98</v>
      </c>
      <c r="R551" s="2" t="s">
        <v>98</v>
      </c>
      <c r="S551" t="s">
        <v>98</v>
      </c>
      <c r="T551" t="s">
        <v>98</v>
      </c>
      <c r="U551" s="2" t="s">
        <v>98</v>
      </c>
      <c r="V551" s="2" t="s">
        <v>98</v>
      </c>
      <c r="W551" s="2" t="s">
        <v>98</v>
      </c>
      <c r="X551" s="2" t="s">
        <v>98</v>
      </c>
      <c r="Y551" s="2" t="s">
        <v>186</v>
      </c>
      <c r="Z551" s="2" t="s">
        <v>98</v>
      </c>
      <c r="AA551" s="2" t="s">
        <v>98</v>
      </c>
      <c r="AB551" s="2" t="s">
        <v>97</v>
      </c>
      <c r="AC551" t="s">
        <v>166</v>
      </c>
      <c r="AD551" t="s">
        <v>97</v>
      </c>
      <c r="AE551" s="1" t="s">
        <v>97</v>
      </c>
      <c r="AF551" t="s">
        <v>98</v>
      </c>
    </row>
    <row r="552" spans="1:32">
      <c r="A552" s="3" t="s">
        <v>184</v>
      </c>
      <c r="B552">
        <v>542</v>
      </c>
      <c r="C552" s="6">
        <v>169739</v>
      </c>
      <c r="D552" t="s">
        <v>136</v>
      </c>
      <c r="E552" s="2" t="s">
        <v>98</v>
      </c>
      <c r="F552" s="2" t="s">
        <v>98</v>
      </c>
      <c r="G552" s="2" t="s">
        <v>98</v>
      </c>
      <c r="H552" s="2" t="s">
        <v>97</v>
      </c>
      <c r="I552" s="2" t="s">
        <v>144</v>
      </c>
      <c r="J552" s="2" t="s">
        <v>97</v>
      </c>
      <c r="K552" s="2" t="s">
        <v>134</v>
      </c>
      <c r="L552" t="s">
        <v>140</v>
      </c>
      <c r="M552" s="2" t="s">
        <v>100</v>
      </c>
      <c r="N552" s="71" t="s">
        <v>98</v>
      </c>
      <c r="O552" s="71" t="s">
        <v>174</v>
      </c>
      <c r="P552" s="4" t="s">
        <v>182</v>
      </c>
      <c r="Q552" s="2" t="s">
        <v>98</v>
      </c>
      <c r="R552" s="2" t="s">
        <v>98</v>
      </c>
      <c r="S552" t="s">
        <v>98</v>
      </c>
      <c r="T552" t="s">
        <v>98</v>
      </c>
      <c r="U552" s="2" t="s">
        <v>98</v>
      </c>
      <c r="V552" s="2" t="s">
        <v>98</v>
      </c>
      <c r="W552" s="2" t="s">
        <v>98</v>
      </c>
      <c r="X552" s="2" t="s">
        <v>98</v>
      </c>
      <c r="Y552" s="2" t="s">
        <v>186</v>
      </c>
      <c r="Z552" s="2" t="s">
        <v>98</v>
      </c>
      <c r="AA552" s="2" t="s">
        <v>98</v>
      </c>
      <c r="AB552" s="2" t="s">
        <v>97</v>
      </c>
      <c r="AC552" t="s">
        <v>166</v>
      </c>
      <c r="AD552" t="s">
        <v>97</v>
      </c>
      <c r="AE552" s="1" t="s">
        <v>97</v>
      </c>
      <c r="AF552" t="s">
        <v>98</v>
      </c>
    </row>
    <row r="553" spans="1:32">
      <c r="A553" s="3" t="s">
        <v>184</v>
      </c>
      <c r="B553">
        <v>543</v>
      </c>
      <c r="C553">
        <v>169743</v>
      </c>
      <c r="D553" t="s">
        <v>136</v>
      </c>
      <c r="E553" s="2" t="s">
        <v>98</v>
      </c>
      <c r="F553" s="2" t="s">
        <v>98</v>
      </c>
      <c r="G553" s="2" t="s">
        <v>98</v>
      </c>
      <c r="H553" s="3" t="s">
        <v>97</v>
      </c>
      <c r="I553" s="2" t="s">
        <v>145</v>
      </c>
      <c r="J553" s="6" t="s">
        <v>98</v>
      </c>
      <c r="K553" s="2" t="s">
        <v>134</v>
      </c>
      <c r="L553" t="s">
        <v>139</v>
      </c>
      <c r="M553" s="2" t="s">
        <v>100</v>
      </c>
      <c r="N553" s="70" t="s">
        <v>98</v>
      </c>
      <c r="O553" s="70" t="s">
        <v>174</v>
      </c>
      <c r="P553" s="4" t="s">
        <v>97</v>
      </c>
      <c r="Q553" s="2" t="s">
        <v>98</v>
      </c>
      <c r="R553" s="2" t="s">
        <v>97</v>
      </c>
      <c r="S553" t="s">
        <v>97</v>
      </c>
      <c r="T553" t="s">
        <v>97</v>
      </c>
      <c r="U553" s="2" t="s">
        <v>98</v>
      </c>
      <c r="V553" s="2" t="s">
        <v>98</v>
      </c>
      <c r="W553" s="2" t="s">
        <v>98</v>
      </c>
      <c r="X553" s="2" t="s">
        <v>98</v>
      </c>
      <c r="Y553" s="2" t="s">
        <v>98</v>
      </c>
      <c r="Z553" s="2" t="s">
        <v>98</v>
      </c>
      <c r="AA553" s="2" t="s">
        <v>98</v>
      </c>
      <c r="AB553" s="2" t="s">
        <v>97</v>
      </c>
      <c r="AC553" t="s">
        <v>166</v>
      </c>
      <c r="AD553" s="6" t="s">
        <v>97</v>
      </c>
      <c r="AE553" s="1" t="s">
        <v>97</v>
      </c>
      <c r="AF553" t="s">
        <v>97</v>
      </c>
    </row>
    <row r="554" spans="1:32">
      <c r="A554" s="3" t="s">
        <v>184</v>
      </c>
      <c r="B554">
        <v>544</v>
      </c>
      <c r="C554">
        <v>169768</v>
      </c>
      <c r="D554" t="s">
        <v>137</v>
      </c>
      <c r="E554" s="2" t="s">
        <v>98</v>
      </c>
      <c r="F554" s="2" t="s">
        <v>98</v>
      </c>
      <c r="G554" s="2" t="s">
        <v>98</v>
      </c>
      <c r="H554" s="2" t="s">
        <v>97</v>
      </c>
      <c r="I554" s="2" t="s">
        <v>147</v>
      </c>
      <c r="J554" s="6" t="s">
        <v>97</v>
      </c>
      <c r="K554" s="2" t="s">
        <v>134</v>
      </c>
      <c r="L554" t="s">
        <v>140</v>
      </c>
      <c r="M554" s="3" t="s">
        <v>100</v>
      </c>
      <c r="N554" s="71" t="s">
        <v>97</v>
      </c>
      <c r="O554" s="71" t="s">
        <v>174</v>
      </c>
      <c r="P554" s="4" t="s">
        <v>98</v>
      </c>
      <c r="Q554" s="2" t="s">
        <v>98</v>
      </c>
      <c r="R554" s="2" t="s">
        <v>98</v>
      </c>
      <c r="S554" t="s">
        <v>97</v>
      </c>
      <c r="T554" t="s">
        <v>98</v>
      </c>
      <c r="U554" s="2" t="s">
        <v>98</v>
      </c>
      <c r="V554" s="2" t="s">
        <v>98</v>
      </c>
      <c r="W554" s="2" t="s">
        <v>98</v>
      </c>
      <c r="X554" s="2" t="s">
        <v>98</v>
      </c>
      <c r="Y554" s="2" t="s">
        <v>186</v>
      </c>
      <c r="Z554" s="2" t="s">
        <v>98</v>
      </c>
      <c r="AA554" s="2" t="s">
        <v>98</v>
      </c>
      <c r="AB554" s="2" t="s">
        <v>98</v>
      </c>
      <c r="AC554" t="s">
        <v>166</v>
      </c>
      <c r="AD554" s="6" t="s">
        <v>97</v>
      </c>
      <c r="AE554" s="1" t="s">
        <v>98</v>
      </c>
      <c r="AF554" t="s">
        <v>98</v>
      </c>
    </row>
    <row r="555" spans="1:32">
      <c r="A555" s="3" t="s">
        <v>184</v>
      </c>
      <c r="B555">
        <v>545</v>
      </c>
      <c r="C555">
        <v>169772</v>
      </c>
      <c r="D555" t="s">
        <v>136</v>
      </c>
      <c r="E555" s="2" t="s">
        <v>97</v>
      </c>
      <c r="F555" s="2" t="s">
        <v>97</v>
      </c>
      <c r="G555" s="2" t="s">
        <v>98</v>
      </c>
      <c r="H555" s="3" t="s">
        <v>97</v>
      </c>
      <c r="I555" s="2" t="s">
        <v>145</v>
      </c>
      <c r="J555" s="6" t="s">
        <v>97</v>
      </c>
      <c r="K555" s="2" t="s">
        <v>134</v>
      </c>
      <c r="L555" t="s">
        <v>140</v>
      </c>
      <c r="M555" s="2" t="s">
        <v>101</v>
      </c>
      <c r="N555" s="70" t="s">
        <v>98</v>
      </c>
      <c r="O555" s="71" t="s">
        <v>174</v>
      </c>
      <c r="P555" s="5" t="s">
        <v>182</v>
      </c>
      <c r="Q555" s="2" t="s">
        <v>98</v>
      </c>
      <c r="R555" s="2" t="s">
        <v>98</v>
      </c>
      <c r="S555" t="s">
        <v>98</v>
      </c>
      <c r="T555" t="s">
        <v>98</v>
      </c>
      <c r="U555" s="2" t="s">
        <v>98</v>
      </c>
      <c r="V555" s="2" t="s">
        <v>98</v>
      </c>
      <c r="W555" s="2" t="s">
        <v>98</v>
      </c>
      <c r="X555" s="2" t="s">
        <v>98</v>
      </c>
      <c r="Y555" s="2" t="s">
        <v>98</v>
      </c>
      <c r="Z555" s="2" t="s">
        <v>98</v>
      </c>
      <c r="AA555" s="2" t="s">
        <v>98</v>
      </c>
      <c r="AB555" s="2" t="s">
        <v>97</v>
      </c>
      <c r="AC555" t="s">
        <v>167</v>
      </c>
      <c r="AD555" s="6" t="s">
        <v>97</v>
      </c>
      <c r="AE555" s="7" t="s">
        <v>97</v>
      </c>
      <c r="AF555" t="s">
        <v>98</v>
      </c>
    </row>
    <row r="556" spans="1:32">
      <c r="A556" s="3" t="s">
        <v>184</v>
      </c>
      <c r="B556">
        <v>546</v>
      </c>
      <c r="C556" s="6">
        <v>169773</v>
      </c>
      <c r="D556" t="s">
        <v>136</v>
      </c>
      <c r="E556" s="2" t="s">
        <v>97</v>
      </c>
      <c r="F556" s="2" t="s">
        <v>97</v>
      </c>
      <c r="G556" s="2" t="s">
        <v>98</v>
      </c>
      <c r="H556" s="2" t="s">
        <v>97</v>
      </c>
      <c r="I556" s="2" t="s">
        <v>145</v>
      </c>
      <c r="J556" s="2" t="s">
        <v>97</v>
      </c>
      <c r="K556" s="2" t="s">
        <v>134</v>
      </c>
      <c r="L556" t="s">
        <v>140</v>
      </c>
      <c r="M556" s="2" t="s">
        <v>101</v>
      </c>
      <c r="N556" s="71" t="s">
        <v>99</v>
      </c>
      <c r="O556" s="71" t="s">
        <v>163</v>
      </c>
      <c r="P556" s="4" t="s">
        <v>182</v>
      </c>
      <c r="Q556" s="2" t="s">
        <v>98</v>
      </c>
      <c r="R556" s="2" t="s">
        <v>98</v>
      </c>
      <c r="S556" t="s">
        <v>98</v>
      </c>
      <c r="T556" t="s">
        <v>98</v>
      </c>
      <c r="U556" s="2" t="s">
        <v>98</v>
      </c>
      <c r="V556" s="2" t="s">
        <v>98</v>
      </c>
      <c r="W556" s="2" t="s">
        <v>98</v>
      </c>
      <c r="X556" s="2" t="s">
        <v>98</v>
      </c>
      <c r="Y556" s="2" t="s">
        <v>98</v>
      </c>
      <c r="Z556" s="2" t="s">
        <v>98</v>
      </c>
      <c r="AA556" s="2" t="s">
        <v>98</v>
      </c>
      <c r="AB556" s="2" t="s">
        <v>97</v>
      </c>
      <c r="AC556" t="s">
        <v>167</v>
      </c>
      <c r="AD556" t="s">
        <v>97</v>
      </c>
      <c r="AE556" s="1" t="s">
        <v>97</v>
      </c>
      <c r="AF556" t="s">
        <v>98</v>
      </c>
    </row>
    <row r="557" spans="1:32">
      <c r="A557" s="3" t="s">
        <v>184</v>
      </c>
      <c r="B557">
        <v>547</v>
      </c>
      <c r="C557" s="6">
        <v>169778</v>
      </c>
      <c r="D557" t="s">
        <v>136</v>
      </c>
      <c r="E557" s="2" t="s">
        <v>98</v>
      </c>
      <c r="F557" s="2" t="s">
        <v>98</v>
      </c>
      <c r="G557" s="2" t="s">
        <v>98</v>
      </c>
      <c r="H557" s="2" t="s">
        <v>99</v>
      </c>
      <c r="I557" s="2" t="s">
        <v>147</v>
      </c>
      <c r="J557" s="2" t="s">
        <v>97</v>
      </c>
      <c r="K557" s="2" t="s">
        <v>134</v>
      </c>
      <c r="L557" t="s">
        <v>140</v>
      </c>
      <c r="M557" s="2" t="s">
        <v>100</v>
      </c>
      <c r="N557" s="71" t="s">
        <v>97</v>
      </c>
      <c r="O557" s="71" t="s">
        <v>174</v>
      </c>
      <c r="P557" s="4" t="s">
        <v>182</v>
      </c>
      <c r="Q557" s="2" t="s">
        <v>98</v>
      </c>
      <c r="R557" s="2" t="s">
        <v>98</v>
      </c>
      <c r="S557" t="s">
        <v>98</v>
      </c>
      <c r="T557" t="s">
        <v>98</v>
      </c>
      <c r="U557" s="2" t="s">
        <v>98</v>
      </c>
      <c r="V557" s="2" t="s">
        <v>98</v>
      </c>
      <c r="W557" s="2" t="s">
        <v>98</v>
      </c>
      <c r="X557" s="2" t="s">
        <v>98</v>
      </c>
      <c r="Y557" s="2" t="s">
        <v>186</v>
      </c>
      <c r="Z557" s="2" t="s">
        <v>98</v>
      </c>
      <c r="AA557" s="2" t="s">
        <v>98</v>
      </c>
      <c r="AB557" s="2" t="s">
        <v>97</v>
      </c>
      <c r="AC557" t="s">
        <v>166</v>
      </c>
      <c r="AD557" t="s">
        <v>97</v>
      </c>
      <c r="AE557" s="1" t="s">
        <v>98</v>
      </c>
      <c r="AF557" t="s">
        <v>98</v>
      </c>
    </row>
    <row r="558" spans="1:32">
      <c r="A558" s="3" t="s">
        <v>183</v>
      </c>
      <c r="B558">
        <v>548</v>
      </c>
      <c r="C558" s="6">
        <v>169791</v>
      </c>
      <c r="D558" t="s">
        <v>136</v>
      </c>
      <c r="E558" s="2" t="s">
        <v>98</v>
      </c>
      <c r="F558" s="2" t="s">
        <v>98</v>
      </c>
      <c r="G558" s="2" t="s">
        <v>98</v>
      </c>
      <c r="H558" s="2" t="s">
        <v>99</v>
      </c>
      <c r="I558" s="2" t="s">
        <v>145</v>
      </c>
      <c r="J558" s="2" t="s">
        <v>97</v>
      </c>
      <c r="K558" s="2" t="s">
        <v>134</v>
      </c>
      <c r="L558" t="s">
        <v>140</v>
      </c>
      <c r="M558" s="2" t="s">
        <v>100</v>
      </c>
      <c r="N558" s="71" t="s">
        <v>97</v>
      </c>
      <c r="O558" s="71" t="s">
        <v>174</v>
      </c>
      <c r="P558" s="4" t="s">
        <v>182</v>
      </c>
      <c r="Q558" s="2" t="s">
        <v>98</v>
      </c>
      <c r="R558" s="2" t="s">
        <v>98</v>
      </c>
      <c r="S558" t="s">
        <v>98</v>
      </c>
      <c r="T558" t="s">
        <v>98</v>
      </c>
      <c r="U558" s="2" t="s">
        <v>98</v>
      </c>
      <c r="V558" s="2" t="s">
        <v>98</v>
      </c>
      <c r="W558" s="2" t="s">
        <v>98</v>
      </c>
      <c r="X558" s="2" t="s">
        <v>98</v>
      </c>
      <c r="Y558" s="2" t="s">
        <v>99</v>
      </c>
      <c r="Z558" s="2" t="s">
        <v>98</v>
      </c>
      <c r="AA558" s="2" t="s">
        <v>98</v>
      </c>
      <c r="AB558" s="2" t="s">
        <v>98</v>
      </c>
      <c r="AC558" t="s">
        <v>166</v>
      </c>
      <c r="AD558" t="s">
        <v>97</v>
      </c>
      <c r="AE558" s="1" t="s">
        <v>98</v>
      </c>
      <c r="AF558" t="s">
        <v>98</v>
      </c>
    </row>
    <row r="559" spans="1:32">
      <c r="A559" s="3" t="s">
        <v>184</v>
      </c>
      <c r="B559">
        <v>549</v>
      </c>
      <c r="C559">
        <v>169801</v>
      </c>
      <c r="D559" t="s">
        <v>137</v>
      </c>
      <c r="E559" s="2" t="s">
        <v>98</v>
      </c>
      <c r="F559" s="2" t="s">
        <v>98</v>
      </c>
      <c r="G559" s="2" t="s">
        <v>98</v>
      </c>
      <c r="H559" s="3" t="s">
        <v>97</v>
      </c>
      <c r="I559" s="2" t="s">
        <v>149</v>
      </c>
      <c r="J559" s="6" t="s">
        <v>97</v>
      </c>
      <c r="K559" s="2" t="s">
        <v>134</v>
      </c>
      <c r="L559" t="s">
        <v>139</v>
      </c>
      <c r="M559" s="2" t="s">
        <v>100</v>
      </c>
      <c r="N559" s="70" t="s">
        <v>97</v>
      </c>
      <c r="O559" s="70" t="s">
        <v>174</v>
      </c>
      <c r="P559" s="5" t="s">
        <v>97</v>
      </c>
      <c r="Q559" s="2" t="s">
        <v>97</v>
      </c>
      <c r="R559" s="2" t="s">
        <v>98</v>
      </c>
      <c r="S559" t="s">
        <v>97</v>
      </c>
      <c r="T559" t="s">
        <v>98</v>
      </c>
      <c r="U559" s="2" t="s">
        <v>98</v>
      </c>
      <c r="V559" s="2" t="s">
        <v>97</v>
      </c>
      <c r="W559" s="2" t="s">
        <v>98</v>
      </c>
      <c r="X559" s="2" t="s">
        <v>98</v>
      </c>
      <c r="Y559" s="2" t="s">
        <v>98</v>
      </c>
      <c r="Z559" s="2" t="s">
        <v>98</v>
      </c>
      <c r="AA559" s="2" t="s">
        <v>98</v>
      </c>
      <c r="AB559" s="2" t="s">
        <v>98</v>
      </c>
      <c r="AC559" t="s">
        <v>167</v>
      </c>
      <c r="AD559" s="6" t="s">
        <v>97</v>
      </c>
      <c r="AE559" s="1" t="s">
        <v>97</v>
      </c>
      <c r="AF559" t="s">
        <v>99</v>
      </c>
    </row>
    <row r="560" spans="1:32">
      <c r="A560" s="3" t="s">
        <v>184</v>
      </c>
      <c r="B560">
        <v>550</v>
      </c>
      <c r="C560" s="6">
        <v>169809</v>
      </c>
      <c r="D560" t="s">
        <v>137</v>
      </c>
      <c r="E560" s="2" t="s">
        <v>98</v>
      </c>
      <c r="F560" s="2" t="s">
        <v>98</v>
      </c>
      <c r="G560" s="2" t="s">
        <v>98</v>
      </c>
      <c r="H560" s="2" t="s">
        <v>97</v>
      </c>
      <c r="I560" s="2" t="s">
        <v>145</v>
      </c>
      <c r="J560" s="2" t="s">
        <v>97</v>
      </c>
      <c r="K560" s="2" t="s">
        <v>134</v>
      </c>
      <c r="L560" t="s">
        <v>140</v>
      </c>
      <c r="M560" s="2" t="s">
        <v>101</v>
      </c>
      <c r="N560" s="71" t="s">
        <v>97</v>
      </c>
      <c r="O560" s="71" t="s">
        <v>174</v>
      </c>
      <c r="P560" s="4" t="s">
        <v>182</v>
      </c>
      <c r="Q560" s="2" t="s">
        <v>98</v>
      </c>
      <c r="R560" s="2" t="s">
        <v>98</v>
      </c>
      <c r="S560" t="s">
        <v>98</v>
      </c>
      <c r="T560" t="s">
        <v>98</v>
      </c>
      <c r="U560" s="2" t="s">
        <v>98</v>
      </c>
      <c r="V560" s="2" t="s">
        <v>98</v>
      </c>
      <c r="W560" s="2" t="s">
        <v>98</v>
      </c>
      <c r="X560" s="2" t="s">
        <v>98</v>
      </c>
      <c r="Y560" s="2" t="s">
        <v>98</v>
      </c>
      <c r="Z560" s="2" t="s">
        <v>98</v>
      </c>
      <c r="AA560" s="2" t="s">
        <v>98</v>
      </c>
      <c r="AB560" s="2" t="s">
        <v>97</v>
      </c>
      <c r="AC560" t="s">
        <v>167</v>
      </c>
      <c r="AD560" t="s">
        <v>97</v>
      </c>
      <c r="AE560" s="1" t="s">
        <v>97</v>
      </c>
      <c r="AF560" t="s">
        <v>97</v>
      </c>
    </row>
    <row r="561" spans="1:32">
      <c r="A561" s="3" t="s">
        <v>184</v>
      </c>
      <c r="B561">
        <v>551</v>
      </c>
      <c r="C561" s="6">
        <v>169819</v>
      </c>
      <c r="D561" t="s">
        <v>137</v>
      </c>
      <c r="E561" s="2" t="s">
        <v>98</v>
      </c>
      <c r="F561" s="2" t="s">
        <v>98</v>
      </c>
      <c r="G561" s="2" t="s">
        <v>98</v>
      </c>
      <c r="H561" s="2" t="s">
        <v>97</v>
      </c>
      <c r="I561" s="2" t="s">
        <v>146</v>
      </c>
      <c r="J561" s="2" t="s">
        <v>97</v>
      </c>
      <c r="K561" s="2" t="s">
        <v>135</v>
      </c>
      <c r="L561" t="s">
        <v>138</v>
      </c>
      <c r="M561" s="2" t="s">
        <v>101</v>
      </c>
      <c r="N561" s="71" t="s">
        <v>97</v>
      </c>
      <c r="O561" s="71" t="s">
        <v>174</v>
      </c>
      <c r="P561" s="4" t="s">
        <v>97</v>
      </c>
      <c r="Q561" s="2" t="s">
        <v>98</v>
      </c>
      <c r="R561" s="2" t="s">
        <v>98</v>
      </c>
      <c r="S561" t="s">
        <v>97</v>
      </c>
      <c r="T561" t="s">
        <v>98</v>
      </c>
      <c r="U561" s="2" t="s">
        <v>98</v>
      </c>
      <c r="V561" s="2" t="s">
        <v>98</v>
      </c>
      <c r="W561" s="2" t="s">
        <v>98</v>
      </c>
      <c r="X561" s="2" t="s">
        <v>98</v>
      </c>
      <c r="Y561" s="2" t="s">
        <v>99</v>
      </c>
      <c r="Z561" s="2" t="s">
        <v>98</v>
      </c>
      <c r="AA561" s="2" t="s">
        <v>98</v>
      </c>
      <c r="AB561" s="2" t="s">
        <v>185</v>
      </c>
      <c r="AC561" t="s">
        <v>166</v>
      </c>
      <c r="AD561" t="s">
        <v>98</v>
      </c>
      <c r="AE561" s="1" t="s">
        <v>98</v>
      </c>
      <c r="AF561" t="s">
        <v>97</v>
      </c>
    </row>
    <row r="562" spans="1:32">
      <c r="A562" s="3" t="s">
        <v>184</v>
      </c>
      <c r="B562">
        <v>552</v>
      </c>
      <c r="C562" s="6">
        <v>169825</v>
      </c>
      <c r="D562" t="s">
        <v>136</v>
      </c>
      <c r="E562" s="2" t="s">
        <v>98</v>
      </c>
      <c r="F562" s="2" t="s">
        <v>98</v>
      </c>
      <c r="G562" s="2" t="s">
        <v>98</v>
      </c>
      <c r="H562" s="2" t="s">
        <v>97</v>
      </c>
      <c r="I562" s="2" t="s">
        <v>148</v>
      </c>
      <c r="J562" s="2" t="s">
        <v>97</v>
      </c>
      <c r="K562" s="2" t="s">
        <v>134</v>
      </c>
      <c r="L562" t="s">
        <v>140</v>
      </c>
      <c r="M562" s="2" t="s">
        <v>100</v>
      </c>
      <c r="N562" s="71" t="s">
        <v>98</v>
      </c>
      <c r="O562" s="71" t="s">
        <v>163</v>
      </c>
      <c r="P562" s="4" t="s">
        <v>98</v>
      </c>
      <c r="Q562" s="2" t="s">
        <v>98</v>
      </c>
      <c r="R562" s="2" t="s">
        <v>98</v>
      </c>
      <c r="S562" t="s">
        <v>97</v>
      </c>
      <c r="T562" t="s">
        <v>98</v>
      </c>
      <c r="U562" s="2" t="s">
        <v>98</v>
      </c>
      <c r="V562" s="2" t="s">
        <v>98</v>
      </c>
      <c r="W562" s="2" t="s">
        <v>98</v>
      </c>
      <c r="X562" s="2" t="s">
        <v>98</v>
      </c>
      <c r="Y562" s="2" t="s">
        <v>186</v>
      </c>
      <c r="Z562" s="2" t="s">
        <v>98</v>
      </c>
      <c r="AA562" s="2" t="s">
        <v>98</v>
      </c>
      <c r="AB562" s="2" t="s">
        <v>97</v>
      </c>
      <c r="AC562" t="s">
        <v>166</v>
      </c>
      <c r="AD562" t="s">
        <v>97</v>
      </c>
      <c r="AE562" s="1" t="s">
        <v>97</v>
      </c>
      <c r="AF562" t="s">
        <v>97</v>
      </c>
    </row>
    <row r="563" spans="1:32">
      <c r="A563" s="3" t="s">
        <v>183</v>
      </c>
      <c r="B563">
        <v>553</v>
      </c>
      <c r="C563" s="6">
        <v>169839</v>
      </c>
      <c r="D563" t="s">
        <v>136</v>
      </c>
      <c r="E563" s="2" t="s">
        <v>97</v>
      </c>
      <c r="F563" s="2" t="s">
        <v>98</v>
      </c>
      <c r="G563" s="2" t="s">
        <v>97</v>
      </c>
      <c r="H563" s="2" t="s">
        <v>97</v>
      </c>
      <c r="I563" s="2" t="s">
        <v>148</v>
      </c>
      <c r="J563" s="2" t="s">
        <v>97</v>
      </c>
      <c r="K563" s="2" t="s">
        <v>134</v>
      </c>
      <c r="L563" t="s">
        <v>139</v>
      </c>
      <c r="M563" s="2" t="s">
        <v>101</v>
      </c>
      <c r="N563" s="71" t="s">
        <v>97</v>
      </c>
      <c r="O563" s="71" t="s">
        <v>174</v>
      </c>
      <c r="P563" s="4" t="s">
        <v>98</v>
      </c>
      <c r="Q563" s="2" t="s">
        <v>97</v>
      </c>
      <c r="R563" s="2" t="s">
        <v>97</v>
      </c>
      <c r="S563" t="s">
        <v>97</v>
      </c>
      <c r="T563" t="s">
        <v>98</v>
      </c>
      <c r="U563" s="2" t="s">
        <v>98</v>
      </c>
      <c r="V563" s="2" t="s">
        <v>97</v>
      </c>
      <c r="W563" s="2" t="s">
        <v>98</v>
      </c>
      <c r="X563" s="2" t="s">
        <v>98</v>
      </c>
      <c r="Y563" s="2" t="s">
        <v>98</v>
      </c>
      <c r="Z563" s="2" t="s">
        <v>98</v>
      </c>
      <c r="AA563" s="2" t="s">
        <v>98</v>
      </c>
      <c r="AB563" s="2" t="s">
        <v>98</v>
      </c>
      <c r="AC563" t="s">
        <v>168</v>
      </c>
      <c r="AD563" t="s">
        <v>97</v>
      </c>
      <c r="AE563" s="1" t="s">
        <v>98</v>
      </c>
      <c r="AF563" t="s">
        <v>97</v>
      </c>
    </row>
    <row r="564" spans="1:32">
      <c r="A564" s="3" t="s">
        <v>184</v>
      </c>
      <c r="B564">
        <v>554</v>
      </c>
      <c r="C564" s="6">
        <v>169843</v>
      </c>
      <c r="D564" t="s">
        <v>137</v>
      </c>
      <c r="E564" s="2" t="s">
        <v>98</v>
      </c>
      <c r="F564" s="2" t="s">
        <v>98</v>
      </c>
      <c r="G564" s="2" t="s">
        <v>98</v>
      </c>
      <c r="H564" s="2" t="s">
        <v>97</v>
      </c>
      <c r="I564" s="2" t="s">
        <v>145</v>
      </c>
      <c r="J564" s="2" t="s">
        <v>97</v>
      </c>
      <c r="K564" s="2" t="s">
        <v>134</v>
      </c>
      <c r="L564" t="s">
        <v>140</v>
      </c>
      <c r="M564" s="2" t="s">
        <v>101</v>
      </c>
      <c r="N564" s="71" t="s">
        <v>98</v>
      </c>
      <c r="O564" s="71" t="s">
        <v>174</v>
      </c>
      <c r="P564" s="4" t="s">
        <v>182</v>
      </c>
      <c r="Q564" s="2" t="s">
        <v>98</v>
      </c>
      <c r="R564" s="2" t="s">
        <v>98</v>
      </c>
      <c r="S564" t="s">
        <v>98</v>
      </c>
      <c r="T564" t="s">
        <v>98</v>
      </c>
      <c r="U564" s="2" t="s">
        <v>98</v>
      </c>
      <c r="V564" s="2" t="s">
        <v>98</v>
      </c>
      <c r="W564" s="2" t="s">
        <v>98</v>
      </c>
      <c r="X564" s="2" t="s">
        <v>98</v>
      </c>
      <c r="Y564" s="2" t="s">
        <v>186</v>
      </c>
      <c r="Z564" s="2" t="s">
        <v>98</v>
      </c>
      <c r="AA564" s="2" t="s">
        <v>98</v>
      </c>
      <c r="AB564" s="2" t="s">
        <v>97</v>
      </c>
      <c r="AC564" t="s">
        <v>166</v>
      </c>
      <c r="AD564" t="s">
        <v>97</v>
      </c>
      <c r="AE564" s="1" t="s">
        <v>98</v>
      </c>
      <c r="AF564" t="s">
        <v>98</v>
      </c>
    </row>
    <row r="565" spans="1:32">
      <c r="A565" s="3" t="s">
        <v>184</v>
      </c>
      <c r="B565">
        <v>555</v>
      </c>
      <c r="C565" s="6">
        <v>169851</v>
      </c>
      <c r="D565" t="s">
        <v>136</v>
      </c>
      <c r="E565" s="2" t="s">
        <v>98</v>
      </c>
      <c r="F565" s="2" t="s">
        <v>98</v>
      </c>
      <c r="G565" s="2" t="s">
        <v>98</v>
      </c>
      <c r="H565" s="2" t="s">
        <v>97</v>
      </c>
      <c r="I565" s="2" t="s">
        <v>146</v>
      </c>
      <c r="J565" s="2" t="s">
        <v>97</v>
      </c>
      <c r="K565" s="2" t="s">
        <v>134</v>
      </c>
      <c r="L565" t="s">
        <v>140</v>
      </c>
      <c r="M565" s="2" t="s">
        <v>101</v>
      </c>
      <c r="N565" s="71" t="s">
        <v>98</v>
      </c>
      <c r="O565" s="71" t="s">
        <v>163</v>
      </c>
      <c r="P565" s="4" t="s">
        <v>182</v>
      </c>
      <c r="Q565" s="2" t="s">
        <v>98</v>
      </c>
      <c r="R565" s="2" t="s">
        <v>98</v>
      </c>
      <c r="S565" t="s">
        <v>98</v>
      </c>
      <c r="T565" t="s">
        <v>98</v>
      </c>
      <c r="U565" s="2" t="s">
        <v>98</v>
      </c>
      <c r="V565" s="2" t="s">
        <v>98</v>
      </c>
      <c r="W565" s="2" t="s">
        <v>98</v>
      </c>
      <c r="X565" s="2" t="s">
        <v>98</v>
      </c>
      <c r="Y565" s="2" t="s">
        <v>186</v>
      </c>
      <c r="Z565" s="2" t="s">
        <v>98</v>
      </c>
      <c r="AA565" s="2" t="s">
        <v>98</v>
      </c>
      <c r="AB565" s="2" t="s">
        <v>97</v>
      </c>
      <c r="AC565" t="s">
        <v>166</v>
      </c>
      <c r="AD565" t="s">
        <v>97</v>
      </c>
      <c r="AE565" s="1" t="s">
        <v>98</v>
      </c>
      <c r="AF565" t="s">
        <v>98</v>
      </c>
    </row>
    <row r="566" spans="1:32">
      <c r="A566" s="3" t="s">
        <v>184</v>
      </c>
      <c r="B566">
        <v>556</v>
      </c>
      <c r="C566" s="6">
        <v>169860</v>
      </c>
      <c r="D566" t="s">
        <v>136</v>
      </c>
      <c r="E566" s="2" t="s">
        <v>97</v>
      </c>
      <c r="F566" s="2" t="s">
        <v>98</v>
      </c>
      <c r="G566" s="2" t="s">
        <v>98</v>
      </c>
      <c r="H566" s="2" t="s">
        <v>97</v>
      </c>
      <c r="I566" s="2" t="s">
        <v>145</v>
      </c>
      <c r="J566" s="2" t="s">
        <v>97</v>
      </c>
      <c r="K566" s="2" t="s">
        <v>134</v>
      </c>
      <c r="L566" t="s">
        <v>140</v>
      </c>
      <c r="M566" s="2" t="s">
        <v>100</v>
      </c>
      <c r="N566" s="71" t="s">
        <v>97</v>
      </c>
      <c r="O566" s="71" t="s">
        <v>163</v>
      </c>
      <c r="P566" s="4" t="s">
        <v>98</v>
      </c>
      <c r="Q566" s="2" t="s">
        <v>98</v>
      </c>
      <c r="R566" s="2" t="s">
        <v>98</v>
      </c>
      <c r="S566" t="s">
        <v>97</v>
      </c>
      <c r="T566" t="s">
        <v>98</v>
      </c>
      <c r="U566" s="2" t="s">
        <v>98</v>
      </c>
      <c r="V566" s="2" t="s">
        <v>98</v>
      </c>
      <c r="W566" s="2" t="s">
        <v>98</v>
      </c>
      <c r="X566" s="2" t="s">
        <v>98</v>
      </c>
      <c r="Y566" s="2" t="s">
        <v>186</v>
      </c>
      <c r="Z566" s="2" t="s">
        <v>98</v>
      </c>
      <c r="AA566" s="2" t="s">
        <v>98</v>
      </c>
      <c r="AB566" s="2" t="s">
        <v>97</v>
      </c>
      <c r="AC566" t="s">
        <v>166</v>
      </c>
      <c r="AD566" t="s">
        <v>97</v>
      </c>
      <c r="AE566" s="1" t="s">
        <v>97</v>
      </c>
      <c r="AF566" t="s">
        <v>98</v>
      </c>
    </row>
    <row r="567" spans="1:32">
      <c r="A567" s="3" t="s">
        <v>184</v>
      </c>
      <c r="B567">
        <v>557</v>
      </c>
      <c r="C567" s="6">
        <v>169871</v>
      </c>
      <c r="D567" t="s">
        <v>136</v>
      </c>
      <c r="E567" s="2" t="s">
        <v>98</v>
      </c>
      <c r="F567" s="2" t="s">
        <v>98</v>
      </c>
      <c r="G567" s="2" t="s">
        <v>98</v>
      </c>
      <c r="H567" s="2" t="s">
        <v>97</v>
      </c>
      <c r="I567" s="2" t="s">
        <v>146</v>
      </c>
      <c r="J567" s="2" t="s">
        <v>97</v>
      </c>
      <c r="K567" s="2" t="s">
        <v>134</v>
      </c>
      <c r="L567" t="s">
        <v>140</v>
      </c>
      <c r="M567" s="2" t="s">
        <v>101</v>
      </c>
      <c r="N567" s="71" t="s">
        <v>98</v>
      </c>
      <c r="O567" s="71" t="s">
        <v>174</v>
      </c>
      <c r="P567" s="4" t="s">
        <v>182</v>
      </c>
      <c r="Q567" s="2" t="s">
        <v>98</v>
      </c>
      <c r="R567" s="2" t="s">
        <v>98</v>
      </c>
      <c r="S567" t="s">
        <v>98</v>
      </c>
      <c r="T567" t="s">
        <v>98</v>
      </c>
      <c r="U567" s="2" t="s">
        <v>98</v>
      </c>
      <c r="V567" s="2" t="s">
        <v>98</v>
      </c>
      <c r="W567" s="2" t="s">
        <v>98</v>
      </c>
      <c r="X567" s="2" t="s">
        <v>98</v>
      </c>
      <c r="Y567" s="2" t="s">
        <v>186</v>
      </c>
      <c r="Z567" s="2" t="s">
        <v>98</v>
      </c>
      <c r="AA567" s="2" t="s">
        <v>98</v>
      </c>
      <c r="AB567" s="2" t="s">
        <v>97</v>
      </c>
      <c r="AC567" t="s">
        <v>166</v>
      </c>
      <c r="AD567" t="s">
        <v>97</v>
      </c>
      <c r="AE567" s="1" t="s">
        <v>98</v>
      </c>
      <c r="AF567" t="s">
        <v>98</v>
      </c>
    </row>
    <row r="568" spans="1:32">
      <c r="A568" s="3" t="s">
        <v>184</v>
      </c>
      <c r="B568">
        <v>558</v>
      </c>
      <c r="C568">
        <v>169883</v>
      </c>
      <c r="D568" t="s">
        <v>136</v>
      </c>
      <c r="E568" s="2" t="s">
        <v>98</v>
      </c>
      <c r="F568" s="2" t="s">
        <v>98</v>
      </c>
      <c r="G568" s="2" t="s">
        <v>98</v>
      </c>
      <c r="H568" s="3" t="s">
        <v>97</v>
      </c>
      <c r="I568" s="2" t="s">
        <v>149</v>
      </c>
      <c r="J568" s="6" t="s">
        <v>97</v>
      </c>
      <c r="K568" s="2" t="s">
        <v>134</v>
      </c>
      <c r="L568" t="s">
        <v>140</v>
      </c>
      <c r="M568" s="2" t="s">
        <v>100</v>
      </c>
      <c r="N568" s="70" t="s">
        <v>97</v>
      </c>
      <c r="O568" s="70" t="s">
        <v>174</v>
      </c>
      <c r="P568" s="4" t="s">
        <v>98</v>
      </c>
      <c r="Q568" s="2" t="s">
        <v>98</v>
      </c>
      <c r="R568" s="2" t="s">
        <v>98</v>
      </c>
      <c r="S568" t="s">
        <v>97</v>
      </c>
      <c r="T568" t="s">
        <v>98</v>
      </c>
      <c r="U568" s="2" t="s">
        <v>98</v>
      </c>
      <c r="V568" s="2" t="s">
        <v>98</v>
      </c>
      <c r="W568" s="2" t="s">
        <v>98</v>
      </c>
      <c r="X568" s="2" t="s">
        <v>98</v>
      </c>
      <c r="Y568" s="2" t="s">
        <v>97</v>
      </c>
      <c r="Z568" s="2" t="s">
        <v>98</v>
      </c>
      <c r="AA568" s="2" t="s">
        <v>98</v>
      </c>
      <c r="AB568" s="2" t="s">
        <v>98</v>
      </c>
      <c r="AC568" t="s">
        <v>166</v>
      </c>
      <c r="AD568" s="6" t="s">
        <v>97</v>
      </c>
      <c r="AE568" s="1" t="s">
        <v>98</v>
      </c>
      <c r="AF568" t="s">
        <v>98</v>
      </c>
    </row>
    <row r="569" spans="1:32">
      <c r="A569" s="3" t="s">
        <v>184</v>
      </c>
      <c r="B569">
        <v>559</v>
      </c>
      <c r="C569" s="6">
        <v>169900</v>
      </c>
      <c r="D569" t="s">
        <v>137</v>
      </c>
      <c r="E569" s="2" t="s">
        <v>98</v>
      </c>
      <c r="F569" s="2" t="s">
        <v>98</v>
      </c>
      <c r="G569" s="2" t="s">
        <v>98</v>
      </c>
      <c r="H569" s="2" t="s">
        <v>97</v>
      </c>
      <c r="I569" s="2" t="s">
        <v>145</v>
      </c>
      <c r="J569" s="2" t="s">
        <v>97</v>
      </c>
      <c r="K569" s="2" t="s">
        <v>134</v>
      </c>
      <c r="L569" t="s">
        <v>140</v>
      </c>
      <c r="M569" s="2" t="s">
        <v>101</v>
      </c>
      <c r="N569" s="71" t="s">
        <v>97</v>
      </c>
      <c r="O569" s="71" t="s">
        <v>174</v>
      </c>
      <c r="P569" s="4" t="s">
        <v>97</v>
      </c>
      <c r="Q569" s="2" t="s">
        <v>98</v>
      </c>
      <c r="R569" s="2" t="s">
        <v>98</v>
      </c>
      <c r="S569" t="s">
        <v>97</v>
      </c>
      <c r="T569" t="s">
        <v>98</v>
      </c>
      <c r="U569" s="2" t="s">
        <v>98</v>
      </c>
      <c r="V569" s="2" t="s">
        <v>98</v>
      </c>
      <c r="W569" s="2" t="s">
        <v>98</v>
      </c>
      <c r="X569" s="2" t="s">
        <v>98</v>
      </c>
      <c r="Y569" s="2" t="s">
        <v>98</v>
      </c>
      <c r="Z569" s="2" t="s">
        <v>98</v>
      </c>
      <c r="AA569" s="2" t="s">
        <v>98</v>
      </c>
      <c r="AB569" s="2" t="s">
        <v>97</v>
      </c>
      <c r="AC569" t="s">
        <v>166</v>
      </c>
      <c r="AD569" t="s">
        <v>97</v>
      </c>
      <c r="AE569" s="1" t="s">
        <v>98</v>
      </c>
      <c r="AF569" t="s">
        <v>97</v>
      </c>
    </row>
    <row r="570" spans="1:32">
      <c r="A570" s="3" t="s">
        <v>184</v>
      </c>
      <c r="B570">
        <v>560</v>
      </c>
      <c r="C570" s="6">
        <v>169908</v>
      </c>
      <c r="D570" t="s">
        <v>137</v>
      </c>
      <c r="E570" s="2" t="s">
        <v>98</v>
      </c>
      <c r="F570" s="2" t="s">
        <v>98</v>
      </c>
      <c r="G570" s="2" t="s">
        <v>98</v>
      </c>
      <c r="H570" s="2" t="s">
        <v>97</v>
      </c>
      <c r="I570" s="2" t="s">
        <v>145</v>
      </c>
      <c r="J570" s="2" t="s">
        <v>97</v>
      </c>
      <c r="K570" s="2" t="s">
        <v>134</v>
      </c>
      <c r="L570" t="s">
        <v>140</v>
      </c>
      <c r="M570" s="2" t="s">
        <v>100</v>
      </c>
      <c r="N570" s="71" t="s">
        <v>98</v>
      </c>
      <c r="O570" s="71" t="s">
        <v>174</v>
      </c>
      <c r="P570" s="4" t="s">
        <v>182</v>
      </c>
      <c r="Q570" s="2" t="s">
        <v>98</v>
      </c>
      <c r="R570" s="2" t="s">
        <v>98</v>
      </c>
      <c r="S570" t="s">
        <v>98</v>
      </c>
      <c r="T570" t="s">
        <v>98</v>
      </c>
      <c r="U570" s="2" t="s">
        <v>98</v>
      </c>
      <c r="V570" s="2" t="s">
        <v>98</v>
      </c>
      <c r="W570" s="2" t="s">
        <v>98</v>
      </c>
      <c r="X570" s="2" t="s">
        <v>98</v>
      </c>
      <c r="Y570" s="2" t="s">
        <v>98</v>
      </c>
      <c r="Z570" s="2" t="s">
        <v>98</v>
      </c>
      <c r="AA570" s="2" t="s">
        <v>98</v>
      </c>
      <c r="AB570" s="2" t="s">
        <v>97</v>
      </c>
      <c r="AC570" t="s">
        <v>166</v>
      </c>
      <c r="AD570" t="s">
        <v>97</v>
      </c>
      <c r="AE570" s="1" t="s">
        <v>98</v>
      </c>
      <c r="AF570" t="s">
        <v>97</v>
      </c>
    </row>
    <row r="571" spans="1:32">
      <c r="A571" s="3" t="s">
        <v>184</v>
      </c>
      <c r="B571">
        <v>561</v>
      </c>
      <c r="C571">
        <v>169910</v>
      </c>
      <c r="D571" t="s">
        <v>137</v>
      </c>
      <c r="E571" s="2" t="s">
        <v>98</v>
      </c>
      <c r="F571" s="2" t="s">
        <v>98</v>
      </c>
      <c r="G571" s="2" t="s">
        <v>98</v>
      </c>
      <c r="H571" s="2" t="s">
        <v>97</v>
      </c>
      <c r="I571" s="2" t="s">
        <v>145</v>
      </c>
      <c r="J571" s="6" t="s">
        <v>97</v>
      </c>
      <c r="K571" s="2" t="s">
        <v>134</v>
      </c>
      <c r="L571" t="s">
        <v>140</v>
      </c>
      <c r="M571" s="2" t="s">
        <v>100</v>
      </c>
      <c r="N571" s="70" t="s">
        <v>98</v>
      </c>
      <c r="O571" s="70" t="s">
        <v>174</v>
      </c>
      <c r="P571" s="4" t="s">
        <v>97</v>
      </c>
      <c r="Q571" s="2" t="s">
        <v>98</v>
      </c>
      <c r="R571" s="2" t="s">
        <v>98</v>
      </c>
      <c r="S571" t="s">
        <v>97</v>
      </c>
      <c r="T571" t="s">
        <v>98</v>
      </c>
      <c r="U571" s="2" t="s">
        <v>98</v>
      </c>
      <c r="V571" s="2" t="s">
        <v>98</v>
      </c>
      <c r="W571" s="2" t="s">
        <v>98</v>
      </c>
      <c r="X571" s="2" t="s">
        <v>98</v>
      </c>
      <c r="Y571" s="2" t="s">
        <v>98</v>
      </c>
      <c r="Z571" s="2" t="s">
        <v>98</v>
      </c>
      <c r="AA571" s="2" t="s">
        <v>98</v>
      </c>
      <c r="AB571" s="2" t="s">
        <v>97</v>
      </c>
      <c r="AC571" t="s">
        <v>166</v>
      </c>
      <c r="AD571" s="6" t="s">
        <v>97</v>
      </c>
      <c r="AE571" s="7" t="s">
        <v>98</v>
      </c>
      <c r="AF571" t="s">
        <v>97</v>
      </c>
    </row>
    <row r="572" spans="1:32">
      <c r="A572" s="3" t="s">
        <v>184</v>
      </c>
      <c r="B572">
        <v>562</v>
      </c>
      <c r="C572">
        <v>169939</v>
      </c>
      <c r="D572" t="s">
        <v>137</v>
      </c>
      <c r="E572" s="2" t="s">
        <v>98</v>
      </c>
      <c r="F572" s="2" t="s">
        <v>98</v>
      </c>
      <c r="G572" s="2" t="s">
        <v>98</v>
      </c>
      <c r="H572" s="3" t="s">
        <v>97</v>
      </c>
      <c r="I572" s="2" t="s">
        <v>149</v>
      </c>
      <c r="J572" s="6" t="s">
        <v>97</v>
      </c>
      <c r="K572" s="2" t="s">
        <v>134</v>
      </c>
      <c r="L572" t="s">
        <v>140</v>
      </c>
      <c r="M572" s="2" t="s">
        <v>100</v>
      </c>
      <c r="N572" s="70" t="s">
        <v>97</v>
      </c>
      <c r="O572" s="70" t="s">
        <v>174</v>
      </c>
      <c r="P572" s="4" t="s">
        <v>98</v>
      </c>
      <c r="Q572" s="2" t="s">
        <v>98</v>
      </c>
      <c r="R572" s="2" t="s">
        <v>98</v>
      </c>
      <c r="S572" t="s">
        <v>97</v>
      </c>
      <c r="T572" t="s">
        <v>98</v>
      </c>
      <c r="U572" s="2" t="s">
        <v>98</v>
      </c>
      <c r="V572" s="2" t="s">
        <v>98</v>
      </c>
      <c r="W572" s="2" t="s">
        <v>98</v>
      </c>
      <c r="X572" s="2" t="s">
        <v>98</v>
      </c>
      <c r="Y572" s="2" t="s">
        <v>98</v>
      </c>
      <c r="Z572" s="2" t="s">
        <v>98</v>
      </c>
      <c r="AA572" s="2" t="s">
        <v>98</v>
      </c>
      <c r="AB572" s="2" t="s">
        <v>98</v>
      </c>
      <c r="AC572" t="s">
        <v>166</v>
      </c>
      <c r="AD572" s="6" t="s">
        <v>97</v>
      </c>
      <c r="AE572" s="7" t="s">
        <v>98</v>
      </c>
      <c r="AF572" t="s">
        <v>98</v>
      </c>
    </row>
    <row r="573" spans="1:32">
      <c r="A573" s="3" t="s">
        <v>184</v>
      </c>
      <c r="B573">
        <v>563</v>
      </c>
      <c r="C573" s="6">
        <v>169943</v>
      </c>
      <c r="D573" t="s">
        <v>136</v>
      </c>
      <c r="E573" s="2" t="s">
        <v>98</v>
      </c>
      <c r="F573" s="2" t="s">
        <v>98</v>
      </c>
      <c r="G573" s="2" t="s">
        <v>98</v>
      </c>
      <c r="H573" s="2" t="s">
        <v>97</v>
      </c>
      <c r="I573" s="2" t="s">
        <v>145</v>
      </c>
      <c r="J573" s="2" t="s">
        <v>97</v>
      </c>
      <c r="K573" s="2" t="s">
        <v>134</v>
      </c>
      <c r="L573" t="s">
        <v>140</v>
      </c>
      <c r="M573" s="2" t="s">
        <v>101</v>
      </c>
      <c r="N573" s="71" t="s">
        <v>98</v>
      </c>
      <c r="O573" s="71" t="s">
        <v>174</v>
      </c>
      <c r="P573" s="4" t="s">
        <v>97</v>
      </c>
      <c r="Q573" s="2" t="s">
        <v>98</v>
      </c>
      <c r="R573" s="2" t="s">
        <v>98</v>
      </c>
      <c r="S573" t="s">
        <v>97</v>
      </c>
      <c r="T573" t="s">
        <v>98</v>
      </c>
      <c r="U573" s="2" t="s">
        <v>98</v>
      </c>
      <c r="V573" s="2" t="s">
        <v>98</v>
      </c>
      <c r="W573" s="2" t="s">
        <v>98</v>
      </c>
      <c r="X573" s="2" t="s">
        <v>98</v>
      </c>
      <c r="Y573" s="2" t="s">
        <v>98</v>
      </c>
      <c r="Z573" s="2" t="s">
        <v>98</v>
      </c>
      <c r="AA573" s="2" t="s">
        <v>98</v>
      </c>
      <c r="AB573" s="2" t="s">
        <v>97</v>
      </c>
      <c r="AC573" t="s">
        <v>166</v>
      </c>
      <c r="AD573" t="s">
        <v>97</v>
      </c>
      <c r="AE573" s="1" t="s">
        <v>98</v>
      </c>
      <c r="AF573" t="s">
        <v>97</v>
      </c>
    </row>
    <row r="574" spans="1:32">
      <c r="A574" s="3" t="s">
        <v>184</v>
      </c>
      <c r="B574">
        <v>564</v>
      </c>
      <c r="C574" s="6">
        <v>169951</v>
      </c>
      <c r="D574" t="s">
        <v>136</v>
      </c>
      <c r="E574" s="2" t="s">
        <v>98</v>
      </c>
      <c r="F574" s="2" t="s">
        <v>98</v>
      </c>
      <c r="G574" s="2" t="s">
        <v>98</v>
      </c>
      <c r="H574" s="2" t="s">
        <v>98</v>
      </c>
      <c r="I574" s="2" t="s">
        <v>147</v>
      </c>
      <c r="J574" s="2" t="s">
        <v>97</v>
      </c>
      <c r="K574" s="2" t="s">
        <v>134</v>
      </c>
      <c r="L574" t="s">
        <v>139</v>
      </c>
      <c r="M574" s="2" t="s">
        <v>100</v>
      </c>
      <c r="N574" s="71" t="s">
        <v>97</v>
      </c>
      <c r="O574" s="71" t="s">
        <v>174</v>
      </c>
      <c r="P574" s="4" t="s">
        <v>97</v>
      </c>
      <c r="Q574" s="2" t="s">
        <v>98</v>
      </c>
      <c r="R574" s="2" t="s">
        <v>98</v>
      </c>
      <c r="S574" t="s">
        <v>97</v>
      </c>
      <c r="T574" t="s">
        <v>98</v>
      </c>
      <c r="U574" s="2" t="s">
        <v>98</v>
      </c>
      <c r="V574" s="2" t="s">
        <v>97</v>
      </c>
      <c r="W574" s="2" t="s">
        <v>98</v>
      </c>
      <c r="X574" s="2" t="s">
        <v>98</v>
      </c>
      <c r="Y574" s="2" t="s">
        <v>98</v>
      </c>
      <c r="Z574" s="2" t="s">
        <v>98</v>
      </c>
      <c r="AA574" s="2" t="s">
        <v>98</v>
      </c>
      <c r="AB574" s="2" t="s">
        <v>98</v>
      </c>
      <c r="AC574" t="s">
        <v>166</v>
      </c>
      <c r="AD574" t="s">
        <v>97</v>
      </c>
      <c r="AE574" s="1" t="s">
        <v>97</v>
      </c>
      <c r="AF574" t="s">
        <v>98</v>
      </c>
    </row>
    <row r="575" spans="1:32">
      <c r="A575" s="3" t="s">
        <v>184</v>
      </c>
      <c r="B575">
        <v>565</v>
      </c>
      <c r="C575" s="6">
        <v>169975</v>
      </c>
      <c r="D575" t="s">
        <v>137</v>
      </c>
      <c r="E575" s="2" t="s">
        <v>98</v>
      </c>
      <c r="F575" s="2" t="s">
        <v>98</v>
      </c>
      <c r="G575" s="2" t="s">
        <v>98</v>
      </c>
      <c r="H575" s="2" t="s">
        <v>97</v>
      </c>
      <c r="I575" s="2" t="s">
        <v>145</v>
      </c>
      <c r="J575" s="2" t="s">
        <v>97</v>
      </c>
      <c r="K575" s="2" t="s">
        <v>134</v>
      </c>
      <c r="L575" t="s">
        <v>140</v>
      </c>
      <c r="M575" s="2" t="s">
        <v>100</v>
      </c>
      <c r="N575" s="71" t="s">
        <v>97</v>
      </c>
      <c r="O575" s="71" t="s">
        <v>174</v>
      </c>
      <c r="P575" s="4" t="s">
        <v>182</v>
      </c>
      <c r="Q575" s="2" t="s">
        <v>98</v>
      </c>
      <c r="R575" s="2" t="s">
        <v>98</v>
      </c>
      <c r="S575" t="s">
        <v>98</v>
      </c>
      <c r="T575" t="s">
        <v>98</v>
      </c>
      <c r="U575" s="2" t="s">
        <v>98</v>
      </c>
      <c r="V575" s="2" t="s">
        <v>98</v>
      </c>
      <c r="W575" s="2" t="s">
        <v>98</v>
      </c>
      <c r="X575" s="2" t="s">
        <v>98</v>
      </c>
      <c r="Y575" s="2" t="s">
        <v>186</v>
      </c>
      <c r="Z575" s="2" t="s">
        <v>97</v>
      </c>
      <c r="AA575" s="2" t="s">
        <v>98</v>
      </c>
      <c r="AB575" s="2" t="s">
        <v>97</v>
      </c>
      <c r="AC575" t="s">
        <v>166</v>
      </c>
      <c r="AD575" t="s">
        <v>97</v>
      </c>
      <c r="AE575" s="1" t="s">
        <v>98</v>
      </c>
      <c r="AF575" t="s">
        <v>98</v>
      </c>
    </row>
    <row r="576" spans="1:32">
      <c r="A576" s="3" t="s">
        <v>184</v>
      </c>
      <c r="B576">
        <v>566</v>
      </c>
      <c r="C576" s="6">
        <v>170010</v>
      </c>
      <c r="D576" t="s">
        <v>136</v>
      </c>
      <c r="E576" s="2" t="s">
        <v>97</v>
      </c>
      <c r="F576" s="2" t="s">
        <v>97</v>
      </c>
      <c r="G576" s="2" t="s">
        <v>98</v>
      </c>
      <c r="H576" s="2" t="s">
        <v>97</v>
      </c>
      <c r="I576" s="2" t="s">
        <v>147</v>
      </c>
      <c r="J576" s="2" t="s">
        <v>97</v>
      </c>
      <c r="K576" s="2" t="s">
        <v>134</v>
      </c>
      <c r="L576" t="s">
        <v>139</v>
      </c>
      <c r="M576" s="2" t="s">
        <v>100</v>
      </c>
      <c r="N576" s="71" t="s">
        <v>97</v>
      </c>
      <c r="O576" s="71" t="s">
        <v>174</v>
      </c>
      <c r="P576" s="4" t="s">
        <v>97</v>
      </c>
      <c r="Q576" s="2" t="s">
        <v>98</v>
      </c>
      <c r="R576" s="2" t="s">
        <v>98</v>
      </c>
      <c r="S576" t="s">
        <v>97</v>
      </c>
      <c r="T576" t="s">
        <v>97</v>
      </c>
      <c r="U576" s="2" t="s">
        <v>98</v>
      </c>
      <c r="V576" s="2" t="s">
        <v>97</v>
      </c>
      <c r="W576" s="2" t="s">
        <v>98</v>
      </c>
      <c r="X576" s="2" t="s">
        <v>98</v>
      </c>
      <c r="Y576" s="2" t="s">
        <v>98</v>
      </c>
      <c r="Z576" s="2" t="s">
        <v>98</v>
      </c>
      <c r="AA576" s="2" t="s">
        <v>98</v>
      </c>
      <c r="AB576" s="2" t="s">
        <v>97</v>
      </c>
      <c r="AC576" t="s">
        <v>167</v>
      </c>
      <c r="AD576" t="s">
        <v>97</v>
      </c>
      <c r="AE576" s="1" t="s">
        <v>97</v>
      </c>
      <c r="AF576" t="s">
        <v>97</v>
      </c>
    </row>
    <row r="577" spans="1:32">
      <c r="A577" s="3" t="s">
        <v>184</v>
      </c>
      <c r="B577">
        <v>567</v>
      </c>
      <c r="C577" s="6">
        <v>170014</v>
      </c>
      <c r="D577" t="s">
        <v>136</v>
      </c>
      <c r="E577" s="2" t="s">
        <v>98</v>
      </c>
      <c r="F577" s="2" t="s">
        <v>98</v>
      </c>
      <c r="G577" s="2" t="s">
        <v>98</v>
      </c>
      <c r="H577" s="2" t="s">
        <v>97</v>
      </c>
      <c r="I577" s="2" t="s">
        <v>147</v>
      </c>
      <c r="J577" s="2" t="s">
        <v>97</v>
      </c>
      <c r="K577" s="2" t="s">
        <v>134</v>
      </c>
      <c r="L577" t="s">
        <v>139</v>
      </c>
      <c r="M577" s="2" t="s">
        <v>100</v>
      </c>
      <c r="N577" s="71" t="s">
        <v>97</v>
      </c>
      <c r="O577" s="71" t="s">
        <v>163</v>
      </c>
      <c r="P577" s="4" t="s">
        <v>98</v>
      </c>
      <c r="Q577" s="2" t="s">
        <v>98</v>
      </c>
      <c r="R577" s="2" t="s">
        <v>98</v>
      </c>
      <c r="S577" t="s">
        <v>97</v>
      </c>
      <c r="T577" t="s">
        <v>97</v>
      </c>
      <c r="U577" s="2" t="s">
        <v>98</v>
      </c>
      <c r="V577" s="2" t="s">
        <v>98</v>
      </c>
      <c r="W577" s="2" t="s">
        <v>98</v>
      </c>
      <c r="X577" s="2" t="s">
        <v>98</v>
      </c>
      <c r="Y577" s="2" t="s">
        <v>98</v>
      </c>
      <c r="Z577" s="2" t="s">
        <v>98</v>
      </c>
      <c r="AA577" s="2" t="s">
        <v>98</v>
      </c>
      <c r="AB577" s="2" t="s">
        <v>185</v>
      </c>
      <c r="AC577" t="s">
        <v>166</v>
      </c>
      <c r="AD577" t="s">
        <v>97</v>
      </c>
      <c r="AE577" s="1" t="s">
        <v>98</v>
      </c>
      <c r="AF577" t="s">
        <v>98</v>
      </c>
    </row>
    <row r="578" spans="1:32">
      <c r="A578" s="3" t="s">
        <v>184</v>
      </c>
      <c r="B578">
        <v>568</v>
      </c>
      <c r="C578" s="6">
        <v>170022</v>
      </c>
      <c r="D578" t="s">
        <v>137</v>
      </c>
      <c r="E578" s="2" t="s">
        <v>97</v>
      </c>
      <c r="F578" s="2" t="s">
        <v>98</v>
      </c>
      <c r="G578" s="2" t="s">
        <v>98</v>
      </c>
      <c r="H578" s="2" t="s">
        <v>97</v>
      </c>
      <c r="I578" s="2" t="s">
        <v>148</v>
      </c>
      <c r="J578" s="2" t="s">
        <v>97</v>
      </c>
      <c r="K578" s="2" t="s">
        <v>134</v>
      </c>
      <c r="L578" t="s">
        <v>139</v>
      </c>
      <c r="M578" s="2" t="s">
        <v>100</v>
      </c>
      <c r="N578" s="71" t="s">
        <v>97</v>
      </c>
      <c r="O578" s="71" t="s">
        <v>163</v>
      </c>
      <c r="P578" s="4" t="s">
        <v>97</v>
      </c>
      <c r="Q578" s="2" t="s">
        <v>97</v>
      </c>
      <c r="R578" s="2" t="s">
        <v>97</v>
      </c>
      <c r="S578" t="s">
        <v>97</v>
      </c>
      <c r="T578" t="s">
        <v>98</v>
      </c>
      <c r="U578" s="2" t="s">
        <v>97</v>
      </c>
      <c r="V578" s="2" t="s">
        <v>97</v>
      </c>
      <c r="W578" s="2" t="s">
        <v>98</v>
      </c>
      <c r="X578" s="2" t="s">
        <v>98</v>
      </c>
      <c r="Y578" s="2" t="s">
        <v>97</v>
      </c>
      <c r="Z578" s="2" t="s">
        <v>98</v>
      </c>
      <c r="AA578" s="2" t="s">
        <v>98</v>
      </c>
      <c r="AB578" s="2" t="s">
        <v>98</v>
      </c>
      <c r="AC578" t="s">
        <v>167</v>
      </c>
      <c r="AD578" t="s">
        <v>97</v>
      </c>
      <c r="AE578" s="1" t="s">
        <v>98</v>
      </c>
      <c r="AF578" t="s">
        <v>98</v>
      </c>
    </row>
    <row r="579" spans="1:32">
      <c r="A579" s="3" t="s">
        <v>184</v>
      </c>
      <c r="B579">
        <v>569</v>
      </c>
      <c r="C579" s="6">
        <v>170048</v>
      </c>
      <c r="D579" t="s">
        <v>137</v>
      </c>
      <c r="E579" s="2" t="s">
        <v>98</v>
      </c>
      <c r="F579" s="2" t="s">
        <v>98</v>
      </c>
      <c r="G579" s="2" t="s">
        <v>98</v>
      </c>
      <c r="H579" s="2" t="s">
        <v>99</v>
      </c>
      <c r="I579" s="2" t="s">
        <v>145</v>
      </c>
      <c r="J579" s="2" t="s">
        <v>97</v>
      </c>
      <c r="K579" s="2" t="s">
        <v>134</v>
      </c>
      <c r="L579" t="s">
        <v>139</v>
      </c>
      <c r="M579" s="2" t="s">
        <v>101</v>
      </c>
      <c r="N579" s="71" t="s">
        <v>97</v>
      </c>
      <c r="O579" s="71" t="s">
        <v>174</v>
      </c>
      <c r="P579" s="4" t="s">
        <v>182</v>
      </c>
      <c r="Q579" s="2" t="s">
        <v>98</v>
      </c>
      <c r="R579" s="2" t="s">
        <v>98</v>
      </c>
      <c r="S579" t="s">
        <v>98</v>
      </c>
      <c r="T579" t="s">
        <v>98</v>
      </c>
      <c r="U579" s="2" t="s">
        <v>98</v>
      </c>
      <c r="V579" s="2" t="s">
        <v>98</v>
      </c>
      <c r="W579" s="2" t="s">
        <v>98</v>
      </c>
      <c r="X579" s="2" t="s">
        <v>98</v>
      </c>
      <c r="Y579" s="2" t="s">
        <v>98</v>
      </c>
      <c r="Z579" s="2" t="s">
        <v>98</v>
      </c>
      <c r="AA579" s="2" t="s">
        <v>98</v>
      </c>
      <c r="AB579" s="2" t="s">
        <v>97</v>
      </c>
      <c r="AC579" t="s">
        <v>167</v>
      </c>
      <c r="AD579" t="s">
        <v>97</v>
      </c>
      <c r="AE579" s="1" t="s">
        <v>97</v>
      </c>
      <c r="AF579" t="s">
        <v>97</v>
      </c>
    </row>
    <row r="580" spans="1:32">
      <c r="A580" s="3" t="s">
        <v>184</v>
      </c>
      <c r="B580">
        <v>570</v>
      </c>
      <c r="C580" s="6">
        <v>170063</v>
      </c>
      <c r="D580" t="s">
        <v>136</v>
      </c>
      <c r="E580" s="2" t="s">
        <v>98</v>
      </c>
      <c r="F580" s="2" t="s">
        <v>98</v>
      </c>
      <c r="G580" s="2" t="s">
        <v>98</v>
      </c>
      <c r="H580" s="2" t="s">
        <v>97</v>
      </c>
      <c r="I580" s="2" t="s">
        <v>145</v>
      </c>
      <c r="J580" s="2" t="s">
        <v>97</v>
      </c>
      <c r="K580" s="2" t="s">
        <v>135</v>
      </c>
      <c r="L580" t="s">
        <v>140</v>
      </c>
      <c r="M580" s="2" t="s">
        <v>100</v>
      </c>
      <c r="N580" s="71" t="s">
        <v>97</v>
      </c>
      <c r="O580" s="71" t="s">
        <v>174</v>
      </c>
      <c r="P580" s="4" t="s">
        <v>97</v>
      </c>
      <c r="Q580" s="2" t="s">
        <v>98</v>
      </c>
      <c r="R580" s="2" t="s">
        <v>98</v>
      </c>
      <c r="S580" t="s">
        <v>97</v>
      </c>
      <c r="T580" t="s">
        <v>98</v>
      </c>
      <c r="U580" s="2" t="s">
        <v>98</v>
      </c>
      <c r="V580" s="2" t="s">
        <v>98</v>
      </c>
      <c r="W580" s="2" t="s">
        <v>98</v>
      </c>
      <c r="X580" s="2" t="s">
        <v>97</v>
      </c>
      <c r="Y580" s="2" t="s">
        <v>99</v>
      </c>
      <c r="Z580" s="2" t="s">
        <v>98</v>
      </c>
      <c r="AA580" s="2" t="s">
        <v>98</v>
      </c>
      <c r="AB580" s="2" t="s">
        <v>185</v>
      </c>
      <c r="AC580" t="s">
        <v>166</v>
      </c>
      <c r="AD580" t="s">
        <v>98</v>
      </c>
      <c r="AE580" s="1" t="s">
        <v>98</v>
      </c>
      <c r="AF580" t="s">
        <v>97</v>
      </c>
    </row>
    <row r="581" spans="1:32">
      <c r="A581" s="3" t="s">
        <v>184</v>
      </c>
      <c r="B581">
        <v>571</v>
      </c>
      <c r="C581" s="6">
        <v>170108</v>
      </c>
      <c r="D581" t="s">
        <v>137</v>
      </c>
      <c r="E581" s="2" t="s">
        <v>98</v>
      </c>
      <c r="F581" s="2" t="s">
        <v>98</v>
      </c>
      <c r="G581" s="2" t="s">
        <v>98</v>
      </c>
      <c r="H581" s="2" t="s">
        <v>97</v>
      </c>
      <c r="I581" s="2" t="s">
        <v>146</v>
      </c>
      <c r="J581" s="2" t="s">
        <v>97</v>
      </c>
      <c r="K581" s="2" t="s">
        <v>134</v>
      </c>
      <c r="L581" t="s">
        <v>140</v>
      </c>
      <c r="M581" s="2" t="s">
        <v>100</v>
      </c>
      <c r="N581" s="71" t="s">
        <v>98</v>
      </c>
      <c r="O581" s="71" t="s">
        <v>174</v>
      </c>
      <c r="P581" s="4" t="s">
        <v>182</v>
      </c>
      <c r="Q581" s="2" t="s">
        <v>98</v>
      </c>
      <c r="R581" s="2" t="s">
        <v>98</v>
      </c>
      <c r="S581" t="s">
        <v>98</v>
      </c>
      <c r="T581" t="s">
        <v>98</v>
      </c>
      <c r="U581" s="2" t="s">
        <v>98</v>
      </c>
      <c r="V581" s="2" t="s">
        <v>98</v>
      </c>
      <c r="W581" s="2" t="s">
        <v>98</v>
      </c>
      <c r="X581" s="2" t="s">
        <v>98</v>
      </c>
      <c r="Y581" s="2" t="s">
        <v>98</v>
      </c>
      <c r="Z581" s="2" t="s">
        <v>98</v>
      </c>
      <c r="AA581" s="2" t="s">
        <v>98</v>
      </c>
      <c r="AB581" s="2" t="s">
        <v>99</v>
      </c>
      <c r="AC581" t="s">
        <v>167</v>
      </c>
      <c r="AD581" t="s">
        <v>97</v>
      </c>
      <c r="AE581" s="1" t="s">
        <v>98</v>
      </c>
      <c r="AF581" t="s">
        <v>98</v>
      </c>
    </row>
    <row r="582" spans="1:32">
      <c r="A582" s="3" t="s">
        <v>184</v>
      </c>
      <c r="B582">
        <v>572</v>
      </c>
      <c r="C582" s="6">
        <v>170115</v>
      </c>
      <c r="D582" t="s">
        <v>137</v>
      </c>
      <c r="E582" s="2" t="s">
        <v>98</v>
      </c>
      <c r="F582" s="2" t="s">
        <v>98</v>
      </c>
      <c r="G582" s="2" t="s">
        <v>98</v>
      </c>
      <c r="H582" s="2" t="s">
        <v>97</v>
      </c>
      <c r="I582" s="2" t="s">
        <v>146</v>
      </c>
      <c r="J582" s="2" t="s">
        <v>97</v>
      </c>
      <c r="K582" s="2" t="s">
        <v>134</v>
      </c>
      <c r="L582" t="s">
        <v>140</v>
      </c>
      <c r="M582" s="2" t="s">
        <v>100</v>
      </c>
      <c r="N582" s="71" t="s">
        <v>98</v>
      </c>
      <c r="O582" s="71" t="s">
        <v>163</v>
      </c>
      <c r="P582" s="4" t="s">
        <v>182</v>
      </c>
      <c r="Q582" s="2" t="s">
        <v>98</v>
      </c>
      <c r="R582" s="2" t="s">
        <v>98</v>
      </c>
      <c r="S582" t="s">
        <v>98</v>
      </c>
      <c r="T582" t="s">
        <v>98</v>
      </c>
      <c r="U582" s="2" t="s">
        <v>98</v>
      </c>
      <c r="V582" s="2" t="s">
        <v>98</v>
      </c>
      <c r="W582" s="2" t="s">
        <v>98</v>
      </c>
      <c r="X582" s="2" t="s">
        <v>98</v>
      </c>
      <c r="Y582" s="2" t="s">
        <v>98</v>
      </c>
      <c r="Z582" s="2" t="s">
        <v>98</v>
      </c>
      <c r="AA582" s="2" t="s">
        <v>98</v>
      </c>
      <c r="AB582" s="2" t="s">
        <v>99</v>
      </c>
      <c r="AC582" t="s">
        <v>167</v>
      </c>
      <c r="AD582" t="s">
        <v>97</v>
      </c>
      <c r="AE582" s="1" t="s">
        <v>98</v>
      </c>
      <c r="AF582" t="s">
        <v>98</v>
      </c>
    </row>
    <row r="583" spans="1:32">
      <c r="A583" s="3" t="s">
        <v>184</v>
      </c>
      <c r="B583">
        <v>573</v>
      </c>
      <c r="C583" s="6">
        <v>170118</v>
      </c>
      <c r="D583" t="s">
        <v>137</v>
      </c>
      <c r="E583" s="2" t="s">
        <v>98</v>
      </c>
      <c r="F583" s="2" t="s">
        <v>98</v>
      </c>
      <c r="G583" s="2" t="s">
        <v>98</v>
      </c>
      <c r="H583" s="2" t="s">
        <v>97</v>
      </c>
      <c r="I583" s="2" t="s">
        <v>149</v>
      </c>
      <c r="J583" s="2" t="s">
        <v>97</v>
      </c>
      <c r="K583" s="2" t="s">
        <v>134</v>
      </c>
      <c r="L583" t="s">
        <v>140</v>
      </c>
      <c r="M583" s="2" t="s">
        <v>101</v>
      </c>
      <c r="N583" s="71" t="s">
        <v>97</v>
      </c>
      <c r="O583" s="71" t="s">
        <v>174</v>
      </c>
      <c r="P583" s="4" t="s">
        <v>182</v>
      </c>
      <c r="Q583" s="2" t="s">
        <v>98</v>
      </c>
      <c r="R583" s="2" t="s">
        <v>98</v>
      </c>
      <c r="S583" t="s">
        <v>98</v>
      </c>
      <c r="T583" t="s">
        <v>98</v>
      </c>
      <c r="U583" s="2" t="s">
        <v>98</v>
      </c>
      <c r="V583" s="2" t="s">
        <v>98</v>
      </c>
      <c r="W583" s="2" t="s">
        <v>98</v>
      </c>
      <c r="X583" s="2" t="s">
        <v>98</v>
      </c>
      <c r="Y583" s="2" t="s">
        <v>186</v>
      </c>
      <c r="Z583" s="2" t="s">
        <v>98</v>
      </c>
      <c r="AA583" s="2" t="s">
        <v>98</v>
      </c>
      <c r="AB583" s="2" t="s">
        <v>97</v>
      </c>
      <c r="AC583" t="s">
        <v>166</v>
      </c>
      <c r="AD583" t="s">
        <v>97</v>
      </c>
      <c r="AE583" s="1" t="s">
        <v>98</v>
      </c>
      <c r="AF583" t="s">
        <v>98</v>
      </c>
    </row>
    <row r="584" spans="1:32">
      <c r="A584" s="3" t="s">
        <v>184</v>
      </c>
      <c r="B584">
        <v>574</v>
      </c>
      <c r="C584">
        <v>170131</v>
      </c>
      <c r="D584" t="s">
        <v>137</v>
      </c>
      <c r="E584" s="2" t="s">
        <v>98</v>
      </c>
      <c r="F584" s="2" t="s">
        <v>98</v>
      </c>
      <c r="G584" s="2" t="s">
        <v>98</v>
      </c>
      <c r="H584" s="3" t="s">
        <v>97</v>
      </c>
      <c r="I584" s="2" t="s">
        <v>146</v>
      </c>
      <c r="J584" s="6" t="s">
        <v>97</v>
      </c>
      <c r="K584" s="2" t="s">
        <v>134</v>
      </c>
      <c r="L584" t="s">
        <v>139</v>
      </c>
      <c r="M584" s="3" t="s">
        <v>100</v>
      </c>
      <c r="N584" s="71" t="s">
        <v>97</v>
      </c>
      <c r="O584" s="71" t="s">
        <v>163</v>
      </c>
      <c r="P584" s="5" t="s">
        <v>182</v>
      </c>
      <c r="Q584" s="2" t="s">
        <v>98</v>
      </c>
      <c r="R584" s="2" t="s">
        <v>98</v>
      </c>
      <c r="S584" t="s">
        <v>98</v>
      </c>
      <c r="T584" t="s">
        <v>98</v>
      </c>
      <c r="U584" s="2" t="s">
        <v>98</v>
      </c>
      <c r="V584" s="2" t="s">
        <v>98</v>
      </c>
      <c r="W584" s="2" t="s">
        <v>98</v>
      </c>
      <c r="X584" s="2" t="s">
        <v>97</v>
      </c>
      <c r="Y584" s="2" t="s">
        <v>98</v>
      </c>
      <c r="Z584" s="2" t="s">
        <v>97</v>
      </c>
      <c r="AA584" s="2" t="s">
        <v>98</v>
      </c>
      <c r="AB584" s="2" t="s">
        <v>185</v>
      </c>
      <c r="AC584" t="s">
        <v>167</v>
      </c>
      <c r="AD584" t="s">
        <v>97</v>
      </c>
      <c r="AE584" s="1" t="s">
        <v>97</v>
      </c>
      <c r="AF584" t="s">
        <v>98</v>
      </c>
    </row>
    <row r="585" spans="1:32">
      <c r="A585" s="3" t="s">
        <v>184</v>
      </c>
      <c r="B585">
        <v>575</v>
      </c>
      <c r="C585" s="6">
        <v>170138</v>
      </c>
      <c r="D585" t="s">
        <v>136</v>
      </c>
      <c r="E585" s="2" t="s">
        <v>98</v>
      </c>
      <c r="F585" s="2" t="s">
        <v>98</v>
      </c>
      <c r="G585" s="2" t="s">
        <v>98</v>
      </c>
      <c r="H585" s="2" t="s">
        <v>98</v>
      </c>
      <c r="I585" s="2" t="s">
        <v>145</v>
      </c>
      <c r="J585" s="2" t="s">
        <v>98</v>
      </c>
      <c r="K585" s="2" t="s">
        <v>134</v>
      </c>
      <c r="L585" t="s">
        <v>140</v>
      </c>
      <c r="M585" s="2" t="s">
        <v>100</v>
      </c>
      <c r="N585" s="71" t="s">
        <v>98</v>
      </c>
      <c r="O585" s="71" t="s">
        <v>174</v>
      </c>
      <c r="P585" s="4" t="s">
        <v>182</v>
      </c>
      <c r="Q585" s="2" t="s">
        <v>98</v>
      </c>
      <c r="R585" s="2" t="s">
        <v>98</v>
      </c>
      <c r="S585" t="s">
        <v>98</v>
      </c>
      <c r="T585" t="s">
        <v>98</v>
      </c>
      <c r="U585" s="2" t="s">
        <v>98</v>
      </c>
      <c r="V585" s="2" t="s">
        <v>98</v>
      </c>
      <c r="W585" s="2" t="s">
        <v>98</v>
      </c>
      <c r="X585" s="2" t="s">
        <v>98</v>
      </c>
      <c r="Y585" s="2" t="s">
        <v>186</v>
      </c>
      <c r="Z585" s="2" t="s">
        <v>98</v>
      </c>
      <c r="AA585" s="2" t="s">
        <v>98</v>
      </c>
      <c r="AB585" s="2" t="s">
        <v>98</v>
      </c>
      <c r="AC585" t="s">
        <v>166</v>
      </c>
      <c r="AD585" t="s">
        <v>97</v>
      </c>
      <c r="AE585" s="1" t="s">
        <v>98</v>
      </c>
      <c r="AF585" t="s">
        <v>98</v>
      </c>
    </row>
    <row r="586" spans="1:32">
      <c r="A586" s="3" t="s">
        <v>184</v>
      </c>
      <c r="B586">
        <v>576</v>
      </c>
      <c r="C586" s="6">
        <v>170161</v>
      </c>
      <c r="D586" t="s">
        <v>137</v>
      </c>
      <c r="E586" s="2" t="s">
        <v>98</v>
      </c>
      <c r="F586" s="2" t="s">
        <v>98</v>
      </c>
      <c r="G586" s="2" t="s">
        <v>98</v>
      </c>
      <c r="H586" s="2" t="s">
        <v>97</v>
      </c>
      <c r="I586" s="2" t="s">
        <v>148</v>
      </c>
      <c r="J586" s="2" t="s">
        <v>97</v>
      </c>
      <c r="K586" s="2" t="s">
        <v>134</v>
      </c>
      <c r="L586" t="s">
        <v>140</v>
      </c>
      <c r="M586" s="2" t="s">
        <v>101</v>
      </c>
      <c r="N586" s="71" t="s">
        <v>98</v>
      </c>
      <c r="O586" s="71" t="s">
        <v>174</v>
      </c>
      <c r="P586" s="4" t="s">
        <v>182</v>
      </c>
      <c r="Q586" s="2" t="s">
        <v>98</v>
      </c>
      <c r="R586" s="2" t="s">
        <v>98</v>
      </c>
      <c r="S586" t="s">
        <v>98</v>
      </c>
      <c r="T586" t="s">
        <v>98</v>
      </c>
      <c r="U586" s="2" t="s">
        <v>98</v>
      </c>
      <c r="V586" s="2" t="s">
        <v>98</v>
      </c>
      <c r="W586" s="2" t="s">
        <v>98</v>
      </c>
      <c r="X586" s="2" t="s">
        <v>98</v>
      </c>
      <c r="Y586" s="2" t="s">
        <v>186</v>
      </c>
      <c r="Z586" s="2" t="s">
        <v>98</v>
      </c>
      <c r="AA586" s="2" t="s">
        <v>98</v>
      </c>
      <c r="AB586" s="2" t="s">
        <v>97</v>
      </c>
      <c r="AC586" t="s">
        <v>166</v>
      </c>
      <c r="AD586" t="s">
        <v>97</v>
      </c>
      <c r="AE586" s="1" t="s">
        <v>97</v>
      </c>
      <c r="AF586" t="s">
        <v>97</v>
      </c>
    </row>
    <row r="587" spans="1:32">
      <c r="A587" s="3" t="s">
        <v>184</v>
      </c>
      <c r="B587">
        <v>577</v>
      </c>
      <c r="C587" s="6">
        <v>170187</v>
      </c>
      <c r="D587" t="s">
        <v>136</v>
      </c>
      <c r="E587" s="2" t="s">
        <v>97</v>
      </c>
      <c r="F587" s="2" t="s">
        <v>98</v>
      </c>
      <c r="G587" s="2" t="s">
        <v>98</v>
      </c>
      <c r="H587" s="2" t="s">
        <v>97</v>
      </c>
      <c r="I587" s="2" t="s">
        <v>146</v>
      </c>
      <c r="J587" s="2" t="s">
        <v>97</v>
      </c>
      <c r="K587" s="2" t="s">
        <v>134</v>
      </c>
      <c r="L587" t="s">
        <v>140</v>
      </c>
      <c r="M587" s="2" t="s">
        <v>101</v>
      </c>
      <c r="N587" s="71" t="s">
        <v>97</v>
      </c>
      <c r="O587" s="71" t="s">
        <v>174</v>
      </c>
      <c r="P587" s="4" t="s">
        <v>182</v>
      </c>
      <c r="Q587" s="2" t="s">
        <v>98</v>
      </c>
      <c r="R587" s="2" t="s">
        <v>97</v>
      </c>
      <c r="S587" t="s">
        <v>98</v>
      </c>
      <c r="T587" t="s">
        <v>98</v>
      </c>
      <c r="U587" s="2" t="s">
        <v>98</v>
      </c>
      <c r="V587" s="2" t="s">
        <v>98</v>
      </c>
      <c r="W587" s="2" t="s">
        <v>98</v>
      </c>
      <c r="X587" s="2" t="s">
        <v>98</v>
      </c>
      <c r="Y587" s="2" t="s">
        <v>98</v>
      </c>
      <c r="Z587" s="2" t="s">
        <v>98</v>
      </c>
      <c r="AA587" s="2" t="s">
        <v>98</v>
      </c>
      <c r="AB587" s="2" t="s">
        <v>97</v>
      </c>
      <c r="AC587" t="s">
        <v>167</v>
      </c>
      <c r="AD587" t="s">
        <v>97</v>
      </c>
      <c r="AE587" s="1" t="s">
        <v>97</v>
      </c>
      <c r="AF587" t="s">
        <v>98</v>
      </c>
    </row>
    <row r="588" spans="1:32">
      <c r="A588" s="3" t="s">
        <v>184</v>
      </c>
      <c r="B588">
        <v>578</v>
      </c>
      <c r="C588">
        <v>170206</v>
      </c>
      <c r="D588" t="s">
        <v>137</v>
      </c>
      <c r="E588" s="2" t="s">
        <v>98</v>
      </c>
      <c r="F588" s="2" t="s">
        <v>98</v>
      </c>
      <c r="G588" s="2" t="s">
        <v>98</v>
      </c>
      <c r="H588" s="3" t="s">
        <v>97</v>
      </c>
      <c r="I588" s="2" t="s">
        <v>145</v>
      </c>
      <c r="J588" s="6" t="s">
        <v>97</v>
      </c>
      <c r="K588" s="2" t="s">
        <v>135</v>
      </c>
      <c r="L588" t="s">
        <v>138</v>
      </c>
      <c r="M588" s="2" t="s">
        <v>100</v>
      </c>
      <c r="N588" s="70" t="s">
        <v>98</v>
      </c>
      <c r="O588" s="70" t="s">
        <v>163</v>
      </c>
      <c r="P588" s="5" t="s">
        <v>97</v>
      </c>
      <c r="Q588" s="2" t="s">
        <v>98</v>
      </c>
      <c r="R588" s="2" t="s">
        <v>98</v>
      </c>
      <c r="S588" t="s">
        <v>97</v>
      </c>
      <c r="T588" t="s">
        <v>98</v>
      </c>
      <c r="U588" s="2" t="s">
        <v>98</v>
      </c>
      <c r="V588" s="2" t="s">
        <v>98</v>
      </c>
      <c r="W588" s="2" t="s">
        <v>98</v>
      </c>
      <c r="X588" s="2" t="s">
        <v>98</v>
      </c>
      <c r="Y588" s="2" t="s">
        <v>99</v>
      </c>
      <c r="Z588" s="2" t="s">
        <v>97</v>
      </c>
      <c r="AA588" s="2" t="s">
        <v>97</v>
      </c>
      <c r="AB588" s="2" t="s">
        <v>185</v>
      </c>
      <c r="AC588" t="s">
        <v>166</v>
      </c>
      <c r="AD588" s="6" t="s">
        <v>98</v>
      </c>
      <c r="AE588" s="7" t="s">
        <v>98</v>
      </c>
      <c r="AF588" t="s">
        <v>97</v>
      </c>
    </row>
    <row r="589" spans="1:32">
      <c r="A589" s="3" t="s">
        <v>184</v>
      </c>
      <c r="B589">
        <v>579</v>
      </c>
      <c r="C589">
        <v>170207</v>
      </c>
      <c r="D589" t="s">
        <v>137</v>
      </c>
      <c r="E589" s="2" t="s">
        <v>98</v>
      </c>
      <c r="F589" s="2" t="s">
        <v>98</v>
      </c>
      <c r="G589" s="2" t="s">
        <v>98</v>
      </c>
      <c r="H589" s="3" t="s">
        <v>97</v>
      </c>
      <c r="I589" s="2" t="s">
        <v>147</v>
      </c>
      <c r="J589" s="6" t="s">
        <v>97</v>
      </c>
      <c r="K589" s="2" t="s">
        <v>134</v>
      </c>
      <c r="L589" t="s">
        <v>140</v>
      </c>
      <c r="M589" s="3" t="s">
        <v>101</v>
      </c>
      <c r="N589" s="71" t="s">
        <v>98</v>
      </c>
      <c r="O589" s="71" t="s">
        <v>174</v>
      </c>
      <c r="P589" s="4" t="s">
        <v>182</v>
      </c>
      <c r="Q589" s="2" t="s">
        <v>98</v>
      </c>
      <c r="R589" s="2" t="s">
        <v>98</v>
      </c>
      <c r="S589" t="s">
        <v>98</v>
      </c>
      <c r="T589" t="s">
        <v>98</v>
      </c>
      <c r="U589" s="2" t="s">
        <v>98</v>
      </c>
      <c r="V589" s="2" t="s">
        <v>98</v>
      </c>
      <c r="W589" s="2" t="s">
        <v>98</v>
      </c>
      <c r="X589" s="2" t="s">
        <v>98</v>
      </c>
      <c r="Y589" s="2" t="s">
        <v>186</v>
      </c>
      <c r="Z589" s="2" t="s">
        <v>98</v>
      </c>
      <c r="AA589" s="2" t="s">
        <v>98</v>
      </c>
      <c r="AB589" s="2" t="s">
        <v>97</v>
      </c>
      <c r="AC589" t="s">
        <v>166</v>
      </c>
      <c r="AD589" s="6" t="s">
        <v>97</v>
      </c>
      <c r="AE589" s="7" t="s">
        <v>98</v>
      </c>
      <c r="AF589" t="s">
        <v>98</v>
      </c>
    </row>
    <row r="590" spans="1:32">
      <c r="A590" s="3" t="s">
        <v>184</v>
      </c>
      <c r="B590">
        <v>580</v>
      </c>
      <c r="C590" s="6">
        <v>170209</v>
      </c>
      <c r="D590" t="s">
        <v>136</v>
      </c>
      <c r="E590" s="2" t="s">
        <v>98</v>
      </c>
      <c r="F590" s="2" t="s">
        <v>98</v>
      </c>
      <c r="G590" s="2" t="s">
        <v>98</v>
      </c>
      <c r="H590" s="2" t="s">
        <v>97</v>
      </c>
      <c r="I590" s="2" t="s">
        <v>147</v>
      </c>
      <c r="J590" s="2" t="s">
        <v>97</v>
      </c>
      <c r="K590" s="2" t="s">
        <v>134</v>
      </c>
      <c r="L590" t="s">
        <v>140</v>
      </c>
      <c r="M590" s="2" t="s">
        <v>100</v>
      </c>
      <c r="N590" s="71" t="s">
        <v>97</v>
      </c>
      <c r="O590" s="71" t="s">
        <v>174</v>
      </c>
      <c r="P590" s="4" t="s">
        <v>182</v>
      </c>
      <c r="Q590" s="2" t="s">
        <v>98</v>
      </c>
      <c r="R590" s="2" t="s">
        <v>98</v>
      </c>
      <c r="S590" t="s">
        <v>98</v>
      </c>
      <c r="T590" t="s">
        <v>98</v>
      </c>
      <c r="U590" s="2" t="s">
        <v>98</v>
      </c>
      <c r="V590" s="2" t="s">
        <v>98</v>
      </c>
      <c r="W590" s="2" t="s">
        <v>98</v>
      </c>
      <c r="X590" s="2" t="s">
        <v>98</v>
      </c>
      <c r="Y590" s="2" t="s">
        <v>186</v>
      </c>
      <c r="Z590" s="2" t="s">
        <v>98</v>
      </c>
      <c r="AA590" s="2" t="s">
        <v>98</v>
      </c>
      <c r="AB590" s="2" t="s">
        <v>97</v>
      </c>
      <c r="AC590" t="s">
        <v>166</v>
      </c>
      <c r="AD590" t="s">
        <v>97</v>
      </c>
      <c r="AE590" s="1" t="s">
        <v>98</v>
      </c>
      <c r="AF590" t="s">
        <v>98</v>
      </c>
    </row>
    <row r="591" spans="1:32">
      <c r="A591" s="3" t="s">
        <v>184</v>
      </c>
      <c r="B591">
        <v>581</v>
      </c>
      <c r="C591" s="6">
        <v>170210</v>
      </c>
      <c r="D591" t="s">
        <v>136</v>
      </c>
      <c r="E591" s="2" t="s">
        <v>98</v>
      </c>
      <c r="F591" s="2" t="s">
        <v>98</v>
      </c>
      <c r="G591" s="2" t="s">
        <v>98</v>
      </c>
      <c r="H591" s="2" t="s">
        <v>97</v>
      </c>
      <c r="I591" s="2" t="s">
        <v>147</v>
      </c>
      <c r="J591" s="2" t="s">
        <v>97</v>
      </c>
      <c r="K591" s="2" t="s">
        <v>134</v>
      </c>
      <c r="L591" t="s">
        <v>140</v>
      </c>
      <c r="M591" s="2" t="s">
        <v>100</v>
      </c>
      <c r="N591" s="71" t="s">
        <v>97</v>
      </c>
      <c r="O591" s="71" t="s">
        <v>174</v>
      </c>
      <c r="P591" s="4" t="s">
        <v>182</v>
      </c>
      <c r="Q591" s="2" t="s">
        <v>98</v>
      </c>
      <c r="R591" s="2" t="s">
        <v>98</v>
      </c>
      <c r="S591" t="s">
        <v>98</v>
      </c>
      <c r="T591" t="s">
        <v>98</v>
      </c>
      <c r="U591" s="2" t="s">
        <v>98</v>
      </c>
      <c r="V591" s="2" t="s">
        <v>98</v>
      </c>
      <c r="W591" s="2" t="s">
        <v>98</v>
      </c>
      <c r="X591" s="2" t="s">
        <v>98</v>
      </c>
      <c r="Y591" s="2" t="s">
        <v>186</v>
      </c>
      <c r="Z591" s="2" t="s">
        <v>98</v>
      </c>
      <c r="AA591" s="2" t="s">
        <v>98</v>
      </c>
      <c r="AB591" s="2" t="s">
        <v>97</v>
      </c>
      <c r="AC591" t="s">
        <v>166</v>
      </c>
      <c r="AD591" t="s">
        <v>97</v>
      </c>
      <c r="AE591" s="1" t="s">
        <v>98</v>
      </c>
      <c r="AF591" t="s">
        <v>98</v>
      </c>
    </row>
    <row r="592" spans="1:32">
      <c r="A592" s="3" t="s">
        <v>184</v>
      </c>
      <c r="B592">
        <v>582</v>
      </c>
      <c r="C592" s="6">
        <v>170212</v>
      </c>
      <c r="D592" t="s">
        <v>136</v>
      </c>
      <c r="E592" s="2" t="s">
        <v>98</v>
      </c>
      <c r="F592" s="2" t="s">
        <v>98</v>
      </c>
      <c r="G592" s="2" t="s">
        <v>98</v>
      </c>
      <c r="H592" s="2" t="s">
        <v>97</v>
      </c>
      <c r="I592" s="2" t="s">
        <v>147</v>
      </c>
      <c r="J592" s="2" t="s">
        <v>97</v>
      </c>
      <c r="K592" s="2" t="s">
        <v>134</v>
      </c>
      <c r="L592" t="s">
        <v>140</v>
      </c>
      <c r="M592" s="2" t="s">
        <v>101</v>
      </c>
      <c r="N592" s="71" t="s">
        <v>97</v>
      </c>
      <c r="O592" s="71" t="s">
        <v>174</v>
      </c>
      <c r="P592" s="4" t="s">
        <v>182</v>
      </c>
      <c r="Q592" s="2" t="s">
        <v>98</v>
      </c>
      <c r="R592" s="2" t="s">
        <v>98</v>
      </c>
      <c r="S592" t="s">
        <v>98</v>
      </c>
      <c r="T592" t="s">
        <v>98</v>
      </c>
      <c r="U592" s="2" t="s">
        <v>98</v>
      </c>
      <c r="V592" s="2" t="s">
        <v>98</v>
      </c>
      <c r="W592" s="2" t="s">
        <v>98</v>
      </c>
      <c r="X592" s="2" t="s">
        <v>98</v>
      </c>
      <c r="Y592" s="2" t="s">
        <v>98</v>
      </c>
      <c r="Z592" s="2" t="s">
        <v>98</v>
      </c>
      <c r="AA592" s="2" t="s">
        <v>98</v>
      </c>
      <c r="AB592" s="2" t="s">
        <v>97</v>
      </c>
      <c r="AC592" t="s">
        <v>166</v>
      </c>
      <c r="AD592" t="s">
        <v>97</v>
      </c>
      <c r="AE592" s="1" t="s">
        <v>98</v>
      </c>
      <c r="AF592" t="s">
        <v>98</v>
      </c>
    </row>
    <row r="593" spans="1:32">
      <c r="A593" s="3" t="s">
        <v>183</v>
      </c>
      <c r="B593">
        <v>583</v>
      </c>
      <c r="C593" s="6">
        <v>170219</v>
      </c>
      <c r="D593" t="s">
        <v>136</v>
      </c>
      <c r="E593" s="2" t="s">
        <v>98</v>
      </c>
      <c r="F593" s="2" t="s">
        <v>98</v>
      </c>
      <c r="G593" s="2" t="s">
        <v>98</v>
      </c>
      <c r="H593" s="2" t="s">
        <v>97</v>
      </c>
      <c r="I593" s="2" t="s">
        <v>148</v>
      </c>
      <c r="J593" s="2" t="s">
        <v>97</v>
      </c>
      <c r="K593" s="2" t="s">
        <v>134</v>
      </c>
      <c r="L593" t="s">
        <v>140</v>
      </c>
      <c r="M593" s="2" t="s">
        <v>100</v>
      </c>
      <c r="N593" s="71" t="s">
        <v>97</v>
      </c>
      <c r="O593" s="71" t="s">
        <v>174</v>
      </c>
      <c r="P593" s="4" t="s">
        <v>182</v>
      </c>
      <c r="Q593" s="2" t="s">
        <v>98</v>
      </c>
      <c r="R593" s="2" t="s">
        <v>98</v>
      </c>
      <c r="S593" t="s">
        <v>98</v>
      </c>
      <c r="T593" t="s">
        <v>98</v>
      </c>
      <c r="U593" s="2" t="s">
        <v>98</v>
      </c>
      <c r="V593" s="2" t="s">
        <v>98</v>
      </c>
      <c r="W593" s="2" t="s">
        <v>98</v>
      </c>
      <c r="X593" s="2" t="s">
        <v>98</v>
      </c>
      <c r="Y593" s="2" t="s">
        <v>186</v>
      </c>
      <c r="Z593" s="2" t="s">
        <v>98</v>
      </c>
      <c r="AA593" s="2" t="s">
        <v>98</v>
      </c>
      <c r="AB593" s="2" t="s">
        <v>185</v>
      </c>
      <c r="AC593" t="s">
        <v>166</v>
      </c>
      <c r="AD593" t="s">
        <v>97</v>
      </c>
      <c r="AE593" s="1" t="s">
        <v>97</v>
      </c>
      <c r="AF593" t="s">
        <v>98</v>
      </c>
    </row>
    <row r="594" spans="1:32">
      <c r="A594" s="3" t="s">
        <v>183</v>
      </c>
      <c r="B594">
        <v>584</v>
      </c>
      <c r="C594">
        <v>170220</v>
      </c>
      <c r="D594" t="s">
        <v>136</v>
      </c>
      <c r="E594" s="2" t="s">
        <v>98</v>
      </c>
      <c r="F594" s="2" t="s">
        <v>98</v>
      </c>
      <c r="G594" s="2" t="s">
        <v>98</v>
      </c>
      <c r="H594" s="3" t="s">
        <v>97</v>
      </c>
      <c r="I594" s="2" t="s">
        <v>148</v>
      </c>
      <c r="J594" s="6" t="s">
        <v>97</v>
      </c>
      <c r="K594" s="2" t="s">
        <v>134</v>
      </c>
      <c r="L594" t="s">
        <v>140</v>
      </c>
      <c r="M594" s="3" t="s">
        <v>100</v>
      </c>
      <c r="N594" s="71" t="s">
        <v>97</v>
      </c>
      <c r="O594" s="71" t="s">
        <v>174</v>
      </c>
      <c r="P594" s="5" t="s">
        <v>182</v>
      </c>
      <c r="Q594" s="2" t="s">
        <v>98</v>
      </c>
      <c r="R594" s="2" t="s">
        <v>98</v>
      </c>
      <c r="S594" t="s">
        <v>98</v>
      </c>
      <c r="T594" t="s">
        <v>98</v>
      </c>
      <c r="U594" s="2" t="s">
        <v>98</v>
      </c>
      <c r="V594" s="2" t="s">
        <v>98</v>
      </c>
      <c r="W594" s="2" t="s">
        <v>98</v>
      </c>
      <c r="X594" s="2" t="s">
        <v>97</v>
      </c>
      <c r="Y594" s="2" t="s">
        <v>186</v>
      </c>
      <c r="Z594" s="2" t="s">
        <v>97</v>
      </c>
      <c r="AA594" s="2" t="s">
        <v>97</v>
      </c>
      <c r="AB594" s="2" t="s">
        <v>185</v>
      </c>
      <c r="AC594" t="s">
        <v>166</v>
      </c>
      <c r="AD594" s="6" t="s">
        <v>97</v>
      </c>
      <c r="AE594" s="7" t="s">
        <v>97</v>
      </c>
      <c r="AF594" t="s">
        <v>97</v>
      </c>
    </row>
    <row r="595" spans="1:32">
      <c r="A595" s="3" t="s">
        <v>184</v>
      </c>
      <c r="B595">
        <v>585</v>
      </c>
      <c r="C595" s="6">
        <v>170238</v>
      </c>
      <c r="D595" t="s">
        <v>137</v>
      </c>
      <c r="E595" s="2" t="s">
        <v>97</v>
      </c>
      <c r="F595" s="2" t="s">
        <v>97</v>
      </c>
      <c r="G595" s="2" t="s">
        <v>98</v>
      </c>
      <c r="H595" s="2" t="s">
        <v>97</v>
      </c>
      <c r="I595" s="2" t="s">
        <v>149</v>
      </c>
      <c r="J595" s="2" t="s">
        <v>97</v>
      </c>
      <c r="K595" s="2" t="s">
        <v>134</v>
      </c>
      <c r="L595" t="s">
        <v>139</v>
      </c>
      <c r="M595" s="2" t="s">
        <v>100</v>
      </c>
      <c r="N595" s="71" t="s">
        <v>97</v>
      </c>
      <c r="O595" s="71" t="s">
        <v>163</v>
      </c>
      <c r="P595" s="4" t="s">
        <v>182</v>
      </c>
      <c r="Q595" s="2" t="s">
        <v>97</v>
      </c>
      <c r="R595" s="2" t="s">
        <v>97</v>
      </c>
      <c r="S595" t="s">
        <v>98</v>
      </c>
      <c r="T595" t="s">
        <v>97</v>
      </c>
      <c r="U595" s="2" t="s">
        <v>98</v>
      </c>
      <c r="V595" s="2" t="s">
        <v>98</v>
      </c>
      <c r="W595" s="2" t="s">
        <v>98</v>
      </c>
      <c r="X595" s="2" t="s">
        <v>98</v>
      </c>
      <c r="Y595" s="2" t="s">
        <v>98</v>
      </c>
      <c r="Z595" s="2" t="s">
        <v>98</v>
      </c>
      <c r="AA595" s="2" t="s">
        <v>98</v>
      </c>
      <c r="AB595" s="2" t="s">
        <v>99</v>
      </c>
      <c r="AC595" t="s">
        <v>167</v>
      </c>
      <c r="AD595" t="s">
        <v>97</v>
      </c>
      <c r="AE595" s="1" t="s">
        <v>97</v>
      </c>
      <c r="AF595" t="s">
        <v>98</v>
      </c>
    </row>
    <row r="596" spans="1:32">
      <c r="A596" s="3" t="s">
        <v>187</v>
      </c>
      <c r="B596">
        <v>586</v>
      </c>
      <c r="C596" s="6">
        <v>170343</v>
      </c>
      <c r="D596" t="s">
        <v>137</v>
      </c>
      <c r="E596" s="2" t="s">
        <v>98</v>
      </c>
      <c r="F596" s="2" t="s">
        <v>98</v>
      </c>
      <c r="G596" s="2" t="s">
        <v>98</v>
      </c>
      <c r="H596" s="2" t="s">
        <v>99</v>
      </c>
      <c r="I596" s="2" t="s">
        <v>149</v>
      </c>
      <c r="J596" s="2" t="s">
        <v>97</v>
      </c>
      <c r="K596" s="2" t="s">
        <v>134</v>
      </c>
      <c r="L596" t="s">
        <v>140</v>
      </c>
      <c r="M596" s="2" t="s">
        <v>100</v>
      </c>
      <c r="N596" s="71" t="s">
        <v>99</v>
      </c>
      <c r="O596" s="71" t="s">
        <v>163</v>
      </c>
      <c r="P596" s="4" t="s">
        <v>182</v>
      </c>
      <c r="Q596" s="2" t="s">
        <v>98</v>
      </c>
      <c r="R596" s="2" t="s">
        <v>98</v>
      </c>
      <c r="S596" t="s">
        <v>98</v>
      </c>
      <c r="T596" t="s">
        <v>98</v>
      </c>
      <c r="U596" s="2" t="s">
        <v>98</v>
      </c>
      <c r="V596" s="2" t="s">
        <v>98</v>
      </c>
      <c r="W596" s="2" t="s">
        <v>98</v>
      </c>
      <c r="X596" s="2" t="s">
        <v>98</v>
      </c>
      <c r="Y596" s="2" t="s">
        <v>186</v>
      </c>
      <c r="Z596" s="2" t="s">
        <v>98</v>
      </c>
      <c r="AA596" s="2" t="s">
        <v>98</v>
      </c>
      <c r="AB596" s="2" t="s">
        <v>99</v>
      </c>
      <c r="AC596" t="s">
        <v>166</v>
      </c>
      <c r="AD596" t="s">
        <v>97</v>
      </c>
      <c r="AE596" s="1" t="s">
        <v>98</v>
      </c>
      <c r="AF596" t="s">
        <v>98</v>
      </c>
    </row>
    <row r="597" spans="1:32">
      <c r="A597" s="3" t="s">
        <v>184</v>
      </c>
      <c r="B597">
        <v>587</v>
      </c>
      <c r="C597" s="6">
        <v>170354</v>
      </c>
      <c r="D597" t="s">
        <v>136</v>
      </c>
      <c r="E597" s="2" t="s">
        <v>98</v>
      </c>
      <c r="F597" s="2" t="s">
        <v>98</v>
      </c>
      <c r="G597" s="2" t="s">
        <v>98</v>
      </c>
      <c r="H597" s="2" t="s">
        <v>97</v>
      </c>
      <c r="I597" s="2" t="s">
        <v>147</v>
      </c>
      <c r="J597" s="2" t="s">
        <v>97</v>
      </c>
      <c r="K597" s="2" t="s">
        <v>134</v>
      </c>
      <c r="L597" t="s">
        <v>140</v>
      </c>
      <c r="M597" s="2" t="s">
        <v>101</v>
      </c>
      <c r="N597" s="71" t="s">
        <v>98</v>
      </c>
      <c r="O597" s="71" t="s">
        <v>174</v>
      </c>
      <c r="P597" s="4" t="s">
        <v>182</v>
      </c>
      <c r="Q597" s="2" t="s">
        <v>98</v>
      </c>
      <c r="R597" s="2" t="s">
        <v>98</v>
      </c>
      <c r="S597" t="s">
        <v>98</v>
      </c>
      <c r="T597" t="s">
        <v>98</v>
      </c>
      <c r="U597" s="2" t="s">
        <v>98</v>
      </c>
      <c r="V597" s="2" t="s">
        <v>98</v>
      </c>
      <c r="W597" s="2" t="s">
        <v>98</v>
      </c>
      <c r="X597" s="2" t="s">
        <v>98</v>
      </c>
      <c r="Y597" s="2" t="s">
        <v>186</v>
      </c>
      <c r="Z597" s="2" t="s">
        <v>98</v>
      </c>
      <c r="AA597" s="2" t="s">
        <v>98</v>
      </c>
      <c r="AB597" s="2" t="s">
        <v>98</v>
      </c>
      <c r="AC597" t="s">
        <v>166</v>
      </c>
      <c r="AD597" t="s">
        <v>97</v>
      </c>
      <c r="AE597" s="1" t="s">
        <v>98</v>
      </c>
      <c r="AF597" t="s">
        <v>98</v>
      </c>
    </row>
    <row r="598" spans="1:32">
      <c r="A598" s="3" t="s">
        <v>184</v>
      </c>
      <c r="B598">
        <v>588</v>
      </c>
      <c r="C598" s="6">
        <v>170368</v>
      </c>
      <c r="D598" t="s">
        <v>137</v>
      </c>
      <c r="E598" s="2" t="s">
        <v>98</v>
      </c>
      <c r="F598" s="2" t="s">
        <v>98</v>
      </c>
      <c r="G598" s="2" t="s">
        <v>98</v>
      </c>
      <c r="H598" s="2" t="s">
        <v>97</v>
      </c>
      <c r="I598" s="2" t="s">
        <v>144</v>
      </c>
      <c r="J598" s="2" t="s">
        <v>97</v>
      </c>
      <c r="K598" s="2" t="s">
        <v>134</v>
      </c>
      <c r="L598" t="s">
        <v>140</v>
      </c>
      <c r="M598" s="2" t="s">
        <v>100</v>
      </c>
      <c r="N598" s="71" t="s">
        <v>99</v>
      </c>
      <c r="O598" s="71" t="s">
        <v>163</v>
      </c>
      <c r="P598" s="4" t="s">
        <v>98</v>
      </c>
      <c r="Q598" s="2" t="s">
        <v>98</v>
      </c>
      <c r="R598" s="2" t="s">
        <v>98</v>
      </c>
      <c r="S598" t="s">
        <v>97</v>
      </c>
      <c r="T598" t="s">
        <v>98</v>
      </c>
      <c r="U598" s="2" t="s">
        <v>98</v>
      </c>
      <c r="V598" s="2" t="s">
        <v>98</v>
      </c>
      <c r="W598" s="2" t="s">
        <v>98</v>
      </c>
      <c r="X598" s="2" t="s">
        <v>98</v>
      </c>
      <c r="Y598" s="2" t="s">
        <v>98</v>
      </c>
      <c r="Z598" s="2" t="s">
        <v>98</v>
      </c>
      <c r="AA598" s="2" t="s">
        <v>98</v>
      </c>
      <c r="AB598" s="2" t="s">
        <v>98</v>
      </c>
      <c r="AC598" t="s">
        <v>167</v>
      </c>
      <c r="AD598" t="s">
        <v>97</v>
      </c>
      <c r="AE598" s="1" t="s">
        <v>98</v>
      </c>
      <c r="AF598" t="s">
        <v>98</v>
      </c>
    </row>
    <row r="599" spans="1:32">
      <c r="A599" s="3" t="s">
        <v>184</v>
      </c>
      <c r="B599">
        <v>589</v>
      </c>
      <c r="C599" s="6">
        <v>170371</v>
      </c>
      <c r="D599" t="s">
        <v>136</v>
      </c>
      <c r="E599" s="2" t="s">
        <v>98</v>
      </c>
      <c r="F599" s="2" t="s">
        <v>98</v>
      </c>
      <c r="G599" s="2" t="s">
        <v>98</v>
      </c>
      <c r="H599" s="2" t="s">
        <v>97</v>
      </c>
      <c r="I599" s="2" t="s">
        <v>149</v>
      </c>
      <c r="J599" s="2" t="s">
        <v>97</v>
      </c>
      <c r="K599" s="2" t="s">
        <v>134</v>
      </c>
      <c r="L599" t="s">
        <v>140</v>
      </c>
      <c r="M599" s="2" t="s">
        <v>100</v>
      </c>
      <c r="N599" s="71" t="s">
        <v>98</v>
      </c>
      <c r="O599" s="71" t="s">
        <v>174</v>
      </c>
      <c r="P599" s="4" t="s">
        <v>182</v>
      </c>
      <c r="Q599" s="2" t="s">
        <v>98</v>
      </c>
      <c r="R599" s="2" t="s">
        <v>98</v>
      </c>
      <c r="S599" t="s">
        <v>98</v>
      </c>
      <c r="T599" t="s">
        <v>98</v>
      </c>
      <c r="U599" s="2" t="s">
        <v>98</v>
      </c>
      <c r="V599" s="2" t="s">
        <v>98</v>
      </c>
      <c r="W599" s="2" t="s">
        <v>98</v>
      </c>
      <c r="X599" s="2" t="s">
        <v>98</v>
      </c>
      <c r="Y599" s="2" t="s">
        <v>186</v>
      </c>
      <c r="Z599" s="2" t="s">
        <v>98</v>
      </c>
      <c r="AA599" s="2" t="s">
        <v>98</v>
      </c>
      <c r="AB599" s="2" t="s">
        <v>97</v>
      </c>
      <c r="AC599" t="s">
        <v>166</v>
      </c>
      <c r="AD599" t="s">
        <v>97</v>
      </c>
      <c r="AE599" s="1" t="s">
        <v>98</v>
      </c>
      <c r="AF599" t="s">
        <v>98</v>
      </c>
    </row>
    <row r="600" spans="1:32">
      <c r="A600" s="3" t="s">
        <v>184</v>
      </c>
      <c r="B600">
        <v>590</v>
      </c>
      <c r="C600" s="6">
        <v>170377</v>
      </c>
      <c r="D600" t="s">
        <v>136</v>
      </c>
      <c r="E600" s="2" t="s">
        <v>98</v>
      </c>
      <c r="F600" s="2" t="s">
        <v>98</v>
      </c>
      <c r="G600" s="2" t="s">
        <v>98</v>
      </c>
      <c r="H600" s="2" t="s">
        <v>97</v>
      </c>
      <c r="I600" s="2" t="s">
        <v>145</v>
      </c>
      <c r="J600" s="2" t="s">
        <v>97</v>
      </c>
      <c r="K600" s="2" t="s">
        <v>135</v>
      </c>
      <c r="L600" t="s">
        <v>138</v>
      </c>
      <c r="M600" s="2" t="s">
        <v>100</v>
      </c>
      <c r="N600" s="71" t="s">
        <v>98</v>
      </c>
      <c r="O600" s="71" t="s">
        <v>174</v>
      </c>
      <c r="P600" s="4" t="s">
        <v>97</v>
      </c>
      <c r="Q600" s="2" t="s">
        <v>98</v>
      </c>
      <c r="R600" s="2" t="s">
        <v>98</v>
      </c>
      <c r="S600" t="s">
        <v>97</v>
      </c>
      <c r="T600" t="s">
        <v>98</v>
      </c>
      <c r="U600" s="2" t="s">
        <v>98</v>
      </c>
      <c r="V600" s="2" t="s">
        <v>98</v>
      </c>
      <c r="W600" s="2" t="s">
        <v>98</v>
      </c>
      <c r="X600" s="2" t="s">
        <v>97</v>
      </c>
      <c r="Y600" s="2" t="s">
        <v>99</v>
      </c>
      <c r="Z600" s="2" t="s">
        <v>98</v>
      </c>
      <c r="AA600" s="2" t="s">
        <v>98</v>
      </c>
      <c r="AB600" s="2" t="s">
        <v>185</v>
      </c>
      <c r="AC600" t="s">
        <v>166</v>
      </c>
      <c r="AD600" t="s">
        <v>98</v>
      </c>
      <c r="AE600" s="1" t="s">
        <v>98</v>
      </c>
      <c r="AF600" t="s">
        <v>97</v>
      </c>
    </row>
    <row r="601" spans="1:32">
      <c r="A601" s="3" t="s">
        <v>184</v>
      </c>
      <c r="B601">
        <v>591</v>
      </c>
      <c r="C601" s="6">
        <v>170415</v>
      </c>
      <c r="D601" t="s">
        <v>137</v>
      </c>
      <c r="E601" s="2" t="s">
        <v>98</v>
      </c>
      <c r="F601" s="2" t="s">
        <v>98</v>
      </c>
      <c r="G601" s="2" t="s">
        <v>98</v>
      </c>
      <c r="H601" s="2" t="s">
        <v>99</v>
      </c>
      <c r="I601" s="2" t="s">
        <v>148</v>
      </c>
      <c r="J601" s="2" t="s">
        <v>97</v>
      </c>
      <c r="K601" s="2" t="s">
        <v>134</v>
      </c>
      <c r="L601" t="s">
        <v>140</v>
      </c>
      <c r="M601" s="2" t="s">
        <v>100</v>
      </c>
      <c r="N601" s="71" t="s">
        <v>98</v>
      </c>
      <c r="O601" s="71" t="s">
        <v>163</v>
      </c>
      <c r="P601" s="4" t="s">
        <v>182</v>
      </c>
      <c r="Q601" s="2" t="s">
        <v>98</v>
      </c>
      <c r="R601" s="2" t="s">
        <v>98</v>
      </c>
      <c r="S601" t="s">
        <v>98</v>
      </c>
      <c r="T601" t="s">
        <v>98</v>
      </c>
      <c r="U601" s="2" t="s">
        <v>98</v>
      </c>
      <c r="V601" s="2" t="s">
        <v>98</v>
      </c>
      <c r="W601" s="2" t="s">
        <v>98</v>
      </c>
      <c r="X601" s="2" t="s">
        <v>98</v>
      </c>
      <c r="Y601" s="2" t="s">
        <v>186</v>
      </c>
      <c r="Z601" s="2" t="s">
        <v>98</v>
      </c>
      <c r="AA601" s="2" t="s">
        <v>98</v>
      </c>
      <c r="AB601" s="2" t="s">
        <v>97</v>
      </c>
      <c r="AC601" t="s">
        <v>166</v>
      </c>
      <c r="AD601" t="s">
        <v>97</v>
      </c>
      <c r="AE601" s="1" t="s">
        <v>97</v>
      </c>
      <c r="AF601" t="s">
        <v>98</v>
      </c>
    </row>
    <row r="602" spans="1:32">
      <c r="A602" s="3" t="s">
        <v>184</v>
      </c>
      <c r="B602">
        <v>592</v>
      </c>
      <c r="C602">
        <v>170418</v>
      </c>
      <c r="D602" t="s">
        <v>137</v>
      </c>
      <c r="E602" s="2" t="s">
        <v>98</v>
      </c>
      <c r="F602" s="2" t="s">
        <v>98</v>
      </c>
      <c r="G602" s="2" t="s">
        <v>98</v>
      </c>
      <c r="H602" s="3" t="s">
        <v>97</v>
      </c>
      <c r="I602" s="2" t="s">
        <v>144</v>
      </c>
      <c r="J602" s="6" t="s">
        <v>97</v>
      </c>
      <c r="K602" s="2" t="s">
        <v>134</v>
      </c>
      <c r="L602" t="s">
        <v>140</v>
      </c>
      <c r="M602" s="2" t="s">
        <v>101</v>
      </c>
      <c r="N602" s="70" t="s">
        <v>98</v>
      </c>
      <c r="O602" s="70" t="s">
        <v>174</v>
      </c>
      <c r="P602" s="4" t="s">
        <v>182</v>
      </c>
      <c r="Q602" s="2" t="s">
        <v>98</v>
      </c>
      <c r="R602" s="2" t="s">
        <v>98</v>
      </c>
      <c r="S602" t="s">
        <v>98</v>
      </c>
      <c r="T602" t="s">
        <v>98</v>
      </c>
      <c r="U602" s="2" t="s">
        <v>98</v>
      </c>
      <c r="V602" s="2" t="s">
        <v>98</v>
      </c>
      <c r="W602" s="2" t="s">
        <v>98</v>
      </c>
      <c r="X602" s="2" t="s">
        <v>98</v>
      </c>
      <c r="Y602" s="2" t="s">
        <v>186</v>
      </c>
      <c r="Z602" s="2" t="s">
        <v>98</v>
      </c>
      <c r="AA602" s="2" t="s">
        <v>98</v>
      </c>
      <c r="AB602" s="2" t="s">
        <v>97</v>
      </c>
      <c r="AC602" t="s">
        <v>166</v>
      </c>
      <c r="AD602" s="6" t="s">
        <v>97</v>
      </c>
      <c r="AE602" s="7" t="s">
        <v>98</v>
      </c>
      <c r="AF602" t="s">
        <v>98</v>
      </c>
    </row>
    <row r="603" spans="1:32">
      <c r="A603" s="3" t="s">
        <v>184</v>
      </c>
      <c r="B603">
        <v>593</v>
      </c>
      <c r="C603" s="6">
        <v>170425</v>
      </c>
      <c r="D603" t="s">
        <v>136</v>
      </c>
      <c r="E603" s="2" t="s">
        <v>98</v>
      </c>
      <c r="F603" s="2" t="s">
        <v>98</v>
      </c>
      <c r="G603" s="2" t="s">
        <v>98</v>
      </c>
      <c r="H603" s="2" t="s">
        <v>98</v>
      </c>
      <c r="I603" s="2" t="s">
        <v>146</v>
      </c>
      <c r="J603" s="2" t="s">
        <v>97</v>
      </c>
      <c r="K603" s="2" t="s">
        <v>134</v>
      </c>
      <c r="L603" t="s">
        <v>140</v>
      </c>
      <c r="M603" s="2" t="s">
        <v>100</v>
      </c>
      <c r="N603" s="71" t="s">
        <v>97</v>
      </c>
      <c r="O603" s="71" t="s">
        <v>174</v>
      </c>
      <c r="P603" s="4" t="s">
        <v>97</v>
      </c>
      <c r="Q603" s="2" t="s">
        <v>98</v>
      </c>
      <c r="R603" s="2" t="s">
        <v>98</v>
      </c>
      <c r="S603" t="s">
        <v>97</v>
      </c>
      <c r="T603" t="s">
        <v>98</v>
      </c>
      <c r="U603" s="2" t="s">
        <v>98</v>
      </c>
      <c r="V603" s="2" t="s">
        <v>98</v>
      </c>
      <c r="W603" s="2" t="s">
        <v>98</v>
      </c>
      <c r="X603" s="2" t="s">
        <v>98</v>
      </c>
      <c r="Y603" s="2" t="s">
        <v>98</v>
      </c>
      <c r="Z603" s="2" t="s">
        <v>98</v>
      </c>
      <c r="AA603" s="2" t="s">
        <v>98</v>
      </c>
      <c r="AB603" s="2" t="s">
        <v>97</v>
      </c>
      <c r="AC603" t="s">
        <v>167</v>
      </c>
      <c r="AD603" t="s">
        <v>97</v>
      </c>
      <c r="AE603" s="1" t="s">
        <v>98</v>
      </c>
      <c r="AF603" t="s">
        <v>98</v>
      </c>
    </row>
    <row r="604" spans="1:32">
      <c r="A604" s="3" t="s">
        <v>184</v>
      </c>
      <c r="B604">
        <v>594</v>
      </c>
      <c r="C604" s="6">
        <v>170431</v>
      </c>
      <c r="D604" t="s">
        <v>137</v>
      </c>
      <c r="E604" s="2" t="s">
        <v>98</v>
      </c>
      <c r="F604" s="2" t="s">
        <v>98</v>
      </c>
      <c r="G604" s="2" t="s">
        <v>98</v>
      </c>
      <c r="H604" s="2" t="s">
        <v>97</v>
      </c>
      <c r="I604" s="2" t="s">
        <v>145</v>
      </c>
      <c r="J604" s="2" t="s">
        <v>97</v>
      </c>
      <c r="K604" s="2" t="s">
        <v>134</v>
      </c>
      <c r="L604" t="s">
        <v>140</v>
      </c>
      <c r="M604" s="2" t="s">
        <v>100</v>
      </c>
      <c r="N604" s="71" t="s">
        <v>98</v>
      </c>
      <c r="O604" s="71" t="s">
        <v>163</v>
      </c>
      <c r="P604" s="4" t="s">
        <v>182</v>
      </c>
      <c r="Q604" s="2" t="s">
        <v>98</v>
      </c>
      <c r="R604" s="2" t="s">
        <v>98</v>
      </c>
      <c r="S604" t="s">
        <v>98</v>
      </c>
      <c r="T604" t="s">
        <v>98</v>
      </c>
      <c r="U604" s="2" t="s">
        <v>98</v>
      </c>
      <c r="V604" s="2" t="s">
        <v>98</v>
      </c>
      <c r="W604" s="2" t="s">
        <v>98</v>
      </c>
      <c r="X604" s="2" t="s">
        <v>98</v>
      </c>
      <c r="Y604" s="2" t="s">
        <v>186</v>
      </c>
      <c r="Z604" s="2" t="s">
        <v>98</v>
      </c>
      <c r="AA604" s="2" t="s">
        <v>98</v>
      </c>
      <c r="AB604" s="2" t="s">
        <v>97</v>
      </c>
      <c r="AC604" t="s">
        <v>166</v>
      </c>
      <c r="AD604" t="s">
        <v>97</v>
      </c>
      <c r="AE604" s="1" t="s">
        <v>97</v>
      </c>
      <c r="AF604" t="s">
        <v>98</v>
      </c>
    </row>
    <row r="605" spans="1:32">
      <c r="A605" s="3" t="s">
        <v>184</v>
      </c>
      <c r="B605">
        <v>595</v>
      </c>
      <c r="C605" s="6">
        <v>170432</v>
      </c>
      <c r="D605" t="s">
        <v>137</v>
      </c>
      <c r="E605" s="2" t="s">
        <v>98</v>
      </c>
      <c r="F605" s="2" t="s">
        <v>98</v>
      </c>
      <c r="G605" s="2" t="s">
        <v>98</v>
      </c>
      <c r="H605" s="2" t="s">
        <v>97</v>
      </c>
      <c r="I605" s="2" t="s">
        <v>145</v>
      </c>
      <c r="J605" s="2" t="s">
        <v>97</v>
      </c>
      <c r="K605" s="2" t="s">
        <v>134</v>
      </c>
      <c r="L605" t="s">
        <v>140</v>
      </c>
      <c r="M605" s="2" t="s">
        <v>100</v>
      </c>
      <c r="N605" s="71" t="s">
        <v>98</v>
      </c>
      <c r="O605" s="71" t="s">
        <v>174</v>
      </c>
      <c r="P605" s="4" t="s">
        <v>182</v>
      </c>
      <c r="Q605" s="2" t="s">
        <v>98</v>
      </c>
      <c r="R605" s="2" t="s">
        <v>98</v>
      </c>
      <c r="S605" t="s">
        <v>98</v>
      </c>
      <c r="T605" t="s">
        <v>98</v>
      </c>
      <c r="U605" s="2" t="s">
        <v>98</v>
      </c>
      <c r="V605" s="2" t="s">
        <v>98</v>
      </c>
      <c r="W605" s="2" t="s">
        <v>98</v>
      </c>
      <c r="X605" s="2" t="s">
        <v>98</v>
      </c>
      <c r="Y605" s="2" t="s">
        <v>186</v>
      </c>
      <c r="Z605" s="2" t="s">
        <v>98</v>
      </c>
      <c r="AA605" s="2" t="s">
        <v>98</v>
      </c>
      <c r="AB605" s="2" t="s">
        <v>97</v>
      </c>
      <c r="AC605" t="s">
        <v>166</v>
      </c>
      <c r="AD605" t="s">
        <v>97</v>
      </c>
      <c r="AE605" s="1" t="s">
        <v>97</v>
      </c>
      <c r="AF605" t="s">
        <v>98</v>
      </c>
    </row>
    <row r="606" spans="1:32">
      <c r="A606" s="3" t="s">
        <v>183</v>
      </c>
      <c r="B606">
        <v>596</v>
      </c>
      <c r="C606" s="6">
        <v>170450</v>
      </c>
      <c r="D606" t="s">
        <v>136</v>
      </c>
      <c r="E606" s="2" t="s">
        <v>97</v>
      </c>
      <c r="F606" s="2" t="s">
        <v>97</v>
      </c>
      <c r="G606" s="2" t="s">
        <v>98</v>
      </c>
      <c r="H606" s="2" t="s">
        <v>97</v>
      </c>
      <c r="I606" s="2" t="s">
        <v>147</v>
      </c>
      <c r="J606" s="2" t="s">
        <v>97</v>
      </c>
      <c r="K606" s="2" t="s">
        <v>134</v>
      </c>
      <c r="L606" t="s">
        <v>138</v>
      </c>
      <c r="M606" s="2" t="s">
        <v>100</v>
      </c>
      <c r="N606" s="71" t="s">
        <v>97</v>
      </c>
      <c r="O606" s="71" t="s">
        <v>174</v>
      </c>
      <c r="P606" s="4" t="s">
        <v>97</v>
      </c>
      <c r="Q606" s="2" t="s">
        <v>97</v>
      </c>
      <c r="R606" s="2" t="s">
        <v>98</v>
      </c>
      <c r="S606" t="s">
        <v>97</v>
      </c>
      <c r="T606" t="s">
        <v>98</v>
      </c>
      <c r="U606" s="2" t="s">
        <v>98</v>
      </c>
      <c r="V606" s="2" t="s">
        <v>97</v>
      </c>
      <c r="W606" s="2" t="s">
        <v>98</v>
      </c>
      <c r="X606" s="2" t="s">
        <v>97</v>
      </c>
      <c r="Y606" s="2" t="s">
        <v>97</v>
      </c>
      <c r="Z606" s="2" t="s">
        <v>97</v>
      </c>
      <c r="AA606" s="2" t="s">
        <v>98</v>
      </c>
      <c r="AB606" s="2" t="s">
        <v>185</v>
      </c>
      <c r="AC606" t="s">
        <v>167</v>
      </c>
      <c r="AD606" t="s">
        <v>97</v>
      </c>
      <c r="AE606" s="1" t="s">
        <v>97</v>
      </c>
      <c r="AF606" t="s">
        <v>98</v>
      </c>
    </row>
    <row r="607" spans="1:32">
      <c r="A607" s="3" t="s">
        <v>183</v>
      </c>
      <c r="B607">
        <v>597</v>
      </c>
      <c r="C607">
        <v>170451</v>
      </c>
      <c r="D607" t="s">
        <v>136</v>
      </c>
      <c r="E607" s="2" t="s">
        <v>97</v>
      </c>
      <c r="F607" s="2" t="s">
        <v>97</v>
      </c>
      <c r="G607" s="2" t="s">
        <v>98</v>
      </c>
      <c r="H607" s="3" t="s">
        <v>97</v>
      </c>
      <c r="I607" s="2" t="s">
        <v>147</v>
      </c>
      <c r="J607" s="6" t="s">
        <v>97</v>
      </c>
      <c r="K607" s="2" t="s">
        <v>134</v>
      </c>
      <c r="L607" t="s">
        <v>138</v>
      </c>
      <c r="M607" s="2" t="s">
        <v>100</v>
      </c>
      <c r="N607" s="70" t="s">
        <v>97</v>
      </c>
      <c r="O607" s="71" t="s">
        <v>163</v>
      </c>
      <c r="P607" s="4" t="s">
        <v>98</v>
      </c>
      <c r="Q607" s="2" t="s">
        <v>97</v>
      </c>
      <c r="R607" s="2" t="s">
        <v>98</v>
      </c>
      <c r="S607" t="s">
        <v>97</v>
      </c>
      <c r="T607" t="s">
        <v>97</v>
      </c>
      <c r="U607" s="2" t="s">
        <v>98</v>
      </c>
      <c r="V607" s="2" t="s">
        <v>98</v>
      </c>
      <c r="W607" s="2" t="s">
        <v>98</v>
      </c>
      <c r="X607" s="2" t="s">
        <v>97</v>
      </c>
      <c r="Y607" s="2" t="s">
        <v>97</v>
      </c>
      <c r="Z607" s="2" t="s">
        <v>98</v>
      </c>
      <c r="AA607" s="2" t="s">
        <v>98</v>
      </c>
      <c r="AB607" s="2" t="s">
        <v>98</v>
      </c>
      <c r="AC607" t="s">
        <v>167</v>
      </c>
      <c r="AD607" s="6" t="s">
        <v>97</v>
      </c>
      <c r="AE607" s="7" t="s">
        <v>97</v>
      </c>
      <c r="AF607" t="s">
        <v>97</v>
      </c>
    </row>
    <row r="608" spans="1:32">
      <c r="A608" s="3" t="s">
        <v>184</v>
      </c>
      <c r="B608">
        <v>598</v>
      </c>
      <c r="C608" s="6">
        <v>170466</v>
      </c>
      <c r="D608" t="s">
        <v>136</v>
      </c>
      <c r="E608" s="2" t="s">
        <v>98</v>
      </c>
      <c r="F608" s="2" t="s">
        <v>98</v>
      </c>
      <c r="G608" s="2" t="s">
        <v>98</v>
      </c>
      <c r="H608" s="2" t="s">
        <v>97</v>
      </c>
      <c r="I608" s="2" t="s">
        <v>145</v>
      </c>
      <c r="J608" s="2" t="s">
        <v>97</v>
      </c>
      <c r="K608" s="2" t="s">
        <v>134</v>
      </c>
      <c r="L608" t="s">
        <v>140</v>
      </c>
      <c r="M608" s="2" t="s">
        <v>100</v>
      </c>
      <c r="N608" s="71" t="s">
        <v>98</v>
      </c>
      <c r="O608" s="71" t="s">
        <v>174</v>
      </c>
      <c r="P608" s="4" t="s">
        <v>182</v>
      </c>
      <c r="Q608" s="2" t="s">
        <v>98</v>
      </c>
      <c r="R608" s="2" t="s">
        <v>98</v>
      </c>
      <c r="S608" t="s">
        <v>98</v>
      </c>
      <c r="T608" t="s">
        <v>98</v>
      </c>
      <c r="U608" s="2" t="s">
        <v>98</v>
      </c>
      <c r="V608" s="2" t="s">
        <v>98</v>
      </c>
      <c r="W608" s="2" t="s">
        <v>98</v>
      </c>
      <c r="X608" s="2" t="s">
        <v>98</v>
      </c>
      <c r="Y608" s="2" t="s">
        <v>186</v>
      </c>
      <c r="Z608" s="2" t="s">
        <v>98</v>
      </c>
      <c r="AA608" s="2" t="s">
        <v>98</v>
      </c>
      <c r="AB608" s="2" t="s">
        <v>98</v>
      </c>
      <c r="AC608" t="s">
        <v>166</v>
      </c>
      <c r="AD608" t="s">
        <v>97</v>
      </c>
      <c r="AE608" s="1" t="s">
        <v>98</v>
      </c>
      <c r="AF608" t="s">
        <v>98</v>
      </c>
    </row>
    <row r="609" spans="1:32">
      <c r="A609" s="3" t="s">
        <v>184</v>
      </c>
      <c r="B609">
        <v>599</v>
      </c>
      <c r="C609" s="6">
        <v>170472</v>
      </c>
      <c r="D609" t="s">
        <v>136</v>
      </c>
      <c r="E609" s="2" t="s">
        <v>98</v>
      </c>
      <c r="F609" s="2" t="s">
        <v>98</v>
      </c>
      <c r="G609" s="2" t="s">
        <v>98</v>
      </c>
      <c r="H609" s="2" t="s">
        <v>97</v>
      </c>
      <c r="I609" s="2" t="s">
        <v>146</v>
      </c>
      <c r="J609" s="2" t="s">
        <v>97</v>
      </c>
      <c r="K609" s="2" t="s">
        <v>134</v>
      </c>
      <c r="L609" t="s">
        <v>140</v>
      </c>
      <c r="M609" s="2" t="s">
        <v>100</v>
      </c>
      <c r="N609" s="71" t="s">
        <v>97</v>
      </c>
      <c r="O609" s="71" t="s">
        <v>163</v>
      </c>
      <c r="P609" s="4" t="s">
        <v>182</v>
      </c>
      <c r="Q609" s="2" t="s">
        <v>98</v>
      </c>
      <c r="R609" s="2" t="s">
        <v>98</v>
      </c>
      <c r="S609" t="s">
        <v>98</v>
      </c>
      <c r="T609" t="s">
        <v>98</v>
      </c>
      <c r="U609" s="2" t="s">
        <v>98</v>
      </c>
      <c r="V609" s="2" t="s">
        <v>98</v>
      </c>
      <c r="W609" s="2" t="s">
        <v>98</v>
      </c>
      <c r="X609" s="2" t="s">
        <v>98</v>
      </c>
      <c r="Y609" s="2" t="s">
        <v>98</v>
      </c>
      <c r="Z609" s="2" t="s">
        <v>98</v>
      </c>
      <c r="AA609" s="2" t="s">
        <v>98</v>
      </c>
      <c r="AB609" s="2" t="s">
        <v>98</v>
      </c>
      <c r="AC609" t="s">
        <v>166</v>
      </c>
      <c r="AD609" t="s">
        <v>97</v>
      </c>
      <c r="AE609" s="1" t="s">
        <v>98</v>
      </c>
      <c r="AF609" t="s">
        <v>97</v>
      </c>
    </row>
    <row r="610" spans="1:32">
      <c r="A610" s="3" t="s">
        <v>183</v>
      </c>
      <c r="B610">
        <v>600</v>
      </c>
      <c r="C610" s="6">
        <v>170567</v>
      </c>
      <c r="D610" t="s">
        <v>136</v>
      </c>
      <c r="E610" s="2" t="s">
        <v>98</v>
      </c>
      <c r="F610" s="2" t="s">
        <v>98</v>
      </c>
      <c r="G610" s="2" t="s">
        <v>98</v>
      </c>
      <c r="H610" s="2" t="s">
        <v>97</v>
      </c>
      <c r="I610" s="2" t="s">
        <v>147</v>
      </c>
      <c r="J610" s="2" t="s">
        <v>97</v>
      </c>
      <c r="K610" s="2" t="s">
        <v>134</v>
      </c>
      <c r="L610" t="s">
        <v>140</v>
      </c>
      <c r="M610" s="2" t="s">
        <v>100</v>
      </c>
      <c r="N610" s="71" t="s">
        <v>97</v>
      </c>
      <c r="O610" s="71" t="s">
        <v>174</v>
      </c>
      <c r="P610" s="4" t="s">
        <v>98</v>
      </c>
      <c r="Q610" s="2" t="s">
        <v>98</v>
      </c>
      <c r="R610" s="2" t="s">
        <v>98</v>
      </c>
      <c r="S610" t="s">
        <v>97</v>
      </c>
      <c r="T610" t="s">
        <v>98</v>
      </c>
      <c r="U610" s="2" t="s">
        <v>98</v>
      </c>
      <c r="V610" s="2" t="s">
        <v>98</v>
      </c>
      <c r="W610" s="2" t="s">
        <v>98</v>
      </c>
      <c r="X610" s="2" t="s">
        <v>98</v>
      </c>
      <c r="Y610" s="2" t="s">
        <v>99</v>
      </c>
      <c r="Z610" s="2" t="s">
        <v>98</v>
      </c>
      <c r="AA610" s="2" t="s">
        <v>98</v>
      </c>
      <c r="AB610" s="2" t="s">
        <v>185</v>
      </c>
      <c r="AC610" t="s">
        <v>166</v>
      </c>
      <c r="AD610" t="s">
        <v>97</v>
      </c>
      <c r="AE610" s="1" t="s">
        <v>98</v>
      </c>
      <c r="AF610" t="s">
        <v>98</v>
      </c>
    </row>
    <row r="611" spans="1:32">
      <c r="A611" s="3" t="s">
        <v>184</v>
      </c>
      <c r="B611">
        <v>601</v>
      </c>
      <c r="C611" s="6">
        <v>170616</v>
      </c>
      <c r="D611" t="s">
        <v>136</v>
      </c>
      <c r="E611" s="2" t="s">
        <v>98</v>
      </c>
      <c r="F611" s="2" t="s">
        <v>98</v>
      </c>
      <c r="G611" s="2" t="s">
        <v>98</v>
      </c>
      <c r="H611" s="2" t="s">
        <v>98</v>
      </c>
      <c r="I611" s="2" t="s">
        <v>146</v>
      </c>
      <c r="J611" s="2" t="s">
        <v>97</v>
      </c>
      <c r="K611" s="2" t="s">
        <v>134</v>
      </c>
      <c r="L611" t="s">
        <v>140</v>
      </c>
      <c r="M611" s="2" t="s">
        <v>100</v>
      </c>
      <c r="N611" s="71" t="s">
        <v>97</v>
      </c>
      <c r="O611" s="71" t="s">
        <v>174</v>
      </c>
      <c r="P611" s="4" t="s">
        <v>97</v>
      </c>
      <c r="Q611" s="2" t="s">
        <v>98</v>
      </c>
      <c r="R611" s="2" t="s">
        <v>98</v>
      </c>
      <c r="S611" t="s">
        <v>97</v>
      </c>
      <c r="T611" t="s">
        <v>98</v>
      </c>
      <c r="U611" s="2" t="s">
        <v>98</v>
      </c>
      <c r="V611" s="2" t="s">
        <v>98</v>
      </c>
      <c r="W611" s="2" t="s">
        <v>98</v>
      </c>
      <c r="X611" s="2" t="s">
        <v>98</v>
      </c>
      <c r="Y611" s="2" t="s">
        <v>98</v>
      </c>
      <c r="Z611" s="2" t="s">
        <v>98</v>
      </c>
      <c r="AA611" s="2" t="s">
        <v>98</v>
      </c>
      <c r="AB611" s="2" t="s">
        <v>98</v>
      </c>
      <c r="AC611" t="s">
        <v>166</v>
      </c>
      <c r="AD611" t="s">
        <v>97</v>
      </c>
      <c r="AE611" s="1" t="s">
        <v>98</v>
      </c>
      <c r="AF611" t="s">
        <v>97</v>
      </c>
    </row>
    <row r="612" spans="1:32">
      <c r="A612" s="3" t="s">
        <v>184</v>
      </c>
      <c r="B612">
        <v>602</v>
      </c>
      <c r="C612">
        <v>170623</v>
      </c>
      <c r="D612" t="s">
        <v>136</v>
      </c>
      <c r="E612" s="2" t="s">
        <v>98</v>
      </c>
      <c r="F612" s="2" t="s">
        <v>98</v>
      </c>
      <c r="G612" s="2" t="s">
        <v>98</v>
      </c>
      <c r="H612" s="3" t="s">
        <v>98</v>
      </c>
      <c r="I612" s="2" t="s">
        <v>146</v>
      </c>
      <c r="J612" s="6" t="s">
        <v>97</v>
      </c>
      <c r="K612" s="2" t="s">
        <v>134</v>
      </c>
      <c r="L612" t="s">
        <v>140</v>
      </c>
      <c r="M612" s="2" t="s">
        <v>100</v>
      </c>
      <c r="N612" s="70" t="s">
        <v>97</v>
      </c>
      <c r="O612" s="70" t="s">
        <v>174</v>
      </c>
      <c r="P612" s="4" t="s">
        <v>97</v>
      </c>
      <c r="Q612" s="2" t="s">
        <v>98</v>
      </c>
      <c r="R612" s="2" t="s">
        <v>98</v>
      </c>
      <c r="S612" t="s">
        <v>97</v>
      </c>
      <c r="T612" t="s">
        <v>98</v>
      </c>
      <c r="U612" s="2" t="s">
        <v>98</v>
      </c>
      <c r="V612" s="2" t="s">
        <v>98</v>
      </c>
      <c r="W612" s="2" t="s">
        <v>98</v>
      </c>
      <c r="X612" s="2" t="s">
        <v>98</v>
      </c>
      <c r="Y612" s="2" t="s">
        <v>98</v>
      </c>
      <c r="Z612" s="2" t="s">
        <v>98</v>
      </c>
      <c r="AA612" s="2" t="s">
        <v>98</v>
      </c>
      <c r="AB612" s="2" t="s">
        <v>98</v>
      </c>
      <c r="AC612" t="s">
        <v>166</v>
      </c>
      <c r="AD612" s="6" t="s">
        <v>97</v>
      </c>
      <c r="AE612" s="7" t="s">
        <v>98</v>
      </c>
      <c r="AF612" t="s">
        <v>97</v>
      </c>
    </row>
    <row r="613" spans="1:32">
      <c r="A613" s="3" t="s">
        <v>183</v>
      </c>
      <c r="B613">
        <v>603</v>
      </c>
      <c r="C613">
        <v>170663</v>
      </c>
      <c r="D613" t="s">
        <v>136</v>
      </c>
      <c r="E613" s="2" t="s">
        <v>98</v>
      </c>
      <c r="F613" s="2" t="s">
        <v>98</v>
      </c>
      <c r="G613" s="2" t="s">
        <v>98</v>
      </c>
      <c r="H613" s="3" t="s">
        <v>99</v>
      </c>
      <c r="I613" s="2" t="s">
        <v>146</v>
      </c>
      <c r="J613" s="6" t="s">
        <v>97</v>
      </c>
      <c r="K613" s="2" t="s">
        <v>134</v>
      </c>
      <c r="L613" t="s">
        <v>140</v>
      </c>
      <c r="M613" s="2" t="s">
        <v>100</v>
      </c>
      <c r="N613" s="70" t="s">
        <v>99</v>
      </c>
      <c r="O613" s="70" t="s">
        <v>163</v>
      </c>
      <c r="P613" s="4" t="s">
        <v>182</v>
      </c>
      <c r="Q613" s="2" t="s">
        <v>98</v>
      </c>
      <c r="R613" s="2" t="s">
        <v>98</v>
      </c>
      <c r="S613" t="s">
        <v>98</v>
      </c>
      <c r="T613" t="s">
        <v>98</v>
      </c>
      <c r="U613" s="2" t="s">
        <v>98</v>
      </c>
      <c r="V613" s="2" t="s">
        <v>98</v>
      </c>
      <c r="W613" s="2" t="s">
        <v>98</v>
      </c>
      <c r="X613" s="2" t="s">
        <v>98</v>
      </c>
      <c r="Y613" s="2" t="s">
        <v>98</v>
      </c>
      <c r="Z613" s="2" t="s">
        <v>98</v>
      </c>
      <c r="AA613" s="2" t="s">
        <v>98</v>
      </c>
      <c r="AB613" s="3" t="s">
        <v>98</v>
      </c>
      <c r="AC613" t="s">
        <v>167</v>
      </c>
      <c r="AD613" s="6" t="s">
        <v>97</v>
      </c>
      <c r="AE613" s="1" t="s">
        <v>98</v>
      </c>
      <c r="AF613" t="s">
        <v>97</v>
      </c>
    </row>
    <row r="614" spans="1:32">
      <c r="A614" s="3" t="s">
        <v>184</v>
      </c>
      <c r="B614">
        <v>604</v>
      </c>
      <c r="C614" s="6">
        <v>170673</v>
      </c>
      <c r="D614" t="s">
        <v>136</v>
      </c>
      <c r="E614" s="2" t="s">
        <v>98</v>
      </c>
      <c r="F614" s="2" t="s">
        <v>98</v>
      </c>
      <c r="G614" s="2" t="s">
        <v>98</v>
      </c>
      <c r="H614" s="2" t="s">
        <v>98</v>
      </c>
      <c r="I614" s="2" t="s">
        <v>145</v>
      </c>
      <c r="J614" s="2" t="s">
        <v>97</v>
      </c>
      <c r="K614" s="2" t="s">
        <v>134</v>
      </c>
      <c r="L614" t="s">
        <v>140</v>
      </c>
      <c r="M614" s="2" t="s">
        <v>101</v>
      </c>
      <c r="N614" s="71" t="s">
        <v>98</v>
      </c>
      <c r="O614" s="71" t="s">
        <v>174</v>
      </c>
      <c r="P614" s="4" t="s">
        <v>97</v>
      </c>
      <c r="Q614" s="2" t="s">
        <v>98</v>
      </c>
      <c r="R614" s="2" t="s">
        <v>98</v>
      </c>
      <c r="S614" t="s">
        <v>97</v>
      </c>
      <c r="T614" t="s">
        <v>98</v>
      </c>
      <c r="U614" s="2" t="s">
        <v>97</v>
      </c>
      <c r="V614" s="2" t="s">
        <v>98</v>
      </c>
      <c r="W614" s="2" t="s">
        <v>98</v>
      </c>
      <c r="X614" s="2" t="s">
        <v>97</v>
      </c>
      <c r="Y614" s="2" t="s">
        <v>98</v>
      </c>
      <c r="Z614" s="2" t="s">
        <v>98</v>
      </c>
      <c r="AA614" s="2" t="s">
        <v>98</v>
      </c>
      <c r="AB614" s="2" t="s">
        <v>97</v>
      </c>
      <c r="AC614" t="s">
        <v>167</v>
      </c>
      <c r="AD614" t="s">
        <v>97</v>
      </c>
      <c r="AE614" s="1" t="s">
        <v>98</v>
      </c>
      <c r="AF614" t="s">
        <v>98</v>
      </c>
    </row>
    <row r="615" spans="1:32">
      <c r="A615" s="3" t="s">
        <v>184</v>
      </c>
      <c r="B615">
        <v>605</v>
      </c>
      <c r="C615" s="6">
        <v>170674</v>
      </c>
      <c r="D615" t="s">
        <v>137</v>
      </c>
      <c r="E615" s="2" t="s">
        <v>98</v>
      </c>
      <c r="F615" s="2" t="s">
        <v>98</v>
      </c>
      <c r="G615" s="2" t="s">
        <v>98</v>
      </c>
      <c r="H615" s="2" t="s">
        <v>98</v>
      </c>
      <c r="I615" s="2" t="s">
        <v>145</v>
      </c>
      <c r="J615" s="2" t="s">
        <v>97</v>
      </c>
      <c r="K615" s="2" t="s">
        <v>134</v>
      </c>
      <c r="L615" t="s">
        <v>140</v>
      </c>
      <c r="M615" s="2" t="s">
        <v>100</v>
      </c>
      <c r="N615" s="71" t="s">
        <v>98</v>
      </c>
      <c r="O615" s="71" t="s">
        <v>163</v>
      </c>
      <c r="P615" s="4" t="s">
        <v>97</v>
      </c>
      <c r="Q615" s="2" t="s">
        <v>98</v>
      </c>
      <c r="R615" s="2" t="s">
        <v>98</v>
      </c>
      <c r="S615" t="s">
        <v>97</v>
      </c>
      <c r="T615" t="s">
        <v>98</v>
      </c>
      <c r="U615" s="2" t="s">
        <v>98</v>
      </c>
      <c r="V615" s="2" t="s">
        <v>97</v>
      </c>
      <c r="W615" s="2" t="s">
        <v>98</v>
      </c>
      <c r="X615" s="2" t="s">
        <v>98</v>
      </c>
      <c r="Y615" s="2" t="s">
        <v>98</v>
      </c>
      <c r="Z615" s="2" t="s">
        <v>98</v>
      </c>
      <c r="AA615" s="2" t="s">
        <v>98</v>
      </c>
      <c r="AB615" s="2" t="s">
        <v>97</v>
      </c>
      <c r="AC615" t="s">
        <v>167</v>
      </c>
      <c r="AD615" t="s">
        <v>97</v>
      </c>
      <c r="AE615" s="1" t="s">
        <v>98</v>
      </c>
      <c r="AF615" t="s">
        <v>97</v>
      </c>
    </row>
    <row r="616" spans="1:32">
      <c r="A616" s="3" t="s">
        <v>184</v>
      </c>
      <c r="B616">
        <v>606</v>
      </c>
      <c r="C616" s="6">
        <v>170704</v>
      </c>
      <c r="D616" t="s">
        <v>137</v>
      </c>
      <c r="E616" s="2" t="s">
        <v>98</v>
      </c>
      <c r="F616" s="2" t="s">
        <v>98</v>
      </c>
      <c r="G616" s="2" t="s">
        <v>98</v>
      </c>
      <c r="H616" s="2" t="s">
        <v>97</v>
      </c>
      <c r="I616" s="2" t="s">
        <v>146</v>
      </c>
      <c r="J616" s="2" t="s">
        <v>97</v>
      </c>
      <c r="K616" s="2" t="s">
        <v>134</v>
      </c>
      <c r="L616" t="s">
        <v>139</v>
      </c>
      <c r="M616" s="2" t="s">
        <v>100</v>
      </c>
      <c r="N616" s="71" t="s">
        <v>97</v>
      </c>
      <c r="O616" s="71" t="s">
        <v>174</v>
      </c>
      <c r="P616" s="4" t="s">
        <v>182</v>
      </c>
      <c r="Q616" s="2" t="s">
        <v>98</v>
      </c>
      <c r="R616" s="2" t="s">
        <v>98</v>
      </c>
      <c r="S616" t="s">
        <v>98</v>
      </c>
      <c r="T616" t="s">
        <v>98</v>
      </c>
      <c r="U616" s="2" t="s">
        <v>98</v>
      </c>
      <c r="V616" s="2" t="s">
        <v>98</v>
      </c>
      <c r="W616" s="2" t="s">
        <v>98</v>
      </c>
      <c r="X616" s="2" t="s">
        <v>98</v>
      </c>
      <c r="Y616" s="2" t="s">
        <v>98</v>
      </c>
      <c r="Z616" s="2" t="s">
        <v>98</v>
      </c>
      <c r="AA616" s="2" t="s">
        <v>98</v>
      </c>
      <c r="AB616" s="2" t="s">
        <v>98</v>
      </c>
      <c r="AC616" t="s">
        <v>167</v>
      </c>
      <c r="AD616" t="s">
        <v>97</v>
      </c>
      <c r="AE616" s="1" t="s">
        <v>98</v>
      </c>
      <c r="AF616" t="s">
        <v>97</v>
      </c>
    </row>
    <row r="617" spans="1:32">
      <c r="A617" s="3" t="s">
        <v>184</v>
      </c>
      <c r="B617">
        <v>607</v>
      </c>
      <c r="C617" s="6">
        <v>170706</v>
      </c>
      <c r="D617" t="s">
        <v>136</v>
      </c>
      <c r="E617" s="2" t="s">
        <v>98</v>
      </c>
      <c r="F617" s="2" t="s">
        <v>98</v>
      </c>
      <c r="G617" s="2" t="s">
        <v>97</v>
      </c>
      <c r="H617" s="2" t="s">
        <v>98</v>
      </c>
      <c r="I617" s="2" t="s">
        <v>146</v>
      </c>
      <c r="J617" s="2" t="s">
        <v>97</v>
      </c>
      <c r="K617" s="2" t="s">
        <v>134</v>
      </c>
      <c r="L617" t="s">
        <v>140</v>
      </c>
      <c r="M617" s="2" t="s">
        <v>100</v>
      </c>
      <c r="N617" s="71" t="s">
        <v>97</v>
      </c>
      <c r="O617" s="71" t="s">
        <v>174</v>
      </c>
      <c r="P617" s="4" t="s">
        <v>98</v>
      </c>
      <c r="Q617" s="2" t="s">
        <v>98</v>
      </c>
      <c r="R617" s="2" t="s">
        <v>98</v>
      </c>
      <c r="S617" t="s">
        <v>97</v>
      </c>
      <c r="T617" t="s">
        <v>98</v>
      </c>
      <c r="U617" s="2" t="s">
        <v>98</v>
      </c>
      <c r="V617" s="2" t="s">
        <v>98</v>
      </c>
      <c r="W617" s="2" t="s">
        <v>98</v>
      </c>
      <c r="X617" s="2" t="s">
        <v>98</v>
      </c>
      <c r="Y617" s="2" t="s">
        <v>186</v>
      </c>
      <c r="Z617" s="2" t="s">
        <v>98</v>
      </c>
      <c r="AA617" s="2" t="s">
        <v>98</v>
      </c>
      <c r="AB617" s="2" t="s">
        <v>98</v>
      </c>
      <c r="AC617" t="s">
        <v>166</v>
      </c>
      <c r="AD617" t="s">
        <v>97</v>
      </c>
      <c r="AE617" s="1" t="s">
        <v>97</v>
      </c>
      <c r="AF617" t="s">
        <v>97</v>
      </c>
    </row>
    <row r="618" spans="1:32">
      <c r="A618" s="3" t="s">
        <v>183</v>
      </c>
      <c r="B618">
        <v>608</v>
      </c>
      <c r="C618" s="6">
        <v>170720</v>
      </c>
      <c r="D618" t="s">
        <v>136</v>
      </c>
      <c r="E618" s="2" t="s">
        <v>98</v>
      </c>
      <c r="F618" s="2" t="s">
        <v>98</v>
      </c>
      <c r="G618" s="2" t="s">
        <v>98</v>
      </c>
      <c r="H618" s="2" t="s">
        <v>97</v>
      </c>
      <c r="I618" s="2" t="s">
        <v>147</v>
      </c>
      <c r="J618" s="2" t="s">
        <v>98</v>
      </c>
      <c r="K618" s="2" t="s">
        <v>134</v>
      </c>
      <c r="L618" t="s">
        <v>140</v>
      </c>
      <c r="M618" s="2" t="s">
        <v>101</v>
      </c>
      <c r="N618" s="71" t="s">
        <v>98</v>
      </c>
      <c r="O618" s="71" t="s">
        <v>174</v>
      </c>
      <c r="P618" s="4" t="s">
        <v>182</v>
      </c>
      <c r="Q618" s="2" t="s">
        <v>98</v>
      </c>
      <c r="R618" s="2" t="s">
        <v>98</v>
      </c>
      <c r="S618" t="s">
        <v>98</v>
      </c>
      <c r="T618" t="s">
        <v>97</v>
      </c>
      <c r="U618" s="2" t="s">
        <v>98</v>
      </c>
      <c r="V618" s="2" t="s">
        <v>98</v>
      </c>
      <c r="W618" s="2" t="s">
        <v>98</v>
      </c>
      <c r="X618" s="2" t="s">
        <v>98</v>
      </c>
      <c r="Y618" s="2" t="s">
        <v>99</v>
      </c>
      <c r="Z618" s="2" t="s">
        <v>98</v>
      </c>
      <c r="AA618" s="2" t="s">
        <v>98</v>
      </c>
      <c r="AB618" s="2" t="s">
        <v>97</v>
      </c>
      <c r="AC618" t="s">
        <v>166</v>
      </c>
      <c r="AD618" t="s">
        <v>97</v>
      </c>
      <c r="AE618" s="1" t="s">
        <v>98</v>
      </c>
      <c r="AF618" t="s">
        <v>98</v>
      </c>
    </row>
    <row r="619" spans="1:32">
      <c r="A619" s="3" t="s">
        <v>184</v>
      </c>
      <c r="B619">
        <v>609</v>
      </c>
      <c r="C619" s="6">
        <v>170737</v>
      </c>
      <c r="D619" t="s">
        <v>136</v>
      </c>
      <c r="E619" s="2" t="s">
        <v>98</v>
      </c>
      <c r="F619" s="2" t="s">
        <v>98</v>
      </c>
      <c r="G619" s="2" t="s">
        <v>98</v>
      </c>
      <c r="H619" s="2" t="s">
        <v>97</v>
      </c>
      <c r="I619" s="2" t="s">
        <v>146</v>
      </c>
      <c r="J619" s="2" t="s">
        <v>97</v>
      </c>
      <c r="K619" s="2" t="s">
        <v>134</v>
      </c>
      <c r="L619" t="s">
        <v>140</v>
      </c>
      <c r="M619" s="2" t="s">
        <v>100</v>
      </c>
      <c r="N619" s="71" t="s">
        <v>97</v>
      </c>
      <c r="O619" s="71" t="s">
        <v>174</v>
      </c>
      <c r="P619" s="4" t="s">
        <v>182</v>
      </c>
      <c r="Q619" s="2" t="s">
        <v>98</v>
      </c>
      <c r="R619" s="2" t="s">
        <v>98</v>
      </c>
      <c r="S619" t="s">
        <v>98</v>
      </c>
      <c r="T619" t="s">
        <v>98</v>
      </c>
      <c r="U619" s="2" t="s">
        <v>98</v>
      </c>
      <c r="V619" s="2" t="s">
        <v>98</v>
      </c>
      <c r="W619" s="2" t="s">
        <v>98</v>
      </c>
      <c r="X619" s="2" t="s">
        <v>98</v>
      </c>
      <c r="Y619" s="2" t="s">
        <v>186</v>
      </c>
      <c r="Z619" s="2" t="s">
        <v>98</v>
      </c>
      <c r="AA619" s="2" t="s">
        <v>98</v>
      </c>
      <c r="AB619" s="2" t="s">
        <v>98</v>
      </c>
      <c r="AC619" t="s">
        <v>166</v>
      </c>
      <c r="AD619" t="s">
        <v>97</v>
      </c>
      <c r="AE619" s="1" t="s">
        <v>98</v>
      </c>
      <c r="AF619" t="s">
        <v>98</v>
      </c>
    </row>
    <row r="620" spans="1:32">
      <c r="A620" s="3" t="s">
        <v>184</v>
      </c>
      <c r="B620">
        <v>610</v>
      </c>
      <c r="C620">
        <v>170741</v>
      </c>
      <c r="D620" t="s">
        <v>137</v>
      </c>
      <c r="E620" s="2" t="s">
        <v>98</v>
      </c>
      <c r="F620" s="2" t="s">
        <v>98</v>
      </c>
      <c r="G620" s="2" t="s">
        <v>98</v>
      </c>
      <c r="H620" s="3" t="s">
        <v>97</v>
      </c>
      <c r="I620" s="2" t="s">
        <v>146</v>
      </c>
      <c r="J620" s="6" t="s">
        <v>97</v>
      </c>
      <c r="K620" s="2" t="s">
        <v>134</v>
      </c>
      <c r="L620" t="s">
        <v>139</v>
      </c>
      <c r="M620" s="3" t="s">
        <v>100</v>
      </c>
      <c r="N620" s="71" t="s">
        <v>98</v>
      </c>
      <c r="O620" s="71" t="s">
        <v>174</v>
      </c>
      <c r="P620" s="4" t="s">
        <v>98</v>
      </c>
      <c r="Q620" s="2" t="s">
        <v>98</v>
      </c>
      <c r="R620" s="2" t="s">
        <v>98</v>
      </c>
      <c r="S620" t="s">
        <v>97</v>
      </c>
      <c r="T620" t="s">
        <v>98</v>
      </c>
      <c r="U620" s="2" t="s">
        <v>98</v>
      </c>
      <c r="V620" s="2" t="s">
        <v>98</v>
      </c>
      <c r="W620" s="2" t="s">
        <v>98</v>
      </c>
      <c r="X620" s="2" t="s">
        <v>98</v>
      </c>
      <c r="Y620" s="2" t="s">
        <v>98</v>
      </c>
      <c r="Z620" s="2" t="s">
        <v>98</v>
      </c>
      <c r="AA620" s="2" t="s">
        <v>98</v>
      </c>
      <c r="AB620" s="2" t="s">
        <v>97</v>
      </c>
      <c r="AC620" t="s">
        <v>167</v>
      </c>
      <c r="AD620" s="6" t="s">
        <v>97</v>
      </c>
      <c r="AE620" s="1" t="s">
        <v>97</v>
      </c>
      <c r="AF620" t="s">
        <v>98</v>
      </c>
    </row>
    <row r="621" spans="1:32">
      <c r="A621" s="3" t="s">
        <v>184</v>
      </c>
      <c r="B621">
        <v>611</v>
      </c>
      <c r="C621">
        <v>170751</v>
      </c>
      <c r="D621" t="s">
        <v>137</v>
      </c>
      <c r="E621" s="2" t="s">
        <v>98</v>
      </c>
      <c r="F621" s="2" t="s">
        <v>98</v>
      </c>
      <c r="G621" s="2" t="s">
        <v>98</v>
      </c>
      <c r="H621" s="2" t="s">
        <v>97</v>
      </c>
      <c r="I621" s="2" t="s">
        <v>144</v>
      </c>
      <c r="J621" s="6" t="s">
        <v>97</v>
      </c>
      <c r="K621" s="2" t="s">
        <v>134</v>
      </c>
      <c r="L621" t="s">
        <v>140</v>
      </c>
      <c r="M621" s="3" t="s">
        <v>100</v>
      </c>
      <c r="N621" s="71" t="s">
        <v>97</v>
      </c>
      <c r="O621" s="71" t="s">
        <v>163</v>
      </c>
      <c r="P621" s="4" t="s">
        <v>98</v>
      </c>
      <c r="Q621" s="2" t="s">
        <v>98</v>
      </c>
      <c r="R621" s="2" t="s">
        <v>98</v>
      </c>
      <c r="S621" t="s">
        <v>97</v>
      </c>
      <c r="T621" t="s">
        <v>98</v>
      </c>
      <c r="U621" s="2" t="s">
        <v>97</v>
      </c>
      <c r="V621" s="2" t="s">
        <v>98</v>
      </c>
      <c r="W621" s="2" t="s">
        <v>98</v>
      </c>
      <c r="X621" s="2" t="s">
        <v>98</v>
      </c>
      <c r="Y621" s="2" t="s">
        <v>98</v>
      </c>
      <c r="Z621" s="2" t="s">
        <v>98</v>
      </c>
      <c r="AA621" s="2" t="s">
        <v>98</v>
      </c>
      <c r="AB621" s="2" t="s">
        <v>98</v>
      </c>
      <c r="AC621" t="s">
        <v>167</v>
      </c>
      <c r="AD621" s="6" t="s">
        <v>97</v>
      </c>
      <c r="AE621" s="1" t="s">
        <v>97</v>
      </c>
      <c r="AF621" t="s">
        <v>98</v>
      </c>
    </row>
    <row r="622" spans="1:32">
      <c r="A622" s="3" t="s">
        <v>184</v>
      </c>
      <c r="B622">
        <v>612</v>
      </c>
      <c r="C622" s="6">
        <v>170752</v>
      </c>
      <c r="D622" t="s">
        <v>136</v>
      </c>
      <c r="E622" s="2" t="s">
        <v>98</v>
      </c>
      <c r="F622" s="2" t="s">
        <v>98</v>
      </c>
      <c r="G622" s="2" t="s">
        <v>98</v>
      </c>
      <c r="H622" s="2" t="s">
        <v>97</v>
      </c>
      <c r="I622" s="2" t="s">
        <v>145</v>
      </c>
      <c r="J622" s="2" t="s">
        <v>97</v>
      </c>
      <c r="K622" s="2" t="s">
        <v>134</v>
      </c>
      <c r="L622" t="s">
        <v>140</v>
      </c>
      <c r="M622" s="2" t="s">
        <v>101</v>
      </c>
      <c r="N622" s="71" t="s">
        <v>98</v>
      </c>
      <c r="O622" s="71" t="s">
        <v>174</v>
      </c>
      <c r="P622" s="4" t="s">
        <v>182</v>
      </c>
      <c r="Q622" s="2" t="s">
        <v>98</v>
      </c>
      <c r="R622" s="2" t="s">
        <v>98</v>
      </c>
      <c r="S622" t="s">
        <v>98</v>
      </c>
      <c r="T622" t="s">
        <v>98</v>
      </c>
      <c r="U622" s="2" t="s">
        <v>98</v>
      </c>
      <c r="V622" s="2" t="s">
        <v>98</v>
      </c>
      <c r="W622" s="2" t="s">
        <v>98</v>
      </c>
      <c r="X622" s="2" t="s">
        <v>98</v>
      </c>
      <c r="Y622" s="2" t="s">
        <v>186</v>
      </c>
      <c r="Z622" s="2" t="s">
        <v>98</v>
      </c>
      <c r="AA622" s="2" t="s">
        <v>98</v>
      </c>
      <c r="AB622" s="2" t="s">
        <v>97</v>
      </c>
      <c r="AC622" t="s">
        <v>167</v>
      </c>
      <c r="AD622" t="s">
        <v>97</v>
      </c>
      <c r="AE622" s="1" t="s">
        <v>98</v>
      </c>
      <c r="AF622" t="s">
        <v>98</v>
      </c>
    </row>
    <row r="623" spans="1:32">
      <c r="A623" s="3" t="s">
        <v>184</v>
      </c>
      <c r="B623">
        <v>613</v>
      </c>
      <c r="C623" s="6">
        <v>170754</v>
      </c>
      <c r="D623" t="s">
        <v>136</v>
      </c>
      <c r="E623" s="2" t="s">
        <v>98</v>
      </c>
      <c r="F623" s="2" t="s">
        <v>98</v>
      </c>
      <c r="G623" s="2" t="s">
        <v>97</v>
      </c>
      <c r="H623" s="2" t="s">
        <v>99</v>
      </c>
      <c r="I623" s="2" t="s">
        <v>146</v>
      </c>
      <c r="J623" s="2" t="s">
        <v>98</v>
      </c>
      <c r="K623" s="2" t="s">
        <v>135</v>
      </c>
      <c r="L623" t="s">
        <v>138</v>
      </c>
      <c r="M623" s="2" t="s">
        <v>101</v>
      </c>
      <c r="N623" s="71" t="s">
        <v>97</v>
      </c>
      <c r="O623" s="71" t="s">
        <v>174</v>
      </c>
      <c r="P623" s="4" t="s">
        <v>97</v>
      </c>
      <c r="Q623" s="2" t="s">
        <v>98</v>
      </c>
      <c r="R623" s="2" t="s">
        <v>98</v>
      </c>
      <c r="S623" t="s">
        <v>97</v>
      </c>
      <c r="T623" t="s">
        <v>97</v>
      </c>
      <c r="U623" s="2" t="s">
        <v>98</v>
      </c>
      <c r="V623" s="2" t="s">
        <v>98</v>
      </c>
      <c r="W623" s="2" t="s">
        <v>98</v>
      </c>
      <c r="X623" s="2" t="s">
        <v>98</v>
      </c>
      <c r="Y623" s="2" t="s">
        <v>99</v>
      </c>
      <c r="Z623" s="2" t="s">
        <v>98</v>
      </c>
      <c r="AA623" s="2" t="s">
        <v>98</v>
      </c>
      <c r="AB623" s="2" t="s">
        <v>185</v>
      </c>
      <c r="AC623" t="s">
        <v>166</v>
      </c>
      <c r="AD623" t="s">
        <v>98</v>
      </c>
      <c r="AE623" s="1" t="s">
        <v>98</v>
      </c>
      <c r="AF623" t="s">
        <v>97</v>
      </c>
    </row>
    <row r="624" spans="1:32">
      <c r="A624" s="3" t="s">
        <v>184</v>
      </c>
      <c r="B624">
        <v>614</v>
      </c>
      <c r="C624" s="6">
        <v>170755</v>
      </c>
      <c r="D624" t="s">
        <v>136</v>
      </c>
      <c r="E624" s="2" t="s">
        <v>98</v>
      </c>
      <c r="F624" s="2" t="s">
        <v>98</v>
      </c>
      <c r="G624" s="2" t="s">
        <v>98</v>
      </c>
      <c r="H624" s="2" t="s">
        <v>97</v>
      </c>
      <c r="I624" s="2" t="s">
        <v>149</v>
      </c>
      <c r="J624" s="2" t="s">
        <v>97</v>
      </c>
      <c r="K624" s="2" t="s">
        <v>134</v>
      </c>
      <c r="L624" t="s">
        <v>140</v>
      </c>
      <c r="M624" s="2" t="s">
        <v>100</v>
      </c>
      <c r="N624" s="71" t="s">
        <v>98</v>
      </c>
      <c r="O624" s="71" t="s">
        <v>163</v>
      </c>
      <c r="P624" s="4" t="s">
        <v>182</v>
      </c>
      <c r="Q624" s="2" t="s">
        <v>98</v>
      </c>
      <c r="R624" s="2" t="s">
        <v>98</v>
      </c>
      <c r="S624" t="s">
        <v>98</v>
      </c>
      <c r="T624" t="s">
        <v>98</v>
      </c>
      <c r="U624" s="2" t="s">
        <v>98</v>
      </c>
      <c r="V624" s="2" t="s">
        <v>98</v>
      </c>
      <c r="W624" s="2" t="s">
        <v>98</v>
      </c>
      <c r="X624" s="2" t="s">
        <v>98</v>
      </c>
      <c r="Y624" s="2" t="s">
        <v>186</v>
      </c>
      <c r="Z624" s="2" t="s">
        <v>98</v>
      </c>
      <c r="AA624" s="2" t="s">
        <v>98</v>
      </c>
      <c r="AB624" s="2" t="s">
        <v>97</v>
      </c>
      <c r="AC624" t="s">
        <v>166</v>
      </c>
      <c r="AD624" t="s">
        <v>97</v>
      </c>
      <c r="AE624" s="1" t="s">
        <v>98</v>
      </c>
      <c r="AF624" t="s">
        <v>98</v>
      </c>
    </row>
    <row r="625" spans="1:32">
      <c r="A625" s="3" t="s">
        <v>184</v>
      </c>
      <c r="B625">
        <v>615</v>
      </c>
      <c r="C625">
        <v>170820</v>
      </c>
      <c r="D625" t="s">
        <v>136</v>
      </c>
      <c r="E625" s="2" t="s">
        <v>97</v>
      </c>
      <c r="F625" s="2" t="s">
        <v>98</v>
      </c>
      <c r="G625" s="2" t="s">
        <v>98</v>
      </c>
      <c r="H625" s="3" t="s">
        <v>97</v>
      </c>
      <c r="I625" s="2" t="s">
        <v>145</v>
      </c>
      <c r="J625" s="6" t="s">
        <v>97</v>
      </c>
      <c r="K625" s="2" t="s">
        <v>134</v>
      </c>
      <c r="L625" t="s">
        <v>139</v>
      </c>
      <c r="M625" s="3" t="s">
        <v>100</v>
      </c>
      <c r="N625" s="71" t="s">
        <v>97</v>
      </c>
      <c r="O625" s="71" t="s">
        <v>163</v>
      </c>
      <c r="P625" s="4" t="s">
        <v>97</v>
      </c>
      <c r="Q625" s="2" t="s">
        <v>98</v>
      </c>
      <c r="R625" s="2" t="s">
        <v>98</v>
      </c>
      <c r="S625" t="s">
        <v>97</v>
      </c>
      <c r="T625" t="s">
        <v>98</v>
      </c>
      <c r="U625" s="2" t="s">
        <v>98</v>
      </c>
      <c r="V625" s="2" t="s">
        <v>98</v>
      </c>
      <c r="W625" s="2" t="s">
        <v>98</v>
      </c>
      <c r="X625" s="2" t="s">
        <v>98</v>
      </c>
      <c r="Y625" s="2" t="s">
        <v>97</v>
      </c>
      <c r="Z625" s="2" t="s">
        <v>98</v>
      </c>
      <c r="AA625" s="2" t="s">
        <v>98</v>
      </c>
      <c r="AB625" s="2" t="s">
        <v>98</v>
      </c>
      <c r="AC625" t="s">
        <v>168</v>
      </c>
      <c r="AD625" s="6" t="s">
        <v>97</v>
      </c>
      <c r="AE625" s="7" t="s">
        <v>97</v>
      </c>
      <c r="AF625" t="s">
        <v>97</v>
      </c>
    </row>
    <row r="626" spans="1:32">
      <c r="A626" s="3" t="s">
        <v>184</v>
      </c>
      <c r="B626">
        <v>616</v>
      </c>
      <c r="C626" s="6">
        <v>170876</v>
      </c>
      <c r="D626" t="s">
        <v>136</v>
      </c>
      <c r="E626" s="2" t="s">
        <v>98</v>
      </c>
      <c r="F626" s="2" t="s">
        <v>98</v>
      </c>
      <c r="G626" s="2" t="s">
        <v>98</v>
      </c>
      <c r="H626" s="2" t="s">
        <v>98</v>
      </c>
      <c r="I626" s="2" t="s">
        <v>147</v>
      </c>
      <c r="J626" s="2" t="s">
        <v>97</v>
      </c>
      <c r="K626" s="2" t="s">
        <v>134</v>
      </c>
      <c r="L626" t="s">
        <v>139</v>
      </c>
      <c r="M626" s="2" t="s">
        <v>100</v>
      </c>
      <c r="N626" s="71" t="s">
        <v>97</v>
      </c>
      <c r="O626" s="71" t="s">
        <v>174</v>
      </c>
      <c r="P626" s="4" t="s">
        <v>182</v>
      </c>
      <c r="Q626" s="2" t="s">
        <v>98</v>
      </c>
      <c r="R626" s="2" t="s">
        <v>98</v>
      </c>
      <c r="S626" t="s">
        <v>98</v>
      </c>
      <c r="T626" t="s">
        <v>97</v>
      </c>
      <c r="U626" s="2" t="s">
        <v>98</v>
      </c>
      <c r="V626" s="2" t="s">
        <v>98</v>
      </c>
      <c r="W626" s="2" t="s">
        <v>98</v>
      </c>
      <c r="X626" s="2" t="s">
        <v>98</v>
      </c>
      <c r="Y626" s="2" t="s">
        <v>98</v>
      </c>
      <c r="Z626" s="2" t="s">
        <v>98</v>
      </c>
      <c r="AA626" s="2" t="s">
        <v>98</v>
      </c>
      <c r="AB626" s="2" t="s">
        <v>98</v>
      </c>
      <c r="AC626" t="s">
        <v>167</v>
      </c>
      <c r="AD626" t="s">
        <v>97</v>
      </c>
      <c r="AE626" s="1" t="s">
        <v>97</v>
      </c>
      <c r="AF626" t="s">
        <v>98</v>
      </c>
    </row>
    <row r="627" spans="1:32">
      <c r="A627" s="3" t="s">
        <v>184</v>
      </c>
      <c r="B627">
        <v>617</v>
      </c>
      <c r="C627" s="6">
        <v>170907</v>
      </c>
      <c r="D627" t="s">
        <v>137</v>
      </c>
      <c r="E627" s="2" t="s">
        <v>98</v>
      </c>
      <c r="F627" s="2" t="s">
        <v>98</v>
      </c>
      <c r="G627" s="2" t="s">
        <v>98</v>
      </c>
      <c r="H627" s="2" t="s">
        <v>97</v>
      </c>
      <c r="I627" s="2" t="s">
        <v>146</v>
      </c>
      <c r="J627" s="2" t="s">
        <v>97</v>
      </c>
      <c r="K627" s="2" t="s">
        <v>134</v>
      </c>
      <c r="L627" t="s">
        <v>140</v>
      </c>
      <c r="M627" s="2" t="s">
        <v>101</v>
      </c>
      <c r="N627" s="71" t="s">
        <v>98</v>
      </c>
      <c r="O627" s="71" t="s">
        <v>174</v>
      </c>
      <c r="P627" s="4" t="s">
        <v>182</v>
      </c>
      <c r="Q627" s="2" t="s">
        <v>98</v>
      </c>
      <c r="R627" s="2" t="s">
        <v>98</v>
      </c>
      <c r="S627" t="s">
        <v>98</v>
      </c>
      <c r="T627" t="s">
        <v>98</v>
      </c>
      <c r="U627" s="2" t="s">
        <v>98</v>
      </c>
      <c r="V627" s="2" t="s">
        <v>98</v>
      </c>
      <c r="W627" s="2" t="s">
        <v>98</v>
      </c>
      <c r="X627" s="2" t="s">
        <v>98</v>
      </c>
      <c r="Y627" s="2" t="s">
        <v>186</v>
      </c>
      <c r="Z627" s="2" t="s">
        <v>98</v>
      </c>
      <c r="AA627" s="2" t="s">
        <v>98</v>
      </c>
      <c r="AB627" s="2" t="s">
        <v>97</v>
      </c>
      <c r="AC627" t="s">
        <v>166</v>
      </c>
      <c r="AD627" t="s">
        <v>97</v>
      </c>
      <c r="AE627" s="1" t="s">
        <v>98</v>
      </c>
      <c r="AF627" t="s">
        <v>98</v>
      </c>
    </row>
    <row r="628" spans="1:32">
      <c r="A628" s="3" t="s">
        <v>184</v>
      </c>
      <c r="B628">
        <v>618</v>
      </c>
      <c r="C628" s="6">
        <v>170917</v>
      </c>
      <c r="D628" t="s">
        <v>137</v>
      </c>
      <c r="E628" s="2" t="s">
        <v>98</v>
      </c>
      <c r="F628" s="2" t="s">
        <v>98</v>
      </c>
      <c r="G628" s="2" t="s">
        <v>98</v>
      </c>
      <c r="H628" s="2" t="s">
        <v>97</v>
      </c>
      <c r="I628" s="2" t="s">
        <v>147</v>
      </c>
      <c r="J628" s="2" t="s">
        <v>97</v>
      </c>
      <c r="K628" s="2" t="s">
        <v>134</v>
      </c>
      <c r="L628" t="s">
        <v>140</v>
      </c>
      <c r="M628" s="2" t="s">
        <v>101</v>
      </c>
      <c r="N628" s="71" t="s">
        <v>98</v>
      </c>
      <c r="O628" s="71" t="s">
        <v>174</v>
      </c>
      <c r="P628" s="4" t="s">
        <v>182</v>
      </c>
      <c r="Q628" s="2" t="s">
        <v>98</v>
      </c>
      <c r="R628" s="2" t="s">
        <v>98</v>
      </c>
      <c r="S628" t="s">
        <v>98</v>
      </c>
      <c r="T628" t="s">
        <v>98</v>
      </c>
      <c r="U628" s="2" t="s">
        <v>98</v>
      </c>
      <c r="V628" s="2" t="s">
        <v>98</v>
      </c>
      <c r="W628" s="2" t="s">
        <v>98</v>
      </c>
      <c r="X628" s="2" t="s">
        <v>98</v>
      </c>
      <c r="Y628" s="2" t="s">
        <v>186</v>
      </c>
      <c r="Z628" s="2" t="s">
        <v>98</v>
      </c>
      <c r="AA628" s="2" t="s">
        <v>98</v>
      </c>
      <c r="AB628" s="2" t="s">
        <v>97</v>
      </c>
      <c r="AC628" t="s">
        <v>166</v>
      </c>
      <c r="AD628" t="s">
        <v>97</v>
      </c>
      <c r="AE628" s="1" t="s">
        <v>97</v>
      </c>
      <c r="AF628" t="s">
        <v>98</v>
      </c>
    </row>
    <row r="629" spans="1:32">
      <c r="A629" s="3" t="s">
        <v>184</v>
      </c>
      <c r="B629">
        <v>619</v>
      </c>
      <c r="C629" s="6">
        <v>170938</v>
      </c>
      <c r="D629" t="s">
        <v>137</v>
      </c>
      <c r="E629" s="2" t="s">
        <v>98</v>
      </c>
      <c r="F629" s="2" t="s">
        <v>98</v>
      </c>
      <c r="G629" s="2" t="s">
        <v>98</v>
      </c>
      <c r="H629" s="2" t="s">
        <v>97</v>
      </c>
      <c r="I629" s="2" t="s">
        <v>146</v>
      </c>
      <c r="J629" s="2" t="s">
        <v>97</v>
      </c>
      <c r="K629" s="2" t="s">
        <v>134</v>
      </c>
      <c r="L629" t="s">
        <v>140</v>
      </c>
      <c r="M629" s="2" t="s">
        <v>100</v>
      </c>
      <c r="N629" s="71" t="s">
        <v>97</v>
      </c>
      <c r="O629" s="71" t="s">
        <v>163</v>
      </c>
      <c r="P629" s="4" t="s">
        <v>182</v>
      </c>
      <c r="Q629" s="2" t="s">
        <v>98</v>
      </c>
      <c r="R629" s="2" t="s">
        <v>98</v>
      </c>
      <c r="S629" t="s">
        <v>98</v>
      </c>
      <c r="T629" t="s">
        <v>98</v>
      </c>
      <c r="U629" s="2" t="s">
        <v>98</v>
      </c>
      <c r="V629" s="2" t="s">
        <v>98</v>
      </c>
      <c r="W629" s="2" t="s">
        <v>98</v>
      </c>
      <c r="X629" s="2" t="s">
        <v>98</v>
      </c>
      <c r="Y629" s="2" t="s">
        <v>98</v>
      </c>
      <c r="Z629" s="2" t="s">
        <v>98</v>
      </c>
      <c r="AA629" s="2" t="s">
        <v>98</v>
      </c>
      <c r="AB629" s="2" t="s">
        <v>99</v>
      </c>
      <c r="AC629" t="s">
        <v>167</v>
      </c>
      <c r="AD629" t="s">
        <v>97</v>
      </c>
      <c r="AE629" s="1" t="s">
        <v>98</v>
      </c>
      <c r="AF629" t="s">
        <v>98</v>
      </c>
    </row>
    <row r="630" spans="1:32">
      <c r="A630" s="3" t="s">
        <v>184</v>
      </c>
      <c r="B630">
        <v>620</v>
      </c>
      <c r="C630" s="6">
        <v>170963</v>
      </c>
      <c r="D630" t="s">
        <v>136</v>
      </c>
      <c r="E630" s="2" t="s">
        <v>98</v>
      </c>
      <c r="F630" s="2" t="s">
        <v>98</v>
      </c>
      <c r="G630" s="2" t="s">
        <v>98</v>
      </c>
      <c r="H630" s="2" t="s">
        <v>97</v>
      </c>
      <c r="I630" s="2" t="s">
        <v>148</v>
      </c>
      <c r="J630" s="2" t="s">
        <v>97</v>
      </c>
      <c r="K630" s="2" t="s">
        <v>134</v>
      </c>
      <c r="L630" t="s">
        <v>140</v>
      </c>
      <c r="M630" s="2" t="s">
        <v>100</v>
      </c>
      <c r="N630" s="71" t="s">
        <v>97</v>
      </c>
      <c r="O630" s="71" t="s">
        <v>174</v>
      </c>
      <c r="P630" s="4" t="s">
        <v>182</v>
      </c>
      <c r="Q630" s="2" t="s">
        <v>98</v>
      </c>
      <c r="R630" s="2" t="s">
        <v>98</v>
      </c>
      <c r="S630" t="s">
        <v>98</v>
      </c>
      <c r="T630" t="s">
        <v>98</v>
      </c>
      <c r="U630" s="2" t="s">
        <v>98</v>
      </c>
      <c r="V630" s="2" t="s">
        <v>98</v>
      </c>
      <c r="W630" s="2" t="s">
        <v>98</v>
      </c>
      <c r="X630" s="2" t="s">
        <v>98</v>
      </c>
      <c r="Y630" s="2" t="s">
        <v>98</v>
      </c>
      <c r="Z630" s="2" t="s">
        <v>98</v>
      </c>
      <c r="AA630" s="2" t="s">
        <v>98</v>
      </c>
      <c r="AB630" s="2" t="s">
        <v>97</v>
      </c>
      <c r="AC630" t="s">
        <v>167</v>
      </c>
      <c r="AD630" t="s">
        <v>97</v>
      </c>
      <c r="AE630" s="1" t="s">
        <v>98</v>
      </c>
      <c r="AF630" t="s">
        <v>98</v>
      </c>
    </row>
    <row r="631" spans="1:32">
      <c r="A631" s="3" t="s">
        <v>183</v>
      </c>
      <c r="B631">
        <v>621</v>
      </c>
      <c r="C631" s="6">
        <v>170989</v>
      </c>
      <c r="D631" t="s">
        <v>137</v>
      </c>
      <c r="E631" s="2" t="s">
        <v>98</v>
      </c>
      <c r="F631" s="2" t="s">
        <v>98</v>
      </c>
      <c r="G631" s="2" t="s">
        <v>98</v>
      </c>
      <c r="H631" s="2" t="s">
        <v>98</v>
      </c>
      <c r="I631" s="2" t="s">
        <v>146</v>
      </c>
      <c r="J631" s="2" t="s">
        <v>97</v>
      </c>
      <c r="K631" s="2" t="s">
        <v>134</v>
      </c>
      <c r="L631" t="s">
        <v>140</v>
      </c>
      <c r="M631" s="2" t="s">
        <v>100</v>
      </c>
      <c r="N631" s="71" t="s">
        <v>97</v>
      </c>
      <c r="O631" s="71" t="s">
        <v>174</v>
      </c>
      <c r="P631" s="4" t="s">
        <v>97</v>
      </c>
      <c r="Q631" s="2" t="s">
        <v>98</v>
      </c>
      <c r="R631" s="2" t="s">
        <v>98</v>
      </c>
      <c r="S631" t="s">
        <v>97</v>
      </c>
      <c r="T631" t="s">
        <v>98</v>
      </c>
      <c r="U631" s="2" t="s">
        <v>98</v>
      </c>
      <c r="V631" s="2" t="s">
        <v>98</v>
      </c>
      <c r="W631" s="2" t="s">
        <v>98</v>
      </c>
      <c r="X631" s="2" t="s">
        <v>98</v>
      </c>
      <c r="Y631" s="2" t="s">
        <v>98</v>
      </c>
      <c r="Z631" s="2" t="s">
        <v>98</v>
      </c>
      <c r="AA631" s="2" t="s">
        <v>98</v>
      </c>
      <c r="AB631" s="2" t="s">
        <v>185</v>
      </c>
      <c r="AC631" t="s">
        <v>166</v>
      </c>
      <c r="AD631" t="s">
        <v>97</v>
      </c>
      <c r="AE631" s="1" t="s">
        <v>98</v>
      </c>
      <c r="AF631" t="s">
        <v>98</v>
      </c>
    </row>
    <row r="632" spans="1:32">
      <c r="A632" s="3" t="s">
        <v>184</v>
      </c>
      <c r="B632">
        <v>622</v>
      </c>
      <c r="C632" s="6">
        <v>171018</v>
      </c>
      <c r="D632" t="s">
        <v>137</v>
      </c>
      <c r="E632" s="2" t="s">
        <v>98</v>
      </c>
      <c r="F632" s="2" t="s">
        <v>98</v>
      </c>
      <c r="G632" s="2" t="s">
        <v>98</v>
      </c>
      <c r="H632" s="2" t="s">
        <v>97</v>
      </c>
      <c r="I632" s="2" t="s">
        <v>146</v>
      </c>
      <c r="J632" s="2" t="s">
        <v>97</v>
      </c>
      <c r="K632" s="2" t="s">
        <v>134</v>
      </c>
      <c r="L632" t="s">
        <v>140</v>
      </c>
      <c r="M632" s="2" t="s">
        <v>100</v>
      </c>
      <c r="N632" s="71" t="s">
        <v>97</v>
      </c>
      <c r="O632" s="71" t="s">
        <v>163</v>
      </c>
      <c r="P632" s="4" t="s">
        <v>182</v>
      </c>
      <c r="Q632" s="2" t="s">
        <v>98</v>
      </c>
      <c r="R632" s="2" t="s">
        <v>98</v>
      </c>
      <c r="S632" t="s">
        <v>98</v>
      </c>
      <c r="T632" t="s">
        <v>98</v>
      </c>
      <c r="U632" s="2" t="s">
        <v>98</v>
      </c>
      <c r="V632" s="2" t="s">
        <v>98</v>
      </c>
      <c r="W632" s="2" t="s">
        <v>98</v>
      </c>
      <c r="X632" s="2" t="s">
        <v>98</v>
      </c>
      <c r="Y632" s="2" t="s">
        <v>98</v>
      </c>
      <c r="Z632" s="2" t="s">
        <v>98</v>
      </c>
      <c r="AA632" s="2" t="s">
        <v>98</v>
      </c>
      <c r="AB632" s="2" t="s">
        <v>99</v>
      </c>
      <c r="AC632" t="s">
        <v>167</v>
      </c>
      <c r="AD632" t="s">
        <v>97</v>
      </c>
      <c r="AE632" s="1" t="s">
        <v>98</v>
      </c>
      <c r="AF632" t="s">
        <v>98</v>
      </c>
    </row>
    <row r="633" spans="1:32">
      <c r="A633" s="3" t="s">
        <v>184</v>
      </c>
      <c r="B633">
        <v>623</v>
      </c>
      <c r="C633" s="6">
        <v>171034</v>
      </c>
      <c r="D633" t="s">
        <v>136</v>
      </c>
      <c r="E633" s="2" t="s">
        <v>98</v>
      </c>
      <c r="F633" s="2" t="s">
        <v>98</v>
      </c>
      <c r="G633" s="2" t="s">
        <v>98</v>
      </c>
      <c r="H633" s="2" t="s">
        <v>97</v>
      </c>
      <c r="I633" s="2" t="s">
        <v>147</v>
      </c>
      <c r="J633" s="2" t="s">
        <v>97</v>
      </c>
      <c r="K633" s="2" t="s">
        <v>134</v>
      </c>
      <c r="L633" t="s">
        <v>140</v>
      </c>
      <c r="M633" s="2" t="s">
        <v>101</v>
      </c>
      <c r="N633" s="71" t="s">
        <v>97</v>
      </c>
      <c r="O633" s="71" t="s">
        <v>174</v>
      </c>
      <c r="P633" s="4" t="s">
        <v>182</v>
      </c>
      <c r="Q633" s="2" t="s">
        <v>98</v>
      </c>
      <c r="R633" s="2" t="s">
        <v>98</v>
      </c>
      <c r="S633" t="s">
        <v>98</v>
      </c>
      <c r="T633" t="s">
        <v>98</v>
      </c>
      <c r="U633" s="2" t="s">
        <v>98</v>
      </c>
      <c r="V633" s="2" t="s">
        <v>98</v>
      </c>
      <c r="W633" s="2" t="s">
        <v>98</v>
      </c>
      <c r="X633" s="2" t="s">
        <v>98</v>
      </c>
      <c r="Y633" s="2" t="s">
        <v>98</v>
      </c>
      <c r="Z633" s="2" t="s">
        <v>98</v>
      </c>
      <c r="AA633" s="2" t="s">
        <v>98</v>
      </c>
      <c r="AB633" s="2" t="s">
        <v>99</v>
      </c>
      <c r="AC633" t="s">
        <v>166</v>
      </c>
      <c r="AD633" t="s">
        <v>97</v>
      </c>
      <c r="AE633" s="1" t="s">
        <v>97</v>
      </c>
      <c r="AF633" t="s">
        <v>98</v>
      </c>
    </row>
    <row r="634" spans="1:32">
      <c r="A634" s="3" t="s">
        <v>184</v>
      </c>
      <c r="B634">
        <v>624</v>
      </c>
      <c r="C634">
        <v>171035</v>
      </c>
      <c r="D634" t="s">
        <v>136</v>
      </c>
      <c r="E634" s="2" t="s">
        <v>98</v>
      </c>
      <c r="F634" s="2" t="s">
        <v>98</v>
      </c>
      <c r="G634" s="2" t="s">
        <v>98</v>
      </c>
      <c r="H634" s="2" t="s">
        <v>97</v>
      </c>
      <c r="I634" s="2" t="s">
        <v>147</v>
      </c>
      <c r="J634" s="6" t="s">
        <v>97</v>
      </c>
      <c r="K634" s="2" t="s">
        <v>134</v>
      </c>
      <c r="L634" t="s">
        <v>140</v>
      </c>
      <c r="M634" s="3" t="s">
        <v>101</v>
      </c>
      <c r="N634" s="71" t="s">
        <v>97</v>
      </c>
      <c r="O634" s="71" t="s">
        <v>174</v>
      </c>
      <c r="P634" s="4" t="s">
        <v>182</v>
      </c>
      <c r="Q634" s="2" t="s">
        <v>98</v>
      </c>
      <c r="R634" s="2" t="s">
        <v>98</v>
      </c>
      <c r="S634" t="s">
        <v>98</v>
      </c>
      <c r="T634" t="s">
        <v>98</v>
      </c>
      <c r="U634" s="2" t="s">
        <v>98</v>
      </c>
      <c r="V634" s="2" t="s">
        <v>98</v>
      </c>
      <c r="W634" s="2" t="s">
        <v>98</v>
      </c>
      <c r="X634" s="2" t="s">
        <v>98</v>
      </c>
      <c r="Y634" s="2" t="s">
        <v>98</v>
      </c>
      <c r="Z634" s="2" t="s">
        <v>98</v>
      </c>
      <c r="AA634" s="2" t="s">
        <v>98</v>
      </c>
      <c r="AB634" s="2" t="s">
        <v>99</v>
      </c>
      <c r="AC634" t="s">
        <v>166</v>
      </c>
      <c r="AD634" s="6" t="s">
        <v>97</v>
      </c>
      <c r="AE634" s="1" t="s">
        <v>97</v>
      </c>
      <c r="AF634" t="s">
        <v>98</v>
      </c>
    </row>
    <row r="635" spans="1:32">
      <c r="A635" s="3" t="s">
        <v>184</v>
      </c>
      <c r="B635">
        <v>625</v>
      </c>
      <c r="C635">
        <v>171039</v>
      </c>
      <c r="D635" t="s">
        <v>136</v>
      </c>
      <c r="E635" s="2" t="s">
        <v>98</v>
      </c>
      <c r="F635" s="2" t="s">
        <v>98</v>
      </c>
      <c r="G635" s="2" t="s">
        <v>98</v>
      </c>
      <c r="H635" s="3" t="s">
        <v>97</v>
      </c>
      <c r="I635" s="2" t="s">
        <v>149</v>
      </c>
      <c r="J635" s="6" t="s">
        <v>97</v>
      </c>
      <c r="K635" s="2" t="s">
        <v>134</v>
      </c>
      <c r="L635" t="s">
        <v>140</v>
      </c>
      <c r="M635" s="2" t="s">
        <v>100</v>
      </c>
      <c r="N635" s="70" t="s">
        <v>98</v>
      </c>
      <c r="O635" s="70" t="s">
        <v>174</v>
      </c>
      <c r="P635" s="4" t="s">
        <v>182</v>
      </c>
      <c r="Q635" s="2" t="s">
        <v>98</v>
      </c>
      <c r="R635" s="2" t="s">
        <v>98</v>
      </c>
      <c r="S635" t="s">
        <v>98</v>
      </c>
      <c r="T635" t="s">
        <v>98</v>
      </c>
      <c r="U635" s="2" t="s">
        <v>98</v>
      </c>
      <c r="V635" s="2" t="s">
        <v>98</v>
      </c>
      <c r="W635" s="2" t="s">
        <v>98</v>
      </c>
      <c r="X635" s="2" t="s">
        <v>98</v>
      </c>
      <c r="Y635" s="2" t="s">
        <v>186</v>
      </c>
      <c r="Z635" s="2" t="s">
        <v>98</v>
      </c>
      <c r="AA635" s="2" t="s">
        <v>98</v>
      </c>
      <c r="AB635" s="2" t="s">
        <v>97</v>
      </c>
      <c r="AC635" t="s">
        <v>166</v>
      </c>
      <c r="AD635" t="s">
        <v>97</v>
      </c>
      <c r="AE635" s="1" t="s">
        <v>98</v>
      </c>
      <c r="AF635" t="s">
        <v>99</v>
      </c>
    </row>
    <row r="636" spans="1:32">
      <c r="A636" s="3" t="s">
        <v>184</v>
      </c>
      <c r="B636">
        <v>626</v>
      </c>
      <c r="C636" s="6">
        <v>171040</v>
      </c>
      <c r="D636" t="s">
        <v>136</v>
      </c>
      <c r="E636" s="2" t="s">
        <v>98</v>
      </c>
      <c r="F636" s="2" t="s">
        <v>98</v>
      </c>
      <c r="G636" s="2" t="s">
        <v>97</v>
      </c>
      <c r="H636" s="2" t="s">
        <v>97</v>
      </c>
      <c r="I636" s="2" t="s">
        <v>146</v>
      </c>
      <c r="J636" s="2" t="s">
        <v>97</v>
      </c>
      <c r="K636" s="2" t="s">
        <v>134</v>
      </c>
      <c r="L636" t="s">
        <v>138</v>
      </c>
      <c r="M636" s="2" t="s">
        <v>101</v>
      </c>
      <c r="N636" s="71" t="s">
        <v>97</v>
      </c>
      <c r="O636" s="71" t="s">
        <v>174</v>
      </c>
      <c r="P636" s="4" t="s">
        <v>182</v>
      </c>
      <c r="Q636" s="2" t="s">
        <v>98</v>
      </c>
      <c r="R636" s="2" t="s">
        <v>97</v>
      </c>
      <c r="S636" t="s">
        <v>98</v>
      </c>
      <c r="T636" t="s">
        <v>97</v>
      </c>
      <c r="U636" s="2" t="s">
        <v>98</v>
      </c>
      <c r="V636" s="2" t="s">
        <v>98</v>
      </c>
      <c r="W636" s="2" t="s">
        <v>98</v>
      </c>
      <c r="X636" s="2" t="s">
        <v>98</v>
      </c>
      <c r="Y636" s="2" t="s">
        <v>98</v>
      </c>
      <c r="Z636" s="2" t="s">
        <v>98</v>
      </c>
      <c r="AA636" s="2" t="s">
        <v>98</v>
      </c>
      <c r="AB636" s="2" t="s">
        <v>98</v>
      </c>
      <c r="AC636" t="s">
        <v>167</v>
      </c>
      <c r="AD636" t="s">
        <v>97</v>
      </c>
      <c r="AE636" s="1" t="s">
        <v>97</v>
      </c>
      <c r="AF636" t="s">
        <v>98</v>
      </c>
    </row>
    <row r="637" spans="1:32">
      <c r="A637" s="3" t="s">
        <v>184</v>
      </c>
      <c r="B637">
        <v>627</v>
      </c>
      <c r="C637">
        <v>171045</v>
      </c>
      <c r="D637" t="s">
        <v>136</v>
      </c>
      <c r="E637" s="2" t="s">
        <v>97</v>
      </c>
      <c r="F637" s="2" t="s">
        <v>98</v>
      </c>
      <c r="G637" s="2" t="s">
        <v>98</v>
      </c>
      <c r="H637" s="3" t="s">
        <v>99</v>
      </c>
      <c r="I637" s="2" t="s">
        <v>145</v>
      </c>
      <c r="J637" s="6" t="s">
        <v>97</v>
      </c>
      <c r="K637" s="2" t="s">
        <v>134</v>
      </c>
      <c r="L637" t="s">
        <v>140</v>
      </c>
      <c r="M637" s="3" t="s">
        <v>100</v>
      </c>
      <c r="N637" s="71" t="s">
        <v>98</v>
      </c>
      <c r="O637" s="71" t="s">
        <v>163</v>
      </c>
      <c r="P637" s="4" t="s">
        <v>98</v>
      </c>
      <c r="Q637" s="2" t="s">
        <v>98</v>
      </c>
      <c r="R637" s="2" t="s">
        <v>98</v>
      </c>
      <c r="S637" t="s">
        <v>97</v>
      </c>
      <c r="T637" t="s">
        <v>98</v>
      </c>
      <c r="U637" s="2" t="s">
        <v>98</v>
      </c>
      <c r="V637" s="2" t="s">
        <v>98</v>
      </c>
      <c r="W637" s="2" t="s">
        <v>98</v>
      </c>
      <c r="X637" s="2" t="s">
        <v>98</v>
      </c>
      <c r="Y637" s="2" t="s">
        <v>98</v>
      </c>
      <c r="Z637" s="2" t="s">
        <v>98</v>
      </c>
      <c r="AA637" s="2" t="s">
        <v>98</v>
      </c>
      <c r="AB637" s="2" t="s">
        <v>97</v>
      </c>
      <c r="AC637" t="s">
        <v>166</v>
      </c>
      <c r="AD637" s="6" t="s">
        <v>97</v>
      </c>
      <c r="AE637" s="1" t="s">
        <v>98</v>
      </c>
      <c r="AF637" t="s">
        <v>98</v>
      </c>
    </row>
    <row r="638" spans="1:32">
      <c r="A638" s="3" t="s">
        <v>184</v>
      </c>
      <c r="B638">
        <v>628</v>
      </c>
      <c r="C638" s="6">
        <v>171051</v>
      </c>
      <c r="D638" t="s">
        <v>136</v>
      </c>
      <c r="E638" s="2" t="s">
        <v>98</v>
      </c>
      <c r="F638" s="2" t="s">
        <v>98</v>
      </c>
      <c r="G638" s="2" t="s">
        <v>98</v>
      </c>
      <c r="H638" s="2" t="s">
        <v>97</v>
      </c>
      <c r="I638" s="2" t="s">
        <v>147</v>
      </c>
      <c r="J638" s="2" t="s">
        <v>97</v>
      </c>
      <c r="K638" s="2" t="s">
        <v>134</v>
      </c>
      <c r="L638" t="s">
        <v>139</v>
      </c>
      <c r="M638" s="2" t="s">
        <v>100</v>
      </c>
      <c r="N638" s="71" t="s">
        <v>97</v>
      </c>
      <c r="O638" s="71" t="s">
        <v>163</v>
      </c>
      <c r="P638" s="4" t="s">
        <v>98</v>
      </c>
      <c r="Q638" s="2" t="s">
        <v>98</v>
      </c>
      <c r="R638" s="2" t="s">
        <v>98</v>
      </c>
      <c r="S638" t="s">
        <v>97</v>
      </c>
      <c r="T638" t="s">
        <v>98</v>
      </c>
      <c r="U638" s="2" t="s">
        <v>98</v>
      </c>
      <c r="V638" s="2" t="s">
        <v>97</v>
      </c>
      <c r="W638" s="2" t="s">
        <v>98</v>
      </c>
      <c r="X638" s="2" t="s">
        <v>98</v>
      </c>
      <c r="Y638" s="2" t="s">
        <v>98</v>
      </c>
      <c r="Z638" s="2" t="s">
        <v>98</v>
      </c>
      <c r="AA638" s="2" t="s">
        <v>98</v>
      </c>
      <c r="AB638" s="2" t="s">
        <v>98</v>
      </c>
      <c r="AC638" t="s">
        <v>167</v>
      </c>
      <c r="AD638" t="s">
        <v>97</v>
      </c>
      <c r="AE638" s="1" t="s">
        <v>97</v>
      </c>
      <c r="AF638" t="s">
        <v>97</v>
      </c>
    </row>
    <row r="639" spans="1:32">
      <c r="A639" s="3" t="s">
        <v>183</v>
      </c>
      <c r="B639">
        <v>629</v>
      </c>
      <c r="C639" s="6">
        <v>171063</v>
      </c>
      <c r="D639" t="s">
        <v>136</v>
      </c>
      <c r="E639" s="2" t="s">
        <v>98</v>
      </c>
      <c r="F639" s="2" t="s">
        <v>98</v>
      </c>
      <c r="G639" s="2" t="s">
        <v>98</v>
      </c>
      <c r="H639" s="2" t="s">
        <v>97</v>
      </c>
      <c r="I639" s="2" t="s">
        <v>144</v>
      </c>
      <c r="J639" s="2" t="s">
        <v>98</v>
      </c>
      <c r="K639" s="2" t="s">
        <v>134</v>
      </c>
      <c r="L639" t="s">
        <v>140</v>
      </c>
      <c r="M639" s="2" t="s">
        <v>101</v>
      </c>
      <c r="N639" s="71" t="s">
        <v>97</v>
      </c>
      <c r="O639" s="71" t="s">
        <v>174</v>
      </c>
      <c r="P639" s="4" t="s">
        <v>182</v>
      </c>
      <c r="Q639" s="2" t="s">
        <v>98</v>
      </c>
      <c r="R639" s="2" t="s">
        <v>98</v>
      </c>
      <c r="S639" t="s">
        <v>98</v>
      </c>
      <c r="T639" t="s">
        <v>98</v>
      </c>
      <c r="U639" s="2" t="s">
        <v>98</v>
      </c>
      <c r="V639" s="2" t="s">
        <v>98</v>
      </c>
      <c r="W639" s="2" t="s">
        <v>98</v>
      </c>
      <c r="X639" s="2" t="s">
        <v>98</v>
      </c>
      <c r="Y639" s="2" t="s">
        <v>186</v>
      </c>
      <c r="Z639" s="2" t="s">
        <v>98</v>
      </c>
      <c r="AA639" s="2" t="s">
        <v>98</v>
      </c>
      <c r="AB639" s="2" t="s">
        <v>97</v>
      </c>
      <c r="AC639" t="s">
        <v>166</v>
      </c>
      <c r="AD639" t="s">
        <v>97</v>
      </c>
      <c r="AE639" s="1" t="s">
        <v>98</v>
      </c>
      <c r="AF639" t="s">
        <v>98</v>
      </c>
    </row>
    <row r="640" spans="1:32">
      <c r="A640" s="3" t="s">
        <v>184</v>
      </c>
      <c r="B640">
        <v>630</v>
      </c>
      <c r="C640" s="6">
        <v>171103</v>
      </c>
      <c r="D640" t="s">
        <v>137</v>
      </c>
      <c r="E640" s="2" t="s">
        <v>98</v>
      </c>
      <c r="F640" s="2" t="s">
        <v>98</v>
      </c>
      <c r="G640" s="2" t="s">
        <v>98</v>
      </c>
      <c r="H640" s="2" t="s">
        <v>97</v>
      </c>
      <c r="I640" s="2" t="s">
        <v>145</v>
      </c>
      <c r="J640" s="2" t="s">
        <v>97</v>
      </c>
      <c r="K640" s="2" t="s">
        <v>134</v>
      </c>
      <c r="L640" t="s">
        <v>140</v>
      </c>
      <c r="M640" s="2" t="s">
        <v>100</v>
      </c>
      <c r="N640" s="71" t="s">
        <v>98</v>
      </c>
      <c r="O640" s="71" t="s">
        <v>163</v>
      </c>
      <c r="P640" s="4" t="s">
        <v>182</v>
      </c>
      <c r="Q640" s="2" t="s">
        <v>98</v>
      </c>
      <c r="R640" s="2" t="s">
        <v>98</v>
      </c>
      <c r="S640" t="s">
        <v>98</v>
      </c>
      <c r="T640" t="s">
        <v>98</v>
      </c>
      <c r="U640" s="2" t="s">
        <v>98</v>
      </c>
      <c r="V640" s="2" t="s">
        <v>98</v>
      </c>
      <c r="W640" s="2" t="s">
        <v>98</v>
      </c>
      <c r="X640" s="2" t="s">
        <v>98</v>
      </c>
      <c r="Y640" s="2" t="s">
        <v>186</v>
      </c>
      <c r="Z640" s="2" t="s">
        <v>98</v>
      </c>
      <c r="AA640" s="2" t="s">
        <v>98</v>
      </c>
      <c r="AB640" s="2" t="s">
        <v>97</v>
      </c>
      <c r="AC640" t="s">
        <v>167</v>
      </c>
      <c r="AD640" t="s">
        <v>97</v>
      </c>
      <c r="AE640" s="1" t="s">
        <v>98</v>
      </c>
      <c r="AF640" t="s">
        <v>98</v>
      </c>
    </row>
    <row r="641" spans="1:32">
      <c r="A641" s="3" t="s">
        <v>183</v>
      </c>
      <c r="B641">
        <v>631</v>
      </c>
      <c r="C641">
        <v>171112</v>
      </c>
      <c r="D641" t="s">
        <v>136</v>
      </c>
      <c r="E641" s="2" t="s">
        <v>97</v>
      </c>
      <c r="F641" s="2" t="s">
        <v>98</v>
      </c>
      <c r="G641" s="2" t="s">
        <v>98</v>
      </c>
      <c r="H641" s="3" t="s">
        <v>97</v>
      </c>
      <c r="I641" s="2" t="s">
        <v>149</v>
      </c>
      <c r="J641" s="6" t="s">
        <v>98</v>
      </c>
      <c r="K641" s="2" t="s">
        <v>134</v>
      </c>
      <c r="L641" t="s">
        <v>138</v>
      </c>
      <c r="M641" s="3" t="s">
        <v>101</v>
      </c>
      <c r="N641" s="71" t="s">
        <v>97</v>
      </c>
      <c r="O641" s="71" t="s">
        <v>174</v>
      </c>
      <c r="P641" s="5" t="s">
        <v>98</v>
      </c>
      <c r="Q641" s="2" t="s">
        <v>98</v>
      </c>
      <c r="R641" s="2" t="s">
        <v>98</v>
      </c>
      <c r="S641" t="s">
        <v>97</v>
      </c>
      <c r="T641" t="s">
        <v>98</v>
      </c>
      <c r="U641" s="2" t="s">
        <v>98</v>
      </c>
      <c r="V641" s="2" t="s">
        <v>97</v>
      </c>
      <c r="W641" s="2" t="s">
        <v>98</v>
      </c>
      <c r="X641" s="2" t="s">
        <v>98</v>
      </c>
      <c r="Y641" s="2" t="s">
        <v>98</v>
      </c>
      <c r="Z641" s="2" t="s">
        <v>97</v>
      </c>
      <c r="AA641" s="2" t="s">
        <v>97</v>
      </c>
      <c r="AB641" s="2" t="s">
        <v>99</v>
      </c>
      <c r="AC641" t="s">
        <v>167</v>
      </c>
      <c r="AD641" s="6" t="s">
        <v>97</v>
      </c>
      <c r="AE641" s="7" t="s">
        <v>97</v>
      </c>
      <c r="AF641" t="s">
        <v>97</v>
      </c>
    </row>
    <row r="642" spans="1:32">
      <c r="A642" s="3" t="s">
        <v>184</v>
      </c>
      <c r="B642">
        <v>632</v>
      </c>
      <c r="C642">
        <v>171122</v>
      </c>
      <c r="D642" t="s">
        <v>137</v>
      </c>
      <c r="E642" s="2" t="s">
        <v>98</v>
      </c>
      <c r="F642" s="2" t="s">
        <v>98</v>
      </c>
      <c r="G642" s="2" t="s">
        <v>98</v>
      </c>
      <c r="H642" s="3" t="s">
        <v>98</v>
      </c>
      <c r="I642" s="2" t="s">
        <v>145</v>
      </c>
      <c r="J642" s="6" t="s">
        <v>97</v>
      </c>
      <c r="K642" s="2" t="s">
        <v>134</v>
      </c>
      <c r="L642" t="s">
        <v>140</v>
      </c>
      <c r="M642" s="2" t="s">
        <v>100</v>
      </c>
      <c r="N642" s="70" t="s">
        <v>99</v>
      </c>
      <c r="O642" s="70" t="s">
        <v>174</v>
      </c>
      <c r="P642" s="5" t="s">
        <v>182</v>
      </c>
      <c r="Q642" s="2" t="s">
        <v>98</v>
      </c>
      <c r="R642" s="2" t="s">
        <v>98</v>
      </c>
      <c r="S642" t="s">
        <v>98</v>
      </c>
      <c r="T642" t="s">
        <v>98</v>
      </c>
      <c r="U642" s="2" t="s">
        <v>98</v>
      </c>
      <c r="V642" s="2" t="s">
        <v>98</v>
      </c>
      <c r="W642" s="2" t="s">
        <v>98</v>
      </c>
      <c r="X642" s="2" t="s">
        <v>98</v>
      </c>
      <c r="Y642" s="2" t="s">
        <v>186</v>
      </c>
      <c r="Z642" s="2" t="s">
        <v>98</v>
      </c>
      <c r="AA642" s="2" t="s">
        <v>98</v>
      </c>
      <c r="AB642" s="2" t="s">
        <v>97</v>
      </c>
      <c r="AC642" t="s">
        <v>167</v>
      </c>
      <c r="AD642" s="6" t="s">
        <v>97</v>
      </c>
      <c r="AE642" s="1" t="s">
        <v>97</v>
      </c>
      <c r="AF642" t="s">
        <v>99</v>
      </c>
    </row>
    <row r="643" spans="1:32">
      <c r="A643" s="3" t="s">
        <v>184</v>
      </c>
      <c r="B643">
        <v>633</v>
      </c>
      <c r="C643" s="6">
        <v>171123</v>
      </c>
      <c r="D643" t="s">
        <v>136</v>
      </c>
      <c r="E643" s="2" t="s">
        <v>98</v>
      </c>
      <c r="F643" s="2" t="s">
        <v>98</v>
      </c>
      <c r="G643" s="2" t="s">
        <v>98</v>
      </c>
      <c r="H643" s="2" t="s">
        <v>98</v>
      </c>
      <c r="I643" s="2" t="s">
        <v>145</v>
      </c>
      <c r="J643" s="2" t="s">
        <v>97</v>
      </c>
      <c r="K643" s="2" t="s">
        <v>134</v>
      </c>
      <c r="L643" t="s">
        <v>140</v>
      </c>
      <c r="M643" s="2" t="s">
        <v>100</v>
      </c>
      <c r="N643" s="71" t="s">
        <v>97</v>
      </c>
      <c r="O643" s="71" t="s">
        <v>174</v>
      </c>
      <c r="P643" s="4" t="s">
        <v>98</v>
      </c>
      <c r="Q643" s="2" t="s">
        <v>98</v>
      </c>
      <c r="R643" s="2" t="s">
        <v>98</v>
      </c>
      <c r="S643" t="s">
        <v>97</v>
      </c>
      <c r="T643" t="s">
        <v>98</v>
      </c>
      <c r="U643" s="2" t="s">
        <v>98</v>
      </c>
      <c r="V643" s="2" t="s">
        <v>98</v>
      </c>
      <c r="W643" s="2" t="s">
        <v>98</v>
      </c>
      <c r="X643" s="2" t="s">
        <v>98</v>
      </c>
      <c r="Y643" s="2" t="s">
        <v>186</v>
      </c>
      <c r="Z643" s="2" t="s">
        <v>98</v>
      </c>
      <c r="AA643" s="2" t="s">
        <v>98</v>
      </c>
      <c r="AB643" s="2" t="s">
        <v>97</v>
      </c>
      <c r="AC643" t="s">
        <v>167</v>
      </c>
      <c r="AD643" t="s">
        <v>97</v>
      </c>
      <c r="AE643" s="1" t="s">
        <v>97</v>
      </c>
      <c r="AF643" t="s">
        <v>98</v>
      </c>
    </row>
    <row r="644" spans="1:32">
      <c r="A644" s="3" t="s">
        <v>184</v>
      </c>
      <c r="B644">
        <v>634</v>
      </c>
      <c r="C644" s="6">
        <v>171124</v>
      </c>
      <c r="D644" t="s">
        <v>136</v>
      </c>
      <c r="E644" s="2" t="s">
        <v>98</v>
      </c>
      <c r="F644" s="2" t="s">
        <v>98</v>
      </c>
      <c r="G644" s="2" t="s">
        <v>98</v>
      </c>
      <c r="H644" s="2" t="s">
        <v>98</v>
      </c>
      <c r="I644" s="2" t="s">
        <v>145</v>
      </c>
      <c r="J644" s="2" t="s">
        <v>97</v>
      </c>
      <c r="K644" s="2" t="s">
        <v>134</v>
      </c>
      <c r="L644" t="s">
        <v>140</v>
      </c>
      <c r="M644" s="2" t="s">
        <v>100</v>
      </c>
      <c r="N644" s="71" t="s">
        <v>97</v>
      </c>
      <c r="O644" s="71" t="s">
        <v>174</v>
      </c>
      <c r="P644" s="4" t="s">
        <v>182</v>
      </c>
      <c r="Q644" s="2" t="s">
        <v>98</v>
      </c>
      <c r="R644" s="2" t="s">
        <v>98</v>
      </c>
      <c r="S644" t="s">
        <v>98</v>
      </c>
      <c r="T644" t="s">
        <v>98</v>
      </c>
      <c r="U644" s="2" t="s">
        <v>98</v>
      </c>
      <c r="V644" s="2" t="s">
        <v>98</v>
      </c>
      <c r="W644" s="2" t="s">
        <v>98</v>
      </c>
      <c r="X644" s="2" t="s">
        <v>98</v>
      </c>
      <c r="Y644" s="2" t="s">
        <v>186</v>
      </c>
      <c r="Z644" s="2" t="s">
        <v>98</v>
      </c>
      <c r="AA644" s="2" t="s">
        <v>98</v>
      </c>
      <c r="AB644" s="2" t="s">
        <v>97</v>
      </c>
      <c r="AC644" t="s">
        <v>167</v>
      </c>
      <c r="AD644" t="s">
        <v>97</v>
      </c>
      <c r="AE644" s="1" t="s">
        <v>97</v>
      </c>
      <c r="AF644" t="s">
        <v>99</v>
      </c>
    </row>
    <row r="645" spans="1:32">
      <c r="A645" s="3" t="s">
        <v>184</v>
      </c>
      <c r="B645">
        <v>635</v>
      </c>
      <c r="C645">
        <v>171144</v>
      </c>
      <c r="D645" t="s">
        <v>136</v>
      </c>
      <c r="E645" s="2" t="s">
        <v>98</v>
      </c>
      <c r="F645" s="2" t="s">
        <v>98</v>
      </c>
      <c r="G645" s="2" t="s">
        <v>98</v>
      </c>
      <c r="H645" s="3" t="s">
        <v>97</v>
      </c>
      <c r="I645" s="2" t="s">
        <v>149</v>
      </c>
      <c r="J645" s="6" t="s">
        <v>97</v>
      </c>
      <c r="K645" s="2" t="s">
        <v>134</v>
      </c>
      <c r="L645" t="s">
        <v>139</v>
      </c>
      <c r="M645" s="2" t="s">
        <v>101</v>
      </c>
      <c r="N645" s="70" t="s">
        <v>98</v>
      </c>
      <c r="O645" s="70" t="s">
        <v>174</v>
      </c>
      <c r="P645" s="5" t="s">
        <v>182</v>
      </c>
      <c r="Q645" s="2" t="s">
        <v>98</v>
      </c>
      <c r="R645" s="2" t="s">
        <v>98</v>
      </c>
      <c r="S645" t="s">
        <v>98</v>
      </c>
      <c r="T645" t="s">
        <v>98</v>
      </c>
      <c r="U645" s="2" t="s">
        <v>98</v>
      </c>
      <c r="V645" s="2" t="s">
        <v>98</v>
      </c>
      <c r="W645" s="2" t="s">
        <v>98</v>
      </c>
      <c r="X645" s="2" t="s">
        <v>98</v>
      </c>
      <c r="Y645" s="2" t="s">
        <v>98</v>
      </c>
      <c r="Z645" s="2" t="s">
        <v>98</v>
      </c>
      <c r="AA645" s="2" t="s">
        <v>98</v>
      </c>
      <c r="AB645" s="2" t="s">
        <v>98</v>
      </c>
      <c r="AC645" t="s">
        <v>167</v>
      </c>
      <c r="AD645" s="6" t="s">
        <v>97</v>
      </c>
      <c r="AE645" s="1" t="s">
        <v>97</v>
      </c>
      <c r="AF645" t="s">
        <v>98</v>
      </c>
    </row>
    <row r="646" spans="1:32">
      <c r="A646" s="3" t="s">
        <v>184</v>
      </c>
      <c r="B646">
        <v>636</v>
      </c>
      <c r="C646">
        <v>171148</v>
      </c>
      <c r="D646" t="s">
        <v>137</v>
      </c>
      <c r="E646" s="2" t="s">
        <v>98</v>
      </c>
      <c r="F646" s="2" t="s">
        <v>98</v>
      </c>
      <c r="G646" s="2" t="s">
        <v>98</v>
      </c>
      <c r="H646" s="3" t="s">
        <v>99</v>
      </c>
      <c r="I646" s="2" t="s">
        <v>145</v>
      </c>
      <c r="J646" s="6" t="s">
        <v>97</v>
      </c>
      <c r="K646" s="2" t="s">
        <v>134</v>
      </c>
      <c r="L646" t="s">
        <v>140</v>
      </c>
      <c r="M646" s="3" t="s">
        <v>101</v>
      </c>
      <c r="N646" s="71" t="s">
        <v>98</v>
      </c>
      <c r="O646" s="71" t="s">
        <v>174</v>
      </c>
      <c r="P646" s="5" t="s">
        <v>182</v>
      </c>
      <c r="Q646" s="2" t="s">
        <v>98</v>
      </c>
      <c r="R646" s="2" t="s">
        <v>98</v>
      </c>
      <c r="S646" t="s">
        <v>98</v>
      </c>
      <c r="T646" t="s">
        <v>98</v>
      </c>
      <c r="U646" s="2" t="s">
        <v>98</v>
      </c>
      <c r="V646" s="2" t="s">
        <v>98</v>
      </c>
      <c r="W646" s="2" t="s">
        <v>98</v>
      </c>
      <c r="X646" s="2" t="s">
        <v>98</v>
      </c>
      <c r="Y646" s="2" t="s">
        <v>186</v>
      </c>
      <c r="Z646" s="2" t="s">
        <v>98</v>
      </c>
      <c r="AA646" s="2" t="s">
        <v>98</v>
      </c>
      <c r="AB646" s="2" t="s">
        <v>97</v>
      </c>
      <c r="AC646" t="s">
        <v>166</v>
      </c>
      <c r="AD646" s="6" t="s">
        <v>97</v>
      </c>
      <c r="AE646" s="1" t="s">
        <v>98</v>
      </c>
      <c r="AF646" t="s">
        <v>98</v>
      </c>
    </row>
    <row r="647" spans="1:32">
      <c r="A647" s="3" t="s">
        <v>184</v>
      </c>
      <c r="B647">
        <v>637</v>
      </c>
      <c r="C647">
        <v>171186</v>
      </c>
      <c r="D647" t="s">
        <v>136</v>
      </c>
      <c r="E647" s="2" t="s">
        <v>98</v>
      </c>
      <c r="F647" s="2" t="s">
        <v>98</v>
      </c>
      <c r="G647" s="2" t="s">
        <v>98</v>
      </c>
      <c r="H647" s="2" t="s">
        <v>97</v>
      </c>
      <c r="I647" s="2" t="s">
        <v>146</v>
      </c>
      <c r="J647" s="6" t="s">
        <v>97</v>
      </c>
      <c r="K647" s="2" t="s">
        <v>134</v>
      </c>
      <c r="L647" t="s">
        <v>140</v>
      </c>
      <c r="M647" s="3" t="s">
        <v>100</v>
      </c>
      <c r="N647" s="71" t="s">
        <v>98</v>
      </c>
      <c r="O647" s="71" t="s">
        <v>163</v>
      </c>
      <c r="P647" s="4" t="s">
        <v>182</v>
      </c>
      <c r="Q647" s="2" t="s">
        <v>98</v>
      </c>
      <c r="R647" s="2" t="s">
        <v>98</v>
      </c>
      <c r="S647" t="s">
        <v>98</v>
      </c>
      <c r="T647" t="s">
        <v>98</v>
      </c>
      <c r="U647" s="2" t="s">
        <v>98</v>
      </c>
      <c r="V647" s="2" t="s">
        <v>98</v>
      </c>
      <c r="W647" s="2" t="s">
        <v>98</v>
      </c>
      <c r="X647" s="2" t="s">
        <v>98</v>
      </c>
      <c r="Y647" s="2" t="s">
        <v>186</v>
      </c>
      <c r="Z647" s="2" t="s">
        <v>98</v>
      </c>
      <c r="AA647" s="2" t="s">
        <v>98</v>
      </c>
      <c r="AB647" s="2" t="s">
        <v>97</v>
      </c>
      <c r="AC647" t="s">
        <v>167</v>
      </c>
      <c r="AD647" s="6" t="s">
        <v>97</v>
      </c>
      <c r="AE647" s="7" t="s">
        <v>97</v>
      </c>
      <c r="AF647" t="s">
        <v>97</v>
      </c>
    </row>
    <row r="648" spans="1:32">
      <c r="A648" s="3" t="s">
        <v>184</v>
      </c>
      <c r="B648">
        <v>638</v>
      </c>
      <c r="C648">
        <v>171196</v>
      </c>
      <c r="D648" t="s">
        <v>137</v>
      </c>
      <c r="E648" s="2" t="s">
        <v>98</v>
      </c>
      <c r="F648" s="2" t="s">
        <v>98</v>
      </c>
      <c r="G648" s="2" t="s">
        <v>98</v>
      </c>
      <c r="H648" s="3" t="s">
        <v>97</v>
      </c>
      <c r="I648" s="2" t="s">
        <v>146</v>
      </c>
      <c r="J648" s="6" t="s">
        <v>97</v>
      </c>
      <c r="K648" s="2" t="s">
        <v>134</v>
      </c>
      <c r="L648" t="s">
        <v>139</v>
      </c>
      <c r="M648" s="2" t="s">
        <v>100</v>
      </c>
      <c r="N648" s="70" t="s">
        <v>97</v>
      </c>
      <c r="O648" s="70" t="s">
        <v>174</v>
      </c>
      <c r="P648" s="5" t="s">
        <v>97</v>
      </c>
      <c r="Q648" s="2" t="s">
        <v>98</v>
      </c>
      <c r="R648" s="2" t="s">
        <v>98</v>
      </c>
      <c r="S648" t="s">
        <v>97</v>
      </c>
      <c r="T648" t="s">
        <v>98</v>
      </c>
      <c r="U648" s="2" t="s">
        <v>98</v>
      </c>
      <c r="V648" s="2" t="s">
        <v>98</v>
      </c>
      <c r="W648" s="2" t="s">
        <v>98</v>
      </c>
      <c r="X648" s="2" t="s">
        <v>98</v>
      </c>
      <c r="Y648" s="2" t="s">
        <v>98</v>
      </c>
      <c r="Z648" s="2" t="s">
        <v>98</v>
      </c>
      <c r="AA648" s="2" t="s">
        <v>98</v>
      </c>
      <c r="AB648" s="2" t="s">
        <v>97</v>
      </c>
      <c r="AC648" t="s">
        <v>167</v>
      </c>
      <c r="AD648" s="6" t="s">
        <v>97</v>
      </c>
      <c r="AE648" s="1" t="s">
        <v>97</v>
      </c>
      <c r="AF648" t="s">
        <v>98</v>
      </c>
    </row>
    <row r="649" spans="1:32">
      <c r="A649" s="3" t="s">
        <v>184</v>
      </c>
      <c r="B649">
        <v>639</v>
      </c>
      <c r="C649" s="6">
        <v>171197</v>
      </c>
      <c r="D649" t="s">
        <v>136</v>
      </c>
      <c r="E649" s="2" t="s">
        <v>98</v>
      </c>
      <c r="F649" s="2" t="s">
        <v>98</v>
      </c>
      <c r="G649" s="2" t="s">
        <v>98</v>
      </c>
      <c r="H649" s="2" t="s">
        <v>97</v>
      </c>
      <c r="I649" s="2" t="s">
        <v>145</v>
      </c>
      <c r="J649" s="2" t="s">
        <v>97</v>
      </c>
      <c r="K649" s="2" t="s">
        <v>134</v>
      </c>
      <c r="L649" t="s">
        <v>140</v>
      </c>
      <c r="M649" s="2" t="s">
        <v>100</v>
      </c>
      <c r="N649" s="71" t="s">
        <v>98</v>
      </c>
      <c r="O649" s="71" t="s">
        <v>174</v>
      </c>
      <c r="P649" s="4" t="s">
        <v>182</v>
      </c>
      <c r="Q649" s="2" t="s">
        <v>98</v>
      </c>
      <c r="R649" s="2" t="s">
        <v>98</v>
      </c>
      <c r="S649" t="s">
        <v>98</v>
      </c>
      <c r="T649" t="s">
        <v>98</v>
      </c>
      <c r="U649" s="2" t="s">
        <v>98</v>
      </c>
      <c r="V649" s="2" t="s">
        <v>98</v>
      </c>
      <c r="W649" s="2" t="s">
        <v>98</v>
      </c>
      <c r="X649" s="2" t="s">
        <v>98</v>
      </c>
      <c r="Y649" s="2" t="s">
        <v>186</v>
      </c>
      <c r="Z649" s="2" t="s">
        <v>98</v>
      </c>
      <c r="AA649" s="2" t="s">
        <v>98</v>
      </c>
      <c r="AB649" s="2" t="s">
        <v>98</v>
      </c>
      <c r="AC649" t="s">
        <v>166</v>
      </c>
      <c r="AD649" t="s">
        <v>97</v>
      </c>
      <c r="AE649" s="1" t="s">
        <v>98</v>
      </c>
      <c r="AF649" t="s">
        <v>98</v>
      </c>
    </row>
    <row r="650" spans="1:32">
      <c r="A650" s="3" t="s">
        <v>184</v>
      </c>
      <c r="B650">
        <v>640</v>
      </c>
      <c r="C650" s="6">
        <v>171198</v>
      </c>
      <c r="D650" t="s">
        <v>136</v>
      </c>
      <c r="E650" s="2" t="s">
        <v>98</v>
      </c>
      <c r="F650" s="2" t="s">
        <v>98</v>
      </c>
      <c r="G650" s="2" t="s">
        <v>98</v>
      </c>
      <c r="H650" s="2" t="s">
        <v>97</v>
      </c>
      <c r="I650" s="2" t="s">
        <v>145</v>
      </c>
      <c r="J650" s="2" t="s">
        <v>97</v>
      </c>
      <c r="K650" s="2" t="s">
        <v>134</v>
      </c>
      <c r="L650" t="s">
        <v>140</v>
      </c>
      <c r="M650" s="2" t="s">
        <v>100</v>
      </c>
      <c r="N650" s="71" t="s">
        <v>98</v>
      </c>
      <c r="O650" s="71" t="s">
        <v>174</v>
      </c>
      <c r="P650" s="4" t="s">
        <v>182</v>
      </c>
      <c r="Q650" s="2" t="s">
        <v>98</v>
      </c>
      <c r="R650" s="2" t="s">
        <v>98</v>
      </c>
      <c r="S650" t="s">
        <v>98</v>
      </c>
      <c r="T650" t="s">
        <v>98</v>
      </c>
      <c r="U650" s="2" t="s">
        <v>98</v>
      </c>
      <c r="V650" s="2" t="s">
        <v>98</v>
      </c>
      <c r="W650" s="2" t="s">
        <v>98</v>
      </c>
      <c r="X650" s="2" t="s">
        <v>98</v>
      </c>
      <c r="Y650" s="2" t="s">
        <v>186</v>
      </c>
      <c r="Z650" s="2" t="s">
        <v>98</v>
      </c>
      <c r="AA650" s="2" t="s">
        <v>98</v>
      </c>
      <c r="AB650" s="2" t="s">
        <v>98</v>
      </c>
      <c r="AC650" t="s">
        <v>166</v>
      </c>
      <c r="AD650" t="s">
        <v>97</v>
      </c>
      <c r="AE650" s="1" t="s">
        <v>98</v>
      </c>
      <c r="AF650" t="s">
        <v>98</v>
      </c>
    </row>
    <row r="651" spans="1:32">
      <c r="A651" s="3" t="s">
        <v>184</v>
      </c>
      <c r="B651">
        <v>641</v>
      </c>
      <c r="C651" s="6">
        <v>171236</v>
      </c>
      <c r="D651" t="s">
        <v>136</v>
      </c>
      <c r="E651" s="2" t="s">
        <v>98</v>
      </c>
      <c r="F651" s="2" t="s">
        <v>98</v>
      </c>
      <c r="G651" s="2" t="s">
        <v>98</v>
      </c>
      <c r="H651" s="2" t="s">
        <v>97</v>
      </c>
      <c r="I651" s="2" t="s">
        <v>145</v>
      </c>
      <c r="J651" s="2" t="s">
        <v>97</v>
      </c>
      <c r="K651" s="2" t="s">
        <v>134</v>
      </c>
      <c r="L651" t="s">
        <v>140</v>
      </c>
      <c r="M651" s="2" t="s">
        <v>100</v>
      </c>
      <c r="N651" s="71" t="s">
        <v>98</v>
      </c>
      <c r="O651" s="71" t="s">
        <v>163</v>
      </c>
      <c r="P651" s="4" t="s">
        <v>182</v>
      </c>
      <c r="Q651" s="2" t="s">
        <v>98</v>
      </c>
      <c r="R651" s="2" t="s">
        <v>98</v>
      </c>
      <c r="S651" t="s">
        <v>98</v>
      </c>
      <c r="T651" t="s">
        <v>98</v>
      </c>
      <c r="U651" s="2" t="s">
        <v>98</v>
      </c>
      <c r="V651" s="2" t="s">
        <v>98</v>
      </c>
      <c r="W651" s="2" t="s">
        <v>98</v>
      </c>
      <c r="X651" s="2" t="s">
        <v>98</v>
      </c>
      <c r="Y651" s="2" t="s">
        <v>186</v>
      </c>
      <c r="Z651" s="2" t="s">
        <v>98</v>
      </c>
      <c r="AA651" s="2" t="s">
        <v>98</v>
      </c>
      <c r="AB651" s="2" t="s">
        <v>97</v>
      </c>
      <c r="AC651" t="s">
        <v>167</v>
      </c>
      <c r="AD651" t="s">
        <v>97</v>
      </c>
      <c r="AE651" s="1" t="s">
        <v>97</v>
      </c>
      <c r="AF651" t="s">
        <v>98</v>
      </c>
    </row>
    <row r="652" spans="1:32">
      <c r="A652" s="3" t="s">
        <v>184</v>
      </c>
      <c r="B652">
        <v>642</v>
      </c>
      <c r="C652">
        <v>171237</v>
      </c>
      <c r="D652" t="s">
        <v>137</v>
      </c>
      <c r="E652" s="2" t="s">
        <v>98</v>
      </c>
      <c r="F652" s="2" t="s">
        <v>98</v>
      </c>
      <c r="G652" s="2" t="s">
        <v>98</v>
      </c>
      <c r="H652" s="3" t="s">
        <v>97</v>
      </c>
      <c r="I652" s="2" t="s">
        <v>145</v>
      </c>
      <c r="J652" s="6" t="s">
        <v>97</v>
      </c>
      <c r="K652" s="2" t="s">
        <v>134</v>
      </c>
      <c r="L652" t="s">
        <v>140</v>
      </c>
      <c r="M652" s="3" t="s">
        <v>100</v>
      </c>
      <c r="N652" s="71" t="s">
        <v>98</v>
      </c>
      <c r="O652" s="71" t="s">
        <v>163</v>
      </c>
      <c r="P652" s="5" t="s">
        <v>182</v>
      </c>
      <c r="Q652" s="2" t="s">
        <v>98</v>
      </c>
      <c r="R652" s="2" t="s">
        <v>98</v>
      </c>
      <c r="S652" t="s">
        <v>98</v>
      </c>
      <c r="T652" t="s">
        <v>98</v>
      </c>
      <c r="U652" s="2" t="s">
        <v>98</v>
      </c>
      <c r="V652" s="2" t="s">
        <v>98</v>
      </c>
      <c r="W652" s="2" t="s">
        <v>98</v>
      </c>
      <c r="X652" s="2" t="s">
        <v>98</v>
      </c>
      <c r="Y652" s="2" t="s">
        <v>186</v>
      </c>
      <c r="Z652" s="2" t="s">
        <v>98</v>
      </c>
      <c r="AA652" s="2" t="s">
        <v>98</v>
      </c>
      <c r="AB652" s="2" t="s">
        <v>97</v>
      </c>
      <c r="AC652" t="s">
        <v>167</v>
      </c>
      <c r="AD652" s="6" t="s">
        <v>97</v>
      </c>
      <c r="AE652" s="1" t="s">
        <v>97</v>
      </c>
      <c r="AF652" t="s">
        <v>98</v>
      </c>
    </row>
    <row r="653" spans="1:32">
      <c r="A653" s="3" t="s">
        <v>183</v>
      </c>
      <c r="B653">
        <v>643</v>
      </c>
      <c r="C653" s="6">
        <v>171242</v>
      </c>
      <c r="D653" t="s">
        <v>136</v>
      </c>
      <c r="E653" s="2" t="s">
        <v>97</v>
      </c>
      <c r="F653" s="2" t="s">
        <v>98</v>
      </c>
      <c r="G653" s="2" t="s">
        <v>98</v>
      </c>
      <c r="H653" s="2" t="s">
        <v>97</v>
      </c>
      <c r="I653" s="2" t="s">
        <v>144</v>
      </c>
      <c r="J653" s="2" t="s">
        <v>97</v>
      </c>
      <c r="K653" s="2" t="s">
        <v>134</v>
      </c>
      <c r="L653" t="s">
        <v>138</v>
      </c>
      <c r="M653" s="2" t="s">
        <v>101</v>
      </c>
      <c r="N653" s="71" t="s">
        <v>97</v>
      </c>
      <c r="O653" s="71" t="s">
        <v>174</v>
      </c>
      <c r="P653" s="4" t="s">
        <v>182</v>
      </c>
      <c r="Q653" s="2" t="s">
        <v>97</v>
      </c>
      <c r="R653" s="2" t="s">
        <v>97</v>
      </c>
      <c r="S653" t="s">
        <v>98</v>
      </c>
      <c r="T653" t="s">
        <v>98</v>
      </c>
      <c r="U653" s="2" t="s">
        <v>98</v>
      </c>
      <c r="V653" s="2" t="s">
        <v>97</v>
      </c>
      <c r="W653" s="2" t="s">
        <v>98</v>
      </c>
      <c r="X653" s="2" t="s">
        <v>98</v>
      </c>
      <c r="Y653" s="2" t="s">
        <v>98</v>
      </c>
      <c r="Z653" s="2" t="s">
        <v>98</v>
      </c>
      <c r="AA653" s="2" t="s">
        <v>98</v>
      </c>
      <c r="AB653" s="2" t="s">
        <v>97</v>
      </c>
      <c r="AC653" t="s">
        <v>167</v>
      </c>
      <c r="AD653" t="s">
        <v>97</v>
      </c>
      <c r="AE653" s="1" t="s">
        <v>98</v>
      </c>
      <c r="AF653" t="s">
        <v>98</v>
      </c>
    </row>
    <row r="654" spans="1:32">
      <c r="A654" s="3" t="s">
        <v>184</v>
      </c>
      <c r="B654">
        <v>644</v>
      </c>
      <c r="C654" s="6">
        <v>171274</v>
      </c>
      <c r="D654" t="s">
        <v>136</v>
      </c>
      <c r="E654" s="2" t="s">
        <v>98</v>
      </c>
      <c r="F654" s="2" t="s">
        <v>98</v>
      </c>
      <c r="G654" s="2" t="s">
        <v>98</v>
      </c>
      <c r="H654" s="2" t="s">
        <v>97</v>
      </c>
      <c r="I654" s="2" t="s">
        <v>144</v>
      </c>
      <c r="J654" s="2" t="s">
        <v>97</v>
      </c>
      <c r="K654" s="2" t="s">
        <v>134</v>
      </c>
      <c r="L654" t="s">
        <v>140</v>
      </c>
      <c r="M654" s="2" t="s">
        <v>100</v>
      </c>
      <c r="N654" s="71" t="s">
        <v>98</v>
      </c>
      <c r="O654" s="71" t="s">
        <v>174</v>
      </c>
      <c r="P654" s="4" t="s">
        <v>98</v>
      </c>
      <c r="Q654" s="2" t="s">
        <v>98</v>
      </c>
      <c r="R654" s="2" t="s">
        <v>98</v>
      </c>
      <c r="S654" t="s">
        <v>97</v>
      </c>
      <c r="T654" t="s">
        <v>98</v>
      </c>
      <c r="U654" s="2" t="s">
        <v>98</v>
      </c>
      <c r="V654" s="2" t="s">
        <v>98</v>
      </c>
      <c r="W654" s="2" t="s">
        <v>98</v>
      </c>
      <c r="X654" s="2" t="s">
        <v>98</v>
      </c>
      <c r="Y654" s="2" t="s">
        <v>98</v>
      </c>
      <c r="Z654" s="2" t="s">
        <v>98</v>
      </c>
      <c r="AA654" s="2" t="s">
        <v>98</v>
      </c>
      <c r="AB654" s="2" t="s">
        <v>98</v>
      </c>
      <c r="AC654" t="s">
        <v>167</v>
      </c>
      <c r="AD654" t="s">
        <v>97</v>
      </c>
      <c r="AE654" s="1" t="s">
        <v>98</v>
      </c>
      <c r="AF654" t="s">
        <v>98</v>
      </c>
    </row>
    <row r="655" spans="1:32">
      <c r="A655" s="3" t="s">
        <v>184</v>
      </c>
      <c r="B655">
        <v>645</v>
      </c>
      <c r="C655" s="6">
        <v>171286</v>
      </c>
      <c r="D655" t="s">
        <v>136</v>
      </c>
      <c r="E655" s="2" t="s">
        <v>98</v>
      </c>
      <c r="F655" s="2" t="s">
        <v>98</v>
      </c>
      <c r="G655" s="2" t="s">
        <v>98</v>
      </c>
      <c r="H655" s="2" t="s">
        <v>97</v>
      </c>
      <c r="I655" s="2" t="s">
        <v>144</v>
      </c>
      <c r="J655" s="2" t="s">
        <v>97</v>
      </c>
      <c r="K655" s="2" t="s">
        <v>134</v>
      </c>
      <c r="L655" t="s">
        <v>139</v>
      </c>
      <c r="M655" s="2" t="s">
        <v>100</v>
      </c>
      <c r="N655" s="71" t="s">
        <v>97</v>
      </c>
      <c r="O655" s="71" t="s">
        <v>174</v>
      </c>
      <c r="P655" s="4" t="s">
        <v>98</v>
      </c>
      <c r="Q655" s="2" t="s">
        <v>98</v>
      </c>
      <c r="R655" s="2" t="s">
        <v>98</v>
      </c>
      <c r="S655" t="s">
        <v>97</v>
      </c>
      <c r="T655" t="s">
        <v>98</v>
      </c>
      <c r="U655" s="2" t="s">
        <v>98</v>
      </c>
      <c r="V655" s="2" t="s">
        <v>98</v>
      </c>
      <c r="W655" s="2" t="s">
        <v>98</v>
      </c>
      <c r="X655" s="2" t="s">
        <v>98</v>
      </c>
      <c r="Y655" s="2" t="s">
        <v>98</v>
      </c>
      <c r="Z655" s="2" t="s">
        <v>98</v>
      </c>
      <c r="AA655" s="2" t="s">
        <v>98</v>
      </c>
      <c r="AB655" s="2" t="s">
        <v>97</v>
      </c>
      <c r="AC655" t="s">
        <v>167</v>
      </c>
      <c r="AD655" t="s">
        <v>97</v>
      </c>
      <c r="AE655" s="1" t="s">
        <v>97</v>
      </c>
      <c r="AF655" t="s">
        <v>98</v>
      </c>
    </row>
    <row r="656" spans="1:32">
      <c r="A656" s="3" t="s">
        <v>184</v>
      </c>
      <c r="B656">
        <v>646</v>
      </c>
      <c r="C656" s="6">
        <v>171287</v>
      </c>
      <c r="D656" t="s">
        <v>136</v>
      </c>
      <c r="E656" s="2" t="s">
        <v>97</v>
      </c>
      <c r="F656" s="2" t="s">
        <v>98</v>
      </c>
      <c r="G656" s="2" t="s">
        <v>98</v>
      </c>
      <c r="H656" s="2" t="s">
        <v>97</v>
      </c>
      <c r="I656" s="2" t="s">
        <v>144</v>
      </c>
      <c r="J656" s="2" t="s">
        <v>97</v>
      </c>
      <c r="K656" s="2" t="s">
        <v>134</v>
      </c>
      <c r="L656" t="s">
        <v>139</v>
      </c>
      <c r="M656" s="2" t="s">
        <v>101</v>
      </c>
      <c r="N656" s="71" t="s">
        <v>97</v>
      </c>
      <c r="O656" s="71" t="s">
        <v>174</v>
      </c>
      <c r="P656" s="4" t="s">
        <v>97</v>
      </c>
      <c r="Q656" s="2" t="s">
        <v>98</v>
      </c>
      <c r="R656" s="2" t="s">
        <v>98</v>
      </c>
      <c r="S656" t="s">
        <v>97</v>
      </c>
      <c r="T656" t="s">
        <v>98</v>
      </c>
      <c r="U656" s="2" t="s">
        <v>97</v>
      </c>
      <c r="V656" s="2" t="s">
        <v>98</v>
      </c>
      <c r="W656" s="2" t="s">
        <v>98</v>
      </c>
      <c r="X656" s="2" t="s">
        <v>98</v>
      </c>
      <c r="Y656" s="2" t="s">
        <v>98</v>
      </c>
      <c r="Z656" s="2" t="s">
        <v>98</v>
      </c>
      <c r="AA656" s="2" t="s">
        <v>98</v>
      </c>
      <c r="AB656" s="2" t="s">
        <v>97</v>
      </c>
      <c r="AC656" t="s">
        <v>167</v>
      </c>
      <c r="AD656" t="s">
        <v>97</v>
      </c>
      <c r="AE656" s="1" t="s">
        <v>97</v>
      </c>
      <c r="AF656" t="s">
        <v>97</v>
      </c>
    </row>
    <row r="657" spans="1:32">
      <c r="A657" s="3" t="s">
        <v>184</v>
      </c>
      <c r="B657">
        <v>647</v>
      </c>
      <c r="C657">
        <v>171290</v>
      </c>
      <c r="D657" t="s">
        <v>137</v>
      </c>
      <c r="E657" s="2" t="s">
        <v>98</v>
      </c>
      <c r="F657" s="2" t="s">
        <v>98</v>
      </c>
      <c r="G657" s="2" t="s">
        <v>98</v>
      </c>
      <c r="H657" s="3" t="s">
        <v>97</v>
      </c>
      <c r="I657" s="2" t="s">
        <v>144</v>
      </c>
      <c r="J657" s="6" t="s">
        <v>97</v>
      </c>
      <c r="K657" s="2" t="s">
        <v>134</v>
      </c>
      <c r="L657" t="s">
        <v>139</v>
      </c>
      <c r="M657" s="2" t="s">
        <v>100</v>
      </c>
      <c r="N657" s="70" t="s">
        <v>97</v>
      </c>
      <c r="O657" s="70" t="s">
        <v>174</v>
      </c>
      <c r="P657" s="5" t="s">
        <v>182</v>
      </c>
      <c r="Q657" s="2" t="s">
        <v>98</v>
      </c>
      <c r="R657" s="2" t="s">
        <v>98</v>
      </c>
      <c r="S657" t="s">
        <v>98</v>
      </c>
      <c r="T657" t="s">
        <v>98</v>
      </c>
      <c r="U657" s="2" t="s">
        <v>98</v>
      </c>
      <c r="V657" s="2" t="s">
        <v>98</v>
      </c>
      <c r="W657" s="2" t="s">
        <v>98</v>
      </c>
      <c r="X657" s="2" t="s">
        <v>98</v>
      </c>
      <c r="Y657" s="2" t="s">
        <v>98</v>
      </c>
      <c r="Z657" s="2" t="s">
        <v>98</v>
      </c>
      <c r="AA657" s="2" t="s">
        <v>98</v>
      </c>
      <c r="AB657" s="2" t="s">
        <v>97</v>
      </c>
      <c r="AC657" t="s">
        <v>167</v>
      </c>
      <c r="AD657" s="6" t="s">
        <v>97</v>
      </c>
      <c r="AE657" s="1" t="s">
        <v>98</v>
      </c>
      <c r="AF657" t="s">
        <v>98</v>
      </c>
    </row>
    <row r="658" spans="1:32">
      <c r="A658" s="3" t="s">
        <v>184</v>
      </c>
      <c r="B658">
        <v>648</v>
      </c>
      <c r="C658">
        <v>171306</v>
      </c>
      <c r="D658" t="s">
        <v>136</v>
      </c>
      <c r="E658" s="2" t="s">
        <v>98</v>
      </c>
      <c r="F658" s="2" t="s">
        <v>98</v>
      </c>
      <c r="G658" s="2" t="s">
        <v>98</v>
      </c>
      <c r="H658" s="2" t="s">
        <v>97</v>
      </c>
      <c r="I658" s="3" t="s">
        <v>149</v>
      </c>
      <c r="J658" s="6" t="s">
        <v>97</v>
      </c>
      <c r="K658" s="2" t="s">
        <v>134</v>
      </c>
      <c r="L658" t="s">
        <v>139</v>
      </c>
      <c r="M658" s="3" t="s">
        <v>100</v>
      </c>
      <c r="N658" s="71" t="s">
        <v>97</v>
      </c>
      <c r="O658" s="71" t="s">
        <v>174</v>
      </c>
      <c r="P658" s="4" t="s">
        <v>182</v>
      </c>
      <c r="Q658" s="2" t="s">
        <v>98</v>
      </c>
      <c r="R658" s="2" t="s">
        <v>97</v>
      </c>
      <c r="S658" t="s">
        <v>98</v>
      </c>
      <c r="T658" t="s">
        <v>98</v>
      </c>
      <c r="U658" s="2" t="s">
        <v>98</v>
      </c>
      <c r="V658" s="2" t="s">
        <v>97</v>
      </c>
      <c r="W658" s="2" t="s">
        <v>98</v>
      </c>
      <c r="X658" s="2" t="s">
        <v>98</v>
      </c>
      <c r="Y658" s="2" t="s">
        <v>98</v>
      </c>
      <c r="Z658" s="2" t="s">
        <v>98</v>
      </c>
      <c r="AA658" s="2" t="s">
        <v>98</v>
      </c>
      <c r="AB658" s="2" t="s">
        <v>97</v>
      </c>
      <c r="AC658" t="s">
        <v>167</v>
      </c>
      <c r="AD658" s="6" t="s">
        <v>97</v>
      </c>
      <c r="AE658" s="1" t="s">
        <v>98</v>
      </c>
      <c r="AF658" t="s">
        <v>98</v>
      </c>
    </row>
    <row r="659" spans="1:32">
      <c r="A659" s="3" t="s">
        <v>184</v>
      </c>
      <c r="B659">
        <v>649</v>
      </c>
      <c r="C659" s="6">
        <v>171307</v>
      </c>
      <c r="D659" t="s">
        <v>136</v>
      </c>
      <c r="E659" s="2" t="s">
        <v>97</v>
      </c>
      <c r="F659" s="2" t="s">
        <v>97</v>
      </c>
      <c r="G659" s="2" t="s">
        <v>98</v>
      </c>
      <c r="H659" s="2" t="s">
        <v>97</v>
      </c>
      <c r="I659" s="2" t="s">
        <v>149</v>
      </c>
      <c r="J659" s="2" t="s">
        <v>97</v>
      </c>
      <c r="K659" s="2" t="s">
        <v>134</v>
      </c>
      <c r="L659" t="s">
        <v>139</v>
      </c>
      <c r="M659" s="2" t="s">
        <v>100</v>
      </c>
      <c r="N659" s="71" t="s">
        <v>97</v>
      </c>
      <c r="O659" s="71" t="s">
        <v>163</v>
      </c>
      <c r="P659" s="4" t="s">
        <v>98</v>
      </c>
      <c r="Q659" s="2" t="s">
        <v>97</v>
      </c>
      <c r="R659" s="2" t="s">
        <v>98</v>
      </c>
      <c r="S659" t="s">
        <v>97</v>
      </c>
      <c r="T659" t="s">
        <v>98</v>
      </c>
      <c r="U659" s="2" t="s">
        <v>97</v>
      </c>
      <c r="V659" s="2" t="s">
        <v>98</v>
      </c>
      <c r="W659" s="2" t="s">
        <v>98</v>
      </c>
      <c r="X659" s="2" t="s">
        <v>98</v>
      </c>
      <c r="Y659" s="2" t="s">
        <v>98</v>
      </c>
      <c r="Z659" s="2" t="s">
        <v>98</v>
      </c>
      <c r="AA659" s="2" t="s">
        <v>98</v>
      </c>
      <c r="AB659" s="2" t="s">
        <v>97</v>
      </c>
      <c r="AC659" t="s">
        <v>167</v>
      </c>
      <c r="AD659" t="s">
        <v>97</v>
      </c>
      <c r="AE659" s="1" t="s">
        <v>98</v>
      </c>
      <c r="AF659" t="s">
        <v>98</v>
      </c>
    </row>
    <row r="660" spans="1:32">
      <c r="A660" s="3" t="s">
        <v>187</v>
      </c>
      <c r="B660">
        <v>650</v>
      </c>
      <c r="C660" s="6">
        <v>171309</v>
      </c>
      <c r="D660" t="s">
        <v>137</v>
      </c>
      <c r="E660" s="2" t="s">
        <v>98</v>
      </c>
      <c r="F660" s="2" t="s">
        <v>98</v>
      </c>
      <c r="G660" s="2" t="s">
        <v>98</v>
      </c>
      <c r="H660" s="2" t="s">
        <v>99</v>
      </c>
      <c r="I660" s="2" t="s">
        <v>149</v>
      </c>
      <c r="J660" s="2" t="s">
        <v>97</v>
      </c>
      <c r="K660" s="2" t="s">
        <v>134</v>
      </c>
      <c r="L660" t="s">
        <v>140</v>
      </c>
      <c r="M660" s="2" t="s">
        <v>100</v>
      </c>
      <c r="N660" s="71" t="s">
        <v>98</v>
      </c>
      <c r="O660" s="71" t="s">
        <v>163</v>
      </c>
      <c r="P660" s="4" t="s">
        <v>182</v>
      </c>
      <c r="Q660" s="2" t="s">
        <v>98</v>
      </c>
      <c r="R660" s="2" t="s">
        <v>98</v>
      </c>
      <c r="S660" t="s">
        <v>98</v>
      </c>
      <c r="T660" t="s">
        <v>98</v>
      </c>
      <c r="U660" s="2" t="s">
        <v>98</v>
      </c>
      <c r="V660" s="2" t="s">
        <v>98</v>
      </c>
      <c r="W660" s="2" t="s">
        <v>98</v>
      </c>
      <c r="X660" s="2" t="s">
        <v>98</v>
      </c>
      <c r="Y660" s="2" t="s">
        <v>186</v>
      </c>
      <c r="Z660" s="2" t="s">
        <v>98</v>
      </c>
      <c r="AA660" s="2" t="s">
        <v>98</v>
      </c>
      <c r="AB660" s="2" t="s">
        <v>97</v>
      </c>
      <c r="AC660" t="s">
        <v>165</v>
      </c>
      <c r="AD660" t="s">
        <v>97</v>
      </c>
      <c r="AE660" s="1" t="s">
        <v>98</v>
      </c>
      <c r="AF660" t="s">
        <v>98</v>
      </c>
    </row>
    <row r="661" spans="1:32">
      <c r="A661" s="3" t="s">
        <v>184</v>
      </c>
      <c r="B661">
        <v>651</v>
      </c>
      <c r="C661" s="6">
        <v>171330</v>
      </c>
      <c r="D661" t="s">
        <v>137</v>
      </c>
      <c r="E661" s="2" t="s">
        <v>97</v>
      </c>
      <c r="F661" s="2" t="s">
        <v>97</v>
      </c>
      <c r="G661" s="2" t="s">
        <v>98</v>
      </c>
      <c r="H661" s="2" t="s">
        <v>97</v>
      </c>
      <c r="I661" s="2" t="s">
        <v>149</v>
      </c>
      <c r="J661" s="2" t="s">
        <v>97</v>
      </c>
      <c r="K661" s="2" t="s">
        <v>134</v>
      </c>
      <c r="L661" t="s">
        <v>138</v>
      </c>
      <c r="M661" s="2" t="s">
        <v>100</v>
      </c>
      <c r="N661" s="71" t="s">
        <v>97</v>
      </c>
      <c r="O661" s="71" t="s">
        <v>163</v>
      </c>
      <c r="P661" s="4" t="s">
        <v>97</v>
      </c>
      <c r="Q661" s="2" t="s">
        <v>97</v>
      </c>
      <c r="R661" s="2" t="s">
        <v>98</v>
      </c>
      <c r="S661" t="s">
        <v>97</v>
      </c>
      <c r="T661" t="s">
        <v>98</v>
      </c>
      <c r="U661" s="2" t="s">
        <v>98</v>
      </c>
      <c r="V661" s="2" t="s">
        <v>98</v>
      </c>
      <c r="W661" s="2" t="s">
        <v>98</v>
      </c>
      <c r="X661" s="2" t="s">
        <v>98</v>
      </c>
      <c r="Y661" s="2" t="s">
        <v>97</v>
      </c>
      <c r="Z661" s="2" t="s">
        <v>98</v>
      </c>
      <c r="AA661" s="2" t="s">
        <v>98</v>
      </c>
      <c r="AB661" s="2" t="s">
        <v>98</v>
      </c>
      <c r="AC661" t="s">
        <v>167</v>
      </c>
      <c r="AD661" t="s">
        <v>97</v>
      </c>
      <c r="AE661" s="1" t="s">
        <v>97</v>
      </c>
      <c r="AF661" t="s">
        <v>98</v>
      </c>
    </row>
    <row r="662" spans="1:32">
      <c r="A662" s="3" t="s">
        <v>184</v>
      </c>
      <c r="B662">
        <v>652</v>
      </c>
      <c r="C662" s="6">
        <v>171332</v>
      </c>
      <c r="D662" t="s">
        <v>136</v>
      </c>
      <c r="E662" s="2" t="s">
        <v>97</v>
      </c>
      <c r="F662" s="2" t="s">
        <v>98</v>
      </c>
      <c r="G662" s="2" t="s">
        <v>98</v>
      </c>
      <c r="H662" s="2" t="s">
        <v>97</v>
      </c>
      <c r="I662" s="2" t="s">
        <v>148</v>
      </c>
      <c r="J662" s="2" t="s">
        <v>97</v>
      </c>
      <c r="K662" s="2" t="s">
        <v>134</v>
      </c>
      <c r="L662" t="s">
        <v>140</v>
      </c>
      <c r="M662" s="2" t="s">
        <v>100</v>
      </c>
      <c r="N662" s="71" t="s">
        <v>98</v>
      </c>
      <c r="O662" s="71" t="s">
        <v>174</v>
      </c>
      <c r="P662" s="4" t="s">
        <v>98</v>
      </c>
      <c r="Q662" s="2" t="s">
        <v>98</v>
      </c>
      <c r="R662" s="2" t="s">
        <v>98</v>
      </c>
      <c r="S662" t="s">
        <v>97</v>
      </c>
      <c r="T662" t="s">
        <v>98</v>
      </c>
      <c r="U662" s="2" t="s">
        <v>98</v>
      </c>
      <c r="V662" s="2" t="s">
        <v>98</v>
      </c>
      <c r="W662" s="2" t="s">
        <v>98</v>
      </c>
      <c r="X662" s="2" t="s">
        <v>97</v>
      </c>
      <c r="Y662" s="2" t="s">
        <v>98</v>
      </c>
      <c r="Z662" s="2" t="s">
        <v>98</v>
      </c>
      <c r="AA662" s="2" t="s">
        <v>98</v>
      </c>
      <c r="AB662" s="2" t="s">
        <v>98</v>
      </c>
      <c r="AC662" t="s">
        <v>167</v>
      </c>
      <c r="AD662" t="s">
        <v>97</v>
      </c>
      <c r="AE662" s="1" t="s">
        <v>97</v>
      </c>
      <c r="AF662" t="s">
        <v>98</v>
      </c>
    </row>
    <row r="663" spans="1:32">
      <c r="A663" s="3" t="s">
        <v>183</v>
      </c>
      <c r="B663">
        <v>653</v>
      </c>
      <c r="C663" s="6">
        <v>171334</v>
      </c>
      <c r="D663" t="s">
        <v>136</v>
      </c>
      <c r="E663" s="2" t="s">
        <v>97</v>
      </c>
      <c r="F663" s="2" t="s">
        <v>97</v>
      </c>
      <c r="G663" s="2" t="s">
        <v>98</v>
      </c>
      <c r="H663" s="2" t="s">
        <v>97</v>
      </c>
      <c r="I663" s="2" t="s">
        <v>147</v>
      </c>
      <c r="J663" s="2" t="s">
        <v>97</v>
      </c>
      <c r="K663" s="2" t="s">
        <v>134</v>
      </c>
      <c r="L663" t="s">
        <v>139</v>
      </c>
      <c r="M663" s="2" t="s">
        <v>100</v>
      </c>
      <c r="N663" s="71" t="s">
        <v>98</v>
      </c>
      <c r="O663" s="71" t="s">
        <v>163</v>
      </c>
      <c r="P663" s="4" t="s">
        <v>97</v>
      </c>
      <c r="Q663" s="2" t="s">
        <v>97</v>
      </c>
      <c r="R663" s="2" t="s">
        <v>98</v>
      </c>
      <c r="S663" t="s">
        <v>97</v>
      </c>
      <c r="T663" t="s">
        <v>98</v>
      </c>
      <c r="U663" s="2" t="s">
        <v>97</v>
      </c>
      <c r="V663" s="2" t="s">
        <v>98</v>
      </c>
      <c r="W663" s="2" t="s">
        <v>98</v>
      </c>
      <c r="X663" s="2" t="s">
        <v>97</v>
      </c>
      <c r="Y663" s="2" t="s">
        <v>97</v>
      </c>
      <c r="Z663" s="2" t="s">
        <v>98</v>
      </c>
      <c r="AA663" s="2" t="s">
        <v>98</v>
      </c>
      <c r="AB663" s="2" t="s">
        <v>185</v>
      </c>
      <c r="AC663" t="s">
        <v>167</v>
      </c>
      <c r="AD663" t="s">
        <v>97</v>
      </c>
      <c r="AE663" s="1" t="s">
        <v>97</v>
      </c>
      <c r="AF663" t="s">
        <v>97</v>
      </c>
    </row>
    <row r="664" spans="1:32">
      <c r="A664" s="3" t="s">
        <v>184</v>
      </c>
      <c r="B664">
        <v>654</v>
      </c>
      <c r="C664" s="6">
        <v>171335</v>
      </c>
      <c r="D664" t="s">
        <v>136</v>
      </c>
      <c r="E664" s="2" t="s">
        <v>98</v>
      </c>
      <c r="F664" s="2" t="s">
        <v>98</v>
      </c>
      <c r="G664" s="2" t="s">
        <v>98</v>
      </c>
      <c r="H664" s="2" t="s">
        <v>97</v>
      </c>
      <c r="I664" s="2" t="s">
        <v>148</v>
      </c>
      <c r="J664" s="2" t="s">
        <v>97</v>
      </c>
      <c r="K664" s="2" t="s">
        <v>134</v>
      </c>
      <c r="L664" t="s">
        <v>140</v>
      </c>
      <c r="M664" s="2" t="s">
        <v>100</v>
      </c>
      <c r="N664" s="71" t="s">
        <v>98</v>
      </c>
      <c r="O664" s="71" t="s">
        <v>163</v>
      </c>
      <c r="P664" s="4" t="s">
        <v>98</v>
      </c>
      <c r="Q664" s="2" t="s">
        <v>98</v>
      </c>
      <c r="R664" s="2" t="s">
        <v>98</v>
      </c>
      <c r="S664" t="s">
        <v>97</v>
      </c>
      <c r="T664" t="s">
        <v>98</v>
      </c>
      <c r="U664" s="2" t="s">
        <v>98</v>
      </c>
      <c r="V664" s="2" t="s">
        <v>97</v>
      </c>
      <c r="W664" s="2" t="s">
        <v>98</v>
      </c>
      <c r="X664" s="2" t="s">
        <v>98</v>
      </c>
      <c r="Y664" s="2" t="s">
        <v>98</v>
      </c>
      <c r="Z664" s="2" t="s">
        <v>98</v>
      </c>
      <c r="AA664" s="2" t="s">
        <v>98</v>
      </c>
      <c r="AB664" s="2" t="s">
        <v>98</v>
      </c>
      <c r="AC664" t="s">
        <v>167</v>
      </c>
      <c r="AD664" t="s">
        <v>97</v>
      </c>
      <c r="AE664" s="1" t="s">
        <v>97</v>
      </c>
      <c r="AF664" t="s">
        <v>98</v>
      </c>
    </row>
    <row r="665" spans="1:32">
      <c r="A665" s="3" t="s">
        <v>183</v>
      </c>
      <c r="B665">
        <v>655</v>
      </c>
      <c r="C665" s="6">
        <v>171338</v>
      </c>
      <c r="D665" t="s">
        <v>136</v>
      </c>
      <c r="E665" s="2" t="s">
        <v>98</v>
      </c>
      <c r="F665" s="2" t="s">
        <v>98</v>
      </c>
      <c r="G665" s="2" t="s">
        <v>98</v>
      </c>
      <c r="H665" s="2" t="s">
        <v>97</v>
      </c>
      <c r="I665" s="2" t="s">
        <v>147</v>
      </c>
      <c r="J665" s="2" t="s">
        <v>97</v>
      </c>
      <c r="K665" s="2" t="s">
        <v>134</v>
      </c>
      <c r="L665" t="s">
        <v>139</v>
      </c>
      <c r="M665" s="2" t="s">
        <v>100</v>
      </c>
      <c r="N665" s="71" t="s">
        <v>97</v>
      </c>
      <c r="O665" s="71" t="s">
        <v>174</v>
      </c>
      <c r="P665" s="4" t="s">
        <v>98</v>
      </c>
      <c r="Q665" s="2" t="s">
        <v>98</v>
      </c>
      <c r="R665" s="2" t="s">
        <v>98</v>
      </c>
      <c r="S665" t="s">
        <v>97</v>
      </c>
      <c r="T665" t="s">
        <v>98</v>
      </c>
      <c r="U665" s="2" t="s">
        <v>98</v>
      </c>
      <c r="V665" s="2" t="s">
        <v>97</v>
      </c>
      <c r="W665" s="2" t="s">
        <v>98</v>
      </c>
      <c r="X665" s="2" t="s">
        <v>98</v>
      </c>
      <c r="Y665" s="2" t="s">
        <v>98</v>
      </c>
      <c r="Z665" s="2" t="s">
        <v>98</v>
      </c>
      <c r="AA665" s="2" t="s">
        <v>98</v>
      </c>
      <c r="AB665" s="2" t="s">
        <v>98</v>
      </c>
      <c r="AC665" t="s">
        <v>167</v>
      </c>
      <c r="AD665" t="s">
        <v>97</v>
      </c>
      <c r="AE665" s="1" t="s">
        <v>97</v>
      </c>
      <c r="AF665" t="s">
        <v>98</v>
      </c>
    </row>
    <row r="666" spans="1:32">
      <c r="A666" s="3" t="s">
        <v>184</v>
      </c>
      <c r="B666">
        <v>656</v>
      </c>
      <c r="C666">
        <v>171339</v>
      </c>
      <c r="D666" t="s">
        <v>137</v>
      </c>
      <c r="E666" s="2" t="s">
        <v>97</v>
      </c>
      <c r="F666" s="2" t="s">
        <v>98</v>
      </c>
      <c r="G666" s="2" t="s">
        <v>98</v>
      </c>
      <c r="H666" s="3" t="s">
        <v>99</v>
      </c>
      <c r="I666" s="2" t="s">
        <v>147</v>
      </c>
      <c r="J666" s="6" t="s">
        <v>97</v>
      </c>
      <c r="K666" s="2" t="s">
        <v>134</v>
      </c>
      <c r="L666" t="s">
        <v>139</v>
      </c>
      <c r="M666" s="2" t="s">
        <v>100</v>
      </c>
      <c r="N666" s="70" t="s">
        <v>97</v>
      </c>
      <c r="O666" s="70" t="s">
        <v>163</v>
      </c>
      <c r="P666" s="5" t="s">
        <v>98</v>
      </c>
      <c r="Q666" s="2" t="s">
        <v>97</v>
      </c>
      <c r="R666" s="2" t="s">
        <v>97</v>
      </c>
      <c r="S666" t="s">
        <v>97</v>
      </c>
      <c r="T666" t="s">
        <v>98</v>
      </c>
      <c r="U666" s="2" t="s">
        <v>97</v>
      </c>
      <c r="V666" s="2" t="s">
        <v>97</v>
      </c>
      <c r="W666" s="2" t="s">
        <v>97</v>
      </c>
      <c r="X666" s="2" t="s">
        <v>97</v>
      </c>
      <c r="Y666" s="2" t="s">
        <v>97</v>
      </c>
      <c r="Z666" s="2" t="s">
        <v>98</v>
      </c>
      <c r="AA666" s="2" t="s">
        <v>98</v>
      </c>
      <c r="AB666" s="2" t="s">
        <v>98</v>
      </c>
      <c r="AC666" t="s">
        <v>168</v>
      </c>
      <c r="AD666" s="6" t="s">
        <v>97</v>
      </c>
      <c r="AE666" s="1" t="s">
        <v>97</v>
      </c>
      <c r="AF666" t="s">
        <v>97</v>
      </c>
    </row>
    <row r="667" spans="1:32">
      <c r="A667" s="3" t="s">
        <v>184</v>
      </c>
      <c r="B667">
        <v>657</v>
      </c>
      <c r="C667" s="6">
        <v>171340</v>
      </c>
      <c r="D667" t="s">
        <v>137</v>
      </c>
      <c r="E667" s="2" t="s">
        <v>98</v>
      </c>
      <c r="F667" s="2" t="s">
        <v>98</v>
      </c>
      <c r="G667" s="2" t="s">
        <v>98</v>
      </c>
      <c r="H667" s="2" t="s">
        <v>97</v>
      </c>
      <c r="I667" s="2" t="s">
        <v>147</v>
      </c>
      <c r="J667" s="2" t="s">
        <v>97</v>
      </c>
      <c r="K667" s="2" t="s">
        <v>135</v>
      </c>
      <c r="L667" t="s">
        <v>138</v>
      </c>
      <c r="M667" s="2" t="s">
        <v>100</v>
      </c>
      <c r="N667" s="71" t="s">
        <v>97</v>
      </c>
      <c r="O667" s="71" t="s">
        <v>163</v>
      </c>
      <c r="P667" s="4" t="s">
        <v>98</v>
      </c>
      <c r="Q667" s="2" t="s">
        <v>98</v>
      </c>
      <c r="R667" s="2" t="s">
        <v>98</v>
      </c>
      <c r="S667" t="s">
        <v>97</v>
      </c>
      <c r="T667" t="s">
        <v>98</v>
      </c>
      <c r="U667" s="2" t="s">
        <v>97</v>
      </c>
      <c r="V667" s="2" t="s">
        <v>97</v>
      </c>
      <c r="W667" s="2" t="s">
        <v>98</v>
      </c>
      <c r="X667" s="2" t="s">
        <v>98</v>
      </c>
      <c r="Y667" s="2" t="s">
        <v>99</v>
      </c>
      <c r="Z667" s="2" t="s">
        <v>97</v>
      </c>
      <c r="AA667" s="2" t="s">
        <v>98</v>
      </c>
      <c r="AB667" s="2" t="s">
        <v>185</v>
      </c>
      <c r="AC667" t="s">
        <v>166</v>
      </c>
      <c r="AD667" t="s">
        <v>98</v>
      </c>
      <c r="AE667" s="1" t="s">
        <v>98</v>
      </c>
      <c r="AF667" t="s">
        <v>97</v>
      </c>
    </row>
    <row r="668" spans="1:32">
      <c r="A668" s="3" t="s">
        <v>184</v>
      </c>
      <c r="B668">
        <v>658</v>
      </c>
      <c r="C668">
        <v>171342</v>
      </c>
      <c r="D668" t="s">
        <v>136</v>
      </c>
      <c r="E668" s="2" t="s">
        <v>98</v>
      </c>
      <c r="F668" s="2" t="s">
        <v>98</v>
      </c>
      <c r="G668" s="2" t="s">
        <v>98</v>
      </c>
      <c r="H668" s="3" t="s">
        <v>98</v>
      </c>
      <c r="I668" s="2" t="s">
        <v>149</v>
      </c>
      <c r="J668" s="6" t="s">
        <v>97</v>
      </c>
      <c r="K668" s="2" t="s">
        <v>134</v>
      </c>
      <c r="L668" t="s">
        <v>140</v>
      </c>
      <c r="M668" s="2" t="s">
        <v>100</v>
      </c>
      <c r="N668" s="70" t="s">
        <v>98</v>
      </c>
      <c r="O668" s="70" t="s">
        <v>174</v>
      </c>
      <c r="P668" s="5" t="s">
        <v>98</v>
      </c>
      <c r="Q668" s="2" t="s">
        <v>98</v>
      </c>
      <c r="R668" s="2" t="s">
        <v>98</v>
      </c>
      <c r="S668" t="s">
        <v>97</v>
      </c>
      <c r="T668" t="s">
        <v>98</v>
      </c>
      <c r="U668" s="2" t="s">
        <v>98</v>
      </c>
      <c r="V668" s="2" t="s">
        <v>98</v>
      </c>
      <c r="W668" s="2" t="s">
        <v>98</v>
      </c>
      <c r="X668" s="2" t="s">
        <v>98</v>
      </c>
      <c r="Y668" s="2" t="s">
        <v>186</v>
      </c>
      <c r="Z668" s="2" t="s">
        <v>98</v>
      </c>
      <c r="AA668" s="2" t="s">
        <v>98</v>
      </c>
      <c r="AB668" s="2" t="s">
        <v>97</v>
      </c>
      <c r="AC668" t="s">
        <v>166</v>
      </c>
      <c r="AD668" t="s">
        <v>97</v>
      </c>
      <c r="AE668" s="1" t="s">
        <v>98</v>
      </c>
      <c r="AF668" t="s">
        <v>98</v>
      </c>
    </row>
    <row r="669" spans="1:32">
      <c r="A669" s="3" t="s">
        <v>184</v>
      </c>
      <c r="B669">
        <v>659</v>
      </c>
      <c r="C669" s="6">
        <v>171357</v>
      </c>
      <c r="D669" t="s">
        <v>136</v>
      </c>
      <c r="E669" s="2" t="s">
        <v>98</v>
      </c>
      <c r="F669" s="2" t="s">
        <v>98</v>
      </c>
      <c r="G669" s="2" t="s">
        <v>98</v>
      </c>
      <c r="H669" s="2" t="s">
        <v>97</v>
      </c>
      <c r="I669" s="2" t="s">
        <v>144</v>
      </c>
      <c r="J669" s="2" t="s">
        <v>97</v>
      </c>
      <c r="K669" s="2" t="s">
        <v>135</v>
      </c>
      <c r="L669" t="s">
        <v>139</v>
      </c>
      <c r="M669" s="2" t="s">
        <v>100</v>
      </c>
      <c r="N669" s="71" t="s">
        <v>97</v>
      </c>
      <c r="O669" s="71" t="s">
        <v>174</v>
      </c>
      <c r="P669" s="4" t="s">
        <v>98</v>
      </c>
      <c r="Q669" s="2" t="s">
        <v>97</v>
      </c>
      <c r="R669" s="2" t="s">
        <v>97</v>
      </c>
      <c r="S669" t="s">
        <v>97</v>
      </c>
      <c r="T669" t="s">
        <v>98</v>
      </c>
      <c r="U669" s="2" t="s">
        <v>97</v>
      </c>
      <c r="V669" s="2" t="s">
        <v>97</v>
      </c>
      <c r="W669" s="2" t="s">
        <v>98</v>
      </c>
      <c r="X669" s="2" t="s">
        <v>97</v>
      </c>
      <c r="Y669" s="2" t="s">
        <v>99</v>
      </c>
      <c r="Z669" s="2" t="s">
        <v>98</v>
      </c>
      <c r="AA669" s="2" t="s">
        <v>98</v>
      </c>
      <c r="AB669" s="2" t="s">
        <v>185</v>
      </c>
      <c r="AC669" t="s">
        <v>166</v>
      </c>
      <c r="AD669" t="s">
        <v>98</v>
      </c>
      <c r="AE669" s="1" t="s">
        <v>98</v>
      </c>
      <c r="AF669" t="s">
        <v>98</v>
      </c>
    </row>
    <row r="670" spans="1:32">
      <c r="A670" s="3" t="s">
        <v>184</v>
      </c>
      <c r="B670">
        <v>660</v>
      </c>
      <c r="C670" s="6">
        <v>171358</v>
      </c>
      <c r="D670" t="s">
        <v>136</v>
      </c>
      <c r="E670" s="2" t="s">
        <v>98</v>
      </c>
      <c r="F670" s="2" t="s">
        <v>98</v>
      </c>
      <c r="G670" s="2" t="s">
        <v>98</v>
      </c>
      <c r="H670" s="2" t="s">
        <v>97</v>
      </c>
      <c r="I670" s="2" t="s">
        <v>144</v>
      </c>
      <c r="J670" s="2" t="s">
        <v>97</v>
      </c>
      <c r="K670" s="2" t="s">
        <v>134</v>
      </c>
      <c r="L670" t="s">
        <v>140</v>
      </c>
      <c r="M670" s="2" t="s">
        <v>100</v>
      </c>
      <c r="N670" s="71" t="s">
        <v>98</v>
      </c>
      <c r="O670" s="71" t="s">
        <v>174</v>
      </c>
      <c r="P670" s="4" t="s">
        <v>182</v>
      </c>
      <c r="Q670" s="2" t="s">
        <v>98</v>
      </c>
      <c r="R670" s="2" t="s">
        <v>98</v>
      </c>
      <c r="S670" t="s">
        <v>98</v>
      </c>
      <c r="T670" t="s">
        <v>98</v>
      </c>
      <c r="U670" s="2" t="s">
        <v>98</v>
      </c>
      <c r="V670" s="2" t="s">
        <v>98</v>
      </c>
      <c r="W670" s="2" t="s">
        <v>98</v>
      </c>
      <c r="X670" s="2" t="s">
        <v>98</v>
      </c>
      <c r="Y670" s="2" t="s">
        <v>98</v>
      </c>
      <c r="Z670" s="2" t="s">
        <v>98</v>
      </c>
      <c r="AA670" s="2" t="s">
        <v>98</v>
      </c>
      <c r="AB670" s="2" t="s">
        <v>98</v>
      </c>
      <c r="AC670" t="s">
        <v>167</v>
      </c>
      <c r="AD670" t="s">
        <v>97</v>
      </c>
      <c r="AE670" s="1" t="s">
        <v>98</v>
      </c>
      <c r="AF670" t="s">
        <v>98</v>
      </c>
    </row>
    <row r="671" spans="1:32">
      <c r="A671" s="3" t="s">
        <v>184</v>
      </c>
      <c r="B671">
        <v>661</v>
      </c>
      <c r="C671" s="6">
        <v>171360</v>
      </c>
      <c r="D671" t="s">
        <v>137</v>
      </c>
      <c r="E671" s="2" t="s">
        <v>97</v>
      </c>
      <c r="F671" s="2" t="s">
        <v>97</v>
      </c>
      <c r="G671" s="2" t="s">
        <v>98</v>
      </c>
      <c r="H671" s="2" t="s">
        <v>97</v>
      </c>
      <c r="I671" s="2" t="s">
        <v>149</v>
      </c>
      <c r="J671" s="2" t="s">
        <v>97</v>
      </c>
      <c r="K671" s="2" t="s">
        <v>134</v>
      </c>
      <c r="L671" t="s">
        <v>139</v>
      </c>
      <c r="M671" s="2" t="s">
        <v>100</v>
      </c>
      <c r="N671" s="71" t="s">
        <v>97</v>
      </c>
      <c r="O671" s="71" t="s">
        <v>163</v>
      </c>
      <c r="P671" s="4" t="s">
        <v>182</v>
      </c>
      <c r="Q671" s="2" t="s">
        <v>98</v>
      </c>
      <c r="R671" s="2" t="s">
        <v>97</v>
      </c>
      <c r="S671" t="s">
        <v>98</v>
      </c>
      <c r="T671" t="s">
        <v>98</v>
      </c>
      <c r="U671" s="2" t="s">
        <v>98</v>
      </c>
      <c r="V671" s="2" t="s">
        <v>98</v>
      </c>
      <c r="W671" s="2" t="s">
        <v>98</v>
      </c>
      <c r="X671" s="2" t="s">
        <v>98</v>
      </c>
      <c r="Y671" s="2" t="s">
        <v>98</v>
      </c>
      <c r="Z671" s="2" t="s">
        <v>98</v>
      </c>
      <c r="AA671" s="2" t="s">
        <v>98</v>
      </c>
      <c r="AB671" s="2" t="s">
        <v>98</v>
      </c>
      <c r="AC671" t="s">
        <v>167</v>
      </c>
      <c r="AD671" t="s">
        <v>97</v>
      </c>
      <c r="AE671" s="1" t="s">
        <v>97</v>
      </c>
      <c r="AF671" t="s">
        <v>98</v>
      </c>
    </row>
    <row r="672" spans="1:32">
      <c r="A672" s="3" t="s">
        <v>184</v>
      </c>
      <c r="B672">
        <v>662</v>
      </c>
      <c r="C672" s="6">
        <v>171404</v>
      </c>
      <c r="D672" t="s">
        <v>137</v>
      </c>
      <c r="E672" s="2" t="s">
        <v>98</v>
      </c>
      <c r="F672" s="2" t="s">
        <v>98</v>
      </c>
      <c r="G672" s="2" t="s">
        <v>98</v>
      </c>
      <c r="H672" s="2" t="s">
        <v>97</v>
      </c>
      <c r="I672" s="2" t="s">
        <v>146</v>
      </c>
      <c r="J672" s="2" t="s">
        <v>97</v>
      </c>
      <c r="K672" s="2" t="s">
        <v>134</v>
      </c>
      <c r="L672" t="s">
        <v>138</v>
      </c>
      <c r="M672" s="2" t="s">
        <v>101</v>
      </c>
      <c r="N672" s="71" t="s">
        <v>97</v>
      </c>
      <c r="O672" s="71" t="s">
        <v>174</v>
      </c>
      <c r="P672" s="4" t="s">
        <v>97</v>
      </c>
      <c r="Q672" s="2" t="s">
        <v>98</v>
      </c>
      <c r="R672" s="2" t="s">
        <v>98</v>
      </c>
      <c r="S672" t="s">
        <v>97</v>
      </c>
      <c r="T672" t="s">
        <v>97</v>
      </c>
      <c r="U672" s="2" t="s">
        <v>98</v>
      </c>
      <c r="V672" s="2" t="s">
        <v>97</v>
      </c>
      <c r="W672" s="2" t="s">
        <v>98</v>
      </c>
      <c r="X672" s="2" t="s">
        <v>97</v>
      </c>
      <c r="Y672" s="2" t="s">
        <v>98</v>
      </c>
      <c r="Z672" s="2" t="s">
        <v>97</v>
      </c>
      <c r="AA672" s="2" t="s">
        <v>98</v>
      </c>
      <c r="AB672" s="2" t="s">
        <v>98</v>
      </c>
      <c r="AC672" t="s">
        <v>167</v>
      </c>
      <c r="AD672" t="s">
        <v>97</v>
      </c>
      <c r="AE672" s="1" t="s">
        <v>97</v>
      </c>
      <c r="AF672" t="s">
        <v>97</v>
      </c>
    </row>
    <row r="673" spans="1:32">
      <c r="A673" s="3" t="s">
        <v>184</v>
      </c>
      <c r="B673">
        <v>663</v>
      </c>
      <c r="C673" s="6">
        <v>171413</v>
      </c>
      <c r="D673" t="s">
        <v>136</v>
      </c>
      <c r="E673" s="2" t="s">
        <v>98</v>
      </c>
      <c r="F673" s="2" t="s">
        <v>98</v>
      </c>
      <c r="G673" s="2" t="s">
        <v>98</v>
      </c>
      <c r="H673" s="2" t="s">
        <v>99</v>
      </c>
      <c r="I673" s="2" t="s">
        <v>149</v>
      </c>
      <c r="J673" s="2" t="s">
        <v>97</v>
      </c>
      <c r="K673" s="2" t="s">
        <v>134</v>
      </c>
      <c r="L673" t="s">
        <v>140</v>
      </c>
      <c r="M673" s="2" t="s">
        <v>100</v>
      </c>
      <c r="N673" s="71" t="s">
        <v>98</v>
      </c>
      <c r="O673" s="71" t="s">
        <v>174</v>
      </c>
      <c r="P673" s="4" t="s">
        <v>97</v>
      </c>
      <c r="Q673" s="2" t="s">
        <v>98</v>
      </c>
      <c r="R673" s="2" t="s">
        <v>98</v>
      </c>
      <c r="S673" t="s">
        <v>97</v>
      </c>
      <c r="T673" t="s">
        <v>98</v>
      </c>
      <c r="U673" s="2" t="s">
        <v>98</v>
      </c>
      <c r="V673" s="2" t="s">
        <v>98</v>
      </c>
      <c r="W673" s="2" t="s">
        <v>98</v>
      </c>
      <c r="X673" s="2" t="s">
        <v>98</v>
      </c>
      <c r="Y673" s="2" t="s">
        <v>186</v>
      </c>
      <c r="Z673" s="2" t="s">
        <v>98</v>
      </c>
      <c r="AA673" s="2" t="s">
        <v>98</v>
      </c>
      <c r="AB673" s="2" t="s">
        <v>97</v>
      </c>
      <c r="AC673" t="s">
        <v>166</v>
      </c>
      <c r="AD673" t="s">
        <v>97</v>
      </c>
      <c r="AE673" s="1" t="s">
        <v>98</v>
      </c>
      <c r="AF673" t="s">
        <v>97</v>
      </c>
    </row>
    <row r="674" spans="1:32">
      <c r="A674" s="3" t="s">
        <v>184</v>
      </c>
      <c r="B674">
        <v>664</v>
      </c>
      <c r="C674" s="6">
        <v>171429</v>
      </c>
      <c r="D674" t="s">
        <v>136</v>
      </c>
      <c r="E674" s="2" t="s">
        <v>98</v>
      </c>
      <c r="F674" s="2" t="s">
        <v>98</v>
      </c>
      <c r="G674" s="2" t="s">
        <v>98</v>
      </c>
      <c r="H674" s="2" t="s">
        <v>97</v>
      </c>
      <c r="I674" s="2" t="s">
        <v>149</v>
      </c>
      <c r="J674" s="2" t="s">
        <v>97</v>
      </c>
      <c r="K674" s="2" t="s">
        <v>134</v>
      </c>
      <c r="L674" t="s">
        <v>140</v>
      </c>
      <c r="M674" s="2" t="s">
        <v>101</v>
      </c>
      <c r="N674" s="71" t="s">
        <v>97</v>
      </c>
      <c r="O674" s="71" t="s">
        <v>174</v>
      </c>
      <c r="P674" s="4" t="s">
        <v>182</v>
      </c>
      <c r="Q674" s="2" t="s">
        <v>98</v>
      </c>
      <c r="R674" s="2" t="s">
        <v>98</v>
      </c>
      <c r="S674" t="s">
        <v>98</v>
      </c>
      <c r="T674" t="s">
        <v>98</v>
      </c>
      <c r="U674" s="2" t="s">
        <v>98</v>
      </c>
      <c r="V674" s="2" t="s">
        <v>98</v>
      </c>
      <c r="W674" s="2" t="s">
        <v>98</v>
      </c>
      <c r="X674" s="2" t="s">
        <v>98</v>
      </c>
      <c r="Y674" s="2" t="s">
        <v>98</v>
      </c>
      <c r="Z674" s="2" t="s">
        <v>98</v>
      </c>
      <c r="AA674" s="2" t="s">
        <v>98</v>
      </c>
      <c r="AB674" s="2" t="s">
        <v>99</v>
      </c>
      <c r="AC674" t="s">
        <v>167</v>
      </c>
      <c r="AD674" t="s">
        <v>97</v>
      </c>
      <c r="AE674" s="1" t="s">
        <v>98</v>
      </c>
      <c r="AF674" t="s">
        <v>98</v>
      </c>
    </row>
    <row r="675" spans="1:32">
      <c r="A675" s="3" t="s">
        <v>184</v>
      </c>
      <c r="B675">
        <v>665</v>
      </c>
      <c r="C675" s="6">
        <v>171432</v>
      </c>
      <c r="D675" t="s">
        <v>137</v>
      </c>
      <c r="E675" s="2" t="s">
        <v>98</v>
      </c>
      <c r="F675" s="2" t="s">
        <v>98</v>
      </c>
      <c r="G675" s="2" t="s">
        <v>98</v>
      </c>
      <c r="H675" s="2" t="s">
        <v>97</v>
      </c>
      <c r="I675" s="2" t="s">
        <v>146</v>
      </c>
      <c r="J675" s="2" t="s">
        <v>97</v>
      </c>
      <c r="K675" s="2" t="s">
        <v>134</v>
      </c>
      <c r="L675" t="s">
        <v>140</v>
      </c>
      <c r="M675" s="2" t="s">
        <v>100</v>
      </c>
      <c r="N675" s="71" t="s">
        <v>97</v>
      </c>
      <c r="O675" s="71" t="s">
        <v>174</v>
      </c>
      <c r="P675" s="4" t="s">
        <v>98</v>
      </c>
      <c r="Q675" s="2" t="s">
        <v>98</v>
      </c>
      <c r="R675" s="2" t="s">
        <v>98</v>
      </c>
      <c r="S675" t="s">
        <v>97</v>
      </c>
      <c r="T675" t="s">
        <v>98</v>
      </c>
      <c r="U675" s="2" t="s">
        <v>98</v>
      </c>
      <c r="V675" s="2" t="s">
        <v>98</v>
      </c>
      <c r="W675" s="2" t="s">
        <v>98</v>
      </c>
      <c r="X675" s="2" t="s">
        <v>98</v>
      </c>
      <c r="Y675" s="2" t="s">
        <v>186</v>
      </c>
      <c r="Z675" s="2" t="s">
        <v>98</v>
      </c>
      <c r="AA675" s="2" t="s">
        <v>98</v>
      </c>
      <c r="AB675" s="2" t="s">
        <v>99</v>
      </c>
      <c r="AC675" t="s">
        <v>167</v>
      </c>
      <c r="AD675" t="s">
        <v>97</v>
      </c>
      <c r="AE675" s="1" t="s">
        <v>98</v>
      </c>
      <c r="AF675" t="s">
        <v>98</v>
      </c>
    </row>
    <row r="676" spans="1:32">
      <c r="A676" s="3" t="s">
        <v>183</v>
      </c>
      <c r="B676">
        <v>666</v>
      </c>
      <c r="C676" s="6">
        <v>171435</v>
      </c>
      <c r="D676" t="s">
        <v>136</v>
      </c>
      <c r="E676" s="2" t="s">
        <v>98</v>
      </c>
      <c r="F676" s="2" t="s">
        <v>98</v>
      </c>
      <c r="G676" s="2" t="s">
        <v>98</v>
      </c>
      <c r="H676" s="2" t="s">
        <v>97</v>
      </c>
      <c r="I676" s="2" t="s">
        <v>148</v>
      </c>
      <c r="J676" s="2" t="s">
        <v>97</v>
      </c>
      <c r="K676" s="2" t="s">
        <v>134</v>
      </c>
      <c r="L676" t="s">
        <v>140</v>
      </c>
      <c r="M676" s="2" t="s">
        <v>101</v>
      </c>
      <c r="N676" s="71" t="s">
        <v>98</v>
      </c>
      <c r="O676" s="71" t="s">
        <v>174</v>
      </c>
      <c r="P676" s="4" t="s">
        <v>182</v>
      </c>
      <c r="Q676" s="2" t="s">
        <v>98</v>
      </c>
      <c r="R676" s="2" t="s">
        <v>98</v>
      </c>
      <c r="S676" t="s">
        <v>98</v>
      </c>
      <c r="T676" t="s">
        <v>98</v>
      </c>
      <c r="U676" s="2" t="s">
        <v>98</v>
      </c>
      <c r="V676" s="2" t="s">
        <v>98</v>
      </c>
      <c r="W676" s="2" t="s">
        <v>98</v>
      </c>
      <c r="X676" s="2" t="s">
        <v>98</v>
      </c>
      <c r="Y676" s="2" t="s">
        <v>186</v>
      </c>
      <c r="Z676" s="2" t="s">
        <v>98</v>
      </c>
      <c r="AA676" s="2" t="s">
        <v>98</v>
      </c>
      <c r="AB676" s="2" t="s">
        <v>97</v>
      </c>
      <c r="AC676" t="s">
        <v>167</v>
      </c>
      <c r="AD676" t="s">
        <v>97</v>
      </c>
      <c r="AE676" s="1" t="s">
        <v>98</v>
      </c>
      <c r="AF676" t="s">
        <v>98</v>
      </c>
    </row>
    <row r="677" spans="1:32">
      <c r="A677" s="3" t="s">
        <v>183</v>
      </c>
      <c r="B677">
        <v>667</v>
      </c>
      <c r="C677" s="6">
        <v>171444</v>
      </c>
      <c r="D677" t="s">
        <v>137</v>
      </c>
      <c r="E677" s="2" t="s">
        <v>97</v>
      </c>
      <c r="F677" s="2" t="s">
        <v>98</v>
      </c>
      <c r="G677" s="2" t="s">
        <v>98</v>
      </c>
      <c r="H677" s="2" t="s">
        <v>97</v>
      </c>
      <c r="I677" s="2" t="s">
        <v>144</v>
      </c>
      <c r="J677" s="2" t="s">
        <v>97</v>
      </c>
      <c r="K677" s="2" t="s">
        <v>134</v>
      </c>
      <c r="L677" t="s">
        <v>138</v>
      </c>
      <c r="M677" s="2" t="s">
        <v>100</v>
      </c>
      <c r="N677" s="71" t="s">
        <v>97</v>
      </c>
      <c r="O677" s="71" t="s">
        <v>163</v>
      </c>
      <c r="P677" s="4" t="s">
        <v>97</v>
      </c>
      <c r="Q677" s="2" t="s">
        <v>98</v>
      </c>
      <c r="R677" s="2" t="s">
        <v>97</v>
      </c>
      <c r="S677" t="s">
        <v>97</v>
      </c>
      <c r="T677" t="s">
        <v>97</v>
      </c>
      <c r="U677" s="2" t="s">
        <v>98</v>
      </c>
      <c r="V677" s="2" t="s">
        <v>98</v>
      </c>
      <c r="W677" s="2" t="s">
        <v>98</v>
      </c>
      <c r="X677" s="2" t="s">
        <v>98</v>
      </c>
      <c r="Y677" s="2" t="s">
        <v>97</v>
      </c>
      <c r="Z677" s="2" t="s">
        <v>98</v>
      </c>
      <c r="AA677" s="2" t="s">
        <v>98</v>
      </c>
      <c r="AB677" s="2" t="s">
        <v>185</v>
      </c>
      <c r="AC677" t="s">
        <v>168</v>
      </c>
      <c r="AD677" t="s">
        <v>97</v>
      </c>
      <c r="AE677" s="1" t="s">
        <v>98</v>
      </c>
      <c r="AF677" t="s">
        <v>98</v>
      </c>
    </row>
    <row r="678" spans="1:32">
      <c r="A678" s="3" t="s">
        <v>184</v>
      </c>
      <c r="B678">
        <v>668</v>
      </c>
      <c r="C678" s="6">
        <v>171445</v>
      </c>
      <c r="D678" t="s">
        <v>137</v>
      </c>
      <c r="E678" s="2" t="s">
        <v>98</v>
      </c>
      <c r="F678" s="2" t="s">
        <v>98</v>
      </c>
      <c r="G678" s="2" t="s">
        <v>98</v>
      </c>
      <c r="H678" s="2" t="s">
        <v>99</v>
      </c>
      <c r="I678" s="2" t="s">
        <v>146</v>
      </c>
      <c r="J678" s="2" t="s">
        <v>97</v>
      </c>
      <c r="K678" s="2" t="s">
        <v>134</v>
      </c>
      <c r="L678" t="s">
        <v>140</v>
      </c>
      <c r="M678" s="2" t="s">
        <v>100</v>
      </c>
      <c r="N678" s="71" t="s">
        <v>98</v>
      </c>
      <c r="O678" s="71" t="s">
        <v>174</v>
      </c>
      <c r="P678" s="4" t="s">
        <v>182</v>
      </c>
      <c r="Q678" s="2" t="s">
        <v>98</v>
      </c>
      <c r="R678" s="2" t="s">
        <v>98</v>
      </c>
      <c r="S678" t="s">
        <v>98</v>
      </c>
      <c r="T678" t="s">
        <v>98</v>
      </c>
      <c r="U678" s="2" t="s">
        <v>98</v>
      </c>
      <c r="V678" s="2" t="s">
        <v>98</v>
      </c>
      <c r="W678" s="2" t="s">
        <v>98</v>
      </c>
      <c r="X678" s="2" t="s">
        <v>98</v>
      </c>
      <c r="Y678" s="2" t="s">
        <v>186</v>
      </c>
      <c r="Z678" s="2" t="s">
        <v>98</v>
      </c>
      <c r="AA678" s="2" t="s">
        <v>98</v>
      </c>
      <c r="AB678" s="2" t="s">
        <v>98</v>
      </c>
      <c r="AC678" t="s">
        <v>167</v>
      </c>
      <c r="AD678" t="s">
        <v>97</v>
      </c>
      <c r="AE678" s="1" t="s">
        <v>98</v>
      </c>
      <c r="AF678" t="s">
        <v>98</v>
      </c>
    </row>
    <row r="679" spans="1:32">
      <c r="A679" s="3" t="s">
        <v>183</v>
      </c>
      <c r="B679">
        <v>669</v>
      </c>
      <c r="C679">
        <v>171475</v>
      </c>
      <c r="D679" t="s">
        <v>136</v>
      </c>
      <c r="E679" s="2" t="s">
        <v>98</v>
      </c>
      <c r="F679" s="2" t="s">
        <v>98</v>
      </c>
      <c r="G679" s="2" t="s">
        <v>98</v>
      </c>
      <c r="H679" s="3" t="s">
        <v>97</v>
      </c>
      <c r="I679" s="2" t="s">
        <v>145</v>
      </c>
      <c r="J679" s="6" t="s">
        <v>97</v>
      </c>
      <c r="K679" s="2" t="s">
        <v>134</v>
      </c>
      <c r="L679" t="s">
        <v>139</v>
      </c>
      <c r="M679" s="2" t="s">
        <v>100</v>
      </c>
      <c r="N679" s="70" t="s">
        <v>97</v>
      </c>
      <c r="O679" s="70" t="s">
        <v>174</v>
      </c>
      <c r="P679" s="5" t="s">
        <v>182</v>
      </c>
      <c r="Q679" s="2" t="s">
        <v>98</v>
      </c>
      <c r="R679" s="2" t="s">
        <v>98</v>
      </c>
      <c r="S679" t="s">
        <v>98</v>
      </c>
      <c r="T679" t="s">
        <v>98</v>
      </c>
      <c r="U679" s="2" t="s">
        <v>98</v>
      </c>
      <c r="V679" s="2" t="s">
        <v>98</v>
      </c>
      <c r="W679" s="2" t="s">
        <v>98</v>
      </c>
      <c r="X679" s="2" t="s">
        <v>98</v>
      </c>
      <c r="Y679" s="2" t="s">
        <v>98</v>
      </c>
      <c r="Z679" s="2" t="s">
        <v>98</v>
      </c>
      <c r="AA679" s="2" t="s">
        <v>98</v>
      </c>
      <c r="AB679" s="2" t="s">
        <v>97</v>
      </c>
      <c r="AC679" t="s">
        <v>167</v>
      </c>
      <c r="AD679" s="6" t="s">
        <v>97</v>
      </c>
      <c r="AE679" s="7" t="s">
        <v>97</v>
      </c>
      <c r="AF679" t="s">
        <v>98</v>
      </c>
    </row>
    <row r="680" spans="1:32">
      <c r="A680" s="3" t="s">
        <v>184</v>
      </c>
      <c r="B680">
        <v>670</v>
      </c>
      <c r="C680" s="6">
        <v>171478</v>
      </c>
      <c r="D680" t="s">
        <v>136</v>
      </c>
      <c r="E680" s="2" t="s">
        <v>98</v>
      </c>
      <c r="F680" s="2" t="s">
        <v>98</v>
      </c>
      <c r="G680" s="2" t="s">
        <v>98</v>
      </c>
      <c r="H680" s="2" t="s">
        <v>97</v>
      </c>
      <c r="I680" s="2" t="s">
        <v>145</v>
      </c>
      <c r="J680" s="2" t="s">
        <v>97</v>
      </c>
      <c r="K680" s="2" t="s">
        <v>134</v>
      </c>
      <c r="L680" t="s">
        <v>139</v>
      </c>
      <c r="M680" s="2" t="s">
        <v>100</v>
      </c>
      <c r="N680" s="71" t="s">
        <v>97</v>
      </c>
      <c r="O680" s="71" t="s">
        <v>174</v>
      </c>
      <c r="P680" s="4" t="s">
        <v>97</v>
      </c>
      <c r="Q680" s="2" t="s">
        <v>98</v>
      </c>
      <c r="R680" s="2" t="s">
        <v>98</v>
      </c>
      <c r="S680" t="s">
        <v>97</v>
      </c>
      <c r="T680" t="s">
        <v>98</v>
      </c>
      <c r="U680" s="2" t="s">
        <v>98</v>
      </c>
      <c r="V680" s="2" t="s">
        <v>98</v>
      </c>
      <c r="W680" s="2" t="s">
        <v>98</v>
      </c>
      <c r="X680" s="2" t="s">
        <v>98</v>
      </c>
      <c r="Y680" s="2" t="s">
        <v>98</v>
      </c>
      <c r="Z680" s="2" t="s">
        <v>98</v>
      </c>
      <c r="AA680" s="2" t="s">
        <v>98</v>
      </c>
      <c r="AB680" s="2" t="s">
        <v>97</v>
      </c>
      <c r="AC680" t="s">
        <v>167</v>
      </c>
      <c r="AD680" t="s">
        <v>97</v>
      </c>
      <c r="AE680" s="1" t="s">
        <v>97</v>
      </c>
      <c r="AF680" t="s">
        <v>98</v>
      </c>
    </row>
    <row r="681" spans="1:32">
      <c r="A681" s="3" t="s">
        <v>184</v>
      </c>
      <c r="B681">
        <v>671</v>
      </c>
      <c r="C681" s="6">
        <v>171479</v>
      </c>
      <c r="D681" t="s">
        <v>136</v>
      </c>
      <c r="E681" s="2" t="s">
        <v>97</v>
      </c>
      <c r="F681" s="2" t="s">
        <v>98</v>
      </c>
      <c r="G681" s="2" t="s">
        <v>98</v>
      </c>
      <c r="H681" s="2" t="s">
        <v>97</v>
      </c>
      <c r="I681" s="2" t="s">
        <v>148</v>
      </c>
      <c r="J681" s="2" t="s">
        <v>97</v>
      </c>
      <c r="K681" s="2" t="s">
        <v>134</v>
      </c>
      <c r="L681" t="s">
        <v>140</v>
      </c>
      <c r="M681" s="2" t="s">
        <v>100</v>
      </c>
      <c r="N681" s="71" t="s">
        <v>97</v>
      </c>
      <c r="O681" s="71" t="s">
        <v>163</v>
      </c>
      <c r="P681" s="4" t="s">
        <v>182</v>
      </c>
      <c r="Q681" s="2" t="s">
        <v>98</v>
      </c>
      <c r="R681" s="2" t="s">
        <v>98</v>
      </c>
      <c r="S681" t="s">
        <v>98</v>
      </c>
      <c r="T681" t="s">
        <v>98</v>
      </c>
      <c r="U681" s="2" t="s">
        <v>98</v>
      </c>
      <c r="V681" s="2" t="s">
        <v>98</v>
      </c>
      <c r="W681" s="2" t="s">
        <v>98</v>
      </c>
      <c r="X681" s="2" t="s">
        <v>98</v>
      </c>
      <c r="Y681" s="2" t="s">
        <v>186</v>
      </c>
      <c r="Z681" s="2" t="s">
        <v>98</v>
      </c>
      <c r="AA681" s="2" t="s">
        <v>98</v>
      </c>
      <c r="AB681" s="2" t="s">
        <v>97</v>
      </c>
      <c r="AC681" t="s">
        <v>167</v>
      </c>
      <c r="AD681" t="s">
        <v>97</v>
      </c>
      <c r="AE681" s="1" t="s">
        <v>97</v>
      </c>
      <c r="AF681" t="s">
        <v>98</v>
      </c>
    </row>
    <row r="682" spans="1:32">
      <c r="A682" s="3" t="s">
        <v>184</v>
      </c>
      <c r="B682">
        <v>672</v>
      </c>
      <c r="C682" s="6">
        <v>171482</v>
      </c>
      <c r="D682" t="s">
        <v>136</v>
      </c>
      <c r="E682" s="2" t="s">
        <v>98</v>
      </c>
      <c r="F682" s="2" t="s">
        <v>98</v>
      </c>
      <c r="G682" s="2" t="s">
        <v>98</v>
      </c>
      <c r="H682" s="2" t="s">
        <v>97</v>
      </c>
      <c r="I682" s="2" t="s">
        <v>148</v>
      </c>
      <c r="J682" s="2" t="s">
        <v>97</v>
      </c>
      <c r="K682" s="2" t="s">
        <v>134</v>
      </c>
      <c r="L682" t="s">
        <v>140</v>
      </c>
      <c r="M682" s="2" t="s">
        <v>100</v>
      </c>
      <c r="N682" s="71" t="s">
        <v>98</v>
      </c>
      <c r="O682" s="71" t="s">
        <v>174</v>
      </c>
      <c r="P682" s="4" t="s">
        <v>182</v>
      </c>
      <c r="Q682" s="2" t="s">
        <v>98</v>
      </c>
      <c r="R682" s="2" t="s">
        <v>98</v>
      </c>
      <c r="S682" t="s">
        <v>98</v>
      </c>
      <c r="T682" t="s">
        <v>98</v>
      </c>
      <c r="U682" s="2" t="s">
        <v>98</v>
      </c>
      <c r="V682" s="2" t="s">
        <v>98</v>
      </c>
      <c r="W682" s="2" t="s">
        <v>98</v>
      </c>
      <c r="X682" s="2" t="s">
        <v>98</v>
      </c>
      <c r="Y682" s="2" t="s">
        <v>186</v>
      </c>
      <c r="Z682" s="2" t="s">
        <v>98</v>
      </c>
      <c r="AA682" s="2" t="s">
        <v>98</v>
      </c>
      <c r="AB682" s="2" t="s">
        <v>97</v>
      </c>
      <c r="AC682" t="s">
        <v>167</v>
      </c>
      <c r="AD682" t="s">
        <v>97</v>
      </c>
      <c r="AE682" s="1" t="s">
        <v>98</v>
      </c>
      <c r="AF682" t="s">
        <v>97</v>
      </c>
    </row>
    <row r="683" spans="1:32">
      <c r="A683" s="3" t="s">
        <v>184</v>
      </c>
      <c r="B683">
        <v>673</v>
      </c>
      <c r="C683" s="6">
        <v>171483</v>
      </c>
      <c r="D683" t="s">
        <v>136</v>
      </c>
      <c r="E683" s="2" t="s">
        <v>98</v>
      </c>
      <c r="F683" s="2" t="s">
        <v>98</v>
      </c>
      <c r="G683" s="2" t="s">
        <v>98</v>
      </c>
      <c r="H683" s="2" t="s">
        <v>97</v>
      </c>
      <c r="I683" s="2" t="s">
        <v>149</v>
      </c>
      <c r="J683" s="2" t="s">
        <v>97</v>
      </c>
      <c r="K683" s="2" t="s">
        <v>134</v>
      </c>
      <c r="L683" t="s">
        <v>140</v>
      </c>
      <c r="M683" s="2" t="s">
        <v>100</v>
      </c>
      <c r="N683" s="71" t="s">
        <v>97</v>
      </c>
      <c r="O683" s="71" t="s">
        <v>163</v>
      </c>
      <c r="P683" s="4" t="s">
        <v>98</v>
      </c>
      <c r="Q683" s="2" t="s">
        <v>98</v>
      </c>
      <c r="R683" s="2" t="s">
        <v>98</v>
      </c>
      <c r="S683" t="s">
        <v>97</v>
      </c>
      <c r="T683" t="s">
        <v>98</v>
      </c>
      <c r="U683" s="2" t="s">
        <v>98</v>
      </c>
      <c r="V683" s="2" t="s">
        <v>98</v>
      </c>
      <c r="W683" s="2" t="s">
        <v>98</v>
      </c>
      <c r="X683" s="2" t="s">
        <v>98</v>
      </c>
      <c r="Y683" s="2" t="s">
        <v>186</v>
      </c>
      <c r="Z683" s="2" t="s">
        <v>98</v>
      </c>
      <c r="AA683" s="2" t="s">
        <v>98</v>
      </c>
      <c r="AB683" s="2" t="s">
        <v>97</v>
      </c>
      <c r="AC683" t="s">
        <v>167</v>
      </c>
      <c r="AD683" t="s">
        <v>97</v>
      </c>
      <c r="AE683" s="1" t="s">
        <v>97</v>
      </c>
      <c r="AF683" t="s">
        <v>98</v>
      </c>
    </row>
    <row r="684" spans="1:32">
      <c r="A684" s="3" t="s">
        <v>183</v>
      </c>
      <c r="B684">
        <v>674</v>
      </c>
      <c r="C684" s="6">
        <v>171489</v>
      </c>
      <c r="D684" t="s">
        <v>137</v>
      </c>
      <c r="E684" s="2" t="s">
        <v>98</v>
      </c>
      <c r="F684" s="2" t="s">
        <v>98</v>
      </c>
      <c r="G684" s="2" t="s">
        <v>98</v>
      </c>
      <c r="H684" s="2" t="s">
        <v>97</v>
      </c>
      <c r="I684" s="2" t="s">
        <v>145</v>
      </c>
      <c r="J684" s="2" t="s">
        <v>97</v>
      </c>
      <c r="K684" s="2" t="s">
        <v>134</v>
      </c>
      <c r="L684" t="s">
        <v>140</v>
      </c>
      <c r="M684" s="2" t="s">
        <v>100</v>
      </c>
      <c r="N684" s="71" t="s">
        <v>97</v>
      </c>
      <c r="O684" s="71" t="s">
        <v>174</v>
      </c>
      <c r="P684" s="4" t="s">
        <v>182</v>
      </c>
      <c r="Q684" s="2" t="s">
        <v>98</v>
      </c>
      <c r="R684" s="2" t="s">
        <v>98</v>
      </c>
      <c r="S684" t="s">
        <v>98</v>
      </c>
      <c r="T684" t="s">
        <v>98</v>
      </c>
      <c r="U684" s="2" t="s">
        <v>98</v>
      </c>
      <c r="V684" s="2" t="s">
        <v>98</v>
      </c>
      <c r="W684" s="2" t="s">
        <v>98</v>
      </c>
      <c r="X684" s="2" t="s">
        <v>98</v>
      </c>
      <c r="Y684" s="2" t="s">
        <v>186</v>
      </c>
      <c r="Z684" s="2" t="s">
        <v>98</v>
      </c>
      <c r="AA684" s="2" t="s">
        <v>98</v>
      </c>
      <c r="AB684" s="2" t="s">
        <v>97</v>
      </c>
      <c r="AC684" t="s">
        <v>167</v>
      </c>
      <c r="AD684" t="s">
        <v>97</v>
      </c>
      <c r="AE684" s="1" t="s">
        <v>97</v>
      </c>
      <c r="AF684" t="s">
        <v>97</v>
      </c>
    </row>
    <row r="685" spans="1:32">
      <c r="A685" s="3" t="s">
        <v>184</v>
      </c>
      <c r="B685">
        <v>675</v>
      </c>
      <c r="C685">
        <v>171494</v>
      </c>
      <c r="D685" t="s">
        <v>136</v>
      </c>
      <c r="E685" s="2" t="s">
        <v>98</v>
      </c>
      <c r="F685" s="2" t="s">
        <v>98</v>
      </c>
      <c r="G685" s="2" t="s">
        <v>98</v>
      </c>
      <c r="H685" s="3" t="s">
        <v>97</v>
      </c>
      <c r="I685" s="2" t="s">
        <v>145</v>
      </c>
      <c r="J685" s="6" t="s">
        <v>97</v>
      </c>
      <c r="K685" s="2" t="s">
        <v>134</v>
      </c>
      <c r="L685" t="s">
        <v>140</v>
      </c>
      <c r="M685" s="2" t="s">
        <v>100</v>
      </c>
      <c r="N685" s="70" t="s">
        <v>97</v>
      </c>
      <c r="O685" s="70" t="s">
        <v>174</v>
      </c>
      <c r="P685" s="4" t="s">
        <v>98</v>
      </c>
      <c r="Q685" s="2" t="s">
        <v>98</v>
      </c>
      <c r="R685" s="2" t="s">
        <v>98</v>
      </c>
      <c r="S685" t="s">
        <v>97</v>
      </c>
      <c r="T685" t="s">
        <v>98</v>
      </c>
      <c r="U685" s="2" t="s">
        <v>98</v>
      </c>
      <c r="V685" s="2" t="s">
        <v>98</v>
      </c>
      <c r="W685" s="2" t="s">
        <v>98</v>
      </c>
      <c r="X685" s="2" t="s">
        <v>98</v>
      </c>
      <c r="Y685" s="2" t="s">
        <v>98</v>
      </c>
      <c r="Z685" s="2" t="s">
        <v>98</v>
      </c>
      <c r="AA685" s="2" t="s">
        <v>98</v>
      </c>
      <c r="AB685" s="2" t="s">
        <v>97</v>
      </c>
      <c r="AC685" t="s">
        <v>167</v>
      </c>
      <c r="AD685" s="6" t="s">
        <v>97</v>
      </c>
      <c r="AE685" s="1" t="s">
        <v>98</v>
      </c>
      <c r="AF685" t="s">
        <v>98</v>
      </c>
    </row>
    <row r="686" spans="1:32">
      <c r="A686" s="3" t="s">
        <v>184</v>
      </c>
      <c r="B686">
        <v>676</v>
      </c>
      <c r="C686" s="6">
        <v>171495</v>
      </c>
      <c r="D686" t="s">
        <v>136</v>
      </c>
      <c r="E686" s="2" t="s">
        <v>98</v>
      </c>
      <c r="F686" s="2" t="s">
        <v>98</v>
      </c>
      <c r="G686" s="2" t="s">
        <v>98</v>
      </c>
      <c r="H686" s="2" t="s">
        <v>97</v>
      </c>
      <c r="I686" s="2" t="s">
        <v>145</v>
      </c>
      <c r="J686" s="2" t="s">
        <v>97</v>
      </c>
      <c r="K686" s="2" t="s">
        <v>134</v>
      </c>
      <c r="L686" t="s">
        <v>140</v>
      </c>
      <c r="M686" s="2" t="s">
        <v>100</v>
      </c>
      <c r="N686" s="71" t="s">
        <v>97</v>
      </c>
      <c r="O686" s="71" t="s">
        <v>163</v>
      </c>
      <c r="P686" s="4" t="s">
        <v>98</v>
      </c>
      <c r="Q686" s="2" t="s">
        <v>98</v>
      </c>
      <c r="R686" s="2" t="s">
        <v>98</v>
      </c>
      <c r="S686" t="s">
        <v>97</v>
      </c>
      <c r="T686" t="s">
        <v>97</v>
      </c>
      <c r="U686" s="2" t="s">
        <v>98</v>
      </c>
      <c r="V686" s="2" t="s">
        <v>98</v>
      </c>
      <c r="W686" s="2" t="s">
        <v>98</v>
      </c>
      <c r="X686" s="2" t="s">
        <v>98</v>
      </c>
      <c r="Y686" s="2" t="s">
        <v>98</v>
      </c>
      <c r="Z686" s="2" t="s">
        <v>98</v>
      </c>
      <c r="AA686" s="2" t="s">
        <v>98</v>
      </c>
      <c r="AB686" s="2" t="s">
        <v>97</v>
      </c>
      <c r="AC686" t="s">
        <v>167</v>
      </c>
      <c r="AD686" t="s">
        <v>97</v>
      </c>
      <c r="AE686" s="1" t="s">
        <v>98</v>
      </c>
      <c r="AF686" t="s">
        <v>98</v>
      </c>
    </row>
    <row r="687" spans="1:32">
      <c r="A687" s="3" t="s">
        <v>184</v>
      </c>
      <c r="B687">
        <v>677</v>
      </c>
      <c r="C687">
        <v>171500</v>
      </c>
      <c r="D687" t="s">
        <v>137</v>
      </c>
      <c r="E687" s="2" t="s">
        <v>98</v>
      </c>
      <c r="F687" s="2" t="s">
        <v>98</v>
      </c>
      <c r="G687" s="2" t="s">
        <v>98</v>
      </c>
      <c r="H687" s="3" t="s">
        <v>97</v>
      </c>
      <c r="I687" s="2" t="s">
        <v>147</v>
      </c>
      <c r="J687" s="6" t="s">
        <v>97</v>
      </c>
      <c r="K687" s="2" t="s">
        <v>134</v>
      </c>
      <c r="L687" t="s">
        <v>138</v>
      </c>
      <c r="M687" s="2" t="s">
        <v>100</v>
      </c>
      <c r="N687" s="70" t="s">
        <v>97</v>
      </c>
      <c r="O687" s="70" t="s">
        <v>174</v>
      </c>
      <c r="P687" s="5" t="s">
        <v>97</v>
      </c>
      <c r="Q687" s="2" t="s">
        <v>97</v>
      </c>
      <c r="R687" s="2" t="s">
        <v>98</v>
      </c>
      <c r="S687" t="s">
        <v>97</v>
      </c>
      <c r="T687" t="s">
        <v>98</v>
      </c>
      <c r="U687" s="2" t="s">
        <v>98</v>
      </c>
      <c r="V687" s="2" t="s">
        <v>97</v>
      </c>
      <c r="W687" s="2" t="s">
        <v>98</v>
      </c>
      <c r="X687" s="2" t="s">
        <v>98</v>
      </c>
      <c r="Y687" s="2" t="s">
        <v>98</v>
      </c>
      <c r="Z687" s="2" t="s">
        <v>98</v>
      </c>
      <c r="AA687" s="2" t="s">
        <v>98</v>
      </c>
      <c r="AB687" s="2" t="s">
        <v>97</v>
      </c>
      <c r="AC687" t="s">
        <v>167</v>
      </c>
      <c r="AD687" s="6" t="s">
        <v>97</v>
      </c>
      <c r="AE687" s="7" t="s">
        <v>97</v>
      </c>
      <c r="AF687" t="s">
        <v>97</v>
      </c>
    </row>
    <row r="688" spans="1:32">
      <c r="A688" s="3" t="s">
        <v>184</v>
      </c>
      <c r="B688">
        <v>678</v>
      </c>
      <c r="C688" s="6">
        <v>171506</v>
      </c>
      <c r="D688" t="s">
        <v>136</v>
      </c>
      <c r="E688" s="2" t="s">
        <v>98</v>
      </c>
      <c r="F688" s="2" t="s">
        <v>98</v>
      </c>
      <c r="G688" s="2" t="s">
        <v>98</v>
      </c>
      <c r="H688" s="2" t="s">
        <v>97</v>
      </c>
      <c r="I688" s="2" t="s">
        <v>147</v>
      </c>
      <c r="J688" s="2" t="s">
        <v>97</v>
      </c>
      <c r="K688" s="2" t="s">
        <v>134</v>
      </c>
      <c r="L688" t="s">
        <v>140</v>
      </c>
      <c r="M688" s="2" t="s">
        <v>101</v>
      </c>
      <c r="N688" s="71" t="s">
        <v>98</v>
      </c>
      <c r="O688" s="71" t="s">
        <v>174</v>
      </c>
      <c r="P688" s="4" t="s">
        <v>98</v>
      </c>
      <c r="Q688" s="2" t="s">
        <v>98</v>
      </c>
      <c r="R688" s="2" t="s">
        <v>98</v>
      </c>
      <c r="S688" t="s">
        <v>97</v>
      </c>
      <c r="T688" t="s">
        <v>98</v>
      </c>
      <c r="U688" s="2" t="s">
        <v>98</v>
      </c>
      <c r="V688" s="2" t="s">
        <v>98</v>
      </c>
      <c r="W688" s="2" t="s">
        <v>98</v>
      </c>
      <c r="X688" s="2" t="s">
        <v>98</v>
      </c>
      <c r="Y688" s="2" t="s">
        <v>98</v>
      </c>
      <c r="Z688" s="2" t="s">
        <v>98</v>
      </c>
      <c r="AA688" s="2" t="s">
        <v>98</v>
      </c>
      <c r="AB688" s="2" t="s">
        <v>98</v>
      </c>
      <c r="AC688" t="s">
        <v>167</v>
      </c>
      <c r="AD688" t="s">
        <v>97</v>
      </c>
      <c r="AE688" s="1" t="s">
        <v>97</v>
      </c>
      <c r="AF688" t="s">
        <v>98</v>
      </c>
    </row>
    <row r="689" spans="1:32">
      <c r="A689" s="3" t="s">
        <v>184</v>
      </c>
      <c r="B689">
        <v>679</v>
      </c>
      <c r="C689" s="6">
        <v>171507</v>
      </c>
      <c r="D689" t="s">
        <v>136</v>
      </c>
      <c r="E689" s="2" t="s">
        <v>98</v>
      </c>
      <c r="F689" s="2" t="s">
        <v>98</v>
      </c>
      <c r="G689" s="2" t="s">
        <v>98</v>
      </c>
      <c r="H689" s="2" t="s">
        <v>97</v>
      </c>
      <c r="I689" s="2" t="s">
        <v>147</v>
      </c>
      <c r="J689" s="2" t="s">
        <v>97</v>
      </c>
      <c r="K689" s="2" t="s">
        <v>134</v>
      </c>
      <c r="L689" t="s">
        <v>140</v>
      </c>
      <c r="M689" s="2" t="s">
        <v>101</v>
      </c>
      <c r="N689" s="71" t="s">
        <v>97</v>
      </c>
      <c r="O689" s="71" t="s">
        <v>174</v>
      </c>
      <c r="P689" s="4" t="s">
        <v>98</v>
      </c>
      <c r="Q689" s="2" t="s">
        <v>98</v>
      </c>
      <c r="R689" s="2" t="s">
        <v>98</v>
      </c>
      <c r="S689" t="s">
        <v>97</v>
      </c>
      <c r="T689" t="s">
        <v>98</v>
      </c>
      <c r="U689" s="2" t="s">
        <v>98</v>
      </c>
      <c r="V689" s="2" t="s">
        <v>98</v>
      </c>
      <c r="W689" s="2" t="s">
        <v>98</v>
      </c>
      <c r="X689" s="2" t="s">
        <v>98</v>
      </c>
      <c r="Y689" s="2" t="s">
        <v>98</v>
      </c>
      <c r="Z689" s="2" t="s">
        <v>98</v>
      </c>
      <c r="AA689" s="2" t="s">
        <v>98</v>
      </c>
      <c r="AB689" s="2" t="s">
        <v>98</v>
      </c>
      <c r="AC689" t="s">
        <v>167</v>
      </c>
      <c r="AD689" t="s">
        <v>97</v>
      </c>
      <c r="AE689" s="1" t="s">
        <v>97</v>
      </c>
      <c r="AF689" t="s">
        <v>98</v>
      </c>
    </row>
    <row r="690" spans="1:32">
      <c r="A690" s="3" t="s">
        <v>184</v>
      </c>
      <c r="B690">
        <v>680</v>
      </c>
      <c r="C690" s="6">
        <v>171561</v>
      </c>
      <c r="D690" t="s">
        <v>136</v>
      </c>
      <c r="E690" s="2" t="s">
        <v>98</v>
      </c>
      <c r="F690" s="2" t="s">
        <v>98</v>
      </c>
      <c r="G690" s="2" t="s">
        <v>98</v>
      </c>
      <c r="H690" s="2" t="s">
        <v>99</v>
      </c>
      <c r="I690" s="2" t="s">
        <v>147</v>
      </c>
      <c r="J690" s="2" t="s">
        <v>97</v>
      </c>
      <c r="K690" s="2" t="s">
        <v>135</v>
      </c>
      <c r="L690" t="s">
        <v>139</v>
      </c>
      <c r="M690" s="2" t="s">
        <v>100</v>
      </c>
      <c r="N690" s="71" t="s">
        <v>97</v>
      </c>
      <c r="O690" s="71" t="s">
        <v>163</v>
      </c>
      <c r="P690" s="4" t="s">
        <v>182</v>
      </c>
      <c r="Q690" s="2" t="s">
        <v>98</v>
      </c>
      <c r="R690" s="2" t="s">
        <v>98</v>
      </c>
      <c r="S690" t="s">
        <v>98</v>
      </c>
      <c r="T690" t="s">
        <v>98</v>
      </c>
      <c r="U690" s="2" t="s">
        <v>98</v>
      </c>
      <c r="V690" s="2" t="s">
        <v>98</v>
      </c>
      <c r="W690" s="2" t="s">
        <v>98</v>
      </c>
      <c r="X690" s="2" t="s">
        <v>98</v>
      </c>
      <c r="Y690" s="2" t="s">
        <v>99</v>
      </c>
      <c r="Z690" s="2" t="s">
        <v>98</v>
      </c>
      <c r="AA690" s="2" t="s">
        <v>98</v>
      </c>
      <c r="AB690" s="2" t="s">
        <v>185</v>
      </c>
      <c r="AC690" t="s">
        <v>166</v>
      </c>
      <c r="AD690" t="s">
        <v>98</v>
      </c>
      <c r="AE690" s="1" t="s">
        <v>98</v>
      </c>
      <c r="AF690" t="s">
        <v>97</v>
      </c>
    </row>
    <row r="691" spans="1:32">
      <c r="A691" s="3" t="s">
        <v>184</v>
      </c>
      <c r="B691">
        <v>681</v>
      </c>
      <c r="C691" s="6">
        <v>171588</v>
      </c>
      <c r="D691" t="s">
        <v>136</v>
      </c>
      <c r="E691" s="2" t="s">
        <v>98</v>
      </c>
      <c r="F691" s="2" t="s">
        <v>98</v>
      </c>
      <c r="G691" s="2" t="s">
        <v>98</v>
      </c>
      <c r="H691" s="2" t="s">
        <v>97</v>
      </c>
      <c r="I691" s="2" t="s">
        <v>147</v>
      </c>
      <c r="J691" s="2" t="s">
        <v>97</v>
      </c>
      <c r="K691" s="2" t="s">
        <v>134</v>
      </c>
      <c r="L691" t="s">
        <v>139</v>
      </c>
      <c r="M691" s="2" t="s">
        <v>101</v>
      </c>
      <c r="N691" s="71" t="s">
        <v>97</v>
      </c>
      <c r="O691" s="71" t="s">
        <v>174</v>
      </c>
      <c r="P691" s="4" t="s">
        <v>182</v>
      </c>
      <c r="Q691" s="2" t="s">
        <v>98</v>
      </c>
      <c r="R691" s="2" t="s">
        <v>98</v>
      </c>
      <c r="S691" t="s">
        <v>98</v>
      </c>
      <c r="T691" t="s">
        <v>98</v>
      </c>
      <c r="U691" s="2" t="s">
        <v>98</v>
      </c>
      <c r="V691" s="2" t="s">
        <v>98</v>
      </c>
      <c r="W691" s="2" t="s">
        <v>98</v>
      </c>
      <c r="X691" s="2" t="s">
        <v>98</v>
      </c>
      <c r="Y691" s="2" t="s">
        <v>98</v>
      </c>
      <c r="Z691" s="2" t="s">
        <v>98</v>
      </c>
      <c r="AA691" s="2" t="s">
        <v>98</v>
      </c>
      <c r="AB691" s="2" t="s">
        <v>98</v>
      </c>
      <c r="AC691" t="s">
        <v>167</v>
      </c>
      <c r="AD691" t="s">
        <v>97</v>
      </c>
      <c r="AE691" s="1" t="s">
        <v>97</v>
      </c>
      <c r="AF691" t="s">
        <v>98</v>
      </c>
    </row>
    <row r="692" spans="1:32">
      <c r="A692" s="3" t="s">
        <v>184</v>
      </c>
      <c r="B692">
        <v>682</v>
      </c>
      <c r="C692" s="6">
        <v>171591</v>
      </c>
      <c r="D692" t="s">
        <v>137</v>
      </c>
      <c r="E692" s="2" t="s">
        <v>98</v>
      </c>
      <c r="F692" s="2" t="s">
        <v>98</v>
      </c>
      <c r="G692" s="2" t="s">
        <v>98</v>
      </c>
      <c r="H692" s="2" t="s">
        <v>97</v>
      </c>
      <c r="I692" s="2" t="s">
        <v>146</v>
      </c>
      <c r="J692" s="2" t="s">
        <v>97</v>
      </c>
      <c r="K692" s="2" t="s">
        <v>134</v>
      </c>
      <c r="L692" t="s">
        <v>140</v>
      </c>
      <c r="M692" s="2" t="s">
        <v>101</v>
      </c>
      <c r="N692" s="71" t="s">
        <v>98</v>
      </c>
      <c r="O692" s="71" t="s">
        <v>174</v>
      </c>
      <c r="P692" s="4" t="s">
        <v>182</v>
      </c>
      <c r="Q692" s="2" t="s">
        <v>98</v>
      </c>
      <c r="R692" s="2" t="s">
        <v>98</v>
      </c>
      <c r="S692" t="s">
        <v>98</v>
      </c>
      <c r="T692" t="s">
        <v>98</v>
      </c>
      <c r="U692" s="2" t="s">
        <v>98</v>
      </c>
      <c r="V692" s="2" t="s">
        <v>98</v>
      </c>
      <c r="W692" s="2" t="s">
        <v>98</v>
      </c>
      <c r="X692" s="2" t="s">
        <v>98</v>
      </c>
      <c r="Y692" s="2" t="s">
        <v>98</v>
      </c>
      <c r="Z692" s="2" t="s">
        <v>98</v>
      </c>
      <c r="AA692" s="2" t="s">
        <v>98</v>
      </c>
      <c r="AB692" s="2" t="s">
        <v>97</v>
      </c>
      <c r="AC692" t="s">
        <v>167</v>
      </c>
      <c r="AD692" t="s">
        <v>97</v>
      </c>
      <c r="AE692" s="1" t="s">
        <v>98</v>
      </c>
      <c r="AF692" t="s">
        <v>98</v>
      </c>
    </row>
    <row r="693" spans="1:32">
      <c r="A693" s="3" t="s">
        <v>184</v>
      </c>
      <c r="B693">
        <v>683</v>
      </c>
      <c r="C693" s="6">
        <v>171592</v>
      </c>
      <c r="D693" t="s">
        <v>136</v>
      </c>
      <c r="E693" s="2" t="s">
        <v>98</v>
      </c>
      <c r="F693" s="2" t="s">
        <v>98</v>
      </c>
      <c r="G693" s="2" t="s">
        <v>98</v>
      </c>
      <c r="H693" s="2" t="s">
        <v>97</v>
      </c>
      <c r="I693" s="2" t="s">
        <v>146</v>
      </c>
      <c r="J693" s="2" t="s">
        <v>97</v>
      </c>
      <c r="K693" s="2" t="s">
        <v>134</v>
      </c>
      <c r="L693" t="s">
        <v>139</v>
      </c>
      <c r="M693" s="2" t="s">
        <v>100</v>
      </c>
      <c r="N693" s="71" t="s">
        <v>98</v>
      </c>
      <c r="O693" s="71" t="s">
        <v>174</v>
      </c>
      <c r="P693" s="4" t="s">
        <v>98</v>
      </c>
      <c r="Q693" s="2" t="s">
        <v>98</v>
      </c>
      <c r="R693" s="2" t="s">
        <v>98</v>
      </c>
      <c r="S693" t="s">
        <v>97</v>
      </c>
      <c r="T693" t="s">
        <v>98</v>
      </c>
      <c r="U693" s="2" t="s">
        <v>98</v>
      </c>
      <c r="V693" s="2" t="s">
        <v>98</v>
      </c>
      <c r="W693" s="2" t="s">
        <v>98</v>
      </c>
      <c r="X693" s="2" t="s">
        <v>98</v>
      </c>
      <c r="Y693" s="2" t="s">
        <v>98</v>
      </c>
      <c r="Z693" s="2" t="s">
        <v>98</v>
      </c>
      <c r="AA693" s="2" t="s">
        <v>98</v>
      </c>
      <c r="AB693" s="2" t="s">
        <v>97</v>
      </c>
      <c r="AC693" t="s">
        <v>167</v>
      </c>
      <c r="AD693" t="s">
        <v>97</v>
      </c>
      <c r="AE693" s="1" t="s">
        <v>97</v>
      </c>
      <c r="AF693" t="s">
        <v>98</v>
      </c>
    </row>
    <row r="694" spans="1:32">
      <c r="A694" s="3" t="s">
        <v>183</v>
      </c>
      <c r="B694">
        <v>684</v>
      </c>
      <c r="C694" s="6">
        <v>171617</v>
      </c>
      <c r="D694" t="s">
        <v>136</v>
      </c>
      <c r="E694" s="2" t="s">
        <v>98</v>
      </c>
      <c r="F694" s="2" t="s">
        <v>98</v>
      </c>
      <c r="G694" s="2" t="s">
        <v>98</v>
      </c>
      <c r="H694" s="2" t="s">
        <v>97</v>
      </c>
      <c r="I694" s="2" t="s">
        <v>145</v>
      </c>
      <c r="J694" s="2" t="s">
        <v>97</v>
      </c>
      <c r="K694" s="2" t="s">
        <v>134</v>
      </c>
      <c r="L694" t="s">
        <v>140</v>
      </c>
      <c r="M694" s="2" t="s">
        <v>100</v>
      </c>
      <c r="N694" s="71" t="s">
        <v>98</v>
      </c>
      <c r="O694" s="71" t="s">
        <v>163</v>
      </c>
      <c r="P694" s="4" t="s">
        <v>182</v>
      </c>
      <c r="Q694" s="2" t="s">
        <v>98</v>
      </c>
      <c r="R694" s="2" t="s">
        <v>98</v>
      </c>
      <c r="S694" t="s">
        <v>98</v>
      </c>
      <c r="T694" t="s">
        <v>98</v>
      </c>
      <c r="U694" s="2" t="s">
        <v>98</v>
      </c>
      <c r="V694" s="2" t="s">
        <v>98</v>
      </c>
      <c r="W694" s="2" t="s">
        <v>98</v>
      </c>
      <c r="X694" s="2" t="s">
        <v>98</v>
      </c>
      <c r="Y694" s="2" t="s">
        <v>186</v>
      </c>
      <c r="Z694" s="2" t="s">
        <v>98</v>
      </c>
      <c r="AA694" s="2" t="s">
        <v>98</v>
      </c>
      <c r="AB694" s="2" t="s">
        <v>185</v>
      </c>
      <c r="AC694" t="s">
        <v>166</v>
      </c>
      <c r="AD694" t="s">
        <v>97</v>
      </c>
      <c r="AE694" s="1" t="s">
        <v>98</v>
      </c>
      <c r="AF694" t="s">
        <v>98</v>
      </c>
    </row>
    <row r="695" spans="1:32">
      <c r="A695" s="3" t="s">
        <v>184</v>
      </c>
      <c r="B695">
        <v>685</v>
      </c>
      <c r="C695" s="6">
        <v>171618</v>
      </c>
      <c r="D695" t="s">
        <v>137</v>
      </c>
      <c r="E695" s="2" t="s">
        <v>98</v>
      </c>
      <c r="F695" s="2" t="s">
        <v>98</v>
      </c>
      <c r="G695" s="2" t="s">
        <v>98</v>
      </c>
      <c r="H695" s="2" t="s">
        <v>97</v>
      </c>
      <c r="I695" s="2" t="s">
        <v>145</v>
      </c>
      <c r="J695" s="2" t="s">
        <v>97</v>
      </c>
      <c r="K695" s="2" t="s">
        <v>134</v>
      </c>
      <c r="L695" t="s">
        <v>140</v>
      </c>
      <c r="M695" s="2" t="s">
        <v>100</v>
      </c>
      <c r="N695" s="71" t="s">
        <v>98</v>
      </c>
      <c r="O695" s="71" t="s">
        <v>174</v>
      </c>
      <c r="P695" s="4" t="s">
        <v>182</v>
      </c>
      <c r="Q695" s="2" t="s">
        <v>98</v>
      </c>
      <c r="R695" s="2" t="s">
        <v>98</v>
      </c>
      <c r="S695" t="s">
        <v>98</v>
      </c>
      <c r="T695" t="s">
        <v>98</v>
      </c>
      <c r="U695" s="2" t="s">
        <v>98</v>
      </c>
      <c r="V695" s="2" t="s">
        <v>98</v>
      </c>
      <c r="W695" s="2" t="s">
        <v>98</v>
      </c>
      <c r="X695" s="2" t="s">
        <v>98</v>
      </c>
      <c r="Y695" s="2" t="s">
        <v>186</v>
      </c>
      <c r="Z695" s="2" t="s">
        <v>98</v>
      </c>
      <c r="AA695" s="2" t="s">
        <v>98</v>
      </c>
      <c r="AB695" s="2" t="s">
        <v>98</v>
      </c>
      <c r="AC695" t="s">
        <v>167</v>
      </c>
      <c r="AD695" t="s">
        <v>97</v>
      </c>
      <c r="AE695" s="1" t="s">
        <v>98</v>
      </c>
      <c r="AF695" t="s">
        <v>98</v>
      </c>
    </row>
    <row r="696" spans="1:32">
      <c r="A696" s="3" t="s">
        <v>184</v>
      </c>
      <c r="B696">
        <v>686</v>
      </c>
      <c r="C696" s="6">
        <v>171677</v>
      </c>
      <c r="D696" t="s">
        <v>137</v>
      </c>
      <c r="E696" s="2" t="s">
        <v>98</v>
      </c>
      <c r="F696" s="2" t="s">
        <v>98</v>
      </c>
      <c r="G696" s="2" t="s">
        <v>98</v>
      </c>
      <c r="H696" s="2" t="s">
        <v>97</v>
      </c>
      <c r="I696" s="2" t="s">
        <v>147</v>
      </c>
      <c r="J696" s="2" t="s">
        <v>97</v>
      </c>
      <c r="K696" s="2" t="s">
        <v>134</v>
      </c>
      <c r="L696" t="s">
        <v>138</v>
      </c>
      <c r="M696" s="2" t="s">
        <v>101</v>
      </c>
      <c r="N696" s="71" t="s">
        <v>97</v>
      </c>
      <c r="O696" s="71" t="s">
        <v>174</v>
      </c>
      <c r="P696" s="4" t="s">
        <v>97</v>
      </c>
      <c r="Q696" s="2" t="s">
        <v>98</v>
      </c>
      <c r="R696" s="2" t="s">
        <v>98</v>
      </c>
      <c r="S696" t="s">
        <v>97</v>
      </c>
      <c r="T696" t="s">
        <v>98</v>
      </c>
      <c r="U696" s="2" t="s">
        <v>98</v>
      </c>
      <c r="V696" s="2" t="s">
        <v>97</v>
      </c>
      <c r="W696" s="2" t="s">
        <v>98</v>
      </c>
      <c r="X696" s="2" t="s">
        <v>98</v>
      </c>
      <c r="Y696" s="2" t="s">
        <v>97</v>
      </c>
      <c r="Z696" s="2" t="s">
        <v>98</v>
      </c>
      <c r="AA696" s="2" t="s">
        <v>98</v>
      </c>
      <c r="AB696" s="2" t="s">
        <v>98</v>
      </c>
      <c r="AC696" t="s">
        <v>167</v>
      </c>
      <c r="AD696" t="s">
        <v>97</v>
      </c>
      <c r="AE696" s="1" t="s">
        <v>98</v>
      </c>
      <c r="AF696" t="s">
        <v>97</v>
      </c>
    </row>
    <row r="697" spans="1:32">
      <c r="A697" s="3" t="s">
        <v>184</v>
      </c>
      <c r="B697">
        <v>687</v>
      </c>
      <c r="C697" s="6">
        <v>171680</v>
      </c>
      <c r="D697" t="s">
        <v>136</v>
      </c>
      <c r="E697" s="2" t="s">
        <v>98</v>
      </c>
      <c r="F697" s="2" t="s">
        <v>98</v>
      </c>
      <c r="G697" s="2" t="s">
        <v>98</v>
      </c>
      <c r="H697" s="2" t="s">
        <v>97</v>
      </c>
      <c r="I697" s="2" t="s">
        <v>147</v>
      </c>
      <c r="J697" s="2" t="s">
        <v>97</v>
      </c>
      <c r="K697" s="2" t="s">
        <v>134</v>
      </c>
      <c r="L697" t="s">
        <v>139</v>
      </c>
      <c r="M697" s="2" t="s">
        <v>100</v>
      </c>
      <c r="N697" s="71" t="s">
        <v>97</v>
      </c>
      <c r="O697" s="71" t="s">
        <v>174</v>
      </c>
      <c r="P697" s="4" t="s">
        <v>98</v>
      </c>
      <c r="Q697" s="2" t="s">
        <v>98</v>
      </c>
      <c r="R697" s="2" t="s">
        <v>98</v>
      </c>
      <c r="S697" t="s">
        <v>97</v>
      </c>
      <c r="T697" t="s">
        <v>98</v>
      </c>
      <c r="U697" s="2" t="s">
        <v>98</v>
      </c>
      <c r="V697" s="2" t="s">
        <v>97</v>
      </c>
      <c r="W697" s="2" t="s">
        <v>98</v>
      </c>
      <c r="X697" s="2" t="s">
        <v>98</v>
      </c>
      <c r="Y697" s="2" t="s">
        <v>98</v>
      </c>
      <c r="Z697" s="2" t="s">
        <v>98</v>
      </c>
      <c r="AA697" s="2" t="s">
        <v>98</v>
      </c>
      <c r="AB697" s="2" t="s">
        <v>97</v>
      </c>
      <c r="AC697" t="s">
        <v>167</v>
      </c>
      <c r="AD697" t="s">
        <v>97</v>
      </c>
      <c r="AE697" s="1" t="s">
        <v>97</v>
      </c>
      <c r="AF697" t="s">
        <v>97</v>
      </c>
    </row>
    <row r="698" spans="1:32">
      <c r="A698" s="3" t="s">
        <v>184</v>
      </c>
      <c r="B698">
        <v>688</v>
      </c>
      <c r="C698" s="6">
        <v>171683</v>
      </c>
      <c r="D698" t="s">
        <v>136</v>
      </c>
      <c r="E698" s="2" t="s">
        <v>97</v>
      </c>
      <c r="F698" s="2" t="s">
        <v>98</v>
      </c>
      <c r="G698" s="2" t="s">
        <v>98</v>
      </c>
      <c r="H698" s="2" t="s">
        <v>97</v>
      </c>
      <c r="I698" s="2" t="s">
        <v>149</v>
      </c>
      <c r="J698" s="2" t="s">
        <v>97</v>
      </c>
      <c r="K698" s="2" t="s">
        <v>134</v>
      </c>
      <c r="L698" t="s">
        <v>139</v>
      </c>
      <c r="M698" s="2" t="s">
        <v>100</v>
      </c>
      <c r="N698" s="71" t="s">
        <v>97</v>
      </c>
      <c r="O698" s="71" t="s">
        <v>174</v>
      </c>
      <c r="P698" s="4" t="s">
        <v>97</v>
      </c>
      <c r="Q698" s="2" t="s">
        <v>98</v>
      </c>
      <c r="R698" s="2" t="s">
        <v>98</v>
      </c>
      <c r="S698" t="s">
        <v>97</v>
      </c>
      <c r="T698" t="s">
        <v>98</v>
      </c>
      <c r="U698" s="2" t="s">
        <v>98</v>
      </c>
      <c r="V698" s="2" t="s">
        <v>97</v>
      </c>
      <c r="W698" s="2" t="s">
        <v>98</v>
      </c>
      <c r="X698" s="2" t="s">
        <v>98</v>
      </c>
      <c r="Y698" s="2" t="s">
        <v>98</v>
      </c>
      <c r="Z698" s="2" t="s">
        <v>98</v>
      </c>
      <c r="AA698" s="2" t="s">
        <v>98</v>
      </c>
      <c r="AB698" s="2" t="s">
        <v>97</v>
      </c>
      <c r="AC698" t="s">
        <v>167</v>
      </c>
      <c r="AD698" t="s">
        <v>97</v>
      </c>
      <c r="AE698" s="1" t="s">
        <v>97</v>
      </c>
      <c r="AF698" t="s">
        <v>97</v>
      </c>
    </row>
    <row r="699" spans="1:32">
      <c r="A699" s="3" t="s">
        <v>183</v>
      </c>
      <c r="B699">
        <v>689</v>
      </c>
      <c r="C699" s="6">
        <v>171696</v>
      </c>
      <c r="D699" t="s">
        <v>137</v>
      </c>
      <c r="E699" s="2" t="s">
        <v>98</v>
      </c>
      <c r="F699" s="2" t="s">
        <v>98</v>
      </c>
      <c r="G699" s="2" t="s">
        <v>98</v>
      </c>
      <c r="H699" s="2" t="s">
        <v>97</v>
      </c>
      <c r="I699" s="2" t="s">
        <v>147</v>
      </c>
      <c r="J699" s="2" t="s">
        <v>97</v>
      </c>
      <c r="K699" s="2" t="s">
        <v>134</v>
      </c>
      <c r="L699" t="s">
        <v>139</v>
      </c>
      <c r="M699" s="2" t="s">
        <v>100</v>
      </c>
      <c r="N699" s="71" t="s">
        <v>97</v>
      </c>
      <c r="O699" s="71" t="s">
        <v>163</v>
      </c>
      <c r="P699" s="4" t="s">
        <v>98</v>
      </c>
      <c r="Q699" s="2" t="s">
        <v>98</v>
      </c>
      <c r="R699" s="2" t="s">
        <v>98</v>
      </c>
      <c r="S699" t="s">
        <v>97</v>
      </c>
      <c r="T699" t="s">
        <v>98</v>
      </c>
      <c r="U699" s="2" t="s">
        <v>98</v>
      </c>
      <c r="V699" s="2" t="s">
        <v>97</v>
      </c>
      <c r="W699" s="2" t="s">
        <v>98</v>
      </c>
      <c r="X699" s="2" t="s">
        <v>98</v>
      </c>
      <c r="Y699" s="2" t="s">
        <v>97</v>
      </c>
      <c r="Z699" s="2" t="s">
        <v>97</v>
      </c>
      <c r="AA699" s="2" t="s">
        <v>98</v>
      </c>
      <c r="AB699" s="2" t="s">
        <v>185</v>
      </c>
      <c r="AC699" t="s">
        <v>167</v>
      </c>
      <c r="AD699" t="s">
        <v>97</v>
      </c>
      <c r="AE699" s="1" t="s">
        <v>97</v>
      </c>
      <c r="AF699" t="s">
        <v>97</v>
      </c>
    </row>
    <row r="700" spans="1:32">
      <c r="A700" s="3" t="s">
        <v>184</v>
      </c>
      <c r="B700">
        <v>690</v>
      </c>
      <c r="C700" s="6">
        <v>171697</v>
      </c>
      <c r="D700" t="s">
        <v>137</v>
      </c>
      <c r="E700" s="2" t="s">
        <v>98</v>
      </c>
      <c r="F700" s="2" t="s">
        <v>98</v>
      </c>
      <c r="G700" s="2" t="s">
        <v>98</v>
      </c>
      <c r="H700" s="2" t="s">
        <v>98</v>
      </c>
      <c r="I700" s="2" t="s">
        <v>148</v>
      </c>
      <c r="J700" s="2" t="s">
        <v>98</v>
      </c>
      <c r="K700" s="2" t="s">
        <v>135</v>
      </c>
      <c r="L700" t="s">
        <v>139</v>
      </c>
      <c r="M700" s="2" t="s">
        <v>101</v>
      </c>
      <c r="N700" s="71" t="s">
        <v>98</v>
      </c>
      <c r="O700" s="71" t="s">
        <v>174</v>
      </c>
      <c r="P700" s="4" t="s">
        <v>182</v>
      </c>
      <c r="Q700" s="2" t="s">
        <v>98</v>
      </c>
      <c r="R700" s="2" t="s">
        <v>98</v>
      </c>
      <c r="S700" t="s">
        <v>98</v>
      </c>
      <c r="T700" t="s">
        <v>98</v>
      </c>
      <c r="U700" s="2" t="s">
        <v>98</v>
      </c>
      <c r="V700" s="2" t="s">
        <v>98</v>
      </c>
      <c r="W700" s="2" t="s">
        <v>98</v>
      </c>
      <c r="X700" s="2" t="s">
        <v>98</v>
      </c>
      <c r="Y700" s="2" t="s">
        <v>99</v>
      </c>
      <c r="Z700" s="2" t="s">
        <v>98</v>
      </c>
      <c r="AA700" s="2" t="s">
        <v>98</v>
      </c>
      <c r="AB700" s="2" t="s">
        <v>185</v>
      </c>
      <c r="AC700" t="s">
        <v>166</v>
      </c>
      <c r="AD700" t="s">
        <v>98</v>
      </c>
      <c r="AE700" s="1" t="s">
        <v>98</v>
      </c>
      <c r="AF700" t="s">
        <v>97</v>
      </c>
    </row>
    <row r="701" spans="1:32">
      <c r="A701" s="3" t="s">
        <v>184</v>
      </c>
      <c r="B701">
        <v>691</v>
      </c>
      <c r="C701" s="6">
        <v>171721</v>
      </c>
      <c r="D701" t="s">
        <v>137</v>
      </c>
      <c r="E701" s="2" t="s">
        <v>98</v>
      </c>
      <c r="F701" s="2" t="s">
        <v>98</v>
      </c>
      <c r="G701" s="2" t="s">
        <v>98</v>
      </c>
      <c r="H701" s="2" t="s">
        <v>98</v>
      </c>
      <c r="I701" s="2" t="s">
        <v>145</v>
      </c>
      <c r="J701" s="2" t="s">
        <v>97</v>
      </c>
      <c r="K701" s="2" t="s">
        <v>135</v>
      </c>
      <c r="L701" t="s">
        <v>140</v>
      </c>
      <c r="M701" s="2" t="s">
        <v>100</v>
      </c>
      <c r="N701" s="71" t="s">
        <v>97</v>
      </c>
      <c r="O701" s="71" t="s">
        <v>163</v>
      </c>
      <c r="P701" s="4" t="s">
        <v>97</v>
      </c>
      <c r="Q701" s="2" t="s">
        <v>98</v>
      </c>
      <c r="R701" s="2" t="s">
        <v>98</v>
      </c>
      <c r="S701" t="s">
        <v>97</v>
      </c>
      <c r="T701" t="s">
        <v>98</v>
      </c>
      <c r="U701" s="2" t="s">
        <v>98</v>
      </c>
      <c r="V701" s="2" t="s">
        <v>98</v>
      </c>
      <c r="W701" s="2" t="s">
        <v>98</v>
      </c>
      <c r="X701" s="2" t="s">
        <v>98</v>
      </c>
      <c r="Y701" s="2" t="s">
        <v>99</v>
      </c>
      <c r="Z701" s="2" t="s">
        <v>97</v>
      </c>
      <c r="AA701" s="2" t="s">
        <v>98</v>
      </c>
      <c r="AB701" s="2" t="s">
        <v>185</v>
      </c>
      <c r="AC701" t="s">
        <v>166</v>
      </c>
      <c r="AD701" t="s">
        <v>98</v>
      </c>
      <c r="AE701" s="1" t="s">
        <v>98</v>
      </c>
      <c r="AF701" t="s">
        <v>97</v>
      </c>
    </row>
    <row r="702" spans="1:32">
      <c r="A702" s="3" t="s">
        <v>184</v>
      </c>
      <c r="B702">
        <v>692</v>
      </c>
      <c r="C702" s="6">
        <v>171723</v>
      </c>
      <c r="D702" t="s">
        <v>136</v>
      </c>
      <c r="E702" s="2" t="s">
        <v>98</v>
      </c>
      <c r="F702" s="2" t="s">
        <v>98</v>
      </c>
      <c r="G702" s="2" t="s">
        <v>98</v>
      </c>
      <c r="H702" s="2" t="s">
        <v>97</v>
      </c>
      <c r="I702" s="2" t="s">
        <v>147</v>
      </c>
      <c r="J702" s="2" t="s">
        <v>97</v>
      </c>
      <c r="K702" s="2" t="s">
        <v>134</v>
      </c>
      <c r="L702" t="s">
        <v>140</v>
      </c>
      <c r="M702" s="2" t="s">
        <v>101</v>
      </c>
      <c r="N702" s="71" t="s">
        <v>98</v>
      </c>
      <c r="O702" s="71" t="s">
        <v>174</v>
      </c>
      <c r="P702" s="4" t="s">
        <v>182</v>
      </c>
      <c r="Q702" s="2" t="s">
        <v>98</v>
      </c>
      <c r="R702" s="2" t="s">
        <v>98</v>
      </c>
      <c r="S702" t="s">
        <v>98</v>
      </c>
      <c r="T702" t="s">
        <v>98</v>
      </c>
      <c r="U702" s="2" t="s">
        <v>98</v>
      </c>
      <c r="V702" s="2" t="s">
        <v>98</v>
      </c>
      <c r="W702" s="2" t="s">
        <v>98</v>
      </c>
      <c r="X702" s="2" t="s">
        <v>98</v>
      </c>
      <c r="Y702" s="2" t="s">
        <v>186</v>
      </c>
      <c r="Z702" s="2" t="s">
        <v>98</v>
      </c>
      <c r="AA702" s="2" t="s">
        <v>98</v>
      </c>
      <c r="AB702" s="2" t="s">
        <v>97</v>
      </c>
      <c r="AC702" t="s">
        <v>167</v>
      </c>
      <c r="AD702" t="s">
        <v>97</v>
      </c>
      <c r="AE702" s="1" t="s">
        <v>98</v>
      </c>
      <c r="AF702" t="s">
        <v>98</v>
      </c>
    </row>
    <row r="703" spans="1:32">
      <c r="A703" s="3" t="s">
        <v>184</v>
      </c>
      <c r="B703">
        <v>693</v>
      </c>
      <c r="C703" s="6">
        <v>171725</v>
      </c>
      <c r="D703" t="s">
        <v>136</v>
      </c>
      <c r="E703" s="2" t="s">
        <v>98</v>
      </c>
      <c r="F703" s="2" t="s">
        <v>98</v>
      </c>
      <c r="G703" s="2" t="s">
        <v>98</v>
      </c>
      <c r="H703" s="2" t="s">
        <v>97</v>
      </c>
      <c r="I703" s="2" t="s">
        <v>149</v>
      </c>
      <c r="J703" s="2" t="s">
        <v>97</v>
      </c>
      <c r="K703" s="2" t="s">
        <v>134</v>
      </c>
      <c r="L703" t="s">
        <v>140</v>
      </c>
      <c r="M703" s="2" t="s">
        <v>100</v>
      </c>
      <c r="N703" s="71" t="s">
        <v>97</v>
      </c>
      <c r="O703" s="71" t="s">
        <v>163</v>
      </c>
      <c r="P703" s="4" t="s">
        <v>98</v>
      </c>
      <c r="Q703" s="2" t="s">
        <v>98</v>
      </c>
      <c r="R703" s="2" t="s">
        <v>98</v>
      </c>
      <c r="S703" t="s">
        <v>97</v>
      </c>
      <c r="T703" t="s">
        <v>98</v>
      </c>
      <c r="U703" s="2" t="s">
        <v>97</v>
      </c>
      <c r="V703" s="2" t="s">
        <v>98</v>
      </c>
      <c r="W703" s="2" t="s">
        <v>98</v>
      </c>
      <c r="X703" s="2" t="s">
        <v>98</v>
      </c>
      <c r="Y703" s="2" t="s">
        <v>186</v>
      </c>
      <c r="Z703" s="2" t="s">
        <v>98</v>
      </c>
      <c r="AA703" s="2" t="s">
        <v>98</v>
      </c>
      <c r="AB703" s="2" t="s">
        <v>99</v>
      </c>
      <c r="AC703" t="s">
        <v>167</v>
      </c>
      <c r="AD703" t="s">
        <v>97</v>
      </c>
      <c r="AE703" s="1" t="s">
        <v>98</v>
      </c>
      <c r="AF703" t="s">
        <v>98</v>
      </c>
    </row>
    <row r="704" spans="1:32">
      <c r="A704" s="3" t="s">
        <v>184</v>
      </c>
      <c r="B704">
        <v>694</v>
      </c>
      <c r="C704">
        <v>171750</v>
      </c>
      <c r="D704" t="s">
        <v>136</v>
      </c>
      <c r="E704" s="2" t="s">
        <v>98</v>
      </c>
      <c r="F704" s="2" t="s">
        <v>98</v>
      </c>
      <c r="G704" s="2" t="s">
        <v>98</v>
      </c>
      <c r="H704" s="3" t="s">
        <v>99</v>
      </c>
      <c r="I704" s="2" t="s">
        <v>148</v>
      </c>
      <c r="J704" s="6" t="s">
        <v>97</v>
      </c>
      <c r="K704" s="2" t="s">
        <v>134</v>
      </c>
      <c r="L704" t="s">
        <v>140</v>
      </c>
      <c r="M704" s="2" t="s">
        <v>100</v>
      </c>
      <c r="N704" s="70" t="s">
        <v>97</v>
      </c>
      <c r="O704" s="70" t="s">
        <v>163</v>
      </c>
      <c r="P704" s="5" t="s">
        <v>98</v>
      </c>
      <c r="Q704" s="2" t="s">
        <v>98</v>
      </c>
      <c r="R704" s="2" t="s">
        <v>98</v>
      </c>
      <c r="S704" t="s">
        <v>97</v>
      </c>
      <c r="T704" t="s">
        <v>98</v>
      </c>
      <c r="U704" s="2" t="s">
        <v>98</v>
      </c>
      <c r="V704" s="2" t="s">
        <v>98</v>
      </c>
      <c r="W704" s="2" t="s">
        <v>98</v>
      </c>
      <c r="X704" s="2" t="s">
        <v>98</v>
      </c>
      <c r="Y704" s="2" t="s">
        <v>98</v>
      </c>
      <c r="Z704" s="2" t="s">
        <v>98</v>
      </c>
      <c r="AA704" s="2" t="s">
        <v>98</v>
      </c>
      <c r="AB704" s="2" t="s">
        <v>97</v>
      </c>
      <c r="AC704" t="s">
        <v>167</v>
      </c>
      <c r="AD704" s="6" t="s">
        <v>97</v>
      </c>
      <c r="AE704" s="1" t="s">
        <v>97</v>
      </c>
      <c r="AF704" t="s">
        <v>98</v>
      </c>
    </row>
    <row r="705" spans="1:32">
      <c r="A705" s="3" t="s">
        <v>184</v>
      </c>
      <c r="B705">
        <v>695</v>
      </c>
      <c r="C705" s="6">
        <v>171763</v>
      </c>
      <c r="D705" t="s">
        <v>137</v>
      </c>
      <c r="E705" s="2" t="s">
        <v>97</v>
      </c>
      <c r="F705" s="2" t="s">
        <v>98</v>
      </c>
      <c r="G705" s="2" t="s">
        <v>98</v>
      </c>
      <c r="H705" s="2" t="s">
        <v>97</v>
      </c>
      <c r="I705" s="2" t="s">
        <v>148</v>
      </c>
      <c r="J705" s="2" t="s">
        <v>97</v>
      </c>
      <c r="K705" s="2" t="s">
        <v>134</v>
      </c>
      <c r="L705" t="s">
        <v>140</v>
      </c>
      <c r="M705" s="2" t="s">
        <v>100</v>
      </c>
      <c r="N705" s="71" t="s">
        <v>97</v>
      </c>
      <c r="O705" s="71" t="s">
        <v>163</v>
      </c>
      <c r="P705" s="4" t="s">
        <v>182</v>
      </c>
      <c r="Q705" s="2" t="s">
        <v>98</v>
      </c>
      <c r="R705" s="2" t="s">
        <v>98</v>
      </c>
      <c r="S705" t="s">
        <v>98</v>
      </c>
      <c r="T705" t="s">
        <v>98</v>
      </c>
      <c r="U705" s="2" t="s">
        <v>98</v>
      </c>
      <c r="V705" s="2" t="s">
        <v>98</v>
      </c>
      <c r="W705" s="2" t="s">
        <v>98</v>
      </c>
      <c r="X705" s="2" t="s">
        <v>98</v>
      </c>
      <c r="Y705" s="2" t="s">
        <v>186</v>
      </c>
      <c r="Z705" s="2" t="s">
        <v>98</v>
      </c>
      <c r="AA705" s="2" t="s">
        <v>98</v>
      </c>
      <c r="AB705" s="2" t="s">
        <v>185</v>
      </c>
      <c r="AC705" t="s">
        <v>167</v>
      </c>
      <c r="AD705" t="s">
        <v>97</v>
      </c>
      <c r="AE705" s="1" t="s">
        <v>98</v>
      </c>
      <c r="AF705" t="s">
        <v>97</v>
      </c>
    </row>
    <row r="706" spans="1:32">
      <c r="A706" s="3" t="s">
        <v>184</v>
      </c>
      <c r="B706">
        <v>696</v>
      </c>
      <c r="C706">
        <v>171775</v>
      </c>
      <c r="D706" t="s">
        <v>137</v>
      </c>
      <c r="E706" s="2" t="s">
        <v>98</v>
      </c>
      <c r="F706" s="2" t="s">
        <v>98</v>
      </c>
      <c r="G706" s="2" t="s">
        <v>98</v>
      </c>
      <c r="H706" s="3" t="s">
        <v>98</v>
      </c>
      <c r="I706" s="2" t="s">
        <v>144</v>
      </c>
      <c r="J706" s="6" t="s">
        <v>98</v>
      </c>
      <c r="K706" s="2" t="s">
        <v>134</v>
      </c>
      <c r="L706" t="s">
        <v>140</v>
      </c>
      <c r="M706" s="2" t="s">
        <v>101</v>
      </c>
      <c r="N706" s="70" t="s">
        <v>98</v>
      </c>
      <c r="O706" s="70" t="s">
        <v>174</v>
      </c>
      <c r="P706" s="4" t="s">
        <v>98</v>
      </c>
      <c r="Q706" s="2" t="s">
        <v>98</v>
      </c>
      <c r="R706" s="2" t="s">
        <v>98</v>
      </c>
      <c r="S706" t="s">
        <v>97</v>
      </c>
      <c r="T706" t="s">
        <v>98</v>
      </c>
      <c r="U706" s="2" t="s">
        <v>98</v>
      </c>
      <c r="V706" s="2" t="s">
        <v>98</v>
      </c>
      <c r="W706" s="2" t="s">
        <v>98</v>
      </c>
      <c r="X706" s="2" t="s">
        <v>98</v>
      </c>
      <c r="Y706" s="2" t="s">
        <v>186</v>
      </c>
      <c r="Z706" s="2" t="s">
        <v>98</v>
      </c>
      <c r="AA706" s="2" t="s">
        <v>98</v>
      </c>
      <c r="AB706" s="2" t="s">
        <v>97</v>
      </c>
      <c r="AC706" t="s">
        <v>167</v>
      </c>
      <c r="AD706" s="6" t="s">
        <v>97</v>
      </c>
      <c r="AE706" s="1" t="s">
        <v>97</v>
      </c>
      <c r="AF706" t="s">
        <v>99</v>
      </c>
    </row>
    <row r="707" spans="1:32">
      <c r="A707" s="3" t="s">
        <v>184</v>
      </c>
      <c r="B707">
        <v>697</v>
      </c>
      <c r="C707">
        <v>171779</v>
      </c>
      <c r="D707" t="s">
        <v>136</v>
      </c>
      <c r="E707" s="2" t="s">
        <v>98</v>
      </c>
      <c r="F707" s="2" t="s">
        <v>98</v>
      </c>
      <c r="G707" s="2" t="s">
        <v>98</v>
      </c>
      <c r="H707" s="3" t="s">
        <v>98</v>
      </c>
      <c r="I707" s="2" t="s">
        <v>149</v>
      </c>
      <c r="J707" s="6" t="s">
        <v>98</v>
      </c>
      <c r="K707" s="2" t="s">
        <v>135</v>
      </c>
      <c r="L707" t="s">
        <v>140</v>
      </c>
      <c r="M707" s="3" t="s">
        <v>101</v>
      </c>
      <c r="N707" s="71" t="s">
        <v>98</v>
      </c>
      <c r="O707" s="71" t="s">
        <v>99</v>
      </c>
      <c r="P707" s="5" t="s">
        <v>182</v>
      </c>
      <c r="Q707" s="2" t="s">
        <v>98</v>
      </c>
      <c r="R707" s="2" t="s">
        <v>98</v>
      </c>
      <c r="S707" t="s">
        <v>98</v>
      </c>
      <c r="T707" t="s">
        <v>98</v>
      </c>
      <c r="U707" s="2" t="s">
        <v>98</v>
      </c>
      <c r="V707" s="2" t="s">
        <v>98</v>
      </c>
      <c r="W707" s="2" t="s">
        <v>98</v>
      </c>
      <c r="X707" s="2" t="s">
        <v>97</v>
      </c>
      <c r="Y707" s="2" t="s">
        <v>186</v>
      </c>
      <c r="Z707" s="2" t="s">
        <v>98</v>
      </c>
      <c r="AA707" s="2" t="s">
        <v>98</v>
      </c>
      <c r="AB707" s="2" t="s">
        <v>185</v>
      </c>
      <c r="AC707" t="s">
        <v>166</v>
      </c>
      <c r="AD707" s="6" t="s">
        <v>98</v>
      </c>
      <c r="AE707" s="7" t="s">
        <v>98</v>
      </c>
      <c r="AF707" t="s">
        <v>99</v>
      </c>
    </row>
    <row r="708" spans="1:32">
      <c r="A708" s="3" t="s">
        <v>183</v>
      </c>
      <c r="B708">
        <v>698</v>
      </c>
      <c r="C708" s="6">
        <v>171780</v>
      </c>
      <c r="D708" t="s">
        <v>136</v>
      </c>
      <c r="E708" s="2" t="s">
        <v>98</v>
      </c>
      <c r="F708" s="2" t="s">
        <v>98</v>
      </c>
      <c r="G708" s="2" t="s">
        <v>98</v>
      </c>
      <c r="H708" s="2" t="s">
        <v>97</v>
      </c>
      <c r="I708" s="2" t="s">
        <v>148</v>
      </c>
      <c r="J708" s="2" t="s">
        <v>97</v>
      </c>
      <c r="K708" s="2" t="s">
        <v>134</v>
      </c>
      <c r="L708" t="s">
        <v>140</v>
      </c>
      <c r="M708" s="2" t="s">
        <v>100</v>
      </c>
      <c r="N708" s="71" t="s">
        <v>97</v>
      </c>
      <c r="O708" s="71" t="s">
        <v>174</v>
      </c>
      <c r="P708" s="4" t="s">
        <v>97</v>
      </c>
      <c r="Q708" s="2" t="s">
        <v>98</v>
      </c>
      <c r="R708" s="2" t="s">
        <v>98</v>
      </c>
      <c r="S708" t="s">
        <v>97</v>
      </c>
      <c r="T708" t="s">
        <v>98</v>
      </c>
      <c r="U708" s="2" t="s">
        <v>98</v>
      </c>
      <c r="V708" s="2" t="s">
        <v>98</v>
      </c>
      <c r="W708" s="2" t="s">
        <v>98</v>
      </c>
      <c r="X708" s="2" t="s">
        <v>98</v>
      </c>
      <c r="Y708" s="2" t="s">
        <v>98</v>
      </c>
      <c r="Z708" s="2" t="s">
        <v>98</v>
      </c>
      <c r="AA708" s="2" t="s">
        <v>98</v>
      </c>
      <c r="AB708" s="2" t="s">
        <v>97</v>
      </c>
      <c r="AC708" t="s">
        <v>167</v>
      </c>
      <c r="AD708" t="s">
        <v>97</v>
      </c>
      <c r="AE708" s="1" t="s">
        <v>98</v>
      </c>
      <c r="AF708" t="s">
        <v>98</v>
      </c>
    </row>
    <row r="709" spans="1:32">
      <c r="A709" s="3" t="s">
        <v>184</v>
      </c>
      <c r="B709">
        <v>699</v>
      </c>
      <c r="C709" s="6">
        <v>171785</v>
      </c>
      <c r="D709" t="s">
        <v>136</v>
      </c>
      <c r="E709" s="2" t="s">
        <v>98</v>
      </c>
      <c r="F709" s="2" t="s">
        <v>98</v>
      </c>
      <c r="G709" s="2" t="s">
        <v>98</v>
      </c>
      <c r="H709" s="2" t="s">
        <v>97</v>
      </c>
      <c r="I709" s="2" t="s">
        <v>147</v>
      </c>
      <c r="J709" s="2" t="s">
        <v>97</v>
      </c>
      <c r="K709" s="2" t="s">
        <v>134</v>
      </c>
      <c r="L709" t="s">
        <v>140</v>
      </c>
      <c r="M709" s="2" t="s">
        <v>101</v>
      </c>
      <c r="N709" s="71" t="s">
        <v>98</v>
      </c>
      <c r="O709" s="71" t="s">
        <v>174</v>
      </c>
      <c r="P709" s="4" t="s">
        <v>182</v>
      </c>
      <c r="Q709" s="2" t="s">
        <v>98</v>
      </c>
      <c r="R709" s="2" t="s">
        <v>98</v>
      </c>
      <c r="S709" t="s">
        <v>98</v>
      </c>
      <c r="T709" t="s">
        <v>98</v>
      </c>
      <c r="U709" s="2" t="s">
        <v>98</v>
      </c>
      <c r="V709" s="2" t="s">
        <v>98</v>
      </c>
      <c r="W709" s="2" t="s">
        <v>98</v>
      </c>
      <c r="X709" s="2" t="s">
        <v>98</v>
      </c>
      <c r="Y709" s="2" t="s">
        <v>98</v>
      </c>
      <c r="Z709" s="2" t="s">
        <v>98</v>
      </c>
      <c r="AA709" s="2" t="s">
        <v>98</v>
      </c>
      <c r="AB709" s="2" t="s">
        <v>98</v>
      </c>
      <c r="AC709" t="s">
        <v>167</v>
      </c>
      <c r="AD709" t="s">
        <v>97</v>
      </c>
      <c r="AE709" s="1" t="s">
        <v>98</v>
      </c>
      <c r="AF709" t="s">
        <v>98</v>
      </c>
    </row>
    <row r="710" spans="1:32">
      <c r="A710" s="3" t="s">
        <v>184</v>
      </c>
      <c r="B710">
        <v>700</v>
      </c>
      <c r="C710">
        <v>171789</v>
      </c>
      <c r="D710" t="s">
        <v>136</v>
      </c>
      <c r="E710" s="2" t="s">
        <v>97</v>
      </c>
      <c r="F710" s="2" t="s">
        <v>98</v>
      </c>
      <c r="G710" s="2" t="s">
        <v>98</v>
      </c>
      <c r="H710" s="3" t="s">
        <v>99</v>
      </c>
      <c r="I710" s="2" t="s">
        <v>146</v>
      </c>
      <c r="J710" s="6" t="s">
        <v>98</v>
      </c>
      <c r="K710" s="2" t="s">
        <v>135</v>
      </c>
      <c r="L710" t="s">
        <v>140</v>
      </c>
      <c r="M710" s="3" t="s">
        <v>100</v>
      </c>
      <c r="N710" s="71" t="s">
        <v>98</v>
      </c>
      <c r="O710" s="71" t="s">
        <v>99</v>
      </c>
      <c r="P710" s="5" t="s">
        <v>97</v>
      </c>
      <c r="Q710" s="2" t="s">
        <v>97</v>
      </c>
      <c r="R710" s="2" t="s">
        <v>98</v>
      </c>
      <c r="S710" t="s">
        <v>97</v>
      </c>
      <c r="T710" t="s">
        <v>98</v>
      </c>
      <c r="U710" s="2" t="s">
        <v>98</v>
      </c>
      <c r="V710" s="2" t="s">
        <v>98</v>
      </c>
      <c r="W710" s="2" t="s">
        <v>98</v>
      </c>
      <c r="X710" s="2" t="s">
        <v>97</v>
      </c>
      <c r="Y710" s="2" t="s">
        <v>186</v>
      </c>
      <c r="Z710" s="2" t="s">
        <v>98</v>
      </c>
      <c r="AA710" s="2" t="s">
        <v>98</v>
      </c>
      <c r="AB710" s="2" t="s">
        <v>185</v>
      </c>
      <c r="AC710" t="s">
        <v>167</v>
      </c>
      <c r="AD710" s="6" t="s">
        <v>98</v>
      </c>
      <c r="AE710" s="7" t="s">
        <v>98</v>
      </c>
      <c r="AF710" t="s">
        <v>97</v>
      </c>
    </row>
    <row r="711" spans="1:32">
      <c r="A711" s="3" t="s">
        <v>184</v>
      </c>
      <c r="B711">
        <v>701</v>
      </c>
      <c r="C711" s="6">
        <v>171816</v>
      </c>
      <c r="D711" t="s">
        <v>136</v>
      </c>
      <c r="E711" s="2" t="s">
        <v>98</v>
      </c>
      <c r="F711" s="2" t="s">
        <v>98</v>
      </c>
      <c r="G711" s="2" t="s">
        <v>98</v>
      </c>
      <c r="H711" s="2" t="s">
        <v>97</v>
      </c>
      <c r="I711" s="2" t="s">
        <v>144</v>
      </c>
      <c r="J711" s="2" t="s">
        <v>97</v>
      </c>
      <c r="K711" s="2" t="s">
        <v>134</v>
      </c>
      <c r="L711" t="s">
        <v>140</v>
      </c>
      <c r="M711" s="2" t="s">
        <v>100</v>
      </c>
      <c r="N711" s="71" t="s">
        <v>98</v>
      </c>
      <c r="O711" s="71" t="s">
        <v>163</v>
      </c>
      <c r="P711" s="4" t="s">
        <v>182</v>
      </c>
      <c r="Q711" s="2" t="s">
        <v>98</v>
      </c>
      <c r="R711" s="2" t="s">
        <v>98</v>
      </c>
      <c r="S711" t="s">
        <v>98</v>
      </c>
      <c r="T711" t="s">
        <v>98</v>
      </c>
      <c r="U711" s="2" t="s">
        <v>98</v>
      </c>
      <c r="V711" s="2" t="s">
        <v>98</v>
      </c>
      <c r="W711" s="2" t="s">
        <v>98</v>
      </c>
      <c r="X711" s="2" t="s">
        <v>98</v>
      </c>
      <c r="Y711" s="2" t="s">
        <v>186</v>
      </c>
      <c r="Z711" s="2" t="s">
        <v>98</v>
      </c>
      <c r="AA711" s="2" t="s">
        <v>98</v>
      </c>
      <c r="AB711" s="2" t="s">
        <v>97</v>
      </c>
      <c r="AC711" t="s">
        <v>166</v>
      </c>
      <c r="AD711" t="s">
        <v>97</v>
      </c>
      <c r="AE711" s="1" t="s">
        <v>98</v>
      </c>
      <c r="AF711" t="s">
        <v>98</v>
      </c>
    </row>
    <row r="712" spans="1:32">
      <c r="A712" s="3" t="s">
        <v>184</v>
      </c>
      <c r="B712">
        <v>702</v>
      </c>
      <c r="C712" s="6">
        <v>171833</v>
      </c>
      <c r="D712" t="s">
        <v>137</v>
      </c>
      <c r="E712" s="2" t="s">
        <v>98</v>
      </c>
      <c r="F712" s="2" t="s">
        <v>98</v>
      </c>
      <c r="G712" s="2" t="s">
        <v>98</v>
      </c>
      <c r="H712" s="2" t="s">
        <v>97</v>
      </c>
      <c r="I712" s="2" t="s">
        <v>146</v>
      </c>
      <c r="J712" s="2" t="s">
        <v>97</v>
      </c>
      <c r="K712" s="2" t="s">
        <v>134</v>
      </c>
      <c r="L712" t="s">
        <v>139</v>
      </c>
      <c r="M712" s="2" t="s">
        <v>100</v>
      </c>
      <c r="N712" s="71" t="s">
        <v>97</v>
      </c>
      <c r="O712" s="71" t="s">
        <v>174</v>
      </c>
      <c r="P712" s="4" t="s">
        <v>97</v>
      </c>
      <c r="Q712" s="2" t="s">
        <v>98</v>
      </c>
      <c r="R712" s="2" t="s">
        <v>98</v>
      </c>
      <c r="S712" t="s">
        <v>97</v>
      </c>
      <c r="T712" t="s">
        <v>97</v>
      </c>
      <c r="U712" s="2" t="s">
        <v>98</v>
      </c>
      <c r="V712" s="2" t="s">
        <v>98</v>
      </c>
      <c r="W712" s="2" t="s">
        <v>98</v>
      </c>
      <c r="X712" s="2" t="s">
        <v>98</v>
      </c>
      <c r="Y712" s="2" t="s">
        <v>98</v>
      </c>
      <c r="Z712" s="2" t="s">
        <v>98</v>
      </c>
      <c r="AA712" s="2" t="s">
        <v>98</v>
      </c>
      <c r="AB712" s="2" t="s">
        <v>97</v>
      </c>
      <c r="AC712" t="s">
        <v>167</v>
      </c>
      <c r="AD712" t="s">
        <v>97</v>
      </c>
      <c r="AE712" s="1" t="s">
        <v>97</v>
      </c>
      <c r="AF712" t="s">
        <v>98</v>
      </c>
    </row>
    <row r="713" spans="1:32">
      <c r="A713" s="3" t="s">
        <v>184</v>
      </c>
      <c r="B713">
        <v>703</v>
      </c>
      <c r="C713" s="6">
        <v>171836</v>
      </c>
      <c r="D713" t="s">
        <v>137</v>
      </c>
      <c r="E713" s="2" t="s">
        <v>98</v>
      </c>
      <c r="F713" s="2" t="s">
        <v>98</v>
      </c>
      <c r="G713" s="2" t="s">
        <v>98</v>
      </c>
      <c r="H713" s="2" t="s">
        <v>97</v>
      </c>
      <c r="I713" s="2" t="s">
        <v>146</v>
      </c>
      <c r="J713" s="2" t="s">
        <v>97</v>
      </c>
      <c r="K713" s="2" t="s">
        <v>135</v>
      </c>
      <c r="L713" t="s">
        <v>139</v>
      </c>
      <c r="M713" s="2" t="s">
        <v>100</v>
      </c>
      <c r="N713" s="71" t="s">
        <v>97</v>
      </c>
      <c r="O713" s="71" t="s">
        <v>174</v>
      </c>
      <c r="P713" s="4" t="s">
        <v>182</v>
      </c>
      <c r="Q713" s="2" t="s">
        <v>98</v>
      </c>
      <c r="R713" s="2" t="s">
        <v>98</v>
      </c>
      <c r="S713" t="s">
        <v>98</v>
      </c>
      <c r="T713" t="s">
        <v>98</v>
      </c>
      <c r="U713" s="2" t="s">
        <v>98</v>
      </c>
      <c r="V713" s="2" t="s">
        <v>98</v>
      </c>
      <c r="W713" s="2" t="s">
        <v>98</v>
      </c>
      <c r="X713" s="2" t="s">
        <v>98</v>
      </c>
      <c r="Y713" s="2" t="s">
        <v>99</v>
      </c>
      <c r="Z713" s="2" t="s">
        <v>98</v>
      </c>
      <c r="AA713" s="2" t="s">
        <v>98</v>
      </c>
      <c r="AB713" s="2" t="s">
        <v>185</v>
      </c>
      <c r="AC713" t="s">
        <v>166</v>
      </c>
      <c r="AD713" t="s">
        <v>98</v>
      </c>
      <c r="AE713" s="1" t="s">
        <v>98</v>
      </c>
      <c r="AF713" t="s">
        <v>97</v>
      </c>
    </row>
    <row r="714" spans="1:32">
      <c r="A714" s="3" t="s">
        <v>184</v>
      </c>
      <c r="B714">
        <v>704</v>
      </c>
      <c r="C714" s="6">
        <v>171856</v>
      </c>
      <c r="D714" t="s">
        <v>136</v>
      </c>
      <c r="E714" s="2" t="s">
        <v>98</v>
      </c>
      <c r="F714" s="2" t="s">
        <v>98</v>
      </c>
      <c r="G714" s="2" t="s">
        <v>98</v>
      </c>
      <c r="H714" s="2" t="s">
        <v>97</v>
      </c>
      <c r="I714" s="2" t="s">
        <v>144</v>
      </c>
      <c r="J714" s="2" t="s">
        <v>98</v>
      </c>
      <c r="K714" s="2" t="s">
        <v>134</v>
      </c>
      <c r="L714" t="s">
        <v>139</v>
      </c>
      <c r="M714" s="2" t="s">
        <v>100</v>
      </c>
      <c r="N714" s="71" t="s">
        <v>98</v>
      </c>
      <c r="O714" s="71" t="s">
        <v>99</v>
      </c>
      <c r="P714" s="4" t="s">
        <v>97</v>
      </c>
      <c r="Q714" s="2" t="s">
        <v>98</v>
      </c>
      <c r="R714" s="2" t="s">
        <v>98</v>
      </c>
      <c r="S714" t="s">
        <v>97</v>
      </c>
      <c r="T714" t="s">
        <v>98</v>
      </c>
      <c r="U714" s="2" t="s">
        <v>98</v>
      </c>
      <c r="V714" s="2" t="s">
        <v>98</v>
      </c>
      <c r="W714" s="2" t="s">
        <v>98</v>
      </c>
      <c r="X714" s="2" t="s">
        <v>98</v>
      </c>
      <c r="Y714" s="2" t="s">
        <v>98</v>
      </c>
      <c r="Z714" s="2" t="s">
        <v>98</v>
      </c>
      <c r="AA714" s="2" t="s">
        <v>98</v>
      </c>
      <c r="AB714" s="2" t="s">
        <v>97</v>
      </c>
      <c r="AC714" t="s">
        <v>167</v>
      </c>
      <c r="AD714" t="s">
        <v>97</v>
      </c>
      <c r="AE714" s="1" t="s">
        <v>98</v>
      </c>
      <c r="AF714" t="s">
        <v>98</v>
      </c>
    </row>
    <row r="715" spans="1:32">
      <c r="A715" s="3" t="s">
        <v>183</v>
      </c>
      <c r="B715">
        <v>705</v>
      </c>
      <c r="C715" s="6">
        <v>171865</v>
      </c>
      <c r="D715" t="s">
        <v>137</v>
      </c>
      <c r="E715" s="2" t="s">
        <v>98</v>
      </c>
      <c r="F715" s="2" t="s">
        <v>98</v>
      </c>
      <c r="G715" s="2" t="s">
        <v>98</v>
      </c>
      <c r="H715" s="2" t="s">
        <v>99</v>
      </c>
      <c r="I715" s="2" t="s">
        <v>148</v>
      </c>
      <c r="J715" s="2" t="s">
        <v>97</v>
      </c>
      <c r="K715" s="2" t="s">
        <v>134</v>
      </c>
      <c r="L715" t="s">
        <v>140</v>
      </c>
      <c r="M715" s="2" t="s">
        <v>100</v>
      </c>
      <c r="N715" s="71" t="s">
        <v>97</v>
      </c>
      <c r="O715" s="71" t="s">
        <v>174</v>
      </c>
      <c r="P715" s="4" t="s">
        <v>97</v>
      </c>
      <c r="Q715" s="2" t="s">
        <v>98</v>
      </c>
      <c r="R715" s="2" t="s">
        <v>98</v>
      </c>
      <c r="S715" t="s">
        <v>97</v>
      </c>
      <c r="T715" t="s">
        <v>98</v>
      </c>
      <c r="U715" s="2" t="s">
        <v>98</v>
      </c>
      <c r="V715" s="2" t="s">
        <v>98</v>
      </c>
      <c r="W715" s="2" t="s">
        <v>98</v>
      </c>
      <c r="X715" s="2" t="s">
        <v>98</v>
      </c>
      <c r="Y715" s="2" t="s">
        <v>99</v>
      </c>
      <c r="Z715" s="2" t="s">
        <v>98</v>
      </c>
      <c r="AA715" s="2" t="s">
        <v>98</v>
      </c>
      <c r="AB715" s="2" t="s">
        <v>185</v>
      </c>
      <c r="AC715" t="s">
        <v>166</v>
      </c>
      <c r="AD715" t="s">
        <v>97</v>
      </c>
      <c r="AE715" s="1" t="s">
        <v>98</v>
      </c>
      <c r="AF715" t="s">
        <v>97</v>
      </c>
    </row>
    <row r="716" spans="1:32">
      <c r="A716" s="3" t="s">
        <v>184</v>
      </c>
      <c r="B716">
        <v>706</v>
      </c>
      <c r="C716" s="6">
        <v>171877</v>
      </c>
      <c r="D716" t="s">
        <v>137</v>
      </c>
      <c r="E716" s="2" t="s">
        <v>98</v>
      </c>
      <c r="F716" s="2" t="s">
        <v>98</v>
      </c>
      <c r="G716" s="2" t="s">
        <v>97</v>
      </c>
      <c r="H716" s="2" t="s">
        <v>97</v>
      </c>
      <c r="I716" s="2" t="s">
        <v>146</v>
      </c>
      <c r="J716" s="2" t="s">
        <v>97</v>
      </c>
      <c r="K716" s="2" t="s">
        <v>134</v>
      </c>
      <c r="L716" t="s">
        <v>139</v>
      </c>
      <c r="M716" s="2" t="s">
        <v>101</v>
      </c>
      <c r="N716" s="71" t="s">
        <v>97</v>
      </c>
      <c r="O716" s="71" t="s">
        <v>174</v>
      </c>
      <c r="P716" s="4" t="s">
        <v>97</v>
      </c>
      <c r="Q716" s="2" t="s">
        <v>98</v>
      </c>
      <c r="R716" s="2" t="s">
        <v>98</v>
      </c>
      <c r="S716" t="s">
        <v>97</v>
      </c>
      <c r="T716" t="s">
        <v>98</v>
      </c>
      <c r="U716" s="2" t="s">
        <v>98</v>
      </c>
      <c r="V716" s="2" t="s">
        <v>97</v>
      </c>
      <c r="W716" s="2" t="s">
        <v>98</v>
      </c>
      <c r="X716" s="2" t="s">
        <v>98</v>
      </c>
      <c r="Y716" s="2" t="s">
        <v>98</v>
      </c>
      <c r="Z716" s="2" t="s">
        <v>98</v>
      </c>
      <c r="AA716" s="2" t="s">
        <v>98</v>
      </c>
      <c r="AB716" s="2" t="s">
        <v>97</v>
      </c>
      <c r="AC716" t="s">
        <v>167</v>
      </c>
      <c r="AD716" t="s">
        <v>97</v>
      </c>
      <c r="AE716" s="1" t="s">
        <v>97</v>
      </c>
      <c r="AF716" t="s">
        <v>97</v>
      </c>
    </row>
    <row r="717" spans="1:32">
      <c r="A717" s="3" t="s">
        <v>184</v>
      </c>
      <c r="B717">
        <v>707</v>
      </c>
      <c r="C717" s="6">
        <v>171878</v>
      </c>
      <c r="D717" t="s">
        <v>136</v>
      </c>
      <c r="E717" s="2" t="s">
        <v>97</v>
      </c>
      <c r="F717" s="2" t="s">
        <v>98</v>
      </c>
      <c r="G717" s="2" t="s">
        <v>98</v>
      </c>
      <c r="H717" s="2" t="s">
        <v>97</v>
      </c>
      <c r="I717" s="2" t="s">
        <v>148</v>
      </c>
      <c r="J717" s="2" t="s">
        <v>97</v>
      </c>
      <c r="K717" s="2" t="s">
        <v>134</v>
      </c>
      <c r="L717" t="s">
        <v>139</v>
      </c>
      <c r="M717" s="2" t="s">
        <v>100</v>
      </c>
      <c r="N717" s="71" t="s">
        <v>97</v>
      </c>
      <c r="O717" s="71" t="s">
        <v>174</v>
      </c>
      <c r="P717" s="4" t="s">
        <v>182</v>
      </c>
      <c r="Q717" s="2" t="s">
        <v>97</v>
      </c>
      <c r="R717" s="2" t="s">
        <v>98</v>
      </c>
      <c r="S717" t="s">
        <v>98</v>
      </c>
      <c r="T717" t="s">
        <v>98</v>
      </c>
      <c r="U717" s="2" t="s">
        <v>98</v>
      </c>
      <c r="V717" s="2" t="s">
        <v>98</v>
      </c>
      <c r="W717" s="2" t="s">
        <v>98</v>
      </c>
      <c r="X717" s="2" t="s">
        <v>98</v>
      </c>
      <c r="Y717" s="2" t="s">
        <v>98</v>
      </c>
      <c r="Z717" s="2" t="s">
        <v>98</v>
      </c>
      <c r="AA717" s="2" t="s">
        <v>98</v>
      </c>
      <c r="AB717" s="2" t="s">
        <v>97</v>
      </c>
      <c r="AC717" t="s">
        <v>167</v>
      </c>
      <c r="AD717" t="s">
        <v>97</v>
      </c>
      <c r="AE717" s="1" t="s">
        <v>97</v>
      </c>
      <c r="AF717" t="s">
        <v>98</v>
      </c>
    </row>
    <row r="718" spans="1:32">
      <c r="A718" s="3" t="s">
        <v>184</v>
      </c>
      <c r="B718">
        <v>708</v>
      </c>
      <c r="C718" s="6">
        <v>171885</v>
      </c>
      <c r="D718" t="s">
        <v>136</v>
      </c>
      <c r="E718" s="2" t="s">
        <v>97</v>
      </c>
      <c r="F718" s="2" t="s">
        <v>98</v>
      </c>
      <c r="G718" s="2" t="s">
        <v>98</v>
      </c>
      <c r="H718" s="2" t="s">
        <v>97</v>
      </c>
      <c r="I718" s="2" t="s">
        <v>149</v>
      </c>
      <c r="J718" s="2" t="s">
        <v>97</v>
      </c>
      <c r="K718" s="2" t="s">
        <v>134</v>
      </c>
      <c r="L718" t="s">
        <v>138</v>
      </c>
      <c r="M718" s="2" t="s">
        <v>101</v>
      </c>
      <c r="N718" s="71" t="s">
        <v>97</v>
      </c>
      <c r="O718" s="71" t="s">
        <v>174</v>
      </c>
      <c r="P718" s="4" t="s">
        <v>97</v>
      </c>
      <c r="Q718" s="2" t="s">
        <v>97</v>
      </c>
      <c r="R718" s="2" t="s">
        <v>98</v>
      </c>
      <c r="S718" t="s">
        <v>97</v>
      </c>
      <c r="T718" t="s">
        <v>97</v>
      </c>
      <c r="U718" s="2" t="s">
        <v>97</v>
      </c>
      <c r="V718" s="2" t="s">
        <v>98</v>
      </c>
      <c r="W718" s="2" t="s">
        <v>98</v>
      </c>
      <c r="X718" s="2" t="s">
        <v>98</v>
      </c>
      <c r="Y718" s="2" t="s">
        <v>98</v>
      </c>
      <c r="Z718" s="2" t="s">
        <v>98</v>
      </c>
      <c r="AA718" s="2" t="s">
        <v>98</v>
      </c>
      <c r="AB718" s="2" t="s">
        <v>98</v>
      </c>
      <c r="AC718" t="s">
        <v>168</v>
      </c>
      <c r="AD718" t="s">
        <v>97</v>
      </c>
      <c r="AE718" s="1" t="s">
        <v>97</v>
      </c>
      <c r="AF718" t="s">
        <v>97</v>
      </c>
    </row>
    <row r="719" spans="1:32">
      <c r="A719" s="3" t="s">
        <v>183</v>
      </c>
      <c r="B719">
        <v>709</v>
      </c>
      <c r="C719" s="6">
        <v>171942</v>
      </c>
      <c r="D719" t="s">
        <v>136</v>
      </c>
      <c r="E719" s="2" t="s">
        <v>98</v>
      </c>
      <c r="F719" s="2" t="s">
        <v>98</v>
      </c>
      <c r="G719" s="2" t="s">
        <v>98</v>
      </c>
      <c r="H719" s="2" t="s">
        <v>97</v>
      </c>
      <c r="I719" s="2" t="s">
        <v>144</v>
      </c>
      <c r="J719" s="2" t="s">
        <v>97</v>
      </c>
      <c r="K719" s="2" t="s">
        <v>134</v>
      </c>
      <c r="L719" t="s">
        <v>140</v>
      </c>
      <c r="M719" s="2" t="s">
        <v>100</v>
      </c>
      <c r="N719" s="71" t="s">
        <v>98</v>
      </c>
      <c r="O719" s="71" t="s">
        <v>174</v>
      </c>
      <c r="P719" s="4" t="s">
        <v>182</v>
      </c>
      <c r="Q719" s="2" t="s">
        <v>98</v>
      </c>
      <c r="R719" s="2" t="s">
        <v>98</v>
      </c>
      <c r="S719" t="s">
        <v>98</v>
      </c>
      <c r="T719" t="s">
        <v>98</v>
      </c>
      <c r="U719" s="2" t="s">
        <v>98</v>
      </c>
      <c r="V719" s="2" t="s">
        <v>98</v>
      </c>
      <c r="W719" s="2" t="s">
        <v>98</v>
      </c>
      <c r="X719" s="2" t="s">
        <v>98</v>
      </c>
      <c r="Y719" s="2" t="s">
        <v>98</v>
      </c>
      <c r="Z719" s="2" t="s">
        <v>98</v>
      </c>
      <c r="AA719" s="2" t="s">
        <v>98</v>
      </c>
      <c r="AB719" s="2" t="s">
        <v>97</v>
      </c>
      <c r="AC719" t="s">
        <v>167</v>
      </c>
      <c r="AD719" t="s">
        <v>97</v>
      </c>
      <c r="AE719" s="1" t="s">
        <v>98</v>
      </c>
      <c r="AF719" t="s">
        <v>98</v>
      </c>
    </row>
    <row r="720" spans="1:32">
      <c r="A720" s="3" t="s">
        <v>184</v>
      </c>
      <c r="B720">
        <v>710</v>
      </c>
      <c r="C720">
        <v>171943</v>
      </c>
      <c r="D720" t="s">
        <v>136</v>
      </c>
      <c r="E720" s="2" t="s">
        <v>98</v>
      </c>
      <c r="F720" s="2" t="s">
        <v>98</v>
      </c>
      <c r="G720" s="2" t="s">
        <v>98</v>
      </c>
      <c r="H720" s="3" t="s">
        <v>98</v>
      </c>
      <c r="I720" s="2" t="s">
        <v>144</v>
      </c>
      <c r="J720" s="6" t="s">
        <v>97</v>
      </c>
      <c r="K720" s="2" t="s">
        <v>134</v>
      </c>
      <c r="L720" t="s">
        <v>140</v>
      </c>
      <c r="M720" s="3" t="s">
        <v>100</v>
      </c>
      <c r="N720" s="71" t="s">
        <v>98</v>
      </c>
      <c r="O720" s="71" t="s">
        <v>174</v>
      </c>
      <c r="P720" s="5" t="s">
        <v>97</v>
      </c>
      <c r="Q720" s="2" t="s">
        <v>98</v>
      </c>
      <c r="R720" s="2" t="s">
        <v>98</v>
      </c>
      <c r="S720" t="s">
        <v>97</v>
      </c>
      <c r="T720" t="s">
        <v>98</v>
      </c>
      <c r="U720" s="2" t="s">
        <v>98</v>
      </c>
      <c r="V720" s="2" t="s">
        <v>98</v>
      </c>
      <c r="W720" s="2" t="s">
        <v>98</v>
      </c>
      <c r="X720" s="2" t="s">
        <v>98</v>
      </c>
      <c r="Y720" s="2" t="s">
        <v>98</v>
      </c>
      <c r="Z720" s="2" t="s">
        <v>98</v>
      </c>
      <c r="AA720" s="2" t="s">
        <v>98</v>
      </c>
      <c r="AB720" s="2" t="s">
        <v>98</v>
      </c>
      <c r="AC720" t="s">
        <v>167</v>
      </c>
      <c r="AD720" s="6" t="s">
        <v>97</v>
      </c>
      <c r="AE720" s="7" t="s">
        <v>97</v>
      </c>
      <c r="AF720" t="s">
        <v>97</v>
      </c>
    </row>
    <row r="721" spans="1:32">
      <c r="A721" s="3" t="s">
        <v>184</v>
      </c>
      <c r="B721">
        <v>711</v>
      </c>
      <c r="C721" s="6">
        <v>171945</v>
      </c>
      <c r="D721" t="s">
        <v>136</v>
      </c>
      <c r="E721" s="2" t="s">
        <v>98</v>
      </c>
      <c r="F721" s="2" t="s">
        <v>98</v>
      </c>
      <c r="G721" s="2" t="s">
        <v>98</v>
      </c>
      <c r="H721" s="2" t="s">
        <v>97</v>
      </c>
      <c r="I721" s="2" t="s">
        <v>144</v>
      </c>
      <c r="J721" s="2" t="s">
        <v>97</v>
      </c>
      <c r="K721" s="2" t="s">
        <v>134</v>
      </c>
      <c r="L721" t="s">
        <v>140</v>
      </c>
      <c r="M721" s="2" t="s">
        <v>100</v>
      </c>
      <c r="N721" s="71" t="s">
        <v>98</v>
      </c>
      <c r="O721" s="71" t="s">
        <v>174</v>
      </c>
      <c r="P721" s="4" t="s">
        <v>182</v>
      </c>
      <c r="Q721" s="2" t="s">
        <v>98</v>
      </c>
      <c r="R721" s="2" t="s">
        <v>98</v>
      </c>
      <c r="S721" t="s">
        <v>98</v>
      </c>
      <c r="T721" t="s">
        <v>98</v>
      </c>
      <c r="U721" s="2" t="s">
        <v>98</v>
      </c>
      <c r="V721" s="2" t="s">
        <v>98</v>
      </c>
      <c r="W721" s="2" t="s">
        <v>98</v>
      </c>
      <c r="X721" s="2" t="s">
        <v>98</v>
      </c>
      <c r="Y721" s="2" t="s">
        <v>98</v>
      </c>
      <c r="Z721" s="2" t="s">
        <v>98</v>
      </c>
      <c r="AA721" s="2" t="s">
        <v>98</v>
      </c>
      <c r="AB721" s="2" t="s">
        <v>97</v>
      </c>
      <c r="AC721" t="s">
        <v>167</v>
      </c>
      <c r="AD721" t="s">
        <v>97</v>
      </c>
      <c r="AE721" s="1" t="s">
        <v>98</v>
      </c>
      <c r="AF721" t="s">
        <v>98</v>
      </c>
    </row>
    <row r="722" spans="1:32">
      <c r="A722" s="3" t="s">
        <v>183</v>
      </c>
      <c r="B722">
        <v>712</v>
      </c>
      <c r="C722" s="6">
        <v>171947</v>
      </c>
      <c r="D722" t="s">
        <v>137</v>
      </c>
      <c r="E722" s="2" t="s">
        <v>98</v>
      </c>
      <c r="F722" s="2" t="s">
        <v>98</v>
      </c>
      <c r="G722" s="2" t="s">
        <v>98</v>
      </c>
      <c r="H722" s="2" t="s">
        <v>97</v>
      </c>
      <c r="I722" s="2" t="s">
        <v>144</v>
      </c>
      <c r="J722" s="2" t="s">
        <v>98</v>
      </c>
      <c r="K722" s="2" t="s">
        <v>134</v>
      </c>
      <c r="L722" t="s">
        <v>139</v>
      </c>
      <c r="M722" s="2" t="s">
        <v>99</v>
      </c>
      <c r="N722" s="71" t="s">
        <v>98</v>
      </c>
      <c r="O722" s="71" t="s">
        <v>174</v>
      </c>
      <c r="P722" s="4" t="s">
        <v>182</v>
      </c>
      <c r="Q722" s="2" t="s">
        <v>98</v>
      </c>
      <c r="R722" s="2" t="s">
        <v>98</v>
      </c>
      <c r="S722" t="s">
        <v>98</v>
      </c>
      <c r="T722" t="s">
        <v>98</v>
      </c>
      <c r="U722" s="2" t="s">
        <v>98</v>
      </c>
      <c r="V722" s="2" t="s">
        <v>98</v>
      </c>
      <c r="W722" s="2" t="s">
        <v>98</v>
      </c>
      <c r="X722" s="2" t="s">
        <v>98</v>
      </c>
      <c r="Y722" s="2" t="s">
        <v>99</v>
      </c>
      <c r="Z722" s="2" t="s">
        <v>98</v>
      </c>
      <c r="AA722" s="2" t="s">
        <v>98</v>
      </c>
      <c r="AB722" s="2" t="s">
        <v>97</v>
      </c>
      <c r="AC722" t="s">
        <v>167</v>
      </c>
      <c r="AD722" t="s">
        <v>97</v>
      </c>
      <c r="AE722" s="1" t="s">
        <v>98</v>
      </c>
      <c r="AF722" t="s">
        <v>99</v>
      </c>
    </row>
    <row r="723" spans="1:32">
      <c r="A723" s="3" t="s">
        <v>184</v>
      </c>
      <c r="B723">
        <v>713</v>
      </c>
      <c r="C723">
        <v>171964</v>
      </c>
      <c r="D723" t="s">
        <v>136</v>
      </c>
      <c r="E723" s="2" t="s">
        <v>98</v>
      </c>
      <c r="F723" s="2" t="s">
        <v>98</v>
      </c>
      <c r="G723" s="2" t="s">
        <v>98</v>
      </c>
      <c r="H723" s="3" t="s">
        <v>97</v>
      </c>
      <c r="I723" s="2" t="s">
        <v>146</v>
      </c>
      <c r="J723" s="6" t="s">
        <v>97</v>
      </c>
      <c r="K723" s="2" t="s">
        <v>134</v>
      </c>
      <c r="L723" t="s">
        <v>140</v>
      </c>
      <c r="M723" s="2" t="s">
        <v>100</v>
      </c>
      <c r="N723" s="70" t="s">
        <v>98</v>
      </c>
      <c r="O723" s="70" t="s">
        <v>174</v>
      </c>
      <c r="P723" s="4" t="s">
        <v>97</v>
      </c>
      <c r="Q723" s="2" t="s">
        <v>98</v>
      </c>
      <c r="R723" s="2" t="s">
        <v>98</v>
      </c>
      <c r="S723" t="s">
        <v>97</v>
      </c>
      <c r="T723" t="s">
        <v>98</v>
      </c>
      <c r="U723" s="2" t="s">
        <v>98</v>
      </c>
      <c r="V723" s="2" t="s">
        <v>98</v>
      </c>
      <c r="W723" s="2" t="s">
        <v>98</v>
      </c>
      <c r="X723" s="2" t="s">
        <v>98</v>
      </c>
      <c r="Y723" s="2" t="s">
        <v>186</v>
      </c>
      <c r="Z723" s="2" t="s">
        <v>98</v>
      </c>
      <c r="AA723" s="2" t="s">
        <v>98</v>
      </c>
      <c r="AB723" s="2" t="s">
        <v>97</v>
      </c>
      <c r="AC723" t="s">
        <v>167</v>
      </c>
      <c r="AD723" t="s">
        <v>97</v>
      </c>
      <c r="AE723" s="1" t="s">
        <v>97</v>
      </c>
      <c r="AF723" t="s">
        <v>98</v>
      </c>
    </row>
    <row r="724" spans="1:32">
      <c r="A724" s="3" t="s">
        <v>184</v>
      </c>
      <c r="B724">
        <v>714</v>
      </c>
      <c r="C724" s="6">
        <v>171972</v>
      </c>
      <c r="D724" t="s">
        <v>137</v>
      </c>
      <c r="E724" s="2" t="s">
        <v>98</v>
      </c>
      <c r="F724" s="2" t="s">
        <v>98</v>
      </c>
      <c r="G724" s="2" t="s">
        <v>98</v>
      </c>
      <c r="H724" s="2" t="s">
        <v>98</v>
      </c>
      <c r="I724" s="2" t="s">
        <v>147</v>
      </c>
      <c r="J724" s="2" t="s">
        <v>97</v>
      </c>
      <c r="K724" s="2" t="s">
        <v>135</v>
      </c>
      <c r="L724" t="s">
        <v>138</v>
      </c>
      <c r="M724" s="2" t="s">
        <v>101</v>
      </c>
      <c r="N724" s="71" t="s">
        <v>97</v>
      </c>
      <c r="O724" s="71" t="s">
        <v>174</v>
      </c>
      <c r="P724" s="4" t="s">
        <v>182</v>
      </c>
      <c r="Q724" s="2" t="s">
        <v>98</v>
      </c>
      <c r="R724" s="2" t="s">
        <v>98</v>
      </c>
      <c r="S724" t="s">
        <v>98</v>
      </c>
      <c r="T724" t="s">
        <v>98</v>
      </c>
      <c r="U724" s="2" t="s">
        <v>98</v>
      </c>
      <c r="V724" s="2" t="s">
        <v>98</v>
      </c>
      <c r="W724" s="2" t="s">
        <v>98</v>
      </c>
      <c r="X724" s="2" t="s">
        <v>98</v>
      </c>
      <c r="Y724" s="2" t="s">
        <v>99</v>
      </c>
      <c r="Z724" s="2" t="s">
        <v>98</v>
      </c>
      <c r="AA724" s="2" t="s">
        <v>98</v>
      </c>
      <c r="AB724" s="2" t="s">
        <v>185</v>
      </c>
      <c r="AC724" t="s">
        <v>166</v>
      </c>
      <c r="AD724" t="s">
        <v>98</v>
      </c>
      <c r="AE724" s="1" t="s">
        <v>98</v>
      </c>
      <c r="AF724" t="s">
        <v>97</v>
      </c>
    </row>
    <row r="725" spans="1:32">
      <c r="A725" s="3" t="s">
        <v>184</v>
      </c>
      <c r="B725">
        <v>715</v>
      </c>
      <c r="C725" s="6">
        <v>171974</v>
      </c>
      <c r="D725" t="s">
        <v>137</v>
      </c>
      <c r="E725" s="2" t="s">
        <v>97</v>
      </c>
      <c r="F725" s="2" t="s">
        <v>98</v>
      </c>
      <c r="G725" s="2" t="s">
        <v>98</v>
      </c>
      <c r="H725" s="2" t="s">
        <v>97</v>
      </c>
      <c r="I725" s="2" t="s">
        <v>144</v>
      </c>
      <c r="J725" s="2" t="s">
        <v>97</v>
      </c>
      <c r="K725" s="2" t="s">
        <v>134</v>
      </c>
      <c r="L725" t="s">
        <v>140</v>
      </c>
      <c r="M725" s="2" t="s">
        <v>100</v>
      </c>
      <c r="N725" s="71" t="s">
        <v>97</v>
      </c>
      <c r="O725" s="71" t="s">
        <v>163</v>
      </c>
      <c r="P725" s="4" t="s">
        <v>182</v>
      </c>
      <c r="Q725" s="2" t="s">
        <v>98</v>
      </c>
      <c r="R725" s="2" t="s">
        <v>98</v>
      </c>
      <c r="S725" t="s">
        <v>98</v>
      </c>
      <c r="T725" t="s">
        <v>97</v>
      </c>
      <c r="U725" s="2" t="s">
        <v>98</v>
      </c>
      <c r="V725" s="2" t="s">
        <v>98</v>
      </c>
      <c r="W725" s="2" t="s">
        <v>98</v>
      </c>
      <c r="X725" s="2" t="s">
        <v>98</v>
      </c>
      <c r="Y725" s="2" t="s">
        <v>186</v>
      </c>
      <c r="Z725" s="2" t="s">
        <v>98</v>
      </c>
      <c r="AA725" s="2" t="s">
        <v>98</v>
      </c>
      <c r="AB725" s="2" t="s">
        <v>97</v>
      </c>
      <c r="AC725" t="s">
        <v>167</v>
      </c>
      <c r="AD725" t="s">
        <v>97</v>
      </c>
      <c r="AE725" s="1" t="s">
        <v>97</v>
      </c>
      <c r="AF725" t="s">
        <v>98</v>
      </c>
    </row>
    <row r="726" spans="1:32">
      <c r="A726" s="3" t="s">
        <v>184</v>
      </c>
      <c r="B726">
        <v>716</v>
      </c>
      <c r="C726" s="6">
        <v>171990</v>
      </c>
      <c r="D726" t="s">
        <v>137</v>
      </c>
      <c r="E726" s="2" t="s">
        <v>98</v>
      </c>
      <c r="F726" s="2" t="s">
        <v>98</v>
      </c>
      <c r="G726" s="2" t="s">
        <v>98</v>
      </c>
      <c r="H726" s="2" t="s">
        <v>97</v>
      </c>
      <c r="I726" s="2" t="s">
        <v>147</v>
      </c>
      <c r="J726" s="2" t="s">
        <v>97</v>
      </c>
      <c r="K726" s="2" t="s">
        <v>134</v>
      </c>
      <c r="L726" t="s">
        <v>139</v>
      </c>
      <c r="M726" s="2" t="s">
        <v>100</v>
      </c>
      <c r="N726" s="71" t="s">
        <v>97</v>
      </c>
      <c r="O726" s="71" t="s">
        <v>174</v>
      </c>
      <c r="P726" s="4" t="s">
        <v>182</v>
      </c>
      <c r="Q726" s="2" t="s">
        <v>98</v>
      </c>
      <c r="R726" s="2" t="s">
        <v>98</v>
      </c>
      <c r="S726" t="s">
        <v>98</v>
      </c>
      <c r="T726" t="s">
        <v>98</v>
      </c>
      <c r="U726" s="2" t="s">
        <v>98</v>
      </c>
      <c r="V726" s="2" t="s">
        <v>97</v>
      </c>
      <c r="W726" s="2" t="s">
        <v>98</v>
      </c>
      <c r="X726" s="2" t="s">
        <v>98</v>
      </c>
      <c r="Y726" s="2" t="s">
        <v>98</v>
      </c>
      <c r="Z726" s="2" t="s">
        <v>98</v>
      </c>
      <c r="AA726" s="2" t="s">
        <v>98</v>
      </c>
      <c r="AB726" s="2" t="s">
        <v>97</v>
      </c>
      <c r="AC726" t="s">
        <v>167</v>
      </c>
      <c r="AD726" t="s">
        <v>97</v>
      </c>
      <c r="AE726" s="1" t="s">
        <v>97</v>
      </c>
      <c r="AF726" t="s">
        <v>98</v>
      </c>
    </row>
    <row r="727" spans="1:32">
      <c r="A727" s="3" t="s">
        <v>184</v>
      </c>
      <c r="B727">
        <v>717</v>
      </c>
      <c r="C727" s="6">
        <v>171991</v>
      </c>
      <c r="D727" t="s">
        <v>136</v>
      </c>
      <c r="E727" s="2" t="s">
        <v>97</v>
      </c>
      <c r="F727" s="2" t="s">
        <v>98</v>
      </c>
      <c r="G727" s="2" t="s">
        <v>98</v>
      </c>
      <c r="H727" s="2" t="s">
        <v>97</v>
      </c>
      <c r="I727" s="2" t="s">
        <v>146</v>
      </c>
      <c r="J727" s="2" t="s">
        <v>97</v>
      </c>
      <c r="K727" s="2" t="s">
        <v>134</v>
      </c>
      <c r="L727" t="s">
        <v>139</v>
      </c>
      <c r="M727" s="2" t="s">
        <v>101</v>
      </c>
      <c r="N727" s="71" t="s">
        <v>97</v>
      </c>
      <c r="O727" s="71" t="s">
        <v>174</v>
      </c>
      <c r="P727" s="4" t="s">
        <v>182</v>
      </c>
      <c r="Q727" s="2" t="s">
        <v>98</v>
      </c>
      <c r="R727" s="2" t="s">
        <v>97</v>
      </c>
      <c r="S727" t="s">
        <v>98</v>
      </c>
      <c r="T727" t="s">
        <v>98</v>
      </c>
      <c r="U727" s="2" t="s">
        <v>98</v>
      </c>
      <c r="V727" s="2" t="s">
        <v>98</v>
      </c>
      <c r="W727" s="2" t="s">
        <v>98</v>
      </c>
      <c r="X727" s="2" t="s">
        <v>98</v>
      </c>
      <c r="Y727" s="2" t="s">
        <v>98</v>
      </c>
      <c r="Z727" s="2" t="s">
        <v>98</v>
      </c>
      <c r="AA727" s="2" t="s">
        <v>98</v>
      </c>
      <c r="AB727" s="2" t="s">
        <v>97</v>
      </c>
      <c r="AC727" t="s">
        <v>167</v>
      </c>
      <c r="AD727" t="s">
        <v>97</v>
      </c>
      <c r="AE727" s="1" t="s">
        <v>97</v>
      </c>
      <c r="AF727" t="s">
        <v>98</v>
      </c>
    </row>
    <row r="728" spans="1:32">
      <c r="A728" s="3" t="s">
        <v>184</v>
      </c>
      <c r="B728">
        <v>718</v>
      </c>
      <c r="C728" s="6">
        <v>172007</v>
      </c>
      <c r="D728" t="s">
        <v>136</v>
      </c>
      <c r="E728" s="2" t="s">
        <v>98</v>
      </c>
      <c r="F728" s="2" t="s">
        <v>98</v>
      </c>
      <c r="G728" s="2" t="s">
        <v>98</v>
      </c>
      <c r="H728" s="2" t="s">
        <v>97</v>
      </c>
      <c r="I728" s="2" t="s">
        <v>146</v>
      </c>
      <c r="J728" s="2" t="s">
        <v>97</v>
      </c>
      <c r="K728" s="2" t="s">
        <v>134</v>
      </c>
      <c r="L728" t="s">
        <v>140</v>
      </c>
      <c r="M728" s="2" t="s">
        <v>100</v>
      </c>
      <c r="N728" s="71" t="s">
        <v>98</v>
      </c>
      <c r="O728" s="71" t="s">
        <v>174</v>
      </c>
      <c r="P728" s="4" t="s">
        <v>98</v>
      </c>
      <c r="Q728" s="2" t="s">
        <v>98</v>
      </c>
      <c r="R728" s="2" t="s">
        <v>98</v>
      </c>
      <c r="S728" t="s">
        <v>97</v>
      </c>
      <c r="T728" t="s">
        <v>98</v>
      </c>
      <c r="U728" s="2" t="s">
        <v>98</v>
      </c>
      <c r="V728" s="2" t="s">
        <v>98</v>
      </c>
      <c r="W728" s="2" t="s">
        <v>98</v>
      </c>
      <c r="X728" s="2" t="s">
        <v>98</v>
      </c>
      <c r="Y728" s="2" t="s">
        <v>98</v>
      </c>
      <c r="Z728" s="2" t="s">
        <v>98</v>
      </c>
      <c r="AA728" s="2" t="s">
        <v>98</v>
      </c>
      <c r="AB728" s="2" t="s">
        <v>98</v>
      </c>
      <c r="AC728" t="s">
        <v>167</v>
      </c>
      <c r="AD728" t="s">
        <v>97</v>
      </c>
      <c r="AE728" s="1" t="s">
        <v>98</v>
      </c>
      <c r="AF728" t="s">
        <v>98</v>
      </c>
    </row>
    <row r="729" spans="1:32">
      <c r="A729" s="3" t="s">
        <v>184</v>
      </c>
      <c r="B729">
        <v>719</v>
      </c>
      <c r="C729" s="6">
        <v>172045</v>
      </c>
      <c r="D729" t="s">
        <v>137</v>
      </c>
      <c r="E729" s="2" t="s">
        <v>98</v>
      </c>
      <c r="F729" s="2" t="s">
        <v>98</v>
      </c>
      <c r="G729" s="2" t="s">
        <v>98</v>
      </c>
      <c r="H729" s="2" t="s">
        <v>97</v>
      </c>
      <c r="I729" s="2" t="s">
        <v>145</v>
      </c>
      <c r="J729" s="2" t="s">
        <v>97</v>
      </c>
      <c r="K729" s="2" t="s">
        <v>135</v>
      </c>
      <c r="L729" t="s">
        <v>138</v>
      </c>
      <c r="M729" s="2" t="s">
        <v>101</v>
      </c>
      <c r="N729" s="71" t="s">
        <v>97</v>
      </c>
      <c r="O729" s="71" t="s">
        <v>174</v>
      </c>
      <c r="P729" s="4" t="s">
        <v>98</v>
      </c>
      <c r="Q729" s="2" t="s">
        <v>98</v>
      </c>
      <c r="R729" s="2" t="s">
        <v>98</v>
      </c>
      <c r="S729" t="s">
        <v>97</v>
      </c>
      <c r="T729" t="s">
        <v>98</v>
      </c>
      <c r="U729" s="2" t="s">
        <v>98</v>
      </c>
      <c r="V729" s="2" t="s">
        <v>98</v>
      </c>
      <c r="W729" s="2" t="s">
        <v>98</v>
      </c>
      <c r="X729" s="2" t="s">
        <v>98</v>
      </c>
      <c r="Y729" s="2" t="s">
        <v>99</v>
      </c>
      <c r="Z729" s="2" t="s">
        <v>98</v>
      </c>
      <c r="AA729" s="2" t="s">
        <v>98</v>
      </c>
      <c r="AB729" s="2" t="s">
        <v>185</v>
      </c>
      <c r="AC729" t="s">
        <v>166</v>
      </c>
      <c r="AD729" t="s">
        <v>98</v>
      </c>
      <c r="AE729" s="1" t="s">
        <v>98</v>
      </c>
      <c r="AF729" t="s">
        <v>97</v>
      </c>
    </row>
    <row r="730" spans="1:32">
      <c r="A730" s="3" t="s">
        <v>184</v>
      </c>
      <c r="B730">
        <v>720</v>
      </c>
      <c r="C730" s="6">
        <v>172056</v>
      </c>
      <c r="D730" t="s">
        <v>137</v>
      </c>
      <c r="E730" s="2" t="s">
        <v>98</v>
      </c>
      <c r="F730" s="2" t="s">
        <v>98</v>
      </c>
      <c r="G730" s="2" t="s">
        <v>98</v>
      </c>
      <c r="H730" s="2" t="s">
        <v>99</v>
      </c>
      <c r="I730" s="2" t="s">
        <v>145</v>
      </c>
      <c r="J730" s="2" t="s">
        <v>97</v>
      </c>
      <c r="K730" s="2" t="s">
        <v>134</v>
      </c>
      <c r="L730" t="s">
        <v>140</v>
      </c>
      <c r="M730" s="2" t="s">
        <v>100</v>
      </c>
      <c r="N730" s="71" t="s">
        <v>97</v>
      </c>
      <c r="O730" s="71" t="s">
        <v>174</v>
      </c>
      <c r="P730" s="4" t="s">
        <v>97</v>
      </c>
      <c r="Q730" s="2" t="s">
        <v>98</v>
      </c>
      <c r="R730" s="2" t="s">
        <v>98</v>
      </c>
      <c r="S730" t="s">
        <v>97</v>
      </c>
      <c r="T730" t="s">
        <v>98</v>
      </c>
      <c r="U730" s="2" t="s">
        <v>98</v>
      </c>
      <c r="V730" s="2" t="s">
        <v>98</v>
      </c>
      <c r="W730" s="2" t="s">
        <v>98</v>
      </c>
      <c r="X730" s="2" t="s">
        <v>98</v>
      </c>
      <c r="Y730" s="2" t="s">
        <v>98</v>
      </c>
      <c r="Z730" s="2" t="s">
        <v>98</v>
      </c>
      <c r="AA730" s="2" t="s">
        <v>98</v>
      </c>
      <c r="AB730" s="2" t="s">
        <v>97</v>
      </c>
      <c r="AC730" t="s">
        <v>167</v>
      </c>
      <c r="AD730" t="s">
        <v>97</v>
      </c>
      <c r="AE730" s="1" t="s">
        <v>98</v>
      </c>
      <c r="AF730" t="s">
        <v>99</v>
      </c>
    </row>
    <row r="731" spans="1:32">
      <c r="A731" s="3" t="s">
        <v>184</v>
      </c>
      <c r="B731">
        <v>721</v>
      </c>
      <c r="C731" s="6">
        <v>172061</v>
      </c>
      <c r="D731" t="s">
        <v>136</v>
      </c>
      <c r="E731" s="2" t="s">
        <v>98</v>
      </c>
      <c r="F731" s="2" t="s">
        <v>98</v>
      </c>
      <c r="G731" s="2" t="s">
        <v>98</v>
      </c>
      <c r="H731" s="2" t="s">
        <v>97</v>
      </c>
      <c r="I731" s="2" t="s">
        <v>147</v>
      </c>
      <c r="J731" s="2" t="s">
        <v>97</v>
      </c>
      <c r="K731" s="2" t="s">
        <v>134</v>
      </c>
      <c r="L731" t="s">
        <v>140</v>
      </c>
      <c r="M731" s="2" t="s">
        <v>101</v>
      </c>
      <c r="N731" s="71" t="s">
        <v>98</v>
      </c>
      <c r="O731" s="71" t="s">
        <v>174</v>
      </c>
      <c r="P731" s="4" t="s">
        <v>182</v>
      </c>
      <c r="Q731" s="2" t="s">
        <v>98</v>
      </c>
      <c r="R731" s="2" t="s">
        <v>98</v>
      </c>
      <c r="S731" t="s">
        <v>98</v>
      </c>
      <c r="T731" t="s">
        <v>97</v>
      </c>
      <c r="U731" s="2" t="s">
        <v>98</v>
      </c>
      <c r="V731" s="2" t="s">
        <v>98</v>
      </c>
      <c r="W731" s="2" t="s">
        <v>98</v>
      </c>
      <c r="X731" s="2" t="s">
        <v>98</v>
      </c>
      <c r="Y731" s="2" t="s">
        <v>186</v>
      </c>
      <c r="Z731" s="2" t="s">
        <v>98</v>
      </c>
      <c r="AA731" s="2" t="s">
        <v>98</v>
      </c>
      <c r="AB731" s="2" t="s">
        <v>97</v>
      </c>
      <c r="AC731" t="s">
        <v>167</v>
      </c>
      <c r="AD731" t="s">
        <v>97</v>
      </c>
      <c r="AE731" s="1" t="s">
        <v>98</v>
      </c>
      <c r="AF731" t="s">
        <v>98</v>
      </c>
    </row>
    <row r="732" spans="1:32">
      <c r="A732" s="3" t="s">
        <v>187</v>
      </c>
      <c r="B732">
        <v>722</v>
      </c>
      <c r="C732" s="6">
        <v>172079</v>
      </c>
      <c r="D732" t="s">
        <v>136</v>
      </c>
      <c r="E732" s="2" t="s">
        <v>98</v>
      </c>
      <c r="F732" s="2" t="s">
        <v>98</v>
      </c>
      <c r="G732" s="2" t="s">
        <v>98</v>
      </c>
      <c r="H732" s="2" t="s">
        <v>99</v>
      </c>
      <c r="I732" s="2" t="s">
        <v>149</v>
      </c>
      <c r="J732" s="2" t="s">
        <v>97</v>
      </c>
      <c r="K732" s="2" t="s">
        <v>134</v>
      </c>
      <c r="L732" t="s">
        <v>140</v>
      </c>
      <c r="M732" s="2" t="s">
        <v>99</v>
      </c>
      <c r="N732" s="71" t="s">
        <v>99</v>
      </c>
      <c r="O732" s="71" t="s">
        <v>99</v>
      </c>
      <c r="P732" s="4" t="s">
        <v>182</v>
      </c>
      <c r="Q732" s="2" t="s">
        <v>98</v>
      </c>
      <c r="R732" s="2" t="s">
        <v>98</v>
      </c>
      <c r="S732" t="s">
        <v>98</v>
      </c>
      <c r="T732" t="s">
        <v>98</v>
      </c>
      <c r="U732" s="2" t="s">
        <v>98</v>
      </c>
      <c r="V732" s="2" t="s">
        <v>98</v>
      </c>
      <c r="W732" s="2" t="s">
        <v>98</v>
      </c>
      <c r="X732" s="2" t="s">
        <v>98</v>
      </c>
      <c r="Y732" s="2" t="s">
        <v>99</v>
      </c>
      <c r="Z732" s="2" t="s">
        <v>98</v>
      </c>
      <c r="AA732" s="2" t="s">
        <v>98</v>
      </c>
      <c r="AB732" s="2" t="s">
        <v>97</v>
      </c>
      <c r="AC732" t="s">
        <v>166</v>
      </c>
      <c r="AD732" t="s">
        <v>97</v>
      </c>
      <c r="AE732" s="1" t="s">
        <v>98</v>
      </c>
      <c r="AF732" t="s">
        <v>99</v>
      </c>
    </row>
    <row r="733" spans="1:32">
      <c r="A733" s="3" t="s">
        <v>184</v>
      </c>
      <c r="B733">
        <v>723</v>
      </c>
      <c r="C733" s="6">
        <v>172131</v>
      </c>
      <c r="D733" t="s">
        <v>137</v>
      </c>
      <c r="E733" s="2" t="s">
        <v>97</v>
      </c>
      <c r="F733" s="2" t="s">
        <v>98</v>
      </c>
      <c r="G733" s="2" t="s">
        <v>98</v>
      </c>
      <c r="H733" s="2" t="s">
        <v>97</v>
      </c>
      <c r="I733" s="2" t="s">
        <v>144</v>
      </c>
      <c r="J733" s="2" t="s">
        <v>97</v>
      </c>
      <c r="K733" s="2" t="s">
        <v>134</v>
      </c>
      <c r="L733" t="s">
        <v>139</v>
      </c>
      <c r="M733" s="2" t="s">
        <v>100</v>
      </c>
      <c r="N733" s="71" t="s">
        <v>97</v>
      </c>
      <c r="O733" s="71" t="s">
        <v>163</v>
      </c>
      <c r="P733" s="4" t="s">
        <v>98</v>
      </c>
      <c r="Q733" s="2" t="s">
        <v>98</v>
      </c>
      <c r="R733" s="2" t="s">
        <v>97</v>
      </c>
      <c r="S733" t="s">
        <v>97</v>
      </c>
      <c r="T733" t="s">
        <v>98</v>
      </c>
      <c r="U733" s="2" t="s">
        <v>98</v>
      </c>
      <c r="V733" s="2" t="s">
        <v>97</v>
      </c>
      <c r="W733" s="2" t="s">
        <v>98</v>
      </c>
      <c r="X733" s="2" t="s">
        <v>98</v>
      </c>
      <c r="Y733" s="2" t="s">
        <v>98</v>
      </c>
      <c r="Z733" s="2" t="s">
        <v>98</v>
      </c>
      <c r="AA733" s="2" t="s">
        <v>98</v>
      </c>
      <c r="AB733" s="2" t="s">
        <v>97</v>
      </c>
      <c r="AC733" t="s">
        <v>168</v>
      </c>
      <c r="AD733" t="s">
        <v>97</v>
      </c>
      <c r="AE733" s="1" t="s">
        <v>97</v>
      </c>
      <c r="AF733" t="s">
        <v>98</v>
      </c>
    </row>
    <row r="734" spans="1:32">
      <c r="A734" s="3" t="s">
        <v>184</v>
      </c>
      <c r="B734">
        <v>724</v>
      </c>
      <c r="C734">
        <v>172132</v>
      </c>
      <c r="D734" t="s">
        <v>137</v>
      </c>
      <c r="E734" s="2" t="s">
        <v>98</v>
      </c>
      <c r="F734" s="2" t="s">
        <v>98</v>
      </c>
      <c r="G734" s="2" t="s">
        <v>98</v>
      </c>
      <c r="H734" s="3" t="s">
        <v>97</v>
      </c>
      <c r="I734" s="2" t="s">
        <v>149</v>
      </c>
      <c r="J734" s="6" t="s">
        <v>98</v>
      </c>
      <c r="K734" s="2" t="s">
        <v>134</v>
      </c>
      <c r="L734" t="s">
        <v>139</v>
      </c>
      <c r="M734" s="2" t="s">
        <v>101</v>
      </c>
      <c r="N734" s="70" t="s">
        <v>97</v>
      </c>
      <c r="O734" s="70" t="s">
        <v>174</v>
      </c>
      <c r="P734" s="4" t="s">
        <v>98</v>
      </c>
      <c r="Q734" s="2" t="s">
        <v>98</v>
      </c>
      <c r="R734" s="2" t="s">
        <v>98</v>
      </c>
      <c r="S734" t="s">
        <v>97</v>
      </c>
      <c r="T734" t="s">
        <v>98</v>
      </c>
      <c r="U734" s="2" t="s">
        <v>98</v>
      </c>
      <c r="V734" s="2" t="s">
        <v>98</v>
      </c>
      <c r="W734" s="2" t="s">
        <v>98</v>
      </c>
      <c r="X734" s="2" t="s">
        <v>98</v>
      </c>
      <c r="Y734" s="2" t="s">
        <v>98</v>
      </c>
      <c r="Z734" s="2" t="s">
        <v>98</v>
      </c>
      <c r="AA734" s="2" t="s">
        <v>98</v>
      </c>
      <c r="AB734" s="2" t="s">
        <v>99</v>
      </c>
      <c r="AC734" t="s">
        <v>167</v>
      </c>
      <c r="AD734" s="6" t="s">
        <v>97</v>
      </c>
      <c r="AE734" s="1" t="s">
        <v>97</v>
      </c>
      <c r="AF734" t="s">
        <v>98</v>
      </c>
    </row>
    <row r="735" spans="1:32">
      <c r="A735" s="3" t="s">
        <v>184</v>
      </c>
      <c r="B735">
        <v>725</v>
      </c>
      <c r="C735">
        <v>172133</v>
      </c>
      <c r="D735" t="s">
        <v>136</v>
      </c>
      <c r="E735" s="2" t="s">
        <v>98</v>
      </c>
      <c r="F735" s="2" t="s">
        <v>98</v>
      </c>
      <c r="G735" s="2" t="s">
        <v>98</v>
      </c>
      <c r="H735" s="3" t="s">
        <v>97</v>
      </c>
      <c r="I735" s="2" t="s">
        <v>149</v>
      </c>
      <c r="J735" s="6" t="s">
        <v>97</v>
      </c>
      <c r="K735" s="2" t="s">
        <v>135</v>
      </c>
      <c r="L735" t="s">
        <v>139</v>
      </c>
      <c r="M735" s="2" t="s">
        <v>100</v>
      </c>
      <c r="N735" s="70" t="s">
        <v>97</v>
      </c>
      <c r="O735" s="70" t="s">
        <v>174</v>
      </c>
      <c r="P735" s="5" t="s">
        <v>97</v>
      </c>
      <c r="Q735" s="2" t="s">
        <v>98</v>
      </c>
      <c r="R735" s="2" t="s">
        <v>98</v>
      </c>
      <c r="S735" t="s">
        <v>97</v>
      </c>
      <c r="T735" t="s">
        <v>98</v>
      </c>
      <c r="U735" s="2" t="s">
        <v>98</v>
      </c>
      <c r="V735" s="2" t="s">
        <v>98</v>
      </c>
      <c r="W735" s="2" t="s">
        <v>98</v>
      </c>
      <c r="X735" s="2" t="s">
        <v>97</v>
      </c>
      <c r="Y735" s="2" t="s">
        <v>99</v>
      </c>
      <c r="Z735" s="2" t="s">
        <v>98</v>
      </c>
      <c r="AA735" s="2" t="s">
        <v>98</v>
      </c>
      <c r="AB735" s="2" t="s">
        <v>185</v>
      </c>
      <c r="AC735" t="s">
        <v>166</v>
      </c>
      <c r="AD735" s="6" t="s">
        <v>98</v>
      </c>
      <c r="AE735" s="1" t="s">
        <v>98</v>
      </c>
      <c r="AF735" t="s">
        <v>99</v>
      </c>
    </row>
    <row r="736" spans="1:32">
      <c r="A736" s="3" t="s">
        <v>183</v>
      </c>
      <c r="B736">
        <v>726</v>
      </c>
      <c r="C736" s="6">
        <v>172155</v>
      </c>
      <c r="D736" t="s">
        <v>136</v>
      </c>
      <c r="E736" s="2" t="s">
        <v>98</v>
      </c>
      <c r="F736" s="2" t="s">
        <v>98</v>
      </c>
      <c r="G736" s="2" t="s">
        <v>98</v>
      </c>
      <c r="H736" s="2" t="s">
        <v>97</v>
      </c>
      <c r="I736" s="2" t="s">
        <v>148</v>
      </c>
      <c r="J736" s="2" t="s">
        <v>97</v>
      </c>
      <c r="K736" s="2" t="s">
        <v>134</v>
      </c>
      <c r="L736" t="s">
        <v>140</v>
      </c>
      <c r="M736" s="2" t="s">
        <v>100</v>
      </c>
      <c r="N736" s="71" t="s">
        <v>98</v>
      </c>
      <c r="O736" s="71" t="s">
        <v>174</v>
      </c>
      <c r="P736" s="4" t="s">
        <v>182</v>
      </c>
      <c r="Q736" s="2" t="s">
        <v>98</v>
      </c>
      <c r="R736" s="2" t="s">
        <v>98</v>
      </c>
      <c r="S736" t="s">
        <v>98</v>
      </c>
      <c r="T736" t="s">
        <v>98</v>
      </c>
      <c r="U736" s="2" t="s">
        <v>98</v>
      </c>
      <c r="V736" s="2" t="s">
        <v>98</v>
      </c>
      <c r="W736" s="2" t="s">
        <v>98</v>
      </c>
      <c r="X736" s="2" t="s">
        <v>98</v>
      </c>
      <c r="Y736" s="2" t="s">
        <v>186</v>
      </c>
      <c r="Z736" s="2" t="s">
        <v>98</v>
      </c>
      <c r="AA736" s="2" t="s">
        <v>98</v>
      </c>
      <c r="AB736" s="2" t="s">
        <v>97</v>
      </c>
      <c r="AC736" t="s">
        <v>167</v>
      </c>
      <c r="AD736" t="s">
        <v>97</v>
      </c>
      <c r="AE736" s="1" t="s">
        <v>97</v>
      </c>
      <c r="AF736" t="s">
        <v>98</v>
      </c>
    </row>
    <row r="737" spans="1:32">
      <c r="A737" s="3" t="s">
        <v>184</v>
      </c>
      <c r="B737">
        <v>727</v>
      </c>
      <c r="C737" s="6">
        <v>172156</v>
      </c>
      <c r="D737" t="s">
        <v>137</v>
      </c>
      <c r="E737" s="2" t="s">
        <v>98</v>
      </c>
      <c r="F737" s="2" t="s">
        <v>98</v>
      </c>
      <c r="G737" s="2" t="s">
        <v>98</v>
      </c>
      <c r="H737" s="2" t="s">
        <v>97</v>
      </c>
      <c r="I737" s="2" t="s">
        <v>148</v>
      </c>
      <c r="J737" s="2" t="s">
        <v>97</v>
      </c>
      <c r="K737" s="2" t="s">
        <v>134</v>
      </c>
      <c r="L737" t="s">
        <v>140</v>
      </c>
      <c r="M737" s="2" t="s">
        <v>100</v>
      </c>
      <c r="N737" s="71" t="s">
        <v>97</v>
      </c>
      <c r="O737" s="71" t="s">
        <v>163</v>
      </c>
      <c r="P737" s="4" t="s">
        <v>182</v>
      </c>
      <c r="Q737" s="2" t="s">
        <v>98</v>
      </c>
      <c r="R737" s="2" t="s">
        <v>98</v>
      </c>
      <c r="S737" t="s">
        <v>98</v>
      </c>
      <c r="T737" t="s">
        <v>98</v>
      </c>
      <c r="U737" s="2" t="s">
        <v>98</v>
      </c>
      <c r="V737" s="2" t="s">
        <v>98</v>
      </c>
      <c r="W737" s="2" t="s">
        <v>98</v>
      </c>
      <c r="X737" s="2" t="s">
        <v>98</v>
      </c>
      <c r="Y737" s="2" t="s">
        <v>98</v>
      </c>
      <c r="Z737" s="2" t="s">
        <v>98</v>
      </c>
      <c r="AA737" s="2" t="s">
        <v>98</v>
      </c>
      <c r="AB737" s="2" t="s">
        <v>97</v>
      </c>
      <c r="AC737" t="s">
        <v>167</v>
      </c>
      <c r="AD737" t="s">
        <v>97</v>
      </c>
      <c r="AE737" s="1" t="s">
        <v>98</v>
      </c>
      <c r="AF737" t="s">
        <v>98</v>
      </c>
    </row>
    <row r="738" spans="1:32">
      <c r="A738" s="3" t="s">
        <v>184</v>
      </c>
      <c r="B738">
        <v>728</v>
      </c>
      <c r="C738" s="6">
        <v>172167</v>
      </c>
      <c r="D738" t="s">
        <v>136</v>
      </c>
      <c r="E738" s="2" t="s">
        <v>98</v>
      </c>
      <c r="F738" s="2" t="s">
        <v>98</v>
      </c>
      <c r="G738" s="2" t="s">
        <v>98</v>
      </c>
      <c r="H738" s="2" t="s">
        <v>97</v>
      </c>
      <c r="I738" s="2" t="s">
        <v>149</v>
      </c>
      <c r="J738" s="2" t="s">
        <v>97</v>
      </c>
      <c r="K738" s="2" t="s">
        <v>134</v>
      </c>
      <c r="L738" t="s">
        <v>140</v>
      </c>
      <c r="M738" s="2" t="s">
        <v>100</v>
      </c>
      <c r="N738" s="71" t="s">
        <v>97</v>
      </c>
      <c r="O738" s="71" t="s">
        <v>99</v>
      </c>
      <c r="P738" s="4" t="s">
        <v>97</v>
      </c>
      <c r="Q738" s="2" t="s">
        <v>98</v>
      </c>
      <c r="R738" s="2" t="s">
        <v>98</v>
      </c>
      <c r="S738" t="s">
        <v>97</v>
      </c>
      <c r="T738" t="s">
        <v>98</v>
      </c>
      <c r="U738" s="2" t="s">
        <v>98</v>
      </c>
      <c r="V738" s="2" t="s">
        <v>98</v>
      </c>
      <c r="W738" s="2" t="s">
        <v>98</v>
      </c>
      <c r="X738" s="2" t="s">
        <v>98</v>
      </c>
      <c r="Y738" s="2" t="s">
        <v>98</v>
      </c>
      <c r="Z738" s="2" t="s">
        <v>98</v>
      </c>
      <c r="AA738" s="2" t="s">
        <v>98</v>
      </c>
      <c r="AB738" s="2" t="s">
        <v>97</v>
      </c>
      <c r="AC738" t="s">
        <v>167</v>
      </c>
      <c r="AD738" t="s">
        <v>97</v>
      </c>
      <c r="AE738" s="1" t="s">
        <v>98</v>
      </c>
      <c r="AF738" t="s">
        <v>97</v>
      </c>
    </row>
    <row r="739" spans="1:32">
      <c r="A739" s="3" t="s">
        <v>184</v>
      </c>
      <c r="B739">
        <v>729</v>
      </c>
      <c r="C739">
        <v>172171</v>
      </c>
      <c r="D739" t="s">
        <v>136</v>
      </c>
      <c r="E739" s="2" t="s">
        <v>98</v>
      </c>
      <c r="F739" s="2" t="s">
        <v>98</v>
      </c>
      <c r="G739" s="2" t="s">
        <v>98</v>
      </c>
      <c r="H739" s="3" t="s">
        <v>97</v>
      </c>
      <c r="I739" s="2" t="s">
        <v>149</v>
      </c>
      <c r="J739" s="6" t="s">
        <v>97</v>
      </c>
      <c r="K739" s="2" t="s">
        <v>134</v>
      </c>
      <c r="L739" t="s">
        <v>140</v>
      </c>
      <c r="M739" s="2" t="s">
        <v>100</v>
      </c>
      <c r="N739" s="70" t="s">
        <v>97</v>
      </c>
      <c r="O739" s="70" t="s">
        <v>174</v>
      </c>
      <c r="P739" s="4" t="s">
        <v>98</v>
      </c>
      <c r="Q739" s="2" t="s">
        <v>98</v>
      </c>
      <c r="R739" s="2" t="s">
        <v>98</v>
      </c>
      <c r="S739" t="s">
        <v>97</v>
      </c>
      <c r="T739" t="s">
        <v>98</v>
      </c>
      <c r="U739" s="2" t="s">
        <v>98</v>
      </c>
      <c r="V739" s="2" t="s">
        <v>98</v>
      </c>
      <c r="W739" s="2" t="s">
        <v>98</v>
      </c>
      <c r="X739" s="2" t="s">
        <v>98</v>
      </c>
      <c r="Y739" s="2" t="s">
        <v>98</v>
      </c>
      <c r="Z739" s="2" t="s">
        <v>98</v>
      </c>
      <c r="AA739" s="2" t="s">
        <v>98</v>
      </c>
      <c r="AB739" s="2" t="s">
        <v>97</v>
      </c>
      <c r="AC739" t="s">
        <v>167</v>
      </c>
      <c r="AD739" s="6" t="s">
        <v>97</v>
      </c>
      <c r="AE739" s="1" t="s">
        <v>98</v>
      </c>
      <c r="AF739" t="s">
        <v>98</v>
      </c>
    </row>
    <row r="740" spans="1:32">
      <c r="A740" s="3" t="s">
        <v>187</v>
      </c>
      <c r="B740">
        <v>730</v>
      </c>
      <c r="C740" s="6">
        <v>172189</v>
      </c>
      <c r="D740" t="s">
        <v>136</v>
      </c>
      <c r="E740" s="2" t="s">
        <v>98</v>
      </c>
      <c r="F740" s="2" t="s">
        <v>98</v>
      </c>
      <c r="G740" s="2" t="s">
        <v>98</v>
      </c>
      <c r="H740" s="2" t="s">
        <v>99</v>
      </c>
      <c r="I740" s="2" t="s">
        <v>147</v>
      </c>
      <c r="J740" s="2" t="s">
        <v>97</v>
      </c>
      <c r="K740" s="2" t="s">
        <v>134</v>
      </c>
      <c r="L740" t="s">
        <v>140</v>
      </c>
      <c r="M740" s="2" t="s">
        <v>100</v>
      </c>
      <c r="N740" s="71" t="s">
        <v>97</v>
      </c>
      <c r="O740" s="71" t="s">
        <v>174</v>
      </c>
      <c r="P740" s="4" t="s">
        <v>182</v>
      </c>
      <c r="Q740" s="2" t="s">
        <v>98</v>
      </c>
      <c r="R740" s="2" t="s">
        <v>98</v>
      </c>
      <c r="S740" t="s">
        <v>98</v>
      </c>
      <c r="T740" t="s">
        <v>98</v>
      </c>
      <c r="U740" s="2" t="s">
        <v>98</v>
      </c>
      <c r="V740" s="2" t="s">
        <v>98</v>
      </c>
      <c r="W740" s="2" t="s">
        <v>98</v>
      </c>
      <c r="X740" s="2" t="s">
        <v>98</v>
      </c>
      <c r="Y740" s="2" t="s">
        <v>98</v>
      </c>
      <c r="Z740" s="2" t="s">
        <v>98</v>
      </c>
      <c r="AA740" s="2" t="s">
        <v>98</v>
      </c>
      <c r="AB740" s="2" t="s">
        <v>97</v>
      </c>
      <c r="AC740" t="s">
        <v>166</v>
      </c>
      <c r="AD740" t="s">
        <v>97</v>
      </c>
      <c r="AE740" s="1" t="s">
        <v>98</v>
      </c>
      <c r="AF740" t="s">
        <v>97</v>
      </c>
    </row>
    <row r="741" spans="1:32">
      <c r="A741" s="3" t="s">
        <v>184</v>
      </c>
      <c r="B741">
        <v>731</v>
      </c>
      <c r="C741" s="6">
        <v>172196</v>
      </c>
      <c r="D741" t="s">
        <v>137</v>
      </c>
      <c r="E741" s="2" t="s">
        <v>98</v>
      </c>
      <c r="F741" s="2" t="s">
        <v>98</v>
      </c>
      <c r="G741" s="2" t="s">
        <v>98</v>
      </c>
      <c r="H741" s="2" t="s">
        <v>97</v>
      </c>
      <c r="I741" s="2" t="s">
        <v>146</v>
      </c>
      <c r="J741" s="2" t="s">
        <v>97</v>
      </c>
      <c r="K741" s="2" t="s">
        <v>134</v>
      </c>
      <c r="L741" t="s">
        <v>139</v>
      </c>
      <c r="M741" s="2" t="s">
        <v>101</v>
      </c>
      <c r="N741" s="71" t="s">
        <v>97</v>
      </c>
      <c r="O741" s="71" t="s">
        <v>174</v>
      </c>
      <c r="P741" s="4" t="s">
        <v>182</v>
      </c>
      <c r="Q741" s="2" t="s">
        <v>98</v>
      </c>
      <c r="R741" s="2" t="s">
        <v>98</v>
      </c>
      <c r="S741" t="s">
        <v>98</v>
      </c>
      <c r="T741" t="s">
        <v>98</v>
      </c>
      <c r="U741" s="2" t="s">
        <v>98</v>
      </c>
      <c r="V741" s="2" t="s">
        <v>98</v>
      </c>
      <c r="W741" s="2" t="s">
        <v>98</v>
      </c>
      <c r="X741" s="2" t="s">
        <v>98</v>
      </c>
      <c r="Y741" s="2" t="s">
        <v>98</v>
      </c>
      <c r="Z741" s="2" t="s">
        <v>98</v>
      </c>
      <c r="AA741" s="2" t="s">
        <v>98</v>
      </c>
      <c r="AB741" s="2" t="s">
        <v>98</v>
      </c>
      <c r="AC741" t="s">
        <v>167</v>
      </c>
      <c r="AD741" t="s">
        <v>97</v>
      </c>
      <c r="AE741" s="1" t="s">
        <v>97</v>
      </c>
      <c r="AF741" t="s">
        <v>98</v>
      </c>
    </row>
    <row r="742" spans="1:32">
      <c r="A742" s="3" t="s">
        <v>184</v>
      </c>
      <c r="B742">
        <v>732</v>
      </c>
      <c r="C742">
        <v>172197</v>
      </c>
      <c r="D742" t="s">
        <v>137</v>
      </c>
      <c r="E742" s="2" t="s">
        <v>98</v>
      </c>
      <c r="F742" s="2" t="s">
        <v>98</v>
      </c>
      <c r="G742" s="2" t="s">
        <v>98</v>
      </c>
      <c r="H742" s="2" t="s">
        <v>97</v>
      </c>
      <c r="I742" s="2" t="s">
        <v>149</v>
      </c>
      <c r="J742" s="6" t="s">
        <v>97</v>
      </c>
      <c r="K742" s="2" t="s">
        <v>134</v>
      </c>
      <c r="L742" t="s">
        <v>140</v>
      </c>
      <c r="M742" s="3" t="s">
        <v>100</v>
      </c>
      <c r="N742" s="71" t="s">
        <v>98</v>
      </c>
      <c r="O742" s="71" t="s">
        <v>174</v>
      </c>
      <c r="P742" s="5" t="s">
        <v>97</v>
      </c>
      <c r="Q742" s="2" t="s">
        <v>98</v>
      </c>
      <c r="R742" s="2" t="s">
        <v>98</v>
      </c>
      <c r="S742" t="s">
        <v>97</v>
      </c>
      <c r="T742" t="s">
        <v>98</v>
      </c>
      <c r="U742" s="2" t="s">
        <v>98</v>
      </c>
      <c r="V742" s="2" t="s">
        <v>98</v>
      </c>
      <c r="W742" s="2" t="s">
        <v>98</v>
      </c>
      <c r="X742" s="2" t="s">
        <v>98</v>
      </c>
      <c r="Y742" s="2" t="s">
        <v>98</v>
      </c>
      <c r="Z742" s="2" t="s">
        <v>98</v>
      </c>
      <c r="AA742" s="2" t="s">
        <v>98</v>
      </c>
      <c r="AB742" s="2" t="s">
        <v>185</v>
      </c>
      <c r="AC742" t="s">
        <v>166</v>
      </c>
      <c r="AD742" s="6" t="s">
        <v>97</v>
      </c>
      <c r="AE742" s="1" t="s">
        <v>98</v>
      </c>
      <c r="AF742" t="s">
        <v>98</v>
      </c>
    </row>
    <row r="743" spans="1:32">
      <c r="A743" s="3" t="s">
        <v>184</v>
      </c>
      <c r="B743">
        <v>733</v>
      </c>
      <c r="C743" s="6">
        <v>172199</v>
      </c>
      <c r="D743" t="s">
        <v>137</v>
      </c>
      <c r="E743" s="2" t="s">
        <v>98</v>
      </c>
      <c r="F743" s="2" t="s">
        <v>98</v>
      </c>
      <c r="G743" s="2" t="s">
        <v>98</v>
      </c>
      <c r="H743" s="2" t="s">
        <v>97</v>
      </c>
      <c r="I743" s="2" t="s">
        <v>149</v>
      </c>
      <c r="J743" s="2" t="s">
        <v>97</v>
      </c>
      <c r="K743" s="2" t="s">
        <v>134</v>
      </c>
      <c r="L743" t="s">
        <v>139</v>
      </c>
      <c r="M743" s="2" t="s">
        <v>101</v>
      </c>
      <c r="N743" s="71" t="s">
        <v>97</v>
      </c>
      <c r="O743" s="71" t="s">
        <v>174</v>
      </c>
      <c r="P743" s="4" t="s">
        <v>97</v>
      </c>
      <c r="Q743" s="2" t="s">
        <v>98</v>
      </c>
      <c r="R743" s="2" t="s">
        <v>98</v>
      </c>
      <c r="S743" t="s">
        <v>97</v>
      </c>
      <c r="T743" t="s">
        <v>98</v>
      </c>
      <c r="U743" s="2" t="s">
        <v>98</v>
      </c>
      <c r="V743" s="2" t="s">
        <v>98</v>
      </c>
      <c r="W743" s="2" t="s">
        <v>98</v>
      </c>
      <c r="X743" s="2" t="s">
        <v>98</v>
      </c>
      <c r="Y743" s="2" t="s">
        <v>98</v>
      </c>
      <c r="Z743" s="2" t="s">
        <v>98</v>
      </c>
      <c r="AA743" s="2" t="s">
        <v>98</v>
      </c>
      <c r="AB743" s="2" t="s">
        <v>98</v>
      </c>
      <c r="AC743" t="s">
        <v>167</v>
      </c>
      <c r="AD743" t="s">
        <v>97</v>
      </c>
      <c r="AE743" s="1" t="s">
        <v>97</v>
      </c>
      <c r="AF743" t="s">
        <v>98</v>
      </c>
    </row>
    <row r="744" spans="1:32">
      <c r="A744" s="3" t="s">
        <v>184</v>
      </c>
      <c r="B744">
        <v>734</v>
      </c>
      <c r="C744" s="6">
        <v>172200</v>
      </c>
      <c r="D744" t="s">
        <v>137</v>
      </c>
      <c r="E744" s="2" t="s">
        <v>98</v>
      </c>
      <c r="F744" s="2" t="s">
        <v>98</v>
      </c>
      <c r="G744" s="2" t="s">
        <v>98</v>
      </c>
      <c r="H744" s="2" t="s">
        <v>98</v>
      </c>
      <c r="I744" s="2" t="s">
        <v>149</v>
      </c>
      <c r="J744" s="2" t="s">
        <v>97</v>
      </c>
      <c r="K744" s="2" t="s">
        <v>134</v>
      </c>
      <c r="L744" t="s">
        <v>140</v>
      </c>
      <c r="M744" s="2" t="s">
        <v>100</v>
      </c>
      <c r="N744" s="71" t="s">
        <v>97</v>
      </c>
      <c r="O744" s="71" t="s">
        <v>174</v>
      </c>
      <c r="P744" s="4" t="s">
        <v>97</v>
      </c>
      <c r="Q744" s="2" t="s">
        <v>97</v>
      </c>
      <c r="R744" s="2" t="s">
        <v>98</v>
      </c>
      <c r="S744" t="s">
        <v>97</v>
      </c>
      <c r="T744" t="s">
        <v>98</v>
      </c>
      <c r="U744" s="2" t="s">
        <v>98</v>
      </c>
      <c r="V744" s="2" t="s">
        <v>98</v>
      </c>
      <c r="W744" s="2" t="s">
        <v>98</v>
      </c>
      <c r="X744" s="2" t="s">
        <v>97</v>
      </c>
      <c r="Y744" s="2" t="s">
        <v>98</v>
      </c>
      <c r="Z744" s="2" t="s">
        <v>98</v>
      </c>
      <c r="AA744" s="2" t="s">
        <v>98</v>
      </c>
      <c r="AB744" s="2" t="s">
        <v>97</v>
      </c>
      <c r="AC744" t="s">
        <v>168</v>
      </c>
      <c r="AD744" t="s">
        <v>97</v>
      </c>
      <c r="AE744" s="1" t="s">
        <v>97</v>
      </c>
      <c r="AF744" t="s">
        <v>97</v>
      </c>
    </row>
    <row r="745" spans="1:32">
      <c r="A745" s="3" t="s">
        <v>184</v>
      </c>
      <c r="B745">
        <v>735</v>
      </c>
      <c r="C745" s="6">
        <v>172201</v>
      </c>
      <c r="D745" t="s">
        <v>137</v>
      </c>
      <c r="E745" s="2" t="s">
        <v>98</v>
      </c>
      <c r="F745" s="2" t="s">
        <v>98</v>
      </c>
      <c r="G745" s="2" t="s">
        <v>98</v>
      </c>
      <c r="H745" s="2" t="s">
        <v>97</v>
      </c>
      <c r="I745" s="2" t="s">
        <v>149</v>
      </c>
      <c r="J745" s="2" t="s">
        <v>97</v>
      </c>
      <c r="K745" s="2" t="s">
        <v>134</v>
      </c>
      <c r="L745" t="s">
        <v>140</v>
      </c>
      <c r="M745" s="2" t="s">
        <v>100</v>
      </c>
      <c r="N745" s="71" t="s">
        <v>97</v>
      </c>
      <c r="O745" s="71" t="s">
        <v>163</v>
      </c>
      <c r="P745" s="4" t="s">
        <v>182</v>
      </c>
      <c r="Q745" s="2" t="s">
        <v>98</v>
      </c>
      <c r="R745" s="2" t="s">
        <v>98</v>
      </c>
      <c r="S745" t="s">
        <v>98</v>
      </c>
      <c r="T745" t="s">
        <v>98</v>
      </c>
      <c r="U745" s="2" t="s">
        <v>98</v>
      </c>
      <c r="V745" s="2" t="s">
        <v>98</v>
      </c>
      <c r="W745" s="2" t="s">
        <v>98</v>
      </c>
      <c r="X745" s="2" t="s">
        <v>98</v>
      </c>
      <c r="Y745" s="2" t="s">
        <v>98</v>
      </c>
      <c r="Z745" s="2" t="s">
        <v>98</v>
      </c>
      <c r="AA745" s="2" t="s">
        <v>98</v>
      </c>
      <c r="AB745" s="2" t="s">
        <v>97</v>
      </c>
      <c r="AC745" t="s">
        <v>167</v>
      </c>
      <c r="AD745" t="s">
        <v>97</v>
      </c>
      <c r="AE745" s="1" t="s">
        <v>97</v>
      </c>
      <c r="AF745" t="s">
        <v>97</v>
      </c>
    </row>
    <row r="746" spans="1:32">
      <c r="A746" s="3" t="s">
        <v>184</v>
      </c>
      <c r="B746">
        <v>736</v>
      </c>
      <c r="C746" s="6">
        <v>172203</v>
      </c>
      <c r="D746" t="s">
        <v>136</v>
      </c>
      <c r="E746" s="2" t="s">
        <v>98</v>
      </c>
      <c r="F746" s="2" t="s">
        <v>98</v>
      </c>
      <c r="G746" s="2" t="s">
        <v>98</v>
      </c>
      <c r="H746" s="2" t="s">
        <v>97</v>
      </c>
      <c r="I746" s="2" t="s">
        <v>149</v>
      </c>
      <c r="J746" s="2" t="s">
        <v>97</v>
      </c>
      <c r="K746" s="2" t="s">
        <v>135</v>
      </c>
      <c r="L746" t="s">
        <v>139</v>
      </c>
      <c r="M746" s="2" t="s">
        <v>100</v>
      </c>
      <c r="N746" s="71" t="s">
        <v>97</v>
      </c>
      <c r="O746" s="71" t="s">
        <v>174</v>
      </c>
      <c r="P746" s="4" t="s">
        <v>97</v>
      </c>
      <c r="Q746" s="2" t="s">
        <v>98</v>
      </c>
      <c r="R746" s="2" t="s">
        <v>98</v>
      </c>
      <c r="S746" t="s">
        <v>97</v>
      </c>
      <c r="T746" t="s">
        <v>98</v>
      </c>
      <c r="U746" s="2" t="s">
        <v>98</v>
      </c>
      <c r="V746" s="2" t="s">
        <v>98</v>
      </c>
      <c r="W746" s="2" t="s">
        <v>98</v>
      </c>
      <c r="X746" s="2" t="s">
        <v>97</v>
      </c>
      <c r="Y746" s="2" t="s">
        <v>99</v>
      </c>
      <c r="Z746" s="2" t="s">
        <v>98</v>
      </c>
      <c r="AA746" s="2" t="s">
        <v>98</v>
      </c>
      <c r="AB746" s="2" t="s">
        <v>185</v>
      </c>
      <c r="AC746" t="s">
        <v>166</v>
      </c>
      <c r="AD746" t="s">
        <v>98</v>
      </c>
      <c r="AE746" s="1" t="s">
        <v>98</v>
      </c>
      <c r="AF746" t="s">
        <v>97</v>
      </c>
    </row>
    <row r="747" spans="1:32">
      <c r="A747" s="3" t="s">
        <v>184</v>
      </c>
      <c r="B747">
        <v>737</v>
      </c>
      <c r="C747" s="6">
        <v>172209</v>
      </c>
      <c r="D747" t="s">
        <v>136</v>
      </c>
      <c r="E747" s="2" t="s">
        <v>98</v>
      </c>
      <c r="F747" s="2" t="s">
        <v>98</v>
      </c>
      <c r="G747" s="2" t="s">
        <v>98</v>
      </c>
      <c r="H747" s="2" t="s">
        <v>97</v>
      </c>
      <c r="I747" s="2" t="s">
        <v>149</v>
      </c>
      <c r="J747" s="2" t="s">
        <v>97</v>
      </c>
      <c r="K747" s="2" t="s">
        <v>134</v>
      </c>
      <c r="L747" t="s">
        <v>140</v>
      </c>
      <c r="M747" s="2" t="s">
        <v>100</v>
      </c>
      <c r="N747" s="71" t="s">
        <v>98</v>
      </c>
      <c r="O747" s="71" t="s">
        <v>174</v>
      </c>
      <c r="P747" s="4" t="s">
        <v>182</v>
      </c>
      <c r="Q747" s="2" t="s">
        <v>98</v>
      </c>
      <c r="R747" s="2" t="s">
        <v>98</v>
      </c>
      <c r="S747" t="s">
        <v>98</v>
      </c>
      <c r="T747" t="s">
        <v>98</v>
      </c>
      <c r="U747" s="2" t="s">
        <v>98</v>
      </c>
      <c r="V747" s="2" t="s">
        <v>98</v>
      </c>
      <c r="W747" s="2" t="s">
        <v>98</v>
      </c>
      <c r="X747" s="2" t="s">
        <v>98</v>
      </c>
      <c r="Y747" s="2" t="s">
        <v>98</v>
      </c>
      <c r="Z747" s="2" t="s">
        <v>98</v>
      </c>
      <c r="AA747" s="2" t="s">
        <v>98</v>
      </c>
      <c r="AB747" s="2" t="s">
        <v>99</v>
      </c>
      <c r="AC747" t="s">
        <v>167</v>
      </c>
      <c r="AD747" t="s">
        <v>97</v>
      </c>
      <c r="AE747" s="1" t="s">
        <v>98</v>
      </c>
      <c r="AF747" t="s">
        <v>98</v>
      </c>
    </row>
    <row r="748" spans="1:32">
      <c r="A748" s="3" t="s">
        <v>184</v>
      </c>
      <c r="B748">
        <v>738</v>
      </c>
      <c r="C748" s="6">
        <v>172242</v>
      </c>
      <c r="D748" t="s">
        <v>136</v>
      </c>
      <c r="E748" s="2" t="s">
        <v>98</v>
      </c>
      <c r="F748" s="2" t="s">
        <v>98</v>
      </c>
      <c r="G748" s="2" t="s">
        <v>98</v>
      </c>
      <c r="H748" s="2" t="s">
        <v>97</v>
      </c>
      <c r="I748" s="2" t="s">
        <v>149</v>
      </c>
      <c r="J748" s="2" t="s">
        <v>97</v>
      </c>
      <c r="K748" s="2" t="s">
        <v>134</v>
      </c>
      <c r="L748" t="s">
        <v>140</v>
      </c>
      <c r="M748" s="2" t="s">
        <v>100</v>
      </c>
      <c r="N748" s="71" t="s">
        <v>98</v>
      </c>
      <c r="O748" s="71" t="s">
        <v>174</v>
      </c>
      <c r="P748" s="4" t="s">
        <v>182</v>
      </c>
      <c r="Q748" s="2" t="s">
        <v>98</v>
      </c>
      <c r="R748" s="2" t="s">
        <v>98</v>
      </c>
      <c r="S748" t="s">
        <v>98</v>
      </c>
      <c r="T748" t="s">
        <v>98</v>
      </c>
      <c r="U748" s="2" t="s">
        <v>98</v>
      </c>
      <c r="V748" s="2" t="s">
        <v>98</v>
      </c>
      <c r="W748" s="2" t="s">
        <v>98</v>
      </c>
      <c r="X748" s="2" t="s">
        <v>98</v>
      </c>
      <c r="Y748" s="2" t="s">
        <v>186</v>
      </c>
      <c r="Z748" s="2" t="s">
        <v>98</v>
      </c>
      <c r="AA748" s="2" t="s">
        <v>98</v>
      </c>
      <c r="AB748" s="2" t="s">
        <v>97</v>
      </c>
      <c r="AC748" t="s">
        <v>166</v>
      </c>
      <c r="AD748" t="s">
        <v>97</v>
      </c>
      <c r="AE748" s="1" t="s">
        <v>98</v>
      </c>
      <c r="AF748" t="s">
        <v>98</v>
      </c>
    </row>
    <row r="749" spans="1:32">
      <c r="A749" s="3" t="s">
        <v>184</v>
      </c>
      <c r="B749">
        <v>739</v>
      </c>
      <c r="C749" s="6">
        <v>172244</v>
      </c>
      <c r="D749" t="s">
        <v>136</v>
      </c>
      <c r="E749" s="2" t="s">
        <v>98</v>
      </c>
      <c r="F749" s="2" t="s">
        <v>98</v>
      </c>
      <c r="G749" s="2" t="s">
        <v>98</v>
      </c>
      <c r="H749" s="2" t="s">
        <v>97</v>
      </c>
      <c r="I749" s="2" t="s">
        <v>149</v>
      </c>
      <c r="J749" s="2" t="s">
        <v>97</v>
      </c>
      <c r="K749" s="2" t="s">
        <v>134</v>
      </c>
      <c r="L749" t="s">
        <v>140</v>
      </c>
      <c r="M749" s="2" t="s">
        <v>100</v>
      </c>
      <c r="N749" s="71" t="s">
        <v>98</v>
      </c>
      <c r="O749" s="71" t="s">
        <v>174</v>
      </c>
      <c r="P749" s="4" t="s">
        <v>182</v>
      </c>
      <c r="Q749" s="2" t="s">
        <v>98</v>
      </c>
      <c r="R749" s="2" t="s">
        <v>98</v>
      </c>
      <c r="S749" t="s">
        <v>98</v>
      </c>
      <c r="T749" t="s">
        <v>98</v>
      </c>
      <c r="U749" s="2" t="s">
        <v>98</v>
      </c>
      <c r="V749" s="2" t="s">
        <v>98</v>
      </c>
      <c r="W749" s="2" t="s">
        <v>98</v>
      </c>
      <c r="X749" s="2" t="s">
        <v>98</v>
      </c>
      <c r="Y749" s="2" t="s">
        <v>186</v>
      </c>
      <c r="Z749" s="2" t="s">
        <v>98</v>
      </c>
      <c r="AA749" s="2" t="s">
        <v>98</v>
      </c>
      <c r="AB749" s="2" t="s">
        <v>97</v>
      </c>
      <c r="AC749" t="s">
        <v>166</v>
      </c>
      <c r="AD749" t="s">
        <v>97</v>
      </c>
      <c r="AE749" s="1" t="s">
        <v>98</v>
      </c>
      <c r="AF749" t="s">
        <v>98</v>
      </c>
    </row>
    <row r="750" spans="1:32">
      <c r="A750" s="3" t="s">
        <v>184</v>
      </c>
      <c r="B750">
        <v>740</v>
      </c>
      <c r="C750" s="6">
        <v>172249</v>
      </c>
      <c r="D750" t="s">
        <v>136</v>
      </c>
      <c r="E750" s="2" t="s">
        <v>98</v>
      </c>
      <c r="F750" s="2" t="s">
        <v>98</v>
      </c>
      <c r="G750" s="2" t="s">
        <v>98</v>
      </c>
      <c r="H750" s="2" t="s">
        <v>97</v>
      </c>
      <c r="I750" s="2" t="s">
        <v>145</v>
      </c>
      <c r="J750" s="2" t="s">
        <v>97</v>
      </c>
      <c r="K750" s="2" t="s">
        <v>135</v>
      </c>
      <c r="L750" t="s">
        <v>138</v>
      </c>
      <c r="M750" s="2" t="s">
        <v>100</v>
      </c>
      <c r="N750" s="71" t="s">
        <v>98</v>
      </c>
      <c r="O750" s="71" t="s">
        <v>163</v>
      </c>
      <c r="P750" s="4" t="s">
        <v>182</v>
      </c>
      <c r="Q750" s="2" t="s">
        <v>98</v>
      </c>
      <c r="R750" s="2" t="s">
        <v>98</v>
      </c>
      <c r="S750" t="s">
        <v>98</v>
      </c>
      <c r="T750" t="s">
        <v>98</v>
      </c>
      <c r="U750" s="2" t="s">
        <v>98</v>
      </c>
      <c r="V750" s="2" t="s">
        <v>98</v>
      </c>
      <c r="W750" s="2" t="s">
        <v>98</v>
      </c>
      <c r="X750" s="2" t="s">
        <v>98</v>
      </c>
      <c r="Y750" s="2" t="s">
        <v>99</v>
      </c>
      <c r="Z750" s="2" t="s">
        <v>98</v>
      </c>
      <c r="AA750" s="2" t="s">
        <v>98</v>
      </c>
      <c r="AB750" s="2" t="s">
        <v>185</v>
      </c>
      <c r="AC750" t="s">
        <v>166</v>
      </c>
      <c r="AD750" t="s">
        <v>98</v>
      </c>
      <c r="AE750" s="1" t="s">
        <v>98</v>
      </c>
      <c r="AF750" t="s">
        <v>97</v>
      </c>
    </row>
    <row r="751" spans="1:32">
      <c r="A751" s="3" t="s">
        <v>184</v>
      </c>
      <c r="B751">
        <v>741</v>
      </c>
      <c r="C751">
        <v>172277</v>
      </c>
      <c r="D751" t="s">
        <v>137</v>
      </c>
      <c r="E751" s="2" t="s">
        <v>97</v>
      </c>
      <c r="F751" s="2" t="s">
        <v>98</v>
      </c>
      <c r="G751" s="2" t="s">
        <v>98</v>
      </c>
      <c r="H751" s="3" t="s">
        <v>97</v>
      </c>
      <c r="I751" s="2" t="s">
        <v>147</v>
      </c>
      <c r="J751" s="6" t="s">
        <v>98</v>
      </c>
      <c r="K751" s="2" t="s">
        <v>134</v>
      </c>
      <c r="L751" t="s">
        <v>139</v>
      </c>
      <c r="M751" s="2" t="s">
        <v>100</v>
      </c>
      <c r="N751" s="70" t="s">
        <v>97</v>
      </c>
      <c r="O751" s="70" t="s">
        <v>174</v>
      </c>
      <c r="P751" s="5" t="s">
        <v>97</v>
      </c>
      <c r="Q751" s="2" t="s">
        <v>98</v>
      </c>
      <c r="R751" s="2" t="s">
        <v>98</v>
      </c>
      <c r="S751" t="s">
        <v>97</v>
      </c>
      <c r="T751" t="s">
        <v>98</v>
      </c>
      <c r="U751" s="2" t="s">
        <v>98</v>
      </c>
      <c r="V751" s="2" t="s">
        <v>97</v>
      </c>
      <c r="W751" s="2" t="s">
        <v>98</v>
      </c>
      <c r="X751" s="2" t="s">
        <v>98</v>
      </c>
      <c r="Y751" s="2" t="s">
        <v>98</v>
      </c>
      <c r="Z751" s="2" t="s">
        <v>98</v>
      </c>
      <c r="AA751" s="2" t="s">
        <v>98</v>
      </c>
      <c r="AB751" s="2" t="s">
        <v>99</v>
      </c>
      <c r="AC751" t="s">
        <v>166</v>
      </c>
      <c r="AD751" s="6" t="s">
        <v>97</v>
      </c>
      <c r="AE751" s="7" t="s">
        <v>97</v>
      </c>
      <c r="AF751" t="s">
        <v>97</v>
      </c>
    </row>
    <row r="752" spans="1:32">
      <c r="A752" s="3" t="s">
        <v>184</v>
      </c>
      <c r="B752">
        <v>742</v>
      </c>
      <c r="C752" s="6">
        <v>172280</v>
      </c>
      <c r="D752" t="s">
        <v>137</v>
      </c>
      <c r="E752" s="2" t="s">
        <v>98</v>
      </c>
      <c r="F752" s="2" t="s">
        <v>98</v>
      </c>
      <c r="G752" s="2" t="s">
        <v>98</v>
      </c>
      <c r="H752" s="2" t="s">
        <v>97</v>
      </c>
      <c r="I752" s="2" t="s">
        <v>146</v>
      </c>
      <c r="J752" s="2" t="s">
        <v>97</v>
      </c>
      <c r="K752" s="2" t="s">
        <v>134</v>
      </c>
      <c r="L752" t="s">
        <v>140</v>
      </c>
      <c r="M752" s="2" t="s">
        <v>100</v>
      </c>
      <c r="N752" s="71" t="s">
        <v>97</v>
      </c>
      <c r="O752" s="71" t="s">
        <v>174</v>
      </c>
      <c r="P752" s="4" t="s">
        <v>182</v>
      </c>
      <c r="Q752" s="2" t="s">
        <v>98</v>
      </c>
      <c r="R752" s="2" t="s">
        <v>98</v>
      </c>
      <c r="S752" t="s">
        <v>98</v>
      </c>
      <c r="T752" t="s">
        <v>98</v>
      </c>
      <c r="U752" s="2" t="s">
        <v>98</v>
      </c>
      <c r="V752" s="2" t="s">
        <v>98</v>
      </c>
      <c r="W752" s="2" t="s">
        <v>98</v>
      </c>
      <c r="X752" s="2" t="s">
        <v>98</v>
      </c>
      <c r="Y752" s="2" t="s">
        <v>98</v>
      </c>
      <c r="Z752" s="2" t="s">
        <v>98</v>
      </c>
      <c r="AA752" s="2" t="s">
        <v>98</v>
      </c>
      <c r="AB752" s="2" t="s">
        <v>98</v>
      </c>
      <c r="AC752" t="s">
        <v>167</v>
      </c>
      <c r="AD752" t="s">
        <v>97</v>
      </c>
      <c r="AE752" s="1" t="s">
        <v>98</v>
      </c>
      <c r="AF752" t="s">
        <v>98</v>
      </c>
    </row>
    <row r="753" spans="1:32">
      <c r="A753" s="3" t="s">
        <v>184</v>
      </c>
      <c r="B753">
        <v>743</v>
      </c>
      <c r="C753" s="6">
        <v>172281</v>
      </c>
      <c r="D753" t="s">
        <v>137</v>
      </c>
      <c r="E753" s="2" t="s">
        <v>98</v>
      </c>
      <c r="F753" s="2" t="s">
        <v>98</v>
      </c>
      <c r="G753" s="2" t="s">
        <v>98</v>
      </c>
      <c r="H753" s="2" t="s">
        <v>97</v>
      </c>
      <c r="I753" s="2" t="s">
        <v>147</v>
      </c>
      <c r="J753" s="2" t="s">
        <v>98</v>
      </c>
      <c r="K753" s="2" t="s">
        <v>134</v>
      </c>
      <c r="L753" t="s">
        <v>139</v>
      </c>
      <c r="M753" s="2" t="s">
        <v>100</v>
      </c>
      <c r="N753" s="71" t="s">
        <v>97</v>
      </c>
      <c r="O753" s="71" t="s">
        <v>174</v>
      </c>
      <c r="P753" s="4" t="s">
        <v>98</v>
      </c>
      <c r="Q753" s="2" t="s">
        <v>98</v>
      </c>
      <c r="R753" s="2" t="s">
        <v>98</v>
      </c>
      <c r="S753" t="s">
        <v>97</v>
      </c>
      <c r="T753" t="s">
        <v>98</v>
      </c>
      <c r="U753" s="2" t="s">
        <v>98</v>
      </c>
      <c r="V753" s="2" t="s">
        <v>97</v>
      </c>
      <c r="W753" s="2" t="s">
        <v>98</v>
      </c>
      <c r="X753" s="2" t="s">
        <v>98</v>
      </c>
      <c r="Y753" s="2" t="s">
        <v>98</v>
      </c>
      <c r="Z753" s="2" t="s">
        <v>98</v>
      </c>
      <c r="AA753" s="2" t="s">
        <v>98</v>
      </c>
      <c r="AB753" s="2" t="s">
        <v>97</v>
      </c>
      <c r="AC753" t="s">
        <v>166</v>
      </c>
      <c r="AD753" t="s">
        <v>97</v>
      </c>
      <c r="AE753" s="1" t="s">
        <v>97</v>
      </c>
      <c r="AF753" t="s">
        <v>98</v>
      </c>
    </row>
    <row r="754" spans="1:32">
      <c r="A754" s="3" t="s">
        <v>184</v>
      </c>
      <c r="B754">
        <v>744</v>
      </c>
      <c r="C754" s="6">
        <v>172284</v>
      </c>
      <c r="D754" t="s">
        <v>136</v>
      </c>
      <c r="E754" s="2" t="s">
        <v>98</v>
      </c>
      <c r="F754" s="2" t="s">
        <v>98</v>
      </c>
      <c r="G754" s="2" t="s">
        <v>98</v>
      </c>
      <c r="H754" s="2" t="s">
        <v>97</v>
      </c>
      <c r="I754" s="2" t="s">
        <v>146</v>
      </c>
      <c r="J754" s="2" t="s">
        <v>97</v>
      </c>
      <c r="K754" s="2" t="s">
        <v>134</v>
      </c>
      <c r="L754" t="s">
        <v>140</v>
      </c>
      <c r="M754" s="2" t="s">
        <v>100</v>
      </c>
      <c r="N754" s="71" t="s">
        <v>97</v>
      </c>
      <c r="O754" s="71" t="s">
        <v>174</v>
      </c>
      <c r="P754" s="4" t="s">
        <v>182</v>
      </c>
      <c r="Q754" s="2" t="s">
        <v>98</v>
      </c>
      <c r="R754" s="2" t="s">
        <v>98</v>
      </c>
      <c r="S754" t="s">
        <v>98</v>
      </c>
      <c r="T754" t="s">
        <v>98</v>
      </c>
      <c r="U754" s="2" t="s">
        <v>98</v>
      </c>
      <c r="V754" s="2" t="s">
        <v>98</v>
      </c>
      <c r="W754" s="2" t="s">
        <v>98</v>
      </c>
      <c r="X754" s="2" t="s">
        <v>98</v>
      </c>
      <c r="Y754" s="2" t="s">
        <v>98</v>
      </c>
      <c r="Z754" s="2" t="s">
        <v>98</v>
      </c>
      <c r="AA754" s="2" t="s">
        <v>98</v>
      </c>
      <c r="AB754" s="2" t="s">
        <v>98</v>
      </c>
      <c r="AC754" t="s">
        <v>167</v>
      </c>
      <c r="AD754" t="s">
        <v>97</v>
      </c>
      <c r="AE754" s="1" t="s">
        <v>98</v>
      </c>
      <c r="AF754" t="s">
        <v>98</v>
      </c>
    </row>
    <row r="755" spans="1:32">
      <c r="A755" s="3" t="s">
        <v>181</v>
      </c>
      <c r="B755">
        <v>745</v>
      </c>
      <c r="C755" s="6">
        <v>172309</v>
      </c>
      <c r="D755" t="s">
        <v>137</v>
      </c>
      <c r="E755" s="2" t="s">
        <v>98</v>
      </c>
      <c r="F755" s="2" t="s">
        <v>98</v>
      </c>
      <c r="G755" s="2" t="s">
        <v>98</v>
      </c>
      <c r="H755" s="2" t="s">
        <v>97</v>
      </c>
      <c r="I755" s="2" t="s">
        <v>149</v>
      </c>
      <c r="J755" s="2" t="s">
        <v>97</v>
      </c>
      <c r="K755" s="2" t="s">
        <v>135</v>
      </c>
      <c r="L755" t="s">
        <v>140</v>
      </c>
      <c r="M755" s="2" t="s">
        <v>100</v>
      </c>
      <c r="N755" s="71" t="s">
        <v>97</v>
      </c>
      <c r="O755" s="71" t="s">
        <v>163</v>
      </c>
      <c r="P755" s="4" t="s">
        <v>98</v>
      </c>
      <c r="Q755" s="2" t="s">
        <v>98</v>
      </c>
      <c r="R755" s="2" t="s">
        <v>98</v>
      </c>
      <c r="S755" t="s">
        <v>97</v>
      </c>
      <c r="T755" t="s">
        <v>98</v>
      </c>
      <c r="U755" s="2" t="s">
        <v>98</v>
      </c>
      <c r="V755" s="2" t="s">
        <v>98</v>
      </c>
      <c r="W755" s="2" t="s">
        <v>98</v>
      </c>
      <c r="X755" s="2" t="s">
        <v>97</v>
      </c>
      <c r="Y755" s="2" t="s">
        <v>99</v>
      </c>
      <c r="Z755" s="2" t="s">
        <v>98</v>
      </c>
      <c r="AA755" s="2" t="s">
        <v>98</v>
      </c>
      <c r="AB755" s="2" t="s">
        <v>185</v>
      </c>
      <c r="AC755" t="s">
        <v>166</v>
      </c>
      <c r="AD755" t="s">
        <v>98</v>
      </c>
      <c r="AE755" s="1" t="s">
        <v>98</v>
      </c>
      <c r="AF755" t="s">
        <v>98</v>
      </c>
    </row>
    <row r="756" spans="1:32">
      <c r="A756" s="3" t="s">
        <v>184</v>
      </c>
      <c r="B756">
        <v>746</v>
      </c>
      <c r="C756" s="6">
        <v>172319</v>
      </c>
      <c r="D756" t="s">
        <v>137</v>
      </c>
      <c r="E756" s="2" t="s">
        <v>98</v>
      </c>
      <c r="F756" s="2" t="s">
        <v>98</v>
      </c>
      <c r="G756" s="2" t="s">
        <v>98</v>
      </c>
      <c r="H756" s="2" t="s">
        <v>98</v>
      </c>
      <c r="I756" s="2" t="s">
        <v>145</v>
      </c>
      <c r="J756" s="2" t="s">
        <v>97</v>
      </c>
      <c r="K756" s="2" t="s">
        <v>134</v>
      </c>
      <c r="L756" t="s">
        <v>140</v>
      </c>
      <c r="M756" s="2" t="s">
        <v>101</v>
      </c>
      <c r="N756" s="71" t="s">
        <v>98</v>
      </c>
      <c r="O756" s="71" t="s">
        <v>174</v>
      </c>
      <c r="P756" s="4" t="s">
        <v>182</v>
      </c>
      <c r="Q756" s="2" t="s">
        <v>98</v>
      </c>
      <c r="R756" s="2" t="s">
        <v>98</v>
      </c>
      <c r="S756" t="s">
        <v>98</v>
      </c>
      <c r="T756" t="s">
        <v>98</v>
      </c>
      <c r="U756" s="2" t="s">
        <v>98</v>
      </c>
      <c r="V756" s="2" t="s">
        <v>98</v>
      </c>
      <c r="W756" s="2" t="s">
        <v>98</v>
      </c>
      <c r="X756" s="2" t="s">
        <v>98</v>
      </c>
      <c r="Y756" s="2" t="s">
        <v>98</v>
      </c>
      <c r="Z756" s="2" t="s">
        <v>98</v>
      </c>
      <c r="AA756" s="2" t="s">
        <v>98</v>
      </c>
      <c r="AB756" s="2" t="s">
        <v>97</v>
      </c>
      <c r="AC756" t="s">
        <v>167</v>
      </c>
      <c r="AD756" t="s">
        <v>97</v>
      </c>
      <c r="AE756" s="1" t="s">
        <v>98</v>
      </c>
      <c r="AF756" t="s">
        <v>98</v>
      </c>
    </row>
    <row r="757" spans="1:32">
      <c r="A757" s="3" t="s">
        <v>184</v>
      </c>
      <c r="B757">
        <v>747</v>
      </c>
      <c r="C757" s="6">
        <v>172335</v>
      </c>
      <c r="D757" t="s">
        <v>137</v>
      </c>
      <c r="E757" s="2" t="s">
        <v>98</v>
      </c>
      <c r="F757" s="2" t="s">
        <v>98</v>
      </c>
      <c r="G757" s="2" t="s">
        <v>98</v>
      </c>
      <c r="H757" s="2" t="s">
        <v>97</v>
      </c>
      <c r="I757" s="2" t="s">
        <v>145</v>
      </c>
      <c r="J757" s="2" t="s">
        <v>97</v>
      </c>
      <c r="K757" s="2" t="s">
        <v>134</v>
      </c>
      <c r="L757" t="s">
        <v>140</v>
      </c>
      <c r="M757" s="2" t="s">
        <v>100</v>
      </c>
      <c r="N757" s="71" t="s">
        <v>98</v>
      </c>
      <c r="O757" s="71" t="s">
        <v>174</v>
      </c>
      <c r="P757" s="4" t="s">
        <v>98</v>
      </c>
      <c r="Q757" s="2" t="s">
        <v>98</v>
      </c>
      <c r="R757" s="2" t="s">
        <v>98</v>
      </c>
      <c r="S757" t="s">
        <v>97</v>
      </c>
      <c r="T757" t="s">
        <v>98</v>
      </c>
      <c r="U757" s="2" t="s">
        <v>98</v>
      </c>
      <c r="V757" s="2" t="s">
        <v>98</v>
      </c>
      <c r="W757" s="2" t="s">
        <v>98</v>
      </c>
      <c r="X757" s="2" t="s">
        <v>98</v>
      </c>
      <c r="Y757" s="2" t="s">
        <v>98</v>
      </c>
      <c r="Z757" s="2" t="s">
        <v>98</v>
      </c>
      <c r="AA757" s="2" t="s">
        <v>98</v>
      </c>
      <c r="AB757" s="2" t="s">
        <v>97</v>
      </c>
      <c r="AC757" t="s">
        <v>166</v>
      </c>
      <c r="AD757" t="s">
        <v>97</v>
      </c>
      <c r="AE757" s="1" t="s">
        <v>98</v>
      </c>
      <c r="AF757" t="s">
        <v>98</v>
      </c>
    </row>
    <row r="758" spans="1:32">
      <c r="A758" s="3" t="s">
        <v>183</v>
      </c>
      <c r="B758">
        <v>748</v>
      </c>
      <c r="C758" s="6">
        <v>172389</v>
      </c>
      <c r="D758" t="s">
        <v>137</v>
      </c>
      <c r="E758" s="2" t="s">
        <v>98</v>
      </c>
      <c r="F758" s="2" t="s">
        <v>98</v>
      </c>
      <c r="G758" s="2" t="s">
        <v>98</v>
      </c>
      <c r="H758" s="2" t="s">
        <v>97</v>
      </c>
      <c r="I758" s="2" t="s">
        <v>148</v>
      </c>
      <c r="J758" s="2" t="s">
        <v>97</v>
      </c>
      <c r="K758" s="2" t="s">
        <v>134</v>
      </c>
      <c r="L758" t="s">
        <v>140</v>
      </c>
      <c r="M758" s="2" t="s">
        <v>100</v>
      </c>
      <c r="N758" s="71" t="s">
        <v>97</v>
      </c>
      <c r="O758" s="71" t="s">
        <v>174</v>
      </c>
      <c r="P758" s="4" t="s">
        <v>182</v>
      </c>
      <c r="Q758" s="2" t="s">
        <v>98</v>
      </c>
      <c r="R758" s="2" t="s">
        <v>98</v>
      </c>
      <c r="S758" t="s">
        <v>98</v>
      </c>
      <c r="T758" t="s">
        <v>98</v>
      </c>
      <c r="U758" s="2" t="s">
        <v>98</v>
      </c>
      <c r="V758" s="2" t="s">
        <v>98</v>
      </c>
      <c r="W758" s="2" t="s">
        <v>98</v>
      </c>
      <c r="X758" s="2" t="s">
        <v>98</v>
      </c>
      <c r="Y758" s="2" t="s">
        <v>98</v>
      </c>
      <c r="Z758" s="2" t="s">
        <v>98</v>
      </c>
      <c r="AA758" s="2" t="s">
        <v>98</v>
      </c>
      <c r="AB758" s="2" t="s">
        <v>98</v>
      </c>
      <c r="AC758" t="s">
        <v>167</v>
      </c>
      <c r="AD758" t="s">
        <v>97</v>
      </c>
      <c r="AE758" s="1" t="s">
        <v>98</v>
      </c>
      <c r="AF758" t="s">
        <v>97</v>
      </c>
    </row>
    <row r="759" spans="1:32">
      <c r="A759" s="3" t="s">
        <v>184</v>
      </c>
      <c r="B759">
        <v>749</v>
      </c>
      <c r="C759" s="6">
        <v>172404</v>
      </c>
      <c r="D759" t="s">
        <v>137</v>
      </c>
      <c r="E759" s="2" t="s">
        <v>98</v>
      </c>
      <c r="F759" s="2" t="s">
        <v>98</v>
      </c>
      <c r="G759" s="2" t="s">
        <v>98</v>
      </c>
      <c r="H759" s="2" t="s">
        <v>98</v>
      </c>
      <c r="I759" s="2" t="s">
        <v>149</v>
      </c>
      <c r="J759" s="2" t="s">
        <v>97</v>
      </c>
      <c r="K759" s="2" t="s">
        <v>134</v>
      </c>
      <c r="L759" t="s">
        <v>140</v>
      </c>
      <c r="M759" s="2" t="s">
        <v>100</v>
      </c>
      <c r="N759" s="71" t="s">
        <v>97</v>
      </c>
      <c r="O759" s="71" t="s">
        <v>163</v>
      </c>
      <c r="P759" s="4" t="s">
        <v>98</v>
      </c>
      <c r="Q759" s="2" t="s">
        <v>98</v>
      </c>
      <c r="R759" s="2" t="s">
        <v>98</v>
      </c>
      <c r="S759" t="s">
        <v>97</v>
      </c>
      <c r="T759" t="s">
        <v>98</v>
      </c>
      <c r="U759" s="2" t="s">
        <v>98</v>
      </c>
      <c r="V759" s="2" t="s">
        <v>98</v>
      </c>
      <c r="W759" s="2" t="s">
        <v>98</v>
      </c>
      <c r="X759" s="2" t="s">
        <v>98</v>
      </c>
      <c r="Y759" s="2" t="s">
        <v>98</v>
      </c>
      <c r="Z759" s="2" t="s">
        <v>98</v>
      </c>
      <c r="AA759" s="2" t="s">
        <v>98</v>
      </c>
      <c r="AB759" s="2" t="s">
        <v>97</v>
      </c>
      <c r="AC759" t="s">
        <v>167</v>
      </c>
      <c r="AD759" t="s">
        <v>97</v>
      </c>
      <c r="AE759" s="1" t="s">
        <v>98</v>
      </c>
      <c r="AF759" t="s">
        <v>98</v>
      </c>
    </row>
    <row r="760" spans="1:32">
      <c r="A760" s="3" t="s">
        <v>183</v>
      </c>
      <c r="B760">
        <v>750</v>
      </c>
      <c r="C760" s="6">
        <v>172410</v>
      </c>
      <c r="D760" t="s">
        <v>136</v>
      </c>
      <c r="E760" s="2" t="s">
        <v>98</v>
      </c>
      <c r="F760" s="2" t="s">
        <v>98</v>
      </c>
      <c r="G760" s="2" t="s">
        <v>98</v>
      </c>
      <c r="H760" s="2" t="s">
        <v>99</v>
      </c>
      <c r="I760" s="2" t="s">
        <v>145</v>
      </c>
      <c r="J760" s="2" t="s">
        <v>98</v>
      </c>
      <c r="K760" s="2" t="s">
        <v>134</v>
      </c>
      <c r="L760" t="s">
        <v>139</v>
      </c>
      <c r="M760" s="2" t="s">
        <v>100</v>
      </c>
      <c r="N760" s="71" t="s">
        <v>98</v>
      </c>
      <c r="O760" s="71" t="s">
        <v>174</v>
      </c>
      <c r="P760" s="4" t="s">
        <v>182</v>
      </c>
      <c r="Q760" s="2" t="s">
        <v>98</v>
      </c>
      <c r="R760" s="2" t="s">
        <v>98</v>
      </c>
      <c r="S760" t="s">
        <v>98</v>
      </c>
      <c r="T760" t="s">
        <v>98</v>
      </c>
      <c r="U760" s="2" t="s">
        <v>98</v>
      </c>
      <c r="V760" s="2" t="s">
        <v>98</v>
      </c>
      <c r="W760" s="2" t="s">
        <v>98</v>
      </c>
      <c r="X760" s="2" t="s">
        <v>98</v>
      </c>
      <c r="Y760" s="2" t="s">
        <v>98</v>
      </c>
      <c r="Z760" s="2" t="s">
        <v>98</v>
      </c>
      <c r="AA760" s="2" t="s">
        <v>98</v>
      </c>
      <c r="AB760" s="2" t="s">
        <v>97</v>
      </c>
      <c r="AC760" t="s">
        <v>167</v>
      </c>
      <c r="AD760" t="s">
        <v>97</v>
      </c>
      <c r="AE760" s="1" t="s">
        <v>97</v>
      </c>
      <c r="AF760" t="s">
        <v>98</v>
      </c>
    </row>
    <row r="761" spans="1:32">
      <c r="A761" s="3" t="s">
        <v>184</v>
      </c>
      <c r="B761">
        <v>751</v>
      </c>
      <c r="C761" s="6">
        <v>172413</v>
      </c>
      <c r="D761" t="s">
        <v>137</v>
      </c>
      <c r="E761" s="2" t="s">
        <v>98</v>
      </c>
      <c r="F761" s="2" t="s">
        <v>98</v>
      </c>
      <c r="G761" s="2" t="s">
        <v>97</v>
      </c>
      <c r="H761" s="2" t="s">
        <v>99</v>
      </c>
      <c r="I761" s="2" t="s">
        <v>148</v>
      </c>
      <c r="J761" s="2" t="s">
        <v>97</v>
      </c>
      <c r="K761" s="2" t="s">
        <v>135</v>
      </c>
      <c r="L761" t="s">
        <v>138</v>
      </c>
      <c r="M761" s="2" t="s">
        <v>101</v>
      </c>
      <c r="N761" s="71" t="s">
        <v>98</v>
      </c>
      <c r="O761" s="71" t="s">
        <v>174</v>
      </c>
      <c r="P761" s="4" t="s">
        <v>98</v>
      </c>
      <c r="Q761" s="2" t="s">
        <v>97</v>
      </c>
      <c r="R761" s="2" t="s">
        <v>98</v>
      </c>
      <c r="S761" t="s">
        <v>97</v>
      </c>
      <c r="T761" t="s">
        <v>97</v>
      </c>
      <c r="U761" s="2" t="s">
        <v>97</v>
      </c>
      <c r="V761" s="2" t="s">
        <v>97</v>
      </c>
      <c r="W761" s="2" t="s">
        <v>98</v>
      </c>
      <c r="X761" s="2" t="s">
        <v>98</v>
      </c>
      <c r="Y761" s="2" t="s">
        <v>99</v>
      </c>
      <c r="Z761" s="2" t="s">
        <v>98</v>
      </c>
      <c r="AA761" s="2" t="s">
        <v>98</v>
      </c>
      <c r="AB761" s="2" t="s">
        <v>185</v>
      </c>
      <c r="AC761" t="s">
        <v>167</v>
      </c>
      <c r="AD761" t="s">
        <v>98</v>
      </c>
      <c r="AE761" s="1" t="s">
        <v>98</v>
      </c>
      <c r="AF761" t="s">
        <v>98</v>
      </c>
    </row>
    <row r="762" spans="1:32">
      <c r="A762" s="3" t="s">
        <v>184</v>
      </c>
      <c r="B762">
        <v>752</v>
      </c>
      <c r="C762" s="6">
        <v>172450</v>
      </c>
      <c r="D762" t="s">
        <v>137</v>
      </c>
      <c r="E762" s="2" t="s">
        <v>98</v>
      </c>
      <c r="F762" s="2" t="s">
        <v>98</v>
      </c>
      <c r="G762" s="2" t="s">
        <v>98</v>
      </c>
      <c r="H762" s="2" t="s">
        <v>98</v>
      </c>
      <c r="I762" s="2" t="s">
        <v>147</v>
      </c>
      <c r="J762" s="2" t="s">
        <v>97</v>
      </c>
      <c r="K762" s="2" t="s">
        <v>135</v>
      </c>
      <c r="L762" t="s">
        <v>138</v>
      </c>
      <c r="M762" s="2" t="s">
        <v>101</v>
      </c>
      <c r="N762" s="71" t="s">
        <v>97</v>
      </c>
      <c r="O762" s="71" t="s">
        <v>174</v>
      </c>
      <c r="P762" s="4" t="s">
        <v>182</v>
      </c>
      <c r="Q762" s="2" t="s">
        <v>98</v>
      </c>
      <c r="R762" s="2" t="s">
        <v>98</v>
      </c>
      <c r="S762" t="s">
        <v>98</v>
      </c>
      <c r="T762" t="s">
        <v>98</v>
      </c>
      <c r="U762" s="2" t="s">
        <v>98</v>
      </c>
      <c r="V762" s="2" t="s">
        <v>98</v>
      </c>
      <c r="W762" s="2" t="s">
        <v>98</v>
      </c>
      <c r="X762" s="2" t="s">
        <v>98</v>
      </c>
      <c r="Y762" s="2" t="s">
        <v>99</v>
      </c>
      <c r="Z762" s="2" t="s">
        <v>98</v>
      </c>
      <c r="AA762" s="2" t="s">
        <v>98</v>
      </c>
      <c r="AB762" s="2" t="s">
        <v>185</v>
      </c>
      <c r="AC762" t="s">
        <v>166</v>
      </c>
      <c r="AD762" t="s">
        <v>98</v>
      </c>
      <c r="AE762" s="1" t="s">
        <v>98</v>
      </c>
      <c r="AF762" t="s">
        <v>97</v>
      </c>
    </row>
    <row r="763" spans="1:32">
      <c r="A763" s="3" t="s">
        <v>184</v>
      </c>
      <c r="B763">
        <v>753</v>
      </c>
      <c r="C763" s="6">
        <v>172453</v>
      </c>
      <c r="D763" t="s">
        <v>136</v>
      </c>
      <c r="E763" s="2" t="s">
        <v>98</v>
      </c>
      <c r="F763" s="2" t="s">
        <v>98</v>
      </c>
      <c r="G763" s="2" t="s">
        <v>97</v>
      </c>
      <c r="H763" s="2" t="s">
        <v>97</v>
      </c>
      <c r="I763" s="2" t="s">
        <v>149</v>
      </c>
      <c r="J763" s="2" t="s">
        <v>97</v>
      </c>
      <c r="K763" s="2" t="s">
        <v>135</v>
      </c>
      <c r="L763" t="s">
        <v>139</v>
      </c>
      <c r="M763" s="2" t="s">
        <v>100</v>
      </c>
      <c r="N763" s="71" t="s">
        <v>97</v>
      </c>
      <c r="O763" s="71" t="s">
        <v>174</v>
      </c>
      <c r="P763" s="4" t="s">
        <v>97</v>
      </c>
      <c r="Q763" s="2" t="s">
        <v>97</v>
      </c>
      <c r="R763" s="2" t="s">
        <v>98</v>
      </c>
      <c r="S763" t="s">
        <v>97</v>
      </c>
      <c r="T763" t="s">
        <v>98</v>
      </c>
      <c r="U763" s="2" t="s">
        <v>98</v>
      </c>
      <c r="V763" s="2" t="s">
        <v>97</v>
      </c>
      <c r="W763" s="2" t="s">
        <v>98</v>
      </c>
      <c r="X763" s="2" t="s">
        <v>98</v>
      </c>
      <c r="Y763" s="2" t="s">
        <v>99</v>
      </c>
      <c r="Z763" s="2" t="s">
        <v>98</v>
      </c>
      <c r="AA763" s="2" t="s">
        <v>98</v>
      </c>
      <c r="AB763" s="2" t="s">
        <v>185</v>
      </c>
      <c r="AC763" t="s">
        <v>167</v>
      </c>
      <c r="AD763" t="s">
        <v>98</v>
      </c>
      <c r="AE763" s="1" t="s">
        <v>98</v>
      </c>
      <c r="AF763" t="s">
        <v>97</v>
      </c>
    </row>
    <row r="764" spans="1:32">
      <c r="A764" s="3" t="s">
        <v>183</v>
      </c>
      <c r="B764">
        <v>754</v>
      </c>
      <c r="C764">
        <v>172454</v>
      </c>
      <c r="D764" t="s">
        <v>136</v>
      </c>
      <c r="E764" s="2" t="s">
        <v>98</v>
      </c>
      <c r="F764" s="2" t="s">
        <v>98</v>
      </c>
      <c r="G764" s="2" t="s">
        <v>98</v>
      </c>
      <c r="H764" s="3" t="s">
        <v>97</v>
      </c>
      <c r="I764" s="2" t="s">
        <v>149</v>
      </c>
      <c r="J764" s="6" t="s">
        <v>97</v>
      </c>
      <c r="K764" s="2" t="s">
        <v>134</v>
      </c>
      <c r="L764" t="s">
        <v>138</v>
      </c>
      <c r="M764" s="3" t="s">
        <v>100</v>
      </c>
      <c r="N764" s="71" t="s">
        <v>97</v>
      </c>
      <c r="O764" s="71" t="s">
        <v>174</v>
      </c>
      <c r="P764" s="5" t="s">
        <v>97</v>
      </c>
      <c r="Q764" s="2" t="s">
        <v>97</v>
      </c>
      <c r="R764" s="2" t="s">
        <v>98</v>
      </c>
      <c r="S764" t="s">
        <v>97</v>
      </c>
      <c r="T764" t="s">
        <v>98</v>
      </c>
      <c r="U764" s="2" t="s">
        <v>97</v>
      </c>
      <c r="V764" s="2" t="s">
        <v>97</v>
      </c>
      <c r="W764" s="2" t="s">
        <v>97</v>
      </c>
      <c r="X764" s="2" t="s">
        <v>98</v>
      </c>
      <c r="Y764" s="2" t="s">
        <v>98</v>
      </c>
      <c r="Z764" s="2" t="s">
        <v>97</v>
      </c>
      <c r="AA764" s="2" t="s">
        <v>98</v>
      </c>
      <c r="AB764" s="2" t="s">
        <v>97</v>
      </c>
      <c r="AC764" t="s">
        <v>168</v>
      </c>
      <c r="AD764" s="6" t="s">
        <v>97</v>
      </c>
      <c r="AE764" s="1" t="s">
        <v>97</v>
      </c>
      <c r="AF764" t="s">
        <v>98</v>
      </c>
    </row>
    <row r="765" spans="1:32">
      <c r="A765" s="3" t="s">
        <v>184</v>
      </c>
      <c r="B765">
        <v>755</v>
      </c>
      <c r="C765">
        <v>172455</v>
      </c>
      <c r="D765" t="s">
        <v>136</v>
      </c>
      <c r="E765" s="2" t="s">
        <v>98</v>
      </c>
      <c r="F765" s="2" t="s">
        <v>98</v>
      </c>
      <c r="G765" s="2" t="s">
        <v>98</v>
      </c>
      <c r="H765" s="3" t="s">
        <v>97</v>
      </c>
      <c r="I765" s="2" t="s">
        <v>149</v>
      </c>
      <c r="J765" s="6" t="s">
        <v>97</v>
      </c>
      <c r="K765" s="2" t="s">
        <v>134</v>
      </c>
      <c r="L765" t="s">
        <v>138</v>
      </c>
      <c r="M765" s="2" t="s">
        <v>100</v>
      </c>
      <c r="N765" s="70" t="s">
        <v>97</v>
      </c>
      <c r="O765" s="70" t="s">
        <v>174</v>
      </c>
      <c r="P765" s="5" t="s">
        <v>97</v>
      </c>
      <c r="Q765" s="2" t="s">
        <v>97</v>
      </c>
      <c r="R765" s="2" t="s">
        <v>98</v>
      </c>
      <c r="S765" t="s">
        <v>97</v>
      </c>
      <c r="T765" t="s">
        <v>98</v>
      </c>
      <c r="U765" s="2" t="s">
        <v>97</v>
      </c>
      <c r="V765" s="2" t="s">
        <v>97</v>
      </c>
      <c r="W765" s="2" t="s">
        <v>97</v>
      </c>
      <c r="X765" s="2" t="s">
        <v>98</v>
      </c>
      <c r="Y765" s="2" t="s">
        <v>98</v>
      </c>
      <c r="Z765" s="2" t="s">
        <v>98</v>
      </c>
      <c r="AA765" s="2" t="s">
        <v>98</v>
      </c>
      <c r="AB765" s="2" t="s">
        <v>98</v>
      </c>
      <c r="AC765" t="s">
        <v>168</v>
      </c>
      <c r="AD765" s="6" t="s">
        <v>97</v>
      </c>
      <c r="AE765" s="7" t="s">
        <v>97</v>
      </c>
      <c r="AF765" t="s">
        <v>98</v>
      </c>
    </row>
    <row r="766" spans="1:32">
      <c r="A766" s="3" t="s">
        <v>184</v>
      </c>
      <c r="B766">
        <v>756</v>
      </c>
      <c r="C766" s="6">
        <v>172460</v>
      </c>
      <c r="D766" t="s">
        <v>137</v>
      </c>
      <c r="E766" s="2" t="s">
        <v>98</v>
      </c>
      <c r="F766" s="2" t="s">
        <v>98</v>
      </c>
      <c r="G766" s="2" t="s">
        <v>98</v>
      </c>
      <c r="H766" s="2" t="s">
        <v>97</v>
      </c>
      <c r="I766" s="2" t="s">
        <v>149</v>
      </c>
      <c r="J766" s="2" t="s">
        <v>97</v>
      </c>
      <c r="K766" s="2" t="s">
        <v>134</v>
      </c>
      <c r="L766" t="s">
        <v>140</v>
      </c>
      <c r="M766" s="2" t="s">
        <v>100</v>
      </c>
      <c r="N766" s="71" t="s">
        <v>97</v>
      </c>
      <c r="O766" s="71" t="s">
        <v>174</v>
      </c>
      <c r="P766" s="4" t="s">
        <v>182</v>
      </c>
      <c r="Q766" s="2" t="s">
        <v>98</v>
      </c>
      <c r="R766" s="2" t="s">
        <v>98</v>
      </c>
      <c r="S766" t="s">
        <v>98</v>
      </c>
      <c r="T766" t="s">
        <v>98</v>
      </c>
      <c r="U766" s="2" t="s">
        <v>98</v>
      </c>
      <c r="V766" s="2" t="s">
        <v>98</v>
      </c>
      <c r="W766" s="2" t="s">
        <v>98</v>
      </c>
      <c r="X766" s="2" t="s">
        <v>98</v>
      </c>
      <c r="Y766" s="2" t="s">
        <v>98</v>
      </c>
      <c r="Z766" s="2" t="s">
        <v>98</v>
      </c>
      <c r="AA766" s="2" t="s">
        <v>98</v>
      </c>
      <c r="AB766" s="2" t="s">
        <v>97</v>
      </c>
      <c r="AC766" t="s">
        <v>167</v>
      </c>
      <c r="AD766" t="s">
        <v>97</v>
      </c>
      <c r="AE766" s="1" t="s">
        <v>98</v>
      </c>
      <c r="AF766" t="s">
        <v>98</v>
      </c>
    </row>
    <row r="767" spans="1:32">
      <c r="A767" s="3" t="s">
        <v>184</v>
      </c>
      <c r="B767">
        <v>757</v>
      </c>
      <c r="C767" s="6">
        <v>172471</v>
      </c>
      <c r="D767" t="s">
        <v>137</v>
      </c>
      <c r="E767" s="2" t="s">
        <v>97</v>
      </c>
      <c r="F767" s="2" t="s">
        <v>97</v>
      </c>
      <c r="G767" s="2" t="s">
        <v>98</v>
      </c>
      <c r="H767" s="2" t="s">
        <v>99</v>
      </c>
      <c r="I767" s="2" t="s">
        <v>148</v>
      </c>
      <c r="J767" s="2" t="s">
        <v>97</v>
      </c>
      <c r="K767" s="2" t="s">
        <v>134</v>
      </c>
      <c r="L767" t="s">
        <v>138</v>
      </c>
      <c r="M767" s="2" t="s">
        <v>101</v>
      </c>
      <c r="N767" s="71" t="s">
        <v>98</v>
      </c>
      <c r="O767" s="71" t="s">
        <v>174</v>
      </c>
      <c r="P767" s="4" t="s">
        <v>97</v>
      </c>
      <c r="Q767" s="2" t="s">
        <v>97</v>
      </c>
      <c r="R767" s="2" t="s">
        <v>98</v>
      </c>
      <c r="S767" t="s">
        <v>97</v>
      </c>
      <c r="T767" t="s">
        <v>98</v>
      </c>
      <c r="U767" s="2" t="s">
        <v>97</v>
      </c>
      <c r="V767" s="2" t="s">
        <v>97</v>
      </c>
      <c r="W767" s="2" t="s">
        <v>98</v>
      </c>
      <c r="X767" s="2" t="s">
        <v>98</v>
      </c>
      <c r="Y767" s="2" t="s">
        <v>97</v>
      </c>
      <c r="Z767" s="2" t="s">
        <v>97</v>
      </c>
      <c r="AA767" s="2" t="s">
        <v>98</v>
      </c>
      <c r="AB767" s="2" t="s">
        <v>98</v>
      </c>
      <c r="AC767" t="s">
        <v>168</v>
      </c>
      <c r="AD767" t="s">
        <v>97</v>
      </c>
      <c r="AE767" s="1" t="s">
        <v>97</v>
      </c>
      <c r="AF767" t="s">
        <v>97</v>
      </c>
    </row>
    <row r="768" spans="1:32">
      <c r="A768" s="3" t="s">
        <v>184</v>
      </c>
      <c r="B768">
        <v>758</v>
      </c>
      <c r="C768">
        <v>172485</v>
      </c>
      <c r="D768" t="s">
        <v>136</v>
      </c>
      <c r="E768" s="2" t="s">
        <v>98</v>
      </c>
      <c r="F768" s="2" t="s">
        <v>98</v>
      </c>
      <c r="G768" s="2" t="s">
        <v>98</v>
      </c>
      <c r="H768" s="3" t="s">
        <v>98</v>
      </c>
      <c r="I768" s="2" t="s">
        <v>149</v>
      </c>
      <c r="J768" s="6" t="s">
        <v>97</v>
      </c>
      <c r="K768" s="2" t="s">
        <v>135</v>
      </c>
      <c r="L768" t="s">
        <v>138</v>
      </c>
      <c r="M768" s="3" t="s">
        <v>101</v>
      </c>
      <c r="N768" s="71" t="s">
        <v>97</v>
      </c>
      <c r="O768" s="71" t="s">
        <v>174</v>
      </c>
      <c r="P768" s="4" t="s">
        <v>182</v>
      </c>
      <c r="Q768" s="2" t="s">
        <v>98</v>
      </c>
      <c r="R768" s="2" t="s">
        <v>98</v>
      </c>
      <c r="S768" t="s">
        <v>98</v>
      </c>
      <c r="T768" t="s">
        <v>98</v>
      </c>
      <c r="U768" s="2" t="s">
        <v>98</v>
      </c>
      <c r="V768" s="2" t="s">
        <v>98</v>
      </c>
      <c r="W768" s="2" t="s">
        <v>98</v>
      </c>
      <c r="X768" s="2" t="s">
        <v>98</v>
      </c>
      <c r="Y768" s="2" t="s">
        <v>99</v>
      </c>
      <c r="Z768" s="2" t="s">
        <v>98</v>
      </c>
      <c r="AA768" s="2" t="s">
        <v>98</v>
      </c>
      <c r="AB768" s="2" t="s">
        <v>185</v>
      </c>
      <c r="AC768" t="s">
        <v>166</v>
      </c>
      <c r="AD768" s="6" t="s">
        <v>98</v>
      </c>
      <c r="AE768" s="1" t="s">
        <v>98</v>
      </c>
      <c r="AF768" t="s">
        <v>97</v>
      </c>
    </row>
    <row r="769" spans="1:32">
      <c r="A769" s="3" t="s">
        <v>184</v>
      </c>
      <c r="B769">
        <v>759</v>
      </c>
      <c r="C769" s="6">
        <v>172486</v>
      </c>
      <c r="D769" t="s">
        <v>137</v>
      </c>
      <c r="E769" s="2" t="s">
        <v>98</v>
      </c>
      <c r="F769" s="2" t="s">
        <v>98</v>
      </c>
      <c r="G769" s="2" t="s">
        <v>98</v>
      </c>
      <c r="H769" s="2" t="s">
        <v>97</v>
      </c>
      <c r="I769" s="2" t="s">
        <v>148</v>
      </c>
      <c r="J769" s="2" t="s">
        <v>97</v>
      </c>
      <c r="K769" s="2" t="s">
        <v>134</v>
      </c>
      <c r="L769" t="s">
        <v>140</v>
      </c>
      <c r="M769" s="2" t="s">
        <v>101</v>
      </c>
      <c r="N769" s="71" t="s">
        <v>98</v>
      </c>
      <c r="O769" s="71" t="s">
        <v>163</v>
      </c>
      <c r="P769" s="4" t="s">
        <v>182</v>
      </c>
      <c r="Q769" s="2" t="s">
        <v>98</v>
      </c>
      <c r="R769" s="2" t="s">
        <v>98</v>
      </c>
      <c r="S769" t="s">
        <v>98</v>
      </c>
      <c r="T769" t="s">
        <v>98</v>
      </c>
      <c r="U769" s="2" t="s">
        <v>98</v>
      </c>
      <c r="V769" s="2" t="s">
        <v>98</v>
      </c>
      <c r="W769" s="2" t="s">
        <v>98</v>
      </c>
      <c r="X769" s="2" t="s">
        <v>98</v>
      </c>
      <c r="Y769" s="2" t="s">
        <v>98</v>
      </c>
      <c r="Z769" s="2" t="s">
        <v>98</v>
      </c>
      <c r="AA769" s="2" t="s">
        <v>98</v>
      </c>
      <c r="AB769" s="2" t="s">
        <v>98</v>
      </c>
      <c r="AC769" t="s">
        <v>167</v>
      </c>
      <c r="AD769" t="s">
        <v>97</v>
      </c>
      <c r="AE769" s="1" t="s">
        <v>97</v>
      </c>
      <c r="AF769" t="s">
        <v>98</v>
      </c>
    </row>
    <row r="770" spans="1:32">
      <c r="A770" s="3" t="s">
        <v>184</v>
      </c>
      <c r="B770">
        <v>760</v>
      </c>
      <c r="C770" s="6">
        <v>172502</v>
      </c>
      <c r="D770" t="s">
        <v>136</v>
      </c>
      <c r="E770" s="2" t="s">
        <v>98</v>
      </c>
      <c r="F770" s="2" t="s">
        <v>98</v>
      </c>
      <c r="G770" s="2" t="s">
        <v>98</v>
      </c>
      <c r="H770" s="2" t="s">
        <v>97</v>
      </c>
      <c r="I770" s="2" t="s">
        <v>146</v>
      </c>
      <c r="J770" s="2" t="s">
        <v>97</v>
      </c>
      <c r="K770" s="2" t="s">
        <v>134</v>
      </c>
      <c r="L770" t="s">
        <v>140</v>
      </c>
      <c r="M770" s="2" t="s">
        <v>100</v>
      </c>
      <c r="N770" s="71" t="s">
        <v>98</v>
      </c>
      <c r="O770" s="71" t="s">
        <v>163</v>
      </c>
      <c r="P770" s="4" t="s">
        <v>182</v>
      </c>
      <c r="Q770" s="2" t="s">
        <v>98</v>
      </c>
      <c r="R770" s="2" t="s">
        <v>98</v>
      </c>
      <c r="S770" t="s">
        <v>98</v>
      </c>
      <c r="T770" t="s">
        <v>98</v>
      </c>
      <c r="U770" s="2" t="s">
        <v>98</v>
      </c>
      <c r="V770" s="2" t="s">
        <v>98</v>
      </c>
      <c r="W770" s="2" t="s">
        <v>98</v>
      </c>
      <c r="X770" s="2" t="s">
        <v>98</v>
      </c>
      <c r="Y770" s="2" t="s">
        <v>186</v>
      </c>
      <c r="Z770" s="2" t="s">
        <v>98</v>
      </c>
      <c r="AA770" s="2" t="s">
        <v>98</v>
      </c>
      <c r="AB770" s="2" t="s">
        <v>98</v>
      </c>
      <c r="AC770" t="s">
        <v>167</v>
      </c>
      <c r="AD770" t="s">
        <v>97</v>
      </c>
      <c r="AE770" s="1" t="s">
        <v>97</v>
      </c>
      <c r="AF770" t="s">
        <v>98</v>
      </c>
    </row>
    <row r="771" spans="1:32">
      <c r="A771" s="3" t="s">
        <v>184</v>
      </c>
      <c r="B771">
        <v>761</v>
      </c>
      <c r="C771" s="6">
        <v>172502</v>
      </c>
      <c r="D771" t="s">
        <v>136</v>
      </c>
      <c r="E771" s="2" t="s">
        <v>98</v>
      </c>
      <c r="F771" s="2" t="s">
        <v>98</v>
      </c>
      <c r="G771" s="2" t="s">
        <v>98</v>
      </c>
      <c r="H771" s="2" t="s">
        <v>97</v>
      </c>
      <c r="I771" s="2" t="s">
        <v>146</v>
      </c>
      <c r="J771" s="2" t="s">
        <v>97</v>
      </c>
      <c r="K771" s="2" t="s">
        <v>134</v>
      </c>
      <c r="L771" t="s">
        <v>140</v>
      </c>
      <c r="M771" s="2" t="s">
        <v>100</v>
      </c>
      <c r="N771" s="71" t="s">
        <v>98</v>
      </c>
      <c r="O771" s="71" t="s">
        <v>163</v>
      </c>
      <c r="P771" s="4" t="s">
        <v>182</v>
      </c>
      <c r="Q771" s="2" t="s">
        <v>98</v>
      </c>
      <c r="R771" s="2" t="s">
        <v>98</v>
      </c>
      <c r="S771" t="s">
        <v>98</v>
      </c>
      <c r="T771" t="s">
        <v>98</v>
      </c>
      <c r="U771" s="2" t="s">
        <v>98</v>
      </c>
      <c r="V771" s="2" t="s">
        <v>98</v>
      </c>
      <c r="W771" s="2" t="s">
        <v>98</v>
      </c>
      <c r="X771" s="2" t="s">
        <v>98</v>
      </c>
      <c r="Y771" s="2" t="s">
        <v>186</v>
      </c>
      <c r="Z771" s="2" t="s">
        <v>98</v>
      </c>
      <c r="AA771" s="2" t="s">
        <v>98</v>
      </c>
      <c r="AB771" s="2" t="s">
        <v>98</v>
      </c>
      <c r="AC771" t="s">
        <v>167</v>
      </c>
      <c r="AD771" t="s">
        <v>97</v>
      </c>
      <c r="AE771" s="1" t="s">
        <v>97</v>
      </c>
      <c r="AF771" t="s">
        <v>98</v>
      </c>
    </row>
    <row r="772" spans="1:32">
      <c r="A772" s="3" t="s">
        <v>184</v>
      </c>
      <c r="B772">
        <v>762</v>
      </c>
      <c r="C772">
        <v>172534</v>
      </c>
      <c r="D772" t="s">
        <v>136</v>
      </c>
      <c r="E772" s="2" t="s">
        <v>98</v>
      </c>
      <c r="F772" s="2" t="s">
        <v>98</v>
      </c>
      <c r="G772" s="2" t="s">
        <v>98</v>
      </c>
      <c r="H772" s="3" t="s">
        <v>98</v>
      </c>
      <c r="I772" s="2" t="s">
        <v>145</v>
      </c>
      <c r="J772" s="6" t="s">
        <v>97</v>
      </c>
      <c r="K772" s="2" t="s">
        <v>134</v>
      </c>
      <c r="L772" t="s">
        <v>140</v>
      </c>
      <c r="M772" s="3" t="s">
        <v>101</v>
      </c>
      <c r="N772" s="71" t="s">
        <v>98</v>
      </c>
      <c r="O772" s="71" t="s">
        <v>174</v>
      </c>
      <c r="P772" s="5" t="s">
        <v>182</v>
      </c>
      <c r="Q772" s="2" t="s">
        <v>98</v>
      </c>
      <c r="R772" s="2" t="s">
        <v>98</v>
      </c>
      <c r="S772" t="s">
        <v>98</v>
      </c>
      <c r="T772" t="s">
        <v>98</v>
      </c>
      <c r="U772" s="2" t="s">
        <v>98</v>
      </c>
      <c r="V772" s="2" t="s">
        <v>98</v>
      </c>
      <c r="W772" s="2" t="s">
        <v>98</v>
      </c>
      <c r="X772" s="2" t="s">
        <v>98</v>
      </c>
      <c r="Y772" s="2" t="s">
        <v>186</v>
      </c>
      <c r="Z772" s="2" t="s">
        <v>98</v>
      </c>
      <c r="AA772" s="2" t="s">
        <v>98</v>
      </c>
      <c r="AB772" s="2" t="s">
        <v>97</v>
      </c>
      <c r="AC772" t="s">
        <v>166</v>
      </c>
      <c r="AD772" t="s">
        <v>97</v>
      </c>
      <c r="AE772" s="1" t="s">
        <v>98</v>
      </c>
      <c r="AF772" t="s">
        <v>98</v>
      </c>
    </row>
    <row r="773" spans="1:32">
      <c r="A773" s="3" t="s">
        <v>184</v>
      </c>
      <c r="B773">
        <v>763</v>
      </c>
      <c r="C773" s="6">
        <v>172545</v>
      </c>
      <c r="D773" t="s">
        <v>137</v>
      </c>
      <c r="E773" s="2" t="s">
        <v>98</v>
      </c>
      <c r="F773" s="2" t="s">
        <v>98</v>
      </c>
      <c r="G773" s="2" t="s">
        <v>98</v>
      </c>
      <c r="H773" s="2" t="s">
        <v>97</v>
      </c>
      <c r="I773" s="2" t="s">
        <v>147</v>
      </c>
      <c r="J773" s="2" t="s">
        <v>97</v>
      </c>
      <c r="K773" s="2" t="s">
        <v>134</v>
      </c>
      <c r="L773" t="s">
        <v>138</v>
      </c>
      <c r="M773" s="2" t="s">
        <v>101</v>
      </c>
      <c r="N773" s="71" t="s">
        <v>97</v>
      </c>
      <c r="O773" s="71" t="s">
        <v>174</v>
      </c>
      <c r="P773" s="4" t="s">
        <v>182</v>
      </c>
      <c r="Q773" s="2" t="s">
        <v>97</v>
      </c>
      <c r="R773" s="2" t="s">
        <v>98</v>
      </c>
      <c r="S773" t="s">
        <v>98</v>
      </c>
      <c r="T773" t="s">
        <v>98</v>
      </c>
      <c r="U773" s="2" t="s">
        <v>98</v>
      </c>
      <c r="V773" s="2" t="s">
        <v>97</v>
      </c>
      <c r="W773" s="2" t="s">
        <v>97</v>
      </c>
      <c r="X773" s="2" t="s">
        <v>98</v>
      </c>
      <c r="Y773" s="2" t="s">
        <v>98</v>
      </c>
      <c r="Z773" s="2" t="s">
        <v>98</v>
      </c>
      <c r="AA773" s="2" t="s">
        <v>98</v>
      </c>
      <c r="AB773" s="2" t="s">
        <v>97</v>
      </c>
      <c r="AC773" t="s">
        <v>167</v>
      </c>
      <c r="AD773" t="s">
        <v>97</v>
      </c>
      <c r="AE773" s="1" t="s">
        <v>97</v>
      </c>
      <c r="AF773" t="s">
        <v>98</v>
      </c>
    </row>
    <row r="774" spans="1:32">
      <c r="A774" s="3" t="s">
        <v>184</v>
      </c>
      <c r="B774">
        <v>764</v>
      </c>
      <c r="C774">
        <v>172549</v>
      </c>
      <c r="D774" t="s">
        <v>137</v>
      </c>
      <c r="E774" s="2" t="s">
        <v>98</v>
      </c>
      <c r="F774" s="2" t="s">
        <v>98</v>
      </c>
      <c r="G774" s="2" t="s">
        <v>98</v>
      </c>
      <c r="H774" s="3" t="s">
        <v>97</v>
      </c>
      <c r="I774" s="2" t="s">
        <v>147</v>
      </c>
      <c r="J774" s="6" t="s">
        <v>97</v>
      </c>
      <c r="K774" s="2" t="s">
        <v>134</v>
      </c>
      <c r="L774" t="s">
        <v>140</v>
      </c>
      <c r="M774" s="2" t="s">
        <v>101</v>
      </c>
      <c r="N774" s="70" t="s">
        <v>98</v>
      </c>
      <c r="O774" s="70" t="s">
        <v>174</v>
      </c>
      <c r="P774" s="5" t="s">
        <v>182</v>
      </c>
      <c r="Q774" s="2" t="s">
        <v>98</v>
      </c>
      <c r="R774" s="2" t="s">
        <v>98</v>
      </c>
      <c r="S774" t="s">
        <v>98</v>
      </c>
      <c r="T774" t="s">
        <v>98</v>
      </c>
      <c r="U774" s="2" t="s">
        <v>98</v>
      </c>
      <c r="V774" s="2" t="s">
        <v>98</v>
      </c>
      <c r="W774" s="2" t="s">
        <v>98</v>
      </c>
      <c r="X774" s="2" t="s">
        <v>98</v>
      </c>
      <c r="Y774" s="2" t="s">
        <v>186</v>
      </c>
      <c r="Z774" s="2" t="s">
        <v>98</v>
      </c>
      <c r="AA774" s="2" t="s">
        <v>98</v>
      </c>
      <c r="AB774" s="2" t="s">
        <v>98</v>
      </c>
      <c r="AC774" t="s">
        <v>167</v>
      </c>
      <c r="AD774" s="6" t="s">
        <v>97</v>
      </c>
      <c r="AE774" s="1" t="s">
        <v>98</v>
      </c>
      <c r="AF774" t="s">
        <v>98</v>
      </c>
    </row>
    <row r="775" spans="1:32">
      <c r="A775" s="3" t="s">
        <v>184</v>
      </c>
      <c r="B775">
        <v>765</v>
      </c>
      <c r="C775">
        <v>172571</v>
      </c>
      <c r="D775" t="s">
        <v>136</v>
      </c>
      <c r="E775" s="2" t="s">
        <v>97</v>
      </c>
      <c r="F775" s="2" t="s">
        <v>98</v>
      </c>
      <c r="G775" s="2" t="s">
        <v>98</v>
      </c>
      <c r="H775" s="3" t="s">
        <v>97</v>
      </c>
      <c r="I775" s="2" t="s">
        <v>146</v>
      </c>
      <c r="J775" s="6" t="s">
        <v>97</v>
      </c>
      <c r="K775" s="2" t="s">
        <v>134</v>
      </c>
      <c r="L775" t="s">
        <v>140</v>
      </c>
      <c r="M775" s="2" t="s">
        <v>100</v>
      </c>
      <c r="N775" s="70" t="s">
        <v>97</v>
      </c>
      <c r="O775" s="70" t="s">
        <v>163</v>
      </c>
      <c r="P775" s="4" t="s">
        <v>182</v>
      </c>
      <c r="Q775" s="2" t="s">
        <v>98</v>
      </c>
      <c r="R775" s="2" t="s">
        <v>98</v>
      </c>
      <c r="S775" t="s">
        <v>98</v>
      </c>
      <c r="T775" t="s">
        <v>98</v>
      </c>
      <c r="U775" s="2" t="s">
        <v>98</v>
      </c>
      <c r="V775" s="2" t="s">
        <v>97</v>
      </c>
      <c r="W775" s="2" t="s">
        <v>98</v>
      </c>
      <c r="X775" s="2" t="s">
        <v>98</v>
      </c>
      <c r="Y775" s="2" t="s">
        <v>98</v>
      </c>
      <c r="Z775" s="2" t="s">
        <v>98</v>
      </c>
      <c r="AA775" s="2" t="s">
        <v>98</v>
      </c>
      <c r="AB775" s="2" t="s">
        <v>97</v>
      </c>
      <c r="AC775" t="s">
        <v>167</v>
      </c>
      <c r="AD775" t="s">
        <v>97</v>
      </c>
      <c r="AE775" s="1" t="s">
        <v>97</v>
      </c>
      <c r="AF775" t="s">
        <v>98</v>
      </c>
    </row>
    <row r="776" spans="1:32">
      <c r="A776" s="3" t="s">
        <v>184</v>
      </c>
      <c r="B776">
        <v>766</v>
      </c>
      <c r="C776" s="6">
        <v>172574</v>
      </c>
      <c r="D776" t="s">
        <v>136</v>
      </c>
      <c r="E776" s="2" t="s">
        <v>98</v>
      </c>
      <c r="F776" s="2" t="s">
        <v>98</v>
      </c>
      <c r="G776" s="2" t="s">
        <v>98</v>
      </c>
      <c r="H776" s="2" t="s">
        <v>97</v>
      </c>
      <c r="I776" s="2" t="s">
        <v>146</v>
      </c>
      <c r="J776" s="2" t="s">
        <v>97</v>
      </c>
      <c r="K776" s="2" t="s">
        <v>135</v>
      </c>
      <c r="L776" t="s">
        <v>140</v>
      </c>
      <c r="M776" s="2" t="s">
        <v>100</v>
      </c>
      <c r="N776" s="71" t="s">
        <v>97</v>
      </c>
      <c r="O776" s="71" t="s">
        <v>163</v>
      </c>
      <c r="P776" s="4" t="s">
        <v>182</v>
      </c>
      <c r="Q776" s="2" t="s">
        <v>98</v>
      </c>
      <c r="R776" s="2" t="s">
        <v>98</v>
      </c>
      <c r="S776" t="s">
        <v>98</v>
      </c>
      <c r="T776" t="s">
        <v>98</v>
      </c>
      <c r="U776" s="2" t="s">
        <v>98</v>
      </c>
      <c r="V776" s="2" t="s">
        <v>98</v>
      </c>
      <c r="W776" s="2" t="s">
        <v>98</v>
      </c>
      <c r="X776" s="2" t="s">
        <v>97</v>
      </c>
      <c r="Y776" s="2" t="s">
        <v>186</v>
      </c>
      <c r="Z776" s="2" t="s">
        <v>98</v>
      </c>
      <c r="AA776" s="2" t="s">
        <v>98</v>
      </c>
      <c r="AB776" s="2" t="s">
        <v>185</v>
      </c>
      <c r="AC776" t="s">
        <v>167</v>
      </c>
      <c r="AD776" t="s">
        <v>98</v>
      </c>
      <c r="AE776" s="1" t="s">
        <v>98</v>
      </c>
      <c r="AF776" t="s">
        <v>97</v>
      </c>
    </row>
    <row r="777" spans="1:32">
      <c r="A777" s="3" t="s">
        <v>187</v>
      </c>
      <c r="B777">
        <v>767</v>
      </c>
      <c r="C777" s="6">
        <v>172579</v>
      </c>
      <c r="D777" t="s">
        <v>136</v>
      </c>
      <c r="E777" s="2" t="s">
        <v>98</v>
      </c>
      <c r="F777" s="2" t="s">
        <v>98</v>
      </c>
      <c r="G777" s="2" t="s">
        <v>98</v>
      </c>
      <c r="H777" s="2" t="s">
        <v>99</v>
      </c>
      <c r="I777" s="2" t="s">
        <v>149</v>
      </c>
      <c r="J777" s="2" t="s">
        <v>97</v>
      </c>
      <c r="K777" s="2" t="s">
        <v>134</v>
      </c>
      <c r="L777" t="s">
        <v>140</v>
      </c>
      <c r="M777" s="2" t="s">
        <v>101</v>
      </c>
      <c r="N777" s="71" t="s">
        <v>98</v>
      </c>
      <c r="O777" s="71" t="s">
        <v>174</v>
      </c>
      <c r="P777" s="4" t="s">
        <v>182</v>
      </c>
      <c r="Q777" s="2" t="s">
        <v>98</v>
      </c>
      <c r="R777" s="2" t="s">
        <v>98</v>
      </c>
      <c r="S777" t="s">
        <v>98</v>
      </c>
      <c r="T777" t="s">
        <v>98</v>
      </c>
      <c r="U777" s="2" t="s">
        <v>98</v>
      </c>
      <c r="V777" s="2" t="s">
        <v>98</v>
      </c>
      <c r="W777" s="2" t="s">
        <v>98</v>
      </c>
      <c r="X777" s="2" t="s">
        <v>98</v>
      </c>
      <c r="Y777" s="2" t="s">
        <v>98</v>
      </c>
      <c r="Z777" s="2" t="s">
        <v>98</v>
      </c>
      <c r="AA777" s="2" t="s">
        <v>98</v>
      </c>
      <c r="AB777" s="2" t="s">
        <v>98</v>
      </c>
      <c r="AC777" t="s">
        <v>167</v>
      </c>
      <c r="AD777" t="s">
        <v>97</v>
      </c>
      <c r="AE777" s="1" t="s">
        <v>98</v>
      </c>
      <c r="AF777" t="s">
        <v>98</v>
      </c>
    </row>
    <row r="778" spans="1:32">
      <c r="A778" s="3" t="s">
        <v>184</v>
      </c>
      <c r="B778">
        <v>768</v>
      </c>
      <c r="C778" s="6">
        <v>172583</v>
      </c>
      <c r="D778" t="s">
        <v>136</v>
      </c>
      <c r="E778" s="2" t="s">
        <v>98</v>
      </c>
      <c r="F778" s="2" t="s">
        <v>98</v>
      </c>
      <c r="G778" s="2" t="s">
        <v>98</v>
      </c>
      <c r="H778" s="2" t="s">
        <v>97</v>
      </c>
      <c r="I778" s="2" t="s">
        <v>145</v>
      </c>
      <c r="J778" s="2" t="s">
        <v>97</v>
      </c>
      <c r="K778" s="2" t="s">
        <v>134</v>
      </c>
      <c r="L778" t="s">
        <v>140</v>
      </c>
      <c r="M778" s="2" t="s">
        <v>100</v>
      </c>
      <c r="N778" s="71" t="s">
        <v>98</v>
      </c>
      <c r="O778" s="71" t="s">
        <v>174</v>
      </c>
      <c r="P778" s="4" t="s">
        <v>182</v>
      </c>
      <c r="Q778" s="2" t="s">
        <v>98</v>
      </c>
      <c r="R778" s="2" t="s">
        <v>98</v>
      </c>
      <c r="S778" t="s">
        <v>98</v>
      </c>
      <c r="T778" t="s">
        <v>98</v>
      </c>
      <c r="U778" s="2" t="s">
        <v>98</v>
      </c>
      <c r="V778" s="2" t="s">
        <v>98</v>
      </c>
      <c r="W778" s="2" t="s">
        <v>98</v>
      </c>
      <c r="X778" s="2" t="s">
        <v>98</v>
      </c>
      <c r="Y778" s="2" t="s">
        <v>186</v>
      </c>
      <c r="Z778" s="2" t="s">
        <v>98</v>
      </c>
      <c r="AA778" s="2" t="s">
        <v>98</v>
      </c>
      <c r="AB778" s="2" t="s">
        <v>98</v>
      </c>
      <c r="AC778" t="s">
        <v>166</v>
      </c>
      <c r="AD778" t="s">
        <v>97</v>
      </c>
      <c r="AE778" s="1" t="s">
        <v>98</v>
      </c>
      <c r="AF778" t="s">
        <v>97</v>
      </c>
    </row>
    <row r="779" spans="1:32">
      <c r="A779" s="3" t="s">
        <v>184</v>
      </c>
      <c r="B779">
        <v>769</v>
      </c>
      <c r="C779" s="6">
        <v>172584</v>
      </c>
      <c r="D779" t="s">
        <v>136</v>
      </c>
      <c r="E779" s="2" t="s">
        <v>98</v>
      </c>
      <c r="F779" s="2" t="s">
        <v>98</v>
      </c>
      <c r="G779" s="2" t="s">
        <v>98</v>
      </c>
      <c r="H779" s="2" t="s">
        <v>97</v>
      </c>
      <c r="I779" s="2" t="s">
        <v>149</v>
      </c>
      <c r="J779" s="2" t="s">
        <v>97</v>
      </c>
      <c r="K779" s="2" t="s">
        <v>134</v>
      </c>
      <c r="L779" t="s">
        <v>140</v>
      </c>
      <c r="M779" s="2" t="s">
        <v>100</v>
      </c>
      <c r="N779" s="71" t="s">
        <v>97</v>
      </c>
      <c r="O779" s="71" t="s">
        <v>174</v>
      </c>
      <c r="P779" s="4" t="s">
        <v>182</v>
      </c>
      <c r="Q779" s="2" t="s">
        <v>98</v>
      </c>
      <c r="R779" s="2" t="s">
        <v>98</v>
      </c>
      <c r="S779" t="s">
        <v>98</v>
      </c>
      <c r="T779" t="s">
        <v>98</v>
      </c>
      <c r="U779" s="2" t="s">
        <v>98</v>
      </c>
      <c r="V779" s="2" t="s">
        <v>98</v>
      </c>
      <c r="W779" s="2" t="s">
        <v>98</v>
      </c>
      <c r="X779" s="2" t="s">
        <v>98</v>
      </c>
      <c r="Y779" s="2" t="s">
        <v>98</v>
      </c>
      <c r="Z779" s="2" t="s">
        <v>98</v>
      </c>
      <c r="AA779" s="2" t="s">
        <v>98</v>
      </c>
      <c r="AB779" s="2" t="s">
        <v>97</v>
      </c>
      <c r="AC779" t="s">
        <v>167</v>
      </c>
      <c r="AD779" t="s">
        <v>97</v>
      </c>
      <c r="AE779" s="1" t="s">
        <v>98</v>
      </c>
      <c r="AF779" t="s">
        <v>97</v>
      </c>
    </row>
    <row r="780" spans="1:32">
      <c r="A780" s="3" t="s">
        <v>184</v>
      </c>
      <c r="B780">
        <v>770</v>
      </c>
      <c r="C780" s="6">
        <v>172599</v>
      </c>
      <c r="D780" t="s">
        <v>137</v>
      </c>
      <c r="E780" s="2" t="s">
        <v>98</v>
      </c>
      <c r="F780" s="2" t="s">
        <v>98</v>
      </c>
      <c r="G780" s="2" t="s">
        <v>98</v>
      </c>
      <c r="H780" s="2" t="s">
        <v>98</v>
      </c>
      <c r="I780" s="2" t="s">
        <v>149</v>
      </c>
      <c r="J780" s="2" t="s">
        <v>97</v>
      </c>
      <c r="K780" s="2" t="s">
        <v>134</v>
      </c>
      <c r="L780" t="s">
        <v>140</v>
      </c>
      <c r="M780" s="2" t="s">
        <v>100</v>
      </c>
      <c r="N780" s="71" t="s">
        <v>97</v>
      </c>
      <c r="O780" s="71" t="s">
        <v>174</v>
      </c>
      <c r="P780" s="4" t="s">
        <v>182</v>
      </c>
      <c r="Q780" s="2" t="s">
        <v>98</v>
      </c>
      <c r="R780" s="2" t="s">
        <v>98</v>
      </c>
      <c r="S780" t="s">
        <v>98</v>
      </c>
      <c r="T780" t="s">
        <v>98</v>
      </c>
      <c r="U780" s="2" t="s">
        <v>98</v>
      </c>
      <c r="V780" s="2" t="s">
        <v>98</v>
      </c>
      <c r="W780" s="2" t="s">
        <v>98</v>
      </c>
      <c r="X780" s="2" t="s">
        <v>98</v>
      </c>
      <c r="Y780" s="2" t="s">
        <v>186</v>
      </c>
      <c r="Z780" s="2" t="s">
        <v>98</v>
      </c>
      <c r="AA780" s="2" t="s">
        <v>98</v>
      </c>
      <c r="AB780" s="2" t="s">
        <v>97</v>
      </c>
      <c r="AC780" t="s">
        <v>167</v>
      </c>
      <c r="AD780" t="s">
        <v>97</v>
      </c>
      <c r="AE780" s="1" t="s">
        <v>98</v>
      </c>
      <c r="AF780" t="s">
        <v>98</v>
      </c>
    </row>
    <row r="781" spans="1:32">
      <c r="A781" s="3" t="s">
        <v>184</v>
      </c>
      <c r="B781">
        <v>771</v>
      </c>
      <c r="C781" s="6">
        <v>172603</v>
      </c>
      <c r="D781" t="s">
        <v>136</v>
      </c>
      <c r="E781" s="2" t="s">
        <v>98</v>
      </c>
      <c r="F781" s="2" t="s">
        <v>98</v>
      </c>
      <c r="G781" s="2" t="s">
        <v>98</v>
      </c>
      <c r="H781" s="2" t="s">
        <v>97</v>
      </c>
      <c r="I781" s="2" t="s">
        <v>144</v>
      </c>
      <c r="J781" s="2" t="s">
        <v>97</v>
      </c>
      <c r="K781" s="2" t="s">
        <v>134</v>
      </c>
      <c r="L781" t="s">
        <v>140</v>
      </c>
      <c r="M781" s="2" t="s">
        <v>100</v>
      </c>
      <c r="N781" s="71" t="s">
        <v>97</v>
      </c>
      <c r="O781" s="71" t="s">
        <v>174</v>
      </c>
      <c r="P781" s="4" t="s">
        <v>182</v>
      </c>
      <c r="Q781" s="2" t="s">
        <v>98</v>
      </c>
      <c r="R781" s="2" t="s">
        <v>98</v>
      </c>
      <c r="S781" t="s">
        <v>98</v>
      </c>
      <c r="T781" t="s">
        <v>98</v>
      </c>
      <c r="U781" s="2" t="s">
        <v>98</v>
      </c>
      <c r="V781" s="2" t="s">
        <v>98</v>
      </c>
      <c r="W781" s="2" t="s">
        <v>98</v>
      </c>
      <c r="X781" s="2" t="s">
        <v>98</v>
      </c>
      <c r="Y781" s="2" t="s">
        <v>186</v>
      </c>
      <c r="Z781" s="2" t="s">
        <v>98</v>
      </c>
      <c r="AA781" s="2" t="s">
        <v>98</v>
      </c>
      <c r="AB781" s="2" t="s">
        <v>97</v>
      </c>
      <c r="AC781" t="s">
        <v>167</v>
      </c>
      <c r="AD781" t="s">
        <v>97</v>
      </c>
      <c r="AE781" s="1" t="s">
        <v>98</v>
      </c>
      <c r="AF781" t="s">
        <v>98</v>
      </c>
    </row>
    <row r="782" spans="1:32">
      <c r="A782" s="3" t="s">
        <v>184</v>
      </c>
      <c r="B782">
        <v>772</v>
      </c>
      <c r="C782" s="6">
        <v>172613</v>
      </c>
      <c r="D782" t="s">
        <v>136</v>
      </c>
      <c r="E782" s="2" t="s">
        <v>98</v>
      </c>
      <c r="F782" s="2" t="s">
        <v>98</v>
      </c>
      <c r="G782" s="2" t="s">
        <v>98</v>
      </c>
      <c r="H782" s="2" t="s">
        <v>97</v>
      </c>
      <c r="I782" s="2" t="s">
        <v>146</v>
      </c>
      <c r="J782" s="2" t="s">
        <v>97</v>
      </c>
      <c r="K782" s="2" t="s">
        <v>134</v>
      </c>
      <c r="L782" t="s">
        <v>140</v>
      </c>
      <c r="M782" s="2" t="s">
        <v>100</v>
      </c>
      <c r="N782" s="71" t="s">
        <v>97</v>
      </c>
      <c r="O782" s="71" t="s">
        <v>174</v>
      </c>
      <c r="P782" s="4" t="s">
        <v>98</v>
      </c>
      <c r="Q782" s="2" t="s">
        <v>98</v>
      </c>
      <c r="R782" s="2" t="s">
        <v>98</v>
      </c>
      <c r="S782" t="s">
        <v>97</v>
      </c>
      <c r="T782" t="s">
        <v>98</v>
      </c>
      <c r="U782" s="2" t="s">
        <v>98</v>
      </c>
      <c r="V782" s="2" t="s">
        <v>98</v>
      </c>
      <c r="W782" s="2" t="s">
        <v>98</v>
      </c>
      <c r="X782" s="2" t="s">
        <v>98</v>
      </c>
      <c r="Y782" s="2" t="s">
        <v>186</v>
      </c>
      <c r="Z782" s="2" t="s">
        <v>98</v>
      </c>
      <c r="AA782" s="2" t="s">
        <v>98</v>
      </c>
      <c r="AB782" s="2" t="s">
        <v>97</v>
      </c>
      <c r="AC782" t="s">
        <v>168</v>
      </c>
      <c r="AD782" t="s">
        <v>97</v>
      </c>
      <c r="AE782" s="1" t="s">
        <v>98</v>
      </c>
      <c r="AF782" t="s">
        <v>99</v>
      </c>
    </row>
    <row r="783" spans="1:32">
      <c r="A783" s="3" t="s">
        <v>184</v>
      </c>
      <c r="B783">
        <v>773</v>
      </c>
      <c r="C783">
        <v>172614</v>
      </c>
      <c r="D783" t="s">
        <v>136</v>
      </c>
      <c r="E783" s="2" t="s">
        <v>97</v>
      </c>
      <c r="F783" s="2" t="s">
        <v>98</v>
      </c>
      <c r="G783" s="2" t="s">
        <v>98</v>
      </c>
      <c r="H783" s="3" t="s">
        <v>97</v>
      </c>
      <c r="I783" s="2" t="s">
        <v>146</v>
      </c>
      <c r="J783" s="6" t="s">
        <v>97</v>
      </c>
      <c r="K783" s="2" t="s">
        <v>134</v>
      </c>
      <c r="L783" t="s">
        <v>140</v>
      </c>
      <c r="M783" s="2" t="s">
        <v>100</v>
      </c>
      <c r="N783" s="70" t="s">
        <v>97</v>
      </c>
      <c r="O783" s="70" t="s">
        <v>163</v>
      </c>
      <c r="P783" s="5" t="s">
        <v>182</v>
      </c>
      <c r="Q783" s="2" t="s">
        <v>98</v>
      </c>
      <c r="R783" s="2" t="s">
        <v>98</v>
      </c>
      <c r="S783" t="s">
        <v>98</v>
      </c>
      <c r="T783" t="s">
        <v>98</v>
      </c>
      <c r="U783" s="2" t="s">
        <v>98</v>
      </c>
      <c r="V783" s="2" t="s">
        <v>98</v>
      </c>
      <c r="W783" s="2" t="s">
        <v>98</v>
      </c>
      <c r="X783" s="2" t="s">
        <v>98</v>
      </c>
      <c r="Y783" s="2" t="s">
        <v>186</v>
      </c>
      <c r="Z783" s="2" t="s">
        <v>98</v>
      </c>
      <c r="AA783" s="2" t="s">
        <v>98</v>
      </c>
      <c r="AB783" s="2" t="s">
        <v>97</v>
      </c>
      <c r="AC783" t="s">
        <v>168</v>
      </c>
      <c r="AD783" s="6" t="s">
        <v>97</v>
      </c>
      <c r="AE783" s="1" t="s">
        <v>97</v>
      </c>
      <c r="AF783" t="s">
        <v>97</v>
      </c>
    </row>
    <row r="784" spans="1:32">
      <c r="A784" s="3" t="s">
        <v>184</v>
      </c>
      <c r="B784">
        <v>774</v>
      </c>
      <c r="C784">
        <v>172630</v>
      </c>
      <c r="D784" t="s">
        <v>136</v>
      </c>
      <c r="E784" s="2" t="s">
        <v>98</v>
      </c>
      <c r="F784" s="2" t="s">
        <v>98</v>
      </c>
      <c r="G784" s="2" t="s">
        <v>98</v>
      </c>
      <c r="H784" s="3" t="s">
        <v>97</v>
      </c>
      <c r="I784" s="2" t="s">
        <v>145</v>
      </c>
      <c r="J784" s="6" t="s">
        <v>98</v>
      </c>
      <c r="K784" s="2" t="s">
        <v>134</v>
      </c>
      <c r="L784" t="s">
        <v>140</v>
      </c>
      <c r="M784" s="2" t="s">
        <v>100</v>
      </c>
      <c r="N784" s="70" t="s">
        <v>98</v>
      </c>
      <c r="O784" s="70" t="s">
        <v>174</v>
      </c>
      <c r="P784" s="5" t="s">
        <v>97</v>
      </c>
      <c r="Q784" s="2" t="s">
        <v>98</v>
      </c>
      <c r="R784" s="2" t="s">
        <v>98</v>
      </c>
      <c r="S784" t="s">
        <v>97</v>
      </c>
      <c r="T784" t="s">
        <v>98</v>
      </c>
      <c r="U784" s="2" t="s">
        <v>98</v>
      </c>
      <c r="V784" s="2" t="s">
        <v>98</v>
      </c>
      <c r="W784" s="2" t="s">
        <v>98</v>
      </c>
      <c r="X784" s="2" t="s">
        <v>98</v>
      </c>
      <c r="Y784" s="2" t="s">
        <v>186</v>
      </c>
      <c r="Z784" s="2" t="s">
        <v>98</v>
      </c>
      <c r="AA784" s="2" t="s">
        <v>98</v>
      </c>
      <c r="AB784" s="2" t="s">
        <v>97</v>
      </c>
      <c r="AC784" t="s">
        <v>167</v>
      </c>
      <c r="AD784" s="6" t="s">
        <v>97</v>
      </c>
      <c r="AE784" s="7" t="s">
        <v>98</v>
      </c>
      <c r="AF784" t="s">
        <v>98</v>
      </c>
    </row>
    <row r="785" spans="1:32">
      <c r="A785" s="3" t="s">
        <v>183</v>
      </c>
      <c r="B785">
        <v>775</v>
      </c>
      <c r="C785" s="6">
        <v>172633</v>
      </c>
      <c r="D785" t="s">
        <v>136</v>
      </c>
      <c r="E785" s="2" t="s">
        <v>98</v>
      </c>
      <c r="F785" s="2" t="s">
        <v>98</v>
      </c>
      <c r="G785" s="2" t="s">
        <v>98</v>
      </c>
      <c r="H785" s="2" t="s">
        <v>97</v>
      </c>
      <c r="I785" s="2" t="s">
        <v>149</v>
      </c>
      <c r="J785" s="2" t="s">
        <v>97</v>
      </c>
      <c r="K785" s="2" t="s">
        <v>134</v>
      </c>
      <c r="L785" t="s">
        <v>140</v>
      </c>
      <c r="M785" s="2" t="s">
        <v>100</v>
      </c>
      <c r="N785" s="71" t="s">
        <v>97</v>
      </c>
      <c r="O785" s="71" t="s">
        <v>174</v>
      </c>
      <c r="P785" s="4" t="s">
        <v>97</v>
      </c>
      <c r="Q785" s="2" t="s">
        <v>98</v>
      </c>
      <c r="R785" s="2" t="s">
        <v>98</v>
      </c>
      <c r="S785" t="s">
        <v>97</v>
      </c>
      <c r="T785" t="s">
        <v>98</v>
      </c>
      <c r="U785" s="2" t="s">
        <v>98</v>
      </c>
      <c r="V785" s="2" t="s">
        <v>98</v>
      </c>
      <c r="W785" s="2" t="s">
        <v>98</v>
      </c>
      <c r="X785" s="2" t="s">
        <v>98</v>
      </c>
      <c r="Y785" s="2" t="s">
        <v>98</v>
      </c>
      <c r="Z785" s="2" t="s">
        <v>98</v>
      </c>
      <c r="AA785" s="2" t="s">
        <v>98</v>
      </c>
      <c r="AB785" s="2" t="s">
        <v>98</v>
      </c>
      <c r="AC785" t="s">
        <v>167</v>
      </c>
      <c r="AD785" t="s">
        <v>97</v>
      </c>
      <c r="AE785" s="1" t="s">
        <v>98</v>
      </c>
      <c r="AF785" t="s">
        <v>97</v>
      </c>
    </row>
    <row r="786" spans="1:32">
      <c r="A786" s="3" t="s">
        <v>184</v>
      </c>
      <c r="B786">
        <v>776</v>
      </c>
      <c r="C786" s="6">
        <v>172642</v>
      </c>
      <c r="D786" t="s">
        <v>137</v>
      </c>
      <c r="E786" s="2" t="s">
        <v>98</v>
      </c>
      <c r="F786" s="2" t="s">
        <v>98</v>
      </c>
      <c r="G786" s="2" t="s">
        <v>98</v>
      </c>
      <c r="H786" s="2" t="s">
        <v>97</v>
      </c>
      <c r="I786" s="2" t="s">
        <v>146</v>
      </c>
      <c r="J786" s="2" t="s">
        <v>97</v>
      </c>
      <c r="K786" s="2" t="s">
        <v>134</v>
      </c>
      <c r="L786" t="s">
        <v>140</v>
      </c>
      <c r="M786" s="2" t="s">
        <v>101</v>
      </c>
      <c r="N786" s="71" t="s">
        <v>97</v>
      </c>
      <c r="O786" s="71" t="s">
        <v>174</v>
      </c>
      <c r="P786" s="4" t="s">
        <v>98</v>
      </c>
      <c r="Q786" s="2" t="s">
        <v>98</v>
      </c>
      <c r="R786" s="2" t="s">
        <v>98</v>
      </c>
      <c r="S786" t="s">
        <v>97</v>
      </c>
      <c r="T786" t="s">
        <v>98</v>
      </c>
      <c r="U786" s="2" t="s">
        <v>98</v>
      </c>
      <c r="V786" s="2" t="s">
        <v>98</v>
      </c>
      <c r="W786" s="2" t="s">
        <v>98</v>
      </c>
      <c r="X786" s="2" t="s">
        <v>98</v>
      </c>
      <c r="Y786" s="2" t="s">
        <v>186</v>
      </c>
      <c r="Z786" s="2" t="s">
        <v>98</v>
      </c>
      <c r="AA786" s="2" t="s">
        <v>98</v>
      </c>
      <c r="AB786" s="2" t="s">
        <v>99</v>
      </c>
      <c r="AC786" t="s">
        <v>167</v>
      </c>
      <c r="AD786" t="s">
        <v>97</v>
      </c>
      <c r="AE786" s="1" t="s">
        <v>98</v>
      </c>
      <c r="AF786" t="s">
        <v>98</v>
      </c>
    </row>
    <row r="787" spans="1:32">
      <c r="A787" s="3" t="s">
        <v>184</v>
      </c>
      <c r="B787">
        <v>777</v>
      </c>
      <c r="C787" s="6">
        <v>172643</v>
      </c>
      <c r="D787" t="s">
        <v>137</v>
      </c>
      <c r="E787" s="2" t="s">
        <v>98</v>
      </c>
      <c r="F787" s="2" t="s">
        <v>98</v>
      </c>
      <c r="G787" s="2" t="s">
        <v>98</v>
      </c>
      <c r="H787" s="2" t="s">
        <v>97</v>
      </c>
      <c r="I787" s="2" t="s">
        <v>146</v>
      </c>
      <c r="J787" s="2" t="s">
        <v>97</v>
      </c>
      <c r="K787" s="2" t="s">
        <v>134</v>
      </c>
      <c r="L787" t="s">
        <v>140</v>
      </c>
      <c r="M787" s="2" t="s">
        <v>101</v>
      </c>
      <c r="N787" s="71" t="s">
        <v>97</v>
      </c>
      <c r="O787" s="71" t="s">
        <v>174</v>
      </c>
      <c r="P787" s="4" t="s">
        <v>98</v>
      </c>
      <c r="Q787" s="2" t="s">
        <v>98</v>
      </c>
      <c r="R787" s="2" t="s">
        <v>98</v>
      </c>
      <c r="S787" t="s">
        <v>97</v>
      </c>
      <c r="T787" t="s">
        <v>98</v>
      </c>
      <c r="U787" s="2" t="s">
        <v>98</v>
      </c>
      <c r="V787" s="2" t="s">
        <v>98</v>
      </c>
      <c r="W787" s="2" t="s">
        <v>98</v>
      </c>
      <c r="X787" s="2" t="s">
        <v>98</v>
      </c>
      <c r="Y787" s="2" t="s">
        <v>186</v>
      </c>
      <c r="Z787" s="2" t="s">
        <v>98</v>
      </c>
      <c r="AA787" s="2" t="s">
        <v>98</v>
      </c>
      <c r="AB787" s="2" t="s">
        <v>99</v>
      </c>
      <c r="AC787" t="s">
        <v>167</v>
      </c>
      <c r="AD787" t="s">
        <v>97</v>
      </c>
      <c r="AE787" s="1" t="s">
        <v>98</v>
      </c>
      <c r="AF787" t="s">
        <v>98</v>
      </c>
    </row>
    <row r="788" spans="1:32">
      <c r="A788" s="3" t="s">
        <v>184</v>
      </c>
      <c r="B788">
        <v>778</v>
      </c>
      <c r="C788">
        <v>172673</v>
      </c>
      <c r="D788" t="s">
        <v>136</v>
      </c>
      <c r="E788" s="2" t="s">
        <v>98</v>
      </c>
      <c r="F788" s="2" t="s">
        <v>98</v>
      </c>
      <c r="G788" s="2" t="s">
        <v>98</v>
      </c>
      <c r="H788" s="2" t="s">
        <v>97</v>
      </c>
      <c r="I788" s="2" t="s">
        <v>146</v>
      </c>
      <c r="J788" s="6" t="s">
        <v>97</v>
      </c>
      <c r="K788" s="2" t="s">
        <v>134</v>
      </c>
      <c r="L788" t="s">
        <v>140</v>
      </c>
      <c r="M788" s="2" t="s">
        <v>101</v>
      </c>
      <c r="N788" s="70" t="s">
        <v>98</v>
      </c>
      <c r="O788" s="70" t="s">
        <v>174</v>
      </c>
      <c r="P788" s="4" t="s">
        <v>182</v>
      </c>
      <c r="Q788" s="2" t="s">
        <v>98</v>
      </c>
      <c r="R788" s="2" t="s">
        <v>98</v>
      </c>
      <c r="S788" t="s">
        <v>98</v>
      </c>
      <c r="T788" t="s">
        <v>98</v>
      </c>
      <c r="U788" s="2" t="s">
        <v>98</v>
      </c>
      <c r="V788" s="2" t="s">
        <v>98</v>
      </c>
      <c r="W788" s="2" t="s">
        <v>98</v>
      </c>
      <c r="X788" s="2" t="s">
        <v>98</v>
      </c>
      <c r="Y788" s="2" t="s">
        <v>186</v>
      </c>
      <c r="Z788" s="2" t="s">
        <v>98</v>
      </c>
      <c r="AA788" s="2" t="s">
        <v>98</v>
      </c>
      <c r="AB788" s="2" t="s">
        <v>97</v>
      </c>
      <c r="AC788" t="s">
        <v>167</v>
      </c>
      <c r="AD788" s="6" t="s">
        <v>97</v>
      </c>
      <c r="AE788" s="1" t="s">
        <v>98</v>
      </c>
      <c r="AF788" t="s">
        <v>98</v>
      </c>
    </row>
    <row r="789" spans="1:32">
      <c r="A789" s="3" t="s">
        <v>183</v>
      </c>
      <c r="B789">
        <v>779</v>
      </c>
      <c r="C789" s="6">
        <v>172698</v>
      </c>
      <c r="D789" t="s">
        <v>136</v>
      </c>
      <c r="E789" s="2" t="s">
        <v>98</v>
      </c>
      <c r="F789" s="2" t="s">
        <v>98</v>
      </c>
      <c r="G789" s="2" t="s">
        <v>98</v>
      </c>
      <c r="H789" s="2" t="s">
        <v>97</v>
      </c>
      <c r="I789" s="2" t="s">
        <v>145</v>
      </c>
      <c r="J789" s="2" t="s">
        <v>97</v>
      </c>
      <c r="K789" s="2" t="s">
        <v>134</v>
      </c>
      <c r="L789" t="s">
        <v>139</v>
      </c>
      <c r="M789" s="2" t="s">
        <v>101</v>
      </c>
      <c r="N789" s="71" t="s">
        <v>98</v>
      </c>
      <c r="O789" s="71" t="s">
        <v>174</v>
      </c>
      <c r="P789" s="4" t="s">
        <v>182</v>
      </c>
      <c r="Q789" s="2" t="s">
        <v>98</v>
      </c>
      <c r="R789" s="2" t="s">
        <v>98</v>
      </c>
      <c r="S789" t="s">
        <v>98</v>
      </c>
      <c r="T789" t="s">
        <v>98</v>
      </c>
      <c r="U789" s="2" t="s">
        <v>98</v>
      </c>
      <c r="V789" s="2" t="s">
        <v>98</v>
      </c>
      <c r="W789" s="2" t="s">
        <v>98</v>
      </c>
      <c r="X789" s="2" t="s">
        <v>98</v>
      </c>
      <c r="Y789" s="2" t="s">
        <v>98</v>
      </c>
      <c r="Z789" s="2" t="s">
        <v>98</v>
      </c>
      <c r="AA789" s="2" t="s">
        <v>98</v>
      </c>
      <c r="AB789" s="2" t="s">
        <v>185</v>
      </c>
      <c r="AC789" t="s">
        <v>167</v>
      </c>
      <c r="AD789" t="s">
        <v>97</v>
      </c>
      <c r="AE789" s="1" t="s">
        <v>98</v>
      </c>
      <c r="AF789" t="s">
        <v>98</v>
      </c>
    </row>
    <row r="790" spans="1:32">
      <c r="A790" s="3" t="s">
        <v>184</v>
      </c>
      <c r="B790">
        <v>780</v>
      </c>
      <c r="C790" s="6">
        <v>172702</v>
      </c>
      <c r="D790" t="s">
        <v>136</v>
      </c>
      <c r="E790" s="2" t="s">
        <v>97</v>
      </c>
      <c r="F790" s="2" t="s">
        <v>97</v>
      </c>
      <c r="G790" s="2" t="s">
        <v>98</v>
      </c>
      <c r="H790" s="2" t="s">
        <v>97</v>
      </c>
      <c r="I790" s="2" t="s">
        <v>145</v>
      </c>
      <c r="J790" s="2" t="s">
        <v>97</v>
      </c>
      <c r="K790" s="2" t="s">
        <v>135</v>
      </c>
      <c r="L790" t="s">
        <v>138</v>
      </c>
      <c r="M790" s="2" t="s">
        <v>100</v>
      </c>
      <c r="N790" s="71" t="s">
        <v>99</v>
      </c>
      <c r="O790" s="71" t="s">
        <v>163</v>
      </c>
      <c r="P790" s="4" t="s">
        <v>97</v>
      </c>
      <c r="Q790" s="2" t="s">
        <v>98</v>
      </c>
      <c r="R790" s="2" t="s">
        <v>98</v>
      </c>
      <c r="S790" t="s">
        <v>97</v>
      </c>
      <c r="T790" t="s">
        <v>98</v>
      </c>
      <c r="U790" s="2" t="s">
        <v>98</v>
      </c>
      <c r="V790" s="2" t="s">
        <v>98</v>
      </c>
      <c r="W790" s="2" t="s">
        <v>98</v>
      </c>
      <c r="X790" s="2" t="s">
        <v>98</v>
      </c>
      <c r="Y790" s="2" t="s">
        <v>99</v>
      </c>
      <c r="Z790" s="2" t="s">
        <v>98</v>
      </c>
      <c r="AA790" s="2" t="s">
        <v>98</v>
      </c>
      <c r="AB790" s="2" t="s">
        <v>185</v>
      </c>
      <c r="AC790" t="s">
        <v>167</v>
      </c>
      <c r="AD790" t="s">
        <v>98</v>
      </c>
      <c r="AE790" s="1" t="s">
        <v>98</v>
      </c>
      <c r="AF790" t="s">
        <v>97</v>
      </c>
    </row>
    <row r="791" spans="1:32">
      <c r="A791" s="3" t="s">
        <v>183</v>
      </c>
      <c r="B791">
        <v>781</v>
      </c>
      <c r="C791" s="6">
        <v>172748</v>
      </c>
      <c r="D791" t="s">
        <v>136</v>
      </c>
      <c r="E791" s="2" t="s">
        <v>97</v>
      </c>
      <c r="F791" s="2" t="s">
        <v>97</v>
      </c>
      <c r="G791" s="2" t="s">
        <v>98</v>
      </c>
      <c r="H791" s="2" t="s">
        <v>97</v>
      </c>
      <c r="I791" s="2" t="s">
        <v>146</v>
      </c>
      <c r="J791" s="2" t="s">
        <v>97</v>
      </c>
      <c r="K791" s="2" t="s">
        <v>134</v>
      </c>
      <c r="L791" t="s">
        <v>140</v>
      </c>
      <c r="M791" s="2" t="s">
        <v>100</v>
      </c>
      <c r="N791" s="71" t="s">
        <v>98</v>
      </c>
      <c r="O791" s="71" t="s">
        <v>163</v>
      </c>
      <c r="P791" s="4" t="s">
        <v>98</v>
      </c>
      <c r="Q791" s="2" t="s">
        <v>98</v>
      </c>
      <c r="R791" s="2" t="s">
        <v>97</v>
      </c>
      <c r="S791" t="s">
        <v>97</v>
      </c>
      <c r="T791" t="s">
        <v>98</v>
      </c>
      <c r="U791" s="2" t="s">
        <v>98</v>
      </c>
      <c r="V791" s="2" t="s">
        <v>98</v>
      </c>
      <c r="W791" s="2" t="s">
        <v>98</v>
      </c>
      <c r="X791" s="2" t="s">
        <v>98</v>
      </c>
      <c r="Y791" s="2" t="s">
        <v>98</v>
      </c>
      <c r="Z791" s="2" t="s">
        <v>98</v>
      </c>
      <c r="AA791" s="2" t="s">
        <v>98</v>
      </c>
      <c r="AB791" s="2" t="s">
        <v>99</v>
      </c>
      <c r="AC791" t="s">
        <v>167</v>
      </c>
      <c r="AD791" t="s">
        <v>97</v>
      </c>
      <c r="AE791" s="1" t="s">
        <v>97</v>
      </c>
      <c r="AF791" t="s">
        <v>98</v>
      </c>
    </row>
    <row r="792" spans="1:32">
      <c r="A792" s="3" t="s">
        <v>184</v>
      </c>
      <c r="B792">
        <v>782</v>
      </c>
      <c r="C792" s="6">
        <v>172766</v>
      </c>
      <c r="D792" t="s">
        <v>136</v>
      </c>
      <c r="E792" s="2" t="s">
        <v>97</v>
      </c>
      <c r="F792" s="2" t="s">
        <v>98</v>
      </c>
      <c r="G792" s="2" t="s">
        <v>98</v>
      </c>
      <c r="H792" s="2" t="s">
        <v>97</v>
      </c>
      <c r="I792" s="2" t="s">
        <v>149</v>
      </c>
      <c r="J792" s="2" t="s">
        <v>97</v>
      </c>
      <c r="K792" s="2" t="s">
        <v>134</v>
      </c>
      <c r="L792" t="s">
        <v>139</v>
      </c>
      <c r="M792" s="2" t="s">
        <v>101</v>
      </c>
      <c r="N792" s="71" t="s">
        <v>97</v>
      </c>
      <c r="O792" s="71" t="s">
        <v>174</v>
      </c>
      <c r="P792" s="4" t="s">
        <v>182</v>
      </c>
      <c r="Q792" s="2" t="s">
        <v>97</v>
      </c>
      <c r="R792" s="2" t="s">
        <v>97</v>
      </c>
      <c r="S792" t="s">
        <v>98</v>
      </c>
      <c r="T792" t="s">
        <v>98</v>
      </c>
      <c r="U792" s="2" t="s">
        <v>98</v>
      </c>
      <c r="V792" s="2" t="s">
        <v>97</v>
      </c>
      <c r="W792" s="2" t="s">
        <v>98</v>
      </c>
      <c r="X792" s="2" t="s">
        <v>98</v>
      </c>
      <c r="Y792" s="2" t="s">
        <v>98</v>
      </c>
      <c r="Z792" s="2" t="s">
        <v>98</v>
      </c>
      <c r="AA792" s="2" t="s">
        <v>98</v>
      </c>
      <c r="AB792" s="2" t="s">
        <v>98</v>
      </c>
      <c r="AC792" t="s">
        <v>168</v>
      </c>
      <c r="AD792" t="s">
        <v>97</v>
      </c>
      <c r="AE792" s="1" t="s">
        <v>97</v>
      </c>
      <c r="AF792" t="s">
        <v>98</v>
      </c>
    </row>
    <row r="793" spans="1:32">
      <c r="A793" s="3" t="s">
        <v>184</v>
      </c>
      <c r="B793">
        <v>783</v>
      </c>
      <c r="C793" s="6">
        <v>172799</v>
      </c>
      <c r="D793" t="s">
        <v>137</v>
      </c>
      <c r="E793" s="2" t="s">
        <v>98</v>
      </c>
      <c r="F793" s="2" t="s">
        <v>98</v>
      </c>
      <c r="G793" s="2" t="s">
        <v>98</v>
      </c>
      <c r="H793" s="2" t="s">
        <v>97</v>
      </c>
      <c r="I793" s="2" t="s">
        <v>147</v>
      </c>
      <c r="J793" s="2" t="s">
        <v>97</v>
      </c>
      <c r="K793" s="2" t="s">
        <v>134</v>
      </c>
      <c r="L793" t="s">
        <v>140</v>
      </c>
      <c r="M793" s="2" t="s">
        <v>100</v>
      </c>
      <c r="N793" s="71" t="s">
        <v>98</v>
      </c>
      <c r="O793" s="71" t="s">
        <v>163</v>
      </c>
      <c r="P793" s="4" t="s">
        <v>182</v>
      </c>
      <c r="Q793" s="2" t="s">
        <v>98</v>
      </c>
      <c r="R793" s="2" t="s">
        <v>98</v>
      </c>
      <c r="S793" t="s">
        <v>98</v>
      </c>
      <c r="T793" t="s">
        <v>98</v>
      </c>
      <c r="U793" s="2" t="s">
        <v>98</v>
      </c>
      <c r="V793" s="2" t="s">
        <v>98</v>
      </c>
      <c r="W793" s="2" t="s">
        <v>98</v>
      </c>
      <c r="X793" s="2" t="s">
        <v>98</v>
      </c>
      <c r="Y793" s="2" t="s">
        <v>186</v>
      </c>
      <c r="Z793" s="2" t="s">
        <v>98</v>
      </c>
      <c r="AA793" s="2" t="s">
        <v>98</v>
      </c>
      <c r="AB793" s="2" t="s">
        <v>97</v>
      </c>
      <c r="AC793" t="s">
        <v>167</v>
      </c>
      <c r="AD793" t="s">
        <v>97</v>
      </c>
      <c r="AE793" s="1" t="s">
        <v>98</v>
      </c>
      <c r="AF793" t="s">
        <v>98</v>
      </c>
    </row>
    <row r="794" spans="1:32">
      <c r="A794" s="3" t="s">
        <v>184</v>
      </c>
      <c r="B794">
        <v>784</v>
      </c>
      <c r="C794" s="6">
        <v>172804</v>
      </c>
      <c r="D794" t="s">
        <v>136</v>
      </c>
      <c r="E794" s="2" t="s">
        <v>97</v>
      </c>
      <c r="F794" s="2" t="s">
        <v>97</v>
      </c>
      <c r="G794" s="2" t="s">
        <v>98</v>
      </c>
      <c r="H794" s="2" t="s">
        <v>97</v>
      </c>
      <c r="I794" s="2" t="s">
        <v>146</v>
      </c>
      <c r="J794" s="2" t="s">
        <v>97</v>
      </c>
      <c r="K794" s="2" t="s">
        <v>134</v>
      </c>
      <c r="L794" t="s">
        <v>138</v>
      </c>
      <c r="M794" s="2" t="s">
        <v>101</v>
      </c>
      <c r="N794" s="71" t="s">
        <v>97</v>
      </c>
      <c r="O794" s="71" t="s">
        <v>174</v>
      </c>
      <c r="P794" s="4" t="s">
        <v>97</v>
      </c>
      <c r="Q794" s="2" t="s">
        <v>97</v>
      </c>
      <c r="R794" s="2" t="s">
        <v>97</v>
      </c>
      <c r="S794" t="s">
        <v>97</v>
      </c>
      <c r="T794" t="s">
        <v>98</v>
      </c>
      <c r="U794" s="2" t="s">
        <v>98</v>
      </c>
      <c r="V794" s="2" t="s">
        <v>98</v>
      </c>
      <c r="W794" s="2" t="s">
        <v>98</v>
      </c>
      <c r="X794" s="2" t="s">
        <v>98</v>
      </c>
      <c r="Y794" s="2" t="s">
        <v>98</v>
      </c>
      <c r="Z794" s="2" t="s">
        <v>98</v>
      </c>
      <c r="AA794" s="2" t="s">
        <v>98</v>
      </c>
      <c r="AB794" s="2" t="s">
        <v>97</v>
      </c>
      <c r="AC794" t="s">
        <v>168</v>
      </c>
      <c r="AD794" t="s">
        <v>97</v>
      </c>
      <c r="AE794" s="1" t="s">
        <v>97</v>
      </c>
      <c r="AF794" t="s">
        <v>97</v>
      </c>
    </row>
    <row r="795" spans="1:32">
      <c r="A795" s="3" t="s">
        <v>184</v>
      </c>
      <c r="B795">
        <v>785</v>
      </c>
      <c r="C795" s="6">
        <v>172811</v>
      </c>
      <c r="D795" t="s">
        <v>136</v>
      </c>
      <c r="E795" s="2" t="s">
        <v>98</v>
      </c>
      <c r="F795" s="2" t="s">
        <v>98</v>
      </c>
      <c r="G795" s="2" t="s">
        <v>98</v>
      </c>
      <c r="H795" s="2" t="s">
        <v>97</v>
      </c>
      <c r="I795" s="2" t="s">
        <v>146</v>
      </c>
      <c r="J795" s="2" t="s">
        <v>97</v>
      </c>
      <c r="K795" s="2" t="s">
        <v>134</v>
      </c>
      <c r="L795" t="s">
        <v>140</v>
      </c>
      <c r="M795" s="2" t="s">
        <v>100</v>
      </c>
      <c r="N795" s="71" t="s">
        <v>97</v>
      </c>
      <c r="O795" s="71" t="s">
        <v>174</v>
      </c>
      <c r="P795" s="4" t="s">
        <v>97</v>
      </c>
      <c r="Q795" s="2" t="s">
        <v>98</v>
      </c>
      <c r="R795" s="2" t="s">
        <v>98</v>
      </c>
      <c r="S795" t="s">
        <v>97</v>
      </c>
      <c r="T795" t="s">
        <v>98</v>
      </c>
      <c r="U795" s="2" t="s">
        <v>98</v>
      </c>
      <c r="V795" s="2" t="s">
        <v>98</v>
      </c>
      <c r="W795" s="2" t="s">
        <v>98</v>
      </c>
      <c r="X795" s="2" t="s">
        <v>98</v>
      </c>
      <c r="Y795" s="2" t="s">
        <v>98</v>
      </c>
      <c r="Z795" s="2" t="s">
        <v>98</v>
      </c>
      <c r="AA795" s="2" t="s">
        <v>98</v>
      </c>
      <c r="AB795" s="2" t="s">
        <v>99</v>
      </c>
      <c r="AC795" t="s">
        <v>167</v>
      </c>
      <c r="AD795" t="s">
        <v>97</v>
      </c>
      <c r="AE795" s="1" t="s">
        <v>98</v>
      </c>
      <c r="AF795" t="s">
        <v>97</v>
      </c>
    </row>
    <row r="796" spans="1:32">
      <c r="A796" s="3" t="s">
        <v>184</v>
      </c>
      <c r="B796">
        <v>786</v>
      </c>
      <c r="C796" s="6">
        <v>172812</v>
      </c>
      <c r="D796" t="s">
        <v>136</v>
      </c>
      <c r="E796" s="2" t="s">
        <v>98</v>
      </c>
      <c r="F796" s="2" t="s">
        <v>98</v>
      </c>
      <c r="G796" s="2" t="s">
        <v>98</v>
      </c>
      <c r="H796" s="2" t="s">
        <v>97</v>
      </c>
      <c r="I796" s="2" t="s">
        <v>146</v>
      </c>
      <c r="J796" s="2" t="s">
        <v>97</v>
      </c>
      <c r="K796" s="2" t="s">
        <v>134</v>
      </c>
      <c r="L796" t="s">
        <v>140</v>
      </c>
      <c r="M796" s="2" t="s">
        <v>101</v>
      </c>
      <c r="N796" s="71" t="s">
        <v>98</v>
      </c>
      <c r="O796" s="71" t="s">
        <v>174</v>
      </c>
      <c r="P796" s="4" t="s">
        <v>182</v>
      </c>
      <c r="Q796" s="2" t="s">
        <v>98</v>
      </c>
      <c r="R796" s="2" t="s">
        <v>98</v>
      </c>
      <c r="S796" t="s">
        <v>98</v>
      </c>
      <c r="T796" t="s">
        <v>98</v>
      </c>
      <c r="U796" s="2" t="s">
        <v>98</v>
      </c>
      <c r="V796" s="2" t="s">
        <v>98</v>
      </c>
      <c r="W796" s="2" t="s">
        <v>98</v>
      </c>
      <c r="X796" s="2" t="s">
        <v>98</v>
      </c>
      <c r="Y796" s="2" t="s">
        <v>186</v>
      </c>
      <c r="Z796" s="2" t="s">
        <v>98</v>
      </c>
      <c r="AA796" s="2" t="s">
        <v>98</v>
      </c>
      <c r="AB796" s="2" t="s">
        <v>99</v>
      </c>
      <c r="AC796" t="s">
        <v>167</v>
      </c>
      <c r="AD796" t="s">
        <v>97</v>
      </c>
      <c r="AE796" s="1" t="s">
        <v>98</v>
      </c>
      <c r="AF796" t="s">
        <v>98</v>
      </c>
    </row>
    <row r="797" spans="1:32">
      <c r="A797" s="3" t="s">
        <v>184</v>
      </c>
      <c r="B797">
        <v>787</v>
      </c>
      <c r="C797" s="6">
        <v>172841</v>
      </c>
      <c r="D797" t="s">
        <v>137</v>
      </c>
      <c r="E797" s="2" t="s">
        <v>97</v>
      </c>
      <c r="F797" s="2" t="s">
        <v>98</v>
      </c>
      <c r="G797" s="2" t="s">
        <v>98</v>
      </c>
      <c r="H797" s="2" t="s">
        <v>97</v>
      </c>
      <c r="I797" s="2" t="s">
        <v>147</v>
      </c>
      <c r="J797" s="2" t="s">
        <v>97</v>
      </c>
      <c r="K797" s="2" t="s">
        <v>134</v>
      </c>
      <c r="L797" t="s">
        <v>139</v>
      </c>
      <c r="M797" s="2" t="s">
        <v>100</v>
      </c>
      <c r="N797" s="71" t="s">
        <v>97</v>
      </c>
      <c r="O797" s="71" t="s">
        <v>174</v>
      </c>
      <c r="P797" s="4" t="s">
        <v>98</v>
      </c>
      <c r="Q797" s="2" t="s">
        <v>97</v>
      </c>
      <c r="R797" s="2" t="s">
        <v>98</v>
      </c>
      <c r="S797" t="s">
        <v>97</v>
      </c>
      <c r="T797" t="s">
        <v>98</v>
      </c>
      <c r="U797" s="2" t="s">
        <v>97</v>
      </c>
      <c r="V797" s="2" t="s">
        <v>97</v>
      </c>
      <c r="W797" s="2" t="s">
        <v>98</v>
      </c>
      <c r="X797" s="2" t="s">
        <v>97</v>
      </c>
      <c r="Y797" s="2" t="s">
        <v>98</v>
      </c>
      <c r="Z797" s="2" t="s">
        <v>98</v>
      </c>
      <c r="AA797" s="2" t="s">
        <v>98</v>
      </c>
      <c r="AB797" s="2" t="s">
        <v>98</v>
      </c>
      <c r="AC797" t="s">
        <v>167</v>
      </c>
      <c r="AD797" t="s">
        <v>97</v>
      </c>
      <c r="AE797" s="1" t="s">
        <v>97</v>
      </c>
      <c r="AF797" t="s">
        <v>98</v>
      </c>
    </row>
    <row r="798" spans="1:32">
      <c r="A798" s="3" t="s">
        <v>184</v>
      </c>
      <c r="B798">
        <v>788</v>
      </c>
      <c r="C798" s="6">
        <v>172855</v>
      </c>
      <c r="D798" t="s">
        <v>136</v>
      </c>
      <c r="E798" s="2" t="s">
        <v>98</v>
      </c>
      <c r="F798" s="2" t="s">
        <v>98</v>
      </c>
      <c r="G798" s="2" t="s">
        <v>98</v>
      </c>
      <c r="H798" s="2" t="s">
        <v>97</v>
      </c>
      <c r="I798" s="2" t="s">
        <v>146</v>
      </c>
      <c r="J798" s="2" t="s">
        <v>97</v>
      </c>
      <c r="K798" s="2" t="s">
        <v>134</v>
      </c>
      <c r="L798" t="s">
        <v>140</v>
      </c>
      <c r="M798" s="2" t="s">
        <v>100</v>
      </c>
      <c r="N798" s="71" t="s">
        <v>97</v>
      </c>
      <c r="O798" s="71" t="s">
        <v>174</v>
      </c>
      <c r="P798" s="4" t="s">
        <v>182</v>
      </c>
      <c r="Q798" s="2" t="s">
        <v>98</v>
      </c>
      <c r="R798" s="2" t="s">
        <v>98</v>
      </c>
      <c r="S798" t="s">
        <v>98</v>
      </c>
      <c r="T798" t="s">
        <v>98</v>
      </c>
      <c r="U798" s="2" t="s">
        <v>98</v>
      </c>
      <c r="V798" s="2" t="s">
        <v>98</v>
      </c>
      <c r="W798" s="2" t="s">
        <v>98</v>
      </c>
      <c r="X798" s="2" t="s">
        <v>98</v>
      </c>
      <c r="Y798" s="2" t="s">
        <v>98</v>
      </c>
      <c r="Z798" s="2" t="s">
        <v>98</v>
      </c>
      <c r="AA798" s="2" t="s">
        <v>98</v>
      </c>
      <c r="AB798" s="2" t="s">
        <v>98</v>
      </c>
      <c r="AC798" t="s">
        <v>167</v>
      </c>
      <c r="AD798" t="s">
        <v>97</v>
      </c>
      <c r="AE798" s="1" t="s">
        <v>97</v>
      </c>
      <c r="AF798" t="s">
        <v>98</v>
      </c>
    </row>
    <row r="799" spans="1:32">
      <c r="A799" s="3" t="s">
        <v>184</v>
      </c>
      <c r="B799">
        <v>789</v>
      </c>
      <c r="C799" s="6">
        <v>172856</v>
      </c>
      <c r="D799" t="s">
        <v>136</v>
      </c>
      <c r="E799" s="2" t="s">
        <v>98</v>
      </c>
      <c r="F799" s="2" t="s">
        <v>98</v>
      </c>
      <c r="G799" s="2" t="s">
        <v>98</v>
      </c>
      <c r="H799" s="2" t="s">
        <v>97</v>
      </c>
      <c r="I799" s="2" t="s">
        <v>146</v>
      </c>
      <c r="J799" s="2" t="s">
        <v>97</v>
      </c>
      <c r="K799" s="2" t="s">
        <v>134</v>
      </c>
      <c r="L799" t="s">
        <v>139</v>
      </c>
      <c r="M799" s="2" t="s">
        <v>100</v>
      </c>
      <c r="N799" s="71" t="s">
        <v>97</v>
      </c>
      <c r="O799" s="71" t="s">
        <v>174</v>
      </c>
      <c r="P799" s="4" t="s">
        <v>98</v>
      </c>
      <c r="Q799" s="2" t="s">
        <v>98</v>
      </c>
      <c r="R799" s="2" t="s">
        <v>98</v>
      </c>
      <c r="S799" t="s">
        <v>97</v>
      </c>
      <c r="T799" t="s">
        <v>98</v>
      </c>
      <c r="U799" s="2" t="s">
        <v>98</v>
      </c>
      <c r="V799" s="2" t="s">
        <v>98</v>
      </c>
      <c r="W799" s="2" t="s">
        <v>98</v>
      </c>
      <c r="X799" s="2" t="s">
        <v>98</v>
      </c>
      <c r="Y799" s="2" t="s">
        <v>98</v>
      </c>
      <c r="Z799" s="2" t="s">
        <v>98</v>
      </c>
      <c r="AA799" s="2" t="s">
        <v>98</v>
      </c>
      <c r="AB799" s="2" t="s">
        <v>98</v>
      </c>
      <c r="AC799" t="s">
        <v>167</v>
      </c>
      <c r="AD799" t="s">
        <v>97</v>
      </c>
      <c r="AE799" s="1" t="s">
        <v>97</v>
      </c>
      <c r="AF799" t="s">
        <v>98</v>
      </c>
    </row>
    <row r="800" spans="1:32">
      <c r="A800" s="3" t="s">
        <v>184</v>
      </c>
      <c r="B800">
        <v>790</v>
      </c>
      <c r="C800">
        <v>172864</v>
      </c>
      <c r="D800" t="s">
        <v>136</v>
      </c>
      <c r="E800" s="2" t="s">
        <v>98</v>
      </c>
      <c r="F800" s="2" t="s">
        <v>98</v>
      </c>
      <c r="G800" s="2" t="s">
        <v>98</v>
      </c>
      <c r="H800" s="3" t="s">
        <v>97</v>
      </c>
      <c r="I800" s="2" t="s">
        <v>146</v>
      </c>
      <c r="J800" s="6" t="s">
        <v>97</v>
      </c>
      <c r="K800" s="2" t="s">
        <v>134</v>
      </c>
      <c r="L800" t="s">
        <v>140</v>
      </c>
      <c r="M800" s="2" t="s">
        <v>100</v>
      </c>
      <c r="N800" s="70" t="s">
        <v>98</v>
      </c>
      <c r="O800" s="70" t="s">
        <v>163</v>
      </c>
      <c r="P800" s="5" t="s">
        <v>182</v>
      </c>
      <c r="Q800" s="2" t="s">
        <v>98</v>
      </c>
      <c r="R800" s="2" t="s">
        <v>98</v>
      </c>
      <c r="S800" t="s">
        <v>98</v>
      </c>
      <c r="T800" t="s">
        <v>98</v>
      </c>
      <c r="U800" s="2" t="s">
        <v>98</v>
      </c>
      <c r="V800" s="2" t="s">
        <v>98</v>
      </c>
      <c r="W800" s="2" t="s">
        <v>98</v>
      </c>
      <c r="X800" s="2" t="s">
        <v>98</v>
      </c>
      <c r="Y800" s="2" t="s">
        <v>186</v>
      </c>
      <c r="Z800" s="2" t="s">
        <v>98</v>
      </c>
      <c r="AA800" s="2" t="s">
        <v>98</v>
      </c>
      <c r="AB800" s="2" t="s">
        <v>98</v>
      </c>
      <c r="AC800" t="s">
        <v>167</v>
      </c>
      <c r="AD800" s="6" t="s">
        <v>97</v>
      </c>
      <c r="AE800" s="1" t="s">
        <v>98</v>
      </c>
      <c r="AF800" t="s">
        <v>98</v>
      </c>
    </row>
    <row r="801" spans="1:32">
      <c r="A801" s="3" t="s">
        <v>184</v>
      </c>
      <c r="B801">
        <v>791</v>
      </c>
      <c r="C801">
        <v>172866</v>
      </c>
      <c r="D801" t="s">
        <v>136</v>
      </c>
      <c r="E801" s="2" t="s">
        <v>98</v>
      </c>
      <c r="F801" s="2" t="s">
        <v>98</v>
      </c>
      <c r="G801" s="2" t="s">
        <v>98</v>
      </c>
      <c r="H801" s="3" t="s">
        <v>97</v>
      </c>
      <c r="I801" s="2" t="s">
        <v>146</v>
      </c>
      <c r="J801" s="6" t="s">
        <v>97</v>
      </c>
      <c r="K801" s="2" t="s">
        <v>134</v>
      </c>
      <c r="L801" t="s">
        <v>140</v>
      </c>
      <c r="M801" s="3" t="s">
        <v>100</v>
      </c>
      <c r="N801" s="71" t="s">
        <v>98</v>
      </c>
      <c r="O801" s="71" t="s">
        <v>174</v>
      </c>
      <c r="P801" s="5" t="s">
        <v>182</v>
      </c>
      <c r="Q801" s="2" t="s">
        <v>98</v>
      </c>
      <c r="R801" s="2" t="s">
        <v>98</v>
      </c>
      <c r="S801" t="s">
        <v>98</v>
      </c>
      <c r="T801" t="s">
        <v>98</v>
      </c>
      <c r="U801" s="2" t="s">
        <v>98</v>
      </c>
      <c r="V801" s="2" t="s">
        <v>98</v>
      </c>
      <c r="W801" s="2" t="s">
        <v>98</v>
      </c>
      <c r="X801" s="2" t="s">
        <v>98</v>
      </c>
      <c r="Y801" s="2" t="s">
        <v>98</v>
      </c>
      <c r="Z801" s="2" t="s">
        <v>98</v>
      </c>
      <c r="AA801" s="2" t="s">
        <v>98</v>
      </c>
      <c r="AB801" s="2" t="s">
        <v>97</v>
      </c>
      <c r="AC801" t="s">
        <v>167</v>
      </c>
      <c r="AD801" s="6" t="s">
        <v>97</v>
      </c>
      <c r="AE801" s="7" t="s">
        <v>98</v>
      </c>
      <c r="AF801" t="s">
        <v>98</v>
      </c>
    </row>
    <row r="802" spans="1:32">
      <c r="A802" s="3" t="s">
        <v>184</v>
      </c>
      <c r="B802">
        <v>792</v>
      </c>
      <c r="C802">
        <v>172868</v>
      </c>
      <c r="D802" t="s">
        <v>137</v>
      </c>
      <c r="E802" s="2" t="s">
        <v>98</v>
      </c>
      <c r="F802" s="2" t="s">
        <v>98</v>
      </c>
      <c r="G802" s="2" t="s">
        <v>98</v>
      </c>
      <c r="H802" s="3" t="s">
        <v>97</v>
      </c>
      <c r="I802" s="2" t="s">
        <v>146</v>
      </c>
      <c r="J802" s="6" t="s">
        <v>97</v>
      </c>
      <c r="K802" s="2" t="s">
        <v>134</v>
      </c>
      <c r="L802" t="s">
        <v>140</v>
      </c>
      <c r="M802" s="2" t="s">
        <v>100</v>
      </c>
      <c r="N802" s="70" t="s">
        <v>98</v>
      </c>
      <c r="O802" s="70" t="s">
        <v>174</v>
      </c>
      <c r="P802" s="4" t="s">
        <v>182</v>
      </c>
      <c r="Q802" s="2" t="s">
        <v>98</v>
      </c>
      <c r="R802" s="2" t="s">
        <v>98</v>
      </c>
      <c r="S802" t="s">
        <v>98</v>
      </c>
      <c r="T802" t="s">
        <v>98</v>
      </c>
      <c r="U802" s="2" t="s">
        <v>98</v>
      </c>
      <c r="V802" s="2" t="s">
        <v>98</v>
      </c>
      <c r="W802" s="2" t="s">
        <v>98</v>
      </c>
      <c r="X802" s="2" t="s">
        <v>98</v>
      </c>
      <c r="Y802" s="2" t="s">
        <v>186</v>
      </c>
      <c r="Z802" s="2" t="s">
        <v>98</v>
      </c>
      <c r="AA802" s="2" t="s">
        <v>98</v>
      </c>
      <c r="AB802" s="2" t="s">
        <v>98</v>
      </c>
      <c r="AC802" t="s">
        <v>167</v>
      </c>
      <c r="AD802" t="s">
        <v>97</v>
      </c>
      <c r="AE802" s="1" t="s">
        <v>98</v>
      </c>
      <c r="AF802" t="s">
        <v>98</v>
      </c>
    </row>
    <row r="803" spans="1:32">
      <c r="A803" s="3" t="s">
        <v>184</v>
      </c>
      <c r="B803">
        <v>793</v>
      </c>
      <c r="C803" s="6">
        <v>172877</v>
      </c>
      <c r="D803" t="s">
        <v>136</v>
      </c>
      <c r="E803" s="2" t="s">
        <v>97</v>
      </c>
      <c r="F803" s="2" t="s">
        <v>97</v>
      </c>
      <c r="G803" s="2" t="s">
        <v>98</v>
      </c>
      <c r="H803" s="2" t="s">
        <v>98</v>
      </c>
      <c r="I803" s="2" t="s">
        <v>149</v>
      </c>
      <c r="J803" s="2" t="s">
        <v>98</v>
      </c>
      <c r="K803" s="2" t="s">
        <v>134</v>
      </c>
      <c r="L803" t="s">
        <v>138</v>
      </c>
      <c r="M803" s="2" t="s">
        <v>100</v>
      </c>
      <c r="N803" s="71" t="s">
        <v>97</v>
      </c>
      <c r="O803" s="71" t="s">
        <v>174</v>
      </c>
      <c r="P803" s="4" t="s">
        <v>97</v>
      </c>
      <c r="Q803" s="2" t="s">
        <v>97</v>
      </c>
      <c r="R803" s="2" t="s">
        <v>97</v>
      </c>
      <c r="S803" t="s">
        <v>97</v>
      </c>
      <c r="T803" t="s">
        <v>98</v>
      </c>
      <c r="U803" s="2" t="s">
        <v>98</v>
      </c>
      <c r="V803" s="2" t="s">
        <v>97</v>
      </c>
      <c r="W803" s="2" t="s">
        <v>97</v>
      </c>
      <c r="X803" s="2" t="s">
        <v>98</v>
      </c>
      <c r="Y803" s="2" t="s">
        <v>97</v>
      </c>
      <c r="Z803" s="2" t="s">
        <v>98</v>
      </c>
      <c r="AA803" s="2" t="s">
        <v>98</v>
      </c>
      <c r="AB803" s="2" t="s">
        <v>99</v>
      </c>
      <c r="AC803" t="s">
        <v>168</v>
      </c>
      <c r="AD803" t="s">
        <v>97</v>
      </c>
      <c r="AE803" s="1" t="s">
        <v>98</v>
      </c>
      <c r="AF803" t="s">
        <v>97</v>
      </c>
    </row>
    <row r="804" spans="1:32">
      <c r="A804" s="3" t="s">
        <v>184</v>
      </c>
      <c r="B804">
        <v>794</v>
      </c>
      <c r="C804" s="6">
        <v>172898</v>
      </c>
      <c r="D804" t="s">
        <v>136</v>
      </c>
      <c r="E804" s="2" t="s">
        <v>98</v>
      </c>
      <c r="F804" s="2" t="s">
        <v>98</v>
      </c>
      <c r="G804" s="2" t="s">
        <v>98</v>
      </c>
      <c r="H804" s="2" t="s">
        <v>97</v>
      </c>
      <c r="I804" s="2" t="s">
        <v>145</v>
      </c>
      <c r="J804" s="2" t="s">
        <v>97</v>
      </c>
      <c r="K804" s="2" t="s">
        <v>134</v>
      </c>
      <c r="L804" t="s">
        <v>139</v>
      </c>
      <c r="M804" s="2" t="s">
        <v>101</v>
      </c>
      <c r="N804" s="71" t="s">
        <v>99</v>
      </c>
      <c r="O804" s="71" t="s">
        <v>174</v>
      </c>
      <c r="P804" s="4" t="s">
        <v>97</v>
      </c>
      <c r="Q804" s="2" t="s">
        <v>98</v>
      </c>
      <c r="R804" s="2" t="s">
        <v>98</v>
      </c>
      <c r="S804" t="s">
        <v>97</v>
      </c>
      <c r="T804" t="s">
        <v>98</v>
      </c>
      <c r="U804" s="2" t="s">
        <v>98</v>
      </c>
      <c r="V804" s="2" t="s">
        <v>98</v>
      </c>
      <c r="W804" s="2" t="s">
        <v>98</v>
      </c>
      <c r="X804" s="2" t="s">
        <v>98</v>
      </c>
      <c r="Y804" s="2" t="s">
        <v>98</v>
      </c>
      <c r="Z804" s="2" t="s">
        <v>98</v>
      </c>
      <c r="AA804" s="2" t="s">
        <v>98</v>
      </c>
      <c r="AB804" s="2" t="s">
        <v>185</v>
      </c>
      <c r="AC804" t="s">
        <v>167</v>
      </c>
      <c r="AD804" t="s">
        <v>97</v>
      </c>
      <c r="AE804" s="1" t="s">
        <v>97</v>
      </c>
      <c r="AF804" t="s">
        <v>97</v>
      </c>
    </row>
    <row r="805" spans="1:32">
      <c r="A805" s="3" t="s">
        <v>184</v>
      </c>
      <c r="B805">
        <v>795</v>
      </c>
      <c r="C805" s="6">
        <v>172900</v>
      </c>
      <c r="D805" t="s">
        <v>137</v>
      </c>
      <c r="E805" s="2" t="s">
        <v>98</v>
      </c>
      <c r="F805" s="2" t="s">
        <v>98</v>
      </c>
      <c r="G805" s="2" t="s">
        <v>97</v>
      </c>
      <c r="H805" s="2" t="s">
        <v>97</v>
      </c>
      <c r="I805" s="2" t="s">
        <v>146</v>
      </c>
      <c r="J805" s="2" t="s">
        <v>97</v>
      </c>
      <c r="K805" s="2" t="s">
        <v>135</v>
      </c>
      <c r="L805" t="s">
        <v>139</v>
      </c>
      <c r="M805" s="2" t="s">
        <v>101</v>
      </c>
      <c r="N805" s="71" t="s">
        <v>97</v>
      </c>
      <c r="O805" s="71" t="s">
        <v>174</v>
      </c>
      <c r="P805" s="4" t="s">
        <v>97</v>
      </c>
      <c r="Q805" s="2" t="s">
        <v>98</v>
      </c>
      <c r="R805" s="2" t="s">
        <v>98</v>
      </c>
      <c r="S805" t="s">
        <v>97</v>
      </c>
      <c r="T805" t="s">
        <v>98</v>
      </c>
      <c r="U805" s="2" t="s">
        <v>98</v>
      </c>
      <c r="V805" s="2" t="s">
        <v>98</v>
      </c>
      <c r="W805" s="2" t="s">
        <v>98</v>
      </c>
      <c r="X805" s="2" t="s">
        <v>97</v>
      </c>
      <c r="Y805" s="2" t="s">
        <v>99</v>
      </c>
      <c r="Z805" s="2" t="s">
        <v>98</v>
      </c>
      <c r="AA805" s="2" t="s">
        <v>98</v>
      </c>
      <c r="AB805" s="2" t="s">
        <v>185</v>
      </c>
      <c r="AC805" t="s">
        <v>167</v>
      </c>
      <c r="AD805" t="s">
        <v>98</v>
      </c>
      <c r="AE805" s="1" t="s">
        <v>98</v>
      </c>
      <c r="AF805" t="s">
        <v>97</v>
      </c>
    </row>
    <row r="806" spans="1:32">
      <c r="A806" s="3" t="s">
        <v>184</v>
      </c>
      <c r="B806">
        <v>796</v>
      </c>
      <c r="C806" s="6">
        <v>172909</v>
      </c>
      <c r="D806" t="s">
        <v>137</v>
      </c>
      <c r="E806" s="2" t="s">
        <v>97</v>
      </c>
      <c r="F806" s="2" t="s">
        <v>97</v>
      </c>
      <c r="G806" s="2" t="s">
        <v>97</v>
      </c>
      <c r="H806" s="2" t="s">
        <v>97</v>
      </c>
      <c r="I806" s="2" t="s">
        <v>146</v>
      </c>
      <c r="J806" s="2" t="s">
        <v>97</v>
      </c>
      <c r="K806" s="2" t="s">
        <v>134</v>
      </c>
      <c r="L806" t="s">
        <v>139</v>
      </c>
      <c r="M806" s="2" t="s">
        <v>101</v>
      </c>
      <c r="N806" s="71" t="s">
        <v>97</v>
      </c>
      <c r="O806" s="71" t="s">
        <v>163</v>
      </c>
      <c r="P806" s="4" t="s">
        <v>98</v>
      </c>
      <c r="Q806" s="2" t="s">
        <v>98</v>
      </c>
      <c r="R806" s="2" t="s">
        <v>98</v>
      </c>
      <c r="S806" t="s">
        <v>97</v>
      </c>
      <c r="T806" t="s">
        <v>98</v>
      </c>
      <c r="U806" s="2" t="s">
        <v>98</v>
      </c>
      <c r="V806" s="2" t="s">
        <v>98</v>
      </c>
      <c r="W806" s="2" t="s">
        <v>98</v>
      </c>
      <c r="X806" s="2" t="s">
        <v>97</v>
      </c>
      <c r="Y806" s="2" t="s">
        <v>98</v>
      </c>
      <c r="Z806" s="2" t="s">
        <v>97</v>
      </c>
      <c r="AA806" s="2" t="s">
        <v>97</v>
      </c>
      <c r="AB806" s="2" t="s">
        <v>185</v>
      </c>
      <c r="AC806" t="s">
        <v>167</v>
      </c>
      <c r="AD806" t="s">
        <v>97</v>
      </c>
      <c r="AE806" s="1" t="s">
        <v>97</v>
      </c>
      <c r="AF806" t="s">
        <v>98</v>
      </c>
    </row>
    <row r="807" spans="1:32">
      <c r="A807" s="3" t="s">
        <v>184</v>
      </c>
      <c r="B807">
        <v>797</v>
      </c>
      <c r="C807" s="6">
        <v>172911</v>
      </c>
      <c r="D807" t="s">
        <v>136</v>
      </c>
      <c r="E807" s="2" t="s">
        <v>97</v>
      </c>
      <c r="F807" s="2" t="s">
        <v>97</v>
      </c>
      <c r="G807" s="2" t="s">
        <v>98</v>
      </c>
      <c r="H807" s="2" t="s">
        <v>97</v>
      </c>
      <c r="I807" s="2" t="s">
        <v>146</v>
      </c>
      <c r="J807" s="2" t="s">
        <v>97</v>
      </c>
      <c r="K807" s="2" t="s">
        <v>134</v>
      </c>
      <c r="L807" t="s">
        <v>138</v>
      </c>
      <c r="M807" s="2" t="s">
        <v>101</v>
      </c>
      <c r="N807" s="71" t="s">
        <v>97</v>
      </c>
      <c r="O807" s="71" t="s">
        <v>174</v>
      </c>
      <c r="P807" s="4" t="s">
        <v>97</v>
      </c>
      <c r="Q807" s="2" t="s">
        <v>98</v>
      </c>
      <c r="R807" s="2" t="s">
        <v>98</v>
      </c>
      <c r="S807" t="s">
        <v>97</v>
      </c>
      <c r="T807" t="s">
        <v>98</v>
      </c>
      <c r="U807" s="2" t="s">
        <v>98</v>
      </c>
      <c r="V807" s="2" t="s">
        <v>97</v>
      </c>
      <c r="W807" s="2" t="s">
        <v>98</v>
      </c>
      <c r="X807" s="2" t="s">
        <v>97</v>
      </c>
      <c r="Y807" s="2" t="s">
        <v>97</v>
      </c>
      <c r="Z807" s="2" t="s">
        <v>98</v>
      </c>
      <c r="AA807" s="2" t="s">
        <v>98</v>
      </c>
      <c r="AB807" s="2" t="s">
        <v>185</v>
      </c>
      <c r="AC807" t="s">
        <v>168</v>
      </c>
      <c r="AD807" t="s">
        <v>97</v>
      </c>
      <c r="AE807" s="1" t="s">
        <v>97</v>
      </c>
      <c r="AF807" t="s">
        <v>97</v>
      </c>
    </row>
    <row r="808" spans="1:32">
      <c r="A808" s="3" t="s">
        <v>184</v>
      </c>
      <c r="B808">
        <v>798</v>
      </c>
      <c r="C808" s="6">
        <v>172927</v>
      </c>
      <c r="D808" t="s">
        <v>136</v>
      </c>
      <c r="E808" s="2" t="s">
        <v>98</v>
      </c>
      <c r="F808" s="2" t="s">
        <v>98</v>
      </c>
      <c r="G808" s="2" t="s">
        <v>98</v>
      </c>
      <c r="H808" s="2" t="s">
        <v>97</v>
      </c>
      <c r="I808" s="2" t="s">
        <v>147</v>
      </c>
      <c r="J808" s="2" t="s">
        <v>97</v>
      </c>
      <c r="K808" s="2" t="s">
        <v>134</v>
      </c>
      <c r="L808" t="s">
        <v>140</v>
      </c>
      <c r="M808" s="2" t="s">
        <v>101</v>
      </c>
      <c r="N808" s="71" t="s">
        <v>98</v>
      </c>
      <c r="O808" s="71" t="s">
        <v>174</v>
      </c>
      <c r="P808" s="4" t="s">
        <v>182</v>
      </c>
      <c r="Q808" s="2" t="s">
        <v>98</v>
      </c>
      <c r="R808" s="2" t="s">
        <v>98</v>
      </c>
      <c r="S808" t="s">
        <v>98</v>
      </c>
      <c r="T808" t="s">
        <v>98</v>
      </c>
      <c r="U808" s="2" t="s">
        <v>98</v>
      </c>
      <c r="V808" s="2" t="s">
        <v>98</v>
      </c>
      <c r="W808" s="2" t="s">
        <v>98</v>
      </c>
      <c r="X808" s="2" t="s">
        <v>98</v>
      </c>
      <c r="Y808" s="2" t="s">
        <v>186</v>
      </c>
      <c r="Z808" s="2" t="s">
        <v>98</v>
      </c>
      <c r="AA808" s="2" t="s">
        <v>98</v>
      </c>
      <c r="AB808" s="2" t="s">
        <v>97</v>
      </c>
      <c r="AC808" t="s">
        <v>167</v>
      </c>
      <c r="AD808" t="s">
        <v>97</v>
      </c>
      <c r="AE808" s="1" t="s">
        <v>98</v>
      </c>
      <c r="AF808" t="s">
        <v>98</v>
      </c>
    </row>
    <row r="809" spans="1:32">
      <c r="A809" s="3" t="s">
        <v>184</v>
      </c>
      <c r="B809">
        <v>799</v>
      </c>
      <c r="C809" s="6">
        <v>172936</v>
      </c>
      <c r="D809" t="s">
        <v>136</v>
      </c>
      <c r="E809" s="2" t="s">
        <v>98</v>
      </c>
      <c r="F809" s="2" t="s">
        <v>98</v>
      </c>
      <c r="G809" s="2" t="s">
        <v>98</v>
      </c>
      <c r="H809" s="2" t="s">
        <v>97</v>
      </c>
      <c r="I809" s="2" t="s">
        <v>147</v>
      </c>
      <c r="J809" s="2" t="s">
        <v>97</v>
      </c>
      <c r="K809" s="2" t="s">
        <v>134</v>
      </c>
      <c r="L809" t="s">
        <v>140</v>
      </c>
      <c r="M809" s="2" t="s">
        <v>101</v>
      </c>
      <c r="N809" s="71" t="s">
        <v>97</v>
      </c>
      <c r="O809" s="71" t="s">
        <v>174</v>
      </c>
      <c r="P809" s="4" t="s">
        <v>182</v>
      </c>
      <c r="Q809" s="2" t="s">
        <v>98</v>
      </c>
      <c r="R809" s="2" t="s">
        <v>98</v>
      </c>
      <c r="S809" t="s">
        <v>98</v>
      </c>
      <c r="T809" t="s">
        <v>98</v>
      </c>
      <c r="U809" s="2" t="s">
        <v>98</v>
      </c>
      <c r="V809" s="2" t="s">
        <v>98</v>
      </c>
      <c r="W809" s="2" t="s">
        <v>98</v>
      </c>
      <c r="X809" s="2" t="s">
        <v>98</v>
      </c>
      <c r="Y809" s="2" t="s">
        <v>98</v>
      </c>
      <c r="Z809" s="2" t="s">
        <v>98</v>
      </c>
      <c r="AA809" s="2" t="s">
        <v>98</v>
      </c>
      <c r="AB809" s="2" t="s">
        <v>97</v>
      </c>
      <c r="AC809" t="s">
        <v>167</v>
      </c>
      <c r="AD809" t="s">
        <v>97</v>
      </c>
      <c r="AE809" s="1" t="s">
        <v>98</v>
      </c>
      <c r="AF809" t="s">
        <v>98</v>
      </c>
    </row>
    <row r="810" spans="1:32">
      <c r="A810" s="3" t="s">
        <v>184</v>
      </c>
      <c r="B810">
        <v>800</v>
      </c>
      <c r="C810" s="6">
        <v>172937</v>
      </c>
      <c r="D810" t="s">
        <v>137</v>
      </c>
      <c r="E810" s="2" t="s">
        <v>98</v>
      </c>
      <c r="F810" s="2" t="s">
        <v>98</v>
      </c>
      <c r="G810" s="2" t="s">
        <v>98</v>
      </c>
      <c r="H810" s="2" t="s">
        <v>97</v>
      </c>
      <c r="I810" s="2" t="s">
        <v>147</v>
      </c>
      <c r="J810" s="2" t="s">
        <v>97</v>
      </c>
      <c r="K810" s="2" t="s">
        <v>134</v>
      </c>
      <c r="L810" t="s">
        <v>140</v>
      </c>
      <c r="M810" s="2" t="s">
        <v>100</v>
      </c>
      <c r="N810" s="71" t="s">
        <v>97</v>
      </c>
      <c r="O810" s="71" t="s">
        <v>174</v>
      </c>
      <c r="P810" s="4" t="s">
        <v>98</v>
      </c>
      <c r="Q810" s="2" t="s">
        <v>98</v>
      </c>
      <c r="R810" s="2" t="s">
        <v>98</v>
      </c>
      <c r="S810" t="s">
        <v>97</v>
      </c>
      <c r="T810" t="s">
        <v>98</v>
      </c>
      <c r="U810" s="2" t="s">
        <v>98</v>
      </c>
      <c r="V810" s="2" t="s">
        <v>98</v>
      </c>
      <c r="W810" s="2" t="s">
        <v>98</v>
      </c>
      <c r="X810" s="2" t="s">
        <v>98</v>
      </c>
      <c r="Y810" s="2" t="s">
        <v>98</v>
      </c>
      <c r="Z810" s="2" t="s">
        <v>98</v>
      </c>
      <c r="AA810" s="2" t="s">
        <v>98</v>
      </c>
      <c r="AB810" s="2" t="s">
        <v>97</v>
      </c>
      <c r="AC810" t="s">
        <v>167</v>
      </c>
      <c r="AD810" t="s">
        <v>97</v>
      </c>
      <c r="AE810" s="1" t="s">
        <v>97</v>
      </c>
      <c r="AF810" t="s">
        <v>97</v>
      </c>
    </row>
    <row r="811" spans="1:32">
      <c r="A811" s="3" t="s">
        <v>184</v>
      </c>
      <c r="B811">
        <v>801</v>
      </c>
      <c r="C811" s="6">
        <v>172943</v>
      </c>
      <c r="D811" t="s">
        <v>137</v>
      </c>
      <c r="E811" s="2" t="s">
        <v>98</v>
      </c>
      <c r="F811" s="2" t="s">
        <v>98</v>
      </c>
      <c r="G811" s="2" t="s">
        <v>98</v>
      </c>
      <c r="H811" s="2" t="s">
        <v>97</v>
      </c>
      <c r="I811" s="2" t="s">
        <v>147</v>
      </c>
      <c r="J811" s="2" t="s">
        <v>97</v>
      </c>
      <c r="K811" s="2" t="s">
        <v>134</v>
      </c>
      <c r="L811" t="s">
        <v>140</v>
      </c>
      <c r="M811" s="2" t="s">
        <v>100</v>
      </c>
      <c r="N811" s="71" t="s">
        <v>97</v>
      </c>
      <c r="O811" s="71" t="s">
        <v>163</v>
      </c>
      <c r="P811" s="4" t="s">
        <v>182</v>
      </c>
      <c r="Q811" s="2" t="s">
        <v>98</v>
      </c>
      <c r="R811" s="2" t="s">
        <v>98</v>
      </c>
      <c r="S811" t="s">
        <v>98</v>
      </c>
      <c r="T811" t="s">
        <v>98</v>
      </c>
      <c r="U811" s="2" t="s">
        <v>98</v>
      </c>
      <c r="V811" s="2" t="s">
        <v>98</v>
      </c>
      <c r="W811" s="2" t="s">
        <v>98</v>
      </c>
      <c r="X811" s="2" t="s">
        <v>98</v>
      </c>
      <c r="Y811" s="2" t="s">
        <v>186</v>
      </c>
      <c r="Z811" s="2" t="s">
        <v>98</v>
      </c>
      <c r="AA811" s="2" t="s">
        <v>98</v>
      </c>
      <c r="AB811" s="2" t="s">
        <v>97</v>
      </c>
      <c r="AC811" t="s">
        <v>167</v>
      </c>
      <c r="AD811" t="s">
        <v>97</v>
      </c>
      <c r="AE811" s="1" t="s">
        <v>97</v>
      </c>
      <c r="AF811" t="s">
        <v>98</v>
      </c>
    </row>
    <row r="812" spans="1:32">
      <c r="A812" s="3" t="s">
        <v>184</v>
      </c>
      <c r="B812">
        <v>802</v>
      </c>
      <c r="C812" s="6">
        <v>172953</v>
      </c>
      <c r="D812" t="s">
        <v>137</v>
      </c>
      <c r="E812" s="2" t="s">
        <v>98</v>
      </c>
      <c r="F812" s="2" t="s">
        <v>98</v>
      </c>
      <c r="G812" s="2" t="s">
        <v>98</v>
      </c>
      <c r="H812" s="2" t="s">
        <v>97</v>
      </c>
      <c r="I812" s="2" t="s">
        <v>146</v>
      </c>
      <c r="J812" s="2" t="s">
        <v>97</v>
      </c>
      <c r="K812" s="2" t="s">
        <v>134</v>
      </c>
      <c r="L812" t="s">
        <v>140</v>
      </c>
      <c r="M812" s="2" t="s">
        <v>100</v>
      </c>
      <c r="N812" s="71" t="s">
        <v>98</v>
      </c>
      <c r="O812" s="71" t="s">
        <v>163</v>
      </c>
      <c r="P812" s="4" t="s">
        <v>182</v>
      </c>
      <c r="Q812" s="2" t="s">
        <v>98</v>
      </c>
      <c r="R812" s="2" t="s">
        <v>98</v>
      </c>
      <c r="S812" t="s">
        <v>98</v>
      </c>
      <c r="T812" t="s">
        <v>98</v>
      </c>
      <c r="U812" s="2" t="s">
        <v>98</v>
      </c>
      <c r="V812" s="2" t="s">
        <v>98</v>
      </c>
      <c r="W812" s="2" t="s">
        <v>98</v>
      </c>
      <c r="X812" s="2" t="s">
        <v>98</v>
      </c>
      <c r="Y812" s="2" t="s">
        <v>186</v>
      </c>
      <c r="Z812" s="2" t="s">
        <v>98</v>
      </c>
      <c r="AA812" s="2" t="s">
        <v>98</v>
      </c>
      <c r="AB812" s="2" t="s">
        <v>97</v>
      </c>
      <c r="AC812" t="s">
        <v>167</v>
      </c>
      <c r="AD812" t="s">
        <v>97</v>
      </c>
      <c r="AE812" s="1" t="s">
        <v>98</v>
      </c>
      <c r="AF812" t="s">
        <v>98</v>
      </c>
    </row>
    <row r="813" spans="1:32">
      <c r="A813" s="3" t="s">
        <v>184</v>
      </c>
      <c r="B813">
        <v>803</v>
      </c>
      <c r="C813" s="6">
        <v>172980</v>
      </c>
      <c r="D813" t="s">
        <v>137</v>
      </c>
      <c r="E813" s="2" t="s">
        <v>98</v>
      </c>
      <c r="F813" s="2" t="s">
        <v>98</v>
      </c>
      <c r="G813" s="2" t="s">
        <v>98</v>
      </c>
      <c r="H813" s="2" t="s">
        <v>97</v>
      </c>
      <c r="I813" s="2" t="s">
        <v>145</v>
      </c>
      <c r="J813" s="2" t="s">
        <v>97</v>
      </c>
      <c r="K813" s="2" t="s">
        <v>134</v>
      </c>
      <c r="L813" t="s">
        <v>140</v>
      </c>
      <c r="M813" s="2" t="s">
        <v>100</v>
      </c>
      <c r="N813" s="71" t="s">
        <v>97</v>
      </c>
      <c r="O813" s="71" t="s">
        <v>174</v>
      </c>
      <c r="P813" s="4" t="s">
        <v>182</v>
      </c>
      <c r="Q813" s="2" t="s">
        <v>98</v>
      </c>
      <c r="R813" s="2" t="s">
        <v>98</v>
      </c>
      <c r="S813" t="s">
        <v>98</v>
      </c>
      <c r="T813" t="s">
        <v>98</v>
      </c>
      <c r="U813" s="2" t="s">
        <v>98</v>
      </c>
      <c r="V813" s="2" t="s">
        <v>98</v>
      </c>
      <c r="W813" s="2" t="s">
        <v>98</v>
      </c>
      <c r="X813" s="2" t="s">
        <v>98</v>
      </c>
      <c r="Y813" s="2" t="s">
        <v>186</v>
      </c>
      <c r="Z813" s="2" t="s">
        <v>98</v>
      </c>
      <c r="AA813" s="2" t="s">
        <v>98</v>
      </c>
      <c r="AB813" s="2" t="s">
        <v>97</v>
      </c>
      <c r="AC813" t="s">
        <v>166</v>
      </c>
      <c r="AD813" t="s">
        <v>97</v>
      </c>
      <c r="AE813" s="1" t="s">
        <v>98</v>
      </c>
      <c r="AF813" t="s">
        <v>98</v>
      </c>
    </row>
    <row r="814" spans="1:32">
      <c r="A814" s="3" t="s">
        <v>184</v>
      </c>
      <c r="B814">
        <v>804</v>
      </c>
      <c r="C814" s="6">
        <v>172981</v>
      </c>
      <c r="D814" t="s">
        <v>137</v>
      </c>
      <c r="E814" s="2" t="s">
        <v>98</v>
      </c>
      <c r="F814" s="2" t="s">
        <v>98</v>
      </c>
      <c r="G814" s="2" t="s">
        <v>98</v>
      </c>
      <c r="H814" s="2" t="s">
        <v>97</v>
      </c>
      <c r="I814" s="2" t="s">
        <v>145</v>
      </c>
      <c r="J814" s="2" t="s">
        <v>97</v>
      </c>
      <c r="K814" s="2" t="s">
        <v>134</v>
      </c>
      <c r="L814" t="s">
        <v>140</v>
      </c>
      <c r="M814" s="2" t="s">
        <v>100</v>
      </c>
      <c r="N814" s="71" t="s">
        <v>98</v>
      </c>
      <c r="O814" s="71" t="s">
        <v>174</v>
      </c>
      <c r="P814" s="4" t="s">
        <v>182</v>
      </c>
      <c r="Q814" s="2" t="s">
        <v>98</v>
      </c>
      <c r="R814" s="2" t="s">
        <v>98</v>
      </c>
      <c r="S814" t="s">
        <v>98</v>
      </c>
      <c r="T814" t="s">
        <v>98</v>
      </c>
      <c r="U814" s="2" t="s">
        <v>98</v>
      </c>
      <c r="V814" s="2" t="s">
        <v>98</v>
      </c>
      <c r="W814" s="2" t="s">
        <v>98</v>
      </c>
      <c r="X814" s="2" t="s">
        <v>98</v>
      </c>
      <c r="Y814" s="2" t="s">
        <v>186</v>
      </c>
      <c r="Z814" s="2" t="s">
        <v>98</v>
      </c>
      <c r="AA814" s="2" t="s">
        <v>98</v>
      </c>
      <c r="AB814" s="2" t="s">
        <v>97</v>
      </c>
      <c r="AC814" t="s">
        <v>166</v>
      </c>
      <c r="AD814" t="s">
        <v>97</v>
      </c>
      <c r="AE814" s="1" t="s">
        <v>98</v>
      </c>
      <c r="AF814" t="s">
        <v>98</v>
      </c>
    </row>
    <row r="815" spans="1:32">
      <c r="A815" s="3" t="s">
        <v>183</v>
      </c>
      <c r="B815">
        <v>805</v>
      </c>
      <c r="C815" s="6">
        <v>172998</v>
      </c>
      <c r="D815" t="s">
        <v>136</v>
      </c>
      <c r="E815" s="2" t="s">
        <v>98</v>
      </c>
      <c r="F815" s="2" t="s">
        <v>98</v>
      </c>
      <c r="G815" s="2" t="s">
        <v>98</v>
      </c>
      <c r="H815" s="2" t="s">
        <v>97</v>
      </c>
      <c r="I815" s="2" t="s">
        <v>144</v>
      </c>
      <c r="J815" s="2" t="s">
        <v>97</v>
      </c>
      <c r="K815" s="2" t="s">
        <v>134</v>
      </c>
      <c r="L815" t="s">
        <v>140</v>
      </c>
      <c r="M815" s="2" t="s">
        <v>101</v>
      </c>
      <c r="N815" s="71" t="s">
        <v>98</v>
      </c>
      <c r="O815" s="71" t="s">
        <v>174</v>
      </c>
      <c r="P815" s="4" t="s">
        <v>182</v>
      </c>
      <c r="Q815" s="2" t="s">
        <v>98</v>
      </c>
      <c r="R815" s="2" t="s">
        <v>98</v>
      </c>
      <c r="S815" t="s">
        <v>98</v>
      </c>
      <c r="T815" t="s">
        <v>98</v>
      </c>
      <c r="U815" s="2" t="s">
        <v>98</v>
      </c>
      <c r="V815" s="2" t="s">
        <v>98</v>
      </c>
      <c r="W815" s="2" t="s">
        <v>98</v>
      </c>
      <c r="X815" s="2" t="s">
        <v>98</v>
      </c>
      <c r="Y815" s="2" t="s">
        <v>186</v>
      </c>
      <c r="Z815" s="2" t="s">
        <v>98</v>
      </c>
      <c r="AA815" s="2" t="s">
        <v>98</v>
      </c>
      <c r="AB815" s="2" t="s">
        <v>97</v>
      </c>
      <c r="AC815" t="s">
        <v>167</v>
      </c>
      <c r="AD815" t="s">
        <v>97</v>
      </c>
      <c r="AE815" s="1" t="s">
        <v>98</v>
      </c>
      <c r="AF815" t="s">
        <v>99</v>
      </c>
    </row>
    <row r="816" spans="1:32">
      <c r="A816" s="3" t="s">
        <v>184</v>
      </c>
      <c r="B816">
        <v>806</v>
      </c>
      <c r="C816" s="6">
        <v>173055</v>
      </c>
      <c r="D816" t="s">
        <v>136</v>
      </c>
      <c r="E816" s="2" t="s">
        <v>98</v>
      </c>
      <c r="F816" s="2" t="s">
        <v>98</v>
      </c>
      <c r="G816" s="2" t="s">
        <v>97</v>
      </c>
      <c r="H816" s="2" t="s">
        <v>99</v>
      </c>
      <c r="I816" s="2" t="s">
        <v>144</v>
      </c>
      <c r="J816" s="2" t="s">
        <v>98</v>
      </c>
      <c r="K816" s="2" t="s">
        <v>135</v>
      </c>
      <c r="L816" t="s">
        <v>139</v>
      </c>
      <c r="M816" s="2" t="s">
        <v>100</v>
      </c>
      <c r="N816" s="71" t="s">
        <v>98</v>
      </c>
      <c r="O816" s="71" t="s">
        <v>174</v>
      </c>
      <c r="P816" s="4" t="s">
        <v>97</v>
      </c>
      <c r="Q816" s="2" t="s">
        <v>98</v>
      </c>
      <c r="R816" s="2" t="s">
        <v>98</v>
      </c>
      <c r="S816" t="s">
        <v>97</v>
      </c>
      <c r="T816" t="s">
        <v>98</v>
      </c>
      <c r="U816" s="2" t="s">
        <v>97</v>
      </c>
      <c r="V816" s="2" t="s">
        <v>98</v>
      </c>
      <c r="W816" s="2" t="s">
        <v>98</v>
      </c>
      <c r="X816" s="2" t="s">
        <v>97</v>
      </c>
      <c r="Y816" s="2" t="s">
        <v>99</v>
      </c>
      <c r="Z816" s="2" t="s">
        <v>98</v>
      </c>
      <c r="AA816" s="2" t="s">
        <v>98</v>
      </c>
      <c r="AB816" s="2" t="s">
        <v>185</v>
      </c>
      <c r="AC816" t="s">
        <v>167</v>
      </c>
      <c r="AD816" t="s">
        <v>98</v>
      </c>
      <c r="AE816" s="1" t="s">
        <v>98</v>
      </c>
      <c r="AF816" t="s">
        <v>97</v>
      </c>
    </row>
    <row r="817" spans="1:32">
      <c r="A817" s="3" t="s">
        <v>184</v>
      </c>
      <c r="B817">
        <v>807</v>
      </c>
      <c r="C817" s="6">
        <v>173056</v>
      </c>
      <c r="D817" t="s">
        <v>137</v>
      </c>
      <c r="E817" s="2" t="s">
        <v>98</v>
      </c>
      <c r="F817" s="2" t="s">
        <v>98</v>
      </c>
      <c r="G817" s="2" t="s">
        <v>98</v>
      </c>
      <c r="H817" s="2" t="s">
        <v>97</v>
      </c>
      <c r="I817" s="2" t="s">
        <v>146</v>
      </c>
      <c r="J817" s="2" t="s">
        <v>97</v>
      </c>
      <c r="K817" s="2" t="s">
        <v>134</v>
      </c>
      <c r="L817" t="s">
        <v>140</v>
      </c>
      <c r="M817" s="2" t="s">
        <v>101</v>
      </c>
      <c r="N817" s="71" t="s">
        <v>97</v>
      </c>
      <c r="O817" s="71" t="s">
        <v>174</v>
      </c>
      <c r="P817" s="4" t="s">
        <v>182</v>
      </c>
      <c r="Q817" s="2" t="s">
        <v>98</v>
      </c>
      <c r="R817" s="2" t="s">
        <v>98</v>
      </c>
      <c r="S817" t="s">
        <v>98</v>
      </c>
      <c r="T817" t="s">
        <v>98</v>
      </c>
      <c r="U817" s="2" t="s">
        <v>98</v>
      </c>
      <c r="V817" s="2" t="s">
        <v>98</v>
      </c>
      <c r="W817" s="2" t="s">
        <v>98</v>
      </c>
      <c r="X817" s="2" t="s">
        <v>98</v>
      </c>
      <c r="Y817" s="2" t="s">
        <v>98</v>
      </c>
      <c r="Z817" s="2" t="s">
        <v>98</v>
      </c>
      <c r="AA817" s="2" t="s">
        <v>98</v>
      </c>
      <c r="AB817" s="2" t="s">
        <v>97</v>
      </c>
      <c r="AC817" t="s">
        <v>167</v>
      </c>
      <c r="AD817" t="s">
        <v>97</v>
      </c>
      <c r="AE817" s="1" t="s">
        <v>98</v>
      </c>
      <c r="AF817" t="s">
        <v>98</v>
      </c>
    </row>
    <row r="818" spans="1:32">
      <c r="A818" s="3" t="s">
        <v>184</v>
      </c>
      <c r="B818">
        <v>808</v>
      </c>
      <c r="C818" s="6">
        <v>173070</v>
      </c>
      <c r="D818" t="s">
        <v>136</v>
      </c>
      <c r="E818" s="2" t="s">
        <v>98</v>
      </c>
      <c r="F818" s="2" t="s">
        <v>98</v>
      </c>
      <c r="G818" s="2" t="s">
        <v>98</v>
      </c>
      <c r="H818" s="2" t="s">
        <v>98</v>
      </c>
      <c r="I818" s="2" t="s">
        <v>148</v>
      </c>
      <c r="J818" s="2" t="s">
        <v>97</v>
      </c>
      <c r="K818" s="2" t="s">
        <v>134</v>
      </c>
      <c r="L818" t="s">
        <v>139</v>
      </c>
      <c r="M818" s="2" t="s">
        <v>101</v>
      </c>
      <c r="N818" s="71" t="s">
        <v>98</v>
      </c>
      <c r="O818" s="71" t="s">
        <v>174</v>
      </c>
      <c r="P818" s="4" t="s">
        <v>98</v>
      </c>
      <c r="Q818" s="2" t="s">
        <v>98</v>
      </c>
      <c r="R818" s="2" t="s">
        <v>98</v>
      </c>
      <c r="S818" t="s">
        <v>97</v>
      </c>
      <c r="T818" t="s">
        <v>98</v>
      </c>
      <c r="U818" s="2" t="s">
        <v>98</v>
      </c>
      <c r="V818" s="2" t="s">
        <v>97</v>
      </c>
      <c r="W818" s="2" t="s">
        <v>98</v>
      </c>
      <c r="X818" s="2" t="s">
        <v>98</v>
      </c>
      <c r="Y818" s="2" t="s">
        <v>98</v>
      </c>
      <c r="Z818" s="2" t="s">
        <v>98</v>
      </c>
      <c r="AA818" s="2" t="s">
        <v>98</v>
      </c>
      <c r="AB818" s="2" t="s">
        <v>97</v>
      </c>
      <c r="AC818" t="s">
        <v>167</v>
      </c>
      <c r="AD818" t="s">
        <v>97</v>
      </c>
      <c r="AE818" s="1" t="s">
        <v>97</v>
      </c>
      <c r="AF818" t="s">
        <v>97</v>
      </c>
    </row>
    <row r="819" spans="1:32">
      <c r="A819" s="3" t="s">
        <v>187</v>
      </c>
      <c r="B819">
        <v>809</v>
      </c>
      <c r="C819" s="6">
        <v>173079</v>
      </c>
      <c r="D819" t="s">
        <v>137</v>
      </c>
      <c r="E819" s="2" t="s">
        <v>97</v>
      </c>
      <c r="F819" s="2" t="s">
        <v>97</v>
      </c>
      <c r="G819" s="2" t="s">
        <v>98</v>
      </c>
      <c r="H819" s="2" t="s">
        <v>99</v>
      </c>
      <c r="I819" s="2" t="s">
        <v>149</v>
      </c>
      <c r="J819" s="2" t="s">
        <v>97</v>
      </c>
      <c r="K819" s="2" t="s">
        <v>134</v>
      </c>
      <c r="L819" t="s">
        <v>140</v>
      </c>
      <c r="M819" s="2" t="s">
        <v>99</v>
      </c>
      <c r="N819" s="71" t="s">
        <v>98</v>
      </c>
      <c r="O819" s="71" t="s">
        <v>99</v>
      </c>
      <c r="P819" s="4" t="s">
        <v>97</v>
      </c>
      <c r="Q819" s="2" t="s">
        <v>98</v>
      </c>
      <c r="R819" s="2" t="s">
        <v>97</v>
      </c>
      <c r="S819" t="s">
        <v>97</v>
      </c>
      <c r="T819" t="s">
        <v>98</v>
      </c>
      <c r="U819" s="2" t="s">
        <v>98</v>
      </c>
      <c r="V819" s="2" t="s">
        <v>98</v>
      </c>
      <c r="W819" s="2" t="s">
        <v>98</v>
      </c>
      <c r="X819" s="2" t="s">
        <v>98</v>
      </c>
      <c r="Y819" s="2" t="s">
        <v>186</v>
      </c>
      <c r="Z819" s="2" t="s">
        <v>98</v>
      </c>
      <c r="AA819" s="2" t="s">
        <v>98</v>
      </c>
      <c r="AB819" s="2" t="s">
        <v>98</v>
      </c>
      <c r="AC819" t="s">
        <v>166</v>
      </c>
      <c r="AD819" t="s">
        <v>97</v>
      </c>
      <c r="AE819" s="1" t="s">
        <v>98</v>
      </c>
      <c r="AF819" t="s">
        <v>99</v>
      </c>
    </row>
    <row r="820" spans="1:32">
      <c r="A820" s="3" t="s">
        <v>184</v>
      </c>
      <c r="B820">
        <v>810</v>
      </c>
      <c r="C820">
        <v>173085</v>
      </c>
      <c r="D820" t="s">
        <v>136</v>
      </c>
      <c r="E820" s="2" t="s">
        <v>98</v>
      </c>
      <c r="F820" s="2" t="s">
        <v>98</v>
      </c>
      <c r="G820" s="2" t="s">
        <v>98</v>
      </c>
      <c r="H820" s="2" t="s">
        <v>98</v>
      </c>
      <c r="I820" s="2" t="s">
        <v>146</v>
      </c>
      <c r="J820" s="6" t="s">
        <v>97</v>
      </c>
      <c r="K820" s="2" t="s">
        <v>134</v>
      </c>
      <c r="L820" t="s">
        <v>140</v>
      </c>
      <c r="M820" s="2" t="s">
        <v>100</v>
      </c>
      <c r="N820" s="70" t="s">
        <v>97</v>
      </c>
      <c r="O820" s="70" t="s">
        <v>163</v>
      </c>
      <c r="P820" s="4" t="s">
        <v>182</v>
      </c>
      <c r="Q820" s="2" t="s">
        <v>98</v>
      </c>
      <c r="R820" s="2" t="s">
        <v>98</v>
      </c>
      <c r="S820" t="s">
        <v>98</v>
      </c>
      <c r="T820" t="s">
        <v>98</v>
      </c>
      <c r="U820" s="2" t="s">
        <v>98</v>
      </c>
      <c r="V820" s="2" t="s">
        <v>98</v>
      </c>
      <c r="W820" s="2" t="s">
        <v>98</v>
      </c>
      <c r="X820" s="2" t="s">
        <v>98</v>
      </c>
      <c r="Y820" s="2" t="s">
        <v>186</v>
      </c>
      <c r="Z820" s="2" t="s">
        <v>98</v>
      </c>
      <c r="AA820" s="2" t="s">
        <v>98</v>
      </c>
      <c r="AB820" s="2" t="s">
        <v>98</v>
      </c>
      <c r="AC820" t="s">
        <v>167</v>
      </c>
      <c r="AD820" s="6" t="s">
        <v>97</v>
      </c>
      <c r="AE820" s="7" t="s">
        <v>97</v>
      </c>
      <c r="AF820" t="s">
        <v>98</v>
      </c>
    </row>
    <row r="821" spans="1:32">
      <c r="A821" s="3" t="s">
        <v>184</v>
      </c>
      <c r="B821">
        <v>811</v>
      </c>
      <c r="C821" s="6">
        <v>173138</v>
      </c>
      <c r="D821" t="s">
        <v>136</v>
      </c>
      <c r="E821" s="2" t="s">
        <v>97</v>
      </c>
      <c r="F821" s="2" t="s">
        <v>98</v>
      </c>
      <c r="G821" s="2" t="s">
        <v>98</v>
      </c>
      <c r="H821" s="2" t="s">
        <v>97</v>
      </c>
      <c r="I821" s="2" t="s">
        <v>147</v>
      </c>
      <c r="J821" s="2" t="s">
        <v>98</v>
      </c>
      <c r="K821" s="2" t="s">
        <v>134</v>
      </c>
      <c r="L821" t="s">
        <v>139</v>
      </c>
      <c r="M821" s="2" t="s">
        <v>101</v>
      </c>
      <c r="N821" s="71" t="s">
        <v>97</v>
      </c>
      <c r="O821" s="71" t="s">
        <v>174</v>
      </c>
      <c r="P821" s="4" t="s">
        <v>98</v>
      </c>
      <c r="Q821" s="2" t="s">
        <v>98</v>
      </c>
      <c r="R821" s="2" t="s">
        <v>98</v>
      </c>
      <c r="S821" t="s">
        <v>97</v>
      </c>
      <c r="T821" t="s">
        <v>98</v>
      </c>
      <c r="U821" s="2" t="s">
        <v>98</v>
      </c>
      <c r="V821" s="2" t="s">
        <v>98</v>
      </c>
      <c r="W821" s="2" t="s">
        <v>98</v>
      </c>
      <c r="X821" s="2" t="s">
        <v>98</v>
      </c>
      <c r="Y821" s="2" t="s">
        <v>98</v>
      </c>
      <c r="Z821" s="2" t="s">
        <v>98</v>
      </c>
      <c r="AA821" s="2" t="s">
        <v>98</v>
      </c>
      <c r="AB821" s="2" t="s">
        <v>97</v>
      </c>
      <c r="AC821" t="s">
        <v>167</v>
      </c>
      <c r="AD821" t="s">
        <v>97</v>
      </c>
      <c r="AE821" s="1" t="s">
        <v>97</v>
      </c>
      <c r="AF821" t="s">
        <v>98</v>
      </c>
    </row>
    <row r="822" spans="1:32">
      <c r="A822" s="3" t="s">
        <v>187</v>
      </c>
      <c r="B822">
        <v>812</v>
      </c>
      <c r="C822">
        <v>173146</v>
      </c>
      <c r="D822" t="s">
        <v>136</v>
      </c>
      <c r="E822" s="2" t="s">
        <v>98</v>
      </c>
      <c r="F822" s="2" t="s">
        <v>98</v>
      </c>
      <c r="G822" s="2" t="s">
        <v>98</v>
      </c>
      <c r="H822" s="3" t="s">
        <v>99</v>
      </c>
      <c r="I822" s="2" t="s">
        <v>149</v>
      </c>
      <c r="J822" s="6" t="s">
        <v>97</v>
      </c>
      <c r="K822" s="2" t="s">
        <v>134</v>
      </c>
      <c r="L822" t="s">
        <v>140</v>
      </c>
      <c r="M822" s="3" t="s">
        <v>100</v>
      </c>
      <c r="N822" s="71" t="s">
        <v>98</v>
      </c>
      <c r="O822" s="71" t="s">
        <v>163</v>
      </c>
      <c r="P822" s="5" t="s">
        <v>182</v>
      </c>
      <c r="Q822" s="2" t="s">
        <v>98</v>
      </c>
      <c r="R822" s="2" t="s">
        <v>98</v>
      </c>
      <c r="S822" t="s">
        <v>98</v>
      </c>
      <c r="T822" t="s">
        <v>98</v>
      </c>
      <c r="U822" s="2" t="s">
        <v>98</v>
      </c>
      <c r="V822" s="2" t="s">
        <v>98</v>
      </c>
      <c r="W822" s="2" t="s">
        <v>98</v>
      </c>
      <c r="X822" s="2" t="s">
        <v>98</v>
      </c>
      <c r="Y822" s="2" t="s">
        <v>186</v>
      </c>
      <c r="Z822" s="2" t="s">
        <v>98</v>
      </c>
      <c r="AA822" s="2" t="s">
        <v>98</v>
      </c>
      <c r="AB822" s="2" t="s">
        <v>97</v>
      </c>
      <c r="AC822" t="s">
        <v>167</v>
      </c>
      <c r="AD822" s="6" t="s">
        <v>97</v>
      </c>
      <c r="AE822" s="1" t="s">
        <v>98</v>
      </c>
      <c r="AF822" t="s">
        <v>97</v>
      </c>
    </row>
    <row r="823" spans="1:32">
      <c r="A823" s="3" t="s">
        <v>184</v>
      </c>
      <c r="B823">
        <v>813</v>
      </c>
      <c r="C823" s="6">
        <v>173173</v>
      </c>
      <c r="D823" t="s">
        <v>137</v>
      </c>
      <c r="E823" s="2" t="s">
        <v>98</v>
      </c>
      <c r="F823" s="2" t="s">
        <v>98</v>
      </c>
      <c r="G823" s="2" t="s">
        <v>98</v>
      </c>
      <c r="H823" s="2" t="s">
        <v>97</v>
      </c>
      <c r="I823" s="2" t="s">
        <v>146</v>
      </c>
      <c r="J823" s="2" t="s">
        <v>97</v>
      </c>
      <c r="K823" s="2" t="s">
        <v>134</v>
      </c>
      <c r="L823" t="s">
        <v>139</v>
      </c>
      <c r="M823" s="2" t="s">
        <v>100</v>
      </c>
      <c r="N823" s="71" t="s">
        <v>97</v>
      </c>
      <c r="O823" s="71" t="s">
        <v>174</v>
      </c>
      <c r="P823" s="4" t="s">
        <v>182</v>
      </c>
      <c r="Q823" s="2" t="s">
        <v>98</v>
      </c>
      <c r="R823" s="2" t="s">
        <v>98</v>
      </c>
      <c r="S823" t="s">
        <v>98</v>
      </c>
      <c r="T823" t="s">
        <v>98</v>
      </c>
      <c r="U823" s="2" t="s">
        <v>98</v>
      </c>
      <c r="V823" s="2" t="s">
        <v>97</v>
      </c>
      <c r="W823" s="2" t="s">
        <v>98</v>
      </c>
      <c r="X823" s="2" t="s">
        <v>98</v>
      </c>
      <c r="Y823" s="2" t="s">
        <v>98</v>
      </c>
      <c r="Z823" s="2" t="s">
        <v>98</v>
      </c>
      <c r="AA823" s="2" t="s">
        <v>98</v>
      </c>
      <c r="AB823" s="2" t="s">
        <v>98</v>
      </c>
      <c r="AC823" t="s">
        <v>167</v>
      </c>
      <c r="AD823" t="s">
        <v>97</v>
      </c>
      <c r="AE823" s="1" t="s">
        <v>97</v>
      </c>
      <c r="AF823" t="s">
        <v>97</v>
      </c>
    </row>
    <row r="824" spans="1:32">
      <c r="A824" s="3" t="s">
        <v>184</v>
      </c>
      <c r="B824">
        <v>814</v>
      </c>
      <c r="C824" s="6">
        <v>173174</v>
      </c>
      <c r="D824" t="s">
        <v>137</v>
      </c>
      <c r="E824" s="2" t="s">
        <v>98</v>
      </c>
      <c r="F824" s="2" t="s">
        <v>98</v>
      </c>
      <c r="G824" s="2" t="s">
        <v>98</v>
      </c>
      <c r="H824" s="2" t="s">
        <v>97</v>
      </c>
      <c r="I824" s="2" t="s">
        <v>145</v>
      </c>
      <c r="J824" s="2" t="s">
        <v>97</v>
      </c>
      <c r="K824" s="2" t="s">
        <v>134</v>
      </c>
      <c r="L824" t="s">
        <v>140</v>
      </c>
      <c r="M824" s="2" t="s">
        <v>100</v>
      </c>
      <c r="N824" s="71" t="s">
        <v>98</v>
      </c>
      <c r="O824" s="71" t="s">
        <v>174</v>
      </c>
      <c r="P824" s="4" t="s">
        <v>98</v>
      </c>
      <c r="Q824" s="2" t="s">
        <v>98</v>
      </c>
      <c r="R824" s="2" t="s">
        <v>98</v>
      </c>
      <c r="S824" t="s">
        <v>97</v>
      </c>
      <c r="T824" t="s">
        <v>98</v>
      </c>
      <c r="U824" s="2" t="s">
        <v>98</v>
      </c>
      <c r="V824" s="2" t="s">
        <v>98</v>
      </c>
      <c r="W824" s="2" t="s">
        <v>98</v>
      </c>
      <c r="X824" s="2" t="s">
        <v>98</v>
      </c>
      <c r="Y824" s="2" t="s">
        <v>186</v>
      </c>
      <c r="Z824" s="2" t="s">
        <v>98</v>
      </c>
      <c r="AA824" s="2" t="s">
        <v>98</v>
      </c>
      <c r="AB824" s="2" t="s">
        <v>98</v>
      </c>
      <c r="AC824" t="s">
        <v>167</v>
      </c>
      <c r="AD824" t="s">
        <v>97</v>
      </c>
      <c r="AE824" s="1" t="s">
        <v>98</v>
      </c>
      <c r="AF824" t="s">
        <v>98</v>
      </c>
    </row>
    <row r="825" spans="1:32">
      <c r="A825" s="3" t="s">
        <v>184</v>
      </c>
      <c r="B825">
        <v>815</v>
      </c>
      <c r="C825" s="6">
        <v>173184</v>
      </c>
      <c r="D825" t="s">
        <v>137</v>
      </c>
      <c r="E825" s="2" t="s">
        <v>98</v>
      </c>
      <c r="F825" s="2" t="s">
        <v>98</v>
      </c>
      <c r="G825" s="2" t="s">
        <v>98</v>
      </c>
      <c r="H825" s="2" t="s">
        <v>99</v>
      </c>
      <c r="I825" s="2" t="s">
        <v>147</v>
      </c>
      <c r="J825" s="2" t="s">
        <v>97</v>
      </c>
      <c r="K825" s="2" t="s">
        <v>134</v>
      </c>
      <c r="L825" t="s">
        <v>140</v>
      </c>
      <c r="M825" s="2" t="s">
        <v>101</v>
      </c>
      <c r="N825" s="71" t="s">
        <v>98</v>
      </c>
      <c r="O825" s="71" t="s">
        <v>174</v>
      </c>
      <c r="P825" s="4" t="s">
        <v>182</v>
      </c>
      <c r="Q825" s="2" t="s">
        <v>98</v>
      </c>
      <c r="R825" s="2" t="s">
        <v>98</v>
      </c>
      <c r="S825" t="s">
        <v>98</v>
      </c>
      <c r="T825" t="s">
        <v>98</v>
      </c>
      <c r="U825" s="2" t="s">
        <v>98</v>
      </c>
      <c r="V825" s="2" t="s">
        <v>98</v>
      </c>
      <c r="W825" s="2" t="s">
        <v>98</v>
      </c>
      <c r="X825" s="2" t="s">
        <v>98</v>
      </c>
      <c r="Y825" s="2" t="s">
        <v>186</v>
      </c>
      <c r="Z825" s="2" t="s">
        <v>98</v>
      </c>
      <c r="AA825" s="2" t="s">
        <v>98</v>
      </c>
      <c r="AB825" s="2" t="s">
        <v>98</v>
      </c>
      <c r="AC825" t="s">
        <v>167</v>
      </c>
      <c r="AD825" t="s">
        <v>97</v>
      </c>
      <c r="AE825" s="1" t="s">
        <v>98</v>
      </c>
      <c r="AF825" t="s">
        <v>98</v>
      </c>
    </row>
    <row r="826" spans="1:32">
      <c r="A826" s="3" t="s">
        <v>184</v>
      </c>
      <c r="B826">
        <v>816</v>
      </c>
      <c r="C826">
        <v>173185</v>
      </c>
      <c r="D826" t="s">
        <v>137</v>
      </c>
      <c r="E826" s="2" t="s">
        <v>98</v>
      </c>
      <c r="F826" s="2" t="s">
        <v>98</v>
      </c>
      <c r="G826" s="2" t="s">
        <v>98</v>
      </c>
      <c r="H826" s="3" t="s">
        <v>99</v>
      </c>
      <c r="I826" s="2" t="s">
        <v>147</v>
      </c>
      <c r="J826" s="6" t="s">
        <v>97</v>
      </c>
      <c r="K826" s="2" t="s">
        <v>134</v>
      </c>
      <c r="L826" t="s">
        <v>140</v>
      </c>
      <c r="M826" s="2" t="s">
        <v>101</v>
      </c>
      <c r="N826" s="70" t="s">
        <v>98</v>
      </c>
      <c r="O826" s="70" t="s">
        <v>174</v>
      </c>
      <c r="P826" s="4" t="s">
        <v>182</v>
      </c>
      <c r="Q826" s="2" t="s">
        <v>98</v>
      </c>
      <c r="R826" s="2" t="s">
        <v>98</v>
      </c>
      <c r="S826" t="s">
        <v>98</v>
      </c>
      <c r="T826" t="s">
        <v>98</v>
      </c>
      <c r="U826" s="2" t="s">
        <v>98</v>
      </c>
      <c r="V826" s="2" t="s">
        <v>98</v>
      </c>
      <c r="W826" s="2" t="s">
        <v>98</v>
      </c>
      <c r="X826" s="2" t="s">
        <v>98</v>
      </c>
      <c r="Y826" s="2" t="s">
        <v>186</v>
      </c>
      <c r="Z826" s="2" t="s">
        <v>98</v>
      </c>
      <c r="AA826" s="2" t="s">
        <v>98</v>
      </c>
      <c r="AB826" s="2" t="s">
        <v>98</v>
      </c>
      <c r="AC826" t="s">
        <v>167</v>
      </c>
      <c r="AD826" s="6" t="s">
        <v>97</v>
      </c>
      <c r="AE826" s="1" t="s">
        <v>98</v>
      </c>
      <c r="AF826" t="s">
        <v>98</v>
      </c>
    </row>
    <row r="827" spans="1:32">
      <c r="A827" s="3" t="s">
        <v>184</v>
      </c>
      <c r="B827">
        <v>817</v>
      </c>
      <c r="C827" s="6">
        <v>173221</v>
      </c>
      <c r="D827" t="s">
        <v>136</v>
      </c>
      <c r="E827" s="2" t="s">
        <v>98</v>
      </c>
      <c r="F827" s="2" t="s">
        <v>98</v>
      </c>
      <c r="G827" s="2" t="s">
        <v>98</v>
      </c>
      <c r="H827" s="2" t="s">
        <v>97</v>
      </c>
      <c r="I827" s="2" t="s">
        <v>149</v>
      </c>
      <c r="J827" s="2" t="s">
        <v>97</v>
      </c>
      <c r="K827" s="2" t="s">
        <v>134</v>
      </c>
      <c r="L827" t="s">
        <v>140</v>
      </c>
      <c r="M827" s="2" t="s">
        <v>100</v>
      </c>
      <c r="N827" s="71" t="s">
        <v>97</v>
      </c>
      <c r="O827" s="71" t="s">
        <v>163</v>
      </c>
      <c r="P827" s="4" t="s">
        <v>182</v>
      </c>
      <c r="Q827" s="2" t="s">
        <v>98</v>
      </c>
      <c r="R827" s="2" t="s">
        <v>98</v>
      </c>
      <c r="S827" t="s">
        <v>98</v>
      </c>
      <c r="T827" t="s">
        <v>98</v>
      </c>
      <c r="U827" s="2" t="s">
        <v>98</v>
      </c>
      <c r="V827" s="2" t="s">
        <v>98</v>
      </c>
      <c r="W827" s="2" t="s">
        <v>98</v>
      </c>
      <c r="X827" s="2" t="s">
        <v>98</v>
      </c>
      <c r="Y827" s="2" t="s">
        <v>98</v>
      </c>
      <c r="Z827" s="2" t="s">
        <v>98</v>
      </c>
      <c r="AA827" s="2" t="s">
        <v>98</v>
      </c>
      <c r="AB827" s="2" t="s">
        <v>98</v>
      </c>
      <c r="AC827" t="s">
        <v>167</v>
      </c>
      <c r="AD827" t="s">
        <v>97</v>
      </c>
      <c r="AE827" s="1" t="s">
        <v>98</v>
      </c>
      <c r="AF827" t="s">
        <v>98</v>
      </c>
    </row>
    <row r="828" spans="1:32">
      <c r="A828" s="3" t="s">
        <v>184</v>
      </c>
      <c r="B828">
        <v>818</v>
      </c>
      <c r="C828">
        <v>173243</v>
      </c>
      <c r="D828" t="s">
        <v>136</v>
      </c>
      <c r="E828" s="2" t="s">
        <v>98</v>
      </c>
      <c r="F828" s="2" t="s">
        <v>98</v>
      </c>
      <c r="G828" s="2" t="s">
        <v>98</v>
      </c>
      <c r="H828" s="3" t="s">
        <v>97</v>
      </c>
      <c r="I828" s="2" t="s">
        <v>146</v>
      </c>
      <c r="J828" s="6" t="s">
        <v>97</v>
      </c>
      <c r="K828" s="2" t="s">
        <v>134</v>
      </c>
      <c r="L828" t="s">
        <v>140</v>
      </c>
      <c r="M828" s="2" t="s">
        <v>100</v>
      </c>
      <c r="N828" s="70" t="s">
        <v>97</v>
      </c>
      <c r="O828" s="70" t="s">
        <v>163</v>
      </c>
      <c r="P828" s="5" t="s">
        <v>182</v>
      </c>
      <c r="Q828" s="2" t="s">
        <v>98</v>
      </c>
      <c r="R828" s="2" t="s">
        <v>98</v>
      </c>
      <c r="S828" t="s">
        <v>98</v>
      </c>
      <c r="T828" t="s">
        <v>98</v>
      </c>
      <c r="U828" s="2" t="s">
        <v>98</v>
      </c>
      <c r="V828" s="2" t="s">
        <v>98</v>
      </c>
      <c r="W828" s="2" t="s">
        <v>98</v>
      </c>
      <c r="X828" s="2" t="s">
        <v>98</v>
      </c>
      <c r="Y828" s="2" t="s">
        <v>186</v>
      </c>
      <c r="Z828" s="2" t="s">
        <v>98</v>
      </c>
      <c r="AA828" s="2" t="s">
        <v>98</v>
      </c>
      <c r="AB828" s="2" t="s">
        <v>97</v>
      </c>
      <c r="AC828" t="s">
        <v>167</v>
      </c>
      <c r="AD828" s="6" t="s">
        <v>97</v>
      </c>
      <c r="AE828" s="7" t="s">
        <v>97</v>
      </c>
      <c r="AF828" t="s">
        <v>98</v>
      </c>
    </row>
    <row r="829" spans="1:32">
      <c r="A829" s="3" t="s">
        <v>184</v>
      </c>
      <c r="B829">
        <v>819</v>
      </c>
      <c r="C829" s="6">
        <v>173251</v>
      </c>
      <c r="D829" t="s">
        <v>137</v>
      </c>
      <c r="E829" s="2" t="s">
        <v>98</v>
      </c>
      <c r="F829" s="2" t="s">
        <v>98</v>
      </c>
      <c r="G829" s="2" t="s">
        <v>98</v>
      </c>
      <c r="H829" s="2" t="s">
        <v>97</v>
      </c>
      <c r="I829" s="2" t="s">
        <v>144</v>
      </c>
      <c r="J829" s="2" t="s">
        <v>97</v>
      </c>
      <c r="K829" s="2" t="s">
        <v>134</v>
      </c>
      <c r="L829" t="s">
        <v>139</v>
      </c>
      <c r="M829" s="2" t="s">
        <v>100</v>
      </c>
      <c r="N829" s="71" t="s">
        <v>97</v>
      </c>
      <c r="O829" s="71" t="s">
        <v>163</v>
      </c>
      <c r="P829" s="4" t="s">
        <v>182</v>
      </c>
      <c r="Q829" s="2" t="s">
        <v>98</v>
      </c>
      <c r="R829" s="2" t="s">
        <v>98</v>
      </c>
      <c r="S829" t="s">
        <v>98</v>
      </c>
      <c r="T829" t="s">
        <v>98</v>
      </c>
      <c r="U829" s="2" t="s">
        <v>98</v>
      </c>
      <c r="V829" s="2" t="s">
        <v>97</v>
      </c>
      <c r="W829" s="2" t="s">
        <v>98</v>
      </c>
      <c r="X829" s="2" t="s">
        <v>98</v>
      </c>
      <c r="Y829" s="2" t="s">
        <v>98</v>
      </c>
      <c r="Z829" s="2" t="s">
        <v>98</v>
      </c>
      <c r="AA829" s="2" t="s">
        <v>98</v>
      </c>
      <c r="AB829" s="2" t="s">
        <v>99</v>
      </c>
      <c r="AC829" t="s">
        <v>167</v>
      </c>
      <c r="AD829" t="s">
        <v>97</v>
      </c>
      <c r="AE829" s="1" t="s">
        <v>98</v>
      </c>
      <c r="AF829" t="s">
        <v>98</v>
      </c>
    </row>
    <row r="830" spans="1:32">
      <c r="A830" s="3" t="s">
        <v>184</v>
      </c>
      <c r="B830">
        <v>820</v>
      </c>
      <c r="C830">
        <v>173263</v>
      </c>
      <c r="D830" t="s">
        <v>137</v>
      </c>
      <c r="E830" s="2" t="s">
        <v>98</v>
      </c>
      <c r="F830" s="2" t="s">
        <v>98</v>
      </c>
      <c r="G830" s="2" t="s">
        <v>98</v>
      </c>
      <c r="H830" s="3" t="s">
        <v>97</v>
      </c>
      <c r="I830" s="2" t="s">
        <v>146</v>
      </c>
      <c r="J830" s="6" t="s">
        <v>97</v>
      </c>
      <c r="K830" s="2" t="s">
        <v>134</v>
      </c>
      <c r="L830" t="s">
        <v>140</v>
      </c>
      <c r="M830" s="2" t="s">
        <v>100</v>
      </c>
      <c r="N830" s="70" t="s">
        <v>97</v>
      </c>
      <c r="O830" s="70" t="s">
        <v>174</v>
      </c>
      <c r="P830" s="5" t="s">
        <v>182</v>
      </c>
      <c r="Q830" s="2" t="s">
        <v>98</v>
      </c>
      <c r="R830" s="2" t="s">
        <v>98</v>
      </c>
      <c r="S830" t="s">
        <v>98</v>
      </c>
      <c r="T830" t="s">
        <v>98</v>
      </c>
      <c r="U830" s="2" t="s">
        <v>98</v>
      </c>
      <c r="V830" s="2" t="s">
        <v>98</v>
      </c>
      <c r="W830" s="2" t="s">
        <v>98</v>
      </c>
      <c r="X830" s="2" t="s">
        <v>98</v>
      </c>
      <c r="Y830" s="2" t="s">
        <v>186</v>
      </c>
      <c r="Z830" s="2" t="s">
        <v>98</v>
      </c>
      <c r="AA830" s="2" t="s">
        <v>98</v>
      </c>
      <c r="AB830" s="2" t="s">
        <v>98</v>
      </c>
      <c r="AC830" t="s">
        <v>167</v>
      </c>
      <c r="AD830" t="s">
        <v>97</v>
      </c>
      <c r="AE830" s="1" t="s">
        <v>98</v>
      </c>
      <c r="AF830" t="s">
        <v>98</v>
      </c>
    </row>
    <row r="831" spans="1:32">
      <c r="A831" s="3" t="s">
        <v>184</v>
      </c>
      <c r="B831">
        <v>821</v>
      </c>
      <c r="C831" s="6">
        <v>173278</v>
      </c>
      <c r="D831" t="s">
        <v>137</v>
      </c>
      <c r="E831" s="2" t="s">
        <v>98</v>
      </c>
      <c r="F831" s="2" t="s">
        <v>98</v>
      </c>
      <c r="G831" s="2" t="s">
        <v>98</v>
      </c>
      <c r="H831" s="2" t="s">
        <v>97</v>
      </c>
      <c r="I831" s="2" t="s">
        <v>145</v>
      </c>
      <c r="J831" s="2" t="s">
        <v>97</v>
      </c>
      <c r="K831" s="2" t="s">
        <v>134</v>
      </c>
      <c r="L831" t="s">
        <v>140</v>
      </c>
      <c r="M831" s="2" t="s">
        <v>100</v>
      </c>
      <c r="N831" s="71" t="s">
        <v>98</v>
      </c>
      <c r="O831" s="71" t="s">
        <v>174</v>
      </c>
      <c r="P831" s="4" t="s">
        <v>182</v>
      </c>
      <c r="Q831" s="2" t="s">
        <v>98</v>
      </c>
      <c r="R831" s="2" t="s">
        <v>98</v>
      </c>
      <c r="S831" t="s">
        <v>98</v>
      </c>
      <c r="T831" t="s">
        <v>98</v>
      </c>
      <c r="U831" s="2" t="s">
        <v>98</v>
      </c>
      <c r="V831" s="2" t="s">
        <v>98</v>
      </c>
      <c r="W831" s="2" t="s">
        <v>98</v>
      </c>
      <c r="X831" s="2" t="s">
        <v>98</v>
      </c>
      <c r="Y831" s="2" t="s">
        <v>186</v>
      </c>
      <c r="Z831" s="2" t="s">
        <v>98</v>
      </c>
      <c r="AA831" s="2" t="s">
        <v>98</v>
      </c>
      <c r="AB831" s="2" t="s">
        <v>97</v>
      </c>
      <c r="AC831" t="s">
        <v>166</v>
      </c>
      <c r="AD831" t="s">
        <v>97</v>
      </c>
      <c r="AE831" s="1" t="s">
        <v>98</v>
      </c>
      <c r="AF831" t="s">
        <v>98</v>
      </c>
    </row>
    <row r="832" spans="1:32">
      <c r="A832" s="3" t="s">
        <v>184</v>
      </c>
      <c r="B832">
        <v>822</v>
      </c>
      <c r="C832" s="6">
        <v>173295</v>
      </c>
      <c r="D832" t="s">
        <v>136</v>
      </c>
      <c r="E832" s="2" t="s">
        <v>97</v>
      </c>
      <c r="F832" s="2" t="s">
        <v>97</v>
      </c>
      <c r="G832" s="2" t="s">
        <v>98</v>
      </c>
      <c r="H832" s="2" t="s">
        <v>97</v>
      </c>
      <c r="I832" s="2" t="s">
        <v>146</v>
      </c>
      <c r="J832" s="2" t="s">
        <v>97</v>
      </c>
      <c r="K832" s="2" t="s">
        <v>134</v>
      </c>
      <c r="L832" t="s">
        <v>140</v>
      </c>
      <c r="M832" s="2" t="s">
        <v>100</v>
      </c>
      <c r="N832" s="71" t="s">
        <v>97</v>
      </c>
      <c r="O832" s="71" t="s">
        <v>163</v>
      </c>
      <c r="P832" s="4" t="s">
        <v>182</v>
      </c>
      <c r="Q832" s="2" t="s">
        <v>97</v>
      </c>
      <c r="R832" s="2" t="s">
        <v>97</v>
      </c>
      <c r="S832" t="s">
        <v>98</v>
      </c>
      <c r="T832" t="s">
        <v>97</v>
      </c>
      <c r="U832" s="2" t="s">
        <v>98</v>
      </c>
      <c r="V832" s="2" t="s">
        <v>98</v>
      </c>
      <c r="W832" s="2" t="s">
        <v>98</v>
      </c>
      <c r="X832" s="2" t="s">
        <v>97</v>
      </c>
      <c r="Y832" s="2" t="s">
        <v>186</v>
      </c>
      <c r="Z832" s="2" t="s">
        <v>97</v>
      </c>
      <c r="AA832" s="2" t="s">
        <v>97</v>
      </c>
      <c r="AB832" s="2" t="s">
        <v>185</v>
      </c>
      <c r="AC832" t="s">
        <v>167</v>
      </c>
      <c r="AD832" t="s">
        <v>97</v>
      </c>
      <c r="AE832" s="1" t="s">
        <v>97</v>
      </c>
      <c r="AF832" t="s">
        <v>98</v>
      </c>
    </row>
    <row r="833" spans="1:32">
      <c r="A833" s="3" t="s">
        <v>184</v>
      </c>
      <c r="B833">
        <v>823</v>
      </c>
      <c r="C833" s="6">
        <v>173302</v>
      </c>
      <c r="D833" t="s">
        <v>136</v>
      </c>
      <c r="E833" s="2" t="s">
        <v>98</v>
      </c>
      <c r="F833" s="2" t="s">
        <v>98</v>
      </c>
      <c r="G833" s="2" t="s">
        <v>98</v>
      </c>
      <c r="H833" s="2" t="s">
        <v>97</v>
      </c>
      <c r="I833" s="2" t="s">
        <v>147</v>
      </c>
      <c r="J833" s="2" t="s">
        <v>98</v>
      </c>
      <c r="K833" s="2" t="s">
        <v>134</v>
      </c>
      <c r="L833" t="s">
        <v>139</v>
      </c>
      <c r="M833" s="2" t="s">
        <v>100</v>
      </c>
      <c r="N833" s="71" t="s">
        <v>97</v>
      </c>
      <c r="O833" s="71" t="s">
        <v>174</v>
      </c>
      <c r="P833" s="4" t="s">
        <v>98</v>
      </c>
      <c r="Q833" s="2" t="s">
        <v>98</v>
      </c>
      <c r="R833" s="2" t="s">
        <v>98</v>
      </c>
      <c r="S833" t="s">
        <v>97</v>
      </c>
      <c r="T833" t="s">
        <v>98</v>
      </c>
      <c r="U833" s="2" t="s">
        <v>98</v>
      </c>
      <c r="V833" s="2" t="s">
        <v>97</v>
      </c>
      <c r="W833" s="2" t="s">
        <v>98</v>
      </c>
      <c r="X833" s="2" t="s">
        <v>98</v>
      </c>
      <c r="Y833" s="2" t="s">
        <v>98</v>
      </c>
      <c r="Z833" s="2" t="s">
        <v>98</v>
      </c>
      <c r="AA833" s="2" t="s">
        <v>98</v>
      </c>
      <c r="AB833" s="2" t="s">
        <v>99</v>
      </c>
      <c r="AC833" t="s">
        <v>166</v>
      </c>
      <c r="AD833" t="s">
        <v>97</v>
      </c>
      <c r="AE833" s="1" t="s">
        <v>97</v>
      </c>
      <c r="AF833" t="s">
        <v>97</v>
      </c>
    </row>
    <row r="834" spans="1:32">
      <c r="A834" s="3" t="s">
        <v>184</v>
      </c>
      <c r="B834">
        <v>824</v>
      </c>
      <c r="C834">
        <v>173303</v>
      </c>
      <c r="D834" t="s">
        <v>136</v>
      </c>
      <c r="E834" s="2" t="s">
        <v>98</v>
      </c>
      <c r="F834" s="2" t="s">
        <v>98</v>
      </c>
      <c r="G834" s="2" t="s">
        <v>98</v>
      </c>
      <c r="H834" s="2" t="s">
        <v>99</v>
      </c>
      <c r="I834" s="2" t="s">
        <v>148</v>
      </c>
      <c r="J834" s="6" t="s">
        <v>97</v>
      </c>
      <c r="K834" s="2" t="s">
        <v>135</v>
      </c>
      <c r="L834" t="s">
        <v>138</v>
      </c>
      <c r="M834" s="2" t="s">
        <v>101</v>
      </c>
      <c r="N834" s="70" t="s">
        <v>97</v>
      </c>
      <c r="O834" s="70" t="s">
        <v>174</v>
      </c>
      <c r="P834" s="5" t="s">
        <v>97</v>
      </c>
      <c r="Q834" s="2" t="s">
        <v>98</v>
      </c>
      <c r="R834" s="2" t="s">
        <v>98</v>
      </c>
      <c r="S834" t="s">
        <v>97</v>
      </c>
      <c r="T834" t="s">
        <v>98</v>
      </c>
      <c r="U834" s="2" t="s">
        <v>98</v>
      </c>
      <c r="V834" s="2" t="s">
        <v>98</v>
      </c>
      <c r="W834" s="2" t="s">
        <v>98</v>
      </c>
      <c r="X834" s="2" t="s">
        <v>98</v>
      </c>
      <c r="Y834" s="2" t="s">
        <v>99</v>
      </c>
      <c r="Z834" s="2" t="s">
        <v>98</v>
      </c>
      <c r="AA834" s="2" t="s">
        <v>98</v>
      </c>
      <c r="AB834" s="2" t="s">
        <v>185</v>
      </c>
      <c r="AC834" t="s">
        <v>167</v>
      </c>
      <c r="AD834" s="6" t="s">
        <v>98</v>
      </c>
      <c r="AE834" s="1" t="s">
        <v>98</v>
      </c>
      <c r="AF834" t="s">
        <v>98</v>
      </c>
    </row>
    <row r="835" spans="1:32">
      <c r="A835" s="3" t="s">
        <v>184</v>
      </c>
      <c r="B835">
        <v>825</v>
      </c>
      <c r="C835" s="6">
        <v>173305</v>
      </c>
      <c r="D835" t="s">
        <v>137</v>
      </c>
      <c r="E835" s="2" t="s">
        <v>97</v>
      </c>
      <c r="F835" s="2" t="s">
        <v>97</v>
      </c>
      <c r="G835" s="2" t="s">
        <v>98</v>
      </c>
      <c r="H835" s="2" t="s">
        <v>97</v>
      </c>
      <c r="I835" s="2" t="s">
        <v>146</v>
      </c>
      <c r="J835" s="2" t="s">
        <v>97</v>
      </c>
      <c r="K835" s="2" t="s">
        <v>134</v>
      </c>
      <c r="L835" t="s">
        <v>139</v>
      </c>
      <c r="M835" s="2" t="s">
        <v>101</v>
      </c>
      <c r="N835" s="71" t="s">
        <v>98</v>
      </c>
      <c r="O835" s="71" t="s">
        <v>174</v>
      </c>
      <c r="P835" s="4" t="s">
        <v>182</v>
      </c>
      <c r="Q835" s="2" t="s">
        <v>98</v>
      </c>
      <c r="R835" s="2" t="s">
        <v>98</v>
      </c>
      <c r="S835" t="s">
        <v>98</v>
      </c>
      <c r="T835" t="s">
        <v>98</v>
      </c>
      <c r="U835" s="2" t="s">
        <v>98</v>
      </c>
      <c r="V835" s="2" t="s">
        <v>97</v>
      </c>
      <c r="W835" s="2" t="s">
        <v>98</v>
      </c>
      <c r="X835" s="2" t="s">
        <v>98</v>
      </c>
      <c r="Y835" s="2" t="s">
        <v>98</v>
      </c>
      <c r="Z835" s="2" t="s">
        <v>98</v>
      </c>
      <c r="AA835" s="2" t="s">
        <v>98</v>
      </c>
      <c r="AB835" s="2" t="s">
        <v>98</v>
      </c>
      <c r="AC835" t="s">
        <v>168</v>
      </c>
      <c r="AD835" t="s">
        <v>97</v>
      </c>
      <c r="AE835" s="1" t="s">
        <v>97</v>
      </c>
      <c r="AF835" t="s">
        <v>98</v>
      </c>
    </row>
    <row r="836" spans="1:32">
      <c r="A836" s="3" t="s">
        <v>184</v>
      </c>
      <c r="B836">
        <v>826</v>
      </c>
      <c r="C836" s="6">
        <v>173308</v>
      </c>
      <c r="D836" t="s">
        <v>137</v>
      </c>
      <c r="E836" s="2" t="s">
        <v>98</v>
      </c>
      <c r="F836" s="2" t="s">
        <v>98</v>
      </c>
      <c r="G836" s="2" t="s">
        <v>98</v>
      </c>
      <c r="H836" s="2" t="s">
        <v>99</v>
      </c>
      <c r="I836" s="2" t="s">
        <v>146</v>
      </c>
      <c r="J836" s="2" t="s">
        <v>97</v>
      </c>
      <c r="K836" s="2" t="s">
        <v>134</v>
      </c>
      <c r="L836" t="s">
        <v>140</v>
      </c>
      <c r="M836" s="2" t="s">
        <v>100</v>
      </c>
      <c r="N836" s="71" t="s">
        <v>98</v>
      </c>
      <c r="O836" s="71" t="s">
        <v>174</v>
      </c>
      <c r="P836" s="4" t="s">
        <v>182</v>
      </c>
      <c r="Q836" s="2" t="s">
        <v>98</v>
      </c>
      <c r="R836" s="2" t="s">
        <v>98</v>
      </c>
      <c r="S836" t="s">
        <v>98</v>
      </c>
      <c r="T836" t="s">
        <v>98</v>
      </c>
      <c r="U836" s="2" t="s">
        <v>98</v>
      </c>
      <c r="V836" s="2" t="s">
        <v>98</v>
      </c>
      <c r="W836" s="2" t="s">
        <v>98</v>
      </c>
      <c r="X836" s="2" t="s">
        <v>98</v>
      </c>
      <c r="Y836" s="2" t="s">
        <v>186</v>
      </c>
      <c r="Z836" s="2" t="s">
        <v>98</v>
      </c>
      <c r="AA836" s="2" t="s">
        <v>98</v>
      </c>
      <c r="AB836" s="2" t="s">
        <v>98</v>
      </c>
      <c r="AC836" t="s">
        <v>167</v>
      </c>
      <c r="AD836" t="s">
        <v>97</v>
      </c>
      <c r="AE836" s="1" t="s">
        <v>98</v>
      </c>
      <c r="AF836" t="s">
        <v>98</v>
      </c>
    </row>
    <row r="837" spans="1:32">
      <c r="A837" s="3" t="s">
        <v>183</v>
      </c>
      <c r="B837">
        <v>827</v>
      </c>
      <c r="C837" s="6">
        <v>173314</v>
      </c>
      <c r="D837" t="s">
        <v>136</v>
      </c>
      <c r="E837" s="2" t="s">
        <v>97</v>
      </c>
      <c r="F837" s="2" t="s">
        <v>98</v>
      </c>
      <c r="G837" s="2" t="s">
        <v>98</v>
      </c>
      <c r="H837" s="2" t="s">
        <v>99</v>
      </c>
      <c r="I837" s="2" t="s">
        <v>149</v>
      </c>
      <c r="J837" s="2" t="s">
        <v>98</v>
      </c>
      <c r="K837" s="2" t="s">
        <v>134</v>
      </c>
      <c r="L837" t="s">
        <v>139</v>
      </c>
      <c r="M837" s="2" t="s">
        <v>99</v>
      </c>
      <c r="N837" s="71" t="s">
        <v>98</v>
      </c>
      <c r="O837" s="71" t="s">
        <v>174</v>
      </c>
      <c r="P837" s="4" t="s">
        <v>182</v>
      </c>
      <c r="Q837" s="2" t="s">
        <v>98</v>
      </c>
      <c r="R837" s="2" t="s">
        <v>98</v>
      </c>
      <c r="S837" t="s">
        <v>98</v>
      </c>
      <c r="T837" t="s">
        <v>98</v>
      </c>
      <c r="U837" s="2" t="s">
        <v>98</v>
      </c>
      <c r="V837" s="2" t="s">
        <v>98</v>
      </c>
      <c r="W837" s="2" t="s">
        <v>98</v>
      </c>
      <c r="X837" s="2" t="s">
        <v>98</v>
      </c>
      <c r="Y837" s="2" t="s">
        <v>99</v>
      </c>
      <c r="Z837" s="2" t="s">
        <v>98</v>
      </c>
      <c r="AA837" s="2" t="s">
        <v>98</v>
      </c>
      <c r="AB837" s="2" t="s">
        <v>99</v>
      </c>
      <c r="AC837" t="s">
        <v>166</v>
      </c>
      <c r="AD837" t="s">
        <v>97</v>
      </c>
      <c r="AE837" s="1" t="s">
        <v>97</v>
      </c>
      <c r="AF837" t="s">
        <v>97</v>
      </c>
    </row>
    <row r="838" spans="1:32">
      <c r="A838" s="3" t="s">
        <v>184</v>
      </c>
      <c r="B838">
        <v>828</v>
      </c>
      <c r="C838" s="6">
        <v>173378</v>
      </c>
      <c r="D838" t="s">
        <v>136</v>
      </c>
      <c r="E838" s="2" t="s">
        <v>98</v>
      </c>
      <c r="F838" s="2" t="s">
        <v>98</v>
      </c>
      <c r="G838" s="2" t="s">
        <v>98</v>
      </c>
      <c r="H838" s="2" t="s">
        <v>99</v>
      </c>
      <c r="I838" s="2" t="s">
        <v>149</v>
      </c>
      <c r="J838" s="2" t="s">
        <v>97</v>
      </c>
      <c r="K838" s="2" t="s">
        <v>134</v>
      </c>
      <c r="L838" t="s">
        <v>140</v>
      </c>
      <c r="M838" s="2" t="s">
        <v>100</v>
      </c>
      <c r="N838" s="71" t="s">
        <v>98</v>
      </c>
      <c r="O838" s="71" t="s">
        <v>174</v>
      </c>
      <c r="P838" s="4" t="s">
        <v>182</v>
      </c>
      <c r="Q838" s="2" t="s">
        <v>98</v>
      </c>
      <c r="R838" s="2" t="s">
        <v>98</v>
      </c>
      <c r="S838" t="s">
        <v>98</v>
      </c>
      <c r="T838" t="s">
        <v>98</v>
      </c>
      <c r="U838" s="2" t="s">
        <v>98</v>
      </c>
      <c r="V838" s="2" t="s">
        <v>98</v>
      </c>
      <c r="W838" s="2" t="s">
        <v>98</v>
      </c>
      <c r="X838" s="2" t="s">
        <v>98</v>
      </c>
      <c r="Y838" s="2" t="s">
        <v>186</v>
      </c>
      <c r="Z838" s="2" t="s">
        <v>98</v>
      </c>
      <c r="AA838" s="2" t="s">
        <v>98</v>
      </c>
      <c r="AB838" s="2" t="s">
        <v>185</v>
      </c>
      <c r="AC838" t="s">
        <v>167</v>
      </c>
      <c r="AD838" t="s">
        <v>97</v>
      </c>
      <c r="AE838" s="1" t="s">
        <v>98</v>
      </c>
      <c r="AF838" t="s">
        <v>98</v>
      </c>
    </row>
    <row r="839" spans="1:32">
      <c r="A839" s="3" t="s">
        <v>184</v>
      </c>
      <c r="B839">
        <v>829</v>
      </c>
      <c r="C839" s="6">
        <v>173403</v>
      </c>
      <c r="D839" t="s">
        <v>137</v>
      </c>
      <c r="E839" s="2" t="s">
        <v>98</v>
      </c>
      <c r="F839" s="2" t="s">
        <v>98</v>
      </c>
      <c r="G839" s="2" t="s">
        <v>98</v>
      </c>
      <c r="H839" s="2" t="s">
        <v>97</v>
      </c>
      <c r="I839" s="2" t="s">
        <v>147</v>
      </c>
      <c r="J839" s="2" t="s">
        <v>97</v>
      </c>
      <c r="K839" s="2" t="s">
        <v>134</v>
      </c>
      <c r="L839" t="s">
        <v>140</v>
      </c>
      <c r="M839" s="2" t="s">
        <v>101</v>
      </c>
      <c r="N839" s="71" t="s">
        <v>98</v>
      </c>
      <c r="O839" s="71" t="s">
        <v>174</v>
      </c>
      <c r="P839" s="4" t="s">
        <v>182</v>
      </c>
      <c r="Q839" s="2" t="s">
        <v>98</v>
      </c>
      <c r="R839" s="2" t="s">
        <v>98</v>
      </c>
      <c r="S839" t="s">
        <v>98</v>
      </c>
      <c r="T839" t="s">
        <v>98</v>
      </c>
      <c r="U839" s="2" t="s">
        <v>98</v>
      </c>
      <c r="V839" s="2" t="s">
        <v>98</v>
      </c>
      <c r="W839" s="2" t="s">
        <v>98</v>
      </c>
      <c r="X839" s="2" t="s">
        <v>98</v>
      </c>
      <c r="Y839" s="2" t="s">
        <v>186</v>
      </c>
      <c r="Z839" s="2" t="s">
        <v>98</v>
      </c>
      <c r="AA839" s="2" t="s">
        <v>98</v>
      </c>
      <c r="AB839" s="2" t="s">
        <v>98</v>
      </c>
      <c r="AC839" t="s">
        <v>166</v>
      </c>
      <c r="AD839" t="s">
        <v>97</v>
      </c>
      <c r="AE839" s="1" t="s">
        <v>98</v>
      </c>
      <c r="AF839" t="s">
        <v>98</v>
      </c>
    </row>
    <row r="840" spans="1:32">
      <c r="A840" s="3" t="s">
        <v>184</v>
      </c>
      <c r="B840">
        <v>830</v>
      </c>
      <c r="C840" s="6">
        <v>173420</v>
      </c>
      <c r="D840" t="s">
        <v>136</v>
      </c>
      <c r="E840" s="2" t="s">
        <v>98</v>
      </c>
      <c r="F840" s="2" t="s">
        <v>98</v>
      </c>
      <c r="G840" s="2" t="s">
        <v>98</v>
      </c>
      <c r="H840" s="2" t="s">
        <v>97</v>
      </c>
      <c r="I840" s="2" t="s">
        <v>147</v>
      </c>
      <c r="J840" s="2" t="s">
        <v>97</v>
      </c>
      <c r="K840" s="2" t="s">
        <v>134</v>
      </c>
      <c r="L840" t="s">
        <v>140</v>
      </c>
      <c r="M840" s="2" t="s">
        <v>100</v>
      </c>
      <c r="N840" s="71" t="s">
        <v>97</v>
      </c>
      <c r="O840" s="71" t="s">
        <v>163</v>
      </c>
      <c r="P840" s="4" t="s">
        <v>182</v>
      </c>
      <c r="Q840" s="2" t="s">
        <v>98</v>
      </c>
      <c r="R840" s="2" t="s">
        <v>98</v>
      </c>
      <c r="S840" t="s">
        <v>98</v>
      </c>
      <c r="T840" t="s">
        <v>98</v>
      </c>
      <c r="U840" s="2" t="s">
        <v>98</v>
      </c>
      <c r="V840" s="2" t="s">
        <v>98</v>
      </c>
      <c r="W840" s="2" t="s">
        <v>98</v>
      </c>
      <c r="X840" s="2" t="s">
        <v>98</v>
      </c>
      <c r="Y840" s="2" t="s">
        <v>98</v>
      </c>
      <c r="Z840" s="2" t="s">
        <v>98</v>
      </c>
      <c r="AA840" s="2" t="s">
        <v>98</v>
      </c>
      <c r="AB840" s="2" t="s">
        <v>97</v>
      </c>
      <c r="AC840" t="s">
        <v>167</v>
      </c>
      <c r="AD840" t="s">
        <v>97</v>
      </c>
      <c r="AE840" s="1" t="s">
        <v>98</v>
      </c>
      <c r="AF840" t="s">
        <v>98</v>
      </c>
    </row>
    <row r="841" spans="1:32">
      <c r="A841" s="3" t="s">
        <v>184</v>
      </c>
      <c r="B841">
        <v>831</v>
      </c>
      <c r="C841" s="6">
        <v>173421</v>
      </c>
      <c r="D841" t="s">
        <v>136</v>
      </c>
      <c r="E841" s="2" t="s">
        <v>98</v>
      </c>
      <c r="F841" s="2" t="s">
        <v>98</v>
      </c>
      <c r="G841" s="2" t="s">
        <v>98</v>
      </c>
      <c r="H841" s="2" t="s">
        <v>97</v>
      </c>
      <c r="I841" s="2" t="s">
        <v>149</v>
      </c>
      <c r="J841" s="2" t="s">
        <v>98</v>
      </c>
      <c r="K841" s="2" t="s">
        <v>135</v>
      </c>
      <c r="L841" t="s">
        <v>138</v>
      </c>
      <c r="M841" s="2" t="s">
        <v>100</v>
      </c>
      <c r="N841" s="71" t="s">
        <v>97</v>
      </c>
      <c r="O841" s="71" t="s">
        <v>99</v>
      </c>
      <c r="P841" s="4" t="s">
        <v>97</v>
      </c>
      <c r="Q841" s="2" t="s">
        <v>97</v>
      </c>
      <c r="R841" s="2" t="s">
        <v>98</v>
      </c>
      <c r="S841" t="s">
        <v>97</v>
      </c>
      <c r="T841" t="s">
        <v>97</v>
      </c>
      <c r="U841" s="2" t="s">
        <v>97</v>
      </c>
      <c r="V841" s="2" t="s">
        <v>97</v>
      </c>
      <c r="W841" s="2" t="s">
        <v>98</v>
      </c>
      <c r="X841" s="2" t="s">
        <v>98</v>
      </c>
      <c r="Y841" s="2" t="s">
        <v>99</v>
      </c>
      <c r="Z841" s="2" t="s">
        <v>98</v>
      </c>
      <c r="AA841" s="2" t="s">
        <v>98</v>
      </c>
      <c r="AB841" s="2" t="s">
        <v>185</v>
      </c>
      <c r="AC841" t="s">
        <v>167</v>
      </c>
      <c r="AD841" t="s">
        <v>98</v>
      </c>
      <c r="AE841" s="1" t="s">
        <v>98</v>
      </c>
      <c r="AF841" t="s">
        <v>97</v>
      </c>
    </row>
    <row r="842" spans="1:32">
      <c r="A842" s="3" t="s">
        <v>184</v>
      </c>
      <c r="B842">
        <v>832</v>
      </c>
      <c r="C842" s="6">
        <v>173430</v>
      </c>
      <c r="D842" t="s">
        <v>136</v>
      </c>
      <c r="E842" s="2" t="s">
        <v>97</v>
      </c>
      <c r="F842" s="2" t="s">
        <v>98</v>
      </c>
      <c r="G842" s="2" t="s">
        <v>98</v>
      </c>
      <c r="H842" s="2" t="s">
        <v>97</v>
      </c>
      <c r="I842" s="2" t="s">
        <v>149</v>
      </c>
      <c r="J842" s="2" t="s">
        <v>97</v>
      </c>
      <c r="K842" s="2" t="s">
        <v>134</v>
      </c>
      <c r="L842" t="s">
        <v>138</v>
      </c>
      <c r="M842" s="2" t="s">
        <v>101</v>
      </c>
      <c r="N842" s="71" t="s">
        <v>97</v>
      </c>
      <c r="O842" s="71" t="s">
        <v>174</v>
      </c>
      <c r="P842" s="4" t="s">
        <v>97</v>
      </c>
      <c r="Q842" s="2" t="s">
        <v>97</v>
      </c>
      <c r="R842" s="2" t="s">
        <v>98</v>
      </c>
      <c r="S842" t="s">
        <v>97</v>
      </c>
      <c r="T842" t="s">
        <v>97</v>
      </c>
      <c r="U842" s="2" t="s">
        <v>97</v>
      </c>
      <c r="V842" s="2" t="s">
        <v>97</v>
      </c>
      <c r="W842" s="2" t="s">
        <v>98</v>
      </c>
      <c r="X842" s="2" t="s">
        <v>98</v>
      </c>
      <c r="Y842" s="2" t="s">
        <v>98</v>
      </c>
      <c r="Z842" s="2" t="s">
        <v>98</v>
      </c>
      <c r="AA842" s="2" t="s">
        <v>98</v>
      </c>
      <c r="AB842" s="2" t="s">
        <v>97</v>
      </c>
      <c r="AC842" t="s">
        <v>168</v>
      </c>
      <c r="AD842" t="s">
        <v>97</v>
      </c>
      <c r="AE842" s="1" t="s">
        <v>97</v>
      </c>
      <c r="AF842" t="s">
        <v>98</v>
      </c>
    </row>
    <row r="843" spans="1:32">
      <c r="A843" s="3" t="s">
        <v>184</v>
      </c>
      <c r="B843">
        <v>833</v>
      </c>
      <c r="C843">
        <v>173440</v>
      </c>
      <c r="D843" t="s">
        <v>137</v>
      </c>
      <c r="E843" s="2" t="s">
        <v>97</v>
      </c>
      <c r="F843" s="2" t="s">
        <v>97</v>
      </c>
      <c r="G843" s="2" t="s">
        <v>97</v>
      </c>
      <c r="H843" s="3" t="s">
        <v>97</v>
      </c>
      <c r="I843" s="2" t="s">
        <v>147</v>
      </c>
      <c r="J843" s="6" t="s">
        <v>97</v>
      </c>
      <c r="K843" s="2" t="s">
        <v>134</v>
      </c>
      <c r="L843" t="s">
        <v>138</v>
      </c>
      <c r="M843" s="3" t="s">
        <v>100</v>
      </c>
      <c r="N843" s="71" t="s">
        <v>97</v>
      </c>
      <c r="O843" s="71" t="s">
        <v>174</v>
      </c>
      <c r="P843" s="5" t="s">
        <v>97</v>
      </c>
      <c r="Q843" s="2" t="s">
        <v>97</v>
      </c>
      <c r="R843" s="2" t="s">
        <v>97</v>
      </c>
      <c r="S843" t="s">
        <v>97</v>
      </c>
      <c r="T843" t="s">
        <v>97</v>
      </c>
      <c r="U843" s="2" t="s">
        <v>97</v>
      </c>
      <c r="V843" s="2" t="s">
        <v>97</v>
      </c>
      <c r="W843" s="2" t="s">
        <v>98</v>
      </c>
      <c r="X843" s="2" t="s">
        <v>97</v>
      </c>
      <c r="Y843" s="2" t="s">
        <v>98</v>
      </c>
      <c r="Z843" s="2" t="s">
        <v>98</v>
      </c>
      <c r="AA843" s="2" t="s">
        <v>98</v>
      </c>
      <c r="AB843" s="2" t="s">
        <v>98</v>
      </c>
      <c r="AC843" t="s">
        <v>168</v>
      </c>
      <c r="AD843" t="s">
        <v>97</v>
      </c>
      <c r="AE843" s="1" t="s">
        <v>97</v>
      </c>
      <c r="AF843" t="s">
        <v>97</v>
      </c>
    </row>
    <row r="844" spans="1:32">
      <c r="A844" s="3" t="s">
        <v>184</v>
      </c>
      <c r="B844">
        <v>834</v>
      </c>
      <c r="C844" s="6">
        <v>173448</v>
      </c>
      <c r="D844" t="s">
        <v>136</v>
      </c>
      <c r="E844" s="2" t="s">
        <v>97</v>
      </c>
      <c r="F844" s="2" t="s">
        <v>98</v>
      </c>
      <c r="G844" s="2" t="s">
        <v>97</v>
      </c>
      <c r="H844" s="2" t="s">
        <v>97</v>
      </c>
      <c r="I844" s="2" t="s">
        <v>144</v>
      </c>
      <c r="J844" s="2" t="s">
        <v>97</v>
      </c>
      <c r="K844" s="2" t="s">
        <v>134</v>
      </c>
      <c r="L844" t="s">
        <v>140</v>
      </c>
      <c r="M844" s="2" t="s">
        <v>101</v>
      </c>
      <c r="N844" s="71" t="s">
        <v>98</v>
      </c>
      <c r="O844" s="71" t="s">
        <v>174</v>
      </c>
      <c r="P844" s="4" t="s">
        <v>97</v>
      </c>
      <c r="Q844" s="2" t="s">
        <v>97</v>
      </c>
      <c r="R844" s="2" t="s">
        <v>98</v>
      </c>
      <c r="S844" t="s">
        <v>97</v>
      </c>
      <c r="T844" t="s">
        <v>98</v>
      </c>
      <c r="U844" s="2" t="s">
        <v>97</v>
      </c>
      <c r="V844" s="2" t="s">
        <v>98</v>
      </c>
      <c r="W844" s="2" t="s">
        <v>98</v>
      </c>
      <c r="X844" s="2" t="s">
        <v>98</v>
      </c>
      <c r="Y844" s="2" t="s">
        <v>98</v>
      </c>
      <c r="Z844" s="2" t="s">
        <v>98</v>
      </c>
      <c r="AA844" s="2" t="s">
        <v>98</v>
      </c>
      <c r="AB844" s="2" t="s">
        <v>97</v>
      </c>
      <c r="AC844" t="s">
        <v>167</v>
      </c>
      <c r="AD844" t="s">
        <v>97</v>
      </c>
      <c r="AE844" s="1" t="s">
        <v>97</v>
      </c>
      <c r="AF844" t="s">
        <v>98</v>
      </c>
    </row>
    <row r="845" spans="1:32">
      <c r="A845" s="3" t="s">
        <v>184</v>
      </c>
      <c r="B845">
        <v>835</v>
      </c>
      <c r="C845" s="6">
        <v>173464</v>
      </c>
      <c r="D845" t="s">
        <v>136</v>
      </c>
      <c r="E845" s="2" t="s">
        <v>98</v>
      </c>
      <c r="F845" s="2" t="s">
        <v>98</v>
      </c>
      <c r="G845" s="2" t="s">
        <v>98</v>
      </c>
      <c r="H845" s="2" t="s">
        <v>99</v>
      </c>
      <c r="I845" s="2" t="s">
        <v>146</v>
      </c>
      <c r="J845" s="2" t="s">
        <v>97</v>
      </c>
      <c r="K845" s="2" t="s">
        <v>134</v>
      </c>
      <c r="L845" t="s">
        <v>140</v>
      </c>
      <c r="M845" s="2" t="s">
        <v>100</v>
      </c>
      <c r="N845" s="71" t="s">
        <v>98</v>
      </c>
      <c r="O845" s="71" t="s">
        <v>174</v>
      </c>
      <c r="P845" s="4" t="s">
        <v>182</v>
      </c>
      <c r="Q845" s="2" t="s">
        <v>98</v>
      </c>
      <c r="R845" s="2" t="s">
        <v>98</v>
      </c>
      <c r="S845" t="s">
        <v>98</v>
      </c>
      <c r="T845" t="s">
        <v>98</v>
      </c>
      <c r="U845" s="2" t="s">
        <v>98</v>
      </c>
      <c r="V845" s="2" t="s">
        <v>98</v>
      </c>
      <c r="W845" s="2" t="s">
        <v>98</v>
      </c>
      <c r="X845" s="2" t="s">
        <v>98</v>
      </c>
      <c r="Y845" s="2" t="s">
        <v>186</v>
      </c>
      <c r="Z845" s="2" t="s">
        <v>98</v>
      </c>
      <c r="AA845" s="2" t="s">
        <v>98</v>
      </c>
      <c r="AB845" s="2" t="s">
        <v>98</v>
      </c>
      <c r="AC845" t="s">
        <v>166</v>
      </c>
      <c r="AD845" t="s">
        <v>97</v>
      </c>
      <c r="AE845" s="1" t="s">
        <v>98</v>
      </c>
      <c r="AF845" t="s">
        <v>98</v>
      </c>
    </row>
    <row r="846" spans="1:32">
      <c r="A846" s="3" t="s">
        <v>183</v>
      </c>
      <c r="B846">
        <v>836</v>
      </c>
      <c r="C846" s="6">
        <v>173475</v>
      </c>
      <c r="D846" t="s">
        <v>136</v>
      </c>
      <c r="E846" s="2" t="s">
        <v>98</v>
      </c>
      <c r="F846" s="2" t="s">
        <v>98</v>
      </c>
      <c r="G846" s="2" t="s">
        <v>98</v>
      </c>
      <c r="H846" s="2" t="s">
        <v>97</v>
      </c>
      <c r="I846" s="2" t="s">
        <v>146</v>
      </c>
      <c r="J846" s="2" t="s">
        <v>97</v>
      </c>
      <c r="K846" s="2" t="s">
        <v>134</v>
      </c>
      <c r="L846" t="s">
        <v>140</v>
      </c>
      <c r="M846" s="2" t="s">
        <v>100</v>
      </c>
      <c r="N846" s="71" t="s">
        <v>98</v>
      </c>
      <c r="O846" s="71" t="s">
        <v>174</v>
      </c>
      <c r="P846" s="4" t="s">
        <v>182</v>
      </c>
      <c r="Q846" s="2" t="s">
        <v>98</v>
      </c>
      <c r="R846" s="2" t="s">
        <v>98</v>
      </c>
      <c r="S846" t="s">
        <v>98</v>
      </c>
      <c r="T846" t="s">
        <v>98</v>
      </c>
      <c r="U846" s="2" t="s">
        <v>98</v>
      </c>
      <c r="V846" s="2" t="s">
        <v>98</v>
      </c>
      <c r="W846" s="2" t="s">
        <v>98</v>
      </c>
      <c r="X846" s="2" t="s">
        <v>98</v>
      </c>
      <c r="Y846" s="2" t="s">
        <v>98</v>
      </c>
      <c r="Z846" s="2" t="s">
        <v>98</v>
      </c>
      <c r="AA846" s="2" t="s">
        <v>98</v>
      </c>
      <c r="AB846" s="2" t="s">
        <v>185</v>
      </c>
      <c r="AC846" t="s">
        <v>166</v>
      </c>
      <c r="AD846" t="s">
        <v>97</v>
      </c>
      <c r="AE846" s="1" t="s">
        <v>98</v>
      </c>
      <c r="AF846" t="s">
        <v>98</v>
      </c>
    </row>
    <row r="847" spans="1:32">
      <c r="A847" s="3" t="s">
        <v>184</v>
      </c>
      <c r="B847">
        <v>837</v>
      </c>
      <c r="C847">
        <v>173493</v>
      </c>
      <c r="D847" t="s">
        <v>136</v>
      </c>
      <c r="E847" s="2" t="s">
        <v>97</v>
      </c>
      <c r="F847" s="2" t="s">
        <v>98</v>
      </c>
      <c r="G847" s="2" t="s">
        <v>98</v>
      </c>
      <c r="H847" s="3" t="s">
        <v>97</v>
      </c>
      <c r="I847" s="2" t="s">
        <v>149</v>
      </c>
      <c r="J847" s="6" t="s">
        <v>97</v>
      </c>
      <c r="K847" s="2" t="s">
        <v>134</v>
      </c>
      <c r="L847" t="s">
        <v>138</v>
      </c>
      <c r="M847" s="2" t="s">
        <v>100</v>
      </c>
      <c r="N847" s="70" t="s">
        <v>97</v>
      </c>
      <c r="O847" s="70" t="s">
        <v>174</v>
      </c>
      <c r="P847" s="4" t="s">
        <v>97</v>
      </c>
      <c r="Q847" s="2" t="s">
        <v>97</v>
      </c>
      <c r="R847" s="2" t="s">
        <v>98</v>
      </c>
      <c r="S847" t="s">
        <v>97</v>
      </c>
      <c r="T847" t="s">
        <v>98</v>
      </c>
      <c r="U847" s="2" t="s">
        <v>98</v>
      </c>
      <c r="V847" s="2" t="s">
        <v>97</v>
      </c>
      <c r="W847" s="2" t="s">
        <v>97</v>
      </c>
      <c r="X847" s="2" t="s">
        <v>98</v>
      </c>
      <c r="Y847" s="2" t="s">
        <v>97</v>
      </c>
      <c r="Z847" s="2" t="s">
        <v>98</v>
      </c>
      <c r="AA847" s="2" t="s">
        <v>98</v>
      </c>
      <c r="AB847" s="2" t="s">
        <v>98</v>
      </c>
      <c r="AC847" t="s">
        <v>168</v>
      </c>
      <c r="AD847" t="s">
        <v>97</v>
      </c>
      <c r="AE847" s="1" t="s">
        <v>97</v>
      </c>
      <c r="AF847" t="s">
        <v>97</v>
      </c>
    </row>
    <row r="848" spans="1:32">
      <c r="A848" s="3" t="s">
        <v>184</v>
      </c>
      <c r="B848">
        <v>838</v>
      </c>
      <c r="C848" s="6">
        <v>173500</v>
      </c>
      <c r="D848" t="s">
        <v>136</v>
      </c>
      <c r="E848" s="2" t="s">
        <v>98</v>
      </c>
      <c r="F848" s="2" t="s">
        <v>98</v>
      </c>
      <c r="G848" s="2" t="s">
        <v>98</v>
      </c>
      <c r="H848" s="2" t="s">
        <v>97</v>
      </c>
      <c r="I848" s="2" t="s">
        <v>148</v>
      </c>
      <c r="J848" s="2" t="s">
        <v>97</v>
      </c>
      <c r="K848" s="2" t="s">
        <v>134</v>
      </c>
      <c r="L848" t="s">
        <v>140</v>
      </c>
      <c r="M848" s="2" t="s">
        <v>101</v>
      </c>
      <c r="N848" s="71" t="s">
        <v>98</v>
      </c>
      <c r="O848" s="71" t="s">
        <v>174</v>
      </c>
      <c r="P848" s="4" t="s">
        <v>182</v>
      </c>
      <c r="Q848" s="2" t="s">
        <v>98</v>
      </c>
      <c r="R848" s="2" t="s">
        <v>98</v>
      </c>
      <c r="S848" t="s">
        <v>98</v>
      </c>
      <c r="T848" t="s">
        <v>98</v>
      </c>
      <c r="U848" s="2" t="s">
        <v>98</v>
      </c>
      <c r="V848" s="2" t="s">
        <v>98</v>
      </c>
      <c r="W848" s="2" t="s">
        <v>98</v>
      </c>
      <c r="X848" s="2" t="s">
        <v>98</v>
      </c>
      <c r="Y848" s="2" t="s">
        <v>98</v>
      </c>
      <c r="Z848" s="2" t="s">
        <v>98</v>
      </c>
      <c r="AA848" s="2" t="s">
        <v>98</v>
      </c>
      <c r="AB848" s="2" t="s">
        <v>98</v>
      </c>
      <c r="AC848" t="s">
        <v>167</v>
      </c>
      <c r="AD848" t="s">
        <v>97</v>
      </c>
      <c r="AE848" s="1" t="s">
        <v>98</v>
      </c>
      <c r="AF848" t="s">
        <v>98</v>
      </c>
    </row>
    <row r="849" spans="1:32">
      <c r="A849" s="3" t="s">
        <v>184</v>
      </c>
      <c r="B849">
        <v>839</v>
      </c>
      <c r="C849">
        <v>173515</v>
      </c>
      <c r="D849" t="s">
        <v>136</v>
      </c>
      <c r="E849" s="2" t="s">
        <v>98</v>
      </c>
      <c r="F849" s="2" t="s">
        <v>98</v>
      </c>
      <c r="G849" s="2" t="s">
        <v>98</v>
      </c>
      <c r="H849" s="3" t="s">
        <v>97</v>
      </c>
      <c r="I849" s="2" t="s">
        <v>147</v>
      </c>
      <c r="J849" s="6" t="s">
        <v>97</v>
      </c>
      <c r="K849" s="2" t="s">
        <v>134</v>
      </c>
      <c r="L849" t="s">
        <v>140</v>
      </c>
      <c r="M849" s="2" t="s">
        <v>100</v>
      </c>
      <c r="N849" s="70" t="s">
        <v>97</v>
      </c>
      <c r="O849" s="70" t="s">
        <v>174</v>
      </c>
      <c r="P849" s="5" t="s">
        <v>98</v>
      </c>
      <c r="Q849" s="2" t="s">
        <v>98</v>
      </c>
      <c r="R849" s="2" t="s">
        <v>98</v>
      </c>
      <c r="S849" t="s">
        <v>97</v>
      </c>
      <c r="T849" t="s">
        <v>98</v>
      </c>
      <c r="U849" s="2" t="s">
        <v>98</v>
      </c>
      <c r="V849" s="2" t="s">
        <v>97</v>
      </c>
      <c r="W849" s="2" t="s">
        <v>98</v>
      </c>
      <c r="X849" s="2" t="s">
        <v>98</v>
      </c>
      <c r="Y849" s="2" t="s">
        <v>98</v>
      </c>
      <c r="Z849" s="2" t="s">
        <v>98</v>
      </c>
      <c r="AA849" s="2" t="s">
        <v>98</v>
      </c>
      <c r="AB849" s="2" t="s">
        <v>98</v>
      </c>
      <c r="AC849" t="s">
        <v>167</v>
      </c>
      <c r="AD849" s="6" t="s">
        <v>97</v>
      </c>
      <c r="AE849" s="1" t="s">
        <v>98</v>
      </c>
      <c r="AF849" t="s">
        <v>98</v>
      </c>
    </row>
    <row r="850" spans="1:32">
      <c r="A850" s="3" t="s">
        <v>184</v>
      </c>
      <c r="B850">
        <v>840</v>
      </c>
      <c r="C850">
        <v>173555</v>
      </c>
      <c r="D850" t="s">
        <v>137</v>
      </c>
      <c r="E850" s="2" t="s">
        <v>98</v>
      </c>
      <c r="F850" s="2" t="s">
        <v>98</v>
      </c>
      <c r="G850" s="2" t="s">
        <v>98</v>
      </c>
      <c r="H850" s="3" t="s">
        <v>99</v>
      </c>
      <c r="I850" s="2" t="s">
        <v>147</v>
      </c>
      <c r="J850" s="6" t="s">
        <v>97</v>
      </c>
      <c r="K850" s="2" t="s">
        <v>134</v>
      </c>
      <c r="L850" t="s">
        <v>140</v>
      </c>
      <c r="M850" s="2" t="s">
        <v>100</v>
      </c>
      <c r="N850" s="70" t="s">
        <v>97</v>
      </c>
      <c r="O850" s="70" t="s">
        <v>163</v>
      </c>
      <c r="P850" s="4" t="s">
        <v>182</v>
      </c>
      <c r="Q850" s="2" t="s">
        <v>98</v>
      </c>
      <c r="R850" s="2" t="s">
        <v>98</v>
      </c>
      <c r="S850" t="s">
        <v>98</v>
      </c>
      <c r="T850" t="s">
        <v>98</v>
      </c>
      <c r="U850" s="2" t="s">
        <v>98</v>
      </c>
      <c r="V850" s="2" t="s">
        <v>98</v>
      </c>
      <c r="W850" s="2" t="s">
        <v>98</v>
      </c>
      <c r="X850" s="2" t="s">
        <v>98</v>
      </c>
      <c r="Y850" s="2" t="s">
        <v>98</v>
      </c>
      <c r="Z850" s="2" t="s">
        <v>98</v>
      </c>
      <c r="AA850" s="2" t="s">
        <v>98</v>
      </c>
      <c r="AB850" s="2" t="s">
        <v>98</v>
      </c>
      <c r="AC850" t="s">
        <v>167</v>
      </c>
      <c r="AD850" t="s">
        <v>97</v>
      </c>
      <c r="AE850" s="1" t="s">
        <v>98</v>
      </c>
      <c r="AF850" t="s">
        <v>98</v>
      </c>
    </row>
    <row r="851" spans="1:32">
      <c r="A851" s="3" t="s">
        <v>184</v>
      </c>
      <c r="B851">
        <v>841</v>
      </c>
      <c r="C851">
        <v>173559</v>
      </c>
      <c r="D851" t="s">
        <v>136</v>
      </c>
      <c r="E851" s="2" t="s">
        <v>98</v>
      </c>
      <c r="F851" s="2" t="s">
        <v>98</v>
      </c>
      <c r="G851" s="2" t="s">
        <v>98</v>
      </c>
      <c r="H851" s="2" t="s">
        <v>97</v>
      </c>
      <c r="I851" s="2" t="s">
        <v>147</v>
      </c>
      <c r="J851" s="6" t="s">
        <v>97</v>
      </c>
      <c r="K851" s="2" t="s">
        <v>134</v>
      </c>
      <c r="L851" t="s">
        <v>140</v>
      </c>
      <c r="M851" s="2" t="s">
        <v>101</v>
      </c>
      <c r="N851" s="70" t="s">
        <v>97</v>
      </c>
      <c r="O851" s="70" t="s">
        <v>174</v>
      </c>
      <c r="P851" s="4" t="s">
        <v>97</v>
      </c>
      <c r="Q851" s="2" t="s">
        <v>98</v>
      </c>
      <c r="R851" s="2" t="s">
        <v>98</v>
      </c>
      <c r="S851" t="s">
        <v>97</v>
      </c>
      <c r="T851" t="s">
        <v>98</v>
      </c>
      <c r="U851" s="2" t="s">
        <v>98</v>
      </c>
      <c r="V851" s="2" t="s">
        <v>98</v>
      </c>
      <c r="W851" s="2" t="s">
        <v>98</v>
      </c>
      <c r="X851" s="2" t="s">
        <v>98</v>
      </c>
      <c r="Y851" s="2" t="s">
        <v>98</v>
      </c>
      <c r="Z851" s="2" t="s">
        <v>98</v>
      </c>
      <c r="AA851" s="2" t="s">
        <v>98</v>
      </c>
      <c r="AB851" s="2" t="s">
        <v>99</v>
      </c>
      <c r="AC851" t="s">
        <v>167</v>
      </c>
      <c r="AD851" t="s">
        <v>97</v>
      </c>
      <c r="AE851" s="1" t="s">
        <v>98</v>
      </c>
      <c r="AF851" t="s">
        <v>98</v>
      </c>
    </row>
    <row r="852" spans="1:32">
      <c r="A852" s="3" t="s">
        <v>184</v>
      </c>
      <c r="B852">
        <v>842</v>
      </c>
      <c r="C852" s="6">
        <v>173567</v>
      </c>
      <c r="D852" t="s">
        <v>136</v>
      </c>
      <c r="E852" s="2" t="s">
        <v>98</v>
      </c>
      <c r="F852" s="2" t="s">
        <v>98</v>
      </c>
      <c r="G852" s="2" t="s">
        <v>98</v>
      </c>
      <c r="H852" s="2" t="s">
        <v>97</v>
      </c>
      <c r="I852" s="2" t="s">
        <v>149</v>
      </c>
      <c r="J852" s="2" t="s">
        <v>98</v>
      </c>
      <c r="K852" s="2" t="s">
        <v>135</v>
      </c>
      <c r="L852" t="s">
        <v>138</v>
      </c>
      <c r="M852" s="2" t="s">
        <v>101</v>
      </c>
      <c r="N852" s="71" t="s">
        <v>97</v>
      </c>
      <c r="O852" s="71" t="s">
        <v>174</v>
      </c>
      <c r="P852" s="4" t="s">
        <v>97</v>
      </c>
      <c r="Q852" s="2" t="s">
        <v>98</v>
      </c>
      <c r="R852" s="2" t="s">
        <v>98</v>
      </c>
      <c r="S852" t="s">
        <v>97</v>
      </c>
      <c r="T852" t="s">
        <v>97</v>
      </c>
      <c r="U852" s="2" t="s">
        <v>98</v>
      </c>
      <c r="V852" s="2" t="s">
        <v>97</v>
      </c>
      <c r="W852" s="2" t="s">
        <v>98</v>
      </c>
      <c r="X852" s="2" t="s">
        <v>98</v>
      </c>
      <c r="Y852" s="2" t="s">
        <v>99</v>
      </c>
      <c r="Z852" s="2" t="s">
        <v>98</v>
      </c>
      <c r="AA852" s="2" t="s">
        <v>98</v>
      </c>
      <c r="AB852" s="2" t="s">
        <v>185</v>
      </c>
      <c r="AC852" t="s">
        <v>167</v>
      </c>
      <c r="AD852" t="s">
        <v>98</v>
      </c>
      <c r="AE852" s="1" t="s">
        <v>98</v>
      </c>
      <c r="AF852" t="s">
        <v>97</v>
      </c>
    </row>
    <row r="853" spans="1:32">
      <c r="A853" s="3" t="s">
        <v>184</v>
      </c>
      <c r="B853">
        <v>843</v>
      </c>
      <c r="C853" s="6">
        <v>173586</v>
      </c>
      <c r="D853" t="s">
        <v>136</v>
      </c>
      <c r="E853" s="2" t="s">
        <v>98</v>
      </c>
      <c r="F853" s="2" t="s">
        <v>98</v>
      </c>
      <c r="G853" s="2" t="s">
        <v>98</v>
      </c>
      <c r="H853" s="2" t="s">
        <v>97</v>
      </c>
      <c r="I853" s="2" t="s">
        <v>147</v>
      </c>
      <c r="J853" s="2" t="s">
        <v>97</v>
      </c>
      <c r="K853" s="2" t="s">
        <v>134</v>
      </c>
      <c r="L853" t="s">
        <v>140</v>
      </c>
      <c r="M853" s="2" t="s">
        <v>100</v>
      </c>
      <c r="N853" s="71" t="s">
        <v>97</v>
      </c>
      <c r="O853" s="71" t="s">
        <v>163</v>
      </c>
      <c r="P853" s="4" t="s">
        <v>182</v>
      </c>
      <c r="Q853" s="2" t="s">
        <v>98</v>
      </c>
      <c r="R853" s="2" t="s">
        <v>98</v>
      </c>
      <c r="S853" t="s">
        <v>98</v>
      </c>
      <c r="T853" t="s">
        <v>98</v>
      </c>
      <c r="U853" s="2" t="s">
        <v>98</v>
      </c>
      <c r="V853" s="2" t="s">
        <v>98</v>
      </c>
      <c r="W853" s="2" t="s">
        <v>98</v>
      </c>
      <c r="X853" s="2" t="s">
        <v>98</v>
      </c>
      <c r="Y853" s="2" t="s">
        <v>98</v>
      </c>
      <c r="Z853" s="2" t="s">
        <v>98</v>
      </c>
      <c r="AA853" s="2" t="s">
        <v>98</v>
      </c>
      <c r="AB853" s="2" t="s">
        <v>97</v>
      </c>
      <c r="AC853" t="s">
        <v>167</v>
      </c>
      <c r="AD853" t="s">
        <v>97</v>
      </c>
      <c r="AE853" s="1" t="s">
        <v>97</v>
      </c>
      <c r="AF853" t="s">
        <v>98</v>
      </c>
    </row>
    <row r="854" spans="1:32">
      <c r="A854" s="3" t="s">
        <v>184</v>
      </c>
      <c r="B854">
        <v>844</v>
      </c>
      <c r="C854" s="6">
        <v>173608</v>
      </c>
      <c r="D854" t="s">
        <v>137</v>
      </c>
      <c r="E854" s="2" t="s">
        <v>97</v>
      </c>
      <c r="F854" s="2" t="s">
        <v>98</v>
      </c>
      <c r="G854" s="2" t="s">
        <v>98</v>
      </c>
      <c r="H854" s="2" t="s">
        <v>97</v>
      </c>
      <c r="I854" s="2" t="s">
        <v>147</v>
      </c>
      <c r="J854" s="2" t="s">
        <v>97</v>
      </c>
      <c r="K854" s="2" t="s">
        <v>134</v>
      </c>
      <c r="L854" t="s">
        <v>139</v>
      </c>
      <c r="M854" s="2" t="s">
        <v>100</v>
      </c>
      <c r="N854" s="71" t="s">
        <v>98</v>
      </c>
      <c r="O854" s="71" t="s">
        <v>163</v>
      </c>
      <c r="P854" s="4" t="s">
        <v>97</v>
      </c>
      <c r="Q854" s="2" t="s">
        <v>97</v>
      </c>
      <c r="R854" s="2" t="s">
        <v>97</v>
      </c>
      <c r="S854" t="s">
        <v>97</v>
      </c>
      <c r="T854" t="s">
        <v>98</v>
      </c>
      <c r="U854" s="2" t="s">
        <v>97</v>
      </c>
      <c r="V854" s="2" t="s">
        <v>97</v>
      </c>
      <c r="W854" s="2" t="s">
        <v>98</v>
      </c>
      <c r="X854" s="2" t="s">
        <v>98</v>
      </c>
      <c r="Y854" s="2" t="s">
        <v>98</v>
      </c>
      <c r="Z854" s="2" t="s">
        <v>98</v>
      </c>
      <c r="AA854" s="2" t="s">
        <v>98</v>
      </c>
      <c r="AB854" s="2" t="s">
        <v>98</v>
      </c>
      <c r="AC854" t="s">
        <v>168</v>
      </c>
      <c r="AD854" t="s">
        <v>97</v>
      </c>
      <c r="AE854" s="1" t="s">
        <v>97</v>
      </c>
      <c r="AF854" t="s">
        <v>98</v>
      </c>
    </row>
    <row r="855" spans="1:32">
      <c r="A855" s="3" t="s">
        <v>184</v>
      </c>
      <c r="B855">
        <v>845</v>
      </c>
      <c r="C855" s="6">
        <v>173614</v>
      </c>
      <c r="D855" t="s">
        <v>137</v>
      </c>
      <c r="E855" s="2" t="s">
        <v>98</v>
      </c>
      <c r="F855" s="2" t="s">
        <v>98</v>
      </c>
      <c r="G855" s="2" t="s">
        <v>98</v>
      </c>
      <c r="H855" s="2" t="s">
        <v>99</v>
      </c>
      <c r="I855" s="2" t="s">
        <v>147</v>
      </c>
      <c r="J855" s="2" t="s">
        <v>97</v>
      </c>
      <c r="K855" s="2" t="s">
        <v>134</v>
      </c>
      <c r="L855" t="s">
        <v>139</v>
      </c>
      <c r="M855" s="2" t="s">
        <v>100</v>
      </c>
      <c r="N855" s="71" t="s">
        <v>97</v>
      </c>
      <c r="O855" s="71" t="s">
        <v>174</v>
      </c>
      <c r="P855" s="4" t="s">
        <v>182</v>
      </c>
      <c r="Q855" s="2" t="s">
        <v>98</v>
      </c>
      <c r="R855" s="2" t="s">
        <v>98</v>
      </c>
      <c r="S855" t="s">
        <v>98</v>
      </c>
      <c r="T855" t="s">
        <v>98</v>
      </c>
      <c r="U855" s="2" t="s">
        <v>98</v>
      </c>
      <c r="V855" s="2" t="s">
        <v>98</v>
      </c>
      <c r="W855" s="2" t="s">
        <v>98</v>
      </c>
      <c r="X855" s="2" t="s">
        <v>98</v>
      </c>
      <c r="Y855" s="2" t="s">
        <v>98</v>
      </c>
      <c r="Z855" s="2" t="s">
        <v>98</v>
      </c>
      <c r="AA855" s="2" t="s">
        <v>98</v>
      </c>
      <c r="AB855" s="2" t="s">
        <v>97</v>
      </c>
      <c r="AC855" t="s">
        <v>167</v>
      </c>
      <c r="AD855" t="s">
        <v>97</v>
      </c>
      <c r="AE855" s="1" t="s">
        <v>97</v>
      </c>
      <c r="AF855" t="s">
        <v>98</v>
      </c>
    </row>
    <row r="856" spans="1:32">
      <c r="A856" s="3" t="s">
        <v>184</v>
      </c>
      <c r="B856">
        <v>846</v>
      </c>
      <c r="C856" s="6">
        <v>173624</v>
      </c>
      <c r="D856" t="s">
        <v>137</v>
      </c>
      <c r="E856" s="2" t="s">
        <v>98</v>
      </c>
      <c r="F856" s="2" t="s">
        <v>98</v>
      </c>
      <c r="G856" s="2" t="s">
        <v>98</v>
      </c>
      <c r="H856" s="2" t="s">
        <v>98</v>
      </c>
      <c r="I856" s="2" t="s">
        <v>149</v>
      </c>
      <c r="J856" s="2" t="s">
        <v>97</v>
      </c>
      <c r="K856" s="2" t="s">
        <v>134</v>
      </c>
      <c r="L856" t="s">
        <v>140</v>
      </c>
      <c r="M856" s="2" t="s">
        <v>100</v>
      </c>
      <c r="N856" s="71" t="s">
        <v>98</v>
      </c>
      <c r="O856" s="71" t="s">
        <v>174</v>
      </c>
      <c r="P856" s="4" t="s">
        <v>98</v>
      </c>
      <c r="Q856" s="2" t="s">
        <v>98</v>
      </c>
      <c r="R856" s="2" t="s">
        <v>98</v>
      </c>
      <c r="S856" t="s">
        <v>97</v>
      </c>
      <c r="T856" t="s">
        <v>98</v>
      </c>
      <c r="U856" s="2" t="s">
        <v>98</v>
      </c>
      <c r="V856" s="2" t="s">
        <v>98</v>
      </c>
      <c r="W856" s="2" t="s">
        <v>98</v>
      </c>
      <c r="X856" s="2" t="s">
        <v>98</v>
      </c>
      <c r="Y856" s="2" t="s">
        <v>186</v>
      </c>
      <c r="Z856" s="2" t="s">
        <v>98</v>
      </c>
      <c r="AA856" s="2" t="s">
        <v>98</v>
      </c>
      <c r="AB856" s="2" t="s">
        <v>97</v>
      </c>
      <c r="AC856" t="s">
        <v>167</v>
      </c>
      <c r="AD856" t="s">
        <v>97</v>
      </c>
      <c r="AE856" s="1" t="s">
        <v>98</v>
      </c>
      <c r="AF856" t="s">
        <v>98</v>
      </c>
    </row>
    <row r="857" spans="1:32">
      <c r="A857" s="3" t="s">
        <v>184</v>
      </c>
      <c r="B857">
        <v>847</v>
      </c>
      <c r="C857" s="6">
        <v>173630</v>
      </c>
      <c r="D857" t="s">
        <v>137</v>
      </c>
      <c r="E857" s="2" t="s">
        <v>98</v>
      </c>
      <c r="F857" s="2" t="s">
        <v>98</v>
      </c>
      <c r="G857" s="2" t="s">
        <v>97</v>
      </c>
      <c r="H857" s="2" t="s">
        <v>97</v>
      </c>
      <c r="I857" s="2" t="s">
        <v>145</v>
      </c>
      <c r="J857" s="2" t="s">
        <v>97</v>
      </c>
      <c r="K857" s="2" t="s">
        <v>134</v>
      </c>
      <c r="L857" t="s">
        <v>140</v>
      </c>
      <c r="M857" s="2" t="s">
        <v>101</v>
      </c>
      <c r="N857" s="71" t="s">
        <v>98</v>
      </c>
      <c r="O857" s="71" t="s">
        <v>174</v>
      </c>
      <c r="P857" s="4" t="s">
        <v>97</v>
      </c>
      <c r="Q857" s="2" t="s">
        <v>98</v>
      </c>
      <c r="R857" s="2" t="s">
        <v>98</v>
      </c>
      <c r="S857" t="s">
        <v>97</v>
      </c>
      <c r="T857" t="s">
        <v>98</v>
      </c>
      <c r="U857" s="2" t="s">
        <v>98</v>
      </c>
      <c r="V857" s="2" t="s">
        <v>98</v>
      </c>
      <c r="W857" s="2" t="s">
        <v>98</v>
      </c>
      <c r="X857" s="2" t="s">
        <v>98</v>
      </c>
      <c r="Y857" s="2" t="s">
        <v>98</v>
      </c>
      <c r="Z857" s="2" t="s">
        <v>98</v>
      </c>
      <c r="AA857" s="2" t="s">
        <v>98</v>
      </c>
      <c r="AB857" s="2" t="s">
        <v>99</v>
      </c>
      <c r="AC857" t="s">
        <v>168</v>
      </c>
      <c r="AD857" t="s">
        <v>97</v>
      </c>
      <c r="AE857" s="1" t="s">
        <v>97</v>
      </c>
      <c r="AF857" t="s">
        <v>99</v>
      </c>
    </row>
    <row r="858" spans="1:32">
      <c r="A858" s="3" t="s">
        <v>184</v>
      </c>
      <c r="B858">
        <v>848</v>
      </c>
      <c r="C858" s="6">
        <v>173644</v>
      </c>
      <c r="D858" t="s">
        <v>137</v>
      </c>
      <c r="E858" s="2" t="s">
        <v>98</v>
      </c>
      <c r="F858" s="2" t="s">
        <v>98</v>
      </c>
      <c r="G858" s="2" t="s">
        <v>97</v>
      </c>
      <c r="H858" s="2" t="s">
        <v>97</v>
      </c>
      <c r="I858" s="2" t="s">
        <v>145</v>
      </c>
      <c r="J858" s="2" t="s">
        <v>97</v>
      </c>
      <c r="K858" s="2" t="s">
        <v>135</v>
      </c>
      <c r="L858" t="s">
        <v>138</v>
      </c>
      <c r="M858" s="2" t="s">
        <v>100</v>
      </c>
      <c r="N858" s="71" t="s">
        <v>97</v>
      </c>
      <c r="O858" s="71" t="s">
        <v>163</v>
      </c>
      <c r="P858" s="4" t="s">
        <v>97</v>
      </c>
      <c r="Q858" s="2" t="s">
        <v>98</v>
      </c>
      <c r="R858" s="2" t="s">
        <v>98</v>
      </c>
      <c r="S858" t="s">
        <v>97</v>
      </c>
      <c r="T858" t="s">
        <v>98</v>
      </c>
      <c r="U858" s="2" t="s">
        <v>98</v>
      </c>
      <c r="V858" s="2" t="s">
        <v>98</v>
      </c>
      <c r="W858" s="2" t="s">
        <v>98</v>
      </c>
      <c r="X858" s="2" t="s">
        <v>98</v>
      </c>
      <c r="Y858" s="2" t="s">
        <v>99</v>
      </c>
      <c r="Z858" s="2" t="s">
        <v>98</v>
      </c>
      <c r="AA858" s="2" t="s">
        <v>98</v>
      </c>
      <c r="AB858" s="2" t="s">
        <v>185</v>
      </c>
      <c r="AC858" t="s">
        <v>167</v>
      </c>
      <c r="AD858" t="s">
        <v>98</v>
      </c>
      <c r="AE858" s="1" t="s">
        <v>98</v>
      </c>
      <c r="AF858" t="s">
        <v>97</v>
      </c>
    </row>
    <row r="859" spans="1:32">
      <c r="A859" s="3" t="s">
        <v>184</v>
      </c>
      <c r="B859">
        <v>849</v>
      </c>
      <c r="C859" s="6">
        <v>173646</v>
      </c>
      <c r="D859" t="s">
        <v>137</v>
      </c>
      <c r="E859" s="2" t="s">
        <v>98</v>
      </c>
      <c r="F859" s="2" t="s">
        <v>98</v>
      </c>
      <c r="G859" s="2" t="s">
        <v>98</v>
      </c>
      <c r="H859" s="2" t="s">
        <v>97</v>
      </c>
      <c r="I859" s="2" t="s">
        <v>145</v>
      </c>
      <c r="J859" s="2" t="s">
        <v>97</v>
      </c>
      <c r="K859" s="2" t="s">
        <v>134</v>
      </c>
      <c r="L859" t="s">
        <v>140</v>
      </c>
      <c r="M859" s="2" t="s">
        <v>100</v>
      </c>
      <c r="N859" s="71" t="s">
        <v>97</v>
      </c>
      <c r="O859" s="71" t="s">
        <v>174</v>
      </c>
      <c r="P859" s="4" t="s">
        <v>182</v>
      </c>
      <c r="Q859" s="2" t="s">
        <v>98</v>
      </c>
      <c r="R859" s="2" t="s">
        <v>98</v>
      </c>
      <c r="S859" t="s">
        <v>98</v>
      </c>
      <c r="T859" t="s">
        <v>98</v>
      </c>
      <c r="U859" s="2" t="s">
        <v>98</v>
      </c>
      <c r="V859" s="2" t="s">
        <v>98</v>
      </c>
      <c r="W859" s="2" t="s">
        <v>98</v>
      </c>
      <c r="X859" s="2" t="s">
        <v>98</v>
      </c>
      <c r="Y859" s="2" t="s">
        <v>186</v>
      </c>
      <c r="Z859" s="2" t="s">
        <v>98</v>
      </c>
      <c r="AA859" s="2" t="s">
        <v>98</v>
      </c>
      <c r="AB859" s="2" t="s">
        <v>98</v>
      </c>
      <c r="AC859" t="s">
        <v>167</v>
      </c>
      <c r="AD859" t="s">
        <v>97</v>
      </c>
      <c r="AE859" s="1" t="s">
        <v>98</v>
      </c>
      <c r="AF859" t="s">
        <v>98</v>
      </c>
    </row>
    <row r="860" spans="1:32">
      <c r="A860" s="3" t="s">
        <v>183</v>
      </c>
      <c r="B860">
        <v>850</v>
      </c>
      <c r="C860" s="6">
        <v>173656</v>
      </c>
      <c r="D860" t="s">
        <v>137</v>
      </c>
      <c r="E860" s="2" t="s">
        <v>98</v>
      </c>
      <c r="F860" s="2" t="s">
        <v>98</v>
      </c>
      <c r="G860" s="2" t="s">
        <v>98</v>
      </c>
      <c r="H860" s="2" t="s">
        <v>97</v>
      </c>
      <c r="I860" s="2" t="s">
        <v>146</v>
      </c>
      <c r="J860" s="2" t="s">
        <v>97</v>
      </c>
      <c r="K860" s="2" t="s">
        <v>134</v>
      </c>
      <c r="L860" t="s">
        <v>140</v>
      </c>
      <c r="M860" s="2" t="s">
        <v>100</v>
      </c>
      <c r="N860" s="71" t="s">
        <v>98</v>
      </c>
      <c r="O860" s="71" t="s">
        <v>163</v>
      </c>
      <c r="P860" s="4" t="s">
        <v>182</v>
      </c>
      <c r="Q860" s="2" t="s">
        <v>98</v>
      </c>
      <c r="R860" s="2" t="s">
        <v>98</v>
      </c>
      <c r="S860" t="s">
        <v>98</v>
      </c>
      <c r="T860" t="s">
        <v>98</v>
      </c>
      <c r="U860" s="2" t="s">
        <v>98</v>
      </c>
      <c r="V860" s="2" t="s">
        <v>98</v>
      </c>
      <c r="W860" s="2" t="s">
        <v>98</v>
      </c>
      <c r="X860" s="2" t="s">
        <v>98</v>
      </c>
      <c r="Y860" s="2" t="s">
        <v>186</v>
      </c>
      <c r="Z860" s="2" t="s">
        <v>98</v>
      </c>
      <c r="AA860" s="2" t="s">
        <v>98</v>
      </c>
      <c r="AB860" s="2" t="s">
        <v>97</v>
      </c>
      <c r="AC860" t="s">
        <v>167</v>
      </c>
      <c r="AD860" t="s">
        <v>97</v>
      </c>
      <c r="AE860" s="1" t="s">
        <v>97</v>
      </c>
      <c r="AF860" t="s">
        <v>97</v>
      </c>
    </row>
    <row r="861" spans="1:32">
      <c r="A861" s="3" t="s">
        <v>184</v>
      </c>
      <c r="B861">
        <v>851</v>
      </c>
      <c r="C861" s="6">
        <v>173695</v>
      </c>
      <c r="D861" t="s">
        <v>136</v>
      </c>
      <c r="E861" s="2" t="s">
        <v>97</v>
      </c>
      <c r="F861" s="2" t="s">
        <v>98</v>
      </c>
      <c r="G861" s="2" t="s">
        <v>97</v>
      </c>
      <c r="H861" s="2" t="s">
        <v>97</v>
      </c>
      <c r="I861" s="2" t="s">
        <v>147</v>
      </c>
      <c r="J861" s="2" t="s">
        <v>97</v>
      </c>
      <c r="K861" s="2" t="s">
        <v>134</v>
      </c>
      <c r="L861" t="s">
        <v>138</v>
      </c>
      <c r="M861" s="2" t="s">
        <v>101</v>
      </c>
      <c r="N861" s="71" t="s">
        <v>97</v>
      </c>
      <c r="O861" s="71" t="s">
        <v>174</v>
      </c>
      <c r="P861" s="4" t="s">
        <v>97</v>
      </c>
      <c r="Q861" s="2" t="s">
        <v>97</v>
      </c>
      <c r="R861" s="2" t="s">
        <v>98</v>
      </c>
      <c r="S861" t="s">
        <v>97</v>
      </c>
      <c r="T861" t="s">
        <v>98</v>
      </c>
      <c r="U861" s="2" t="s">
        <v>97</v>
      </c>
      <c r="V861" s="2" t="s">
        <v>97</v>
      </c>
      <c r="W861" s="2" t="s">
        <v>98</v>
      </c>
      <c r="X861" s="2" t="s">
        <v>98</v>
      </c>
      <c r="Y861" s="2" t="s">
        <v>98</v>
      </c>
      <c r="Z861" s="2" t="s">
        <v>98</v>
      </c>
      <c r="AA861" s="2" t="s">
        <v>98</v>
      </c>
      <c r="AB861" s="2" t="s">
        <v>98</v>
      </c>
      <c r="AC861" t="s">
        <v>168</v>
      </c>
      <c r="AD861" t="s">
        <v>97</v>
      </c>
      <c r="AE861" s="1" t="s">
        <v>97</v>
      </c>
      <c r="AF861" t="s">
        <v>97</v>
      </c>
    </row>
    <row r="862" spans="1:32">
      <c r="A862" s="3" t="s">
        <v>184</v>
      </c>
      <c r="B862">
        <v>852</v>
      </c>
      <c r="C862" s="6">
        <v>173707</v>
      </c>
      <c r="D862" t="s">
        <v>137</v>
      </c>
      <c r="E862" s="2" t="s">
        <v>98</v>
      </c>
      <c r="F862" s="2" t="s">
        <v>98</v>
      </c>
      <c r="G862" s="2" t="s">
        <v>98</v>
      </c>
      <c r="H862" s="2" t="s">
        <v>97</v>
      </c>
      <c r="I862" s="2" t="s">
        <v>144</v>
      </c>
      <c r="J862" s="2" t="s">
        <v>97</v>
      </c>
      <c r="K862" s="2" t="s">
        <v>134</v>
      </c>
      <c r="L862" t="s">
        <v>140</v>
      </c>
      <c r="M862" s="2" t="s">
        <v>100</v>
      </c>
      <c r="N862" s="71" t="s">
        <v>97</v>
      </c>
      <c r="O862" s="71" t="s">
        <v>174</v>
      </c>
      <c r="P862" s="4" t="s">
        <v>98</v>
      </c>
      <c r="Q862" s="2" t="s">
        <v>98</v>
      </c>
      <c r="R862" s="2" t="s">
        <v>98</v>
      </c>
      <c r="S862" t="s">
        <v>97</v>
      </c>
      <c r="T862" t="s">
        <v>98</v>
      </c>
      <c r="U862" s="2" t="s">
        <v>98</v>
      </c>
      <c r="V862" s="2" t="s">
        <v>98</v>
      </c>
      <c r="W862" s="2" t="s">
        <v>98</v>
      </c>
      <c r="X862" s="2" t="s">
        <v>98</v>
      </c>
      <c r="Y862" s="2" t="s">
        <v>98</v>
      </c>
      <c r="Z862" s="2" t="s">
        <v>98</v>
      </c>
      <c r="AA862" s="2" t="s">
        <v>98</v>
      </c>
      <c r="AB862" s="2" t="s">
        <v>97</v>
      </c>
      <c r="AC862" t="s">
        <v>168</v>
      </c>
      <c r="AD862" t="s">
        <v>97</v>
      </c>
      <c r="AE862" s="1" t="s">
        <v>97</v>
      </c>
      <c r="AF862" t="s">
        <v>98</v>
      </c>
    </row>
    <row r="863" spans="1:32">
      <c r="A863" s="3" t="s">
        <v>184</v>
      </c>
      <c r="B863">
        <v>853</v>
      </c>
      <c r="C863" s="6">
        <v>173709</v>
      </c>
      <c r="D863" t="s">
        <v>137</v>
      </c>
      <c r="E863" s="2" t="s">
        <v>98</v>
      </c>
      <c r="F863" s="2" t="s">
        <v>98</v>
      </c>
      <c r="G863" s="2" t="s">
        <v>98</v>
      </c>
      <c r="H863" s="2" t="s">
        <v>99</v>
      </c>
      <c r="I863" s="2" t="s">
        <v>148</v>
      </c>
      <c r="J863" s="2" t="s">
        <v>97</v>
      </c>
      <c r="K863" s="2" t="s">
        <v>134</v>
      </c>
      <c r="L863" t="s">
        <v>139</v>
      </c>
      <c r="M863" s="2" t="s">
        <v>101</v>
      </c>
      <c r="N863" s="71" t="s">
        <v>98</v>
      </c>
      <c r="O863" s="71" t="s">
        <v>174</v>
      </c>
      <c r="P863" s="4" t="s">
        <v>182</v>
      </c>
      <c r="Q863" s="2" t="s">
        <v>98</v>
      </c>
      <c r="R863" s="2" t="s">
        <v>98</v>
      </c>
      <c r="S863" t="s">
        <v>98</v>
      </c>
      <c r="T863" t="s">
        <v>98</v>
      </c>
      <c r="U863" s="2" t="s">
        <v>98</v>
      </c>
      <c r="V863" s="2" t="s">
        <v>98</v>
      </c>
      <c r="W863" s="2" t="s">
        <v>98</v>
      </c>
      <c r="X863" s="2" t="s">
        <v>98</v>
      </c>
      <c r="Y863" s="2" t="s">
        <v>98</v>
      </c>
      <c r="Z863" s="2" t="s">
        <v>98</v>
      </c>
      <c r="AA863" s="2" t="s">
        <v>98</v>
      </c>
      <c r="AB863" s="2" t="s">
        <v>99</v>
      </c>
      <c r="AC863" t="s">
        <v>168</v>
      </c>
      <c r="AD863" t="s">
        <v>97</v>
      </c>
      <c r="AE863" s="1" t="s">
        <v>98</v>
      </c>
      <c r="AF863" t="s">
        <v>98</v>
      </c>
    </row>
    <row r="864" spans="1:32">
      <c r="A864" s="3" t="s">
        <v>184</v>
      </c>
      <c r="B864">
        <v>854</v>
      </c>
      <c r="C864">
        <v>173710</v>
      </c>
      <c r="D864" t="s">
        <v>136</v>
      </c>
      <c r="E864" s="2" t="s">
        <v>98</v>
      </c>
      <c r="F864" s="2" t="s">
        <v>98</v>
      </c>
      <c r="G864" s="2" t="s">
        <v>98</v>
      </c>
      <c r="H864" s="3" t="s">
        <v>99</v>
      </c>
      <c r="I864" s="2" t="s">
        <v>148</v>
      </c>
      <c r="J864" s="6" t="s">
        <v>97</v>
      </c>
      <c r="K864" s="2" t="s">
        <v>134</v>
      </c>
      <c r="L864" t="s">
        <v>139</v>
      </c>
      <c r="M864" s="2" t="s">
        <v>101</v>
      </c>
      <c r="N864" s="70" t="s">
        <v>98</v>
      </c>
      <c r="O864" s="70" t="s">
        <v>163</v>
      </c>
      <c r="P864" s="4" t="s">
        <v>182</v>
      </c>
      <c r="Q864" s="2" t="s">
        <v>98</v>
      </c>
      <c r="R864" s="2" t="s">
        <v>98</v>
      </c>
      <c r="S864" t="s">
        <v>98</v>
      </c>
      <c r="T864" t="s">
        <v>98</v>
      </c>
      <c r="U864" s="2" t="s">
        <v>98</v>
      </c>
      <c r="V864" s="2" t="s">
        <v>98</v>
      </c>
      <c r="W864" s="2" t="s">
        <v>98</v>
      </c>
      <c r="X864" s="2" t="s">
        <v>98</v>
      </c>
      <c r="Y864" s="2" t="s">
        <v>98</v>
      </c>
      <c r="Z864" s="2" t="s">
        <v>98</v>
      </c>
      <c r="AA864" s="2" t="s">
        <v>98</v>
      </c>
      <c r="AB864" s="2" t="s">
        <v>97</v>
      </c>
      <c r="AC864" t="s">
        <v>168</v>
      </c>
      <c r="AD864" s="6" t="s">
        <v>97</v>
      </c>
      <c r="AE864" s="1" t="s">
        <v>98</v>
      </c>
      <c r="AF864" t="s">
        <v>98</v>
      </c>
    </row>
    <row r="865" spans="1:32">
      <c r="A865" s="3" t="s">
        <v>184</v>
      </c>
      <c r="B865">
        <v>855</v>
      </c>
      <c r="C865">
        <v>173732</v>
      </c>
      <c r="D865" t="s">
        <v>136</v>
      </c>
      <c r="E865" s="2" t="s">
        <v>98</v>
      </c>
      <c r="F865" s="2" t="s">
        <v>98</v>
      </c>
      <c r="G865" s="2" t="s">
        <v>98</v>
      </c>
      <c r="H865" s="3" t="s">
        <v>97</v>
      </c>
      <c r="I865" s="2" t="s">
        <v>149</v>
      </c>
      <c r="J865" s="6" t="s">
        <v>97</v>
      </c>
      <c r="K865" s="2" t="s">
        <v>134</v>
      </c>
      <c r="L865" t="s">
        <v>140</v>
      </c>
      <c r="M865" s="2" t="s">
        <v>100</v>
      </c>
      <c r="N865" s="70" t="s">
        <v>97</v>
      </c>
      <c r="O865" s="70" t="s">
        <v>163</v>
      </c>
      <c r="P865" s="5" t="s">
        <v>98</v>
      </c>
      <c r="Q865" s="2" t="s">
        <v>98</v>
      </c>
      <c r="R865" s="2" t="s">
        <v>98</v>
      </c>
      <c r="S865" t="s">
        <v>97</v>
      </c>
      <c r="T865" t="s">
        <v>98</v>
      </c>
      <c r="U865" s="2" t="s">
        <v>98</v>
      </c>
      <c r="V865" s="2" t="s">
        <v>98</v>
      </c>
      <c r="W865" s="2" t="s">
        <v>98</v>
      </c>
      <c r="X865" s="2" t="s">
        <v>98</v>
      </c>
      <c r="Y865" s="2" t="s">
        <v>186</v>
      </c>
      <c r="Z865" s="2" t="s">
        <v>98</v>
      </c>
      <c r="AA865" s="2" t="s">
        <v>98</v>
      </c>
      <c r="AB865" s="2" t="s">
        <v>97</v>
      </c>
      <c r="AC865" t="s">
        <v>167</v>
      </c>
      <c r="AD865" s="6" t="s">
        <v>97</v>
      </c>
      <c r="AE865" s="1" t="s">
        <v>98</v>
      </c>
      <c r="AF865" t="s">
        <v>98</v>
      </c>
    </row>
    <row r="866" spans="1:32">
      <c r="A866" s="3" t="s">
        <v>184</v>
      </c>
      <c r="B866">
        <v>856</v>
      </c>
      <c r="C866">
        <v>173733</v>
      </c>
      <c r="D866" t="s">
        <v>136</v>
      </c>
      <c r="E866" s="2" t="s">
        <v>98</v>
      </c>
      <c r="F866" s="2" t="s">
        <v>98</v>
      </c>
      <c r="G866" s="2" t="s">
        <v>98</v>
      </c>
      <c r="H866" s="3" t="s">
        <v>98</v>
      </c>
      <c r="I866" s="2" t="s">
        <v>149</v>
      </c>
      <c r="J866" s="6" t="s">
        <v>97</v>
      </c>
      <c r="K866" s="2" t="s">
        <v>134</v>
      </c>
      <c r="L866" t="s">
        <v>140</v>
      </c>
      <c r="M866" s="3" t="s">
        <v>100</v>
      </c>
      <c r="N866" s="71" t="s">
        <v>97</v>
      </c>
      <c r="O866" s="71" t="s">
        <v>174</v>
      </c>
      <c r="P866" s="5" t="s">
        <v>182</v>
      </c>
      <c r="Q866" s="2" t="s">
        <v>98</v>
      </c>
      <c r="R866" s="2" t="s">
        <v>98</v>
      </c>
      <c r="S866" t="s">
        <v>98</v>
      </c>
      <c r="T866" t="s">
        <v>98</v>
      </c>
      <c r="U866" s="2" t="s">
        <v>98</v>
      </c>
      <c r="V866" s="2" t="s">
        <v>98</v>
      </c>
      <c r="W866" s="2" t="s">
        <v>98</v>
      </c>
      <c r="X866" s="2" t="s">
        <v>98</v>
      </c>
      <c r="Y866" s="2" t="s">
        <v>98</v>
      </c>
      <c r="Z866" s="2" t="s">
        <v>98</v>
      </c>
      <c r="AA866" s="2" t="s">
        <v>98</v>
      </c>
      <c r="AB866" s="2" t="s">
        <v>98</v>
      </c>
      <c r="AC866" t="s">
        <v>167</v>
      </c>
      <c r="AD866" s="6" t="s">
        <v>97</v>
      </c>
      <c r="AE866" s="1" t="s">
        <v>98</v>
      </c>
      <c r="AF866" t="s">
        <v>98</v>
      </c>
    </row>
    <row r="867" spans="1:32">
      <c r="A867" s="3" t="s">
        <v>184</v>
      </c>
      <c r="B867">
        <v>857</v>
      </c>
      <c r="C867" s="6">
        <v>173760</v>
      </c>
      <c r="D867" t="s">
        <v>137</v>
      </c>
      <c r="E867" s="2" t="s">
        <v>98</v>
      </c>
      <c r="F867" s="2" t="s">
        <v>98</v>
      </c>
      <c r="G867" s="2" t="s">
        <v>98</v>
      </c>
      <c r="H867" s="2" t="s">
        <v>97</v>
      </c>
      <c r="I867" s="2" t="s">
        <v>148</v>
      </c>
      <c r="J867" s="2" t="s">
        <v>97</v>
      </c>
      <c r="K867" s="2" t="s">
        <v>134</v>
      </c>
      <c r="L867" t="s">
        <v>140</v>
      </c>
      <c r="M867" s="2" t="s">
        <v>100</v>
      </c>
      <c r="N867" s="71" t="s">
        <v>98</v>
      </c>
      <c r="O867" s="71" t="s">
        <v>174</v>
      </c>
      <c r="P867" s="4" t="s">
        <v>182</v>
      </c>
      <c r="Q867" s="2" t="s">
        <v>98</v>
      </c>
      <c r="R867" s="2" t="s">
        <v>98</v>
      </c>
      <c r="S867" t="s">
        <v>98</v>
      </c>
      <c r="T867" t="s">
        <v>98</v>
      </c>
      <c r="U867" s="2" t="s">
        <v>98</v>
      </c>
      <c r="V867" s="2" t="s">
        <v>98</v>
      </c>
      <c r="W867" s="2" t="s">
        <v>98</v>
      </c>
      <c r="X867" s="2" t="s">
        <v>98</v>
      </c>
      <c r="Y867" s="2" t="s">
        <v>186</v>
      </c>
      <c r="Z867" s="2" t="s">
        <v>98</v>
      </c>
      <c r="AA867" s="2" t="s">
        <v>98</v>
      </c>
      <c r="AB867" s="2" t="s">
        <v>98</v>
      </c>
      <c r="AC867" t="s">
        <v>167</v>
      </c>
      <c r="AD867" t="s">
        <v>97</v>
      </c>
      <c r="AE867" s="1" t="s">
        <v>97</v>
      </c>
      <c r="AF867" t="s">
        <v>98</v>
      </c>
    </row>
    <row r="868" spans="1:32">
      <c r="A868" s="3" t="s">
        <v>183</v>
      </c>
      <c r="B868">
        <v>858</v>
      </c>
      <c r="C868" s="6">
        <v>173765</v>
      </c>
      <c r="D868" t="s">
        <v>137</v>
      </c>
      <c r="E868" s="2" t="s">
        <v>98</v>
      </c>
      <c r="F868" s="2" t="s">
        <v>98</v>
      </c>
      <c r="G868" s="2" t="s">
        <v>98</v>
      </c>
      <c r="H868" s="2" t="s">
        <v>97</v>
      </c>
      <c r="I868" s="2" t="s">
        <v>145</v>
      </c>
      <c r="J868" s="2" t="s">
        <v>97</v>
      </c>
      <c r="K868" s="2" t="s">
        <v>134</v>
      </c>
      <c r="L868" t="s">
        <v>140</v>
      </c>
      <c r="M868" s="2" t="s">
        <v>101</v>
      </c>
      <c r="N868" s="71" t="s">
        <v>97</v>
      </c>
      <c r="O868" s="71" t="s">
        <v>174</v>
      </c>
      <c r="P868" s="4" t="s">
        <v>182</v>
      </c>
      <c r="Q868" s="2" t="s">
        <v>98</v>
      </c>
      <c r="R868" s="2" t="s">
        <v>98</v>
      </c>
      <c r="S868" t="s">
        <v>98</v>
      </c>
      <c r="T868" t="s">
        <v>98</v>
      </c>
      <c r="U868" s="2" t="s">
        <v>98</v>
      </c>
      <c r="V868" s="2" t="s">
        <v>98</v>
      </c>
      <c r="W868" s="2" t="s">
        <v>98</v>
      </c>
      <c r="X868" s="2" t="s">
        <v>98</v>
      </c>
      <c r="Y868" s="2" t="s">
        <v>186</v>
      </c>
      <c r="Z868" s="2" t="s">
        <v>98</v>
      </c>
      <c r="AA868" s="2" t="s">
        <v>98</v>
      </c>
      <c r="AB868" s="2" t="s">
        <v>99</v>
      </c>
      <c r="AC868" t="s">
        <v>167</v>
      </c>
      <c r="AD868" t="s">
        <v>97</v>
      </c>
      <c r="AE868" s="1" t="s">
        <v>97</v>
      </c>
      <c r="AF868" t="s">
        <v>98</v>
      </c>
    </row>
    <row r="869" spans="1:32">
      <c r="A869" s="3" t="s">
        <v>184</v>
      </c>
      <c r="B869">
        <v>859</v>
      </c>
      <c r="C869" s="6">
        <v>173766</v>
      </c>
      <c r="D869" t="s">
        <v>137</v>
      </c>
      <c r="E869" s="2" t="s">
        <v>97</v>
      </c>
      <c r="F869" s="2" t="s">
        <v>97</v>
      </c>
      <c r="G869" s="2" t="s">
        <v>98</v>
      </c>
      <c r="H869" s="2" t="s">
        <v>97</v>
      </c>
      <c r="I869" s="2" t="s">
        <v>145</v>
      </c>
      <c r="J869" s="2" t="s">
        <v>97</v>
      </c>
      <c r="K869" s="2" t="s">
        <v>134</v>
      </c>
      <c r="L869" t="s">
        <v>139</v>
      </c>
      <c r="M869" s="2" t="s">
        <v>100</v>
      </c>
      <c r="N869" s="71" t="s">
        <v>97</v>
      </c>
      <c r="O869" s="71" t="s">
        <v>163</v>
      </c>
      <c r="P869" s="4" t="s">
        <v>97</v>
      </c>
      <c r="Q869" s="2" t="s">
        <v>98</v>
      </c>
      <c r="R869" s="2" t="s">
        <v>98</v>
      </c>
      <c r="S869" t="s">
        <v>97</v>
      </c>
      <c r="T869" t="s">
        <v>98</v>
      </c>
      <c r="U869" s="2" t="s">
        <v>98</v>
      </c>
      <c r="V869" s="2" t="s">
        <v>98</v>
      </c>
      <c r="W869" s="2" t="s">
        <v>98</v>
      </c>
      <c r="X869" s="2" t="s">
        <v>98</v>
      </c>
      <c r="Y869" s="2" t="s">
        <v>98</v>
      </c>
      <c r="Z869" s="2" t="s">
        <v>98</v>
      </c>
      <c r="AA869" s="2" t="s">
        <v>98</v>
      </c>
      <c r="AB869" s="2" t="s">
        <v>97</v>
      </c>
      <c r="AC869" t="s">
        <v>168</v>
      </c>
      <c r="AD869" t="s">
        <v>97</v>
      </c>
      <c r="AE869" s="1" t="s">
        <v>97</v>
      </c>
      <c r="AF869" t="s">
        <v>99</v>
      </c>
    </row>
    <row r="870" spans="1:32">
      <c r="A870" s="3" t="s">
        <v>187</v>
      </c>
      <c r="B870">
        <v>860</v>
      </c>
      <c r="C870">
        <v>173782</v>
      </c>
      <c r="D870" t="s">
        <v>136</v>
      </c>
      <c r="E870" s="2" t="s">
        <v>98</v>
      </c>
      <c r="F870" s="2" t="s">
        <v>98</v>
      </c>
      <c r="G870" s="2" t="s">
        <v>98</v>
      </c>
      <c r="H870" s="3" t="s">
        <v>99</v>
      </c>
      <c r="I870" s="2" t="s">
        <v>148</v>
      </c>
      <c r="J870" s="6" t="s">
        <v>98</v>
      </c>
      <c r="K870" s="2" t="s">
        <v>134</v>
      </c>
      <c r="L870" t="s">
        <v>138</v>
      </c>
      <c r="M870" s="3" t="s">
        <v>99</v>
      </c>
      <c r="N870" s="71" t="s">
        <v>99</v>
      </c>
      <c r="O870" s="71" t="s">
        <v>99</v>
      </c>
      <c r="P870" s="5" t="s">
        <v>182</v>
      </c>
      <c r="Q870" s="2" t="s">
        <v>98</v>
      </c>
      <c r="R870" s="2" t="s">
        <v>98</v>
      </c>
      <c r="S870" t="s">
        <v>98</v>
      </c>
      <c r="T870" t="s">
        <v>98</v>
      </c>
      <c r="U870" s="2" t="s">
        <v>98</v>
      </c>
      <c r="V870" s="2" t="s">
        <v>98</v>
      </c>
      <c r="W870" s="2" t="s">
        <v>98</v>
      </c>
      <c r="X870" s="2" t="s">
        <v>98</v>
      </c>
      <c r="Y870" s="2" t="s">
        <v>99</v>
      </c>
      <c r="Z870" s="2" t="s">
        <v>98</v>
      </c>
      <c r="AA870" s="2" t="s">
        <v>98</v>
      </c>
      <c r="AB870" s="2" t="s">
        <v>97</v>
      </c>
      <c r="AC870" t="s">
        <v>166</v>
      </c>
      <c r="AD870" s="6" t="s">
        <v>97</v>
      </c>
      <c r="AE870" s="7" t="s">
        <v>97</v>
      </c>
      <c r="AF870" t="s">
        <v>99</v>
      </c>
    </row>
    <row r="871" spans="1:32">
      <c r="A871" s="3" t="s">
        <v>184</v>
      </c>
      <c r="B871">
        <v>861</v>
      </c>
      <c r="C871" s="6">
        <v>173819</v>
      </c>
      <c r="D871" t="s">
        <v>136</v>
      </c>
      <c r="E871" s="2" t="s">
        <v>98</v>
      </c>
      <c r="F871" s="2" t="s">
        <v>98</v>
      </c>
      <c r="G871" s="2" t="s">
        <v>98</v>
      </c>
      <c r="H871" s="2" t="s">
        <v>99</v>
      </c>
      <c r="I871" s="2" t="s">
        <v>147</v>
      </c>
      <c r="J871" s="2" t="s">
        <v>97</v>
      </c>
      <c r="K871" s="2" t="s">
        <v>134</v>
      </c>
      <c r="L871" t="s">
        <v>140</v>
      </c>
      <c r="M871" s="2" t="s">
        <v>101</v>
      </c>
      <c r="N871" s="71" t="s">
        <v>97</v>
      </c>
      <c r="O871" s="71" t="s">
        <v>174</v>
      </c>
      <c r="P871" s="4" t="s">
        <v>97</v>
      </c>
      <c r="Q871" s="2" t="s">
        <v>98</v>
      </c>
      <c r="R871" s="2" t="s">
        <v>98</v>
      </c>
      <c r="S871" t="s">
        <v>97</v>
      </c>
      <c r="T871" t="s">
        <v>98</v>
      </c>
      <c r="U871" s="2" t="s">
        <v>98</v>
      </c>
      <c r="V871" s="2" t="s">
        <v>98</v>
      </c>
      <c r="W871" s="2" t="s">
        <v>98</v>
      </c>
      <c r="X871" s="2" t="s">
        <v>98</v>
      </c>
      <c r="Y871" s="2" t="s">
        <v>98</v>
      </c>
      <c r="Z871" s="2" t="s">
        <v>98</v>
      </c>
      <c r="AA871" s="2" t="s">
        <v>98</v>
      </c>
      <c r="AB871" s="2" t="s">
        <v>97</v>
      </c>
      <c r="AC871" t="s">
        <v>167</v>
      </c>
      <c r="AD871" t="s">
        <v>97</v>
      </c>
      <c r="AE871" s="1" t="s">
        <v>97</v>
      </c>
      <c r="AF871" t="s">
        <v>98</v>
      </c>
    </row>
    <row r="872" spans="1:32">
      <c r="A872" s="3" t="s">
        <v>184</v>
      </c>
      <c r="B872">
        <v>862</v>
      </c>
      <c r="C872" s="6">
        <v>173839</v>
      </c>
      <c r="D872" t="s">
        <v>136</v>
      </c>
      <c r="E872" s="2" t="s">
        <v>98</v>
      </c>
      <c r="F872" s="2" t="s">
        <v>98</v>
      </c>
      <c r="G872" s="2" t="s">
        <v>98</v>
      </c>
      <c r="H872" s="2" t="s">
        <v>98</v>
      </c>
      <c r="I872" s="2" t="s">
        <v>147</v>
      </c>
      <c r="J872" s="2" t="s">
        <v>97</v>
      </c>
      <c r="K872" s="2" t="s">
        <v>134</v>
      </c>
      <c r="L872" t="s">
        <v>140</v>
      </c>
      <c r="M872" s="2" t="s">
        <v>100</v>
      </c>
      <c r="N872" s="71" t="s">
        <v>99</v>
      </c>
      <c r="O872" s="71" t="s">
        <v>174</v>
      </c>
      <c r="P872" s="4" t="s">
        <v>98</v>
      </c>
      <c r="Q872" s="2" t="s">
        <v>98</v>
      </c>
      <c r="R872" s="2" t="s">
        <v>98</v>
      </c>
      <c r="S872" t="s">
        <v>97</v>
      </c>
      <c r="T872" t="s">
        <v>98</v>
      </c>
      <c r="U872" s="2" t="s">
        <v>98</v>
      </c>
      <c r="V872" s="2" t="s">
        <v>98</v>
      </c>
      <c r="W872" s="2" t="s">
        <v>98</v>
      </c>
      <c r="X872" s="2" t="s">
        <v>98</v>
      </c>
      <c r="Y872" s="2" t="s">
        <v>186</v>
      </c>
      <c r="Z872" s="2" t="s">
        <v>98</v>
      </c>
      <c r="AA872" s="2" t="s">
        <v>98</v>
      </c>
      <c r="AB872" s="2" t="s">
        <v>97</v>
      </c>
      <c r="AC872" t="s">
        <v>167</v>
      </c>
      <c r="AD872" t="s">
        <v>97</v>
      </c>
      <c r="AE872" s="1" t="s">
        <v>98</v>
      </c>
      <c r="AF872" t="s">
        <v>97</v>
      </c>
    </row>
    <row r="873" spans="1:32">
      <c r="A873" s="3" t="s">
        <v>184</v>
      </c>
      <c r="B873">
        <v>863</v>
      </c>
      <c r="C873">
        <v>173846</v>
      </c>
      <c r="D873" t="s">
        <v>136</v>
      </c>
      <c r="E873" s="2" t="s">
        <v>98</v>
      </c>
      <c r="F873" s="2" t="s">
        <v>98</v>
      </c>
      <c r="G873" s="2" t="s">
        <v>98</v>
      </c>
      <c r="H873" s="3" t="s">
        <v>97</v>
      </c>
      <c r="I873" s="2" t="s">
        <v>145</v>
      </c>
      <c r="J873" s="6" t="s">
        <v>97</v>
      </c>
      <c r="K873" s="2" t="s">
        <v>134</v>
      </c>
      <c r="L873" t="s">
        <v>140</v>
      </c>
      <c r="M873" s="2" t="s">
        <v>101</v>
      </c>
      <c r="N873" s="70" t="s">
        <v>97</v>
      </c>
      <c r="O873" s="70" t="s">
        <v>99</v>
      </c>
      <c r="P873" s="5" t="s">
        <v>182</v>
      </c>
      <c r="Q873" s="2" t="s">
        <v>98</v>
      </c>
      <c r="R873" s="2" t="s">
        <v>98</v>
      </c>
      <c r="S873" t="s">
        <v>98</v>
      </c>
      <c r="T873" t="s">
        <v>98</v>
      </c>
      <c r="U873" s="2" t="s">
        <v>98</v>
      </c>
      <c r="V873" s="2" t="s">
        <v>98</v>
      </c>
      <c r="W873" s="2" t="s">
        <v>98</v>
      </c>
      <c r="X873" s="2" t="s">
        <v>98</v>
      </c>
      <c r="Y873" s="2" t="s">
        <v>98</v>
      </c>
      <c r="Z873" s="2" t="s">
        <v>98</v>
      </c>
      <c r="AA873" s="2" t="s">
        <v>98</v>
      </c>
      <c r="AB873" s="2" t="s">
        <v>99</v>
      </c>
      <c r="AC873" t="s">
        <v>167</v>
      </c>
      <c r="AD873" s="6" t="s">
        <v>97</v>
      </c>
      <c r="AE873" s="1" t="s">
        <v>98</v>
      </c>
      <c r="AF873" t="s">
        <v>98</v>
      </c>
    </row>
    <row r="874" spans="1:32">
      <c r="A874" s="3" t="s">
        <v>184</v>
      </c>
      <c r="B874">
        <v>864</v>
      </c>
      <c r="C874" s="6">
        <v>173848</v>
      </c>
      <c r="D874" t="s">
        <v>136</v>
      </c>
      <c r="E874" s="2" t="s">
        <v>98</v>
      </c>
      <c r="F874" s="2" t="s">
        <v>98</v>
      </c>
      <c r="G874" s="2" t="s">
        <v>97</v>
      </c>
      <c r="H874" s="2" t="s">
        <v>98</v>
      </c>
      <c r="I874" s="2" t="s">
        <v>147</v>
      </c>
      <c r="J874" s="2" t="s">
        <v>98</v>
      </c>
      <c r="K874" s="2" t="s">
        <v>134</v>
      </c>
      <c r="L874" t="s">
        <v>138</v>
      </c>
      <c r="M874" s="2" t="s">
        <v>101</v>
      </c>
      <c r="N874" s="71" t="s">
        <v>98</v>
      </c>
      <c r="O874" s="71" t="s">
        <v>174</v>
      </c>
      <c r="P874" s="4" t="s">
        <v>97</v>
      </c>
      <c r="Q874" s="2" t="s">
        <v>98</v>
      </c>
      <c r="R874" s="2" t="s">
        <v>98</v>
      </c>
      <c r="S874" t="s">
        <v>97</v>
      </c>
      <c r="T874" t="s">
        <v>98</v>
      </c>
      <c r="U874" s="2" t="s">
        <v>97</v>
      </c>
      <c r="V874" s="2" t="s">
        <v>97</v>
      </c>
      <c r="W874" s="2" t="s">
        <v>98</v>
      </c>
      <c r="X874" s="2" t="s">
        <v>98</v>
      </c>
      <c r="Y874" s="2" t="s">
        <v>98</v>
      </c>
      <c r="Z874" s="2" t="s">
        <v>98</v>
      </c>
      <c r="AA874" s="2" t="s">
        <v>98</v>
      </c>
      <c r="AB874" s="2" t="s">
        <v>97</v>
      </c>
      <c r="AC874" t="s">
        <v>168</v>
      </c>
      <c r="AD874" t="s">
        <v>97</v>
      </c>
      <c r="AE874" s="1" t="s">
        <v>97</v>
      </c>
      <c r="AF874" t="s">
        <v>99</v>
      </c>
    </row>
    <row r="875" spans="1:32">
      <c r="A875" s="3" t="s">
        <v>183</v>
      </c>
      <c r="B875">
        <v>865</v>
      </c>
      <c r="C875" s="6">
        <v>173883</v>
      </c>
      <c r="D875" t="s">
        <v>136</v>
      </c>
      <c r="E875" s="2" t="s">
        <v>98</v>
      </c>
      <c r="F875" s="2" t="s">
        <v>98</v>
      </c>
      <c r="G875" s="2" t="s">
        <v>98</v>
      </c>
      <c r="H875" s="2" t="s">
        <v>97</v>
      </c>
      <c r="I875" s="2" t="s">
        <v>145</v>
      </c>
      <c r="J875" s="2" t="s">
        <v>97</v>
      </c>
      <c r="K875" s="2" t="s">
        <v>134</v>
      </c>
      <c r="L875" t="s">
        <v>140</v>
      </c>
      <c r="M875" s="2" t="s">
        <v>100</v>
      </c>
      <c r="N875" s="71" t="s">
        <v>97</v>
      </c>
      <c r="O875" s="71" t="s">
        <v>163</v>
      </c>
      <c r="P875" s="4" t="s">
        <v>98</v>
      </c>
      <c r="Q875" s="2" t="s">
        <v>98</v>
      </c>
      <c r="R875" s="2" t="s">
        <v>98</v>
      </c>
      <c r="S875" t="s">
        <v>97</v>
      </c>
      <c r="T875" t="s">
        <v>98</v>
      </c>
      <c r="U875" s="2" t="s">
        <v>98</v>
      </c>
      <c r="V875" s="2" t="s">
        <v>98</v>
      </c>
      <c r="W875" s="2" t="s">
        <v>98</v>
      </c>
      <c r="X875" s="2" t="s">
        <v>98</v>
      </c>
      <c r="Y875" s="2" t="s">
        <v>98</v>
      </c>
      <c r="Z875" s="2" t="s">
        <v>98</v>
      </c>
      <c r="AA875" s="2" t="s">
        <v>98</v>
      </c>
      <c r="AB875" s="2" t="s">
        <v>185</v>
      </c>
      <c r="AC875" t="s">
        <v>167</v>
      </c>
      <c r="AD875" t="s">
        <v>97</v>
      </c>
      <c r="AE875" s="1" t="s">
        <v>98</v>
      </c>
      <c r="AF875" t="s">
        <v>98</v>
      </c>
    </row>
    <row r="876" spans="1:32">
      <c r="A876" s="3" t="s">
        <v>183</v>
      </c>
      <c r="B876">
        <v>866</v>
      </c>
      <c r="C876">
        <v>173919</v>
      </c>
      <c r="D876" t="s">
        <v>137</v>
      </c>
      <c r="E876" s="2" t="s">
        <v>98</v>
      </c>
      <c r="F876" s="2" t="s">
        <v>98</v>
      </c>
      <c r="G876" s="2" t="s">
        <v>98</v>
      </c>
      <c r="H876" s="2" t="s">
        <v>97</v>
      </c>
      <c r="I876" s="2" t="s">
        <v>149</v>
      </c>
      <c r="J876" s="6" t="s">
        <v>97</v>
      </c>
      <c r="K876" s="2" t="s">
        <v>134</v>
      </c>
      <c r="L876" t="s">
        <v>140</v>
      </c>
      <c r="M876" s="2" t="s">
        <v>101</v>
      </c>
      <c r="N876" s="70" t="s">
        <v>99</v>
      </c>
      <c r="O876" s="70" t="s">
        <v>174</v>
      </c>
      <c r="P876" s="5" t="s">
        <v>182</v>
      </c>
      <c r="Q876" s="2" t="s">
        <v>98</v>
      </c>
      <c r="R876" s="2" t="s">
        <v>98</v>
      </c>
      <c r="S876" t="s">
        <v>98</v>
      </c>
      <c r="T876" t="s">
        <v>98</v>
      </c>
      <c r="U876" s="2" t="s">
        <v>98</v>
      </c>
      <c r="V876" s="2" t="s">
        <v>98</v>
      </c>
      <c r="W876" s="2" t="s">
        <v>98</v>
      </c>
      <c r="X876" s="2" t="s">
        <v>98</v>
      </c>
      <c r="Y876" s="2" t="s">
        <v>98</v>
      </c>
      <c r="Z876" s="2" t="s">
        <v>97</v>
      </c>
      <c r="AA876" s="2" t="s">
        <v>98</v>
      </c>
      <c r="AB876" s="2" t="s">
        <v>97</v>
      </c>
      <c r="AC876" t="s">
        <v>167</v>
      </c>
      <c r="AD876" s="6" t="s">
        <v>97</v>
      </c>
      <c r="AE876" s="1" t="s">
        <v>98</v>
      </c>
      <c r="AF876" t="s">
        <v>98</v>
      </c>
    </row>
    <row r="877" spans="1:32">
      <c r="A877" s="3" t="s">
        <v>184</v>
      </c>
      <c r="B877">
        <v>867</v>
      </c>
      <c r="C877">
        <v>173940</v>
      </c>
      <c r="D877" t="s">
        <v>136</v>
      </c>
      <c r="E877" s="2" t="s">
        <v>98</v>
      </c>
      <c r="F877" s="2" t="s">
        <v>98</v>
      </c>
      <c r="G877" s="2" t="s">
        <v>98</v>
      </c>
      <c r="H877" s="3" t="s">
        <v>97</v>
      </c>
      <c r="I877" s="2" t="s">
        <v>146</v>
      </c>
      <c r="J877" s="6" t="s">
        <v>97</v>
      </c>
      <c r="K877" s="2" t="s">
        <v>134</v>
      </c>
      <c r="L877" t="s">
        <v>140</v>
      </c>
      <c r="M877" s="2" t="s">
        <v>100</v>
      </c>
      <c r="N877" s="70" t="s">
        <v>98</v>
      </c>
      <c r="O877" s="70" t="s">
        <v>163</v>
      </c>
      <c r="P877" s="5" t="s">
        <v>182</v>
      </c>
      <c r="Q877" s="2" t="s">
        <v>98</v>
      </c>
      <c r="R877" s="2" t="s">
        <v>98</v>
      </c>
      <c r="S877" t="s">
        <v>98</v>
      </c>
      <c r="T877" t="s">
        <v>98</v>
      </c>
      <c r="U877" s="2" t="s">
        <v>98</v>
      </c>
      <c r="V877" s="2" t="s">
        <v>98</v>
      </c>
      <c r="W877" s="2" t="s">
        <v>98</v>
      </c>
      <c r="X877" s="2" t="s">
        <v>98</v>
      </c>
      <c r="Y877" s="2" t="s">
        <v>186</v>
      </c>
      <c r="Z877" s="2" t="s">
        <v>98</v>
      </c>
      <c r="AA877" s="2" t="s">
        <v>98</v>
      </c>
      <c r="AB877" s="2" t="s">
        <v>97</v>
      </c>
      <c r="AC877" t="s">
        <v>167</v>
      </c>
      <c r="AD877" s="6" t="s">
        <v>97</v>
      </c>
      <c r="AE877" s="1" t="s">
        <v>97</v>
      </c>
      <c r="AF877" t="s">
        <v>98</v>
      </c>
    </row>
    <row r="878" spans="1:32">
      <c r="A878" s="3" t="s">
        <v>184</v>
      </c>
      <c r="B878">
        <v>868</v>
      </c>
      <c r="C878">
        <v>173974</v>
      </c>
      <c r="D878" t="s">
        <v>137</v>
      </c>
      <c r="E878" s="2" t="s">
        <v>97</v>
      </c>
      <c r="F878" s="2" t="s">
        <v>98</v>
      </c>
      <c r="G878" s="2" t="s">
        <v>98</v>
      </c>
      <c r="H878" s="3" t="s">
        <v>97</v>
      </c>
      <c r="I878" s="2" t="s">
        <v>149</v>
      </c>
      <c r="J878" s="6" t="s">
        <v>97</v>
      </c>
      <c r="K878" s="2" t="s">
        <v>134</v>
      </c>
      <c r="L878" t="s">
        <v>140</v>
      </c>
      <c r="M878" s="2" t="s">
        <v>100</v>
      </c>
      <c r="N878" s="70" t="s">
        <v>97</v>
      </c>
      <c r="O878" s="70" t="s">
        <v>163</v>
      </c>
      <c r="P878" s="4" t="s">
        <v>97</v>
      </c>
      <c r="Q878" s="2" t="s">
        <v>98</v>
      </c>
      <c r="R878" s="2" t="s">
        <v>98</v>
      </c>
      <c r="S878" t="s">
        <v>97</v>
      </c>
      <c r="T878" t="s">
        <v>98</v>
      </c>
      <c r="U878" s="2" t="s">
        <v>98</v>
      </c>
      <c r="V878" s="2" t="s">
        <v>98</v>
      </c>
      <c r="W878" s="2" t="s">
        <v>98</v>
      </c>
      <c r="X878" s="2" t="s">
        <v>98</v>
      </c>
      <c r="Y878" s="2" t="s">
        <v>186</v>
      </c>
      <c r="Z878" s="2" t="s">
        <v>98</v>
      </c>
      <c r="AA878" s="2" t="s">
        <v>98</v>
      </c>
      <c r="AB878" s="2" t="s">
        <v>97</v>
      </c>
      <c r="AC878" t="s">
        <v>168</v>
      </c>
      <c r="AD878" s="6" t="s">
        <v>97</v>
      </c>
      <c r="AE878" s="1" t="s">
        <v>98</v>
      </c>
      <c r="AF878" t="s">
        <v>98</v>
      </c>
    </row>
    <row r="879" spans="1:32">
      <c r="A879" s="3" t="s">
        <v>184</v>
      </c>
      <c r="B879">
        <v>869</v>
      </c>
      <c r="C879" s="6">
        <v>173979</v>
      </c>
      <c r="D879" t="s">
        <v>137</v>
      </c>
      <c r="E879" s="2" t="s">
        <v>98</v>
      </c>
      <c r="F879" s="2" t="s">
        <v>98</v>
      </c>
      <c r="G879" s="2" t="s">
        <v>98</v>
      </c>
      <c r="H879" s="2" t="s">
        <v>97</v>
      </c>
      <c r="I879" s="2" t="s">
        <v>149</v>
      </c>
      <c r="J879" s="2" t="s">
        <v>97</v>
      </c>
      <c r="K879" s="2" t="s">
        <v>134</v>
      </c>
      <c r="L879" t="s">
        <v>140</v>
      </c>
      <c r="M879" s="2" t="s">
        <v>101</v>
      </c>
      <c r="N879" s="71" t="s">
        <v>98</v>
      </c>
      <c r="O879" s="71" t="s">
        <v>174</v>
      </c>
      <c r="P879" s="4" t="s">
        <v>182</v>
      </c>
      <c r="Q879" s="2" t="s">
        <v>98</v>
      </c>
      <c r="R879" s="2" t="s">
        <v>98</v>
      </c>
      <c r="S879" t="s">
        <v>98</v>
      </c>
      <c r="T879" t="s">
        <v>98</v>
      </c>
      <c r="U879" s="2" t="s">
        <v>98</v>
      </c>
      <c r="V879" s="2" t="s">
        <v>98</v>
      </c>
      <c r="W879" s="2" t="s">
        <v>98</v>
      </c>
      <c r="X879" s="2" t="s">
        <v>98</v>
      </c>
      <c r="Y879" s="2" t="s">
        <v>98</v>
      </c>
      <c r="Z879" s="2" t="s">
        <v>98</v>
      </c>
      <c r="AA879" s="2" t="s">
        <v>98</v>
      </c>
      <c r="AB879" s="2" t="s">
        <v>99</v>
      </c>
      <c r="AC879" t="s">
        <v>167</v>
      </c>
      <c r="AD879" t="s">
        <v>97</v>
      </c>
      <c r="AE879" s="1" t="s">
        <v>98</v>
      </c>
      <c r="AF879" t="s">
        <v>97</v>
      </c>
    </row>
    <row r="880" spans="1:32">
      <c r="A880" s="3" t="s">
        <v>183</v>
      </c>
      <c r="B880">
        <v>870</v>
      </c>
      <c r="C880" s="6">
        <v>174010</v>
      </c>
      <c r="D880" t="s">
        <v>136</v>
      </c>
      <c r="E880" s="2" t="s">
        <v>98</v>
      </c>
      <c r="F880" s="2" t="s">
        <v>98</v>
      </c>
      <c r="G880" s="2" t="s">
        <v>98</v>
      </c>
      <c r="H880" s="2" t="s">
        <v>98</v>
      </c>
      <c r="I880" s="2" t="s">
        <v>146</v>
      </c>
      <c r="J880" s="2" t="s">
        <v>97</v>
      </c>
      <c r="K880" s="2" t="s">
        <v>134</v>
      </c>
      <c r="L880" t="s">
        <v>140</v>
      </c>
      <c r="M880" s="2" t="s">
        <v>100</v>
      </c>
      <c r="N880" s="71" t="s">
        <v>97</v>
      </c>
      <c r="O880" s="71" t="s">
        <v>174</v>
      </c>
      <c r="P880" s="4" t="s">
        <v>98</v>
      </c>
      <c r="Q880" s="2" t="s">
        <v>98</v>
      </c>
      <c r="R880" s="2" t="s">
        <v>98</v>
      </c>
      <c r="S880" t="s">
        <v>97</v>
      </c>
      <c r="T880" t="s">
        <v>98</v>
      </c>
      <c r="U880" s="2" t="s">
        <v>98</v>
      </c>
      <c r="V880" s="2" t="s">
        <v>98</v>
      </c>
      <c r="W880" s="2" t="s">
        <v>98</v>
      </c>
      <c r="X880" s="2" t="s">
        <v>98</v>
      </c>
      <c r="Y880" s="2" t="s">
        <v>99</v>
      </c>
      <c r="Z880" s="2" t="s">
        <v>98</v>
      </c>
      <c r="AA880" s="2" t="s">
        <v>98</v>
      </c>
      <c r="AB880" s="2" t="s">
        <v>185</v>
      </c>
      <c r="AC880" t="s">
        <v>167</v>
      </c>
      <c r="AD880" t="s">
        <v>97</v>
      </c>
      <c r="AE880" s="1" t="s">
        <v>98</v>
      </c>
      <c r="AF880" t="s">
        <v>98</v>
      </c>
    </row>
    <row r="881" spans="1:32">
      <c r="A881" s="3" t="s">
        <v>183</v>
      </c>
      <c r="B881">
        <v>871</v>
      </c>
      <c r="C881" s="6">
        <v>174012</v>
      </c>
      <c r="D881" t="s">
        <v>136</v>
      </c>
      <c r="E881" s="2" t="s">
        <v>98</v>
      </c>
      <c r="F881" s="2" t="s">
        <v>98</v>
      </c>
      <c r="G881" s="2" t="s">
        <v>98</v>
      </c>
      <c r="H881" s="2" t="s">
        <v>98</v>
      </c>
      <c r="I881" s="2" t="s">
        <v>146</v>
      </c>
      <c r="J881" s="2" t="s">
        <v>97</v>
      </c>
      <c r="K881" s="2" t="s">
        <v>134</v>
      </c>
      <c r="L881" t="s">
        <v>140</v>
      </c>
      <c r="M881" s="2" t="s">
        <v>100</v>
      </c>
      <c r="N881" s="71" t="s">
        <v>97</v>
      </c>
      <c r="O881" s="71" t="s">
        <v>174</v>
      </c>
      <c r="P881" s="4" t="s">
        <v>98</v>
      </c>
      <c r="Q881" s="2" t="s">
        <v>98</v>
      </c>
      <c r="R881" s="2" t="s">
        <v>98</v>
      </c>
      <c r="S881" t="s">
        <v>97</v>
      </c>
      <c r="T881" t="s">
        <v>98</v>
      </c>
      <c r="U881" s="2" t="s">
        <v>98</v>
      </c>
      <c r="V881" s="2" t="s">
        <v>98</v>
      </c>
      <c r="W881" s="2" t="s">
        <v>98</v>
      </c>
      <c r="X881" s="2" t="s">
        <v>98</v>
      </c>
      <c r="Y881" s="2" t="s">
        <v>99</v>
      </c>
      <c r="Z881" s="2" t="s">
        <v>98</v>
      </c>
      <c r="AA881" s="2" t="s">
        <v>98</v>
      </c>
      <c r="AB881" s="2" t="s">
        <v>185</v>
      </c>
      <c r="AC881" t="s">
        <v>167</v>
      </c>
      <c r="AD881" t="s">
        <v>97</v>
      </c>
      <c r="AE881" s="1" t="s">
        <v>98</v>
      </c>
      <c r="AF881" t="s">
        <v>98</v>
      </c>
    </row>
    <row r="882" spans="1:32">
      <c r="A882" s="3" t="s">
        <v>187</v>
      </c>
      <c r="B882">
        <v>872</v>
      </c>
      <c r="C882" s="6">
        <v>174022</v>
      </c>
      <c r="D882" t="s">
        <v>136</v>
      </c>
      <c r="E882" s="2" t="s">
        <v>98</v>
      </c>
      <c r="F882" s="2" t="s">
        <v>98</v>
      </c>
      <c r="G882" s="2" t="s">
        <v>98</v>
      </c>
      <c r="H882" s="2" t="s">
        <v>99</v>
      </c>
      <c r="I882" s="2" t="s">
        <v>149</v>
      </c>
      <c r="J882" s="2" t="s">
        <v>97</v>
      </c>
      <c r="K882" s="2" t="s">
        <v>134</v>
      </c>
      <c r="L882" t="s">
        <v>140</v>
      </c>
      <c r="M882" s="2" t="s">
        <v>101</v>
      </c>
      <c r="N882" s="71" t="s">
        <v>98</v>
      </c>
      <c r="O882" s="71" t="s">
        <v>174</v>
      </c>
      <c r="P882" s="4" t="s">
        <v>182</v>
      </c>
      <c r="Q882" s="2" t="s">
        <v>98</v>
      </c>
      <c r="R882" s="2" t="s">
        <v>98</v>
      </c>
      <c r="S882" t="s">
        <v>98</v>
      </c>
      <c r="T882" t="s">
        <v>98</v>
      </c>
      <c r="U882" s="2" t="s">
        <v>98</v>
      </c>
      <c r="V882" s="2" t="s">
        <v>98</v>
      </c>
      <c r="W882" s="2" t="s">
        <v>98</v>
      </c>
      <c r="X882" s="2" t="s">
        <v>98</v>
      </c>
      <c r="Y882" s="2" t="s">
        <v>98</v>
      </c>
      <c r="Z882" s="2" t="s">
        <v>98</v>
      </c>
      <c r="AA882" s="2" t="s">
        <v>98</v>
      </c>
      <c r="AB882" s="2" t="s">
        <v>98</v>
      </c>
      <c r="AC882" t="s">
        <v>167</v>
      </c>
      <c r="AD882" t="s">
        <v>97</v>
      </c>
      <c r="AE882" s="1" t="s">
        <v>98</v>
      </c>
      <c r="AF882" t="s">
        <v>98</v>
      </c>
    </row>
    <row r="883" spans="1:32">
      <c r="A883" s="3" t="s">
        <v>184</v>
      </c>
      <c r="B883">
        <v>873</v>
      </c>
      <c r="C883" s="6">
        <v>174026</v>
      </c>
      <c r="D883" t="s">
        <v>137</v>
      </c>
      <c r="E883" s="2" t="s">
        <v>98</v>
      </c>
      <c r="F883" s="2" t="s">
        <v>98</v>
      </c>
      <c r="G883" s="2" t="s">
        <v>98</v>
      </c>
      <c r="H883" s="2" t="s">
        <v>97</v>
      </c>
      <c r="I883" s="2" t="s">
        <v>145</v>
      </c>
      <c r="J883" s="2" t="s">
        <v>97</v>
      </c>
      <c r="K883" s="2" t="s">
        <v>134</v>
      </c>
      <c r="L883" t="s">
        <v>140</v>
      </c>
      <c r="M883" s="2" t="s">
        <v>100</v>
      </c>
      <c r="N883" s="71" t="s">
        <v>97</v>
      </c>
      <c r="O883" s="71" t="s">
        <v>174</v>
      </c>
      <c r="P883" s="4" t="s">
        <v>182</v>
      </c>
      <c r="Q883" s="2" t="s">
        <v>98</v>
      </c>
      <c r="R883" s="2" t="s">
        <v>98</v>
      </c>
      <c r="S883" t="s">
        <v>98</v>
      </c>
      <c r="T883" t="s">
        <v>98</v>
      </c>
      <c r="U883" s="2" t="s">
        <v>98</v>
      </c>
      <c r="V883" s="2" t="s">
        <v>98</v>
      </c>
      <c r="W883" s="2" t="s">
        <v>98</v>
      </c>
      <c r="X883" s="2" t="s">
        <v>98</v>
      </c>
      <c r="Y883" s="2" t="s">
        <v>98</v>
      </c>
      <c r="Z883" s="2" t="s">
        <v>98</v>
      </c>
      <c r="AA883" s="2" t="s">
        <v>98</v>
      </c>
      <c r="AB883" s="2" t="s">
        <v>97</v>
      </c>
      <c r="AC883" t="s">
        <v>167</v>
      </c>
      <c r="AD883" t="s">
        <v>97</v>
      </c>
      <c r="AE883" s="1" t="s">
        <v>97</v>
      </c>
      <c r="AF883" t="s">
        <v>98</v>
      </c>
    </row>
    <row r="884" spans="1:32">
      <c r="A884" s="3" t="s">
        <v>184</v>
      </c>
      <c r="B884">
        <v>874</v>
      </c>
      <c r="C884" s="6">
        <v>174079</v>
      </c>
      <c r="D884" t="s">
        <v>137</v>
      </c>
      <c r="E884" s="2" t="s">
        <v>98</v>
      </c>
      <c r="F884" s="2" t="s">
        <v>98</v>
      </c>
      <c r="G884" s="2" t="s">
        <v>98</v>
      </c>
      <c r="H884" s="2" t="s">
        <v>97</v>
      </c>
      <c r="I884" s="2" t="s">
        <v>146</v>
      </c>
      <c r="J884" s="2" t="s">
        <v>97</v>
      </c>
      <c r="K884" s="2" t="s">
        <v>134</v>
      </c>
      <c r="L884" t="s">
        <v>140</v>
      </c>
      <c r="M884" s="2" t="s">
        <v>100</v>
      </c>
      <c r="N884" s="71" t="s">
        <v>98</v>
      </c>
      <c r="O884" s="71" t="s">
        <v>174</v>
      </c>
      <c r="P884" s="4" t="s">
        <v>182</v>
      </c>
      <c r="Q884" s="2" t="s">
        <v>98</v>
      </c>
      <c r="R884" s="2" t="s">
        <v>98</v>
      </c>
      <c r="S884" t="s">
        <v>98</v>
      </c>
      <c r="T884" t="s">
        <v>98</v>
      </c>
      <c r="U884" s="2" t="s">
        <v>98</v>
      </c>
      <c r="V884" s="2" t="s">
        <v>98</v>
      </c>
      <c r="W884" s="2" t="s">
        <v>98</v>
      </c>
      <c r="X884" s="2" t="s">
        <v>98</v>
      </c>
      <c r="Y884" s="2" t="s">
        <v>98</v>
      </c>
      <c r="Z884" s="2" t="s">
        <v>98</v>
      </c>
      <c r="AA884" s="2" t="s">
        <v>98</v>
      </c>
      <c r="AB884" s="2" t="s">
        <v>97</v>
      </c>
      <c r="AC884" t="s">
        <v>167</v>
      </c>
      <c r="AD884" t="s">
        <v>97</v>
      </c>
      <c r="AE884" s="1" t="s">
        <v>98</v>
      </c>
      <c r="AF884" t="s">
        <v>97</v>
      </c>
    </row>
    <row r="885" spans="1:32">
      <c r="A885" s="3" t="s">
        <v>184</v>
      </c>
      <c r="B885">
        <v>875</v>
      </c>
      <c r="C885">
        <v>174095</v>
      </c>
      <c r="D885" t="s">
        <v>137</v>
      </c>
      <c r="E885" s="2" t="s">
        <v>98</v>
      </c>
      <c r="F885" s="2" t="s">
        <v>98</v>
      </c>
      <c r="G885" s="2" t="s">
        <v>98</v>
      </c>
      <c r="H885" s="2" t="s">
        <v>97</v>
      </c>
      <c r="I885" s="3" t="s">
        <v>149</v>
      </c>
      <c r="J885" s="6" t="s">
        <v>97</v>
      </c>
      <c r="K885" s="2" t="s">
        <v>134</v>
      </c>
      <c r="L885" t="s">
        <v>140</v>
      </c>
      <c r="M885" s="3" t="s">
        <v>100</v>
      </c>
      <c r="N885" s="71" t="s">
        <v>97</v>
      </c>
      <c r="O885" s="71" t="s">
        <v>163</v>
      </c>
      <c r="P885" s="4" t="s">
        <v>182</v>
      </c>
      <c r="Q885" s="2" t="s">
        <v>98</v>
      </c>
      <c r="R885" s="2" t="s">
        <v>98</v>
      </c>
      <c r="S885" t="s">
        <v>98</v>
      </c>
      <c r="T885" t="s">
        <v>98</v>
      </c>
      <c r="U885" s="2" t="s">
        <v>98</v>
      </c>
      <c r="V885" s="2" t="s">
        <v>98</v>
      </c>
      <c r="W885" s="2" t="s">
        <v>98</v>
      </c>
      <c r="X885" s="2" t="s">
        <v>98</v>
      </c>
      <c r="Y885" s="2" t="s">
        <v>98</v>
      </c>
      <c r="Z885" s="2" t="s">
        <v>98</v>
      </c>
      <c r="AA885" s="2" t="s">
        <v>98</v>
      </c>
      <c r="AB885" s="2" t="s">
        <v>97</v>
      </c>
      <c r="AC885" t="s">
        <v>168</v>
      </c>
      <c r="AD885" s="6" t="s">
        <v>97</v>
      </c>
      <c r="AE885" s="1" t="s">
        <v>98</v>
      </c>
      <c r="AF885" t="s">
        <v>98</v>
      </c>
    </row>
    <row r="886" spans="1:32">
      <c r="A886" s="3" t="s">
        <v>184</v>
      </c>
      <c r="B886">
        <v>876</v>
      </c>
      <c r="C886">
        <v>174112</v>
      </c>
      <c r="D886" t="s">
        <v>136</v>
      </c>
      <c r="E886" s="2" t="s">
        <v>98</v>
      </c>
      <c r="F886" s="2" t="s">
        <v>98</v>
      </c>
      <c r="G886" s="2" t="s">
        <v>98</v>
      </c>
      <c r="H886" s="3" t="s">
        <v>97</v>
      </c>
      <c r="I886" s="2" t="s">
        <v>147</v>
      </c>
      <c r="J886" s="6" t="s">
        <v>97</v>
      </c>
      <c r="K886" s="2" t="s">
        <v>134</v>
      </c>
      <c r="L886" t="s">
        <v>140</v>
      </c>
      <c r="M886" s="2" t="s">
        <v>100</v>
      </c>
      <c r="N886" s="70" t="s">
        <v>98</v>
      </c>
      <c r="O886" s="70" t="s">
        <v>163</v>
      </c>
      <c r="P886" s="4" t="s">
        <v>182</v>
      </c>
      <c r="Q886" s="2" t="s">
        <v>98</v>
      </c>
      <c r="R886" s="2" t="s">
        <v>98</v>
      </c>
      <c r="S886" t="s">
        <v>98</v>
      </c>
      <c r="T886" t="s">
        <v>98</v>
      </c>
      <c r="U886" s="2" t="s">
        <v>98</v>
      </c>
      <c r="V886" s="2" t="s">
        <v>98</v>
      </c>
      <c r="W886" s="2" t="s">
        <v>98</v>
      </c>
      <c r="X886" s="2" t="s">
        <v>98</v>
      </c>
      <c r="Y886" s="2" t="s">
        <v>186</v>
      </c>
      <c r="Z886" s="2" t="s">
        <v>98</v>
      </c>
      <c r="AA886" s="2" t="s">
        <v>98</v>
      </c>
      <c r="AB886" s="2" t="s">
        <v>97</v>
      </c>
      <c r="AC886" t="s">
        <v>167</v>
      </c>
      <c r="AD886" s="6" t="s">
        <v>97</v>
      </c>
      <c r="AE886" s="7" t="s">
        <v>98</v>
      </c>
      <c r="AF886" t="s">
        <v>98</v>
      </c>
    </row>
    <row r="887" spans="1:32">
      <c r="A887" s="3" t="s">
        <v>184</v>
      </c>
      <c r="B887">
        <v>877</v>
      </c>
      <c r="C887" s="6">
        <v>174115</v>
      </c>
      <c r="D887" t="s">
        <v>137</v>
      </c>
      <c r="E887" s="2" t="s">
        <v>98</v>
      </c>
      <c r="F887" s="2" t="s">
        <v>98</v>
      </c>
      <c r="G887" s="2" t="s">
        <v>98</v>
      </c>
      <c r="H887" s="2" t="s">
        <v>97</v>
      </c>
      <c r="I887" s="2" t="s">
        <v>145</v>
      </c>
      <c r="J887" s="2" t="s">
        <v>97</v>
      </c>
      <c r="K887" s="2" t="s">
        <v>135</v>
      </c>
      <c r="L887" t="s">
        <v>138</v>
      </c>
      <c r="M887" s="2" t="s">
        <v>101</v>
      </c>
      <c r="N887" s="71" t="s">
        <v>99</v>
      </c>
      <c r="O887" s="71" t="s">
        <v>163</v>
      </c>
      <c r="P887" s="4" t="s">
        <v>98</v>
      </c>
      <c r="Q887" s="2" t="s">
        <v>98</v>
      </c>
      <c r="R887" s="2" t="s">
        <v>98</v>
      </c>
      <c r="S887" t="s">
        <v>97</v>
      </c>
      <c r="T887" t="s">
        <v>98</v>
      </c>
      <c r="U887" s="2" t="s">
        <v>98</v>
      </c>
      <c r="V887" s="2" t="s">
        <v>98</v>
      </c>
      <c r="W887" s="2" t="s">
        <v>98</v>
      </c>
      <c r="X887" s="2" t="s">
        <v>97</v>
      </c>
      <c r="Y887" s="2" t="s">
        <v>99</v>
      </c>
      <c r="Z887" s="2" t="s">
        <v>98</v>
      </c>
      <c r="AA887" s="2" t="s">
        <v>98</v>
      </c>
      <c r="AB887" s="2" t="s">
        <v>185</v>
      </c>
      <c r="AC887" t="s">
        <v>167</v>
      </c>
      <c r="AD887" t="s">
        <v>98</v>
      </c>
      <c r="AE887" s="1" t="s">
        <v>98</v>
      </c>
      <c r="AF887" t="s">
        <v>97</v>
      </c>
    </row>
    <row r="888" spans="1:32">
      <c r="A888" s="3" t="s">
        <v>187</v>
      </c>
      <c r="B888">
        <v>878</v>
      </c>
      <c r="C888" s="6">
        <v>174123</v>
      </c>
      <c r="D888" t="s">
        <v>136</v>
      </c>
      <c r="E888" s="2" t="s">
        <v>97</v>
      </c>
      <c r="F888" s="2" t="s">
        <v>97</v>
      </c>
      <c r="G888" s="2" t="s">
        <v>98</v>
      </c>
      <c r="H888" s="2" t="s">
        <v>99</v>
      </c>
      <c r="I888" s="2" t="s">
        <v>149</v>
      </c>
      <c r="J888" s="2" t="s">
        <v>97</v>
      </c>
      <c r="K888" s="2" t="s">
        <v>134</v>
      </c>
      <c r="L888" t="s">
        <v>140</v>
      </c>
      <c r="M888" s="2" t="s">
        <v>100</v>
      </c>
      <c r="N888" s="71" t="s">
        <v>98</v>
      </c>
      <c r="O888" s="71" t="s">
        <v>163</v>
      </c>
      <c r="P888" s="4" t="s">
        <v>97</v>
      </c>
      <c r="Q888" s="2" t="s">
        <v>98</v>
      </c>
      <c r="R888" s="2" t="s">
        <v>97</v>
      </c>
      <c r="S888" t="s">
        <v>97</v>
      </c>
      <c r="T888" t="s">
        <v>98</v>
      </c>
      <c r="U888" s="2" t="s">
        <v>98</v>
      </c>
      <c r="V888" s="2" t="s">
        <v>98</v>
      </c>
      <c r="W888" s="2" t="s">
        <v>98</v>
      </c>
      <c r="X888" s="2" t="s">
        <v>98</v>
      </c>
      <c r="Y888" s="2" t="s">
        <v>98</v>
      </c>
      <c r="Z888" s="2" t="s">
        <v>98</v>
      </c>
      <c r="AA888" s="2" t="s">
        <v>98</v>
      </c>
      <c r="AB888" s="2" t="s">
        <v>97</v>
      </c>
      <c r="AC888" t="s">
        <v>167</v>
      </c>
      <c r="AD888" t="s">
        <v>97</v>
      </c>
      <c r="AE888" s="1" t="s">
        <v>98</v>
      </c>
      <c r="AF888" t="s">
        <v>97</v>
      </c>
    </row>
    <row r="889" spans="1:32">
      <c r="A889" s="3" t="s">
        <v>184</v>
      </c>
      <c r="B889">
        <v>879</v>
      </c>
      <c r="C889" s="6">
        <v>174177</v>
      </c>
      <c r="D889" t="s">
        <v>137</v>
      </c>
      <c r="E889" s="2" t="s">
        <v>98</v>
      </c>
      <c r="F889" s="2" t="s">
        <v>98</v>
      </c>
      <c r="G889" s="2" t="s">
        <v>98</v>
      </c>
      <c r="H889" s="2" t="s">
        <v>97</v>
      </c>
      <c r="I889" s="2" t="s">
        <v>146</v>
      </c>
      <c r="J889" s="2" t="s">
        <v>98</v>
      </c>
      <c r="K889" s="2" t="s">
        <v>134</v>
      </c>
      <c r="L889" t="s">
        <v>140</v>
      </c>
      <c r="M889" s="2" t="s">
        <v>100</v>
      </c>
      <c r="N889" s="71" t="s">
        <v>98</v>
      </c>
      <c r="O889" s="71" t="s">
        <v>163</v>
      </c>
      <c r="P889" s="4" t="s">
        <v>182</v>
      </c>
      <c r="Q889" s="2" t="s">
        <v>98</v>
      </c>
      <c r="R889" s="2" t="s">
        <v>98</v>
      </c>
      <c r="S889" t="s">
        <v>98</v>
      </c>
      <c r="T889" t="s">
        <v>98</v>
      </c>
      <c r="U889" s="2" t="s">
        <v>98</v>
      </c>
      <c r="V889" s="2" t="s">
        <v>98</v>
      </c>
      <c r="W889" s="2" t="s">
        <v>98</v>
      </c>
      <c r="X889" s="2" t="s">
        <v>98</v>
      </c>
      <c r="Y889" s="2" t="s">
        <v>186</v>
      </c>
      <c r="Z889" s="2" t="s">
        <v>98</v>
      </c>
      <c r="AA889" s="2" t="s">
        <v>98</v>
      </c>
      <c r="AB889" s="2" t="s">
        <v>97</v>
      </c>
      <c r="AC889" t="s">
        <v>167</v>
      </c>
      <c r="AD889" t="s">
        <v>97</v>
      </c>
      <c r="AE889" s="1" t="s">
        <v>98</v>
      </c>
      <c r="AF889" t="s">
        <v>98</v>
      </c>
    </row>
    <row r="890" spans="1:32">
      <c r="A890" s="3" t="s">
        <v>184</v>
      </c>
      <c r="B890">
        <v>880</v>
      </c>
      <c r="C890" s="6">
        <v>174194</v>
      </c>
      <c r="D890" t="s">
        <v>137</v>
      </c>
      <c r="E890" s="2" t="s">
        <v>98</v>
      </c>
      <c r="F890" s="2" t="s">
        <v>98</v>
      </c>
      <c r="G890" s="2" t="s">
        <v>98</v>
      </c>
      <c r="H890" s="2" t="s">
        <v>97</v>
      </c>
      <c r="I890" s="2" t="s">
        <v>145</v>
      </c>
      <c r="J890" s="2" t="s">
        <v>98</v>
      </c>
      <c r="K890" s="2" t="s">
        <v>134</v>
      </c>
      <c r="L890" t="s">
        <v>139</v>
      </c>
      <c r="M890" s="2" t="s">
        <v>100</v>
      </c>
      <c r="N890" s="71" t="s">
        <v>98</v>
      </c>
      <c r="O890" s="71" t="s">
        <v>174</v>
      </c>
      <c r="P890" s="4" t="s">
        <v>97</v>
      </c>
      <c r="Q890" s="2" t="s">
        <v>98</v>
      </c>
      <c r="R890" s="2" t="s">
        <v>98</v>
      </c>
      <c r="S890" t="s">
        <v>97</v>
      </c>
      <c r="T890" t="s">
        <v>98</v>
      </c>
      <c r="U890" s="2" t="s">
        <v>98</v>
      </c>
      <c r="V890" s="2" t="s">
        <v>98</v>
      </c>
      <c r="W890" s="2" t="s">
        <v>98</v>
      </c>
      <c r="X890" s="2" t="s">
        <v>98</v>
      </c>
      <c r="Y890" s="2" t="s">
        <v>98</v>
      </c>
      <c r="Z890" s="2" t="s">
        <v>98</v>
      </c>
      <c r="AA890" s="2" t="s">
        <v>98</v>
      </c>
      <c r="AB890" s="2" t="s">
        <v>97</v>
      </c>
      <c r="AC890" t="s">
        <v>168</v>
      </c>
      <c r="AD890" t="s">
        <v>97</v>
      </c>
      <c r="AE890" s="1" t="s">
        <v>97</v>
      </c>
      <c r="AF890" t="s">
        <v>97</v>
      </c>
    </row>
    <row r="891" spans="1:32">
      <c r="A891" s="3" t="s">
        <v>184</v>
      </c>
      <c r="B891">
        <v>881</v>
      </c>
      <c r="C891">
        <v>174198</v>
      </c>
      <c r="D891" t="s">
        <v>136</v>
      </c>
      <c r="E891" s="2" t="s">
        <v>98</v>
      </c>
      <c r="F891" s="2" t="s">
        <v>98</v>
      </c>
      <c r="G891" s="2" t="s">
        <v>98</v>
      </c>
      <c r="H891" s="3" t="s">
        <v>97</v>
      </c>
      <c r="I891" s="2" t="s">
        <v>147</v>
      </c>
      <c r="J891" s="6" t="s">
        <v>97</v>
      </c>
      <c r="K891" s="2" t="s">
        <v>135</v>
      </c>
      <c r="L891" t="s">
        <v>138</v>
      </c>
      <c r="M891" s="2" t="s">
        <v>101</v>
      </c>
      <c r="N891" s="70" t="s">
        <v>97</v>
      </c>
      <c r="O891" s="70" t="s">
        <v>174</v>
      </c>
      <c r="P891" s="5" t="s">
        <v>182</v>
      </c>
      <c r="Q891" s="2" t="s">
        <v>98</v>
      </c>
      <c r="R891" s="2" t="s">
        <v>98</v>
      </c>
      <c r="S891" t="s">
        <v>98</v>
      </c>
      <c r="T891" t="s">
        <v>98</v>
      </c>
      <c r="U891" s="2" t="s">
        <v>98</v>
      </c>
      <c r="V891" s="2" t="s">
        <v>98</v>
      </c>
      <c r="W891" s="2" t="s">
        <v>98</v>
      </c>
      <c r="X891" s="2" t="s">
        <v>97</v>
      </c>
      <c r="Y891" s="2" t="s">
        <v>99</v>
      </c>
      <c r="Z891" s="2" t="s">
        <v>98</v>
      </c>
      <c r="AA891" s="2" t="s">
        <v>98</v>
      </c>
      <c r="AB891" s="2" t="s">
        <v>185</v>
      </c>
      <c r="AC891" t="s">
        <v>167</v>
      </c>
      <c r="AD891" s="6" t="s">
        <v>98</v>
      </c>
      <c r="AE891" s="7" t="s">
        <v>98</v>
      </c>
      <c r="AF891" t="s">
        <v>97</v>
      </c>
    </row>
    <row r="892" spans="1:32">
      <c r="A892" s="3" t="s">
        <v>183</v>
      </c>
      <c r="B892">
        <v>882</v>
      </c>
      <c r="C892" s="6">
        <v>174218</v>
      </c>
      <c r="D892" t="s">
        <v>137</v>
      </c>
      <c r="E892" s="2" t="s">
        <v>98</v>
      </c>
      <c r="F892" s="2" t="s">
        <v>98</v>
      </c>
      <c r="G892" s="2" t="s">
        <v>98</v>
      </c>
      <c r="H892" s="2" t="s">
        <v>99</v>
      </c>
      <c r="I892" s="2" t="s">
        <v>146</v>
      </c>
      <c r="J892" s="2" t="s">
        <v>97</v>
      </c>
      <c r="K892" s="2" t="s">
        <v>134</v>
      </c>
      <c r="L892" t="s">
        <v>140</v>
      </c>
      <c r="M892" s="2" t="s">
        <v>101</v>
      </c>
      <c r="N892" s="71" t="s">
        <v>98</v>
      </c>
      <c r="O892" s="71" t="s">
        <v>174</v>
      </c>
      <c r="P892" s="4" t="s">
        <v>182</v>
      </c>
      <c r="Q892" s="2" t="s">
        <v>98</v>
      </c>
      <c r="R892" s="2" t="s">
        <v>98</v>
      </c>
      <c r="S892" t="s">
        <v>98</v>
      </c>
      <c r="T892" t="s">
        <v>98</v>
      </c>
      <c r="U892" s="2" t="s">
        <v>98</v>
      </c>
      <c r="V892" s="2" t="s">
        <v>98</v>
      </c>
      <c r="W892" s="2" t="s">
        <v>98</v>
      </c>
      <c r="X892" s="2" t="s">
        <v>98</v>
      </c>
      <c r="Y892" s="2" t="s">
        <v>98</v>
      </c>
      <c r="Z892" s="2" t="s">
        <v>98</v>
      </c>
      <c r="AA892" s="2" t="s">
        <v>98</v>
      </c>
      <c r="AB892" s="2" t="s">
        <v>185</v>
      </c>
      <c r="AC892" t="s">
        <v>166</v>
      </c>
      <c r="AD892" t="s">
        <v>97</v>
      </c>
      <c r="AE892" s="1" t="s">
        <v>98</v>
      </c>
      <c r="AF892" t="s">
        <v>98</v>
      </c>
    </row>
    <row r="893" spans="1:32">
      <c r="A893" s="3" t="s">
        <v>184</v>
      </c>
      <c r="B893">
        <v>883</v>
      </c>
      <c r="C893" s="6">
        <v>174222</v>
      </c>
      <c r="D893" t="s">
        <v>136</v>
      </c>
      <c r="E893" s="2" t="s">
        <v>97</v>
      </c>
      <c r="F893" s="2" t="s">
        <v>97</v>
      </c>
      <c r="G893" s="2" t="s">
        <v>98</v>
      </c>
      <c r="H893" s="2" t="s">
        <v>97</v>
      </c>
      <c r="I893" s="2" t="s">
        <v>149</v>
      </c>
      <c r="J893" s="2" t="s">
        <v>97</v>
      </c>
      <c r="K893" s="2" t="s">
        <v>134</v>
      </c>
      <c r="L893" t="s">
        <v>138</v>
      </c>
      <c r="M893" s="2" t="s">
        <v>100</v>
      </c>
      <c r="N893" s="71" t="s">
        <v>97</v>
      </c>
      <c r="O893" s="71" t="s">
        <v>174</v>
      </c>
      <c r="P893" s="4" t="s">
        <v>97</v>
      </c>
      <c r="Q893" s="2" t="s">
        <v>97</v>
      </c>
      <c r="R893" s="2" t="s">
        <v>98</v>
      </c>
      <c r="S893" t="s">
        <v>97</v>
      </c>
      <c r="T893" t="s">
        <v>98</v>
      </c>
      <c r="U893" s="2" t="s">
        <v>97</v>
      </c>
      <c r="V893" s="2" t="s">
        <v>98</v>
      </c>
      <c r="W893" s="2" t="s">
        <v>97</v>
      </c>
      <c r="X893" s="2" t="s">
        <v>98</v>
      </c>
      <c r="Y893" s="2" t="s">
        <v>98</v>
      </c>
      <c r="Z893" s="2" t="s">
        <v>98</v>
      </c>
      <c r="AA893" s="2" t="s">
        <v>98</v>
      </c>
      <c r="AB893" s="2" t="s">
        <v>98</v>
      </c>
      <c r="AC893" t="s">
        <v>169</v>
      </c>
      <c r="AD893" t="s">
        <v>97</v>
      </c>
      <c r="AE893" s="1" t="s">
        <v>97</v>
      </c>
      <c r="AF893" t="s">
        <v>98</v>
      </c>
    </row>
    <row r="894" spans="1:32">
      <c r="A894" s="3" t="s">
        <v>184</v>
      </c>
      <c r="B894">
        <v>884</v>
      </c>
      <c r="C894" s="6">
        <v>174268</v>
      </c>
      <c r="D894" t="s">
        <v>137</v>
      </c>
      <c r="E894" s="2" t="s">
        <v>98</v>
      </c>
      <c r="F894" s="2" t="s">
        <v>98</v>
      </c>
      <c r="G894" s="2" t="s">
        <v>98</v>
      </c>
      <c r="H894" s="2" t="s">
        <v>97</v>
      </c>
      <c r="I894" s="2" t="s">
        <v>146</v>
      </c>
      <c r="J894" s="2" t="s">
        <v>97</v>
      </c>
      <c r="K894" s="2" t="s">
        <v>134</v>
      </c>
      <c r="L894" t="s">
        <v>140</v>
      </c>
      <c r="M894" s="2" t="s">
        <v>100</v>
      </c>
      <c r="N894" s="71" t="s">
        <v>97</v>
      </c>
      <c r="O894" s="71" t="s">
        <v>174</v>
      </c>
      <c r="P894" s="4" t="s">
        <v>98</v>
      </c>
      <c r="Q894" s="2" t="s">
        <v>98</v>
      </c>
      <c r="R894" s="2" t="s">
        <v>98</v>
      </c>
      <c r="S894" t="s">
        <v>97</v>
      </c>
      <c r="T894" t="s">
        <v>98</v>
      </c>
      <c r="U894" s="2" t="s">
        <v>98</v>
      </c>
      <c r="V894" s="2" t="s">
        <v>98</v>
      </c>
      <c r="W894" s="2" t="s">
        <v>98</v>
      </c>
      <c r="X894" s="2" t="s">
        <v>98</v>
      </c>
      <c r="Y894" s="2" t="s">
        <v>98</v>
      </c>
      <c r="Z894" s="2" t="s">
        <v>98</v>
      </c>
      <c r="AA894" s="2" t="s">
        <v>98</v>
      </c>
      <c r="AB894" s="2" t="s">
        <v>98</v>
      </c>
      <c r="AC894" t="s">
        <v>167</v>
      </c>
      <c r="AD894" t="s">
        <v>97</v>
      </c>
      <c r="AE894" s="1" t="s">
        <v>98</v>
      </c>
      <c r="AF894" t="s">
        <v>97</v>
      </c>
    </row>
    <row r="895" spans="1:32">
      <c r="A895" s="3" t="s">
        <v>187</v>
      </c>
      <c r="B895">
        <v>885</v>
      </c>
      <c r="C895" s="6">
        <v>174271</v>
      </c>
      <c r="D895" t="s">
        <v>136</v>
      </c>
      <c r="E895" s="2" t="s">
        <v>98</v>
      </c>
      <c r="F895" s="2" t="s">
        <v>98</v>
      </c>
      <c r="G895" s="2" t="s">
        <v>98</v>
      </c>
      <c r="H895" s="2" t="s">
        <v>99</v>
      </c>
      <c r="I895" s="2" t="s">
        <v>149</v>
      </c>
      <c r="J895" s="2" t="s">
        <v>97</v>
      </c>
      <c r="K895" s="2" t="s">
        <v>134</v>
      </c>
      <c r="L895" t="s">
        <v>140</v>
      </c>
      <c r="M895" s="2" t="s">
        <v>100</v>
      </c>
      <c r="N895" s="71" t="s">
        <v>98</v>
      </c>
      <c r="O895" s="71" t="s">
        <v>174</v>
      </c>
      <c r="P895" s="4" t="s">
        <v>98</v>
      </c>
      <c r="Q895" s="2" t="s">
        <v>98</v>
      </c>
      <c r="R895" s="2" t="s">
        <v>98</v>
      </c>
      <c r="S895" t="s">
        <v>97</v>
      </c>
      <c r="T895" t="s">
        <v>98</v>
      </c>
      <c r="U895" s="2" t="s">
        <v>98</v>
      </c>
      <c r="V895" s="2" t="s">
        <v>98</v>
      </c>
      <c r="W895" s="2" t="s">
        <v>98</v>
      </c>
      <c r="X895" s="2" t="s">
        <v>98</v>
      </c>
      <c r="Y895" s="2" t="s">
        <v>186</v>
      </c>
      <c r="Z895" s="2" t="s">
        <v>98</v>
      </c>
      <c r="AA895" s="2" t="s">
        <v>98</v>
      </c>
      <c r="AB895" s="2" t="s">
        <v>99</v>
      </c>
      <c r="AC895" t="s">
        <v>166</v>
      </c>
      <c r="AD895" t="s">
        <v>97</v>
      </c>
      <c r="AE895" s="1" t="s">
        <v>98</v>
      </c>
      <c r="AF895" t="s">
        <v>98</v>
      </c>
    </row>
    <row r="896" spans="1:32">
      <c r="A896" s="3" t="s">
        <v>184</v>
      </c>
      <c r="B896">
        <v>886</v>
      </c>
      <c r="C896" s="6">
        <v>174278</v>
      </c>
      <c r="D896" t="s">
        <v>136</v>
      </c>
      <c r="E896" s="2" t="s">
        <v>98</v>
      </c>
      <c r="F896" s="2" t="s">
        <v>98</v>
      </c>
      <c r="G896" s="2" t="s">
        <v>98</v>
      </c>
      <c r="H896" s="2" t="s">
        <v>99</v>
      </c>
      <c r="I896" s="2" t="s">
        <v>148</v>
      </c>
      <c r="J896" s="2" t="s">
        <v>98</v>
      </c>
      <c r="K896" s="2" t="s">
        <v>134</v>
      </c>
      <c r="L896" t="s">
        <v>139</v>
      </c>
      <c r="M896" s="2" t="s">
        <v>101</v>
      </c>
      <c r="N896" s="71" t="s">
        <v>98</v>
      </c>
      <c r="O896" s="71" t="s">
        <v>174</v>
      </c>
      <c r="P896" s="4" t="s">
        <v>98</v>
      </c>
      <c r="Q896" s="2" t="s">
        <v>98</v>
      </c>
      <c r="R896" s="2" t="s">
        <v>98</v>
      </c>
      <c r="S896" t="s">
        <v>97</v>
      </c>
      <c r="T896" t="s">
        <v>98</v>
      </c>
      <c r="U896" s="2" t="s">
        <v>98</v>
      </c>
      <c r="V896" s="2" t="s">
        <v>98</v>
      </c>
      <c r="W896" s="2" t="s">
        <v>98</v>
      </c>
      <c r="X896" s="2" t="s">
        <v>98</v>
      </c>
      <c r="Y896" s="2" t="s">
        <v>98</v>
      </c>
      <c r="Z896" s="2" t="s">
        <v>98</v>
      </c>
      <c r="AA896" s="2" t="s">
        <v>98</v>
      </c>
      <c r="AB896" s="2" t="s">
        <v>97</v>
      </c>
      <c r="AC896" t="s">
        <v>168</v>
      </c>
      <c r="AD896" t="s">
        <v>97</v>
      </c>
      <c r="AE896" s="1" t="s">
        <v>98</v>
      </c>
      <c r="AF896" t="s">
        <v>98</v>
      </c>
    </row>
    <row r="897" spans="1:32">
      <c r="A897" s="3" t="s">
        <v>184</v>
      </c>
      <c r="B897">
        <v>887</v>
      </c>
      <c r="C897" s="6">
        <v>174284</v>
      </c>
      <c r="D897" t="s">
        <v>137</v>
      </c>
      <c r="E897" s="2" t="s">
        <v>98</v>
      </c>
      <c r="F897" s="2" t="s">
        <v>98</v>
      </c>
      <c r="G897" s="2" t="s">
        <v>98</v>
      </c>
      <c r="H897" s="2" t="s">
        <v>97</v>
      </c>
      <c r="I897" s="2" t="s">
        <v>145</v>
      </c>
      <c r="J897" s="2" t="s">
        <v>97</v>
      </c>
      <c r="K897" s="2" t="s">
        <v>134</v>
      </c>
      <c r="L897" t="s">
        <v>140</v>
      </c>
      <c r="M897" s="2" t="s">
        <v>100</v>
      </c>
      <c r="N897" s="71" t="s">
        <v>97</v>
      </c>
      <c r="O897" s="71" t="s">
        <v>163</v>
      </c>
      <c r="P897" s="4" t="s">
        <v>182</v>
      </c>
      <c r="Q897" s="2" t="s">
        <v>98</v>
      </c>
      <c r="R897" s="2" t="s">
        <v>98</v>
      </c>
      <c r="S897" t="s">
        <v>98</v>
      </c>
      <c r="T897" t="s">
        <v>98</v>
      </c>
      <c r="U897" s="2" t="s">
        <v>98</v>
      </c>
      <c r="V897" s="2" t="s">
        <v>98</v>
      </c>
      <c r="W897" s="2" t="s">
        <v>98</v>
      </c>
      <c r="X897" s="2" t="s">
        <v>98</v>
      </c>
      <c r="Y897" s="2" t="s">
        <v>186</v>
      </c>
      <c r="Z897" s="2" t="s">
        <v>98</v>
      </c>
      <c r="AA897" s="2" t="s">
        <v>98</v>
      </c>
      <c r="AB897" s="2" t="s">
        <v>97</v>
      </c>
      <c r="AC897" t="s">
        <v>167</v>
      </c>
      <c r="AD897" t="s">
        <v>97</v>
      </c>
      <c r="AE897" s="1" t="s">
        <v>97</v>
      </c>
      <c r="AF897" t="s">
        <v>97</v>
      </c>
    </row>
    <row r="898" spans="1:32">
      <c r="A898" s="3" t="s">
        <v>184</v>
      </c>
      <c r="B898">
        <v>888</v>
      </c>
      <c r="C898" s="6">
        <v>174286</v>
      </c>
      <c r="D898" t="s">
        <v>137</v>
      </c>
      <c r="E898" s="2" t="s">
        <v>97</v>
      </c>
      <c r="F898" s="2" t="s">
        <v>98</v>
      </c>
      <c r="G898" s="2" t="s">
        <v>98</v>
      </c>
      <c r="H898" s="2" t="s">
        <v>99</v>
      </c>
      <c r="I898" s="2" t="s">
        <v>145</v>
      </c>
      <c r="J898" s="2" t="s">
        <v>97</v>
      </c>
      <c r="K898" s="2" t="s">
        <v>134</v>
      </c>
      <c r="L898" t="s">
        <v>139</v>
      </c>
      <c r="M898" s="2" t="s">
        <v>100</v>
      </c>
      <c r="N898" s="71" t="s">
        <v>99</v>
      </c>
      <c r="O898" s="71" t="s">
        <v>163</v>
      </c>
      <c r="P898" s="4" t="s">
        <v>182</v>
      </c>
      <c r="Q898" s="2" t="s">
        <v>98</v>
      </c>
      <c r="R898" s="2" t="s">
        <v>98</v>
      </c>
      <c r="S898" t="s">
        <v>98</v>
      </c>
      <c r="T898" t="s">
        <v>97</v>
      </c>
      <c r="U898" s="2" t="s">
        <v>98</v>
      </c>
      <c r="V898" s="2" t="s">
        <v>98</v>
      </c>
      <c r="W898" s="2" t="s">
        <v>98</v>
      </c>
      <c r="X898" s="2" t="s">
        <v>98</v>
      </c>
      <c r="Y898" s="2" t="s">
        <v>98</v>
      </c>
      <c r="Z898" s="2" t="s">
        <v>98</v>
      </c>
      <c r="AA898" s="2" t="s">
        <v>98</v>
      </c>
      <c r="AB898" s="2" t="s">
        <v>97</v>
      </c>
      <c r="AC898" t="s">
        <v>168</v>
      </c>
      <c r="AD898" t="s">
        <v>97</v>
      </c>
      <c r="AE898" s="1" t="s">
        <v>97</v>
      </c>
      <c r="AF898" t="s">
        <v>99</v>
      </c>
    </row>
    <row r="899" spans="1:32">
      <c r="A899" s="3" t="s">
        <v>187</v>
      </c>
      <c r="B899">
        <v>889</v>
      </c>
      <c r="C899" s="6">
        <v>174293</v>
      </c>
      <c r="D899" t="s">
        <v>137</v>
      </c>
      <c r="E899" s="2" t="s">
        <v>98</v>
      </c>
      <c r="F899" s="2" t="s">
        <v>98</v>
      </c>
      <c r="G899" s="2" t="s">
        <v>98</v>
      </c>
      <c r="H899" s="2" t="s">
        <v>99</v>
      </c>
      <c r="I899" s="2" t="s">
        <v>147</v>
      </c>
      <c r="J899" s="2" t="s">
        <v>97</v>
      </c>
      <c r="K899" s="2" t="s">
        <v>134</v>
      </c>
      <c r="L899" t="s">
        <v>140</v>
      </c>
      <c r="M899" s="2" t="s">
        <v>99</v>
      </c>
      <c r="N899" s="71" t="s">
        <v>99</v>
      </c>
      <c r="O899" s="71" t="s">
        <v>99</v>
      </c>
      <c r="P899" s="4" t="s">
        <v>182</v>
      </c>
      <c r="Q899" s="2" t="s">
        <v>98</v>
      </c>
      <c r="R899" s="2" t="s">
        <v>98</v>
      </c>
      <c r="S899" t="s">
        <v>98</v>
      </c>
      <c r="T899" t="s">
        <v>98</v>
      </c>
      <c r="U899" s="2" t="s">
        <v>98</v>
      </c>
      <c r="V899" s="2" t="s">
        <v>98</v>
      </c>
      <c r="W899" s="2" t="s">
        <v>98</v>
      </c>
      <c r="X899" s="2" t="s">
        <v>98</v>
      </c>
      <c r="Y899" s="2" t="s">
        <v>186</v>
      </c>
      <c r="Z899" s="2" t="s">
        <v>98</v>
      </c>
      <c r="AA899" s="2" t="s">
        <v>98</v>
      </c>
      <c r="AB899" s="2" t="s">
        <v>99</v>
      </c>
      <c r="AC899" t="s">
        <v>165</v>
      </c>
      <c r="AD899" t="s">
        <v>97</v>
      </c>
      <c r="AE899" s="1" t="s">
        <v>97</v>
      </c>
      <c r="AF899" t="s">
        <v>99</v>
      </c>
    </row>
    <row r="900" spans="1:32">
      <c r="A900" s="3" t="s">
        <v>184</v>
      </c>
      <c r="B900">
        <v>890</v>
      </c>
      <c r="C900" s="6">
        <v>174295</v>
      </c>
      <c r="D900" t="s">
        <v>136</v>
      </c>
      <c r="E900" s="2" t="s">
        <v>98</v>
      </c>
      <c r="F900" s="2" t="s">
        <v>98</v>
      </c>
      <c r="G900" s="2" t="s">
        <v>98</v>
      </c>
      <c r="H900" s="2" t="s">
        <v>97</v>
      </c>
      <c r="I900" s="2" t="s">
        <v>146</v>
      </c>
      <c r="J900" s="2" t="s">
        <v>97</v>
      </c>
      <c r="K900" s="2" t="s">
        <v>134</v>
      </c>
      <c r="L900" t="s">
        <v>140</v>
      </c>
      <c r="M900" s="2" t="s">
        <v>100</v>
      </c>
      <c r="N900" s="71" t="s">
        <v>97</v>
      </c>
      <c r="O900" s="71" t="s">
        <v>163</v>
      </c>
      <c r="P900" s="4" t="s">
        <v>182</v>
      </c>
      <c r="Q900" s="2" t="s">
        <v>98</v>
      </c>
      <c r="R900" s="2" t="s">
        <v>98</v>
      </c>
      <c r="S900" t="s">
        <v>98</v>
      </c>
      <c r="T900" t="s">
        <v>98</v>
      </c>
      <c r="U900" s="2" t="s">
        <v>98</v>
      </c>
      <c r="V900" s="2" t="s">
        <v>98</v>
      </c>
      <c r="W900" s="2" t="s">
        <v>98</v>
      </c>
      <c r="X900" s="2" t="s">
        <v>98</v>
      </c>
      <c r="Y900" s="2" t="s">
        <v>98</v>
      </c>
      <c r="Z900" s="2" t="s">
        <v>98</v>
      </c>
      <c r="AA900" s="2" t="s">
        <v>98</v>
      </c>
      <c r="AB900" s="2" t="s">
        <v>97</v>
      </c>
      <c r="AC900" t="s">
        <v>167</v>
      </c>
      <c r="AD900" t="s">
        <v>97</v>
      </c>
      <c r="AE900" s="1" t="s">
        <v>98</v>
      </c>
      <c r="AF900" t="s">
        <v>98</v>
      </c>
    </row>
    <row r="901" spans="1:32">
      <c r="A901" s="3" t="s">
        <v>184</v>
      </c>
      <c r="B901">
        <v>891</v>
      </c>
      <c r="C901" s="6">
        <v>174297</v>
      </c>
      <c r="D901" t="s">
        <v>137</v>
      </c>
      <c r="E901" s="2" t="s">
        <v>98</v>
      </c>
      <c r="F901" s="2" t="s">
        <v>98</v>
      </c>
      <c r="G901" s="2" t="s">
        <v>98</v>
      </c>
      <c r="H901" s="2" t="s">
        <v>97</v>
      </c>
      <c r="I901" s="2" t="s">
        <v>149</v>
      </c>
      <c r="J901" s="2" t="s">
        <v>97</v>
      </c>
      <c r="K901" s="2" t="s">
        <v>134</v>
      </c>
      <c r="L901" t="s">
        <v>140</v>
      </c>
      <c r="M901" s="2" t="s">
        <v>101</v>
      </c>
      <c r="N901" s="71" t="s">
        <v>97</v>
      </c>
      <c r="O901" s="71" t="s">
        <v>174</v>
      </c>
      <c r="P901" s="4" t="s">
        <v>182</v>
      </c>
      <c r="Q901" s="2" t="s">
        <v>98</v>
      </c>
      <c r="R901" s="2" t="s">
        <v>98</v>
      </c>
      <c r="S901" t="s">
        <v>98</v>
      </c>
      <c r="T901" t="s">
        <v>98</v>
      </c>
      <c r="U901" s="2" t="s">
        <v>98</v>
      </c>
      <c r="V901" s="2" t="s">
        <v>98</v>
      </c>
      <c r="W901" s="2" t="s">
        <v>98</v>
      </c>
      <c r="X901" s="2" t="s">
        <v>98</v>
      </c>
      <c r="Y901" s="2" t="s">
        <v>186</v>
      </c>
      <c r="Z901" s="2" t="s">
        <v>98</v>
      </c>
      <c r="AA901" s="2" t="s">
        <v>98</v>
      </c>
      <c r="AB901" s="2" t="s">
        <v>97</v>
      </c>
      <c r="AC901" t="s">
        <v>166</v>
      </c>
      <c r="AD901" t="s">
        <v>97</v>
      </c>
      <c r="AE901" s="1" t="s">
        <v>98</v>
      </c>
      <c r="AF901" t="s">
        <v>98</v>
      </c>
    </row>
    <row r="902" spans="1:32">
      <c r="A902" s="3" t="s">
        <v>184</v>
      </c>
      <c r="B902">
        <v>892</v>
      </c>
      <c r="C902" s="6">
        <v>174299</v>
      </c>
      <c r="D902" t="s">
        <v>136</v>
      </c>
      <c r="E902" s="2" t="s">
        <v>98</v>
      </c>
      <c r="F902" s="2" t="s">
        <v>98</v>
      </c>
      <c r="G902" s="2" t="s">
        <v>98</v>
      </c>
      <c r="H902" s="2" t="s">
        <v>97</v>
      </c>
      <c r="I902" s="2" t="s">
        <v>146</v>
      </c>
      <c r="J902" s="2" t="s">
        <v>97</v>
      </c>
      <c r="K902" s="2" t="s">
        <v>134</v>
      </c>
      <c r="L902" t="s">
        <v>140</v>
      </c>
      <c r="M902" s="2" t="s">
        <v>100</v>
      </c>
      <c r="N902" s="71" t="s">
        <v>97</v>
      </c>
      <c r="O902" s="71" t="s">
        <v>174</v>
      </c>
      <c r="P902" s="4" t="s">
        <v>98</v>
      </c>
      <c r="Q902" s="2" t="s">
        <v>98</v>
      </c>
      <c r="R902" s="2" t="s">
        <v>98</v>
      </c>
      <c r="S902" t="s">
        <v>97</v>
      </c>
      <c r="T902" t="s">
        <v>98</v>
      </c>
      <c r="U902" s="2" t="s">
        <v>98</v>
      </c>
      <c r="V902" s="2" t="s">
        <v>98</v>
      </c>
      <c r="W902" s="2" t="s">
        <v>98</v>
      </c>
      <c r="X902" s="2" t="s">
        <v>98</v>
      </c>
      <c r="Y902" s="2" t="s">
        <v>98</v>
      </c>
      <c r="Z902" s="2" t="s">
        <v>98</v>
      </c>
      <c r="AA902" s="2" t="s">
        <v>98</v>
      </c>
      <c r="AB902" s="2" t="s">
        <v>97</v>
      </c>
      <c r="AC902" t="s">
        <v>167</v>
      </c>
      <c r="AD902" t="s">
        <v>97</v>
      </c>
      <c r="AE902" s="1" t="s">
        <v>98</v>
      </c>
      <c r="AF902" t="s">
        <v>98</v>
      </c>
    </row>
    <row r="903" spans="1:32">
      <c r="A903" s="3" t="s">
        <v>187</v>
      </c>
      <c r="B903">
        <v>893</v>
      </c>
      <c r="C903" s="6">
        <v>174308</v>
      </c>
      <c r="D903" t="s">
        <v>137</v>
      </c>
      <c r="E903" s="2" t="s">
        <v>98</v>
      </c>
      <c r="F903" s="2" t="s">
        <v>98</v>
      </c>
      <c r="G903" s="2" t="s">
        <v>98</v>
      </c>
      <c r="H903" s="2" t="s">
        <v>99</v>
      </c>
      <c r="I903" s="2" t="s">
        <v>149</v>
      </c>
      <c r="J903" s="2" t="s">
        <v>97</v>
      </c>
      <c r="K903" s="2" t="s">
        <v>134</v>
      </c>
      <c r="L903" t="s">
        <v>140</v>
      </c>
      <c r="M903" s="2" t="s">
        <v>101</v>
      </c>
      <c r="N903" s="71" t="s">
        <v>98</v>
      </c>
      <c r="O903" s="71" t="s">
        <v>163</v>
      </c>
      <c r="P903" s="4" t="s">
        <v>182</v>
      </c>
      <c r="Q903" s="2" t="s">
        <v>98</v>
      </c>
      <c r="R903" s="2" t="s">
        <v>98</v>
      </c>
      <c r="S903" t="s">
        <v>98</v>
      </c>
      <c r="T903" t="s">
        <v>98</v>
      </c>
      <c r="U903" s="2" t="s">
        <v>98</v>
      </c>
      <c r="V903" s="2" t="s">
        <v>98</v>
      </c>
      <c r="W903" s="2" t="s">
        <v>98</v>
      </c>
      <c r="X903" s="2" t="s">
        <v>98</v>
      </c>
      <c r="Y903" s="2" t="s">
        <v>186</v>
      </c>
      <c r="Z903" s="2" t="s">
        <v>98</v>
      </c>
      <c r="AA903" s="2" t="s">
        <v>98</v>
      </c>
      <c r="AB903" s="2" t="s">
        <v>97</v>
      </c>
      <c r="AC903" t="s">
        <v>165</v>
      </c>
      <c r="AD903" t="s">
        <v>97</v>
      </c>
      <c r="AE903" s="1" t="s">
        <v>98</v>
      </c>
      <c r="AF903" t="s">
        <v>97</v>
      </c>
    </row>
    <row r="904" spans="1:32">
      <c r="A904" s="3" t="s">
        <v>184</v>
      </c>
      <c r="B904">
        <v>894</v>
      </c>
      <c r="C904" s="6">
        <v>174318</v>
      </c>
      <c r="D904" t="s">
        <v>137</v>
      </c>
      <c r="E904" s="2" t="s">
        <v>98</v>
      </c>
      <c r="F904" s="2" t="s">
        <v>98</v>
      </c>
      <c r="G904" s="2" t="s">
        <v>98</v>
      </c>
      <c r="H904" s="2" t="s">
        <v>97</v>
      </c>
      <c r="I904" s="2" t="s">
        <v>147</v>
      </c>
      <c r="J904" s="2" t="s">
        <v>97</v>
      </c>
      <c r="K904" s="2" t="s">
        <v>134</v>
      </c>
      <c r="L904" t="s">
        <v>140</v>
      </c>
      <c r="M904" s="2" t="s">
        <v>101</v>
      </c>
      <c r="N904" s="71" t="s">
        <v>98</v>
      </c>
      <c r="O904" s="71" t="s">
        <v>174</v>
      </c>
      <c r="P904" s="4" t="s">
        <v>182</v>
      </c>
      <c r="Q904" s="2" t="s">
        <v>98</v>
      </c>
      <c r="R904" s="2" t="s">
        <v>98</v>
      </c>
      <c r="S904" t="s">
        <v>98</v>
      </c>
      <c r="T904" t="s">
        <v>98</v>
      </c>
      <c r="U904" s="2" t="s">
        <v>98</v>
      </c>
      <c r="V904" s="2" t="s">
        <v>98</v>
      </c>
      <c r="W904" s="2" t="s">
        <v>98</v>
      </c>
      <c r="X904" s="2" t="s">
        <v>98</v>
      </c>
      <c r="Y904" s="2" t="s">
        <v>98</v>
      </c>
      <c r="Z904" s="2" t="s">
        <v>98</v>
      </c>
      <c r="AA904" s="2" t="s">
        <v>98</v>
      </c>
      <c r="AB904" s="2" t="s">
        <v>99</v>
      </c>
      <c r="AC904" t="s">
        <v>167</v>
      </c>
      <c r="AD904" t="s">
        <v>97</v>
      </c>
      <c r="AE904" s="1" t="s">
        <v>97</v>
      </c>
      <c r="AF904" t="s">
        <v>98</v>
      </c>
    </row>
    <row r="905" spans="1:32">
      <c r="A905" s="3" t="s">
        <v>184</v>
      </c>
      <c r="B905">
        <v>895</v>
      </c>
      <c r="C905" s="6">
        <v>174339</v>
      </c>
      <c r="D905" t="s">
        <v>137</v>
      </c>
      <c r="E905" s="2" t="s">
        <v>98</v>
      </c>
      <c r="F905" s="2" t="s">
        <v>98</v>
      </c>
      <c r="G905" s="2" t="s">
        <v>98</v>
      </c>
      <c r="H905" s="2" t="s">
        <v>97</v>
      </c>
      <c r="I905" s="2" t="s">
        <v>147</v>
      </c>
      <c r="J905" s="2" t="s">
        <v>97</v>
      </c>
      <c r="K905" s="2" t="s">
        <v>134</v>
      </c>
      <c r="L905" t="s">
        <v>140</v>
      </c>
      <c r="M905" s="2" t="s">
        <v>101</v>
      </c>
      <c r="N905" s="71" t="s">
        <v>97</v>
      </c>
      <c r="O905" s="71" t="s">
        <v>174</v>
      </c>
      <c r="P905" s="4" t="s">
        <v>182</v>
      </c>
      <c r="Q905" s="2" t="s">
        <v>98</v>
      </c>
      <c r="R905" s="2" t="s">
        <v>98</v>
      </c>
      <c r="S905" t="s">
        <v>98</v>
      </c>
      <c r="T905" t="s">
        <v>98</v>
      </c>
      <c r="U905" s="2" t="s">
        <v>98</v>
      </c>
      <c r="V905" s="2" t="s">
        <v>98</v>
      </c>
      <c r="W905" s="2" t="s">
        <v>98</v>
      </c>
      <c r="X905" s="2" t="s">
        <v>98</v>
      </c>
      <c r="Y905" s="2" t="s">
        <v>186</v>
      </c>
      <c r="Z905" s="2" t="s">
        <v>98</v>
      </c>
      <c r="AA905" s="2" t="s">
        <v>98</v>
      </c>
      <c r="AB905" s="2" t="s">
        <v>97</v>
      </c>
      <c r="AC905" t="s">
        <v>167</v>
      </c>
      <c r="AD905" t="s">
        <v>97</v>
      </c>
      <c r="AE905" s="1" t="s">
        <v>98</v>
      </c>
      <c r="AF905" t="s">
        <v>98</v>
      </c>
    </row>
    <row r="906" spans="1:32">
      <c r="A906" s="3" t="s">
        <v>187</v>
      </c>
      <c r="B906">
        <v>896</v>
      </c>
      <c r="C906" s="6">
        <v>174340</v>
      </c>
      <c r="D906" t="s">
        <v>137</v>
      </c>
      <c r="E906" s="2" t="s">
        <v>98</v>
      </c>
      <c r="F906" s="2" t="s">
        <v>98</v>
      </c>
      <c r="G906" s="2" t="s">
        <v>98</v>
      </c>
      <c r="H906" s="2" t="s">
        <v>99</v>
      </c>
      <c r="I906" s="2" t="s">
        <v>147</v>
      </c>
      <c r="J906" s="2" t="s">
        <v>97</v>
      </c>
      <c r="K906" s="2" t="s">
        <v>134</v>
      </c>
      <c r="L906" t="s">
        <v>140</v>
      </c>
      <c r="M906" s="2" t="s">
        <v>99</v>
      </c>
      <c r="N906" s="71" t="s">
        <v>99</v>
      </c>
      <c r="O906" s="71" t="s">
        <v>99</v>
      </c>
      <c r="P906" s="4" t="s">
        <v>182</v>
      </c>
      <c r="Q906" s="2" t="s">
        <v>98</v>
      </c>
      <c r="R906" s="2" t="s">
        <v>98</v>
      </c>
      <c r="S906" t="s">
        <v>98</v>
      </c>
      <c r="T906" t="s">
        <v>98</v>
      </c>
      <c r="U906" s="2" t="s">
        <v>98</v>
      </c>
      <c r="V906" s="2" t="s">
        <v>98</v>
      </c>
      <c r="W906" s="2" t="s">
        <v>98</v>
      </c>
      <c r="X906" s="2" t="s">
        <v>98</v>
      </c>
      <c r="Y906" s="2" t="s">
        <v>186</v>
      </c>
      <c r="Z906" s="2" t="s">
        <v>98</v>
      </c>
      <c r="AA906" s="2" t="s">
        <v>98</v>
      </c>
      <c r="AB906" s="2" t="s">
        <v>99</v>
      </c>
      <c r="AC906" t="s">
        <v>165</v>
      </c>
      <c r="AD906" t="s">
        <v>97</v>
      </c>
      <c r="AE906" s="1" t="s">
        <v>97</v>
      </c>
      <c r="AF906" t="s">
        <v>99</v>
      </c>
    </row>
    <row r="907" spans="1:32">
      <c r="A907" s="3" t="s">
        <v>184</v>
      </c>
      <c r="B907">
        <v>897</v>
      </c>
      <c r="C907" s="6">
        <v>174354</v>
      </c>
      <c r="D907" t="s">
        <v>137</v>
      </c>
      <c r="E907" s="2" t="s">
        <v>98</v>
      </c>
      <c r="F907" s="2" t="s">
        <v>98</v>
      </c>
      <c r="G907" s="2" t="s">
        <v>98</v>
      </c>
      <c r="H907" s="2" t="s">
        <v>97</v>
      </c>
      <c r="I907" s="2" t="s">
        <v>147</v>
      </c>
      <c r="J907" s="2" t="s">
        <v>97</v>
      </c>
      <c r="K907" s="2" t="s">
        <v>134</v>
      </c>
      <c r="L907" t="s">
        <v>140</v>
      </c>
      <c r="M907" s="2" t="s">
        <v>100</v>
      </c>
      <c r="N907" s="71" t="s">
        <v>97</v>
      </c>
      <c r="O907" s="71" t="s">
        <v>163</v>
      </c>
      <c r="P907" s="4" t="s">
        <v>182</v>
      </c>
      <c r="Q907" s="2" t="s">
        <v>98</v>
      </c>
      <c r="R907" s="2" t="s">
        <v>98</v>
      </c>
      <c r="S907" t="s">
        <v>98</v>
      </c>
      <c r="T907" t="s">
        <v>98</v>
      </c>
      <c r="U907" s="2" t="s">
        <v>98</v>
      </c>
      <c r="V907" s="2" t="s">
        <v>98</v>
      </c>
      <c r="W907" s="2" t="s">
        <v>98</v>
      </c>
      <c r="X907" s="2" t="s">
        <v>98</v>
      </c>
      <c r="Y907" s="2" t="s">
        <v>186</v>
      </c>
      <c r="Z907" s="2" t="s">
        <v>98</v>
      </c>
      <c r="AA907" s="2" t="s">
        <v>98</v>
      </c>
      <c r="AB907" s="2" t="s">
        <v>97</v>
      </c>
      <c r="AC907" t="s">
        <v>167</v>
      </c>
      <c r="AD907" t="s">
        <v>97</v>
      </c>
      <c r="AE907" s="1" t="s">
        <v>97</v>
      </c>
      <c r="AF907" t="s">
        <v>98</v>
      </c>
    </row>
    <row r="908" spans="1:32">
      <c r="A908" s="3" t="s">
        <v>184</v>
      </c>
      <c r="B908">
        <v>898</v>
      </c>
      <c r="C908" s="6">
        <v>174357</v>
      </c>
      <c r="D908" t="s">
        <v>136</v>
      </c>
      <c r="E908" s="2" t="s">
        <v>98</v>
      </c>
      <c r="F908" s="2" t="s">
        <v>98</v>
      </c>
      <c r="G908" s="2" t="s">
        <v>98</v>
      </c>
      <c r="H908" s="2" t="s">
        <v>98</v>
      </c>
      <c r="I908" s="2" t="s">
        <v>146</v>
      </c>
      <c r="J908" s="2" t="s">
        <v>97</v>
      </c>
      <c r="K908" s="2" t="s">
        <v>134</v>
      </c>
      <c r="L908" t="s">
        <v>140</v>
      </c>
      <c r="M908" s="2" t="s">
        <v>100</v>
      </c>
      <c r="N908" s="71" t="s">
        <v>97</v>
      </c>
      <c r="O908" s="71" t="s">
        <v>174</v>
      </c>
      <c r="P908" s="4" t="s">
        <v>98</v>
      </c>
      <c r="Q908" s="2" t="s">
        <v>98</v>
      </c>
      <c r="R908" s="2" t="s">
        <v>98</v>
      </c>
      <c r="S908" t="s">
        <v>97</v>
      </c>
      <c r="T908" t="s">
        <v>98</v>
      </c>
      <c r="U908" s="2" t="s">
        <v>98</v>
      </c>
      <c r="V908" s="2" t="s">
        <v>98</v>
      </c>
      <c r="W908" s="2" t="s">
        <v>98</v>
      </c>
      <c r="X908" s="2" t="s">
        <v>98</v>
      </c>
      <c r="Y908" s="2" t="s">
        <v>186</v>
      </c>
      <c r="Z908" s="2" t="s">
        <v>98</v>
      </c>
      <c r="AA908" s="2" t="s">
        <v>98</v>
      </c>
      <c r="AB908" s="2" t="s">
        <v>97</v>
      </c>
      <c r="AC908" t="s">
        <v>167</v>
      </c>
      <c r="AD908" t="s">
        <v>97</v>
      </c>
      <c r="AE908" s="1" t="s">
        <v>97</v>
      </c>
      <c r="AF908" t="s">
        <v>98</v>
      </c>
    </row>
    <row r="909" spans="1:32">
      <c r="A909" s="3" t="s">
        <v>184</v>
      </c>
      <c r="B909">
        <v>899</v>
      </c>
      <c r="C909" s="6">
        <v>174379</v>
      </c>
      <c r="D909" t="s">
        <v>137</v>
      </c>
      <c r="E909" s="2" t="s">
        <v>98</v>
      </c>
      <c r="F909" s="2" t="s">
        <v>98</v>
      </c>
      <c r="G909" s="2" t="s">
        <v>98</v>
      </c>
      <c r="H909" s="2" t="s">
        <v>97</v>
      </c>
      <c r="I909" s="2" t="s">
        <v>145</v>
      </c>
      <c r="J909" s="2" t="s">
        <v>97</v>
      </c>
      <c r="K909" s="2" t="s">
        <v>134</v>
      </c>
      <c r="L909" t="s">
        <v>140</v>
      </c>
      <c r="M909" s="2" t="s">
        <v>100</v>
      </c>
      <c r="N909" s="71" t="s">
        <v>98</v>
      </c>
      <c r="O909" s="71" t="s">
        <v>174</v>
      </c>
      <c r="P909" s="4" t="s">
        <v>182</v>
      </c>
      <c r="Q909" s="2" t="s">
        <v>98</v>
      </c>
      <c r="R909" s="2" t="s">
        <v>98</v>
      </c>
      <c r="S909" t="s">
        <v>98</v>
      </c>
      <c r="T909" t="s">
        <v>98</v>
      </c>
      <c r="U909" s="2" t="s">
        <v>98</v>
      </c>
      <c r="V909" s="2" t="s">
        <v>98</v>
      </c>
      <c r="W909" s="2" t="s">
        <v>98</v>
      </c>
      <c r="X909" s="2" t="s">
        <v>98</v>
      </c>
      <c r="Y909" s="2" t="s">
        <v>186</v>
      </c>
      <c r="Z909" s="2" t="s">
        <v>98</v>
      </c>
      <c r="AA909" s="2" t="s">
        <v>98</v>
      </c>
      <c r="AB909" s="2" t="s">
        <v>97</v>
      </c>
      <c r="AC909" t="s">
        <v>167</v>
      </c>
      <c r="AD909" t="s">
        <v>97</v>
      </c>
      <c r="AE909" s="1" t="s">
        <v>98</v>
      </c>
      <c r="AF909" t="s">
        <v>98</v>
      </c>
    </row>
    <row r="910" spans="1:32">
      <c r="A910" s="3" t="s">
        <v>184</v>
      </c>
      <c r="B910">
        <v>900</v>
      </c>
      <c r="C910" s="6">
        <v>174427</v>
      </c>
      <c r="D910" t="s">
        <v>137</v>
      </c>
      <c r="E910" s="2" t="s">
        <v>98</v>
      </c>
      <c r="F910" s="2" t="s">
        <v>98</v>
      </c>
      <c r="G910" s="2" t="s">
        <v>98</v>
      </c>
      <c r="H910" s="2" t="s">
        <v>99</v>
      </c>
      <c r="I910" s="2" t="s">
        <v>144</v>
      </c>
      <c r="J910" s="2" t="s">
        <v>97</v>
      </c>
      <c r="K910" s="2" t="s">
        <v>134</v>
      </c>
      <c r="L910" t="s">
        <v>140</v>
      </c>
      <c r="M910" s="2" t="s">
        <v>100</v>
      </c>
      <c r="N910" s="71" t="s">
        <v>98</v>
      </c>
      <c r="O910" s="71" t="s">
        <v>174</v>
      </c>
      <c r="P910" s="4" t="s">
        <v>182</v>
      </c>
      <c r="Q910" s="2" t="s">
        <v>98</v>
      </c>
      <c r="R910" s="2" t="s">
        <v>98</v>
      </c>
      <c r="S910" t="s">
        <v>98</v>
      </c>
      <c r="T910" t="s">
        <v>98</v>
      </c>
      <c r="U910" s="2" t="s">
        <v>98</v>
      </c>
      <c r="V910" s="2" t="s">
        <v>98</v>
      </c>
      <c r="W910" s="2" t="s">
        <v>98</v>
      </c>
      <c r="X910" s="2" t="s">
        <v>98</v>
      </c>
      <c r="Y910" s="2" t="s">
        <v>186</v>
      </c>
      <c r="Z910" s="2" t="s">
        <v>98</v>
      </c>
      <c r="AA910" s="2" t="s">
        <v>98</v>
      </c>
      <c r="AB910" s="2" t="s">
        <v>98</v>
      </c>
      <c r="AC910" t="s">
        <v>168</v>
      </c>
      <c r="AD910" t="s">
        <v>97</v>
      </c>
      <c r="AE910" s="1" t="s">
        <v>98</v>
      </c>
      <c r="AF910" t="s">
        <v>98</v>
      </c>
    </row>
    <row r="911" spans="1:32">
      <c r="A911" s="3" t="s">
        <v>184</v>
      </c>
      <c r="B911">
        <v>901</v>
      </c>
      <c r="C911" s="6">
        <v>174433</v>
      </c>
      <c r="D911" t="s">
        <v>136</v>
      </c>
      <c r="E911" s="2" t="s">
        <v>97</v>
      </c>
      <c r="F911" s="2" t="s">
        <v>97</v>
      </c>
      <c r="G911" s="2" t="s">
        <v>98</v>
      </c>
      <c r="H911" s="2" t="s">
        <v>98</v>
      </c>
      <c r="I911" s="2" t="s">
        <v>148</v>
      </c>
      <c r="J911" s="2" t="s">
        <v>97</v>
      </c>
      <c r="K911" s="2" t="s">
        <v>134</v>
      </c>
      <c r="L911" t="s">
        <v>140</v>
      </c>
      <c r="M911" s="2" t="s">
        <v>101</v>
      </c>
      <c r="N911" s="71" t="s">
        <v>98</v>
      </c>
      <c r="O911" s="71" t="s">
        <v>174</v>
      </c>
      <c r="P911" s="4" t="s">
        <v>98</v>
      </c>
      <c r="Q911" s="2" t="s">
        <v>98</v>
      </c>
      <c r="R911" s="2" t="s">
        <v>98</v>
      </c>
      <c r="S911" t="s">
        <v>97</v>
      </c>
      <c r="T911" t="s">
        <v>98</v>
      </c>
      <c r="U911" s="2" t="s">
        <v>98</v>
      </c>
      <c r="V911" s="2" t="s">
        <v>97</v>
      </c>
      <c r="W911" s="2" t="s">
        <v>98</v>
      </c>
      <c r="X911" s="2" t="s">
        <v>98</v>
      </c>
      <c r="Y911" s="2" t="s">
        <v>98</v>
      </c>
      <c r="Z911" s="2" t="s">
        <v>98</v>
      </c>
      <c r="AA911" s="2" t="s">
        <v>98</v>
      </c>
      <c r="AB911" s="2" t="s">
        <v>97</v>
      </c>
      <c r="AC911" t="s">
        <v>168</v>
      </c>
      <c r="AD911" t="s">
        <v>97</v>
      </c>
      <c r="AE911" s="1" t="s">
        <v>98</v>
      </c>
      <c r="AF911" t="s">
        <v>98</v>
      </c>
    </row>
    <row r="912" spans="1:32">
      <c r="A912" s="3" t="s">
        <v>184</v>
      </c>
      <c r="B912">
        <v>902</v>
      </c>
      <c r="C912">
        <v>174445</v>
      </c>
      <c r="D912" t="s">
        <v>136</v>
      </c>
      <c r="E912" s="2" t="s">
        <v>97</v>
      </c>
      <c r="F912" s="2" t="s">
        <v>98</v>
      </c>
      <c r="G912" s="2" t="s">
        <v>98</v>
      </c>
      <c r="H912" s="3" t="s">
        <v>97</v>
      </c>
      <c r="I912" s="2" t="s">
        <v>146</v>
      </c>
      <c r="J912" s="6" t="s">
        <v>97</v>
      </c>
      <c r="K912" s="2" t="s">
        <v>134</v>
      </c>
      <c r="L912" t="s">
        <v>138</v>
      </c>
      <c r="M912" s="2" t="s">
        <v>100</v>
      </c>
      <c r="N912" s="70" t="s">
        <v>97</v>
      </c>
      <c r="O912" s="70" t="s">
        <v>174</v>
      </c>
      <c r="P912" s="4" t="s">
        <v>98</v>
      </c>
      <c r="Q912" s="2" t="s">
        <v>98</v>
      </c>
      <c r="R912" s="2" t="s">
        <v>98</v>
      </c>
      <c r="S912" t="s">
        <v>97</v>
      </c>
      <c r="T912" t="s">
        <v>98</v>
      </c>
      <c r="U912" s="2" t="s">
        <v>98</v>
      </c>
      <c r="V912" s="2" t="s">
        <v>97</v>
      </c>
      <c r="W912" s="2" t="s">
        <v>98</v>
      </c>
      <c r="X912" s="2" t="s">
        <v>98</v>
      </c>
      <c r="Y912" s="2" t="s">
        <v>98</v>
      </c>
      <c r="Z912" s="2" t="s">
        <v>98</v>
      </c>
      <c r="AA912" s="2" t="s">
        <v>98</v>
      </c>
      <c r="AB912" s="2" t="s">
        <v>98</v>
      </c>
      <c r="AC912" t="s">
        <v>168</v>
      </c>
      <c r="AD912" t="s">
        <v>97</v>
      </c>
      <c r="AE912" s="1" t="s">
        <v>97</v>
      </c>
      <c r="AF912" t="s">
        <v>97</v>
      </c>
    </row>
    <row r="913" spans="1:32">
      <c r="A913" s="3" t="s">
        <v>184</v>
      </c>
      <c r="B913">
        <v>903</v>
      </c>
      <c r="C913" s="6">
        <v>174448</v>
      </c>
      <c r="D913" t="s">
        <v>136</v>
      </c>
      <c r="E913" s="2" t="s">
        <v>97</v>
      </c>
      <c r="F913" s="2" t="s">
        <v>98</v>
      </c>
      <c r="G913" s="2" t="s">
        <v>98</v>
      </c>
      <c r="H913" s="2" t="s">
        <v>99</v>
      </c>
      <c r="I913" s="2" t="s">
        <v>145</v>
      </c>
      <c r="J913" s="2" t="s">
        <v>97</v>
      </c>
      <c r="K913" s="2" t="s">
        <v>134</v>
      </c>
      <c r="L913" t="s">
        <v>139</v>
      </c>
      <c r="M913" s="2" t="s">
        <v>101</v>
      </c>
      <c r="N913" s="71" t="s">
        <v>98</v>
      </c>
      <c r="O913" s="71" t="s">
        <v>174</v>
      </c>
      <c r="P913" s="4" t="s">
        <v>97</v>
      </c>
      <c r="Q913" s="2" t="s">
        <v>98</v>
      </c>
      <c r="R913" s="2" t="s">
        <v>98</v>
      </c>
      <c r="S913" t="s">
        <v>97</v>
      </c>
      <c r="T913" t="s">
        <v>98</v>
      </c>
      <c r="U913" s="2" t="s">
        <v>98</v>
      </c>
      <c r="V913" s="2" t="s">
        <v>98</v>
      </c>
      <c r="W913" s="2" t="s">
        <v>98</v>
      </c>
      <c r="X913" s="2" t="s">
        <v>98</v>
      </c>
      <c r="Y913" s="2" t="s">
        <v>98</v>
      </c>
      <c r="Z913" s="2" t="s">
        <v>98</v>
      </c>
      <c r="AA913" s="2" t="s">
        <v>98</v>
      </c>
      <c r="AB913" s="2" t="s">
        <v>98</v>
      </c>
      <c r="AC913" t="s">
        <v>168</v>
      </c>
      <c r="AD913" t="s">
        <v>97</v>
      </c>
      <c r="AE913" s="1" t="s">
        <v>97</v>
      </c>
      <c r="AF913" t="s">
        <v>99</v>
      </c>
    </row>
    <row r="914" spans="1:32">
      <c r="A914" s="3" t="s">
        <v>184</v>
      </c>
      <c r="B914">
        <v>904</v>
      </c>
      <c r="C914" s="6">
        <v>174454</v>
      </c>
      <c r="D914" t="s">
        <v>137</v>
      </c>
      <c r="E914" s="2" t="s">
        <v>98</v>
      </c>
      <c r="F914" s="2" t="s">
        <v>98</v>
      </c>
      <c r="G914" s="2" t="s">
        <v>98</v>
      </c>
      <c r="H914" s="2" t="s">
        <v>99</v>
      </c>
      <c r="I914" s="2" t="s">
        <v>148</v>
      </c>
      <c r="J914" s="2" t="s">
        <v>97</v>
      </c>
      <c r="K914" s="2" t="s">
        <v>134</v>
      </c>
      <c r="L914" t="s">
        <v>139</v>
      </c>
      <c r="M914" s="2" t="s">
        <v>101</v>
      </c>
      <c r="N914" s="71" t="s">
        <v>98</v>
      </c>
      <c r="O914" s="71" t="s">
        <v>163</v>
      </c>
      <c r="P914" s="4" t="s">
        <v>182</v>
      </c>
      <c r="Q914" s="2" t="s">
        <v>98</v>
      </c>
      <c r="R914" s="2" t="s">
        <v>98</v>
      </c>
      <c r="S914" t="s">
        <v>98</v>
      </c>
      <c r="T914" t="s">
        <v>98</v>
      </c>
      <c r="U914" s="2" t="s">
        <v>98</v>
      </c>
      <c r="V914" s="2" t="s">
        <v>98</v>
      </c>
      <c r="W914" s="2" t="s">
        <v>98</v>
      </c>
      <c r="X914" s="2" t="s">
        <v>98</v>
      </c>
      <c r="Y914" s="2" t="s">
        <v>98</v>
      </c>
      <c r="Z914" s="2" t="s">
        <v>98</v>
      </c>
      <c r="AA914" s="2" t="s">
        <v>98</v>
      </c>
      <c r="AB914" s="2" t="s">
        <v>98</v>
      </c>
      <c r="AC914" t="s">
        <v>168</v>
      </c>
      <c r="AD914" t="s">
        <v>97</v>
      </c>
      <c r="AE914" s="1" t="s">
        <v>97</v>
      </c>
      <c r="AF914" t="s">
        <v>98</v>
      </c>
    </row>
    <row r="915" spans="1:32">
      <c r="A915" s="3" t="s">
        <v>184</v>
      </c>
      <c r="B915">
        <v>905</v>
      </c>
      <c r="C915" s="6">
        <v>174461</v>
      </c>
      <c r="D915" t="s">
        <v>137</v>
      </c>
      <c r="E915" s="2" t="s">
        <v>98</v>
      </c>
      <c r="F915" s="2" t="s">
        <v>98</v>
      </c>
      <c r="G915" s="2" t="s">
        <v>98</v>
      </c>
      <c r="H915" s="2" t="s">
        <v>97</v>
      </c>
      <c r="I915" s="2" t="s">
        <v>144</v>
      </c>
      <c r="J915" s="2" t="s">
        <v>97</v>
      </c>
      <c r="K915" s="2" t="s">
        <v>135</v>
      </c>
      <c r="L915" t="s">
        <v>139</v>
      </c>
      <c r="M915" s="2" t="s">
        <v>101</v>
      </c>
      <c r="N915" s="71" t="s">
        <v>98</v>
      </c>
      <c r="O915" s="71" t="s">
        <v>163</v>
      </c>
      <c r="P915" s="4" t="s">
        <v>97</v>
      </c>
      <c r="Q915" s="2" t="s">
        <v>97</v>
      </c>
      <c r="R915" s="2" t="s">
        <v>98</v>
      </c>
      <c r="S915" t="s">
        <v>97</v>
      </c>
      <c r="T915" t="s">
        <v>98</v>
      </c>
      <c r="U915" s="2" t="s">
        <v>98</v>
      </c>
      <c r="V915" s="2" t="s">
        <v>98</v>
      </c>
      <c r="W915" s="2" t="s">
        <v>98</v>
      </c>
      <c r="X915" s="2" t="s">
        <v>98</v>
      </c>
      <c r="Y915" s="2" t="s">
        <v>99</v>
      </c>
      <c r="Z915" s="2" t="s">
        <v>98</v>
      </c>
      <c r="AA915" s="2" t="s">
        <v>98</v>
      </c>
      <c r="AB915" s="2" t="s">
        <v>185</v>
      </c>
      <c r="AC915" t="s">
        <v>167</v>
      </c>
      <c r="AD915" t="s">
        <v>98</v>
      </c>
      <c r="AE915" s="1" t="s">
        <v>98</v>
      </c>
      <c r="AF915" t="s">
        <v>97</v>
      </c>
    </row>
    <row r="916" spans="1:32">
      <c r="A916" s="3" t="s">
        <v>184</v>
      </c>
      <c r="B916">
        <v>906</v>
      </c>
      <c r="C916" s="6">
        <v>174467</v>
      </c>
      <c r="D916" t="s">
        <v>136</v>
      </c>
      <c r="E916" s="2" t="s">
        <v>98</v>
      </c>
      <c r="F916" s="2" t="s">
        <v>98</v>
      </c>
      <c r="G916" s="2" t="s">
        <v>98</v>
      </c>
      <c r="H916" s="2" t="s">
        <v>97</v>
      </c>
      <c r="I916" s="2" t="s">
        <v>146</v>
      </c>
      <c r="J916" s="2" t="s">
        <v>97</v>
      </c>
      <c r="K916" s="2" t="s">
        <v>134</v>
      </c>
      <c r="L916" t="s">
        <v>140</v>
      </c>
      <c r="M916" s="2" t="s">
        <v>101</v>
      </c>
      <c r="N916" s="71" t="s">
        <v>97</v>
      </c>
      <c r="O916" s="71" t="s">
        <v>174</v>
      </c>
      <c r="P916" s="4" t="s">
        <v>182</v>
      </c>
      <c r="Q916" s="2" t="s">
        <v>98</v>
      </c>
      <c r="R916" s="2" t="s">
        <v>98</v>
      </c>
      <c r="S916" t="s">
        <v>98</v>
      </c>
      <c r="T916" t="s">
        <v>98</v>
      </c>
      <c r="U916" s="2" t="s">
        <v>98</v>
      </c>
      <c r="V916" s="2" t="s">
        <v>98</v>
      </c>
      <c r="W916" s="2" t="s">
        <v>98</v>
      </c>
      <c r="X916" s="2" t="s">
        <v>98</v>
      </c>
      <c r="Y916" s="2" t="s">
        <v>98</v>
      </c>
      <c r="Z916" s="2" t="s">
        <v>98</v>
      </c>
      <c r="AA916" s="2" t="s">
        <v>98</v>
      </c>
      <c r="AB916" s="2" t="s">
        <v>98</v>
      </c>
      <c r="AC916" t="s">
        <v>167</v>
      </c>
      <c r="AD916" t="s">
        <v>97</v>
      </c>
      <c r="AE916" s="1" t="s">
        <v>98</v>
      </c>
      <c r="AF916" t="s">
        <v>98</v>
      </c>
    </row>
    <row r="917" spans="1:32">
      <c r="A917" s="3" t="s">
        <v>184</v>
      </c>
      <c r="B917">
        <v>907</v>
      </c>
      <c r="C917">
        <v>174474</v>
      </c>
      <c r="D917" t="s">
        <v>136</v>
      </c>
      <c r="E917" s="2" t="s">
        <v>98</v>
      </c>
      <c r="F917" s="2" t="s">
        <v>98</v>
      </c>
      <c r="G917" s="2" t="s">
        <v>98</v>
      </c>
      <c r="H917" s="2" t="s">
        <v>97</v>
      </c>
      <c r="I917" s="2" t="s">
        <v>146</v>
      </c>
      <c r="J917" s="6" t="s">
        <v>97</v>
      </c>
      <c r="K917" s="2" t="s">
        <v>134</v>
      </c>
      <c r="L917" t="s">
        <v>140</v>
      </c>
      <c r="M917" s="2" t="s">
        <v>101</v>
      </c>
      <c r="N917" s="70" t="s">
        <v>98</v>
      </c>
      <c r="O917" s="70" t="s">
        <v>174</v>
      </c>
      <c r="P917" s="5" t="s">
        <v>182</v>
      </c>
      <c r="Q917" s="2" t="s">
        <v>98</v>
      </c>
      <c r="R917" s="2" t="s">
        <v>98</v>
      </c>
      <c r="S917" t="s">
        <v>98</v>
      </c>
      <c r="T917" t="s">
        <v>98</v>
      </c>
      <c r="U917" s="2" t="s">
        <v>98</v>
      </c>
      <c r="V917" s="2" t="s">
        <v>98</v>
      </c>
      <c r="W917" s="2" t="s">
        <v>98</v>
      </c>
      <c r="X917" s="2" t="s">
        <v>98</v>
      </c>
      <c r="Y917" s="2" t="s">
        <v>186</v>
      </c>
      <c r="Z917" s="2" t="s">
        <v>98</v>
      </c>
      <c r="AA917" s="2" t="s">
        <v>98</v>
      </c>
      <c r="AB917" s="2" t="s">
        <v>97</v>
      </c>
      <c r="AC917" t="s">
        <v>167</v>
      </c>
      <c r="AD917" s="6" t="s">
        <v>97</v>
      </c>
      <c r="AE917" s="1" t="s">
        <v>98</v>
      </c>
      <c r="AF917" t="s">
        <v>98</v>
      </c>
    </row>
    <row r="918" spans="1:32">
      <c r="A918" s="3" t="s">
        <v>184</v>
      </c>
      <c r="B918">
        <v>908</v>
      </c>
      <c r="C918" s="6">
        <v>174479</v>
      </c>
      <c r="D918" t="s">
        <v>136</v>
      </c>
      <c r="E918" s="2" t="s">
        <v>98</v>
      </c>
      <c r="F918" s="2" t="s">
        <v>98</v>
      </c>
      <c r="G918" s="2" t="s">
        <v>98</v>
      </c>
      <c r="H918" s="2" t="s">
        <v>97</v>
      </c>
      <c r="I918" s="2" t="s">
        <v>146</v>
      </c>
      <c r="J918" s="2" t="s">
        <v>97</v>
      </c>
      <c r="K918" s="2" t="s">
        <v>134</v>
      </c>
      <c r="L918" t="s">
        <v>138</v>
      </c>
      <c r="M918" s="2" t="s">
        <v>100</v>
      </c>
      <c r="N918" s="71" t="s">
        <v>97</v>
      </c>
      <c r="O918" s="71" t="s">
        <v>174</v>
      </c>
      <c r="P918" s="4" t="s">
        <v>98</v>
      </c>
      <c r="Q918" s="2" t="s">
        <v>98</v>
      </c>
      <c r="R918" s="2" t="s">
        <v>98</v>
      </c>
      <c r="S918" t="s">
        <v>97</v>
      </c>
      <c r="T918" t="s">
        <v>98</v>
      </c>
      <c r="U918" s="2" t="s">
        <v>98</v>
      </c>
      <c r="V918" s="2" t="s">
        <v>98</v>
      </c>
      <c r="W918" s="2" t="s">
        <v>98</v>
      </c>
      <c r="X918" s="2" t="s">
        <v>98</v>
      </c>
      <c r="Y918" s="2" t="s">
        <v>98</v>
      </c>
      <c r="Z918" s="2" t="s">
        <v>98</v>
      </c>
      <c r="AA918" s="2" t="s">
        <v>98</v>
      </c>
      <c r="AB918" s="2" t="s">
        <v>97</v>
      </c>
      <c r="AC918" t="s">
        <v>168</v>
      </c>
      <c r="AD918" t="s">
        <v>97</v>
      </c>
      <c r="AE918" s="1" t="s">
        <v>97</v>
      </c>
      <c r="AF918" t="s">
        <v>98</v>
      </c>
    </row>
    <row r="919" spans="1:32">
      <c r="A919" s="3" t="s">
        <v>184</v>
      </c>
      <c r="B919">
        <v>909</v>
      </c>
      <c r="C919" s="6">
        <v>174485</v>
      </c>
      <c r="D919" t="s">
        <v>137</v>
      </c>
      <c r="E919" s="2" t="s">
        <v>98</v>
      </c>
      <c r="F919" s="2" t="s">
        <v>98</v>
      </c>
      <c r="G919" s="2" t="s">
        <v>98</v>
      </c>
      <c r="H919" s="2" t="s">
        <v>97</v>
      </c>
      <c r="I919" s="2" t="s">
        <v>147</v>
      </c>
      <c r="J919" s="2" t="s">
        <v>97</v>
      </c>
      <c r="K919" s="2" t="s">
        <v>134</v>
      </c>
      <c r="L919" t="s">
        <v>140</v>
      </c>
      <c r="M919" s="2" t="s">
        <v>100</v>
      </c>
      <c r="N919" s="71" t="s">
        <v>98</v>
      </c>
      <c r="O919" s="71" t="s">
        <v>174</v>
      </c>
      <c r="P919" s="4" t="s">
        <v>182</v>
      </c>
      <c r="Q919" s="2" t="s">
        <v>98</v>
      </c>
      <c r="R919" s="2" t="s">
        <v>98</v>
      </c>
      <c r="S919" t="s">
        <v>98</v>
      </c>
      <c r="T919" t="s">
        <v>98</v>
      </c>
      <c r="U919" s="2" t="s">
        <v>98</v>
      </c>
      <c r="V919" s="2" t="s">
        <v>98</v>
      </c>
      <c r="W919" s="2" t="s">
        <v>98</v>
      </c>
      <c r="X919" s="2" t="s">
        <v>98</v>
      </c>
      <c r="Y919" s="2" t="s">
        <v>186</v>
      </c>
      <c r="Z919" s="2" t="s">
        <v>98</v>
      </c>
      <c r="AA919" s="2" t="s">
        <v>98</v>
      </c>
      <c r="AB919" s="2" t="s">
        <v>97</v>
      </c>
      <c r="AC919" t="s">
        <v>167</v>
      </c>
      <c r="AD919" t="s">
        <v>97</v>
      </c>
      <c r="AE919" s="1" t="s">
        <v>98</v>
      </c>
      <c r="AF919" t="s">
        <v>98</v>
      </c>
    </row>
    <row r="920" spans="1:32">
      <c r="A920" s="3" t="s">
        <v>184</v>
      </c>
      <c r="B920">
        <v>910</v>
      </c>
      <c r="C920" s="6">
        <v>174487</v>
      </c>
      <c r="D920" t="s">
        <v>136</v>
      </c>
      <c r="E920" s="2" t="s">
        <v>98</v>
      </c>
      <c r="F920" s="2" t="s">
        <v>98</v>
      </c>
      <c r="G920" s="2" t="s">
        <v>98</v>
      </c>
      <c r="H920" s="2" t="s">
        <v>97</v>
      </c>
      <c r="I920" s="2" t="s">
        <v>147</v>
      </c>
      <c r="J920" s="2" t="s">
        <v>97</v>
      </c>
      <c r="K920" s="2" t="s">
        <v>134</v>
      </c>
      <c r="L920" t="s">
        <v>139</v>
      </c>
      <c r="M920" s="2" t="s">
        <v>100</v>
      </c>
      <c r="N920" s="71" t="s">
        <v>98</v>
      </c>
      <c r="O920" s="71" t="s">
        <v>163</v>
      </c>
      <c r="P920" s="4" t="s">
        <v>98</v>
      </c>
      <c r="Q920" s="2" t="s">
        <v>98</v>
      </c>
      <c r="R920" s="2" t="s">
        <v>98</v>
      </c>
      <c r="S920" t="s">
        <v>97</v>
      </c>
      <c r="T920" t="s">
        <v>97</v>
      </c>
      <c r="U920" s="2" t="s">
        <v>98</v>
      </c>
      <c r="V920" s="2" t="s">
        <v>98</v>
      </c>
      <c r="W920" s="2" t="s">
        <v>98</v>
      </c>
      <c r="X920" s="2" t="s">
        <v>98</v>
      </c>
      <c r="Y920" s="2" t="s">
        <v>98</v>
      </c>
      <c r="Z920" s="2" t="s">
        <v>98</v>
      </c>
      <c r="AA920" s="2" t="s">
        <v>98</v>
      </c>
      <c r="AB920" s="2" t="s">
        <v>97</v>
      </c>
      <c r="AC920" t="s">
        <v>167</v>
      </c>
      <c r="AD920" t="s">
        <v>97</v>
      </c>
      <c r="AE920" s="1" t="s">
        <v>97</v>
      </c>
      <c r="AF920" t="s">
        <v>98</v>
      </c>
    </row>
    <row r="921" spans="1:32">
      <c r="A921" s="3" t="s">
        <v>184</v>
      </c>
      <c r="B921">
        <v>911</v>
      </c>
      <c r="C921" s="6">
        <v>174503</v>
      </c>
      <c r="D921" t="s">
        <v>136</v>
      </c>
      <c r="E921" s="2" t="s">
        <v>98</v>
      </c>
      <c r="F921" s="2" t="s">
        <v>98</v>
      </c>
      <c r="G921" s="2" t="s">
        <v>98</v>
      </c>
      <c r="H921" s="2" t="s">
        <v>97</v>
      </c>
      <c r="I921" s="2" t="s">
        <v>145</v>
      </c>
      <c r="J921" s="2" t="s">
        <v>97</v>
      </c>
      <c r="K921" s="2" t="s">
        <v>134</v>
      </c>
      <c r="L921" t="s">
        <v>140</v>
      </c>
      <c r="M921" s="2" t="s">
        <v>101</v>
      </c>
      <c r="N921" s="71" t="s">
        <v>98</v>
      </c>
      <c r="O921" s="71" t="s">
        <v>174</v>
      </c>
      <c r="P921" s="4" t="s">
        <v>182</v>
      </c>
      <c r="Q921" s="2" t="s">
        <v>98</v>
      </c>
      <c r="R921" s="2" t="s">
        <v>98</v>
      </c>
      <c r="S921" t="s">
        <v>98</v>
      </c>
      <c r="T921" t="s">
        <v>98</v>
      </c>
      <c r="U921" s="2" t="s">
        <v>98</v>
      </c>
      <c r="V921" s="2" t="s">
        <v>98</v>
      </c>
      <c r="W921" s="2" t="s">
        <v>98</v>
      </c>
      <c r="X921" s="2" t="s">
        <v>98</v>
      </c>
      <c r="Y921" s="2" t="s">
        <v>186</v>
      </c>
      <c r="Z921" s="2" t="s">
        <v>98</v>
      </c>
      <c r="AA921" s="2" t="s">
        <v>98</v>
      </c>
      <c r="AB921" s="2" t="s">
        <v>98</v>
      </c>
      <c r="AC921" t="s">
        <v>167</v>
      </c>
      <c r="AD921" t="s">
        <v>97</v>
      </c>
      <c r="AE921" s="1" t="s">
        <v>97</v>
      </c>
      <c r="AF921" t="s">
        <v>98</v>
      </c>
    </row>
    <row r="922" spans="1:32">
      <c r="A922" s="3" t="s">
        <v>184</v>
      </c>
      <c r="B922">
        <v>912</v>
      </c>
      <c r="C922" s="6">
        <v>174514</v>
      </c>
      <c r="D922" t="s">
        <v>137</v>
      </c>
      <c r="E922" s="2" t="s">
        <v>98</v>
      </c>
      <c r="F922" s="2" t="s">
        <v>98</v>
      </c>
      <c r="G922" s="2" t="s">
        <v>98</v>
      </c>
      <c r="H922" s="2" t="s">
        <v>99</v>
      </c>
      <c r="I922" s="2" t="s">
        <v>147</v>
      </c>
      <c r="J922" s="2" t="s">
        <v>97</v>
      </c>
      <c r="K922" s="2" t="s">
        <v>134</v>
      </c>
      <c r="L922" t="s">
        <v>140</v>
      </c>
      <c r="M922" s="2" t="s">
        <v>101</v>
      </c>
      <c r="N922" s="71" t="s">
        <v>98</v>
      </c>
      <c r="O922" s="71" t="s">
        <v>174</v>
      </c>
      <c r="P922" s="4" t="s">
        <v>182</v>
      </c>
      <c r="Q922" s="2" t="s">
        <v>98</v>
      </c>
      <c r="R922" s="2" t="s">
        <v>98</v>
      </c>
      <c r="S922" t="s">
        <v>98</v>
      </c>
      <c r="T922" t="s">
        <v>98</v>
      </c>
      <c r="U922" s="2" t="s">
        <v>98</v>
      </c>
      <c r="V922" s="2" t="s">
        <v>98</v>
      </c>
      <c r="W922" s="2" t="s">
        <v>98</v>
      </c>
      <c r="X922" s="2" t="s">
        <v>98</v>
      </c>
      <c r="Y922" s="2" t="s">
        <v>186</v>
      </c>
      <c r="Z922" s="2" t="s">
        <v>98</v>
      </c>
      <c r="AA922" s="2" t="s">
        <v>98</v>
      </c>
      <c r="AB922" s="2" t="s">
        <v>97</v>
      </c>
      <c r="AC922" t="s">
        <v>167</v>
      </c>
      <c r="AD922" t="s">
        <v>97</v>
      </c>
      <c r="AE922" s="1" t="s">
        <v>98</v>
      </c>
      <c r="AF922" t="s">
        <v>98</v>
      </c>
    </row>
    <row r="923" spans="1:32">
      <c r="A923" s="3" t="s">
        <v>184</v>
      </c>
      <c r="B923">
        <v>913</v>
      </c>
      <c r="C923" s="6">
        <v>174518</v>
      </c>
      <c r="D923" t="s">
        <v>137</v>
      </c>
      <c r="E923" s="2" t="s">
        <v>98</v>
      </c>
      <c r="F923" s="2" t="s">
        <v>98</v>
      </c>
      <c r="G923" s="2" t="s">
        <v>98</v>
      </c>
      <c r="H923" s="2" t="s">
        <v>97</v>
      </c>
      <c r="I923" s="2" t="s">
        <v>145</v>
      </c>
      <c r="J923" s="2" t="s">
        <v>97</v>
      </c>
      <c r="K923" s="2" t="s">
        <v>134</v>
      </c>
      <c r="L923" t="s">
        <v>140</v>
      </c>
      <c r="M923" s="2" t="s">
        <v>100</v>
      </c>
      <c r="N923" s="71" t="s">
        <v>98</v>
      </c>
      <c r="O923" s="71" t="s">
        <v>174</v>
      </c>
      <c r="P923" s="4" t="s">
        <v>182</v>
      </c>
      <c r="Q923" s="2" t="s">
        <v>98</v>
      </c>
      <c r="R923" s="2" t="s">
        <v>98</v>
      </c>
      <c r="S923" t="s">
        <v>98</v>
      </c>
      <c r="T923" t="s">
        <v>98</v>
      </c>
      <c r="U923" s="2" t="s">
        <v>98</v>
      </c>
      <c r="V923" s="2" t="s">
        <v>98</v>
      </c>
      <c r="W923" s="2" t="s">
        <v>98</v>
      </c>
      <c r="X923" s="2" t="s">
        <v>98</v>
      </c>
      <c r="Y923" s="2" t="s">
        <v>186</v>
      </c>
      <c r="Z923" s="2" t="s">
        <v>98</v>
      </c>
      <c r="AA923" s="2" t="s">
        <v>98</v>
      </c>
      <c r="AB923" s="2" t="s">
        <v>97</v>
      </c>
      <c r="AC923" t="s">
        <v>167</v>
      </c>
      <c r="AD923" t="s">
        <v>97</v>
      </c>
      <c r="AE923" s="1" t="s">
        <v>98</v>
      </c>
      <c r="AF923" t="s">
        <v>98</v>
      </c>
    </row>
    <row r="924" spans="1:32">
      <c r="A924" s="3" t="s">
        <v>184</v>
      </c>
      <c r="B924">
        <v>914</v>
      </c>
      <c r="C924" s="6">
        <v>174530</v>
      </c>
      <c r="D924" t="s">
        <v>136</v>
      </c>
      <c r="E924" s="2" t="s">
        <v>98</v>
      </c>
      <c r="F924" s="2" t="s">
        <v>98</v>
      </c>
      <c r="G924" s="2" t="s">
        <v>98</v>
      </c>
      <c r="H924" s="2" t="s">
        <v>97</v>
      </c>
      <c r="I924" s="2" t="s">
        <v>148</v>
      </c>
      <c r="J924" s="2" t="s">
        <v>97</v>
      </c>
      <c r="K924" s="2" t="s">
        <v>134</v>
      </c>
      <c r="L924" t="s">
        <v>140</v>
      </c>
      <c r="M924" s="2" t="s">
        <v>101</v>
      </c>
      <c r="N924" s="71" t="s">
        <v>98</v>
      </c>
      <c r="O924" s="71" t="s">
        <v>174</v>
      </c>
      <c r="P924" s="4" t="s">
        <v>182</v>
      </c>
      <c r="Q924" s="2" t="s">
        <v>98</v>
      </c>
      <c r="R924" s="2" t="s">
        <v>98</v>
      </c>
      <c r="S924" t="s">
        <v>98</v>
      </c>
      <c r="T924" t="s">
        <v>98</v>
      </c>
      <c r="U924" s="2" t="s">
        <v>98</v>
      </c>
      <c r="V924" s="2" t="s">
        <v>98</v>
      </c>
      <c r="W924" s="2" t="s">
        <v>98</v>
      </c>
      <c r="X924" s="2" t="s">
        <v>98</v>
      </c>
      <c r="Y924" s="2" t="s">
        <v>186</v>
      </c>
      <c r="Z924" s="2" t="s">
        <v>98</v>
      </c>
      <c r="AA924" s="2" t="s">
        <v>98</v>
      </c>
      <c r="AB924" s="2" t="s">
        <v>97</v>
      </c>
      <c r="AC924" t="s">
        <v>167</v>
      </c>
      <c r="AD924" t="s">
        <v>97</v>
      </c>
      <c r="AE924" s="1" t="s">
        <v>97</v>
      </c>
      <c r="AF924" t="s">
        <v>98</v>
      </c>
    </row>
    <row r="925" spans="1:32">
      <c r="A925" s="3" t="s">
        <v>184</v>
      </c>
      <c r="B925">
        <v>915</v>
      </c>
      <c r="C925" s="6">
        <v>174541</v>
      </c>
      <c r="D925" t="s">
        <v>137</v>
      </c>
      <c r="E925" s="2" t="s">
        <v>98</v>
      </c>
      <c r="F925" s="2" t="s">
        <v>98</v>
      </c>
      <c r="G925" s="2" t="s">
        <v>98</v>
      </c>
      <c r="H925" s="2" t="s">
        <v>97</v>
      </c>
      <c r="I925" s="2" t="s">
        <v>146</v>
      </c>
      <c r="J925" s="2" t="s">
        <v>97</v>
      </c>
      <c r="K925" s="2" t="s">
        <v>134</v>
      </c>
      <c r="L925" t="s">
        <v>140</v>
      </c>
      <c r="M925" s="2" t="s">
        <v>100</v>
      </c>
      <c r="N925" s="71" t="s">
        <v>98</v>
      </c>
      <c r="O925" s="71" t="s">
        <v>174</v>
      </c>
      <c r="P925" s="4" t="s">
        <v>182</v>
      </c>
      <c r="Q925" s="2" t="s">
        <v>98</v>
      </c>
      <c r="R925" s="2" t="s">
        <v>98</v>
      </c>
      <c r="S925" t="s">
        <v>98</v>
      </c>
      <c r="T925" t="s">
        <v>98</v>
      </c>
      <c r="U925" s="2" t="s">
        <v>98</v>
      </c>
      <c r="V925" s="2" t="s">
        <v>98</v>
      </c>
      <c r="W925" s="2" t="s">
        <v>98</v>
      </c>
      <c r="X925" s="2" t="s">
        <v>98</v>
      </c>
      <c r="Y925" s="2" t="s">
        <v>98</v>
      </c>
      <c r="Z925" s="2" t="s">
        <v>98</v>
      </c>
      <c r="AA925" s="2" t="s">
        <v>98</v>
      </c>
      <c r="AB925" s="2" t="s">
        <v>97</v>
      </c>
      <c r="AC925" t="s">
        <v>167</v>
      </c>
      <c r="AD925" t="s">
        <v>97</v>
      </c>
      <c r="AE925" s="1" t="s">
        <v>98</v>
      </c>
      <c r="AF925" t="s">
        <v>98</v>
      </c>
    </row>
    <row r="926" spans="1:32">
      <c r="A926" s="3" t="s">
        <v>183</v>
      </c>
      <c r="B926">
        <v>916</v>
      </c>
      <c r="C926" s="6">
        <v>174564</v>
      </c>
      <c r="D926" t="s">
        <v>137</v>
      </c>
      <c r="E926" s="2" t="s">
        <v>98</v>
      </c>
      <c r="F926" s="2" t="s">
        <v>98</v>
      </c>
      <c r="G926" s="2" t="s">
        <v>98</v>
      </c>
      <c r="H926" s="2" t="s">
        <v>97</v>
      </c>
      <c r="I926" s="2" t="s">
        <v>145</v>
      </c>
      <c r="J926" s="2" t="s">
        <v>97</v>
      </c>
      <c r="K926" s="2" t="s">
        <v>134</v>
      </c>
      <c r="L926" t="s">
        <v>140</v>
      </c>
      <c r="M926" s="2" t="s">
        <v>100</v>
      </c>
      <c r="N926" s="71" t="s">
        <v>97</v>
      </c>
      <c r="O926" s="71" t="s">
        <v>174</v>
      </c>
      <c r="P926" s="4" t="s">
        <v>182</v>
      </c>
      <c r="Q926" s="2" t="s">
        <v>98</v>
      </c>
      <c r="R926" s="2" t="s">
        <v>98</v>
      </c>
      <c r="S926" t="s">
        <v>98</v>
      </c>
      <c r="T926" t="s">
        <v>98</v>
      </c>
      <c r="U926" s="2" t="s">
        <v>98</v>
      </c>
      <c r="V926" s="2" t="s">
        <v>98</v>
      </c>
      <c r="W926" s="2" t="s">
        <v>98</v>
      </c>
      <c r="X926" s="2" t="s">
        <v>98</v>
      </c>
      <c r="Y926" s="2" t="s">
        <v>186</v>
      </c>
      <c r="Z926" s="2" t="s">
        <v>98</v>
      </c>
      <c r="AA926" s="2" t="s">
        <v>98</v>
      </c>
      <c r="AB926" s="2" t="s">
        <v>185</v>
      </c>
      <c r="AC926" t="s">
        <v>167</v>
      </c>
      <c r="AD926" t="s">
        <v>97</v>
      </c>
      <c r="AE926" s="1" t="s">
        <v>98</v>
      </c>
      <c r="AF926" t="s">
        <v>97</v>
      </c>
    </row>
    <row r="927" spans="1:32">
      <c r="A927" s="3" t="s">
        <v>184</v>
      </c>
      <c r="B927">
        <v>917</v>
      </c>
      <c r="C927" s="6">
        <v>174566</v>
      </c>
      <c r="D927" t="s">
        <v>137</v>
      </c>
      <c r="E927" s="2" t="s">
        <v>98</v>
      </c>
      <c r="F927" s="2" t="s">
        <v>98</v>
      </c>
      <c r="G927" s="2" t="s">
        <v>98</v>
      </c>
      <c r="H927" s="2" t="s">
        <v>97</v>
      </c>
      <c r="I927" s="2" t="s">
        <v>145</v>
      </c>
      <c r="J927" s="2" t="s">
        <v>97</v>
      </c>
      <c r="K927" s="2" t="s">
        <v>134</v>
      </c>
      <c r="L927" t="s">
        <v>140</v>
      </c>
      <c r="M927" s="2" t="s">
        <v>100</v>
      </c>
      <c r="N927" s="71" t="s">
        <v>97</v>
      </c>
      <c r="O927" s="71" t="s">
        <v>174</v>
      </c>
      <c r="P927" s="4" t="s">
        <v>182</v>
      </c>
      <c r="Q927" s="2" t="s">
        <v>98</v>
      </c>
      <c r="R927" s="2" t="s">
        <v>98</v>
      </c>
      <c r="S927" t="s">
        <v>98</v>
      </c>
      <c r="T927" t="s">
        <v>98</v>
      </c>
      <c r="U927" s="2" t="s">
        <v>98</v>
      </c>
      <c r="V927" s="2" t="s">
        <v>98</v>
      </c>
      <c r="W927" s="2" t="s">
        <v>98</v>
      </c>
      <c r="X927" s="2" t="s">
        <v>98</v>
      </c>
      <c r="Y927" s="2" t="s">
        <v>98</v>
      </c>
      <c r="Z927" s="2" t="s">
        <v>98</v>
      </c>
      <c r="AA927" s="2" t="s">
        <v>98</v>
      </c>
      <c r="AB927" s="2" t="s">
        <v>97</v>
      </c>
      <c r="AC927" t="s">
        <v>168</v>
      </c>
      <c r="AD927" t="s">
        <v>97</v>
      </c>
      <c r="AE927" s="1" t="s">
        <v>98</v>
      </c>
      <c r="AF927" t="s">
        <v>97</v>
      </c>
    </row>
    <row r="928" spans="1:32">
      <c r="A928" s="3" t="s">
        <v>183</v>
      </c>
      <c r="B928">
        <v>918</v>
      </c>
      <c r="C928" s="6">
        <v>174573</v>
      </c>
      <c r="D928" t="s">
        <v>137</v>
      </c>
      <c r="E928" s="2" t="s">
        <v>98</v>
      </c>
      <c r="F928" s="2" t="s">
        <v>98</v>
      </c>
      <c r="G928" s="2" t="s">
        <v>98</v>
      </c>
      <c r="H928" s="2" t="s">
        <v>97</v>
      </c>
      <c r="I928" s="2" t="s">
        <v>149</v>
      </c>
      <c r="J928" s="2" t="s">
        <v>98</v>
      </c>
      <c r="K928" s="2" t="s">
        <v>134</v>
      </c>
      <c r="L928" t="s">
        <v>140</v>
      </c>
      <c r="M928" s="2" t="s">
        <v>100</v>
      </c>
      <c r="N928" s="71" t="s">
        <v>98</v>
      </c>
      <c r="O928" s="71" t="s">
        <v>174</v>
      </c>
      <c r="P928" s="4" t="s">
        <v>182</v>
      </c>
      <c r="Q928" s="2" t="s">
        <v>98</v>
      </c>
      <c r="R928" s="2" t="s">
        <v>98</v>
      </c>
      <c r="S928" t="s">
        <v>98</v>
      </c>
      <c r="T928" t="s">
        <v>98</v>
      </c>
      <c r="U928" s="2" t="s">
        <v>98</v>
      </c>
      <c r="V928" s="2" t="s">
        <v>98</v>
      </c>
      <c r="W928" s="2" t="s">
        <v>98</v>
      </c>
      <c r="X928" s="2" t="s">
        <v>98</v>
      </c>
      <c r="Y928" s="2" t="s">
        <v>186</v>
      </c>
      <c r="Z928" s="2" t="s">
        <v>98</v>
      </c>
      <c r="AA928" s="2" t="s">
        <v>98</v>
      </c>
      <c r="AB928" s="2" t="s">
        <v>185</v>
      </c>
      <c r="AC928" t="s">
        <v>168</v>
      </c>
      <c r="AD928" t="s">
        <v>97</v>
      </c>
      <c r="AE928" s="1" t="s">
        <v>98</v>
      </c>
      <c r="AF928" t="s">
        <v>98</v>
      </c>
    </row>
    <row r="929" spans="1:32">
      <c r="A929" s="3" t="s">
        <v>184</v>
      </c>
      <c r="B929">
        <v>919</v>
      </c>
      <c r="C929" s="6">
        <v>174574</v>
      </c>
      <c r="D929" t="s">
        <v>136</v>
      </c>
      <c r="E929" s="2" t="s">
        <v>98</v>
      </c>
      <c r="F929" s="2" t="s">
        <v>98</v>
      </c>
      <c r="G929" s="2" t="s">
        <v>98</v>
      </c>
      <c r="H929" s="2" t="s">
        <v>97</v>
      </c>
      <c r="I929" s="2" t="s">
        <v>147</v>
      </c>
      <c r="J929" s="2" t="s">
        <v>97</v>
      </c>
      <c r="K929" s="2" t="s">
        <v>134</v>
      </c>
      <c r="L929" t="s">
        <v>140</v>
      </c>
      <c r="M929" s="2" t="s">
        <v>100</v>
      </c>
      <c r="N929" s="71" t="s">
        <v>97</v>
      </c>
      <c r="O929" s="71" t="s">
        <v>163</v>
      </c>
      <c r="P929" s="4" t="s">
        <v>97</v>
      </c>
      <c r="Q929" s="2" t="s">
        <v>98</v>
      </c>
      <c r="R929" s="2" t="s">
        <v>98</v>
      </c>
      <c r="S929" t="s">
        <v>97</v>
      </c>
      <c r="T929" t="s">
        <v>98</v>
      </c>
      <c r="U929" s="2" t="s">
        <v>98</v>
      </c>
      <c r="V929" s="2" t="s">
        <v>98</v>
      </c>
      <c r="W929" s="2" t="s">
        <v>98</v>
      </c>
      <c r="X929" s="2" t="s">
        <v>98</v>
      </c>
      <c r="Y929" s="2" t="s">
        <v>98</v>
      </c>
      <c r="Z929" s="2" t="s">
        <v>98</v>
      </c>
      <c r="AA929" s="2" t="s">
        <v>98</v>
      </c>
      <c r="AB929" s="2" t="s">
        <v>97</v>
      </c>
      <c r="AC929" t="s">
        <v>168</v>
      </c>
      <c r="AD929" t="s">
        <v>97</v>
      </c>
      <c r="AE929" s="1" t="s">
        <v>98</v>
      </c>
      <c r="AF929" t="s">
        <v>98</v>
      </c>
    </row>
    <row r="930" spans="1:32">
      <c r="A930" s="3" t="s">
        <v>184</v>
      </c>
      <c r="B930">
        <v>920</v>
      </c>
      <c r="C930" s="6">
        <v>174577</v>
      </c>
      <c r="D930" t="s">
        <v>136</v>
      </c>
      <c r="E930" s="2" t="s">
        <v>97</v>
      </c>
      <c r="F930" s="2" t="s">
        <v>98</v>
      </c>
      <c r="G930" s="2" t="s">
        <v>98</v>
      </c>
      <c r="H930" s="2" t="s">
        <v>97</v>
      </c>
      <c r="I930" s="2" t="s">
        <v>146</v>
      </c>
      <c r="J930" s="2" t="s">
        <v>97</v>
      </c>
      <c r="K930" s="2" t="s">
        <v>134</v>
      </c>
      <c r="L930" t="s">
        <v>139</v>
      </c>
      <c r="M930" s="2" t="s">
        <v>101</v>
      </c>
      <c r="N930" s="71" t="s">
        <v>97</v>
      </c>
      <c r="O930" s="71" t="s">
        <v>174</v>
      </c>
      <c r="P930" s="4" t="s">
        <v>182</v>
      </c>
      <c r="Q930" s="2" t="s">
        <v>98</v>
      </c>
      <c r="R930" s="2" t="s">
        <v>98</v>
      </c>
      <c r="S930" t="s">
        <v>98</v>
      </c>
      <c r="T930" t="s">
        <v>98</v>
      </c>
      <c r="U930" s="2" t="s">
        <v>98</v>
      </c>
      <c r="V930" s="2" t="s">
        <v>98</v>
      </c>
      <c r="W930" s="2" t="s">
        <v>98</v>
      </c>
      <c r="X930" s="2" t="s">
        <v>98</v>
      </c>
      <c r="Y930" s="2" t="s">
        <v>98</v>
      </c>
      <c r="Z930" s="2" t="s">
        <v>98</v>
      </c>
      <c r="AA930" s="2" t="s">
        <v>98</v>
      </c>
      <c r="AB930" s="2" t="s">
        <v>97</v>
      </c>
      <c r="AC930" t="s">
        <v>168</v>
      </c>
      <c r="AD930" t="s">
        <v>97</v>
      </c>
      <c r="AE930" s="1" t="s">
        <v>97</v>
      </c>
      <c r="AF930" t="s">
        <v>98</v>
      </c>
    </row>
    <row r="931" spans="1:32">
      <c r="A931" s="3" t="s">
        <v>183</v>
      </c>
      <c r="B931">
        <v>921</v>
      </c>
      <c r="C931">
        <v>174585</v>
      </c>
      <c r="D931" t="s">
        <v>137</v>
      </c>
      <c r="E931" s="2" t="s">
        <v>98</v>
      </c>
      <c r="F931" s="2" t="s">
        <v>98</v>
      </c>
      <c r="G931" s="2" t="s">
        <v>98</v>
      </c>
      <c r="H931" s="2" t="s">
        <v>97</v>
      </c>
      <c r="I931" s="2" t="s">
        <v>145</v>
      </c>
      <c r="J931" s="6" t="s">
        <v>97</v>
      </c>
      <c r="K931" s="2" t="s">
        <v>134</v>
      </c>
      <c r="L931" t="s">
        <v>139</v>
      </c>
      <c r="M931" s="2" t="s">
        <v>100</v>
      </c>
      <c r="N931" s="70" t="s">
        <v>98</v>
      </c>
      <c r="O931" s="70" t="s">
        <v>163</v>
      </c>
      <c r="P931" s="4" t="s">
        <v>98</v>
      </c>
      <c r="Q931" s="2" t="s">
        <v>98</v>
      </c>
      <c r="R931" s="2" t="s">
        <v>98</v>
      </c>
      <c r="S931" t="s">
        <v>97</v>
      </c>
      <c r="T931" t="s">
        <v>97</v>
      </c>
      <c r="U931" s="2" t="s">
        <v>97</v>
      </c>
      <c r="V931" s="2" t="s">
        <v>98</v>
      </c>
      <c r="W931" s="2" t="s">
        <v>98</v>
      </c>
      <c r="X931" s="2" t="s">
        <v>98</v>
      </c>
      <c r="Y931" s="2" t="s">
        <v>98</v>
      </c>
      <c r="Z931" s="2" t="s">
        <v>98</v>
      </c>
      <c r="AA931" s="2" t="s">
        <v>98</v>
      </c>
      <c r="AB931" s="2" t="s">
        <v>98</v>
      </c>
      <c r="AC931" t="s">
        <v>168</v>
      </c>
      <c r="AD931" t="s">
        <v>97</v>
      </c>
      <c r="AE931" s="1" t="s">
        <v>97</v>
      </c>
      <c r="AF931" t="s">
        <v>98</v>
      </c>
    </row>
    <row r="932" spans="1:32">
      <c r="A932" s="3" t="s">
        <v>184</v>
      </c>
      <c r="B932">
        <v>922</v>
      </c>
      <c r="C932" s="6">
        <v>174592</v>
      </c>
      <c r="D932" t="s">
        <v>137</v>
      </c>
      <c r="E932" s="2" t="s">
        <v>98</v>
      </c>
      <c r="F932" s="2" t="s">
        <v>98</v>
      </c>
      <c r="G932" s="2" t="s">
        <v>97</v>
      </c>
      <c r="H932" s="2" t="s">
        <v>97</v>
      </c>
      <c r="I932" s="2" t="s">
        <v>148</v>
      </c>
      <c r="J932" s="2" t="s">
        <v>98</v>
      </c>
      <c r="K932" s="2" t="s">
        <v>135</v>
      </c>
      <c r="L932" t="s">
        <v>138</v>
      </c>
      <c r="M932" s="2" t="s">
        <v>100</v>
      </c>
      <c r="N932" s="71" t="s">
        <v>98</v>
      </c>
      <c r="O932" s="71" t="s">
        <v>174</v>
      </c>
      <c r="P932" s="4" t="s">
        <v>97</v>
      </c>
      <c r="Q932" s="2" t="s">
        <v>98</v>
      </c>
      <c r="R932" s="2" t="s">
        <v>98</v>
      </c>
      <c r="S932" t="s">
        <v>97</v>
      </c>
      <c r="T932" t="s">
        <v>98</v>
      </c>
      <c r="U932" s="2" t="s">
        <v>97</v>
      </c>
      <c r="V932" s="2" t="s">
        <v>97</v>
      </c>
      <c r="W932" s="2" t="s">
        <v>98</v>
      </c>
      <c r="X932" s="2" t="s">
        <v>98</v>
      </c>
      <c r="Y932" s="2" t="s">
        <v>99</v>
      </c>
      <c r="Z932" s="2" t="s">
        <v>97</v>
      </c>
      <c r="AA932" s="2" t="s">
        <v>97</v>
      </c>
      <c r="AB932" s="2" t="s">
        <v>185</v>
      </c>
      <c r="AC932" t="s">
        <v>167</v>
      </c>
      <c r="AD932" t="s">
        <v>98</v>
      </c>
      <c r="AE932" s="1" t="s">
        <v>98</v>
      </c>
      <c r="AF932" t="s">
        <v>97</v>
      </c>
    </row>
    <row r="933" spans="1:32">
      <c r="A933" s="3" t="s">
        <v>184</v>
      </c>
      <c r="B933">
        <v>923</v>
      </c>
      <c r="C933">
        <v>174593</v>
      </c>
      <c r="D933" t="s">
        <v>137</v>
      </c>
      <c r="E933" s="2" t="s">
        <v>98</v>
      </c>
      <c r="F933" s="2" t="s">
        <v>98</v>
      </c>
      <c r="G933" s="2" t="s">
        <v>98</v>
      </c>
      <c r="H933" s="3" t="s">
        <v>97</v>
      </c>
      <c r="I933" s="2" t="s">
        <v>148</v>
      </c>
      <c r="J933" s="6" t="s">
        <v>98</v>
      </c>
      <c r="K933" s="2" t="s">
        <v>135</v>
      </c>
      <c r="L933" t="s">
        <v>138</v>
      </c>
      <c r="M933" s="3" t="s">
        <v>100</v>
      </c>
      <c r="N933" s="71" t="s">
        <v>97</v>
      </c>
      <c r="O933" s="71" t="s">
        <v>174</v>
      </c>
      <c r="P933" s="5" t="s">
        <v>97</v>
      </c>
      <c r="Q933" s="2" t="s">
        <v>98</v>
      </c>
      <c r="R933" s="2" t="s">
        <v>98</v>
      </c>
      <c r="S933" t="s">
        <v>97</v>
      </c>
      <c r="T933" t="s">
        <v>98</v>
      </c>
      <c r="U933" s="2" t="s">
        <v>98</v>
      </c>
      <c r="V933" s="2" t="s">
        <v>97</v>
      </c>
      <c r="W933" s="2" t="s">
        <v>98</v>
      </c>
      <c r="X933" s="2" t="s">
        <v>97</v>
      </c>
      <c r="Y933" s="2" t="s">
        <v>99</v>
      </c>
      <c r="Z933" s="2" t="s">
        <v>98</v>
      </c>
      <c r="AA933" s="2" t="s">
        <v>98</v>
      </c>
      <c r="AB933" s="2" t="s">
        <v>185</v>
      </c>
      <c r="AC933" t="s">
        <v>167</v>
      </c>
      <c r="AD933" s="6" t="s">
        <v>98</v>
      </c>
      <c r="AE933" s="1" t="s">
        <v>98</v>
      </c>
      <c r="AF933" t="s">
        <v>97</v>
      </c>
    </row>
    <row r="934" spans="1:32">
      <c r="A934" s="3" t="s">
        <v>184</v>
      </c>
      <c r="B934">
        <v>924</v>
      </c>
      <c r="C934">
        <v>174602</v>
      </c>
      <c r="D934" t="s">
        <v>136</v>
      </c>
      <c r="E934" s="2" t="s">
        <v>97</v>
      </c>
      <c r="F934" s="2" t="s">
        <v>98</v>
      </c>
      <c r="G934" s="2" t="s">
        <v>98</v>
      </c>
      <c r="H934" s="3" t="s">
        <v>97</v>
      </c>
      <c r="I934" s="2" t="s">
        <v>149</v>
      </c>
      <c r="J934" s="6" t="s">
        <v>97</v>
      </c>
      <c r="K934" s="2" t="s">
        <v>134</v>
      </c>
      <c r="L934" t="s">
        <v>140</v>
      </c>
      <c r="M934" s="3" t="s">
        <v>101</v>
      </c>
      <c r="N934" s="71" t="s">
        <v>97</v>
      </c>
      <c r="O934" s="71" t="s">
        <v>174</v>
      </c>
      <c r="P934" s="4" t="s">
        <v>98</v>
      </c>
      <c r="Q934" s="2" t="s">
        <v>98</v>
      </c>
      <c r="R934" s="2" t="s">
        <v>98</v>
      </c>
      <c r="S934" t="s">
        <v>97</v>
      </c>
      <c r="T934" t="s">
        <v>98</v>
      </c>
      <c r="U934" s="2" t="s">
        <v>98</v>
      </c>
      <c r="V934" s="2" t="s">
        <v>98</v>
      </c>
      <c r="W934" s="2" t="s">
        <v>98</v>
      </c>
      <c r="X934" s="2" t="s">
        <v>98</v>
      </c>
      <c r="Y934" s="2" t="s">
        <v>98</v>
      </c>
      <c r="Z934" s="2" t="s">
        <v>98</v>
      </c>
      <c r="AA934" s="2" t="s">
        <v>98</v>
      </c>
      <c r="AB934" s="2" t="s">
        <v>98</v>
      </c>
      <c r="AC934" t="s">
        <v>168</v>
      </c>
      <c r="AD934" t="s">
        <v>97</v>
      </c>
      <c r="AE934" s="1" t="s">
        <v>98</v>
      </c>
      <c r="AF934" t="s">
        <v>98</v>
      </c>
    </row>
    <row r="935" spans="1:32">
      <c r="A935" s="3" t="s">
        <v>184</v>
      </c>
      <c r="B935">
        <v>925</v>
      </c>
      <c r="C935" s="6">
        <v>174651</v>
      </c>
      <c r="D935" t="s">
        <v>137</v>
      </c>
      <c r="E935" s="2" t="s">
        <v>97</v>
      </c>
      <c r="F935" s="2" t="s">
        <v>98</v>
      </c>
      <c r="G935" s="2" t="s">
        <v>98</v>
      </c>
      <c r="H935" s="2" t="s">
        <v>97</v>
      </c>
      <c r="I935" s="2" t="s">
        <v>146</v>
      </c>
      <c r="J935" s="2" t="s">
        <v>97</v>
      </c>
      <c r="K935" s="2" t="s">
        <v>134</v>
      </c>
      <c r="L935" t="s">
        <v>139</v>
      </c>
      <c r="M935" s="2" t="s">
        <v>100</v>
      </c>
      <c r="N935" s="71" t="s">
        <v>97</v>
      </c>
      <c r="O935" s="71" t="s">
        <v>174</v>
      </c>
      <c r="P935" s="4" t="s">
        <v>98</v>
      </c>
      <c r="Q935" s="2" t="s">
        <v>98</v>
      </c>
      <c r="R935" s="2" t="s">
        <v>98</v>
      </c>
      <c r="S935" t="s">
        <v>97</v>
      </c>
      <c r="T935" t="s">
        <v>98</v>
      </c>
      <c r="U935" s="2" t="s">
        <v>98</v>
      </c>
      <c r="V935" s="2" t="s">
        <v>97</v>
      </c>
      <c r="W935" s="2" t="s">
        <v>98</v>
      </c>
      <c r="X935" s="2" t="s">
        <v>98</v>
      </c>
      <c r="Y935" s="2" t="s">
        <v>98</v>
      </c>
      <c r="Z935" s="2" t="s">
        <v>98</v>
      </c>
      <c r="AA935" s="2" t="s">
        <v>98</v>
      </c>
      <c r="AB935" s="2" t="s">
        <v>98</v>
      </c>
      <c r="AC935" t="s">
        <v>168</v>
      </c>
      <c r="AD935" t="s">
        <v>97</v>
      </c>
      <c r="AE935" s="1" t="s">
        <v>97</v>
      </c>
      <c r="AF935" t="s">
        <v>98</v>
      </c>
    </row>
    <row r="936" spans="1:32">
      <c r="A936" s="3" t="s">
        <v>184</v>
      </c>
      <c r="B936">
        <v>926</v>
      </c>
      <c r="C936" s="6">
        <v>174652</v>
      </c>
      <c r="D936" t="s">
        <v>136</v>
      </c>
      <c r="E936" s="2" t="s">
        <v>97</v>
      </c>
      <c r="F936" s="2" t="s">
        <v>98</v>
      </c>
      <c r="G936" s="2" t="s">
        <v>98</v>
      </c>
      <c r="H936" s="2" t="s">
        <v>97</v>
      </c>
      <c r="I936" s="2" t="s">
        <v>146</v>
      </c>
      <c r="J936" s="2" t="s">
        <v>97</v>
      </c>
      <c r="K936" s="2" t="s">
        <v>134</v>
      </c>
      <c r="L936" t="s">
        <v>139</v>
      </c>
      <c r="M936" s="2" t="s">
        <v>100</v>
      </c>
      <c r="N936" s="71" t="s">
        <v>97</v>
      </c>
      <c r="O936" s="71" t="s">
        <v>174</v>
      </c>
      <c r="P936" s="4" t="s">
        <v>97</v>
      </c>
      <c r="Q936" s="2" t="s">
        <v>97</v>
      </c>
      <c r="R936" s="2" t="s">
        <v>97</v>
      </c>
      <c r="S936" t="s">
        <v>97</v>
      </c>
      <c r="T936" t="s">
        <v>98</v>
      </c>
      <c r="U936" s="2" t="s">
        <v>98</v>
      </c>
      <c r="V936" s="2" t="s">
        <v>97</v>
      </c>
      <c r="W936" s="2" t="s">
        <v>98</v>
      </c>
      <c r="X936" s="2" t="s">
        <v>97</v>
      </c>
      <c r="Y936" s="2" t="s">
        <v>98</v>
      </c>
      <c r="Z936" s="2" t="s">
        <v>98</v>
      </c>
      <c r="AA936" s="2" t="s">
        <v>98</v>
      </c>
      <c r="AB936" s="2" t="s">
        <v>98</v>
      </c>
      <c r="AC936" t="s">
        <v>168</v>
      </c>
      <c r="AD936" t="s">
        <v>97</v>
      </c>
      <c r="AE936" s="1" t="s">
        <v>97</v>
      </c>
      <c r="AF936" t="s">
        <v>97</v>
      </c>
    </row>
    <row r="937" spans="1:32">
      <c r="A937" s="3" t="s">
        <v>184</v>
      </c>
      <c r="B937">
        <v>927</v>
      </c>
      <c r="C937" s="6">
        <v>174655</v>
      </c>
      <c r="D937" t="s">
        <v>137</v>
      </c>
      <c r="E937" s="2" t="s">
        <v>97</v>
      </c>
      <c r="F937" s="2" t="s">
        <v>98</v>
      </c>
      <c r="G937" s="2" t="s">
        <v>98</v>
      </c>
      <c r="H937" s="2" t="s">
        <v>97</v>
      </c>
      <c r="I937" s="2" t="s">
        <v>146</v>
      </c>
      <c r="J937" s="2" t="s">
        <v>97</v>
      </c>
      <c r="K937" s="2" t="s">
        <v>134</v>
      </c>
      <c r="L937" t="s">
        <v>139</v>
      </c>
      <c r="M937" s="2" t="s">
        <v>100</v>
      </c>
      <c r="N937" s="71" t="s">
        <v>97</v>
      </c>
      <c r="O937" s="71" t="s">
        <v>174</v>
      </c>
      <c r="P937" s="4" t="s">
        <v>98</v>
      </c>
      <c r="Q937" s="2" t="s">
        <v>98</v>
      </c>
      <c r="R937" s="2" t="s">
        <v>97</v>
      </c>
      <c r="S937" t="s">
        <v>97</v>
      </c>
      <c r="T937" t="s">
        <v>98</v>
      </c>
      <c r="U937" s="2" t="s">
        <v>98</v>
      </c>
      <c r="V937" s="2" t="s">
        <v>98</v>
      </c>
      <c r="W937" s="2" t="s">
        <v>98</v>
      </c>
      <c r="X937" s="2" t="s">
        <v>98</v>
      </c>
      <c r="Y937" s="2" t="s">
        <v>98</v>
      </c>
      <c r="Z937" s="2" t="s">
        <v>98</v>
      </c>
      <c r="AA937" s="2" t="s">
        <v>98</v>
      </c>
      <c r="AB937" s="2" t="s">
        <v>97</v>
      </c>
      <c r="AC937" t="s">
        <v>168</v>
      </c>
      <c r="AD937" t="s">
        <v>97</v>
      </c>
      <c r="AE937" s="1" t="s">
        <v>97</v>
      </c>
      <c r="AF937" t="s">
        <v>98</v>
      </c>
    </row>
    <row r="938" spans="1:32">
      <c r="A938" s="3" t="s">
        <v>184</v>
      </c>
      <c r="B938">
        <v>928</v>
      </c>
      <c r="C938" s="6">
        <v>174658</v>
      </c>
      <c r="D938" t="s">
        <v>136</v>
      </c>
      <c r="E938" s="2" t="s">
        <v>98</v>
      </c>
      <c r="F938" s="2" t="s">
        <v>98</v>
      </c>
      <c r="G938" s="2" t="s">
        <v>98</v>
      </c>
      <c r="H938" s="2" t="s">
        <v>97</v>
      </c>
      <c r="I938" s="2" t="s">
        <v>145</v>
      </c>
      <c r="J938" s="2" t="s">
        <v>97</v>
      </c>
      <c r="K938" s="2" t="s">
        <v>134</v>
      </c>
      <c r="L938" t="s">
        <v>140</v>
      </c>
      <c r="M938" s="2" t="s">
        <v>100</v>
      </c>
      <c r="N938" s="71" t="s">
        <v>98</v>
      </c>
      <c r="O938" s="71" t="s">
        <v>174</v>
      </c>
      <c r="P938" s="4" t="s">
        <v>182</v>
      </c>
      <c r="Q938" s="2" t="s">
        <v>98</v>
      </c>
      <c r="R938" s="2" t="s">
        <v>98</v>
      </c>
      <c r="S938" t="s">
        <v>98</v>
      </c>
      <c r="T938" t="s">
        <v>98</v>
      </c>
      <c r="U938" s="2" t="s">
        <v>98</v>
      </c>
      <c r="V938" s="2" t="s">
        <v>98</v>
      </c>
      <c r="W938" s="2" t="s">
        <v>98</v>
      </c>
      <c r="X938" s="2" t="s">
        <v>98</v>
      </c>
      <c r="Y938" s="2" t="s">
        <v>186</v>
      </c>
      <c r="Z938" s="2" t="s">
        <v>98</v>
      </c>
      <c r="AA938" s="2" t="s">
        <v>98</v>
      </c>
      <c r="AB938" s="2" t="s">
        <v>97</v>
      </c>
      <c r="AC938" t="s">
        <v>167</v>
      </c>
      <c r="AD938" t="s">
        <v>97</v>
      </c>
      <c r="AE938" s="1" t="s">
        <v>98</v>
      </c>
      <c r="AF938" t="s">
        <v>98</v>
      </c>
    </row>
    <row r="939" spans="1:32">
      <c r="A939" s="3" t="s">
        <v>184</v>
      </c>
      <c r="B939">
        <v>929</v>
      </c>
      <c r="C939" s="6">
        <v>174659</v>
      </c>
      <c r="D939" t="s">
        <v>136</v>
      </c>
      <c r="E939" s="2" t="s">
        <v>98</v>
      </c>
      <c r="F939" s="2" t="s">
        <v>98</v>
      </c>
      <c r="G939" s="2" t="s">
        <v>98</v>
      </c>
      <c r="H939" s="2" t="s">
        <v>97</v>
      </c>
      <c r="I939" s="2" t="s">
        <v>146</v>
      </c>
      <c r="J939" s="2" t="s">
        <v>97</v>
      </c>
      <c r="K939" s="2" t="s">
        <v>134</v>
      </c>
      <c r="L939" t="s">
        <v>140</v>
      </c>
      <c r="M939" s="2" t="s">
        <v>100</v>
      </c>
      <c r="N939" s="71" t="s">
        <v>97</v>
      </c>
      <c r="O939" s="71" t="s">
        <v>174</v>
      </c>
      <c r="P939" s="4" t="s">
        <v>182</v>
      </c>
      <c r="Q939" s="2" t="s">
        <v>98</v>
      </c>
      <c r="R939" s="2" t="s">
        <v>98</v>
      </c>
      <c r="S939" t="s">
        <v>98</v>
      </c>
      <c r="T939" t="s">
        <v>98</v>
      </c>
      <c r="U939" s="2" t="s">
        <v>98</v>
      </c>
      <c r="V939" s="2" t="s">
        <v>98</v>
      </c>
      <c r="W939" s="2" t="s">
        <v>98</v>
      </c>
      <c r="X939" s="2" t="s">
        <v>98</v>
      </c>
      <c r="Y939" s="2" t="s">
        <v>98</v>
      </c>
      <c r="Z939" s="2" t="s">
        <v>98</v>
      </c>
      <c r="AA939" s="2" t="s">
        <v>98</v>
      </c>
      <c r="AB939" s="2" t="s">
        <v>98</v>
      </c>
      <c r="AC939" t="s">
        <v>168</v>
      </c>
      <c r="AD939" t="s">
        <v>97</v>
      </c>
      <c r="AE939" s="1" t="s">
        <v>98</v>
      </c>
      <c r="AF939" t="s">
        <v>98</v>
      </c>
    </row>
    <row r="940" spans="1:32">
      <c r="A940" s="3" t="s">
        <v>184</v>
      </c>
      <c r="B940">
        <v>930</v>
      </c>
      <c r="C940" s="6">
        <v>174660</v>
      </c>
      <c r="D940" t="s">
        <v>136</v>
      </c>
      <c r="E940" s="2" t="s">
        <v>98</v>
      </c>
      <c r="F940" s="2" t="s">
        <v>98</v>
      </c>
      <c r="G940" s="2" t="s">
        <v>98</v>
      </c>
      <c r="H940" s="2" t="s">
        <v>97</v>
      </c>
      <c r="I940" s="2" t="s">
        <v>146</v>
      </c>
      <c r="J940" s="2" t="s">
        <v>97</v>
      </c>
      <c r="K940" s="2" t="s">
        <v>134</v>
      </c>
      <c r="L940" t="s">
        <v>140</v>
      </c>
      <c r="M940" s="2" t="s">
        <v>100</v>
      </c>
      <c r="N940" s="71" t="s">
        <v>97</v>
      </c>
      <c r="O940" s="71" t="s">
        <v>174</v>
      </c>
      <c r="P940" s="4" t="s">
        <v>98</v>
      </c>
      <c r="Q940" s="2" t="s">
        <v>98</v>
      </c>
      <c r="R940" s="2" t="s">
        <v>98</v>
      </c>
      <c r="S940" t="s">
        <v>97</v>
      </c>
      <c r="T940" t="s">
        <v>98</v>
      </c>
      <c r="U940" s="2" t="s">
        <v>98</v>
      </c>
      <c r="V940" s="2" t="s">
        <v>98</v>
      </c>
      <c r="W940" s="2" t="s">
        <v>98</v>
      </c>
      <c r="X940" s="2" t="s">
        <v>98</v>
      </c>
      <c r="Y940" s="2" t="s">
        <v>98</v>
      </c>
      <c r="Z940" s="2" t="s">
        <v>98</v>
      </c>
      <c r="AA940" s="2" t="s">
        <v>98</v>
      </c>
      <c r="AB940" s="2" t="s">
        <v>98</v>
      </c>
      <c r="AC940" t="s">
        <v>168</v>
      </c>
      <c r="AD940" t="s">
        <v>97</v>
      </c>
      <c r="AE940" s="1" t="s">
        <v>98</v>
      </c>
      <c r="AF940" t="s">
        <v>98</v>
      </c>
    </row>
    <row r="941" spans="1:32">
      <c r="A941" s="3" t="s">
        <v>184</v>
      </c>
      <c r="B941">
        <v>931</v>
      </c>
      <c r="C941" s="6">
        <v>174668</v>
      </c>
      <c r="D941" t="s">
        <v>136</v>
      </c>
      <c r="E941" s="2" t="s">
        <v>97</v>
      </c>
      <c r="F941" s="2" t="s">
        <v>98</v>
      </c>
      <c r="G941" s="2" t="s">
        <v>98</v>
      </c>
      <c r="H941" s="2" t="s">
        <v>97</v>
      </c>
      <c r="I941" s="2" t="s">
        <v>146</v>
      </c>
      <c r="J941" s="2" t="s">
        <v>97</v>
      </c>
      <c r="K941" s="2" t="s">
        <v>134</v>
      </c>
      <c r="L941" t="s">
        <v>139</v>
      </c>
      <c r="M941" s="2" t="s">
        <v>100</v>
      </c>
      <c r="N941" s="71" t="s">
        <v>98</v>
      </c>
      <c r="O941" s="71" t="s">
        <v>174</v>
      </c>
      <c r="P941" s="4" t="s">
        <v>98</v>
      </c>
      <c r="Q941" s="2" t="s">
        <v>98</v>
      </c>
      <c r="R941" s="2" t="s">
        <v>98</v>
      </c>
      <c r="S941" t="s">
        <v>97</v>
      </c>
      <c r="T941" t="s">
        <v>98</v>
      </c>
      <c r="U941" s="2" t="s">
        <v>98</v>
      </c>
      <c r="V941" s="2" t="s">
        <v>98</v>
      </c>
      <c r="W941" s="2" t="s">
        <v>98</v>
      </c>
      <c r="X941" s="2" t="s">
        <v>98</v>
      </c>
      <c r="Y941" s="2" t="s">
        <v>98</v>
      </c>
      <c r="Z941" s="2" t="s">
        <v>98</v>
      </c>
      <c r="AA941" s="2" t="s">
        <v>98</v>
      </c>
      <c r="AB941" s="2" t="s">
        <v>97</v>
      </c>
      <c r="AC941" t="s">
        <v>168</v>
      </c>
      <c r="AD941" t="s">
        <v>97</v>
      </c>
      <c r="AE941" s="1" t="s">
        <v>97</v>
      </c>
      <c r="AF941" t="s">
        <v>98</v>
      </c>
    </row>
    <row r="942" spans="1:32">
      <c r="A942" s="3" t="s">
        <v>184</v>
      </c>
      <c r="B942">
        <v>932</v>
      </c>
      <c r="C942" s="6">
        <v>174670</v>
      </c>
      <c r="D942" t="s">
        <v>136</v>
      </c>
      <c r="E942" s="2" t="s">
        <v>98</v>
      </c>
      <c r="F942" s="2" t="s">
        <v>98</v>
      </c>
      <c r="G942" s="2" t="s">
        <v>98</v>
      </c>
      <c r="H942" s="2" t="s">
        <v>97</v>
      </c>
      <c r="I942" s="2" t="s">
        <v>146</v>
      </c>
      <c r="J942" s="2" t="s">
        <v>97</v>
      </c>
      <c r="K942" s="2" t="s">
        <v>134</v>
      </c>
      <c r="L942" t="s">
        <v>139</v>
      </c>
      <c r="M942" s="2" t="s">
        <v>100</v>
      </c>
      <c r="N942" s="71" t="s">
        <v>98</v>
      </c>
      <c r="O942" s="71" t="s">
        <v>174</v>
      </c>
      <c r="P942" s="4" t="s">
        <v>98</v>
      </c>
      <c r="Q942" s="2" t="s">
        <v>98</v>
      </c>
      <c r="R942" s="2" t="s">
        <v>98</v>
      </c>
      <c r="S942" t="s">
        <v>97</v>
      </c>
      <c r="T942" t="s">
        <v>98</v>
      </c>
      <c r="U942" s="2" t="s">
        <v>98</v>
      </c>
      <c r="V942" s="2" t="s">
        <v>98</v>
      </c>
      <c r="W942" s="2" t="s">
        <v>98</v>
      </c>
      <c r="X942" s="2" t="s">
        <v>98</v>
      </c>
      <c r="Y942" s="2" t="s">
        <v>98</v>
      </c>
      <c r="Z942" s="2" t="s">
        <v>98</v>
      </c>
      <c r="AA942" s="2" t="s">
        <v>98</v>
      </c>
      <c r="AB942" s="2" t="s">
        <v>97</v>
      </c>
      <c r="AC942" t="s">
        <v>168</v>
      </c>
      <c r="AD942" t="s">
        <v>97</v>
      </c>
      <c r="AE942" s="1" t="s">
        <v>97</v>
      </c>
      <c r="AF942" t="s">
        <v>98</v>
      </c>
    </row>
    <row r="943" spans="1:32">
      <c r="A943" s="3" t="s">
        <v>183</v>
      </c>
      <c r="B943">
        <v>933</v>
      </c>
      <c r="C943" s="6">
        <v>174679</v>
      </c>
      <c r="D943" t="s">
        <v>137</v>
      </c>
      <c r="E943" s="2" t="s">
        <v>98</v>
      </c>
      <c r="F943" s="2" t="s">
        <v>98</v>
      </c>
      <c r="G943" s="2" t="s">
        <v>98</v>
      </c>
      <c r="H943" s="2" t="s">
        <v>97</v>
      </c>
      <c r="I943" s="2" t="s">
        <v>147</v>
      </c>
      <c r="J943" s="2" t="s">
        <v>97</v>
      </c>
      <c r="K943" s="2" t="s">
        <v>134</v>
      </c>
      <c r="L943" t="s">
        <v>140</v>
      </c>
      <c r="M943" s="2" t="s">
        <v>100</v>
      </c>
      <c r="N943" s="71" t="s">
        <v>97</v>
      </c>
      <c r="O943" s="71" t="s">
        <v>174</v>
      </c>
      <c r="P943" s="4" t="s">
        <v>97</v>
      </c>
      <c r="Q943" s="2" t="s">
        <v>98</v>
      </c>
      <c r="R943" s="2" t="s">
        <v>98</v>
      </c>
      <c r="S943" t="s">
        <v>97</v>
      </c>
      <c r="T943" t="s">
        <v>98</v>
      </c>
      <c r="U943" s="2" t="s">
        <v>98</v>
      </c>
      <c r="V943" s="2" t="s">
        <v>98</v>
      </c>
      <c r="W943" s="2" t="s">
        <v>98</v>
      </c>
      <c r="X943" s="2" t="s">
        <v>98</v>
      </c>
      <c r="Y943" s="2" t="s">
        <v>98</v>
      </c>
      <c r="Z943" s="2" t="s">
        <v>98</v>
      </c>
      <c r="AA943" s="2" t="s">
        <v>98</v>
      </c>
      <c r="AB943" s="2" t="s">
        <v>99</v>
      </c>
      <c r="AC943" t="s">
        <v>167</v>
      </c>
      <c r="AD943" t="s">
        <v>97</v>
      </c>
      <c r="AE943" s="1" t="s">
        <v>97</v>
      </c>
      <c r="AF943" t="s">
        <v>97</v>
      </c>
    </row>
    <row r="944" spans="1:32">
      <c r="A944" s="3" t="s">
        <v>184</v>
      </c>
      <c r="B944">
        <v>934</v>
      </c>
      <c r="C944" s="6">
        <v>174700</v>
      </c>
      <c r="D944" t="s">
        <v>137</v>
      </c>
      <c r="E944" s="2" t="s">
        <v>97</v>
      </c>
      <c r="F944" s="2" t="s">
        <v>98</v>
      </c>
      <c r="G944" s="2" t="s">
        <v>98</v>
      </c>
      <c r="H944" s="2" t="s">
        <v>97</v>
      </c>
      <c r="I944" s="2" t="s">
        <v>147</v>
      </c>
      <c r="J944" s="2" t="s">
        <v>97</v>
      </c>
      <c r="K944" s="2" t="s">
        <v>134</v>
      </c>
      <c r="L944" t="s">
        <v>138</v>
      </c>
      <c r="M944" s="2" t="s">
        <v>101</v>
      </c>
      <c r="N944" s="71" t="s">
        <v>98</v>
      </c>
      <c r="O944" s="71" t="s">
        <v>174</v>
      </c>
      <c r="P944" s="4" t="s">
        <v>182</v>
      </c>
      <c r="Q944" s="2" t="s">
        <v>97</v>
      </c>
      <c r="R944" s="2" t="s">
        <v>97</v>
      </c>
      <c r="S944" t="s">
        <v>98</v>
      </c>
      <c r="T944" t="s">
        <v>98</v>
      </c>
      <c r="U944" s="2" t="s">
        <v>98</v>
      </c>
      <c r="V944" s="2" t="s">
        <v>97</v>
      </c>
      <c r="W944" s="2" t="s">
        <v>98</v>
      </c>
      <c r="X944" s="2" t="s">
        <v>98</v>
      </c>
      <c r="Y944" s="2" t="s">
        <v>97</v>
      </c>
      <c r="Z944" s="2" t="s">
        <v>98</v>
      </c>
      <c r="AA944" s="2" t="s">
        <v>98</v>
      </c>
      <c r="AB944" s="2" t="s">
        <v>97</v>
      </c>
      <c r="AC944" t="s">
        <v>168</v>
      </c>
      <c r="AD944" t="s">
        <v>97</v>
      </c>
      <c r="AE944" s="1" t="s">
        <v>97</v>
      </c>
      <c r="AF944" t="s">
        <v>98</v>
      </c>
    </row>
    <row r="945" spans="1:32">
      <c r="A945" s="3" t="s">
        <v>184</v>
      </c>
      <c r="B945">
        <v>935</v>
      </c>
      <c r="C945" s="6">
        <v>174705</v>
      </c>
      <c r="D945" t="s">
        <v>137</v>
      </c>
      <c r="E945" s="2" t="s">
        <v>98</v>
      </c>
      <c r="F945" s="2" t="s">
        <v>98</v>
      </c>
      <c r="G945" s="2" t="s">
        <v>98</v>
      </c>
      <c r="H945" s="2" t="s">
        <v>97</v>
      </c>
      <c r="I945" s="2" t="s">
        <v>148</v>
      </c>
      <c r="J945" s="2" t="s">
        <v>97</v>
      </c>
      <c r="K945" s="2" t="s">
        <v>134</v>
      </c>
      <c r="L945" t="s">
        <v>139</v>
      </c>
      <c r="M945" s="2" t="s">
        <v>100</v>
      </c>
      <c r="N945" s="71" t="s">
        <v>97</v>
      </c>
      <c r="O945" s="71" t="s">
        <v>163</v>
      </c>
      <c r="P945" s="4" t="s">
        <v>97</v>
      </c>
      <c r="Q945" s="2" t="s">
        <v>98</v>
      </c>
      <c r="R945" s="2" t="s">
        <v>97</v>
      </c>
      <c r="S945" t="s">
        <v>97</v>
      </c>
      <c r="T945" t="s">
        <v>98</v>
      </c>
      <c r="U945" s="2" t="s">
        <v>98</v>
      </c>
      <c r="V945" s="2" t="s">
        <v>98</v>
      </c>
      <c r="W945" s="2" t="s">
        <v>98</v>
      </c>
      <c r="X945" s="2" t="s">
        <v>98</v>
      </c>
      <c r="Y945" s="2" t="s">
        <v>98</v>
      </c>
      <c r="Z945" s="2" t="s">
        <v>98</v>
      </c>
      <c r="AA945" s="2" t="s">
        <v>98</v>
      </c>
      <c r="AB945" s="2" t="s">
        <v>97</v>
      </c>
      <c r="AC945" t="s">
        <v>168</v>
      </c>
      <c r="AD945" t="s">
        <v>97</v>
      </c>
      <c r="AE945" s="1" t="s">
        <v>97</v>
      </c>
      <c r="AF945" t="s">
        <v>97</v>
      </c>
    </row>
    <row r="946" spans="1:32">
      <c r="A946" s="3" t="s">
        <v>184</v>
      </c>
      <c r="B946">
        <v>936</v>
      </c>
      <c r="C946" s="6">
        <v>174765</v>
      </c>
      <c r="D946" t="s">
        <v>136</v>
      </c>
      <c r="E946" s="2" t="s">
        <v>98</v>
      </c>
      <c r="F946" s="2" t="s">
        <v>98</v>
      </c>
      <c r="G946" s="2" t="s">
        <v>98</v>
      </c>
      <c r="H946" s="2" t="s">
        <v>97</v>
      </c>
      <c r="I946" s="2" t="s">
        <v>144</v>
      </c>
      <c r="J946" s="2" t="s">
        <v>97</v>
      </c>
      <c r="K946" s="2" t="s">
        <v>134</v>
      </c>
      <c r="L946" t="s">
        <v>140</v>
      </c>
      <c r="M946" s="2" t="s">
        <v>100</v>
      </c>
      <c r="N946" s="71" t="s">
        <v>98</v>
      </c>
      <c r="O946" s="71" t="s">
        <v>163</v>
      </c>
      <c r="P946" s="4" t="s">
        <v>182</v>
      </c>
      <c r="Q946" s="2" t="s">
        <v>98</v>
      </c>
      <c r="R946" s="2" t="s">
        <v>98</v>
      </c>
      <c r="S946" t="s">
        <v>98</v>
      </c>
      <c r="T946" t="s">
        <v>98</v>
      </c>
      <c r="U946" s="2" t="s">
        <v>98</v>
      </c>
      <c r="V946" s="2" t="s">
        <v>98</v>
      </c>
      <c r="W946" s="2" t="s">
        <v>98</v>
      </c>
      <c r="X946" s="2" t="s">
        <v>98</v>
      </c>
      <c r="Y946" s="2" t="s">
        <v>186</v>
      </c>
      <c r="Z946" s="2" t="s">
        <v>98</v>
      </c>
      <c r="AA946" s="2" t="s">
        <v>98</v>
      </c>
      <c r="AB946" s="2" t="s">
        <v>97</v>
      </c>
      <c r="AC946" t="s">
        <v>168</v>
      </c>
      <c r="AD946" t="s">
        <v>97</v>
      </c>
      <c r="AE946" s="1" t="s">
        <v>98</v>
      </c>
      <c r="AF946" t="s">
        <v>98</v>
      </c>
    </row>
    <row r="947" spans="1:32">
      <c r="A947" s="3" t="s">
        <v>184</v>
      </c>
      <c r="B947">
        <v>937</v>
      </c>
      <c r="C947" s="6">
        <v>174775</v>
      </c>
      <c r="D947" t="s">
        <v>137</v>
      </c>
      <c r="E947" s="2" t="s">
        <v>98</v>
      </c>
      <c r="F947" s="2" t="s">
        <v>98</v>
      </c>
      <c r="G947" s="2" t="s">
        <v>97</v>
      </c>
      <c r="H947" s="2" t="s">
        <v>98</v>
      </c>
      <c r="I947" s="2" t="s">
        <v>146</v>
      </c>
      <c r="J947" s="2" t="s">
        <v>97</v>
      </c>
      <c r="K947" s="2" t="s">
        <v>134</v>
      </c>
      <c r="L947" t="s">
        <v>140</v>
      </c>
      <c r="M947" s="2" t="s">
        <v>100</v>
      </c>
      <c r="N947" s="71" t="s">
        <v>97</v>
      </c>
      <c r="O947" s="71" t="s">
        <v>174</v>
      </c>
      <c r="P947" s="4" t="s">
        <v>182</v>
      </c>
      <c r="Q947" s="2" t="s">
        <v>98</v>
      </c>
      <c r="R947" s="2" t="s">
        <v>98</v>
      </c>
      <c r="S947" t="s">
        <v>98</v>
      </c>
      <c r="T947" t="s">
        <v>97</v>
      </c>
      <c r="U947" s="2" t="s">
        <v>97</v>
      </c>
      <c r="V947" s="2" t="s">
        <v>98</v>
      </c>
      <c r="W947" s="2" t="s">
        <v>98</v>
      </c>
      <c r="X947" s="2" t="s">
        <v>98</v>
      </c>
      <c r="Y947" s="2" t="s">
        <v>186</v>
      </c>
      <c r="Z947" s="2" t="s">
        <v>98</v>
      </c>
      <c r="AA947" s="2" t="s">
        <v>98</v>
      </c>
      <c r="AB947" s="2" t="s">
        <v>97</v>
      </c>
      <c r="AC947" t="s">
        <v>168</v>
      </c>
      <c r="AD947" t="s">
        <v>97</v>
      </c>
      <c r="AE947" s="1" t="s">
        <v>97</v>
      </c>
      <c r="AF947" t="s">
        <v>97</v>
      </c>
    </row>
    <row r="948" spans="1:32">
      <c r="A948" s="3" t="s">
        <v>184</v>
      </c>
      <c r="B948">
        <v>938</v>
      </c>
      <c r="C948" s="6">
        <v>174782</v>
      </c>
      <c r="D948" t="s">
        <v>137</v>
      </c>
      <c r="E948" s="2" t="s">
        <v>98</v>
      </c>
      <c r="F948" s="2" t="s">
        <v>98</v>
      </c>
      <c r="G948" s="2" t="s">
        <v>98</v>
      </c>
      <c r="H948" s="2" t="s">
        <v>97</v>
      </c>
      <c r="I948" s="2" t="s">
        <v>146</v>
      </c>
      <c r="J948" s="2" t="s">
        <v>97</v>
      </c>
      <c r="K948" s="2" t="s">
        <v>134</v>
      </c>
      <c r="L948" t="s">
        <v>140</v>
      </c>
      <c r="M948" s="2" t="s">
        <v>101</v>
      </c>
      <c r="N948" s="71" t="s">
        <v>97</v>
      </c>
      <c r="O948" s="71" t="s">
        <v>174</v>
      </c>
      <c r="P948" s="4" t="s">
        <v>97</v>
      </c>
      <c r="Q948" s="2" t="s">
        <v>98</v>
      </c>
      <c r="R948" s="2" t="s">
        <v>98</v>
      </c>
      <c r="S948" t="s">
        <v>97</v>
      </c>
      <c r="T948" t="s">
        <v>98</v>
      </c>
      <c r="U948" s="2" t="s">
        <v>98</v>
      </c>
      <c r="V948" s="2" t="s">
        <v>98</v>
      </c>
      <c r="W948" s="2" t="s">
        <v>98</v>
      </c>
      <c r="X948" s="2" t="s">
        <v>98</v>
      </c>
      <c r="Y948" s="2" t="s">
        <v>98</v>
      </c>
      <c r="Z948" s="2" t="s">
        <v>98</v>
      </c>
      <c r="AA948" s="2" t="s">
        <v>98</v>
      </c>
      <c r="AB948" s="2" t="s">
        <v>97</v>
      </c>
      <c r="AC948" t="s">
        <v>167</v>
      </c>
      <c r="AD948" t="s">
        <v>97</v>
      </c>
      <c r="AE948" s="1" t="s">
        <v>98</v>
      </c>
      <c r="AF948" t="s">
        <v>97</v>
      </c>
    </row>
    <row r="949" spans="1:32">
      <c r="A949" s="3" t="s">
        <v>184</v>
      </c>
      <c r="B949">
        <v>939</v>
      </c>
      <c r="C949">
        <v>174785</v>
      </c>
      <c r="D949" t="s">
        <v>136</v>
      </c>
      <c r="E949" s="2" t="s">
        <v>98</v>
      </c>
      <c r="F949" s="2" t="s">
        <v>98</v>
      </c>
      <c r="G949" s="2" t="s">
        <v>98</v>
      </c>
      <c r="H949" s="3" t="s">
        <v>97</v>
      </c>
      <c r="I949" s="2" t="s">
        <v>149</v>
      </c>
      <c r="J949" s="6" t="s">
        <v>97</v>
      </c>
      <c r="K949" s="2" t="s">
        <v>135</v>
      </c>
      <c r="L949" t="s">
        <v>139</v>
      </c>
      <c r="M949" s="2" t="s">
        <v>100</v>
      </c>
      <c r="N949" s="70" t="s">
        <v>97</v>
      </c>
      <c r="O949" s="70" t="s">
        <v>174</v>
      </c>
      <c r="P949" s="5" t="s">
        <v>97</v>
      </c>
      <c r="Q949" s="2" t="s">
        <v>98</v>
      </c>
      <c r="R949" s="2" t="s">
        <v>98</v>
      </c>
      <c r="S949" t="s">
        <v>97</v>
      </c>
      <c r="T949" t="s">
        <v>98</v>
      </c>
      <c r="U949" s="2" t="s">
        <v>98</v>
      </c>
      <c r="V949" s="2" t="s">
        <v>98</v>
      </c>
      <c r="W949" s="2" t="s">
        <v>98</v>
      </c>
      <c r="X949" s="2" t="s">
        <v>98</v>
      </c>
      <c r="Y949" s="2" t="s">
        <v>99</v>
      </c>
      <c r="Z949" s="2" t="s">
        <v>98</v>
      </c>
      <c r="AA949" s="2" t="s">
        <v>98</v>
      </c>
      <c r="AB949" s="2" t="s">
        <v>185</v>
      </c>
      <c r="AC949" t="s">
        <v>167</v>
      </c>
      <c r="AD949" s="6" t="s">
        <v>98</v>
      </c>
      <c r="AE949" s="7" t="s">
        <v>98</v>
      </c>
      <c r="AF949" t="s">
        <v>97</v>
      </c>
    </row>
    <row r="950" spans="1:32">
      <c r="A950" s="3" t="s">
        <v>184</v>
      </c>
      <c r="B950">
        <v>940</v>
      </c>
      <c r="C950" s="6">
        <v>174790</v>
      </c>
      <c r="D950" t="s">
        <v>136</v>
      </c>
      <c r="E950" s="2" t="s">
        <v>98</v>
      </c>
      <c r="F950" s="2" t="s">
        <v>98</v>
      </c>
      <c r="G950" s="2" t="s">
        <v>98</v>
      </c>
      <c r="H950" s="2" t="s">
        <v>97</v>
      </c>
      <c r="I950" s="2" t="s">
        <v>149</v>
      </c>
      <c r="J950" s="2" t="s">
        <v>97</v>
      </c>
      <c r="K950" s="2" t="s">
        <v>134</v>
      </c>
      <c r="L950" t="s">
        <v>139</v>
      </c>
      <c r="M950" s="2" t="s">
        <v>100</v>
      </c>
      <c r="N950" s="71" t="s">
        <v>97</v>
      </c>
      <c r="O950" s="71" t="s">
        <v>163</v>
      </c>
      <c r="P950" s="4" t="s">
        <v>97</v>
      </c>
      <c r="Q950" s="2" t="s">
        <v>98</v>
      </c>
      <c r="R950" s="2" t="s">
        <v>98</v>
      </c>
      <c r="S950" t="s">
        <v>97</v>
      </c>
      <c r="T950" t="s">
        <v>97</v>
      </c>
      <c r="U950" s="2" t="s">
        <v>98</v>
      </c>
      <c r="V950" s="2" t="s">
        <v>98</v>
      </c>
      <c r="W950" s="2" t="s">
        <v>98</v>
      </c>
      <c r="X950" s="2" t="s">
        <v>98</v>
      </c>
      <c r="Y950" s="2" t="s">
        <v>98</v>
      </c>
      <c r="Z950" s="2" t="s">
        <v>98</v>
      </c>
      <c r="AA950" s="2" t="s">
        <v>98</v>
      </c>
      <c r="AB950" s="2" t="s">
        <v>97</v>
      </c>
      <c r="AC950" t="s">
        <v>168</v>
      </c>
      <c r="AD950" t="s">
        <v>97</v>
      </c>
      <c r="AE950" s="1" t="s">
        <v>97</v>
      </c>
      <c r="AF950" t="s">
        <v>97</v>
      </c>
    </row>
    <row r="951" spans="1:32">
      <c r="A951" s="3" t="s">
        <v>184</v>
      </c>
      <c r="B951">
        <v>941</v>
      </c>
      <c r="C951" s="6">
        <v>174814</v>
      </c>
      <c r="D951" t="s">
        <v>136</v>
      </c>
      <c r="E951" s="2" t="s">
        <v>98</v>
      </c>
      <c r="F951" s="2" t="s">
        <v>98</v>
      </c>
      <c r="G951" s="2" t="s">
        <v>98</v>
      </c>
      <c r="H951" s="2" t="s">
        <v>97</v>
      </c>
      <c r="I951" s="2" t="s">
        <v>145</v>
      </c>
      <c r="J951" s="2" t="s">
        <v>97</v>
      </c>
      <c r="K951" s="2" t="s">
        <v>134</v>
      </c>
      <c r="L951" t="s">
        <v>140</v>
      </c>
      <c r="M951" s="2" t="s">
        <v>100</v>
      </c>
      <c r="N951" s="71" t="s">
        <v>97</v>
      </c>
      <c r="O951" s="71" t="s">
        <v>174</v>
      </c>
      <c r="P951" s="4" t="s">
        <v>182</v>
      </c>
      <c r="Q951" s="2" t="s">
        <v>98</v>
      </c>
      <c r="R951" s="2" t="s">
        <v>98</v>
      </c>
      <c r="S951" t="s">
        <v>98</v>
      </c>
      <c r="T951" t="s">
        <v>98</v>
      </c>
      <c r="U951" s="2" t="s">
        <v>98</v>
      </c>
      <c r="V951" s="2" t="s">
        <v>98</v>
      </c>
      <c r="W951" s="2" t="s">
        <v>98</v>
      </c>
      <c r="X951" s="2" t="s">
        <v>98</v>
      </c>
      <c r="Y951" s="2" t="s">
        <v>98</v>
      </c>
      <c r="Z951" s="2" t="s">
        <v>98</v>
      </c>
      <c r="AA951" s="2" t="s">
        <v>98</v>
      </c>
      <c r="AB951" s="2" t="s">
        <v>98</v>
      </c>
      <c r="AC951" t="s">
        <v>168</v>
      </c>
      <c r="AD951" t="s">
        <v>97</v>
      </c>
      <c r="AE951" s="1" t="s">
        <v>98</v>
      </c>
      <c r="AF951" t="s">
        <v>98</v>
      </c>
    </row>
    <row r="952" spans="1:32">
      <c r="A952" s="3" t="s">
        <v>184</v>
      </c>
      <c r="B952">
        <v>942</v>
      </c>
      <c r="C952" s="6">
        <v>174816</v>
      </c>
      <c r="D952" t="s">
        <v>137</v>
      </c>
      <c r="E952" s="2" t="s">
        <v>98</v>
      </c>
      <c r="F952" s="2" t="s">
        <v>98</v>
      </c>
      <c r="G952" s="2" t="s">
        <v>98</v>
      </c>
      <c r="H952" s="2" t="s">
        <v>99</v>
      </c>
      <c r="I952" s="2" t="s">
        <v>145</v>
      </c>
      <c r="J952" s="2" t="s">
        <v>97</v>
      </c>
      <c r="K952" s="2" t="s">
        <v>134</v>
      </c>
      <c r="L952" t="s">
        <v>140</v>
      </c>
      <c r="M952" s="2" t="s">
        <v>100</v>
      </c>
      <c r="N952" s="71" t="s">
        <v>98</v>
      </c>
      <c r="O952" s="71" t="s">
        <v>163</v>
      </c>
      <c r="P952" s="4" t="s">
        <v>182</v>
      </c>
      <c r="Q952" s="2" t="s">
        <v>98</v>
      </c>
      <c r="R952" s="2" t="s">
        <v>98</v>
      </c>
      <c r="S952" t="s">
        <v>98</v>
      </c>
      <c r="T952" t="s">
        <v>98</v>
      </c>
      <c r="U952" s="2" t="s">
        <v>98</v>
      </c>
      <c r="V952" s="2" t="s">
        <v>98</v>
      </c>
      <c r="W952" s="2" t="s">
        <v>98</v>
      </c>
      <c r="X952" s="2" t="s">
        <v>98</v>
      </c>
      <c r="Y952" s="2" t="s">
        <v>98</v>
      </c>
      <c r="Z952" s="2" t="s">
        <v>98</v>
      </c>
      <c r="AA952" s="2" t="s">
        <v>98</v>
      </c>
      <c r="AB952" s="2" t="s">
        <v>97</v>
      </c>
      <c r="AC952" t="s">
        <v>167</v>
      </c>
      <c r="AD952" t="s">
        <v>97</v>
      </c>
      <c r="AE952" s="1" t="s">
        <v>98</v>
      </c>
      <c r="AF952" t="s">
        <v>98</v>
      </c>
    </row>
    <row r="953" spans="1:32">
      <c r="A953" s="3" t="s">
        <v>184</v>
      </c>
      <c r="B953">
        <v>943</v>
      </c>
      <c r="C953" s="6">
        <v>174821</v>
      </c>
      <c r="D953" t="s">
        <v>136</v>
      </c>
      <c r="E953" s="2" t="s">
        <v>98</v>
      </c>
      <c r="F953" s="2" t="s">
        <v>98</v>
      </c>
      <c r="G953" s="2" t="s">
        <v>98</v>
      </c>
      <c r="H953" s="2" t="s">
        <v>97</v>
      </c>
      <c r="I953" s="2" t="s">
        <v>145</v>
      </c>
      <c r="J953" s="2" t="s">
        <v>97</v>
      </c>
      <c r="K953" s="2" t="s">
        <v>134</v>
      </c>
      <c r="L953" t="s">
        <v>140</v>
      </c>
      <c r="M953" s="2" t="s">
        <v>100</v>
      </c>
      <c r="N953" s="71" t="s">
        <v>98</v>
      </c>
      <c r="O953" s="71" t="s">
        <v>174</v>
      </c>
      <c r="P953" s="4" t="s">
        <v>98</v>
      </c>
      <c r="Q953" s="2" t="s">
        <v>98</v>
      </c>
      <c r="R953" s="2" t="s">
        <v>98</v>
      </c>
      <c r="S953" t="s">
        <v>97</v>
      </c>
      <c r="T953" t="s">
        <v>98</v>
      </c>
      <c r="U953" s="2" t="s">
        <v>98</v>
      </c>
      <c r="V953" s="2" t="s">
        <v>98</v>
      </c>
      <c r="W953" s="2" t="s">
        <v>98</v>
      </c>
      <c r="X953" s="2" t="s">
        <v>98</v>
      </c>
      <c r="Y953" s="2" t="s">
        <v>98</v>
      </c>
      <c r="Z953" s="2" t="s">
        <v>98</v>
      </c>
      <c r="AA953" s="2" t="s">
        <v>98</v>
      </c>
      <c r="AB953" s="2" t="s">
        <v>97</v>
      </c>
      <c r="AC953" t="s">
        <v>166</v>
      </c>
      <c r="AD953" t="s">
        <v>97</v>
      </c>
      <c r="AE953" s="1" t="s">
        <v>98</v>
      </c>
      <c r="AF953" t="s">
        <v>98</v>
      </c>
    </row>
    <row r="954" spans="1:32">
      <c r="A954" s="3" t="s">
        <v>184</v>
      </c>
      <c r="B954">
        <v>944</v>
      </c>
      <c r="C954" s="6">
        <v>174840</v>
      </c>
      <c r="D954" t="s">
        <v>136</v>
      </c>
      <c r="E954" s="2" t="s">
        <v>98</v>
      </c>
      <c r="F954" s="2" t="s">
        <v>98</v>
      </c>
      <c r="G954" s="2" t="s">
        <v>98</v>
      </c>
      <c r="H954" s="2" t="s">
        <v>97</v>
      </c>
      <c r="I954" s="2" t="s">
        <v>148</v>
      </c>
      <c r="J954" s="2" t="s">
        <v>97</v>
      </c>
      <c r="K954" s="2" t="s">
        <v>134</v>
      </c>
      <c r="L954" t="s">
        <v>140</v>
      </c>
      <c r="M954" s="2" t="s">
        <v>100</v>
      </c>
      <c r="N954" s="71" t="s">
        <v>97</v>
      </c>
      <c r="O954" s="71" t="s">
        <v>174</v>
      </c>
      <c r="P954" s="4" t="s">
        <v>182</v>
      </c>
      <c r="Q954" s="2" t="s">
        <v>98</v>
      </c>
      <c r="R954" s="2" t="s">
        <v>98</v>
      </c>
      <c r="S954" t="s">
        <v>98</v>
      </c>
      <c r="T954" t="s">
        <v>98</v>
      </c>
      <c r="U954" s="2" t="s">
        <v>98</v>
      </c>
      <c r="V954" s="2" t="s">
        <v>98</v>
      </c>
      <c r="W954" s="2" t="s">
        <v>98</v>
      </c>
      <c r="X954" s="2" t="s">
        <v>98</v>
      </c>
      <c r="Y954" s="2" t="s">
        <v>99</v>
      </c>
      <c r="Z954" s="2" t="s">
        <v>98</v>
      </c>
      <c r="AA954" s="2" t="s">
        <v>98</v>
      </c>
      <c r="AB954" s="2" t="s">
        <v>97</v>
      </c>
      <c r="AC954" t="s">
        <v>167</v>
      </c>
      <c r="AD954" t="s">
        <v>97</v>
      </c>
      <c r="AE954" s="1" t="s">
        <v>98</v>
      </c>
      <c r="AF954" t="s">
        <v>98</v>
      </c>
    </row>
    <row r="955" spans="1:32">
      <c r="A955" s="3" t="s">
        <v>184</v>
      </c>
      <c r="B955">
        <v>945</v>
      </c>
      <c r="C955" s="6">
        <v>174841</v>
      </c>
      <c r="D955" t="s">
        <v>137</v>
      </c>
      <c r="E955" s="2" t="s">
        <v>97</v>
      </c>
      <c r="F955" s="2" t="s">
        <v>97</v>
      </c>
      <c r="G955" s="2" t="s">
        <v>98</v>
      </c>
      <c r="H955" s="2" t="s">
        <v>97</v>
      </c>
      <c r="I955" s="2" t="s">
        <v>146</v>
      </c>
      <c r="J955" s="2" t="s">
        <v>97</v>
      </c>
      <c r="K955" s="2" t="s">
        <v>134</v>
      </c>
      <c r="L955" t="s">
        <v>139</v>
      </c>
      <c r="M955" s="2" t="s">
        <v>100</v>
      </c>
      <c r="N955" s="71" t="s">
        <v>98</v>
      </c>
      <c r="O955" s="71" t="s">
        <v>163</v>
      </c>
      <c r="P955" s="4" t="s">
        <v>97</v>
      </c>
      <c r="Q955" s="2" t="s">
        <v>97</v>
      </c>
      <c r="R955" s="2" t="s">
        <v>97</v>
      </c>
      <c r="S955" t="s">
        <v>97</v>
      </c>
      <c r="T955" t="s">
        <v>97</v>
      </c>
      <c r="U955" s="2" t="s">
        <v>98</v>
      </c>
      <c r="V955" s="2" t="s">
        <v>98</v>
      </c>
      <c r="W955" s="2" t="s">
        <v>98</v>
      </c>
      <c r="X955" s="2" t="s">
        <v>97</v>
      </c>
      <c r="Y955" s="2" t="s">
        <v>97</v>
      </c>
      <c r="Z955" s="2" t="s">
        <v>98</v>
      </c>
      <c r="AA955" s="2" t="s">
        <v>98</v>
      </c>
      <c r="AB955" s="2" t="s">
        <v>98</v>
      </c>
      <c r="AC955" t="s">
        <v>168</v>
      </c>
      <c r="AD955" t="s">
        <v>97</v>
      </c>
      <c r="AE955" s="1" t="s">
        <v>97</v>
      </c>
      <c r="AF955" t="s">
        <v>98</v>
      </c>
    </row>
    <row r="956" spans="1:32">
      <c r="A956" s="3" t="s">
        <v>187</v>
      </c>
      <c r="B956">
        <v>946</v>
      </c>
      <c r="C956">
        <v>174842</v>
      </c>
      <c r="D956" t="s">
        <v>137</v>
      </c>
      <c r="E956" s="2" t="s">
        <v>98</v>
      </c>
      <c r="F956" s="2" t="s">
        <v>98</v>
      </c>
      <c r="G956" s="2" t="s">
        <v>98</v>
      </c>
      <c r="H956" s="3" t="s">
        <v>99</v>
      </c>
      <c r="I956" s="2" t="s">
        <v>149</v>
      </c>
      <c r="J956" s="6" t="s">
        <v>98</v>
      </c>
      <c r="K956" s="2" t="s">
        <v>134</v>
      </c>
      <c r="L956" t="s">
        <v>140</v>
      </c>
      <c r="M956" s="2" t="s">
        <v>100</v>
      </c>
      <c r="N956" s="70" t="s">
        <v>99</v>
      </c>
      <c r="O956" s="70" t="s">
        <v>174</v>
      </c>
      <c r="P956" s="4" t="s">
        <v>182</v>
      </c>
      <c r="Q956" s="2" t="s">
        <v>98</v>
      </c>
      <c r="R956" s="2" t="s">
        <v>98</v>
      </c>
      <c r="S956" t="s">
        <v>98</v>
      </c>
      <c r="T956" t="s">
        <v>98</v>
      </c>
      <c r="U956" s="2" t="s">
        <v>98</v>
      </c>
      <c r="V956" s="2" t="s">
        <v>98</v>
      </c>
      <c r="W956" s="2" t="s">
        <v>98</v>
      </c>
      <c r="X956" s="2" t="s">
        <v>98</v>
      </c>
      <c r="Y956" s="2" t="s">
        <v>98</v>
      </c>
      <c r="Z956" s="2" t="s">
        <v>98</v>
      </c>
      <c r="AA956" s="2" t="s">
        <v>98</v>
      </c>
      <c r="AB956" s="2" t="s">
        <v>99</v>
      </c>
      <c r="AC956" t="s">
        <v>167</v>
      </c>
      <c r="AD956" s="6" t="s">
        <v>97</v>
      </c>
      <c r="AE956" s="1" t="s">
        <v>98</v>
      </c>
      <c r="AF956" t="s">
        <v>98</v>
      </c>
    </row>
    <row r="957" spans="1:32">
      <c r="A957" s="3" t="s">
        <v>184</v>
      </c>
      <c r="B957">
        <v>947</v>
      </c>
      <c r="C957" s="6">
        <v>174848</v>
      </c>
      <c r="D957" t="s">
        <v>137</v>
      </c>
      <c r="E957" s="2" t="s">
        <v>98</v>
      </c>
      <c r="F957" s="2" t="s">
        <v>98</v>
      </c>
      <c r="G957" s="2" t="s">
        <v>98</v>
      </c>
      <c r="H957" s="2" t="s">
        <v>97</v>
      </c>
      <c r="I957" s="2" t="s">
        <v>149</v>
      </c>
      <c r="J957" s="2" t="s">
        <v>97</v>
      </c>
      <c r="K957" s="2" t="s">
        <v>134</v>
      </c>
      <c r="L957" t="s">
        <v>140</v>
      </c>
      <c r="M957" s="2" t="s">
        <v>101</v>
      </c>
      <c r="N957" s="71" t="s">
        <v>97</v>
      </c>
      <c r="O957" s="71" t="s">
        <v>174</v>
      </c>
      <c r="P957" s="4" t="s">
        <v>182</v>
      </c>
      <c r="Q957" s="2" t="s">
        <v>98</v>
      </c>
      <c r="R957" s="2" t="s">
        <v>98</v>
      </c>
      <c r="S957" t="s">
        <v>98</v>
      </c>
      <c r="T957" t="s">
        <v>98</v>
      </c>
      <c r="U957" s="2" t="s">
        <v>98</v>
      </c>
      <c r="V957" s="2" t="s">
        <v>98</v>
      </c>
      <c r="W957" s="2" t="s">
        <v>98</v>
      </c>
      <c r="X957" s="2" t="s">
        <v>98</v>
      </c>
      <c r="Y957" s="2" t="s">
        <v>98</v>
      </c>
      <c r="Z957" s="2" t="s">
        <v>98</v>
      </c>
      <c r="AA957" s="2" t="s">
        <v>98</v>
      </c>
      <c r="AB957" s="2" t="s">
        <v>97</v>
      </c>
      <c r="AC957" t="s">
        <v>167</v>
      </c>
      <c r="AD957" t="s">
        <v>97</v>
      </c>
      <c r="AE957" s="1" t="s">
        <v>98</v>
      </c>
      <c r="AF957" t="s">
        <v>98</v>
      </c>
    </row>
    <row r="958" spans="1:32">
      <c r="A958" s="3" t="s">
        <v>184</v>
      </c>
      <c r="B958">
        <v>948</v>
      </c>
      <c r="C958" s="6">
        <v>174849</v>
      </c>
      <c r="D958" t="s">
        <v>136</v>
      </c>
      <c r="E958" s="2" t="s">
        <v>98</v>
      </c>
      <c r="F958" s="2" t="s">
        <v>98</v>
      </c>
      <c r="G958" s="2" t="s">
        <v>98</v>
      </c>
      <c r="H958" s="2" t="s">
        <v>97</v>
      </c>
      <c r="I958" s="2" t="s">
        <v>149</v>
      </c>
      <c r="J958" s="2" t="s">
        <v>97</v>
      </c>
      <c r="K958" s="2" t="s">
        <v>134</v>
      </c>
      <c r="L958" t="s">
        <v>140</v>
      </c>
      <c r="M958" s="2" t="s">
        <v>101</v>
      </c>
      <c r="N958" s="71" t="s">
        <v>97</v>
      </c>
      <c r="O958" s="71" t="s">
        <v>174</v>
      </c>
      <c r="P958" s="4" t="s">
        <v>97</v>
      </c>
      <c r="Q958" s="2" t="s">
        <v>98</v>
      </c>
      <c r="R958" s="2" t="s">
        <v>98</v>
      </c>
      <c r="S958" t="s">
        <v>97</v>
      </c>
      <c r="T958" t="s">
        <v>98</v>
      </c>
      <c r="U958" s="2" t="s">
        <v>98</v>
      </c>
      <c r="V958" s="2" t="s">
        <v>98</v>
      </c>
      <c r="W958" s="2" t="s">
        <v>98</v>
      </c>
      <c r="X958" s="2" t="s">
        <v>98</v>
      </c>
      <c r="Y958" s="2" t="s">
        <v>98</v>
      </c>
      <c r="Z958" s="2" t="s">
        <v>98</v>
      </c>
      <c r="AA958" s="2" t="s">
        <v>98</v>
      </c>
      <c r="AB958" s="2" t="s">
        <v>97</v>
      </c>
      <c r="AC958" t="s">
        <v>167</v>
      </c>
      <c r="AD958" t="s">
        <v>97</v>
      </c>
      <c r="AE958" s="1" t="s">
        <v>98</v>
      </c>
      <c r="AF958" t="s">
        <v>98</v>
      </c>
    </row>
    <row r="959" spans="1:32">
      <c r="A959" s="3" t="s">
        <v>184</v>
      </c>
      <c r="B959">
        <v>949</v>
      </c>
      <c r="C959" s="6">
        <v>174858</v>
      </c>
      <c r="D959" t="s">
        <v>137</v>
      </c>
      <c r="E959" s="2" t="s">
        <v>97</v>
      </c>
      <c r="F959" s="2" t="s">
        <v>98</v>
      </c>
      <c r="G959" s="2" t="s">
        <v>98</v>
      </c>
      <c r="H959" s="2" t="s">
        <v>97</v>
      </c>
      <c r="I959" s="2" t="s">
        <v>145</v>
      </c>
      <c r="J959" s="2" t="s">
        <v>97</v>
      </c>
      <c r="K959" s="2" t="s">
        <v>134</v>
      </c>
      <c r="L959" t="s">
        <v>138</v>
      </c>
      <c r="M959" s="2" t="s">
        <v>101</v>
      </c>
      <c r="N959" s="71" t="s">
        <v>99</v>
      </c>
      <c r="O959" s="71" t="s">
        <v>174</v>
      </c>
      <c r="P959" s="4" t="s">
        <v>182</v>
      </c>
      <c r="Q959" s="2" t="s">
        <v>98</v>
      </c>
      <c r="R959" s="2" t="s">
        <v>98</v>
      </c>
      <c r="S959" t="s">
        <v>98</v>
      </c>
      <c r="T959" t="s">
        <v>98</v>
      </c>
      <c r="U959" s="2" t="s">
        <v>98</v>
      </c>
      <c r="V959" s="2" t="s">
        <v>98</v>
      </c>
      <c r="W959" s="2" t="s">
        <v>98</v>
      </c>
      <c r="X959" s="2" t="s">
        <v>98</v>
      </c>
      <c r="Y959" s="2" t="s">
        <v>98</v>
      </c>
      <c r="Z959" s="2" t="s">
        <v>98</v>
      </c>
      <c r="AA959" s="2" t="s">
        <v>98</v>
      </c>
      <c r="AB959" s="2" t="s">
        <v>98</v>
      </c>
      <c r="AC959" t="s">
        <v>168</v>
      </c>
      <c r="AD959" t="s">
        <v>97</v>
      </c>
      <c r="AE959" s="1" t="s">
        <v>97</v>
      </c>
      <c r="AF959" t="s">
        <v>99</v>
      </c>
    </row>
    <row r="960" spans="1:32">
      <c r="A960" s="3" t="s">
        <v>184</v>
      </c>
      <c r="B960">
        <v>950</v>
      </c>
      <c r="C960" s="6">
        <v>174861</v>
      </c>
      <c r="D960" t="s">
        <v>136</v>
      </c>
      <c r="E960" s="2" t="s">
        <v>97</v>
      </c>
      <c r="F960" s="2" t="s">
        <v>98</v>
      </c>
      <c r="G960" s="2" t="s">
        <v>98</v>
      </c>
      <c r="H960" s="2" t="s">
        <v>97</v>
      </c>
      <c r="I960" s="2" t="s">
        <v>148</v>
      </c>
      <c r="J960" s="2" t="s">
        <v>97</v>
      </c>
      <c r="K960" s="2" t="s">
        <v>134</v>
      </c>
      <c r="L960" t="s">
        <v>139</v>
      </c>
      <c r="M960" s="2" t="s">
        <v>100</v>
      </c>
      <c r="N960" s="71" t="s">
        <v>97</v>
      </c>
      <c r="O960" s="71" t="s">
        <v>174</v>
      </c>
      <c r="P960" s="4" t="s">
        <v>97</v>
      </c>
      <c r="Q960" s="2" t="s">
        <v>98</v>
      </c>
      <c r="R960" s="2" t="s">
        <v>98</v>
      </c>
      <c r="S960" t="s">
        <v>97</v>
      </c>
      <c r="T960" t="s">
        <v>98</v>
      </c>
      <c r="U960" s="2" t="s">
        <v>98</v>
      </c>
      <c r="V960" s="2" t="s">
        <v>97</v>
      </c>
      <c r="W960" s="2" t="s">
        <v>98</v>
      </c>
      <c r="X960" s="2" t="s">
        <v>98</v>
      </c>
      <c r="Y960" s="2" t="s">
        <v>98</v>
      </c>
      <c r="Z960" s="2" t="s">
        <v>98</v>
      </c>
      <c r="AA960" s="2" t="s">
        <v>98</v>
      </c>
      <c r="AB960" s="2" t="s">
        <v>98</v>
      </c>
      <c r="AC960" t="s">
        <v>168</v>
      </c>
      <c r="AD960" t="s">
        <v>97</v>
      </c>
      <c r="AE960" s="1" t="s">
        <v>97</v>
      </c>
      <c r="AF960" t="s">
        <v>98</v>
      </c>
    </row>
    <row r="961" spans="1:32">
      <c r="A961" s="3" t="s">
        <v>184</v>
      </c>
      <c r="B961">
        <v>951</v>
      </c>
      <c r="C961" s="6">
        <v>174862</v>
      </c>
      <c r="D961" t="s">
        <v>136</v>
      </c>
      <c r="E961" s="2" t="s">
        <v>97</v>
      </c>
      <c r="F961" s="2" t="s">
        <v>98</v>
      </c>
      <c r="G961" s="2" t="s">
        <v>98</v>
      </c>
      <c r="H961" s="2" t="s">
        <v>97</v>
      </c>
      <c r="I961" s="2" t="s">
        <v>148</v>
      </c>
      <c r="J961" s="2" t="s">
        <v>97</v>
      </c>
      <c r="K961" s="2" t="s">
        <v>134</v>
      </c>
      <c r="L961" t="s">
        <v>139</v>
      </c>
      <c r="M961" s="2" t="s">
        <v>100</v>
      </c>
      <c r="N961" s="71" t="s">
        <v>97</v>
      </c>
      <c r="O961" s="71" t="s">
        <v>163</v>
      </c>
      <c r="P961" s="4" t="s">
        <v>97</v>
      </c>
      <c r="Q961" s="2" t="s">
        <v>98</v>
      </c>
      <c r="R961" s="2" t="s">
        <v>98</v>
      </c>
      <c r="S961" t="s">
        <v>97</v>
      </c>
      <c r="T961" t="s">
        <v>98</v>
      </c>
      <c r="U961" s="2" t="s">
        <v>98</v>
      </c>
      <c r="V961" s="2" t="s">
        <v>97</v>
      </c>
      <c r="W961" s="2" t="s">
        <v>98</v>
      </c>
      <c r="X961" s="2" t="s">
        <v>98</v>
      </c>
      <c r="Y961" s="2" t="s">
        <v>98</v>
      </c>
      <c r="Z961" s="2" t="s">
        <v>98</v>
      </c>
      <c r="AA961" s="2" t="s">
        <v>98</v>
      </c>
      <c r="AB961" s="2" t="s">
        <v>98</v>
      </c>
      <c r="AC961" t="s">
        <v>168</v>
      </c>
      <c r="AD961" t="s">
        <v>97</v>
      </c>
      <c r="AE961" s="1" t="s">
        <v>97</v>
      </c>
      <c r="AF961" t="s">
        <v>97</v>
      </c>
    </row>
    <row r="962" spans="1:32">
      <c r="A962" s="3" t="s">
        <v>184</v>
      </c>
      <c r="B962">
        <v>952</v>
      </c>
      <c r="C962" s="6">
        <v>174883</v>
      </c>
      <c r="D962" t="s">
        <v>136</v>
      </c>
      <c r="E962" s="2" t="s">
        <v>98</v>
      </c>
      <c r="F962" s="2" t="s">
        <v>98</v>
      </c>
      <c r="G962" s="2" t="s">
        <v>98</v>
      </c>
      <c r="H962" s="2" t="s">
        <v>97</v>
      </c>
      <c r="I962" s="2" t="s">
        <v>146</v>
      </c>
      <c r="J962" s="2" t="s">
        <v>97</v>
      </c>
      <c r="K962" s="2" t="s">
        <v>134</v>
      </c>
      <c r="L962" t="s">
        <v>140</v>
      </c>
      <c r="M962" s="2" t="s">
        <v>100</v>
      </c>
      <c r="N962" s="71" t="s">
        <v>98</v>
      </c>
      <c r="O962" s="71" t="s">
        <v>163</v>
      </c>
      <c r="P962" s="4" t="s">
        <v>182</v>
      </c>
      <c r="Q962" s="2" t="s">
        <v>98</v>
      </c>
      <c r="R962" s="2" t="s">
        <v>98</v>
      </c>
      <c r="S962" t="s">
        <v>98</v>
      </c>
      <c r="T962" t="s">
        <v>98</v>
      </c>
      <c r="U962" s="2" t="s">
        <v>98</v>
      </c>
      <c r="V962" s="2" t="s">
        <v>98</v>
      </c>
      <c r="W962" s="2" t="s">
        <v>98</v>
      </c>
      <c r="X962" s="2" t="s">
        <v>98</v>
      </c>
      <c r="Y962" s="2" t="s">
        <v>186</v>
      </c>
      <c r="Z962" s="2" t="s">
        <v>98</v>
      </c>
      <c r="AA962" s="2" t="s">
        <v>98</v>
      </c>
      <c r="AB962" s="2" t="s">
        <v>98</v>
      </c>
      <c r="AC962" t="s">
        <v>167</v>
      </c>
      <c r="AD962" t="s">
        <v>97</v>
      </c>
      <c r="AE962" s="1" t="s">
        <v>98</v>
      </c>
      <c r="AF962" t="s">
        <v>98</v>
      </c>
    </row>
    <row r="963" spans="1:32">
      <c r="A963" s="3" t="s">
        <v>184</v>
      </c>
      <c r="B963">
        <v>953</v>
      </c>
      <c r="C963" s="6">
        <v>174886</v>
      </c>
      <c r="D963" t="s">
        <v>137</v>
      </c>
      <c r="E963" s="2" t="s">
        <v>98</v>
      </c>
      <c r="F963" s="2" t="s">
        <v>98</v>
      </c>
      <c r="G963" s="2" t="s">
        <v>98</v>
      </c>
      <c r="H963" s="2" t="s">
        <v>97</v>
      </c>
      <c r="I963" s="2" t="s">
        <v>145</v>
      </c>
      <c r="J963" s="2" t="s">
        <v>97</v>
      </c>
      <c r="K963" s="2" t="s">
        <v>134</v>
      </c>
      <c r="L963" t="s">
        <v>140</v>
      </c>
      <c r="M963" s="2" t="s">
        <v>100</v>
      </c>
      <c r="N963" s="71" t="s">
        <v>98</v>
      </c>
      <c r="O963" s="71" t="s">
        <v>163</v>
      </c>
      <c r="P963" s="4" t="s">
        <v>182</v>
      </c>
      <c r="Q963" s="2" t="s">
        <v>98</v>
      </c>
      <c r="R963" s="2" t="s">
        <v>98</v>
      </c>
      <c r="S963" t="s">
        <v>98</v>
      </c>
      <c r="T963" t="s">
        <v>98</v>
      </c>
      <c r="U963" s="2" t="s">
        <v>98</v>
      </c>
      <c r="V963" s="2" t="s">
        <v>98</v>
      </c>
      <c r="W963" s="2" t="s">
        <v>98</v>
      </c>
      <c r="X963" s="2" t="s">
        <v>98</v>
      </c>
      <c r="Y963" s="2" t="s">
        <v>98</v>
      </c>
      <c r="Z963" s="2" t="s">
        <v>98</v>
      </c>
      <c r="AA963" s="2" t="s">
        <v>98</v>
      </c>
      <c r="AB963" s="2" t="s">
        <v>97</v>
      </c>
      <c r="AC963" t="s">
        <v>168</v>
      </c>
      <c r="AD963" t="s">
        <v>97</v>
      </c>
      <c r="AE963" s="1" t="s">
        <v>97</v>
      </c>
      <c r="AF963" t="s">
        <v>98</v>
      </c>
    </row>
    <row r="964" spans="1:32">
      <c r="A964" s="3" t="s">
        <v>184</v>
      </c>
      <c r="B964">
        <v>954</v>
      </c>
      <c r="C964" s="6">
        <v>174892</v>
      </c>
      <c r="D964" t="s">
        <v>136</v>
      </c>
      <c r="E964" s="2" t="s">
        <v>98</v>
      </c>
      <c r="F964" s="2" t="s">
        <v>98</v>
      </c>
      <c r="G964" s="2" t="s">
        <v>98</v>
      </c>
      <c r="H964" s="2" t="s">
        <v>97</v>
      </c>
      <c r="I964" s="2" t="s">
        <v>145</v>
      </c>
      <c r="J964" s="2" t="s">
        <v>97</v>
      </c>
      <c r="K964" s="2" t="s">
        <v>134</v>
      </c>
      <c r="L964" t="s">
        <v>140</v>
      </c>
      <c r="M964" s="2" t="s">
        <v>100</v>
      </c>
      <c r="N964" s="71" t="s">
        <v>97</v>
      </c>
      <c r="O964" s="71" t="s">
        <v>174</v>
      </c>
      <c r="P964" s="4" t="s">
        <v>182</v>
      </c>
      <c r="Q964" s="2" t="s">
        <v>98</v>
      </c>
      <c r="R964" s="2" t="s">
        <v>98</v>
      </c>
      <c r="S964" t="s">
        <v>98</v>
      </c>
      <c r="T964" t="s">
        <v>97</v>
      </c>
      <c r="U964" s="2" t="s">
        <v>98</v>
      </c>
      <c r="V964" s="2" t="s">
        <v>98</v>
      </c>
      <c r="W964" s="2" t="s">
        <v>98</v>
      </c>
      <c r="X964" s="2" t="s">
        <v>98</v>
      </c>
      <c r="Y964" s="2" t="s">
        <v>98</v>
      </c>
      <c r="Z964" s="2" t="s">
        <v>98</v>
      </c>
      <c r="AA964" s="2" t="s">
        <v>98</v>
      </c>
      <c r="AB964" s="2" t="s">
        <v>97</v>
      </c>
      <c r="AC964" t="s">
        <v>167</v>
      </c>
      <c r="AD964" t="s">
        <v>97</v>
      </c>
      <c r="AE964" s="1" t="s">
        <v>98</v>
      </c>
      <c r="AF964" t="s">
        <v>98</v>
      </c>
    </row>
    <row r="965" spans="1:32">
      <c r="A965" s="3" t="s">
        <v>183</v>
      </c>
      <c r="B965">
        <v>955</v>
      </c>
      <c r="C965" s="6">
        <v>174893</v>
      </c>
      <c r="D965" t="s">
        <v>136</v>
      </c>
      <c r="E965" s="2" t="s">
        <v>98</v>
      </c>
      <c r="F965" s="2" t="s">
        <v>98</v>
      </c>
      <c r="G965" s="2" t="s">
        <v>98</v>
      </c>
      <c r="H965" s="2" t="s">
        <v>97</v>
      </c>
      <c r="I965" s="2" t="s">
        <v>145</v>
      </c>
      <c r="J965" s="2" t="s">
        <v>97</v>
      </c>
      <c r="K965" s="2" t="s">
        <v>134</v>
      </c>
      <c r="L965" t="s">
        <v>139</v>
      </c>
      <c r="M965" s="2" t="s">
        <v>100</v>
      </c>
      <c r="N965" s="71" t="s">
        <v>97</v>
      </c>
      <c r="O965" s="71" t="s">
        <v>174</v>
      </c>
      <c r="P965" s="4" t="s">
        <v>182</v>
      </c>
      <c r="Q965" s="2" t="s">
        <v>98</v>
      </c>
      <c r="R965" s="2" t="s">
        <v>98</v>
      </c>
      <c r="S965" t="s">
        <v>98</v>
      </c>
      <c r="T965" t="s">
        <v>98</v>
      </c>
      <c r="U965" s="2" t="s">
        <v>98</v>
      </c>
      <c r="V965" s="2" t="s">
        <v>98</v>
      </c>
      <c r="W965" s="2" t="s">
        <v>98</v>
      </c>
      <c r="X965" s="2" t="s">
        <v>98</v>
      </c>
      <c r="Y965" s="2" t="s">
        <v>98</v>
      </c>
      <c r="Z965" s="2" t="s">
        <v>98</v>
      </c>
      <c r="AA965" s="2" t="s">
        <v>98</v>
      </c>
      <c r="AB965" s="2" t="s">
        <v>97</v>
      </c>
      <c r="AC965" t="s">
        <v>167</v>
      </c>
      <c r="AD965" t="s">
        <v>97</v>
      </c>
      <c r="AE965" s="1" t="s">
        <v>97</v>
      </c>
      <c r="AF965" t="s">
        <v>98</v>
      </c>
    </row>
    <row r="966" spans="1:32">
      <c r="A966" s="3" t="s">
        <v>184</v>
      </c>
      <c r="B966">
        <v>956</v>
      </c>
      <c r="C966" s="6">
        <v>174894</v>
      </c>
      <c r="D966" t="s">
        <v>136</v>
      </c>
      <c r="E966" s="2" t="s">
        <v>97</v>
      </c>
      <c r="F966" s="2" t="s">
        <v>98</v>
      </c>
      <c r="G966" s="2" t="s">
        <v>98</v>
      </c>
      <c r="H966" s="2" t="s">
        <v>97</v>
      </c>
      <c r="I966" s="2" t="s">
        <v>145</v>
      </c>
      <c r="J966" s="2" t="s">
        <v>97</v>
      </c>
      <c r="K966" s="2" t="s">
        <v>134</v>
      </c>
      <c r="L966" t="s">
        <v>140</v>
      </c>
      <c r="M966" s="2" t="s">
        <v>100</v>
      </c>
      <c r="N966" s="71" t="s">
        <v>97</v>
      </c>
      <c r="O966" s="71" t="s">
        <v>174</v>
      </c>
      <c r="P966" s="4" t="s">
        <v>97</v>
      </c>
      <c r="Q966" s="2" t="s">
        <v>98</v>
      </c>
      <c r="R966" s="2" t="s">
        <v>98</v>
      </c>
      <c r="S966" t="s">
        <v>97</v>
      </c>
      <c r="T966" t="s">
        <v>98</v>
      </c>
      <c r="U966" s="2" t="s">
        <v>97</v>
      </c>
      <c r="V966" s="2" t="s">
        <v>98</v>
      </c>
      <c r="W966" s="2" t="s">
        <v>98</v>
      </c>
      <c r="X966" s="2" t="s">
        <v>98</v>
      </c>
      <c r="Y966" s="2" t="s">
        <v>98</v>
      </c>
      <c r="Z966" s="2" t="s">
        <v>98</v>
      </c>
      <c r="AA966" s="2" t="s">
        <v>98</v>
      </c>
      <c r="AB966" s="2" t="s">
        <v>97</v>
      </c>
      <c r="AC966" t="s">
        <v>167</v>
      </c>
      <c r="AD966" t="s">
        <v>97</v>
      </c>
      <c r="AE966" s="1" t="s">
        <v>98</v>
      </c>
      <c r="AF966" t="s">
        <v>97</v>
      </c>
    </row>
    <row r="967" spans="1:32">
      <c r="A967" s="3" t="s">
        <v>184</v>
      </c>
      <c r="B967">
        <v>957</v>
      </c>
      <c r="C967" s="6">
        <v>174913</v>
      </c>
      <c r="D967" t="s">
        <v>136</v>
      </c>
      <c r="E967" s="2" t="s">
        <v>98</v>
      </c>
      <c r="F967" s="2" t="s">
        <v>98</v>
      </c>
      <c r="G967" s="2" t="s">
        <v>98</v>
      </c>
      <c r="H967" s="2" t="s">
        <v>97</v>
      </c>
      <c r="I967" s="2" t="s">
        <v>146</v>
      </c>
      <c r="J967" s="2" t="s">
        <v>97</v>
      </c>
      <c r="K967" s="2" t="s">
        <v>135</v>
      </c>
      <c r="L967" t="s">
        <v>140</v>
      </c>
      <c r="M967" s="2" t="s">
        <v>100</v>
      </c>
      <c r="N967" s="71" t="s">
        <v>98</v>
      </c>
      <c r="O967" s="71" t="s">
        <v>163</v>
      </c>
      <c r="P967" s="4" t="s">
        <v>182</v>
      </c>
      <c r="Q967" s="2" t="s">
        <v>98</v>
      </c>
      <c r="R967" s="2" t="s">
        <v>98</v>
      </c>
      <c r="S967" t="s">
        <v>98</v>
      </c>
      <c r="T967" t="s">
        <v>98</v>
      </c>
      <c r="U967" s="2" t="s">
        <v>98</v>
      </c>
      <c r="V967" s="2" t="s">
        <v>97</v>
      </c>
      <c r="W967" s="2" t="s">
        <v>98</v>
      </c>
      <c r="X967" s="2" t="s">
        <v>98</v>
      </c>
      <c r="Y967" s="2" t="s">
        <v>186</v>
      </c>
      <c r="Z967" s="2" t="s">
        <v>98</v>
      </c>
      <c r="AA967" s="2" t="s">
        <v>98</v>
      </c>
      <c r="AB967" s="2" t="s">
        <v>185</v>
      </c>
      <c r="AC967" t="s">
        <v>167</v>
      </c>
      <c r="AD967" t="s">
        <v>98</v>
      </c>
      <c r="AE967" s="1" t="s">
        <v>98</v>
      </c>
      <c r="AF967" t="s">
        <v>98</v>
      </c>
    </row>
    <row r="968" spans="1:32">
      <c r="A968" s="3" t="s">
        <v>184</v>
      </c>
      <c r="B968">
        <v>958</v>
      </c>
      <c r="C968" s="6">
        <v>174915</v>
      </c>
      <c r="D968" t="s">
        <v>136</v>
      </c>
      <c r="E968" s="2" t="s">
        <v>98</v>
      </c>
      <c r="F968" s="2" t="s">
        <v>98</v>
      </c>
      <c r="G968" s="2" t="s">
        <v>98</v>
      </c>
      <c r="H968" s="2" t="s">
        <v>97</v>
      </c>
      <c r="I968" s="2" t="s">
        <v>146</v>
      </c>
      <c r="J968" s="2" t="s">
        <v>97</v>
      </c>
      <c r="K968" s="2" t="s">
        <v>134</v>
      </c>
      <c r="L968" t="s">
        <v>140</v>
      </c>
      <c r="M968" s="2" t="s">
        <v>100</v>
      </c>
      <c r="N968" s="71" t="s">
        <v>98</v>
      </c>
      <c r="O968" s="71" t="s">
        <v>174</v>
      </c>
      <c r="P968" s="4" t="s">
        <v>182</v>
      </c>
      <c r="Q968" s="2" t="s">
        <v>98</v>
      </c>
      <c r="R968" s="2" t="s">
        <v>98</v>
      </c>
      <c r="S968" t="s">
        <v>98</v>
      </c>
      <c r="T968" t="s">
        <v>98</v>
      </c>
      <c r="U968" s="2" t="s">
        <v>98</v>
      </c>
      <c r="V968" s="2" t="s">
        <v>98</v>
      </c>
      <c r="W968" s="2" t="s">
        <v>98</v>
      </c>
      <c r="X968" s="2" t="s">
        <v>98</v>
      </c>
      <c r="Y968" s="2" t="s">
        <v>186</v>
      </c>
      <c r="Z968" s="2" t="s">
        <v>98</v>
      </c>
      <c r="AA968" s="2" t="s">
        <v>98</v>
      </c>
      <c r="AB968" s="2" t="s">
        <v>97</v>
      </c>
      <c r="AC968" t="s">
        <v>167</v>
      </c>
      <c r="AD968" t="s">
        <v>97</v>
      </c>
      <c r="AE968" s="1" t="s">
        <v>98</v>
      </c>
      <c r="AF968" t="s">
        <v>98</v>
      </c>
    </row>
    <row r="969" spans="1:32">
      <c r="A969" s="3" t="s">
        <v>184</v>
      </c>
      <c r="B969">
        <v>959</v>
      </c>
      <c r="C969" s="6">
        <v>174916</v>
      </c>
      <c r="D969" t="s">
        <v>136</v>
      </c>
      <c r="E969" s="2" t="s">
        <v>98</v>
      </c>
      <c r="F969" s="2" t="s">
        <v>98</v>
      </c>
      <c r="G969" s="2" t="s">
        <v>98</v>
      </c>
      <c r="H969" s="2" t="s">
        <v>97</v>
      </c>
      <c r="I969" s="2" t="s">
        <v>149</v>
      </c>
      <c r="J969" s="2" t="s">
        <v>97</v>
      </c>
      <c r="K969" s="2" t="s">
        <v>135</v>
      </c>
      <c r="L969" t="s">
        <v>140</v>
      </c>
      <c r="M969" s="2" t="s">
        <v>100</v>
      </c>
      <c r="N969" s="71" t="s">
        <v>97</v>
      </c>
      <c r="O969" s="71" t="s">
        <v>163</v>
      </c>
      <c r="P969" s="4" t="s">
        <v>97</v>
      </c>
      <c r="Q969" s="2" t="s">
        <v>98</v>
      </c>
      <c r="R969" s="2" t="s">
        <v>98</v>
      </c>
      <c r="S969" t="s">
        <v>97</v>
      </c>
      <c r="T969" t="s">
        <v>98</v>
      </c>
      <c r="U969" s="2" t="s">
        <v>98</v>
      </c>
      <c r="V969" s="2" t="s">
        <v>98</v>
      </c>
      <c r="W969" s="2" t="s">
        <v>98</v>
      </c>
      <c r="X969" s="2" t="s">
        <v>97</v>
      </c>
      <c r="Y969" s="2" t="s">
        <v>186</v>
      </c>
      <c r="Z969" s="2" t="s">
        <v>98</v>
      </c>
      <c r="AA969" s="2" t="s">
        <v>98</v>
      </c>
      <c r="AB969" s="2" t="s">
        <v>185</v>
      </c>
      <c r="AC969" t="s">
        <v>167</v>
      </c>
      <c r="AD969" t="s">
        <v>98</v>
      </c>
      <c r="AE969" s="1" t="s">
        <v>98</v>
      </c>
      <c r="AF969" t="s">
        <v>97</v>
      </c>
    </row>
    <row r="970" spans="1:32">
      <c r="A970" s="3" t="s">
        <v>184</v>
      </c>
      <c r="B970">
        <v>960</v>
      </c>
      <c r="C970" s="6">
        <v>174922</v>
      </c>
      <c r="D970" t="s">
        <v>136</v>
      </c>
      <c r="E970" s="2" t="s">
        <v>98</v>
      </c>
      <c r="F970" s="2" t="s">
        <v>98</v>
      </c>
      <c r="G970" s="2" t="s">
        <v>98</v>
      </c>
      <c r="H970" s="2" t="s">
        <v>97</v>
      </c>
      <c r="I970" s="2" t="s">
        <v>146</v>
      </c>
      <c r="J970" s="2" t="s">
        <v>97</v>
      </c>
      <c r="K970" s="2" t="s">
        <v>134</v>
      </c>
      <c r="L970" t="s">
        <v>140</v>
      </c>
      <c r="M970" s="2" t="s">
        <v>100</v>
      </c>
      <c r="N970" s="71" t="s">
        <v>97</v>
      </c>
      <c r="O970" s="71" t="s">
        <v>174</v>
      </c>
      <c r="P970" s="4" t="s">
        <v>182</v>
      </c>
      <c r="Q970" s="2" t="s">
        <v>98</v>
      </c>
      <c r="R970" s="2" t="s">
        <v>98</v>
      </c>
      <c r="S970" t="s">
        <v>98</v>
      </c>
      <c r="T970" t="s">
        <v>98</v>
      </c>
      <c r="U970" s="2" t="s">
        <v>98</v>
      </c>
      <c r="V970" s="2" t="s">
        <v>98</v>
      </c>
      <c r="W970" s="2" t="s">
        <v>98</v>
      </c>
      <c r="X970" s="2" t="s">
        <v>98</v>
      </c>
      <c r="Y970" s="2" t="s">
        <v>98</v>
      </c>
      <c r="Z970" s="2" t="s">
        <v>98</v>
      </c>
      <c r="AA970" s="2" t="s">
        <v>98</v>
      </c>
      <c r="AB970" s="2" t="s">
        <v>98</v>
      </c>
      <c r="AC970" t="s">
        <v>168</v>
      </c>
      <c r="AD970" t="s">
        <v>97</v>
      </c>
      <c r="AE970" s="1" t="s">
        <v>98</v>
      </c>
      <c r="AF970" t="s">
        <v>97</v>
      </c>
    </row>
    <row r="971" spans="1:32">
      <c r="A971" s="3" t="s">
        <v>184</v>
      </c>
      <c r="B971">
        <v>961</v>
      </c>
      <c r="C971">
        <v>174965</v>
      </c>
      <c r="D971" t="s">
        <v>136</v>
      </c>
      <c r="E971" s="2" t="s">
        <v>97</v>
      </c>
      <c r="F971" s="2" t="s">
        <v>98</v>
      </c>
      <c r="G971" s="2" t="s">
        <v>97</v>
      </c>
      <c r="H971" s="2" t="s">
        <v>97</v>
      </c>
      <c r="I971" s="2" t="s">
        <v>149</v>
      </c>
      <c r="J971" s="6" t="s">
        <v>98</v>
      </c>
      <c r="K971" s="2" t="s">
        <v>134</v>
      </c>
      <c r="L971" t="s">
        <v>138</v>
      </c>
      <c r="M971" s="2" t="s">
        <v>100</v>
      </c>
      <c r="N971" s="70" t="s">
        <v>97</v>
      </c>
      <c r="O971" s="70" t="s">
        <v>163</v>
      </c>
      <c r="P971" s="5" t="s">
        <v>97</v>
      </c>
      <c r="Q971" s="2" t="s">
        <v>97</v>
      </c>
      <c r="R971" s="2" t="s">
        <v>98</v>
      </c>
      <c r="S971" t="s">
        <v>97</v>
      </c>
      <c r="T971" t="s">
        <v>98</v>
      </c>
      <c r="U971" s="2" t="s">
        <v>98</v>
      </c>
      <c r="V971" s="2" t="s">
        <v>98</v>
      </c>
      <c r="W971" s="2" t="s">
        <v>98</v>
      </c>
      <c r="X971" s="2" t="s">
        <v>98</v>
      </c>
      <c r="Y971" s="2" t="s">
        <v>98</v>
      </c>
      <c r="Z971" s="2" t="s">
        <v>98</v>
      </c>
      <c r="AA971" s="2" t="s">
        <v>98</v>
      </c>
      <c r="AB971" s="2" t="s">
        <v>97</v>
      </c>
      <c r="AC971" t="s">
        <v>168</v>
      </c>
      <c r="AD971" s="6" t="s">
        <v>97</v>
      </c>
      <c r="AE971" s="1" t="s">
        <v>97</v>
      </c>
      <c r="AF971" t="s">
        <v>97</v>
      </c>
    </row>
    <row r="972" spans="1:32">
      <c r="A972" s="3" t="s">
        <v>183</v>
      </c>
      <c r="B972">
        <v>962</v>
      </c>
      <c r="C972" s="6">
        <v>174970</v>
      </c>
      <c r="D972" t="s">
        <v>137</v>
      </c>
      <c r="E972" s="2" t="s">
        <v>98</v>
      </c>
      <c r="F972" s="2" t="s">
        <v>98</v>
      </c>
      <c r="G972" s="2" t="s">
        <v>98</v>
      </c>
      <c r="H972" s="2" t="s">
        <v>97</v>
      </c>
      <c r="I972" s="2" t="s">
        <v>145</v>
      </c>
      <c r="J972" s="2" t="s">
        <v>97</v>
      </c>
      <c r="K972" s="2" t="s">
        <v>134</v>
      </c>
      <c r="L972" t="s">
        <v>140</v>
      </c>
      <c r="M972" s="2" t="s">
        <v>100</v>
      </c>
      <c r="N972" s="71" t="s">
        <v>97</v>
      </c>
      <c r="O972" s="71" t="s">
        <v>174</v>
      </c>
      <c r="P972" s="4" t="s">
        <v>182</v>
      </c>
      <c r="Q972" s="2" t="s">
        <v>98</v>
      </c>
      <c r="R972" s="2" t="s">
        <v>98</v>
      </c>
      <c r="S972" t="s">
        <v>98</v>
      </c>
      <c r="T972" t="s">
        <v>98</v>
      </c>
      <c r="U972" s="2" t="s">
        <v>98</v>
      </c>
      <c r="V972" s="2" t="s">
        <v>98</v>
      </c>
      <c r="W972" s="2" t="s">
        <v>98</v>
      </c>
      <c r="X972" s="2" t="s">
        <v>98</v>
      </c>
      <c r="Y972" s="2" t="s">
        <v>186</v>
      </c>
      <c r="Z972" s="2" t="s">
        <v>98</v>
      </c>
      <c r="AA972" s="2" t="s">
        <v>98</v>
      </c>
      <c r="AB972" s="2" t="s">
        <v>185</v>
      </c>
      <c r="AC972" t="s">
        <v>167</v>
      </c>
      <c r="AD972" t="s">
        <v>97</v>
      </c>
      <c r="AE972" s="1" t="s">
        <v>98</v>
      </c>
      <c r="AF972" t="s">
        <v>98</v>
      </c>
    </row>
    <row r="973" spans="1:32">
      <c r="A973" s="3" t="s">
        <v>184</v>
      </c>
      <c r="B973">
        <v>963</v>
      </c>
      <c r="C973" s="6">
        <v>174972</v>
      </c>
      <c r="D973" t="s">
        <v>136</v>
      </c>
      <c r="E973" s="2" t="s">
        <v>98</v>
      </c>
      <c r="F973" s="2" t="s">
        <v>98</v>
      </c>
      <c r="G973" s="2" t="s">
        <v>98</v>
      </c>
      <c r="H973" s="2" t="s">
        <v>97</v>
      </c>
      <c r="I973" s="2" t="s">
        <v>144</v>
      </c>
      <c r="J973" s="2" t="s">
        <v>97</v>
      </c>
      <c r="K973" s="2" t="s">
        <v>134</v>
      </c>
      <c r="L973" t="s">
        <v>139</v>
      </c>
      <c r="M973" s="2" t="s">
        <v>100</v>
      </c>
      <c r="N973" s="71" t="s">
        <v>98</v>
      </c>
      <c r="O973" s="71" t="s">
        <v>174</v>
      </c>
      <c r="P973" s="4" t="s">
        <v>98</v>
      </c>
      <c r="Q973" s="2" t="s">
        <v>98</v>
      </c>
      <c r="R973" s="2" t="s">
        <v>98</v>
      </c>
      <c r="S973" t="s">
        <v>97</v>
      </c>
      <c r="T973" t="s">
        <v>97</v>
      </c>
      <c r="U973" s="2" t="s">
        <v>98</v>
      </c>
      <c r="V973" s="2" t="s">
        <v>98</v>
      </c>
      <c r="W973" s="2" t="s">
        <v>98</v>
      </c>
      <c r="X973" s="2" t="s">
        <v>98</v>
      </c>
      <c r="Y973" s="2" t="s">
        <v>98</v>
      </c>
      <c r="Z973" s="2" t="s">
        <v>98</v>
      </c>
      <c r="AA973" s="2" t="s">
        <v>98</v>
      </c>
      <c r="AB973" s="2" t="s">
        <v>98</v>
      </c>
      <c r="AC973" t="s">
        <v>168</v>
      </c>
      <c r="AD973" t="s">
        <v>97</v>
      </c>
      <c r="AE973" s="1" t="s">
        <v>98</v>
      </c>
      <c r="AF973" t="s">
        <v>98</v>
      </c>
    </row>
    <row r="974" spans="1:32">
      <c r="A974" s="3" t="s">
        <v>184</v>
      </c>
      <c r="B974">
        <v>964</v>
      </c>
      <c r="C974" s="6">
        <v>174989</v>
      </c>
      <c r="D974" t="s">
        <v>136</v>
      </c>
      <c r="E974" s="2" t="s">
        <v>98</v>
      </c>
      <c r="F974" s="2" t="s">
        <v>98</v>
      </c>
      <c r="G974" s="2" t="s">
        <v>98</v>
      </c>
      <c r="H974" s="2" t="s">
        <v>97</v>
      </c>
      <c r="I974" s="2" t="s">
        <v>149</v>
      </c>
      <c r="J974" s="2" t="s">
        <v>98</v>
      </c>
      <c r="K974" s="2" t="s">
        <v>134</v>
      </c>
      <c r="L974" t="s">
        <v>139</v>
      </c>
      <c r="M974" s="2" t="s">
        <v>101</v>
      </c>
      <c r="N974" s="71" t="s">
        <v>97</v>
      </c>
      <c r="O974" s="71" t="s">
        <v>174</v>
      </c>
      <c r="P974" s="4" t="s">
        <v>182</v>
      </c>
      <c r="Q974" s="2" t="s">
        <v>98</v>
      </c>
      <c r="R974" s="2" t="s">
        <v>98</v>
      </c>
      <c r="S974" t="s">
        <v>98</v>
      </c>
      <c r="T974" t="s">
        <v>97</v>
      </c>
      <c r="U974" s="2" t="s">
        <v>98</v>
      </c>
      <c r="V974" s="2" t="s">
        <v>98</v>
      </c>
      <c r="W974" s="2" t="s">
        <v>98</v>
      </c>
      <c r="X974" s="2" t="s">
        <v>98</v>
      </c>
      <c r="Y974" s="2" t="s">
        <v>98</v>
      </c>
      <c r="Z974" s="2" t="s">
        <v>98</v>
      </c>
      <c r="AA974" s="2" t="s">
        <v>98</v>
      </c>
      <c r="AB974" s="2" t="s">
        <v>98</v>
      </c>
      <c r="AC974" t="s">
        <v>168</v>
      </c>
      <c r="AD974" t="s">
        <v>97</v>
      </c>
      <c r="AE974" s="1" t="s">
        <v>97</v>
      </c>
      <c r="AF974" t="s">
        <v>98</v>
      </c>
    </row>
    <row r="975" spans="1:32">
      <c r="A975" s="3" t="s">
        <v>184</v>
      </c>
      <c r="B975">
        <v>965</v>
      </c>
      <c r="C975" s="6">
        <v>174992</v>
      </c>
      <c r="D975" t="s">
        <v>136</v>
      </c>
      <c r="E975" s="2" t="s">
        <v>98</v>
      </c>
      <c r="F975" s="2" t="s">
        <v>98</v>
      </c>
      <c r="G975" s="2" t="s">
        <v>98</v>
      </c>
      <c r="H975" s="2" t="s">
        <v>97</v>
      </c>
      <c r="I975" s="2" t="s">
        <v>149</v>
      </c>
      <c r="J975" s="2" t="s">
        <v>98</v>
      </c>
      <c r="K975" s="2" t="s">
        <v>134</v>
      </c>
      <c r="L975" t="s">
        <v>139</v>
      </c>
      <c r="M975" s="2" t="s">
        <v>101</v>
      </c>
      <c r="N975" s="71" t="s">
        <v>97</v>
      </c>
      <c r="O975" s="71" t="s">
        <v>174</v>
      </c>
      <c r="P975" s="4" t="s">
        <v>97</v>
      </c>
      <c r="Q975" s="2" t="s">
        <v>98</v>
      </c>
      <c r="R975" s="2" t="s">
        <v>98</v>
      </c>
      <c r="S975" t="s">
        <v>97</v>
      </c>
      <c r="T975" t="s">
        <v>97</v>
      </c>
      <c r="U975" s="2" t="s">
        <v>98</v>
      </c>
      <c r="V975" s="2" t="s">
        <v>98</v>
      </c>
      <c r="W975" s="2" t="s">
        <v>98</v>
      </c>
      <c r="X975" s="2" t="s">
        <v>98</v>
      </c>
      <c r="Y975" s="2" t="s">
        <v>98</v>
      </c>
      <c r="Z975" s="2" t="s">
        <v>98</v>
      </c>
      <c r="AA975" s="2" t="s">
        <v>98</v>
      </c>
      <c r="AB975" s="2" t="s">
        <v>98</v>
      </c>
      <c r="AC975" t="s">
        <v>168</v>
      </c>
      <c r="AD975" t="s">
        <v>97</v>
      </c>
      <c r="AE975" s="1" t="s">
        <v>97</v>
      </c>
      <c r="AF975" t="s">
        <v>98</v>
      </c>
    </row>
    <row r="976" spans="1:32">
      <c r="A976" s="3" t="s">
        <v>184</v>
      </c>
      <c r="B976">
        <v>966</v>
      </c>
      <c r="C976" s="6">
        <v>175010</v>
      </c>
      <c r="D976" t="s">
        <v>137</v>
      </c>
      <c r="E976" s="2" t="s">
        <v>98</v>
      </c>
      <c r="F976" s="2" t="s">
        <v>98</v>
      </c>
      <c r="G976" s="2" t="s">
        <v>98</v>
      </c>
      <c r="H976" s="2" t="s">
        <v>97</v>
      </c>
      <c r="I976" s="2" t="s">
        <v>149</v>
      </c>
      <c r="J976" s="2" t="s">
        <v>97</v>
      </c>
      <c r="K976" s="2" t="s">
        <v>134</v>
      </c>
      <c r="L976" t="s">
        <v>140</v>
      </c>
      <c r="M976" s="2" t="s">
        <v>100</v>
      </c>
      <c r="N976" s="71" t="s">
        <v>97</v>
      </c>
      <c r="O976" s="71" t="s">
        <v>174</v>
      </c>
      <c r="P976" s="4" t="s">
        <v>182</v>
      </c>
      <c r="Q976" s="2" t="s">
        <v>98</v>
      </c>
      <c r="R976" s="2" t="s">
        <v>98</v>
      </c>
      <c r="S976" t="s">
        <v>98</v>
      </c>
      <c r="T976" t="s">
        <v>98</v>
      </c>
      <c r="U976" s="2" t="s">
        <v>98</v>
      </c>
      <c r="V976" s="2" t="s">
        <v>98</v>
      </c>
      <c r="W976" s="2" t="s">
        <v>98</v>
      </c>
      <c r="X976" s="2" t="s">
        <v>98</v>
      </c>
      <c r="Y976" s="2" t="s">
        <v>98</v>
      </c>
      <c r="Z976" s="2" t="s">
        <v>98</v>
      </c>
      <c r="AA976" s="2" t="s">
        <v>98</v>
      </c>
      <c r="AB976" s="2" t="s">
        <v>98</v>
      </c>
      <c r="AC976" t="s">
        <v>167</v>
      </c>
      <c r="AD976" t="s">
        <v>97</v>
      </c>
      <c r="AE976" s="1" t="s">
        <v>98</v>
      </c>
      <c r="AF976" t="s">
        <v>98</v>
      </c>
    </row>
    <row r="977" spans="1:32">
      <c r="A977" s="3" t="s">
        <v>184</v>
      </c>
      <c r="B977">
        <v>967</v>
      </c>
      <c r="C977" s="6">
        <v>175043</v>
      </c>
      <c r="D977" t="s">
        <v>137</v>
      </c>
      <c r="E977" s="2" t="s">
        <v>98</v>
      </c>
      <c r="F977" s="2" t="s">
        <v>98</v>
      </c>
      <c r="G977" s="2" t="s">
        <v>98</v>
      </c>
      <c r="H977" s="2" t="s">
        <v>97</v>
      </c>
      <c r="I977" s="2" t="s">
        <v>144</v>
      </c>
      <c r="J977" s="2" t="s">
        <v>97</v>
      </c>
      <c r="K977" s="2" t="s">
        <v>134</v>
      </c>
      <c r="L977" t="s">
        <v>139</v>
      </c>
      <c r="M977" s="2" t="s">
        <v>101</v>
      </c>
      <c r="N977" s="71" t="s">
        <v>97</v>
      </c>
      <c r="O977" s="71" t="s">
        <v>174</v>
      </c>
      <c r="P977" s="4" t="s">
        <v>97</v>
      </c>
      <c r="Q977" s="2" t="s">
        <v>98</v>
      </c>
      <c r="R977" s="2" t="s">
        <v>98</v>
      </c>
      <c r="S977" t="s">
        <v>97</v>
      </c>
      <c r="T977" t="s">
        <v>98</v>
      </c>
      <c r="U977" s="2" t="s">
        <v>98</v>
      </c>
      <c r="V977" s="2" t="s">
        <v>97</v>
      </c>
      <c r="W977" s="2" t="s">
        <v>98</v>
      </c>
      <c r="X977" s="2" t="s">
        <v>98</v>
      </c>
      <c r="Y977" s="2" t="s">
        <v>98</v>
      </c>
      <c r="Z977" s="2" t="s">
        <v>98</v>
      </c>
      <c r="AA977" s="2" t="s">
        <v>98</v>
      </c>
      <c r="AB977" s="2" t="s">
        <v>97</v>
      </c>
      <c r="AC977" t="s">
        <v>168</v>
      </c>
      <c r="AD977" t="s">
        <v>97</v>
      </c>
      <c r="AE977" s="1" t="s">
        <v>98</v>
      </c>
      <c r="AF977" t="s">
        <v>97</v>
      </c>
    </row>
    <row r="978" spans="1:32">
      <c r="A978" s="3" t="s">
        <v>184</v>
      </c>
      <c r="B978">
        <v>968</v>
      </c>
      <c r="C978" s="6">
        <v>175049</v>
      </c>
      <c r="D978" t="s">
        <v>136</v>
      </c>
      <c r="E978" s="2" t="s">
        <v>98</v>
      </c>
      <c r="F978" s="2" t="s">
        <v>98</v>
      </c>
      <c r="G978" s="2" t="s">
        <v>98</v>
      </c>
      <c r="H978" s="2" t="s">
        <v>98</v>
      </c>
      <c r="I978" s="2" t="s">
        <v>146</v>
      </c>
      <c r="J978" s="2" t="s">
        <v>97</v>
      </c>
      <c r="K978" s="2" t="s">
        <v>134</v>
      </c>
      <c r="L978" t="s">
        <v>140</v>
      </c>
      <c r="M978" s="2" t="s">
        <v>100</v>
      </c>
      <c r="N978" s="71" t="s">
        <v>97</v>
      </c>
      <c r="O978" s="71" t="s">
        <v>174</v>
      </c>
      <c r="P978" s="4" t="s">
        <v>98</v>
      </c>
      <c r="Q978" s="2" t="s">
        <v>98</v>
      </c>
      <c r="R978" s="2" t="s">
        <v>98</v>
      </c>
      <c r="S978" t="s">
        <v>97</v>
      </c>
      <c r="T978" t="s">
        <v>98</v>
      </c>
      <c r="U978" s="2" t="s">
        <v>98</v>
      </c>
      <c r="V978" s="2" t="s">
        <v>98</v>
      </c>
      <c r="W978" s="2" t="s">
        <v>98</v>
      </c>
      <c r="X978" s="2" t="s">
        <v>98</v>
      </c>
      <c r="Y978" s="2" t="s">
        <v>98</v>
      </c>
      <c r="Z978" s="2" t="s">
        <v>98</v>
      </c>
      <c r="AA978" s="2" t="s">
        <v>98</v>
      </c>
      <c r="AB978" s="2" t="s">
        <v>97</v>
      </c>
      <c r="AC978" t="s">
        <v>167</v>
      </c>
      <c r="AD978" t="s">
        <v>97</v>
      </c>
      <c r="AE978" s="1" t="s">
        <v>98</v>
      </c>
      <c r="AF978" t="s">
        <v>98</v>
      </c>
    </row>
    <row r="979" spans="1:32">
      <c r="A979" s="3" t="s">
        <v>184</v>
      </c>
      <c r="B979">
        <v>969</v>
      </c>
      <c r="C979" s="6">
        <v>175053</v>
      </c>
      <c r="D979" t="s">
        <v>136</v>
      </c>
      <c r="E979" s="2" t="s">
        <v>98</v>
      </c>
      <c r="F979" s="2" t="s">
        <v>98</v>
      </c>
      <c r="G979" s="2" t="s">
        <v>98</v>
      </c>
      <c r="H979" s="2" t="s">
        <v>97</v>
      </c>
      <c r="I979" s="2" t="s">
        <v>146</v>
      </c>
      <c r="J979" s="2" t="s">
        <v>97</v>
      </c>
      <c r="K979" s="2" t="s">
        <v>134</v>
      </c>
      <c r="L979" t="s">
        <v>140</v>
      </c>
      <c r="M979" s="2" t="s">
        <v>101</v>
      </c>
      <c r="N979" s="71" t="s">
        <v>98</v>
      </c>
      <c r="O979" s="71" t="s">
        <v>174</v>
      </c>
      <c r="P979" s="4" t="s">
        <v>182</v>
      </c>
      <c r="Q979" s="2" t="s">
        <v>98</v>
      </c>
      <c r="R979" s="2" t="s">
        <v>98</v>
      </c>
      <c r="S979" t="s">
        <v>98</v>
      </c>
      <c r="T979" t="s">
        <v>98</v>
      </c>
      <c r="U979" s="2" t="s">
        <v>98</v>
      </c>
      <c r="V979" s="2" t="s">
        <v>98</v>
      </c>
      <c r="W979" s="2" t="s">
        <v>98</v>
      </c>
      <c r="X979" s="2" t="s">
        <v>98</v>
      </c>
      <c r="Y979" s="2" t="s">
        <v>186</v>
      </c>
      <c r="Z979" s="2" t="s">
        <v>98</v>
      </c>
      <c r="AA979" s="2" t="s">
        <v>98</v>
      </c>
      <c r="AB979" s="2" t="s">
        <v>97</v>
      </c>
      <c r="AC979" t="s">
        <v>167</v>
      </c>
      <c r="AD979" t="s">
        <v>97</v>
      </c>
      <c r="AE979" s="1" t="s">
        <v>98</v>
      </c>
      <c r="AF979" t="s">
        <v>98</v>
      </c>
    </row>
    <row r="980" spans="1:32">
      <c r="A980" s="3" t="s">
        <v>184</v>
      </c>
      <c r="B980">
        <v>970</v>
      </c>
      <c r="C980" s="6">
        <v>175056</v>
      </c>
      <c r="D980" t="s">
        <v>136</v>
      </c>
      <c r="E980" s="2" t="s">
        <v>98</v>
      </c>
      <c r="F980" s="2" t="s">
        <v>98</v>
      </c>
      <c r="G980" s="2" t="s">
        <v>98</v>
      </c>
      <c r="H980" s="2" t="s">
        <v>97</v>
      </c>
      <c r="I980" s="2" t="s">
        <v>146</v>
      </c>
      <c r="J980" s="2" t="s">
        <v>97</v>
      </c>
      <c r="K980" s="2" t="s">
        <v>134</v>
      </c>
      <c r="L980" t="s">
        <v>140</v>
      </c>
      <c r="M980" s="2" t="s">
        <v>101</v>
      </c>
      <c r="N980" s="71" t="s">
        <v>98</v>
      </c>
      <c r="O980" s="71" t="s">
        <v>174</v>
      </c>
      <c r="P980" s="4" t="s">
        <v>182</v>
      </c>
      <c r="Q980" s="2" t="s">
        <v>98</v>
      </c>
      <c r="R980" s="2" t="s">
        <v>98</v>
      </c>
      <c r="S980" t="s">
        <v>98</v>
      </c>
      <c r="T980" t="s">
        <v>98</v>
      </c>
      <c r="U980" s="2" t="s">
        <v>98</v>
      </c>
      <c r="V980" s="2" t="s">
        <v>98</v>
      </c>
      <c r="W980" s="2" t="s">
        <v>98</v>
      </c>
      <c r="X980" s="2" t="s">
        <v>98</v>
      </c>
      <c r="Y980" s="2" t="s">
        <v>186</v>
      </c>
      <c r="Z980" s="2" t="s">
        <v>98</v>
      </c>
      <c r="AA980" s="2" t="s">
        <v>98</v>
      </c>
      <c r="AB980" s="2" t="s">
        <v>98</v>
      </c>
      <c r="AC980" t="s">
        <v>167</v>
      </c>
      <c r="AD980" t="s">
        <v>97</v>
      </c>
      <c r="AE980" s="1" t="s">
        <v>98</v>
      </c>
      <c r="AF980" t="s">
        <v>98</v>
      </c>
    </row>
    <row r="981" spans="1:32">
      <c r="A981" s="3" t="s">
        <v>184</v>
      </c>
      <c r="B981">
        <v>971</v>
      </c>
      <c r="C981">
        <v>175085</v>
      </c>
      <c r="D981" t="s">
        <v>137</v>
      </c>
      <c r="E981" s="2" t="s">
        <v>98</v>
      </c>
      <c r="F981" s="2" t="s">
        <v>98</v>
      </c>
      <c r="G981" s="2" t="s">
        <v>98</v>
      </c>
      <c r="H981" s="3" t="s">
        <v>97</v>
      </c>
      <c r="I981" s="2" t="s">
        <v>145</v>
      </c>
      <c r="J981" s="6" t="s">
        <v>97</v>
      </c>
      <c r="K981" s="2" t="s">
        <v>134</v>
      </c>
      <c r="L981" t="s">
        <v>140</v>
      </c>
      <c r="M981" s="3" t="s">
        <v>100</v>
      </c>
      <c r="N981" s="71" t="s">
        <v>97</v>
      </c>
      <c r="O981" s="71" t="s">
        <v>174</v>
      </c>
      <c r="P981" s="4" t="s">
        <v>97</v>
      </c>
      <c r="Q981" s="2" t="s">
        <v>98</v>
      </c>
      <c r="R981" s="2" t="s">
        <v>98</v>
      </c>
      <c r="S981" t="s">
        <v>97</v>
      </c>
      <c r="T981" t="s">
        <v>98</v>
      </c>
      <c r="U981" s="2" t="s">
        <v>98</v>
      </c>
      <c r="V981" s="2" t="s">
        <v>98</v>
      </c>
      <c r="W981" s="2" t="s">
        <v>98</v>
      </c>
      <c r="X981" s="2" t="s">
        <v>98</v>
      </c>
      <c r="Y981" s="2" t="s">
        <v>186</v>
      </c>
      <c r="Z981" s="2" t="s">
        <v>98</v>
      </c>
      <c r="AA981" s="2" t="s">
        <v>98</v>
      </c>
      <c r="AB981" s="2" t="s">
        <v>97</v>
      </c>
      <c r="AC981" t="s">
        <v>167</v>
      </c>
      <c r="AD981" s="6" t="s">
        <v>97</v>
      </c>
      <c r="AE981" s="7" t="s">
        <v>98</v>
      </c>
      <c r="AF981" t="s">
        <v>98</v>
      </c>
    </row>
    <row r="982" spans="1:32">
      <c r="A982" s="3" t="s">
        <v>184</v>
      </c>
      <c r="B982">
        <v>972</v>
      </c>
      <c r="C982" s="6">
        <v>175127</v>
      </c>
      <c r="D982" t="s">
        <v>137</v>
      </c>
      <c r="E982" s="2" t="s">
        <v>98</v>
      </c>
      <c r="F982" s="2" t="s">
        <v>98</v>
      </c>
      <c r="G982" s="2" t="s">
        <v>98</v>
      </c>
      <c r="H982" s="2" t="s">
        <v>97</v>
      </c>
      <c r="I982" s="2" t="s">
        <v>146</v>
      </c>
      <c r="J982" s="2" t="s">
        <v>97</v>
      </c>
      <c r="K982" s="2" t="s">
        <v>134</v>
      </c>
      <c r="L982" t="s">
        <v>140</v>
      </c>
      <c r="M982" s="2" t="s">
        <v>100</v>
      </c>
      <c r="N982" s="71" t="s">
        <v>97</v>
      </c>
      <c r="O982" s="71" t="s">
        <v>174</v>
      </c>
      <c r="P982" s="4" t="s">
        <v>182</v>
      </c>
      <c r="Q982" s="2" t="s">
        <v>98</v>
      </c>
      <c r="R982" s="2" t="s">
        <v>98</v>
      </c>
      <c r="S982" t="s">
        <v>98</v>
      </c>
      <c r="T982" t="s">
        <v>98</v>
      </c>
      <c r="U982" s="2" t="s">
        <v>98</v>
      </c>
      <c r="V982" s="2" t="s">
        <v>98</v>
      </c>
      <c r="W982" s="2" t="s">
        <v>98</v>
      </c>
      <c r="X982" s="2" t="s">
        <v>98</v>
      </c>
      <c r="Y982" s="2" t="s">
        <v>186</v>
      </c>
      <c r="Z982" s="2" t="s">
        <v>98</v>
      </c>
      <c r="AA982" s="2" t="s">
        <v>98</v>
      </c>
      <c r="AB982" s="2" t="s">
        <v>97</v>
      </c>
      <c r="AC982" t="s">
        <v>166</v>
      </c>
      <c r="AD982" t="s">
        <v>97</v>
      </c>
      <c r="AE982" s="1" t="s">
        <v>98</v>
      </c>
      <c r="AF982" t="s">
        <v>98</v>
      </c>
    </row>
    <row r="983" spans="1:32">
      <c r="A983" s="3" t="s">
        <v>184</v>
      </c>
      <c r="B983">
        <v>973</v>
      </c>
      <c r="C983" s="6">
        <v>175129</v>
      </c>
      <c r="D983" t="s">
        <v>137</v>
      </c>
      <c r="E983" s="2" t="s">
        <v>98</v>
      </c>
      <c r="F983" s="2" t="s">
        <v>98</v>
      </c>
      <c r="G983" s="2" t="s">
        <v>98</v>
      </c>
      <c r="H983" s="2" t="s">
        <v>97</v>
      </c>
      <c r="I983" s="2" t="s">
        <v>146</v>
      </c>
      <c r="J983" s="2" t="s">
        <v>97</v>
      </c>
      <c r="K983" s="2" t="s">
        <v>134</v>
      </c>
      <c r="L983" t="s">
        <v>140</v>
      </c>
      <c r="M983" s="2" t="s">
        <v>100</v>
      </c>
      <c r="N983" s="71" t="s">
        <v>97</v>
      </c>
      <c r="O983" s="71" t="s">
        <v>174</v>
      </c>
      <c r="P983" s="4" t="s">
        <v>98</v>
      </c>
      <c r="Q983" s="2" t="s">
        <v>98</v>
      </c>
      <c r="R983" s="2" t="s">
        <v>98</v>
      </c>
      <c r="S983" t="s">
        <v>97</v>
      </c>
      <c r="T983" t="s">
        <v>98</v>
      </c>
      <c r="U983" s="2" t="s">
        <v>98</v>
      </c>
      <c r="V983" s="2" t="s">
        <v>98</v>
      </c>
      <c r="W983" s="2" t="s">
        <v>98</v>
      </c>
      <c r="X983" s="2" t="s">
        <v>98</v>
      </c>
      <c r="Y983" s="2" t="s">
        <v>186</v>
      </c>
      <c r="Z983" s="2" t="s">
        <v>98</v>
      </c>
      <c r="AA983" s="2" t="s">
        <v>98</v>
      </c>
      <c r="AB983" s="2" t="s">
        <v>97</v>
      </c>
      <c r="AC983" t="s">
        <v>166</v>
      </c>
      <c r="AD983" t="s">
        <v>97</v>
      </c>
      <c r="AE983" s="1" t="s">
        <v>98</v>
      </c>
      <c r="AF983" t="s">
        <v>98</v>
      </c>
    </row>
    <row r="984" spans="1:32">
      <c r="A984" s="3" t="s">
        <v>184</v>
      </c>
      <c r="B984">
        <v>974</v>
      </c>
      <c r="C984">
        <v>175138</v>
      </c>
      <c r="D984" t="s">
        <v>136</v>
      </c>
      <c r="E984" s="2" t="s">
        <v>98</v>
      </c>
      <c r="F984" s="2" t="s">
        <v>98</v>
      </c>
      <c r="G984" s="2" t="s">
        <v>98</v>
      </c>
      <c r="H984" s="3" t="s">
        <v>97</v>
      </c>
      <c r="I984" s="2" t="s">
        <v>146</v>
      </c>
      <c r="J984" s="6" t="s">
        <v>97</v>
      </c>
      <c r="K984" s="2" t="s">
        <v>134</v>
      </c>
      <c r="L984" t="s">
        <v>140</v>
      </c>
      <c r="M984" s="3" t="s">
        <v>101</v>
      </c>
      <c r="N984" s="71" t="s">
        <v>98</v>
      </c>
      <c r="O984" s="71" t="s">
        <v>174</v>
      </c>
      <c r="P984" s="5" t="s">
        <v>182</v>
      </c>
      <c r="Q984" s="2" t="s">
        <v>98</v>
      </c>
      <c r="R984" s="2" t="s">
        <v>98</v>
      </c>
      <c r="S984" t="s">
        <v>98</v>
      </c>
      <c r="T984" t="s">
        <v>98</v>
      </c>
      <c r="U984" s="2" t="s">
        <v>98</v>
      </c>
      <c r="V984" s="2" t="s">
        <v>98</v>
      </c>
      <c r="W984" s="2" t="s">
        <v>98</v>
      </c>
      <c r="X984" s="2" t="s">
        <v>98</v>
      </c>
      <c r="Y984" s="2" t="s">
        <v>186</v>
      </c>
      <c r="Z984" s="2" t="s">
        <v>98</v>
      </c>
      <c r="AA984" s="2" t="s">
        <v>98</v>
      </c>
      <c r="AB984" s="2" t="s">
        <v>97</v>
      </c>
      <c r="AC984" t="s">
        <v>166</v>
      </c>
      <c r="AD984" t="s">
        <v>97</v>
      </c>
      <c r="AE984" s="1" t="s">
        <v>98</v>
      </c>
      <c r="AF984" t="s">
        <v>98</v>
      </c>
    </row>
    <row r="985" spans="1:32">
      <c r="A985" s="3" t="s">
        <v>184</v>
      </c>
      <c r="B985">
        <v>975</v>
      </c>
      <c r="C985" s="6">
        <v>175145</v>
      </c>
      <c r="D985" t="s">
        <v>136</v>
      </c>
      <c r="E985" s="2" t="s">
        <v>98</v>
      </c>
      <c r="F985" s="2" t="s">
        <v>98</v>
      </c>
      <c r="G985" s="2" t="s">
        <v>98</v>
      </c>
      <c r="H985" s="2" t="s">
        <v>97</v>
      </c>
      <c r="I985" s="2" t="s">
        <v>146</v>
      </c>
      <c r="J985" s="2" t="s">
        <v>97</v>
      </c>
      <c r="K985" s="2" t="s">
        <v>134</v>
      </c>
      <c r="L985" t="s">
        <v>140</v>
      </c>
      <c r="M985" s="2" t="s">
        <v>100</v>
      </c>
      <c r="N985" s="71" t="s">
        <v>98</v>
      </c>
      <c r="O985" s="71" t="s">
        <v>174</v>
      </c>
      <c r="P985" s="4" t="s">
        <v>182</v>
      </c>
      <c r="Q985" s="2" t="s">
        <v>98</v>
      </c>
      <c r="R985" s="2" t="s">
        <v>98</v>
      </c>
      <c r="S985" t="s">
        <v>98</v>
      </c>
      <c r="T985" t="s">
        <v>98</v>
      </c>
      <c r="U985" s="2" t="s">
        <v>98</v>
      </c>
      <c r="V985" s="2" t="s">
        <v>98</v>
      </c>
      <c r="W985" s="2" t="s">
        <v>98</v>
      </c>
      <c r="X985" s="2" t="s">
        <v>98</v>
      </c>
      <c r="Y985" s="2" t="s">
        <v>98</v>
      </c>
      <c r="Z985" s="2" t="s">
        <v>98</v>
      </c>
      <c r="AA985" s="2" t="s">
        <v>98</v>
      </c>
      <c r="AB985" s="2" t="s">
        <v>97</v>
      </c>
      <c r="AC985" t="s">
        <v>168</v>
      </c>
      <c r="AD985" t="s">
        <v>97</v>
      </c>
      <c r="AE985" s="1" t="s">
        <v>98</v>
      </c>
      <c r="AF985" t="s">
        <v>97</v>
      </c>
    </row>
    <row r="986" spans="1:32">
      <c r="A986" s="3" t="s">
        <v>184</v>
      </c>
      <c r="B986">
        <v>976</v>
      </c>
      <c r="C986">
        <v>175161</v>
      </c>
      <c r="D986" t="s">
        <v>136</v>
      </c>
      <c r="E986" s="2" t="s">
        <v>98</v>
      </c>
      <c r="F986" s="2" t="s">
        <v>98</v>
      </c>
      <c r="G986" s="2" t="s">
        <v>98</v>
      </c>
      <c r="H986" s="3" t="s">
        <v>97</v>
      </c>
      <c r="I986" s="2" t="s">
        <v>146</v>
      </c>
      <c r="J986" s="6" t="s">
        <v>97</v>
      </c>
      <c r="K986" s="2" t="s">
        <v>134</v>
      </c>
      <c r="L986" t="s">
        <v>140</v>
      </c>
      <c r="M986" s="3" t="s">
        <v>101</v>
      </c>
      <c r="N986" s="71" t="s">
        <v>97</v>
      </c>
      <c r="O986" s="71" t="s">
        <v>174</v>
      </c>
      <c r="P986" s="4" t="s">
        <v>182</v>
      </c>
      <c r="Q986" s="2" t="s">
        <v>98</v>
      </c>
      <c r="R986" s="2" t="s">
        <v>98</v>
      </c>
      <c r="S986" t="s">
        <v>98</v>
      </c>
      <c r="T986" t="s">
        <v>98</v>
      </c>
      <c r="U986" s="2" t="s">
        <v>98</v>
      </c>
      <c r="V986" s="2" t="s">
        <v>98</v>
      </c>
      <c r="W986" s="2" t="s">
        <v>98</v>
      </c>
      <c r="X986" s="2" t="s">
        <v>98</v>
      </c>
      <c r="Y986" s="2" t="s">
        <v>186</v>
      </c>
      <c r="Z986" s="2" t="s">
        <v>98</v>
      </c>
      <c r="AA986" s="2" t="s">
        <v>98</v>
      </c>
      <c r="AB986" s="2" t="s">
        <v>97</v>
      </c>
      <c r="AC986" t="s">
        <v>167</v>
      </c>
      <c r="AD986" s="6" t="s">
        <v>97</v>
      </c>
      <c r="AE986" s="1" t="s">
        <v>97</v>
      </c>
      <c r="AF986" t="s">
        <v>97</v>
      </c>
    </row>
    <row r="987" spans="1:32">
      <c r="A987" s="3" t="s">
        <v>184</v>
      </c>
      <c r="B987">
        <v>977</v>
      </c>
      <c r="C987">
        <v>175179</v>
      </c>
      <c r="D987" t="s">
        <v>137</v>
      </c>
      <c r="E987" s="2" t="s">
        <v>98</v>
      </c>
      <c r="F987" s="2" t="s">
        <v>98</v>
      </c>
      <c r="G987" s="2" t="s">
        <v>98</v>
      </c>
      <c r="H987" s="3" t="s">
        <v>97</v>
      </c>
      <c r="I987" s="2" t="s">
        <v>145</v>
      </c>
      <c r="J987" s="6" t="s">
        <v>97</v>
      </c>
      <c r="K987" s="2" t="s">
        <v>134</v>
      </c>
      <c r="L987" t="s">
        <v>140</v>
      </c>
      <c r="M987" s="2" t="s">
        <v>100</v>
      </c>
      <c r="N987" s="70" t="s">
        <v>98</v>
      </c>
      <c r="O987" s="70" t="s">
        <v>174</v>
      </c>
      <c r="P987" s="5" t="s">
        <v>182</v>
      </c>
      <c r="Q987" s="2" t="s">
        <v>98</v>
      </c>
      <c r="R987" s="2" t="s">
        <v>98</v>
      </c>
      <c r="S987" t="s">
        <v>98</v>
      </c>
      <c r="T987" t="s">
        <v>98</v>
      </c>
      <c r="U987" s="2" t="s">
        <v>98</v>
      </c>
      <c r="V987" s="2" t="s">
        <v>98</v>
      </c>
      <c r="W987" s="2" t="s">
        <v>98</v>
      </c>
      <c r="X987" s="2" t="s">
        <v>98</v>
      </c>
      <c r="Y987" s="2" t="s">
        <v>186</v>
      </c>
      <c r="Z987" s="2" t="s">
        <v>98</v>
      </c>
      <c r="AA987" s="2" t="s">
        <v>98</v>
      </c>
      <c r="AB987" s="2" t="s">
        <v>99</v>
      </c>
      <c r="AC987" t="s">
        <v>167</v>
      </c>
      <c r="AD987" s="6" t="s">
        <v>97</v>
      </c>
      <c r="AE987" s="1" t="s">
        <v>98</v>
      </c>
      <c r="AF987" t="s">
        <v>98</v>
      </c>
    </row>
    <row r="988" spans="1:32">
      <c r="A988" s="3" t="s">
        <v>184</v>
      </c>
      <c r="B988">
        <v>978</v>
      </c>
      <c r="C988">
        <v>175187</v>
      </c>
      <c r="D988" t="s">
        <v>136</v>
      </c>
      <c r="E988" s="2" t="s">
        <v>98</v>
      </c>
      <c r="F988" s="2" t="s">
        <v>98</v>
      </c>
      <c r="G988" s="2" t="s">
        <v>98</v>
      </c>
      <c r="H988" s="3" t="s">
        <v>99</v>
      </c>
      <c r="I988" s="2" t="s">
        <v>149</v>
      </c>
      <c r="J988" s="6" t="s">
        <v>97</v>
      </c>
      <c r="K988" s="2" t="s">
        <v>134</v>
      </c>
      <c r="L988" t="s">
        <v>140</v>
      </c>
      <c r="M988" s="2" t="s">
        <v>100</v>
      </c>
      <c r="N988" s="70" t="s">
        <v>98</v>
      </c>
      <c r="O988" s="70" t="s">
        <v>174</v>
      </c>
      <c r="P988" s="4" t="s">
        <v>182</v>
      </c>
      <c r="Q988" s="2" t="s">
        <v>98</v>
      </c>
      <c r="R988" s="2" t="s">
        <v>98</v>
      </c>
      <c r="S988" t="s">
        <v>98</v>
      </c>
      <c r="T988" t="s">
        <v>98</v>
      </c>
      <c r="U988" s="2" t="s">
        <v>98</v>
      </c>
      <c r="V988" s="2" t="s">
        <v>98</v>
      </c>
      <c r="W988" s="2" t="s">
        <v>98</v>
      </c>
      <c r="X988" s="2" t="s">
        <v>98</v>
      </c>
      <c r="Y988" s="2" t="s">
        <v>186</v>
      </c>
      <c r="Z988" s="2" t="s">
        <v>98</v>
      </c>
      <c r="AA988" s="2" t="s">
        <v>98</v>
      </c>
      <c r="AB988" s="2" t="s">
        <v>98</v>
      </c>
      <c r="AC988" t="s">
        <v>167</v>
      </c>
      <c r="AD988" s="6" t="s">
        <v>97</v>
      </c>
      <c r="AE988" s="1" t="s">
        <v>98</v>
      </c>
      <c r="AF988" t="s">
        <v>98</v>
      </c>
    </row>
    <row r="989" spans="1:32">
      <c r="A989" s="3" t="s">
        <v>184</v>
      </c>
      <c r="B989">
        <v>979</v>
      </c>
      <c r="C989" s="6">
        <v>175214</v>
      </c>
      <c r="D989" t="s">
        <v>137</v>
      </c>
      <c r="E989" s="2" t="s">
        <v>98</v>
      </c>
      <c r="F989" s="2" t="s">
        <v>98</v>
      </c>
      <c r="G989" s="2" t="s">
        <v>98</v>
      </c>
      <c r="H989" s="2" t="s">
        <v>97</v>
      </c>
      <c r="I989" s="2" t="s">
        <v>146</v>
      </c>
      <c r="J989" s="2" t="s">
        <v>97</v>
      </c>
      <c r="K989" s="2" t="s">
        <v>134</v>
      </c>
      <c r="L989" t="s">
        <v>138</v>
      </c>
      <c r="M989" s="2" t="s">
        <v>101</v>
      </c>
      <c r="N989" s="71" t="s">
        <v>97</v>
      </c>
      <c r="O989" s="71" t="s">
        <v>174</v>
      </c>
      <c r="P989" s="4" t="s">
        <v>97</v>
      </c>
      <c r="Q989" s="2" t="s">
        <v>98</v>
      </c>
      <c r="R989" s="2" t="s">
        <v>98</v>
      </c>
      <c r="S989" t="s">
        <v>97</v>
      </c>
      <c r="T989" t="s">
        <v>97</v>
      </c>
      <c r="U989" s="2" t="s">
        <v>98</v>
      </c>
      <c r="V989" s="2" t="s">
        <v>97</v>
      </c>
      <c r="W989" s="2" t="s">
        <v>98</v>
      </c>
      <c r="X989" s="2" t="s">
        <v>98</v>
      </c>
      <c r="Y989" s="2" t="s">
        <v>98</v>
      </c>
      <c r="Z989" s="2" t="s">
        <v>98</v>
      </c>
      <c r="AA989" s="2" t="s">
        <v>98</v>
      </c>
      <c r="AB989" s="2" t="s">
        <v>98</v>
      </c>
      <c r="AC989" t="s">
        <v>168</v>
      </c>
      <c r="AD989" t="s">
        <v>97</v>
      </c>
      <c r="AE989" s="1" t="s">
        <v>98</v>
      </c>
      <c r="AF989" t="s">
        <v>97</v>
      </c>
    </row>
    <row r="990" spans="1:32">
      <c r="A990" s="3" t="s">
        <v>184</v>
      </c>
      <c r="B990">
        <v>980</v>
      </c>
      <c r="C990">
        <v>175216</v>
      </c>
      <c r="D990" t="s">
        <v>136</v>
      </c>
      <c r="E990" s="2" t="s">
        <v>98</v>
      </c>
      <c r="F990" s="2" t="s">
        <v>98</v>
      </c>
      <c r="G990" s="2" t="s">
        <v>98</v>
      </c>
      <c r="H990" s="3" t="s">
        <v>97</v>
      </c>
      <c r="I990" s="2" t="s">
        <v>149</v>
      </c>
      <c r="J990" s="6" t="s">
        <v>97</v>
      </c>
      <c r="K990" s="2" t="s">
        <v>134</v>
      </c>
      <c r="L990" t="s">
        <v>139</v>
      </c>
      <c r="M990" s="3" t="s">
        <v>101</v>
      </c>
      <c r="N990" s="71" t="s">
        <v>98</v>
      </c>
      <c r="O990" s="71" t="s">
        <v>174</v>
      </c>
      <c r="P990" s="5" t="s">
        <v>182</v>
      </c>
      <c r="Q990" s="2" t="s">
        <v>98</v>
      </c>
      <c r="R990" s="2" t="s">
        <v>98</v>
      </c>
      <c r="S990" t="s">
        <v>98</v>
      </c>
      <c r="T990" t="s">
        <v>98</v>
      </c>
      <c r="U990" s="2" t="s">
        <v>98</v>
      </c>
      <c r="V990" s="2" t="s">
        <v>98</v>
      </c>
      <c r="W990" s="2" t="s">
        <v>98</v>
      </c>
      <c r="X990" s="2" t="s">
        <v>98</v>
      </c>
      <c r="Y990" s="2" t="s">
        <v>98</v>
      </c>
      <c r="Z990" s="2" t="s">
        <v>98</v>
      </c>
      <c r="AA990" s="2" t="s">
        <v>98</v>
      </c>
      <c r="AB990" s="2" t="s">
        <v>99</v>
      </c>
      <c r="AC990" t="s">
        <v>168</v>
      </c>
      <c r="AD990" t="s">
        <v>97</v>
      </c>
      <c r="AE990" s="1" t="s">
        <v>97</v>
      </c>
      <c r="AF990" t="s">
        <v>98</v>
      </c>
    </row>
    <row r="991" spans="1:32">
      <c r="A991" s="3" t="s">
        <v>184</v>
      </c>
      <c r="B991">
        <v>981</v>
      </c>
      <c r="C991" s="6">
        <v>175218</v>
      </c>
      <c r="D991" t="s">
        <v>137</v>
      </c>
      <c r="E991" s="2" t="s">
        <v>98</v>
      </c>
      <c r="F991" s="2" t="s">
        <v>98</v>
      </c>
      <c r="G991" s="2" t="s">
        <v>98</v>
      </c>
      <c r="H991" s="2" t="s">
        <v>97</v>
      </c>
      <c r="I991" s="2" t="s">
        <v>144</v>
      </c>
      <c r="J991" s="2" t="s">
        <v>97</v>
      </c>
      <c r="K991" s="2" t="s">
        <v>134</v>
      </c>
      <c r="L991" t="s">
        <v>139</v>
      </c>
      <c r="M991" s="2" t="s">
        <v>100</v>
      </c>
      <c r="N991" s="71" t="s">
        <v>97</v>
      </c>
      <c r="O991" s="71" t="s">
        <v>174</v>
      </c>
      <c r="P991" s="4" t="s">
        <v>182</v>
      </c>
      <c r="Q991" s="2" t="s">
        <v>98</v>
      </c>
      <c r="R991" s="2" t="s">
        <v>98</v>
      </c>
      <c r="S991" t="s">
        <v>98</v>
      </c>
      <c r="T991" t="s">
        <v>98</v>
      </c>
      <c r="U991" s="2" t="s">
        <v>98</v>
      </c>
      <c r="V991" s="2" t="s">
        <v>98</v>
      </c>
      <c r="W991" s="2" t="s">
        <v>98</v>
      </c>
      <c r="X991" s="2" t="s">
        <v>98</v>
      </c>
      <c r="Y991" s="2" t="s">
        <v>98</v>
      </c>
      <c r="Z991" s="2" t="s">
        <v>98</v>
      </c>
      <c r="AA991" s="2" t="s">
        <v>98</v>
      </c>
      <c r="AB991" s="2" t="s">
        <v>97</v>
      </c>
      <c r="AC991" t="s">
        <v>168</v>
      </c>
      <c r="AD991" t="s">
        <v>97</v>
      </c>
      <c r="AE991" s="1" t="s">
        <v>98</v>
      </c>
      <c r="AF991" t="s">
        <v>98</v>
      </c>
    </row>
    <row r="992" spans="1:32">
      <c r="A992" s="3" t="s">
        <v>184</v>
      </c>
      <c r="B992">
        <v>982</v>
      </c>
      <c r="C992" s="6">
        <v>175219</v>
      </c>
      <c r="D992" t="s">
        <v>136</v>
      </c>
      <c r="E992" s="2" t="s">
        <v>98</v>
      </c>
      <c r="F992" s="2" t="s">
        <v>98</v>
      </c>
      <c r="G992" s="2" t="s">
        <v>98</v>
      </c>
      <c r="H992" s="2" t="s">
        <v>98</v>
      </c>
      <c r="I992" s="2" t="s">
        <v>147</v>
      </c>
      <c r="J992" s="2" t="s">
        <v>97</v>
      </c>
      <c r="K992" s="2" t="s">
        <v>135</v>
      </c>
      <c r="L992" t="s">
        <v>138</v>
      </c>
      <c r="M992" s="2" t="s">
        <v>101</v>
      </c>
      <c r="N992" s="71" t="s">
        <v>97</v>
      </c>
      <c r="O992" s="71" t="s">
        <v>174</v>
      </c>
      <c r="P992" s="4" t="s">
        <v>182</v>
      </c>
      <c r="Q992" s="2" t="s">
        <v>98</v>
      </c>
      <c r="R992" s="2" t="s">
        <v>98</v>
      </c>
      <c r="S992" t="s">
        <v>98</v>
      </c>
      <c r="T992" t="s">
        <v>98</v>
      </c>
      <c r="U992" s="2" t="s">
        <v>98</v>
      </c>
      <c r="V992" s="2" t="s">
        <v>98</v>
      </c>
      <c r="W992" s="2" t="s">
        <v>98</v>
      </c>
      <c r="X992" s="2" t="s">
        <v>98</v>
      </c>
      <c r="Y992" s="2" t="s">
        <v>99</v>
      </c>
      <c r="Z992" s="2" t="s">
        <v>98</v>
      </c>
      <c r="AA992" s="2" t="s">
        <v>98</v>
      </c>
      <c r="AB992" s="2" t="s">
        <v>185</v>
      </c>
      <c r="AC992" t="s">
        <v>167</v>
      </c>
      <c r="AD992" t="s">
        <v>98</v>
      </c>
      <c r="AE992" s="1" t="s">
        <v>98</v>
      </c>
      <c r="AF992" t="s">
        <v>97</v>
      </c>
    </row>
    <row r="993" spans="1:32">
      <c r="A993" s="3" t="s">
        <v>184</v>
      </c>
      <c r="B993">
        <v>983</v>
      </c>
      <c r="C993" s="6">
        <v>175226</v>
      </c>
      <c r="D993" t="s">
        <v>136</v>
      </c>
      <c r="E993" s="2" t="s">
        <v>98</v>
      </c>
      <c r="F993" s="2" t="s">
        <v>98</v>
      </c>
      <c r="G993" s="2" t="s">
        <v>98</v>
      </c>
      <c r="H993" s="2" t="s">
        <v>97</v>
      </c>
      <c r="I993" s="2" t="s">
        <v>144</v>
      </c>
      <c r="J993" s="2" t="s">
        <v>97</v>
      </c>
      <c r="K993" s="2" t="s">
        <v>134</v>
      </c>
      <c r="L993" t="s">
        <v>138</v>
      </c>
      <c r="M993" s="2" t="s">
        <v>101</v>
      </c>
      <c r="N993" s="71" t="s">
        <v>97</v>
      </c>
      <c r="O993" s="71" t="s">
        <v>174</v>
      </c>
      <c r="P993" s="4" t="s">
        <v>182</v>
      </c>
      <c r="Q993" s="2" t="s">
        <v>98</v>
      </c>
      <c r="R993" s="2" t="s">
        <v>97</v>
      </c>
      <c r="S993" t="s">
        <v>98</v>
      </c>
      <c r="T993" t="s">
        <v>97</v>
      </c>
      <c r="U993" s="2" t="s">
        <v>97</v>
      </c>
      <c r="V993" s="2" t="s">
        <v>98</v>
      </c>
      <c r="W993" s="2" t="s">
        <v>98</v>
      </c>
      <c r="X993" s="2" t="s">
        <v>98</v>
      </c>
      <c r="Y993" s="2" t="s">
        <v>98</v>
      </c>
      <c r="Z993" s="2" t="s">
        <v>98</v>
      </c>
      <c r="AA993" s="2" t="s">
        <v>98</v>
      </c>
      <c r="AB993" s="2" t="s">
        <v>98</v>
      </c>
      <c r="AC993" t="s">
        <v>168</v>
      </c>
      <c r="AD993" t="s">
        <v>97</v>
      </c>
      <c r="AE993" s="1" t="s">
        <v>98</v>
      </c>
      <c r="AF993" t="s">
        <v>98</v>
      </c>
    </row>
    <row r="994" spans="1:32">
      <c r="A994" s="3" t="s">
        <v>184</v>
      </c>
      <c r="B994">
        <v>984</v>
      </c>
      <c r="C994" s="6">
        <v>175231</v>
      </c>
      <c r="D994" t="s">
        <v>136</v>
      </c>
      <c r="E994" s="2" t="s">
        <v>98</v>
      </c>
      <c r="F994" s="2" t="s">
        <v>98</v>
      </c>
      <c r="G994" s="2" t="s">
        <v>98</v>
      </c>
      <c r="H994" s="2" t="s">
        <v>97</v>
      </c>
      <c r="I994" s="2" t="s">
        <v>147</v>
      </c>
      <c r="J994" s="2" t="s">
        <v>97</v>
      </c>
      <c r="K994" s="2" t="s">
        <v>134</v>
      </c>
      <c r="L994" t="s">
        <v>140</v>
      </c>
      <c r="M994" s="2" t="s">
        <v>101</v>
      </c>
      <c r="N994" s="71" t="s">
        <v>97</v>
      </c>
      <c r="O994" s="71" t="s">
        <v>174</v>
      </c>
      <c r="P994" s="4" t="s">
        <v>98</v>
      </c>
      <c r="Q994" s="2" t="s">
        <v>98</v>
      </c>
      <c r="R994" s="2" t="s">
        <v>98</v>
      </c>
      <c r="S994" t="s">
        <v>97</v>
      </c>
      <c r="T994" t="s">
        <v>98</v>
      </c>
      <c r="U994" s="2" t="s">
        <v>98</v>
      </c>
      <c r="V994" s="2" t="s">
        <v>98</v>
      </c>
      <c r="W994" s="2" t="s">
        <v>98</v>
      </c>
      <c r="X994" s="2" t="s">
        <v>98</v>
      </c>
      <c r="Y994" s="2" t="s">
        <v>98</v>
      </c>
      <c r="Z994" s="2" t="s">
        <v>98</v>
      </c>
      <c r="AA994" s="2" t="s">
        <v>98</v>
      </c>
      <c r="AB994" s="2" t="s">
        <v>98</v>
      </c>
      <c r="AC994" t="s">
        <v>167</v>
      </c>
      <c r="AD994" t="s">
        <v>97</v>
      </c>
      <c r="AE994" s="1" t="s">
        <v>98</v>
      </c>
      <c r="AF994" t="s">
        <v>98</v>
      </c>
    </row>
    <row r="995" spans="1:32">
      <c r="A995" s="3" t="s">
        <v>184</v>
      </c>
      <c r="B995">
        <v>985</v>
      </c>
      <c r="C995">
        <v>175232</v>
      </c>
      <c r="D995" t="s">
        <v>136</v>
      </c>
      <c r="E995" s="2" t="s">
        <v>98</v>
      </c>
      <c r="F995" s="2" t="s">
        <v>98</v>
      </c>
      <c r="G995" s="2" t="s">
        <v>98</v>
      </c>
      <c r="H995" s="3" t="s">
        <v>97</v>
      </c>
      <c r="I995" s="2" t="s">
        <v>147</v>
      </c>
      <c r="J995" s="6" t="s">
        <v>98</v>
      </c>
      <c r="K995" s="2" t="s">
        <v>134</v>
      </c>
      <c r="L995" t="s">
        <v>139</v>
      </c>
      <c r="M995" s="3" t="s">
        <v>100</v>
      </c>
      <c r="N995" s="71" t="s">
        <v>97</v>
      </c>
      <c r="O995" s="71" t="s">
        <v>174</v>
      </c>
      <c r="P995" s="4" t="s">
        <v>98</v>
      </c>
      <c r="Q995" s="2" t="s">
        <v>98</v>
      </c>
      <c r="R995" s="2" t="s">
        <v>98</v>
      </c>
      <c r="S995" t="s">
        <v>97</v>
      </c>
      <c r="T995" t="s">
        <v>98</v>
      </c>
      <c r="U995" s="2" t="s">
        <v>98</v>
      </c>
      <c r="V995" s="2" t="s">
        <v>98</v>
      </c>
      <c r="W995" s="2" t="s">
        <v>98</v>
      </c>
      <c r="X995" s="2" t="s">
        <v>98</v>
      </c>
      <c r="Y995" s="2" t="s">
        <v>98</v>
      </c>
      <c r="Z995" s="2" t="s">
        <v>98</v>
      </c>
      <c r="AA995" s="2" t="s">
        <v>98</v>
      </c>
      <c r="AB995" s="2" t="s">
        <v>98</v>
      </c>
      <c r="AC995" t="s">
        <v>167</v>
      </c>
      <c r="AD995" s="6" t="s">
        <v>97</v>
      </c>
      <c r="AE995" s="7" t="s">
        <v>97</v>
      </c>
      <c r="AF995" t="s">
        <v>98</v>
      </c>
    </row>
    <row r="996" spans="1:32">
      <c r="A996" s="3" t="s">
        <v>184</v>
      </c>
      <c r="B996">
        <v>986</v>
      </c>
      <c r="C996" s="6">
        <v>175233</v>
      </c>
      <c r="D996" t="s">
        <v>136</v>
      </c>
      <c r="E996" s="2" t="s">
        <v>98</v>
      </c>
      <c r="F996" s="2" t="s">
        <v>98</v>
      </c>
      <c r="G996" s="2" t="s">
        <v>98</v>
      </c>
      <c r="H996" s="2" t="s">
        <v>97</v>
      </c>
      <c r="I996" s="2" t="s">
        <v>147</v>
      </c>
      <c r="J996" s="2" t="s">
        <v>98</v>
      </c>
      <c r="K996" s="2" t="s">
        <v>134</v>
      </c>
      <c r="L996" t="s">
        <v>139</v>
      </c>
      <c r="M996" s="2" t="s">
        <v>100</v>
      </c>
      <c r="N996" s="71" t="s">
        <v>97</v>
      </c>
      <c r="O996" s="71" t="s">
        <v>174</v>
      </c>
      <c r="P996" s="4" t="s">
        <v>98</v>
      </c>
      <c r="Q996" s="2" t="s">
        <v>98</v>
      </c>
      <c r="R996" s="2" t="s">
        <v>98</v>
      </c>
      <c r="S996" t="s">
        <v>97</v>
      </c>
      <c r="T996" t="s">
        <v>98</v>
      </c>
      <c r="U996" s="2" t="s">
        <v>98</v>
      </c>
      <c r="V996" s="2" t="s">
        <v>97</v>
      </c>
      <c r="W996" s="2" t="s">
        <v>98</v>
      </c>
      <c r="X996" s="2" t="s">
        <v>98</v>
      </c>
      <c r="Y996" s="2" t="s">
        <v>98</v>
      </c>
      <c r="Z996" s="2" t="s">
        <v>98</v>
      </c>
      <c r="AA996" s="2" t="s">
        <v>98</v>
      </c>
      <c r="AB996" s="2" t="s">
        <v>98</v>
      </c>
      <c r="AC996" t="s">
        <v>167</v>
      </c>
      <c r="AD996" t="s">
        <v>97</v>
      </c>
      <c r="AE996" s="1" t="s">
        <v>97</v>
      </c>
      <c r="AF996" t="s">
        <v>97</v>
      </c>
    </row>
    <row r="997" spans="1:32">
      <c r="A997" s="3" t="s">
        <v>184</v>
      </c>
      <c r="B997">
        <v>987</v>
      </c>
      <c r="C997" s="6">
        <v>175238</v>
      </c>
      <c r="D997" t="s">
        <v>136</v>
      </c>
      <c r="E997" s="2" t="s">
        <v>98</v>
      </c>
      <c r="F997" s="2" t="s">
        <v>98</v>
      </c>
      <c r="G997" s="2" t="s">
        <v>98</v>
      </c>
      <c r="H997" s="2" t="s">
        <v>97</v>
      </c>
      <c r="I997" s="2" t="s">
        <v>147</v>
      </c>
      <c r="J997" s="2" t="s">
        <v>97</v>
      </c>
      <c r="K997" s="2" t="s">
        <v>134</v>
      </c>
      <c r="L997" t="s">
        <v>139</v>
      </c>
      <c r="M997" s="2" t="s">
        <v>100</v>
      </c>
      <c r="N997" s="71" t="s">
        <v>98</v>
      </c>
      <c r="O997" s="71" t="s">
        <v>163</v>
      </c>
      <c r="P997" s="4" t="s">
        <v>97</v>
      </c>
      <c r="Q997" s="2" t="s">
        <v>98</v>
      </c>
      <c r="R997" s="2" t="s">
        <v>98</v>
      </c>
      <c r="S997" t="s">
        <v>97</v>
      </c>
      <c r="T997" t="s">
        <v>98</v>
      </c>
      <c r="U997" s="2" t="s">
        <v>98</v>
      </c>
      <c r="V997" s="2" t="s">
        <v>98</v>
      </c>
      <c r="W997" s="2" t="s">
        <v>98</v>
      </c>
      <c r="X997" s="2" t="s">
        <v>98</v>
      </c>
      <c r="Y997" s="2" t="s">
        <v>98</v>
      </c>
      <c r="Z997" s="2" t="s">
        <v>98</v>
      </c>
      <c r="AA997" s="2" t="s">
        <v>98</v>
      </c>
      <c r="AB997" s="2" t="s">
        <v>97</v>
      </c>
      <c r="AC997" t="s">
        <v>168</v>
      </c>
      <c r="AD997" t="s">
        <v>97</v>
      </c>
      <c r="AE997" s="1" t="s">
        <v>97</v>
      </c>
      <c r="AF997" t="s">
        <v>97</v>
      </c>
    </row>
    <row r="998" spans="1:32">
      <c r="A998" s="3" t="s">
        <v>184</v>
      </c>
      <c r="B998">
        <v>988</v>
      </c>
      <c r="C998">
        <v>175239</v>
      </c>
      <c r="D998" t="s">
        <v>136</v>
      </c>
      <c r="E998" s="2" t="s">
        <v>98</v>
      </c>
      <c r="F998" s="2" t="s">
        <v>98</v>
      </c>
      <c r="G998" s="2" t="s">
        <v>97</v>
      </c>
      <c r="H998" s="3" t="s">
        <v>97</v>
      </c>
      <c r="I998" s="2" t="s">
        <v>147</v>
      </c>
      <c r="J998" s="6" t="s">
        <v>97</v>
      </c>
      <c r="K998" s="2" t="s">
        <v>134</v>
      </c>
      <c r="L998" t="s">
        <v>139</v>
      </c>
      <c r="M998" s="2" t="s">
        <v>101</v>
      </c>
      <c r="N998" s="70" t="s">
        <v>98</v>
      </c>
      <c r="O998" s="70" t="s">
        <v>174</v>
      </c>
      <c r="P998" s="5" t="s">
        <v>98</v>
      </c>
      <c r="Q998" s="2" t="s">
        <v>98</v>
      </c>
      <c r="R998" s="2" t="s">
        <v>98</v>
      </c>
      <c r="S998" t="s">
        <v>97</v>
      </c>
      <c r="T998" t="s">
        <v>97</v>
      </c>
      <c r="U998" s="2" t="s">
        <v>98</v>
      </c>
      <c r="V998" s="2" t="s">
        <v>98</v>
      </c>
      <c r="W998" s="2" t="s">
        <v>98</v>
      </c>
      <c r="X998" s="2" t="s">
        <v>98</v>
      </c>
      <c r="Y998" s="2" t="s">
        <v>98</v>
      </c>
      <c r="Z998" s="2" t="s">
        <v>98</v>
      </c>
      <c r="AA998" s="2" t="s">
        <v>98</v>
      </c>
      <c r="AB998" s="2" t="s">
        <v>97</v>
      </c>
      <c r="AC998" t="s">
        <v>168</v>
      </c>
      <c r="AD998" s="6" t="s">
        <v>97</v>
      </c>
      <c r="AE998" s="1" t="s">
        <v>97</v>
      </c>
      <c r="AF998" t="s">
        <v>98</v>
      </c>
    </row>
    <row r="999" spans="1:32">
      <c r="A999" s="3" t="s">
        <v>183</v>
      </c>
      <c r="B999">
        <v>989</v>
      </c>
      <c r="C999" s="6">
        <v>175254</v>
      </c>
      <c r="D999" t="s">
        <v>137</v>
      </c>
      <c r="E999" s="2" t="s">
        <v>98</v>
      </c>
      <c r="F999" s="2" t="s">
        <v>98</v>
      </c>
      <c r="G999" s="2" t="s">
        <v>98</v>
      </c>
      <c r="H999" s="2" t="s">
        <v>97</v>
      </c>
      <c r="I999" s="2" t="s">
        <v>145</v>
      </c>
      <c r="J999" s="2" t="s">
        <v>97</v>
      </c>
      <c r="K999" s="2" t="s">
        <v>134</v>
      </c>
      <c r="L999" t="s">
        <v>140</v>
      </c>
      <c r="M999" s="2" t="s">
        <v>100</v>
      </c>
      <c r="N999" s="71" t="s">
        <v>97</v>
      </c>
      <c r="O999" s="71" t="s">
        <v>174</v>
      </c>
      <c r="P999" s="4" t="s">
        <v>97</v>
      </c>
      <c r="Q999" s="2" t="s">
        <v>98</v>
      </c>
      <c r="R999" s="2" t="s">
        <v>98</v>
      </c>
      <c r="S999" t="s">
        <v>97</v>
      </c>
      <c r="T999" t="s">
        <v>98</v>
      </c>
      <c r="U999" s="2" t="s">
        <v>98</v>
      </c>
      <c r="V999" s="2" t="s">
        <v>98</v>
      </c>
      <c r="W999" s="2" t="s">
        <v>98</v>
      </c>
      <c r="X999" s="2" t="s">
        <v>98</v>
      </c>
      <c r="Y999" s="2" t="s">
        <v>186</v>
      </c>
      <c r="Z999" s="2" t="s">
        <v>98</v>
      </c>
      <c r="AA999" s="2" t="s">
        <v>98</v>
      </c>
      <c r="AB999" s="2" t="s">
        <v>185</v>
      </c>
      <c r="AC999" t="s">
        <v>167</v>
      </c>
      <c r="AD999" t="s">
        <v>97</v>
      </c>
      <c r="AE999" s="1" t="s">
        <v>97</v>
      </c>
      <c r="AF999" t="s">
        <v>97</v>
      </c>
    </row>
    <row r="1000" spans="1:32">
      <c r="A1000" s="3" t="s">
        <v>184</v>
      </c>
      <c r="B1000">
        <v>990</v>
      </c>
      <c r="C1000" s="6">
        <v>175274</v>
      </c>
      <c r="D1000" t="s">
        <v>136</v>
      </c>
      <c r="E1000" s="2" t="s">
        <v>97</v>
      </c>
      <c r="F1000" s="2" t="s">
        <v>98</v>
      </c>
      <c r="G1000" s="2" t="s">
        <v>98</v>
      </c>
      <c r="H1000" s="2" t="s">
        <v>97</v>
      </c>
      <c r="I1000" s="2" t="s">
        <v>147</v>
      </c>
      <c r="J1000" s="2" t="s">
        <v>97</v>
      </c>
      <c r="K1000" s="2" t="s">
        <v>134</v>
      </c>
      <c r="L1000" t="s">
        <v>140</v>
      </c>
      <c r="M1000" s="2" t="s">
        <v>100</v>
      </c>
      <c r="N1000" s="71" t="s">
        <v>97</v>
      </c>
      <c r="O1000" s="71" t="s">
        <v>163</v>
      </c>
      <c r="P1000" s="4" t="s">
        <v>97</v>
      </c>
      <c r="Q1000" s="2" t="s">
        <v>98</v>
      </c>
      <c r="R1000" s="2" t="s">
        <v>98</v>
      </c>
      <c r="S1000" t="s">
        <v>97</v>
      </c>
      <c r="T1000" t="s">
        <v>98</v>
      </c>
      <c r="U1000" s="2" t="s">
        <v>98</v>
      </c>
      <c r="V1000" s="2" t="s">
        <v>98</v>
      </c>
      <c r="W1000" s="2" t="s">
        <v>98</v>
      </c>
      <c r="X1000" s="2" t="s">
        <v>98</v>
      </c>
      <c r="Y1000" s="2" t="s">
        <v>98</v>
      </c>
      <c r="Z1000" s="2" t="s">
        <v>98</v>
      </c>
      <c r="AA1000" s="2" t="s">
        <v>98</v>
      </c>
      <c r="AB1000" s="2" t="s">
        <v>98</v>
      </c>
      <c r="AC1000" t="s">
        <v>166</v>
      </c>
      <c r="AD1000" t="s">
        <v>97</v>
      </c>
      <c r="AE1000" s="1" t="s">
        <v>98</v>
      </c>
      <c r="AF1000" t="s">
        <v>98</v>
      </c>
    </row>
    <row r="1001" spans="1:32">
      <c r="A1001" s="3" t="s">
        <v>184</v>
      </c>
      <c r="B1001">
        <v>991</v>
      </c>
      <c r="C1001" s="6">
        <v>175326</v>
      </c>
      <c r="D1001" t="s">
        <v>137</v>
      </c>
      <c r="E1001" s="2" t="s">
        <v>98</v>
      </c>
      <c r="F1001" s="2" t="s">
        <v>98</v>
      </c>
      <c r="G1001" s="2" t="s">
        <v>98</v>
      </c>
      <c r="H1001" s="2" t="s">
        <v>99</v>
      </c>
      <c r="I1001" s="2" t="s">
        <v>146</v>
      </c>
      <c r="J1001" s="2" t="s">
        <v>97</v>
      </c>
      <c r="K1001" s="2" t="s">
        <v>134</v>
      </c>
      <c r="L1001" t="s">
        <v>140</v>
      </c>
      <c r="M1001" s="2" t="s">
        <v>100</v>
      </c>
      <c r="N1001" s="71" t="s">
        <v>98</v>
      </c>
      <c r="O1001" s="71" t="s">
        <v>174</v>
      </c>
      <c r="P1001" s="4" t="s">
        <v>182</v>
      </c>
      <c r="Q1001" s="2" t="s">
        <v>98</v>
      </c>
      <c r="R1001" s="2" t="s">
        <v>98</v>
      </c>
      <c r="S1001" t="s">
        <v>98</v>
      </c>
      <c r="T1001" t="s">
        <v>98</v>
      </c>
      <c r="U1001" s="2" t="s">
        <v>98</v>
      </c>
      <c r="V1001" s="2" t="s">
        <v>98</v>
      </c>
      <c r="W1001" s="2" t="s">
        <v>98</v>
      </c>
      <c r="X1001" s="2" t="s">
        <v>98</v>
      </c>
      <c r="Y1001" s="2" t="s">
        <v>186</v>
      </c>
      <c r="Z1001" s="2" t="s">
        <v>98</v>
      </c>
      <c r="AA1001" s="2" t="s">
        <v>98</v>
      </c>
      <c r="AB1001" s="2" t="s">
        <v>98</v>
      </c>
      <c r="AC1001" t="s">
        <v>167</v>
      </c>
      <c r="AD1001" t="s">
        <v>97</v>
      </c>
      <c r="AE1001" s="1" t="s">
        <v>98</v>
      </c>
      <c r="AF1001" t="s">
        <v>98</v>
      </c>
    </row>
    <row r="1002" spans="1:32">
      <c r="A1002" s="3" t="s">
        <v>184</v>
      </c>
      <c r="B1002">
        <v>992</v>
      </c>
      <c r="C1002" s="6">
        <v>175328</v>
      </c>
      <c r="D1002" t="s">
        <v>136</v>
      </c>
      <c r="E1002" s="2" t="s">
        <v>98</v>
      </c>
      <c r="F1002" s="2" t="s">
        <v>98</v>
      </c>
      <c r="G1002" s="2" t="s">
        <v>98</v>
      </c>
      <c r="H1002" s="2" t="s">
        <v>99</v>
      </c>
      <c r="I1002" s="2" t="s">
        <v>146</v>
      </c>
      <c r="J1002" s="2" t="s">
        <v>97</v>
      </c>
      <c r="K1002" s="2" t="s">
        <v>134</v>
      </c>
      <c r="L1002" t="s">
        <v>140</v>
      </c>
      <c r="M1002" s="2" t="s">
        <v>100</v>
      </c>
      <c r="N1002" s="71" t="s">
        <v>97</v>
      </c>
      <c r="O1002" s="71" t="s">
        <v>163</v>
      </c>
      <c r="P1002" s="4" t="s">
        <v>182</v>
      </c>
      <c r="Q1002" s="2" t="s">
        <v>98</v>
      </c>
      <c r="R1002" s="2" t="s">
        <v>98</v>
      </c>
      <c r="S1002" t="s">
        <v>98</v>
      </c>
      <c r="T1002" t="s">
        <v>97</v>
      </c>
      <c r="U1002" s="2" t="s">
        <v>98</v>
      </c>
      <c r="V1002" s="2" t="s">
        <v>98</v>
      </c>
      <c r="W1002" s="2" t="s">
        <v>98</v>
      </c>
      <c r="X1002" s="2" t="s">
        <v>98</v>
      </c>
      <c r="Y1002" s="2" t="s">
        <v>186</v>
      </c>
      <c r="Z1002" s="2" t="s">
        <v>98</v>
      </c>
      <c r="AA1002" s="2" t="s">
        <v>98</v>
      </c>
      <c r="AB1002" s="2" t="s">
        <v>98</v>
      </c>
      <c r="AC1002" t="s">
        <v>167</v>
      </c>
      <c r="AD1002" t="s">
        <v>97</v>
      </c>
      <c r="AE1002" s="1" t="s">
        <v>98</v>
      </c>
      <c r="AF1002" t="s">
        <v>98</v>
      </c>
    </row>
    <row r="1003" spans="1:32">
      <c r="A1003" s="3" t="s">
        <v>184</v>
      </c>
      <c r="B1003">
        <v>993</v>
      </c>
      <c r="C1003" s="6">
        <v>175330</v>
      </c>
      <c r="D1003" t="s">
        <v>137</v>
      </c>
      <c r="E1003" s="2" t="s">
        <v>98</v>
      </c>
      <c r="F1003" s="2" t="s">
        <v>98</v>
      </c>
      <c r="G1003" s="2" t="s">
        <v>98</v>
      </c>
      <c r="H1003" s="2" t="s">
        <v>97</v>
      </c>
      <c r="I1003" s="2" t="s">
        <v>148</v>
      </c>
      <c r="J1003" s="2" t="s">
        <v>97</v>
      </c>
      <c r="K1003" s="2" t="s">
        <v>134</v>
      </c>
      <c r="L1003" t="s">
        <v>140</v>
      </c>
      <c r="M1003" s="2" t="s">
        <v>101</v>
      </c>
      <c r="N1003" s="71" t="s">
        <v>98</v>
      </c>
      <c r="O1003" s="71" t="s">
        <v>174</v>
      </c>
      <c r="P1003" s="4" t="s">
        <v>182</v>
      </c>
      <c r="Q1003" s="2" t="s">
        <v>98</v>
      </c>
      <c r="R1003" s="2" t="s">
        <v>98</v>
      </c>
      <c r="S1003" t="s">
        <v>98</v>
      </c>
      <c r="T1003" t="s">
        <v>98</v>
      </c>
      <c r="U1003" s="2" t="s">
        <v>98</v>
      </c>
      <c r="V1003" s="2" t="s">
        <v>98</v>
      </c>
      <c r="W1003" s="2" t="s">
        <v>98</v>
      </c>
      <c r="X1003" s="2" t="s">
        <v>98</v>
      </c>
      <c r="Y1003" s="2" t="s">
        <v>186</v>
      </c>
      <c r="Z1003" s="2" t="s">
        <v>98</v>
      </c>
      <c r="AA1003" s="2" t="s">
        <v>98</v>
      </c>
      <c r="AB1003" s="2" t="s">
        <v>97</v>
      </c>
      <c r="AC1003" t="s">
        <v>167</v>
      </c>
      <c r="AD1003" t="s">
        <v>97</v>
      </c>
      <c r="AE1003" s="1" t="s">
        <v>98</v>
      </c>
      <c r="AF1003" t="s">
        <v>98</v>
      </c>
    </row>
    <row r="1004" spans="1:32">
      <c r="A1004" s="3" t="s">
        <v>184</v>
      </c>
      <c r="B1004">
        <v>994</v>
      </c>
      <c r="C1004" s="6">
        <v>175342</v>
      </c>
      <c r="D1004" t="s">
        <v>136</v>
      </c>
      <c r="E1004" s="2" t="s">
        <v>97</v>
      </c>
      <c r="F1004" s="2" t="s">
        <v>98</v>
      </c>
      <c r="G1004" s="2" t="s">
        <v>98</v>
      </c>
      <c r="H1004" s="2" t="s">
        <v>97</v>
      </c>
      <c r="I1004" s="2" t="s">
        <v>145</v>
      </c>
      <c r="J1004" s="2" t="s">
        <v>97</v>
      </c>
      <c r="K1004" s="2" t="s">
        <v>134</v>
      </c>
      <c r="L1004" t="s">
        <v>138</v>
      </c>
      <c r="M1004" s="2" t="s">
        <v>101</v>
      </c>
      <c r="N1004" s="71" t="s">
        <v>98</v>
      </c>
      <c r="O1004" s="71" t="s">
        <v>174</v>
      </c>
      <c r="P1004" s="4" t="s">
        <v>98</v>
      </c>
      <c r="Q1004" s="2" t="s">
        <v>97</v>
      </c>
      <c r="R1004" s="2" t="s">
        <v>98</v>
      </c>
      <c r="S1004" t="s">
        <v>97</v>
      </c>
      <c r="T1004" t="s">
        <v>97</v>
      </c>
      <c r="U1004" s="2" t="s">
        <v>98</v>
      </c>
      <c r="V1004" s="2" t="s">
        <v>98</v>
      </c>
      <c r="W1004" s="2" t="s">
        <v>98</v>
      </c>
      <c r="X1004" s="2" t="s">
        <v>97</v>
      </c>
      <c r="Y1004" s="2" t="s">
        <v>97</v>
      </c>
      <c r="Z1004" s="2" t="s">
        <v>97</v>
      </c>
      <c r="AA1004" s="2" t="s">
        <v>98</v>
      </c>
      <c r="AB1004" s="2" t="s">
        <v>98</v>
      </c>
      <c r="AC1004" t="s">
        <v>169</v>
      </c>
      <c r="AD1004" t="s">
        <v>97</v>
      </c>
      <c r="AE1004" s="1" t="s">
        <v>97</v>
      </c>
      <c r="AF1004" t="s">
        <v>98</v>
      </c>
    </row>
    <row r="1005" spans="1:32">
      <c r="A1005" s="3" t="s">
        <v>184</v>
      </c>
      <c r="B1005">
        <v>995</v>
      </c>
      <c r="C1005" s="6">
        <v>175344</v>
      </c>
      <c r="D1005" t="s">
        <v>137</v>
      </c>
      <c r="E1005" s="2" t="s">
        <v>97</v>
      </c>
      <c r="F1005" s="2" t="s">
        <v>98</v>
      </c>
      <c r="G1005" s="2" t="s">
        <v>98</v>
      </c>
      <c r="H1005" s="2" t="s">
        <v>97</v>
      </c>
      <c r="I1005" s="2" t="s">
        <v>148</v>
      </c>
      <c r="J1005" s="2" t="s">
        <v>97</v>
      </c>
      <c r="K1005" s="2" t="s">
        <v>134</v>
      </c>
      <c r="L1005" t="s">
        <v>139</v>
      </c>
      <c r="M1005" s="2" t="s">
        <v>100</v>
      </c>
      <c r="N1005" s="71" t="s">
        <v>98</v>
      </c>
      <c r="O1005" s="71" t="s">
        <v>163</v>
      </c>
      <c r="P1005" s="4" t="s">
        <v>182</v>
      </c>
      <c r="Q1005" s="2" t="s">
        <v>98</v>
      </c>
      <c r="R1005" s="2" t="s">
        <v>98</v>
      </c>
      <c r="S1005" t="s">
        <v>98</v>
      </c>
      <c r="T1005" t="s">
        <v>98</v>
      </c>
      <c r="U1005" s="2" t="s">
        <v>98</v>
      </c>
      <c r="V1005" s="2" t="s">
        <v>98</v>
      </c>
      <c r="W1005" s="2" t="s">
        <v>98</v>
      </c>
      <c r="X1005" s="2" t="s">
        <v>98</v>
      </c>
      <c r="Y1005" s="2" t="s">
        <v>98</v>
      </c>
      <c r="Z1005" s="2" t="s">
        <v>97</v>
      </c>
      <c r="AA1005" s="2" t="s">
        <v>98</v>
      </c>
      <c r="AB1005" s="2" t="s">
        <v>98</v>
      </c>
      <c r="AC1005" t="s">
        <v>168</v>
      </c>
      <c r="AD1005" t="s">
        <v>97</v>
      </c>
      <c r="AE1005" s="1" t="s">
        <v>98</v>
      </c>
      <c r="AF1005" t="s">
        <v>98</v>
      </c>
    </row>
    <row r="1006" spans="1:32">
      <c r="A1006" s="3" t="s">
        <v>184</v>
      </c>
      <c r="B1006">
        <v>996</v>
      </c>
      <c r="C1006" s="6">
        <v>175374</v>
      </c>
      <c r="D1006" t="s">
        <v>136</v>
      </c>
      <c r="E1006" s="2" t="s">
        <v>98</v>
      </c>
      <c r="F1006" s="2" t="s">
        <v>98</v>
      </c>
      <c r="G1006" s="2" t="s">
        <v>98</v>
      </c>
      <c r="H1006" s="2" t="s">
        <v>97</v>
      </c>
      <c r="I1006" s="2" t="s">
        <v>145</v>
      </c>
      <c r="J1006" s="2" t="s">
        <v>97</v>
      </c>
      <c r="K1006" s="2" t="s">
        <v>134</v>
      </c>
      <c r="L1006" t="s">
        <v>140</v>
      </c>
      <c r="M1006" s="2" t="s">
        <v>101</v>
      </c>
      <c r="N1006" s="71" t="s">
        <v>97</v>
      </c>
      <c r="O1006" s="71" t="s">
        <v>163</v>
      </c>
      <c r="P1006" s="4" t="s">
        <v>182</v>
      </c>
      <c r="Q1006" s="2" t="s">
        <v>98</v>
      </c>
      <c r="R1006" s="2" t="s">
        <v>98</v>
      </c>
      <c r="S1006" t="s">
        <v>98</v>
      </c>
      <c r="T1006" t="s">
        <v>98</v>
      </c>
      <c r="U1006" s="2" t="s">
        <v>98</v>
      </c>
      <c r="V1006" s="2" t="s">
        <v>98</v>
      </c>
      <c r="W1006" s="2" t="s">
        <v>98</v>
      </c>
      <c r="X1006" s="2" t="s">
        <v>98</v>
      </c>
      <c r="Y1006" s="2" t="s">
        <v>186</v>
      </c>
      <c r="Z1006" s="2" t="s">
        <v>98</v>
      </c>
      <c r="AA1006" s="2" t="s">
        <v>98</v>
      </c>
      <c r="AB1006" s="2" t="s">
        <v>98</v>
      </c>
      <c r="AC1006" t="s">
        <v>167</v>
      </c>
      <c r="AD1006" t="s">
        <v>97</v>
      </c>
      <c r="AE1006" s="1" t="s">
        <v>98</v>
      </c>
      <c r="AF1006" t="s">
        <v>98</v>
      </c>
    </row>
    <row r="1007" spans="1:32">
      <c r="A1007" s="3" t="s">
        <v>184</v>
      </c>
      <c r="B1007">
        <v>997</v>
      </c>
      <c r="C1007" s="6">
        <v>175422</v>
      </c>
      <c r="D1007" t="s">
        <v>137</v>
      </c>
      <c r="E1007" s="2" t="s">
        <v>98</v>
      </c>
      <c r="F1007" s="2" t="s">
        <v>98</v>
      </c>
      <c r="G1007" s="2" t="s">
        <v>98</v>
      </c>
      <c r="H1007" s="2" t="s">
        <v>97</v>
      </c>
      <c r="I1007" s="2" t="s">
        <v>146</v>
      </c>
      <c r="J1007" s="2" t="s">
        <v>97</v>
      </c>
      <c r="K1007" s="2" t="s">
        <v>134</v>
      </c>
      <c r="L1007" t="s">
        <v>140</v>
      </c>
      <c r="M1007" s="2" t="s">
        <v>100</v>
      </c>
      <c r="N1007" s="71" t="s">
        <v>98</v>
      </c>
      <c r="O1007" s="71" t="s">
        <v>174</v>
      </c>
      <c r="P1007" s="4" t="s">
        <v>182</v>
      </c>
      <c r="Q1007" s="2" t="s">
        <v>98</v>
      </c>
      <c r="R1007" s="2" t="s">
        <v>98</v>
      </c>
      <c r="S1007" t="s">
        <v>98</v>
      </c>
      <c r="T1007" t="s">
        <v>98</v>
      </c>
      <c r="U1007" s="2" t="s">
        <v>98</v>
      </c>
      <c r="V1007" s="2" t="s">
        <v>98</v>
      </c>
      <c r="W1007" s="2" t="s">
        <v>98</v>
      </c>
      <c r="X1007" s="2" t="s">
        <v>98</v>
      </c>
      <c r="Y1007" s="2" t="s">
        <v>98</v>
      </c>
      <c r="Z1007" s="2" t="s">
        <v>98</v>
      </c>
      <c r="AA1007" s="2" t="s">
        <v>98</v>
      </c>
      <c r="AB1007" s="2" t="s">
        <v>97</v>
      </c>
      <c r="AC1007" t="s">
        <v>168</v>
      </c>
      <c r="AD1007" t="s">
        <v>97</v>
      </c>
      <c r="AE1007" s="1" t="s">
        <v>98</v>
      </c>
      <c r="AF1007" t="s">
        <v>98</v>
      </c>
    </row>
    <row r="1008" spans="1:32">
      <c r="A1008" s="3" t="s">
        <v>184</v>
      </c>
      <c r="B1008">
        <v>998</v>
      </c>
      <c r="C1008" s="6">
        <v>175440</v>
      </c>
      <c r="D1008" t="s">
        <v>137</v>
      </c>
      <c r="E1008" s="2" t="s">
        <v>98</v>
      </c>
      <c r="F1008" s="2" t="s">
        <v>98</v>
      </c>
      <c r="G1008" s="2" t="s">
        <v>98</v>
      </c>
      <c r="H1008" s="2" t="s">
        <v>99</v>
      </c>
      <c r="I1008" s="2" t="s">
        <v>147</v>
      </c>
      <c r="J1008" s="2" t="s">
        <v>97</v>
      </c>
      <c r="K1008" s="2" t="s">
        <v>134</v>
      </c>
      <c r="L1008" t="s">
        <v>140</v>
      </c>
      <c r="M1008" s="2" t="s">
        <v>101</v>
      </c>
      <c r="N1008" s="71" t="s">
        <v>97</v>
      </c>
      <c r="O1008" s="71" t="s">
        <v>174</v>
      </c>
      <c r="P1008" s="4" t="s">
        <v>182</v>
      </c>
      <c r="Q1008" s="2" t="s">
        <v>98</v>
      </c>
      <c r="R1008" s="2" t="s">
        <v>98</v>
      </c>
      <c r="S1008" t="s">
        <v>98</v>
      </c>
      <c r="T1008" t="s">
        <v>98</v>
      </c>
      <c r="U1008" s="2" t="s">
        <v>98</v>
      </c>
      <c r="V1008" s="2" t="s">
        <v>98</v>
      </c>
      <c r="W1008" s="2" t="s">
        <v>98</v>
      </c>
      <c r="X1008" s="2" t="s">
        <v>98</v>
      </c>
      <c r="Y1008" s="2" t="s">
        <v>186</v>
      </c>
      <c r="Z1008" s="2" t="s">
        <v>98</v>
      </c>
      <c r="AA1008" s="2" t="s">
        <v>98</v>
      </c>
      <c r="AB1008" s="2" t="s">
        <v>97</v>
      </c>
      <c r="AC1008" t="s">
        <v>167</v>
      </c>
      <c r="AD1008" t="s">
        <v>97</v>
      </c>
      <c r="AE1008" s="1" t="s">
        <v>97</v>
      </c>
      <c r="AF1008" t="s">
        <v>98</v>
      </c>
    </row>
    <row r="1009" spans="1:32">
      <c r="A1009" s="3" t="s">
        <v>184</v>
      </c>
      <c r="B1009">
        <v>999</v>
      </c>
      <c r="C1009">
        <v>175444</v>
      </c>
      <c r="D1009" t="s">
        <v>136</v>
      </c>
      <c r="E1009" s="2" t="s">
        <v>98</v>
      </c>
      <c r="F1009" s="2" t="s">
        <v>98</v>
      </c>
      <c r="G1009" s="2" t="s">
        <v>97</v>
      </c>
      <c r="H1009" s="3" t="s">
        <v>97</v>
      </c>
      <c r="I1009" s="2" t="s">
        <v>148</v>
      </c>
      <c r="J1009" s="6" t="s">
        <v>98</v>
      </c>
      <c r="K1009" s="2" t="s">
        <v>135</v>
      </c>
      <c r="L1009" t="s">
        <v>138</v>
      </c>
      <c r="M1009" s="2" t="s">
        <v>101</v>
      </c>
      <c r="N1009" s="70" t="s">
        <v>97</v>
      </c>
      <c r="O1009" s="70" t="s">
        <v>174</v>
      </c>
      <c r="P1009" s="4" t="s">
        <v>97</v>
      </c>
      <c r="Q1009" s="2" t="s">
        <v>98</v>
      </c>
      <c r="R1009" s="2" t="s">
        <v>98</v>
      </c>
      <c r="S1009" t="s">
        <v>97</v>
      </c>
      <c r="T1009" t="s">
        <v>98</v>
      </c>
      <c r="U1009" s="2" t="s">
        <v>98</v>
      </c>
      <c r="V1009" s="2" t="s">
        <v>98</v>
      </c>
      <c r="W1009" s="2" t="s">
        <v>98</v>
      </c>
      <c r="X1009" s="2" t="s">
        <v>98</v>
      </c>
      <c r="Y1009" s="2" t="s">
        <v>99</v>
      </c>
      <c r="Z1009" s="2" t="s">
        <v>98</v>
      </c>
      <c r="AA1009" s="2" t="s">
        <v>98</v>
      </c>
      <c r="AB1009" s="2" t="s">
        <v>185</v>
      </c>
      <c r="AC1009" t="s">
        <v>167</v>
      </c>
      <c r="AD1009" s="6" t="s">
        <v>98</v>
      </c>
      <c r="AE1009" s="1" t="s">
        <v>98</v>
      </c>
      <c r="AF1009" t="s">
        <v>97</v>
      </c>
    </row>
    <row r="1010" spans="1:32">
      <c r="A1010" s="3" t="s">
        <v>184</v>
      </c>
      <c r="B1010">
        <v>1000</v>
      </c>
      <c r="C1010" s="6">
        <v>175450</v>
      </c>
      <c r="D1010" t="s">
        <v>136</v>
      </c>
      <c r="E1010" s="2" t="s">
        <v>98</v>
      </c>
      <c r="F1010" s="2" t="s">
        <v>98</v>
      </c>
      <c r="G1010" s="2" t="s">
        <v>98</v>
      </c>
      <c r="H1010" s="2" t="s">
        <v>97</v>
      </c>
      <c r="I1010" s="2" t="s">
        <v>149</v>
      </c>
      <c r="J1010" s="2" t="s">
        <v>97</v>
      </c>
      <c r="K1010" s="2" t="s">
        <v>134</v>
      </c>
      <c r="L1010" t="s">
        <v>140</v>
      </c>
      <c r="M1010" s="2" t="s">
        <v>100</v>
      </c>
      <c r="N1010" s="71" t="s">
        <v>97</v>
      </c>
      <c r="O1010" s="71" t="s">
        <v>163</v>
      </c>
      <c r="P1010" s="4" t="s">
        <v>98</v>
      </c>
      <c r="Q1010" s="2" t="s">
        <v>98</v>
      </c>
      <c r="R1010" s="2" t="s">
        <v>98</v>
      </c>
      <c r="S1010" t="s">
        <v>97</v>
      </c>
      <c r="T1010" t="s">
        <v>98</v>
      </c>
      <c r="U1010" s="2" t="s">
        <v>98</v>
      </c>
      <c r="V1010" s="2" t="s">
        <v>98</v>
      </c>
      <c r="W1010" s="2" t="s">
        <v>98</v>
      </c>
      <c r="X1010" s="2" t="s">
        <v>98</v>
      </c>
      <c r="Y1010" s="2" t="s">
        <v>98</v>
      </c>
      <c r="Z1010" s="2" t="s">
        <v>98</v>
      </c>
      <c r="AA1010" s="2" t="s">
        <v>98</v>
      </c>
      <c r="AB1010" s="2" t="s">
        <v>99</v>
      </c>
      <c r="AC1010" t="s">
        <v>168</v>
      </c>
      <c r="AD1010" t="s">
        <v>97</v>
      </c>
      <c r="AE1010" s="1" t="s">
        <v>98</v>
      </c>
      <c r="AF1010" t="s">
        <v>97</v>
      </c>
    </row>
    <row r="1011" spans="1:32">
      <c r="A1011" s="3" t="s">
        <v>183</v>
      </c>
      <c r="B1011">
        <v>1001</v>
      </c>
      <c r="C1011" s="6">
        <v>175453</v>
      </c>
      <c r="D1011" t="s">
        <v>137</v>
      </c>
      <c r="E1011" s="2" t="s">
        <v>97</v>
      </c>
      <c r="F1011" s="2" t="s">
        <v>98</v>
      </c>
      <c r="G1011" s="2" t="s">
        <v>98</v>
      </c>
      <c r="H1011" s="2" t="s">
        <v>99</v>
      </c>
      <c r="I1011" s="2" t="s">
        <v>146</v>
      </c>
      <c r="J1011" s="2" t="s">
        <v>97</v>
      </c>
      <c r="K1011" s="2" t="s">
        <v>134</v>
      </c>
      <c r="L1011" t="s">
        <v>140</v>
      </c>
      <c r="M1011" s="2" t="s">
        <v>100</v>
      </c>
      <c r="N1011" s="71" t="s">
        <v>98</v>
      </c>
      <c r="O1011" s="71" t="s">
        <v>174</v>
      </c>
      <c r="P1011" s="4" t="s">
        <v>182</v>
      </c>
      <c r="Q1011" s="2" t="s">
        <v>98</v>
      </c>
      <c r="R1011" s="2" t="s">
        <v>98</v>
      </c>
      <c r="S1011" t="s">
        <v>98</v>
      </c>
      <c r="T1011" t="s">
        <v>98</v>
      </c>
      <c r="U1011" s="2" t="s">
        <v>98</v>
      </c>
      <c r="V1011" s="2" t="s">
        <v>98</v>
      </c>
      <c r="W1011" s="2" t="s">
        <v>98</v>
      </c>
      <c r="X1011" s="2" t="s">
        <v>97</v>
      </c>
      <c r="Y1011" s="2" t="s">
        <v>186</v>
      </c>
      <c r="Z1011" s="2" t="s">
        <v>98</v>
      </c>
      <c r="AA1011" s="2" t="s">
        <v>98</v>
      </c>
      <c r="AB1011" s="2" t="s">
        <v>98</v>
      </c>
      <c r="AC1011" t="s">
        <v>168</v>
      </c>
      <c r="AD1011" t="s">
        <v>97</v>
      </c>
      <c r="AE1011" s="1" t="s">
        <v>98</v>
      </c>
      <c r="AF1011" t="s">
        <v>98</v>
      </c>
    </row>
    <row r="1012" spans="1:32">
      <c r="A1012" s="3" t="s">
        <v>183</v>
      </c>
      <c r="B1012">
        <v>1002</v>
      </c>
      <c r="C1012" s="6">
        <v>175489</v>
      </c>
      <c r="D1012" t="s">
        <v>137</v>
      </c>
      <c r="E1012" s="2" t="s">
        <v>98</v>
      </c>
      <c r="F1012" s="2" t="s">
        <v>98</v>
      </c>
      <c r="G1012" s="2" t="s">
        <v>98</v>
      </c>
      <c r="H1012" s="2" t="s">
        <v>97</v>
      </c>
      <c r="I1012" s="2" t="s">
        <v>147</v>
      </c>
      <c r="J1012" s="2" t="s">
        <v>97</v>
      </c>
      <c r="K1012" s="2" t="s">
        <v>134</v>
      </c>
      <c r="L1012" t="s">
        <v>139</v>
      </c>
      <c r="M1012" s="2" t="s">
        <v>100</v>
      </c>
      <c r="N1012" s="71" t="s">
        <v>97</v>
      </c>
      <c r="O1012" s="71" t="s">
        <v>163</v>
      </c>
      <c r="P1012" s="4" t="s">
        <v>97</v>
      </c>
      <c r="Q1012" s="2" t="s">
        <v>98</v>
      </c>
      <c r="R1012" s="2" t="s">
        <v>98</v>
      </c>
      <c r="S1012" t="s">
        <v>97</v>
      </c>
      <c r="T1012" t="s">
        <v>98</v>
      </c>
      <c r="U1012" s="2" t="s">
        <v>98</v>
      </c>
      <c r="V1012" s="2" t="s">
        <v>97</v>
      </c>
      <c r="W1012" s="2" t="s">
        <v>98</v>
      </c>
      <c r="X1012" s="2" t="s">
        <v>98</v>
      </c>
      <c r="Y1012" s="2" t="s">
        <v>98</v>
      </c>
      <c r="Z1012" s="2" t="s">
        <v>98</v>
      </c>
      <c r="AA1012" s="2" t="s">
        <v>98</v>
      </c>
      <c r="AB1012" s="2" t="s">
        <v>185</v>
      </c>
      <c r="AC1012" t="s">
        <v>168</v>
      </c>
      <c r="AD1012" t="s">
        <v>97</v>
      </c>
      <c r="AE1012" s="1" t="s">
        <v>98</v>
      </c>
      <c r="AF1012" t="s">
        <v>97</v>
      </c>
    </row>
    <row r="1013" spans="1:32">
      <c r="A1013" s="3" t="s">
        <v>184</v>
      </c>
      <c r="B1013">
        <v>1003</v>
      </c>
      <c r="C1013" s="6">
        <v>175560</v>
      </c>
      <c r="D1013" t="s">
        <v>136</v>
      </c>
      <c r="E1013" s="2" t="s">
        <v>98</v>
      </c>
      <c r="F1013" s="2" t="s">
        <v>98</v>
      </c>
      <c r="G1013" s="2" t="s">
        <v>98</v>
      </c>
      <c r="H1013" s="2" t="s">
        <v>99</v>
      </c>
      <c r="I1013" s="2" t="s">
        <v>147</v>
      </c>
      <c r="J1013" s="2" t="s">
        <v>97</v>
      </c>
      <c r="K1013" s="2" t="s">
        <v>134</v>
      </c>
      <c r="L1013" t="s">
        <v>140</v>
      </c>
      <c r="M1013" s="2" t="s">
        <v>99</v>
      </c>
      <c r="N1013" s="71" t="s">
        <v>98</v>
      </c>
      <c r="O1013" s="71" t="s">
        <v>163</v>
      </c>
      <c r="P1013" s="4" t="s">
        <v>98</v>
      </c>
      <c r="Q1013" s="2" t="s">
        <v>98</v>
      </c>
      <c r="R1013" s="2" t="s">
        <v>98</v>
      </c>
      <c r="S1013" t="s">
        <v>97</v>
      </c>
      <c r="T1013" t="s">
        <v>98</v>
      </c>
      <c r="U1013" s="2" t="s">
        <v>98</v>
      </c>
      <c r="V1013" s="2" t="s">
        <v>98</v>
      </c>
      <c r="W1013" s="2" t="s">
        <v>98</v>
      </c>
      <c r="X1013" s="2" t="s">
        <v>98</v>
      </c>
      <c r="Y1013" s="2" t="s">
        <v>186</v>
      </c>
      <c r="Z1013" s="2" t="s">
        <v>98</v>
      </c>
      <c r="AA1013" s="2" t="s">
        <v>98</v>
      </c>
      <c r="AB1013" s="2" t="s">
        <v>97</v>
      </c>
      <c r="AC1013" t="s">
        <v>168</v>
      </c>
      <c r="AD1013" t="s">
        <v>97</v>
      </c>
      <c r="AE1013" s="1" t="s">
        <v>98</v>
      </c>
      <c r="AF1013" t="s">
        <v>99</v>
      </c>
    </row>
    <row r="1014" spans="1:32">
      <c r="A1014" s="3" t="s">
        <v>184</v>
      </c>
      <c r="B1014">
        <v>1004</v>
      </c>
      <c r="C1014" s="6">
        <v>175566</v>
      </c>
      <c r="D1014" t="s">
        <v>137</v>
      </c>
      <c r="E1014" s="2" t="s">
        <v>98</v>
      </c>
      <c r="F1014" s="2" t="s">
        <v>98</v>
      </c>
      <c r="G1014" s="2" t="s">
        <v>98</v>
      </c>
      <c r="H1014" s="2" t="s">
        <v>97</v>
      </c>
      <c r="I1014" s="2" t="s">
        <v>146</v>
      </c>
      <c r="J1014" s="2" t="s">
        <v>97</v>
      </c>
      <c r="K1014" s="2" t="s">
        <v>134</v>
      </c>
      <c r="L1014" t="s">
        <v>140</v>
      </c>
      <c r="M1014" s="2" t="s">
        <v>101</v>
      </c>
      <c r="N1014" s="71" t="s">
        <v>98</v>
      </c>
      <c r="O1014" s="71" t="s">
        <v>174</v>
      </c>
      <c r="P1014" s="4" t="s">
        <v>182</v>
      </c>
      <c r="Q1014" s="2" t="s">
        <v>98</v>
      </c>
      <c r="R1014" s="2" t="s">
        <v>98</v>
      </c>
      <c r="S1014" t="s">
        <v>98</v>
      </c>
      <c r="T1014" t="s">
        <v>98</v>
      </c>
      <c r="U1014" s="2" t="s">
        <v>98</v>
      </c>
      <c r="V1014" s="2" t="s">
        <v>98</v>
      </c>
      <c r="W1014" s="2" t="s">
        <v>98</v>
      </c>
      <c r="X1014" s="2" t="s">
        <v>98</v>
      </c>
      <c r="Y1014" s="2" t="s">
        <v>186</v>
      </c>
      <c r="Z1014" s="2" t="s">
        <v>98</v>
      </c>
      <c r="AA1014" s="2" t="s">
        <v>98</v>
      </c>
      <c r="AB1014" s="2" t="s">
        <v>97</v>
      </c>
      <c r="AC1014" t="s">
        <v>167</v>
      </c>
      <c r="AD1014" t="s">
        <v>97</v>
      </c>
      <c r="AE1014" s="1" t="s">
        <v>98</v>
      </c>
      <c r="AF1014" t="s">
        <v>99</v>
      </c>
    </row>
    <row r="1015" spans="1:32">
      <c r="A1015" s="3" t="s">
        <v>184</v>
      </c>
      <c r="B1015">
        <v>1005</v>
      </c>
      <c r="C1015" s="6">
        <v>175573</v>
      </c>
      <c r="D1015" t="s">
        <v>136</v>
      </c>
      <c r="E1015" s="2" t="s">
        <v>98</v>
      </c>
      <c r="F1015" s="2" t="s">
        <v>98</v>
      </c>
      <c r="G1015" s="2" t="s">
        <v>98</v>
      </c>
      <c r="H1015" s="2" t="s">
        <v>97</v>
      </c>
      <c r="I1015" s="2" t="s">
        <v>147</v>
      </c>
      <c r="J1015" s="2" t="s">
        <v>97</v>
      </c>
      <c r="K1015" s="2" t="s">
        <v>134</v>
      </c>
      <c r="L1015" t="s">
        <v>140</v>
      </c>
      <c r="M1015" s="2" t="s">
        <v>100</v>
      </c>
      <c r="N1015" s="71" t="s">
        <v>98</v>
      </c>
      <c r="O1015" s="71" t="s">
        <v>174</v>
      </c>
      <c r="P1015" s="4" t="s">
        <v>98</v>
      </c>
      <c r="Q1015" s="2" t="s">
        <v>98</v>
      </c>
      <c r="R1015" s="2" t="s">
        <v>98</v>
      </c>
      <c r="S1015" t="s">
        <v>97</v>
      </c>
      <c r="T1015" t="s">
        <v>98</v>
      </c>
      <c r="U1015" s="2" t="s">
        <v>98</v>
      </c>
      <c r="V1015" s="2" t="s">
        <v>98</v>
      </c>
      <c r="W1015" s="2" t="s">
        <v>98</v>
      </c>
      <c r="X1015" s="2" t="s">
        <v>98</v>
      </c>
      <c r="Y1015" s="2" t="s">
        <v>186</v>
      </c>
      <c r="Z1015" s="2" t="s">
        <v>98</v>
      </c>
      <c r="AA1015" s="2" t="s">
        <v>98</v>
      </c>
      <c r="AB1015" s="2" t="s">
        <v>97</v>
      </c>
      <c r="AC1015" t="s">
        <v>167</v>
      </c>
      <c r="AD1015" t="s">
        <v>97</v>
      </c>
      <c r="AE1015" s="1" t="s">
        <v>98</v>
      </c>
      <c r="AF1015" t="s">
        <v>97</v>
      </c>
    </row>
    <row r="1016" spans="1:32">
      <c r="A1016" s="3" t="s">
        <v>184</v>
      </c>
      <c r="B1016">
        <v>1006</v>
      </c>
      <c r="C1016" s="6">
        <v>175604</v>
      </c>
      <c r="D1016" t="s">
        <v>136</v>
      </c>
      <c r="E1016" s="2" t="s">
        <v>98</v>
      </c>
      <c r="F1016" s="2" t="s">
        <v>98</v>
      </c>
      <c r="G1016" s="2" t="s">
        <v>98</v>
      </c>
      <c r="H1016" s="2" t="s">
        <v>97</v>
      </c>
      <c r="I1016" s="2" t="s">
        <v>145</v>
      </c>
      <c r="J1016" s="2" t="s">
        <v>97</v>
      </c>
      <c r="K1016" s="2" t="s">
        <v>134</v>
      </c>
      <c r="L1016" t="s">
        <v>140</v>
      </c>
      <c r="M1016" s="2" t="s">
        <v>100</v>
      </c>
      <c r="N1016" s="71" t="s">
        <v>97</v>
      </c>
      <c r="O1016" s="71" t="s">
        <v>174</v>
      </c>
      <c r="P1016" s="4" t="s">
        <v>182</v>
      </c>
      <c r="Q1016" s="2" t="s">
        <v>98</v>
      </c>
      <c r="R1016" s="2" t="s">
        <v>98</v>
      </c>
      <c r="S1016" t="s">
        <v>98</v>
      </c>
      <c r="T1016" t="s">
        <v>98</v>
      </c>
      <c r="U1016" s="2" t="s">
        <v>98</v>
      </c>
      <c r="V1016" s="2" t="s">
        <v>98</v>
      </c>
      <c r="W1016" s="2" t="s">
        <v>98</v>
      </c>
      <c r="X1016" s="2" t="s">
        <v>98</v>
      </c>
      <c r="Y1016" s="2" t="s">
        <v>186</v>
      </c>
      <c r="Z1016" s="2" t="s">
        <v>98</v>
      </c>
      <c r="AA1016" s="2" t="s">
        <v>98</v>
      </c>
      <c r="AB1016" s="2" t="s">
        <v>97</v>
      </c>
      <c r="AC1016" t="s">
        <v>168</v>
      </c>
      <c r="AD1016" t="s">
        <v>97</v>
      </c>
      <c r="AE1016" s="1" t="s">
        <v>98</v>
      </c>
      <c r="AF1016" t="s">
        <v>98</v>
      </c>
    </row>
    <row r="1017" spans="1:32">
      <c r="A1017" s="3" t="s">
        <v>184</v>
      </c>
      <c r="B1017">
        <v>1007</v>
      </c>
      <c r="C1017">
        <v>175606</v>
      </c>
      <c r="D1017" t="s">
        <v>136</v>
      </c>
      <c r="E1017" s="2" t="s">
        <v>98</v>
      </c>
      <c r="F1017" s="2" t="s">
        <v>98</v>
      </c>
      <c r="G1017" s="2" t="s">
        <v>98</v>
      </c>
      <c r="H1017" s="3" t="s">
        <v>97</v>
      </c>
      <c r="I1017" s="2" t="s">
        <v>145</v>
      </c>
      <c r="J1017" s="6" t="s">
        <v>97</v>
      </c>
      <c r="K1017" s="2" t="s">
        <v>134</v>
      </c>
      <c r="L1017" t="s">
        <v>140</v>
      </c>
      <c r="M1017" s="2" t="s">
        <v>100</v>
      </c>
      <c r="N1017" s="70" t="s">
        <v>97</v>
      </c>
      <c r="O1017" s="70" t="s">
        <v>163</v>
      </c>
      <c r="P1017" s="5" t="s">
        <v>182</v>
      </c>
      <c r="Q1017" s="2" t="s">
        <v>98</v>
      </c>
      <c r="R1017" s="2" t="s">
        <v>98</v>
      </c>
      <c r="S1017" t="s">
        <v>98</v>
      </c>
      <c r="T1017" t="s">
        <v>98</v>
      </c>
      <c r="U1017" s="2" t="s">
        <v>98</v>
      </c>
      <c r="V1017" s="2" t="s">
        <v>98</v>
      </c>
      <c r="W1017" s="2" t="s">
        <v>98</v>
      </c>
      <c r="X1017" s="2" t="s">
        <v>98</v>
      </c>
      <c r="Y1017" s="2" t="s">
        <v>186</v>
      </c>
      <c r="Z1017" s="2" t="s">
        <v>98</v>
      </c>
      <c r="AA1017" s="2" t="s">
        <v>98</v>
      </c>
      <c r="AB1017" s="2" t="s">
        <v>97</v>
      </c>
      <c r="AC1017" t="s">
        <v>168</v>
      </c>
      <c r="AD1017" s="6" t="s">
        <v>97</v>
      </c>
      <c r="AE1017" s="1" t="s">
        <v>98</v>
      </c>
      <c r="AF1017" t="s">
        <v>98</v>
      </c>
    </row>
    <row r="1018" spans="1:32">
      <c r="A1018" s="3" t="s">
        <v>184</v>
      </c>
      <c r="B1018">
        <v>1008</v>
      </c>
      <c r="C1018">
        <v>175614</v>
      </c>
      <c r="D1018" t="s">
        <v>136</v>
      </c>
      <c r="E1018" s="2" t="s">
        <v>97</v>
      </c>
      <c r="F1018" s="2" t="s">
        <v>98</v>
      </c>
      <c r="G1018" s="2" t="s">
        <v>98</v>
      </c>
      <c r="H1018" s="2" t="s">
        <v>97</v>
      </c>
      <c r="I1018" s="2" t="s">
        <v>145</v>
      </c>
      <c r="J1018" s="6" t="s">
        <v>97</v>
      </c>
      <c r="K1018" s="2" t="s">
        <v>134</v>
      </c>
      <c r="L1018" t="s">
        <v>140</v>
      </c>
      <c r="M1018" s="3" t="s">
        <v>100</v>
      </c>
      <c r="N1018" s="71" t="s">
        <v>98</v>
      </c>
      <c r="O1018" s="71" t="s">
        <v>174</v>
      </c>
      <c r="P1018" s="4" t="s">
        <v>97</v>
      </c>
      <c r="Q1018" s="2" t="s">
        <v>98</v>
      </c>
      <c r="R1018" s="2" t="s">
        <v>98</v>
      </c>
      <c r="S1018" t="s">
        <v>97</v>
      </c>
      <c r="T1018" t="s">
        <v>98</v>
      </c>
      <c r="U1018" s="2" t="s">
        <v>98</v>
      </c>
      <c r="V1018" s="2" t="s">
        <v>98</v>
      </c>
      <c r="W1018" s="2" t="s">
        <v>98</v>
      </c>
      <c r="X1018" s="2" t="s">
        <v>98</v>
      </c>
      <c r="Y1018" s="2" t="s">
        <v>186</v>
      </c>
      <c r="Z1018" s="2" t="s">
        <v>98</v>
      </c>
      <c r="AA1018" s="2" t="s">
        <v>98</v>
      </c>
      <c r="AB1018" s="2" t="s">
        <v>98</v>
      </c>
      <c r="AC1018" t="s">
        <v>168</v>
      </c>
      <c r="AD1018" s="6" t="s">
        <v>97</v>
      </c>
      <c r="AE1018" s="1" t="s">
        <v>98</v>
      </c>
      <c r="AF1018" t="s">
        <v>97</v>
      </c>
    </row>
    <row r="1019" spans="1:32">
      <c r="A1019" s="3" t="s">
        <v>184</v>
      </c>
      <c r="B1019">
        <v>1009</v>
      </c>
      <c r="C1019" s="6">
        <v>175620</v>
      </c>
      <c r="D1019" t="s">
        <v>136</v>
      </c>
      <c r="E1019" s="2" t="s">
        <v>97</v>
      </c>
      <c r="F1019" s="2" t="s">
        <v>98</v>
      </c>
      <c r="G1019" s="2" t="s">
        <v>98</v>
      </c>
      <c r="H1019" s="2" t="s">
        <v>97</v>
      </c>
      <c r="I1019" s="2" t="s">
        <v>147</v>
      </c>
      <c r="J1019" s="2" t="s">
        <v>97</v>
      </c>
      <c r="K1019" s="2" t="s">
        <v>134</v>
      </c>
      <c r="L1019" t="s">
        <v>138</v>
      </c>
      <c r="M1019" s="2" t="s">
        <v>100</v>
      </c>
      <c r="N1019" s="71" t="s">
        <v>97</v>
      </c>
      <c r="O1019" s="71" t="s">
        <v>174</v>
      </c>
      <c r="P1019" s="4" t="s">
        <v>97</v>
      </c>
      <c r="Q1019" s="2" t="s">
        <v>97</v>
      </c>
      <c r="R1019" s="2" t="s">
        <v>98</v>
      </c>
      <c r="S1019" t="s">
        <v>97</v>
      </c>
      <c r="T1019" t="s">
        <v>98</v>
      </c>
      <c r="U1019" s="2" t="s">
        <v>98</v>
      </c>
      <c r="V1019" s="2" t="s">
        <v>97</v>
      </c>
      <c r="W1019" s="2" t="s">
        <v>98</v>
      </c>
      <c r="X1019" s="2" t="s">
        <v>98</v>
      </c>
      <c r="Y1019" s="2" t="s">
        <v>97</v>
      </c>
      <c r="Z1019" s="2" t="s">
        <v>98</v>
      </c>
      <c r="AA1019" s="2" t="s">
        <v>98</v>
      </c>
      <c r="AB1019" s="2" t="s">
        <v>97</v>
      </c>
      <c r="AC1019" t="s">
        <v>168</v>
      </c>
      <c r="AD1019" t="s">
        <v>97</v>
      </c>
      <c r="AE1019" s="1" t="s">
        <v>97</v>
      </c>
      <c r="AF1019" t="s">
        <v>98</v>
      </c>
    </row>
    <row r="1020" spans="1:32">
      <c r="A1020" s="3" t="s">
        <v>184</v>
      </c>
      <c r="B1020">
        <v>1010</v>
      </c>
      <c r="C1020" s="6">
        <v>175625</v>
      </c>
      <c r="D1020" t="s">
        <v>136</v>
      </c>
      <c r="E1020" s="2" t="s">
        <v>98</v>
      </c>
      <c r="F1020" s="2" t="s">
        <v>98</v>
      </c>
      <c r="G1020" s="2" t="s">
        <v>98</v>
      </c>
      <c r="H1020" s="2" t="s">
        <v>97</v>
      </c>
      <c r="I1020" s="2" t="s">
        <v>146</v>
      </c>
      <c r="J1020" s="2" t="s">
        <v>97</v>
      </c>
      <c r="K1020" s="2" t="s">
        <v>134</v>
      </c>
      <c r="L1020" t="s">
        <v>140</v>
      </c>
      <c r="M1020" s="2" t="s">
        <v>101</v>
      </c>
      <c r="N1020" s="71" t="s">
        <v>97</v>
      </c>
      <c r="O1020" s="71" t="s">
        <v>174</v>
      </c>
      <c r="P1020" s="4" t="s">
        <v>97</v>
      </c>
      <c r="Q1020" s="2" t="s">
        <v>98</v>
      </c>
      <c r="R1020" s="2" t="s">
        <v>98</v>
      </c>
      <c r="S1020" t="s">
        <v>97</v>
      </c>
      <c r="T1020" t="s">
        <v>98</v>
      </c>
      <c r="U1020" s="2" t="s">
        <v>98</v>
      </c>
      <c r="V1020" s="2" t="s">
        <v>98</v>
      </c>
      <c r="W1020" s="2" t="s">
        <v>98</v>
      </c>
      <c r="X1020" s="2" t="s">
        <v>98</v>
      </c>
      <c r="Y1020" s="2" t="s">
        <v>186</v>
      </c>
      <c r="Z1020" s="2" t="s">
        <v>98</v>
      </c>
      <c r="AA1020" s="2" t="s">
        <v>98</v>
      </c>
      <c r="AB1020" s="2" t="s">
        <v>97</v>
      </c>
      <c r="AC1020" t="s">
        <v>167</v>
      </c>
      <c r="AD1020" t="s">
        <v>97</v>
      </c>
      <c r="AE1020" s="1" t="s">
        <v>98</v>
      </c>
      <c r="AF1020" t="s">
        <v>97</v>
      </c>
    </row>
    <row r="1021" spans="1:32">
      <c r="A1021" s="3" t="s">
        <v>184</v>
      </c>
      <c r="B1021">
        <v>1011</v>
      </c>
      <c r="C1021" s="6">
        <v>175649</v>
      </c>
      <c r="D1021" t="s">
        <v>137</v>
      </c>
      <c r="E1021" s="2" t="s">
        <v>98</v>
      </c>
      <c r="F1021" s="2" t="s">
        <v>98</v>
      </c>
      <c r="G1021" s="2" t="s">
        <v>98</v>
      </c>
      <c r="H1021" s="2" t="s">
        <v>97</v>
      </c>
      <c r="I1021" s="2" t="s">
        <v>147</v>
      </c>
      <c r="J1021" s="2" t="s">
        <v>98</v>
      </c>
      <c r="K1021" s="2" t="s">
        <v>134</v>
      </c>
      <c r="L1021" t="s">
        <v>139</v>
      </c>
      <c r="M1021" s="2" t="s">
        <v>100</v>
      </c>
      <c r="N1021" s="71" t="s">
        <v>97</v>
      </c>
      <c r="O1021" s="71" t="s">
        <v>174</v>
      </c>
      <c r="P1021" s="4" t="s">
        <v>97</v>
      </c>
      <c r="Q1021" s="2" t="s">
        <v>98</v>
      </c>
      <c r="R1021" s="2" t="s">
        <v>98</v>
      </c>
      <c r="S1021" t="s">
        <v>97</v>
      </c>
      <c r="T1021" t="s">
        <v>98</v>
      </c>
      <c r="U1021" s="2" t="s">
        <v>98</v>
      </c>
      <c r="V1021" s="2" t="s">
        <v>98</v>
      </c>
      <c r="W1021" s="2" t="s">
        <v>98</v>
      </c>
      <c r="X1021" s="2" t="s">
        <v>98</v>
      </c>
      <c r="Y1021" s="2" t="s">
        <v>98</v>
      </c>
      <c r="Z1021" s="2" t="s">
        <v>98</v>
      </c>
      <c r="AA1021" s="2" t="s">
        <v>98</v>
      </c>
      <c r="AB1021" s="2" t="s">
        <v>97</v>
      </c>
      <c r="AC1021" t="s">
        <v>168</v>
      </c>
      <c r="AD1021" t="s">
        <v>97</v>
      </c>
      <c r="AE1021" s="1" t="s">
        <v>97</v>
      </c>
      <c r="AF1021" t="s">
        <v>97</v>
      </c>
    </row>
    <row r="1022" spans="1:32">
      <c r="A1022" s="3" t="s">
        <v>184</v>
      </c>
      <c r="B1022">
        <v>1012</v>
      </c>
      <c r="C1022" s="6">
        <v>175650</v>
      </c>
      <c r="D1022" t="s">
        <v>137</v>
      </c>
      <c r="E1022" s="2" t="s">
        <v>98</v>
      </c>
      <c r="F1022" s="2" t="s">
        <v>98</v>
      </c>
      <c r="G1022" s="2" t="s">
        <v>98</v>
      </c>
      <c r="H1022" s="2" t="s">
        <v>97</v>
      </c>
      <c r="I1022" s="2" t="s">
        <v>147</v>
      </c>
      <c r="J1022" s="2" t="s">
        <v>98</v>
      </c>
      <c r="K1022" s="2" t="s">
        <v>134</v>
      </c>
      <c r="L1022" t="s">
        <v>139</v>
      </c>
      <c r="M1022" s="2" t="s">
        <v>100</v>
      </c>
      <c r="N1022" s="71" t="s">
        <v>98</v>
      </c>
      <c r="O1022" s="71" t="s">
        <v>174</v>
      </c>
      <c r="P1022" s="4" t="s">
        <v>97</v>
      </c>
      <c r="Q1022" s="2" t="s">
        <v>98</v>
      </c>
      <c r="R1022" s="2" t="s">
        <v>98</v>
      </c>
      <c r="S1022" t="s">
        <v>97</v>
      </c>
      <c r="T1022" t="s">
        <v>98</v>
      </c>
      <c r="U1022" s="2" t="s">
        <v>98</v>
      </c>
      <c r="V1022" s="2" t="s">
        <v>98</v>
      </c>
      <c r="W1022" s="2" t="s">
        <v>98</v>
      </c>
      <c r="X1022" s="2" t="s">
        <v>98</v>
      </c>
      <c r="Y1022" s="2" t="s">
        <v>98</v>
      </c>
      <c r="Z1022" s="2" t="s">
        <v>98</v>
      </c>
      <c r="AA1022" s="2" t="s">
        <v>98</v>
      </c>
      <c r="AB1022" s="2" t="s">
        <v>97</v>
      </c>
      <c r="AC1022" t="s">
        <v>168</v>
      </c>
      <c r="AD1022" t="s">
        <v>97</v>
      </c>
      <c r="AE1022" s="1" t="s">
        <v>97</v>
      </c>
      <c r="AF1022" t="s">
        <v>97</v>
      </c>
    </row>
    <row r="1023" spans="1:32">
      <c r="A1023" s="3" t="s">
        <v>184</v>
      </c>
      <c r="B1023">
        <v>1013</v>
      </c>
      <c r="C1023" s="6">
        <v>175673</v>
      </c>
      <c r="D1023" t="s">
        <v>136</v>
      </c>
      <c r="E1023" s="2" t="s">
        <v>98</v>
      </c>
      <c r="F1023" s="2" t="s">
        <v>98</v>
      </c>
      <c r="G1023" s="2" t="s">
        <v>98</v>
      </c>
      <c r="H1023" s="2" t="s">
        <v>97</v>
      </c>
      <c r="I1023" s="2" t="s">
        <v>146</v>
      </c>
      <c r="J1023" s="2" t="s">
        <v>98</v>
      </c>
      <c r="K1023" s="2" t="s">
        <v>135</v>
      </c>
      <c r="L1023" t="s">
        <v>138</v>
      </c>
      <c r="M1023" s="2" t="s">
        <v>101</v>
      </c>
      <c r="N1023" s="71" t="s">
        <v>97</v>
      </c>
      <c r="O1023" s="71" t="s">
        <v>174</v>
      </c>
      <c r="P1023" s="4" t="s">
        <v>97</v>
      </c>
      <c r="Q1023" s="2" t="s">
        <v>98</v>
      </c>
      <c r="R1023" s="2" t="s">
        <v>98</v>
      </c>
      <c r="S1023" t="s">
        <v>97</v>
      </c>
      <c r="T1023" t="s">
        <v>98</v>
      </c>
      <c r="U1023" s="2" t="s">
        <v>98</v>
      </c>
      <c r="V1023" s="2" t="s">
        <v>98</v>
      </c>
      <c r="W1023" s="2" t="s">
        <v>98</v>
      </c>
      <c r="X1023" s="2" t="s">
        <v>98</v>
      </c>
      <c r="Y1023" s="2" t="s">
        <v>99</v>
      </c>
      <c r="Z1023" s="2" t="s">
        <v>98</v>
      </c>
      <c r="AA1023" s="2" t="s">
        <v>98</v>
      </c>
      <c r="AB1023" s="2" t="s">
        <v>185</v>
      </c>
      <c r="AC1023" t="s">
        <v>167</v>
      </c>
      <c r="AD1023" t="s">
        <v>98</v>
      </c>
      <c r="AE1023" s="1" t="s">
        <v>98</v>
      </c>
      <c r="AF1023" t="s">
        <v>97</v>
      </c>
    </row>
    <row r="1024" spans="1:32">
      <c r="A1024" s="3" t="s">
        <v>184</v>
      </c>
      <c r="B1024">
        <v>1014</v>
      </c>
      <c r="C1024">
        <v>175709</v>
      </c>
      <c r="D1024" t="s">
        <v>137</v>
      </c>
      <c r="E1024" s="2" t="s">
        <v>98</v>
      </c>
      <c r="F1024" s="2" t="s">
        <v>98</v>
      </c>
      <c r="G1024" s="2" t="s">
        <v>98</v>
      </c>
      <c r="H1024" s="3" t="s">
        <v>97</v>
      </c>
      <c r="I1024" s="2" t="s">
        <v>146</v>
      </c>
      <c r="J1024" s="6" t="s">
        <v>97</v>
      </c>
      <c r="K1024" s="2" t="s">
        <v>134</v>
      </c>
      <c r="L1024" t="s">
        <v>140</v>
      </c>
      <c r="M1024" s="3" t="s">
        <v>100</v>
      </c>
      <c r="N1024" s="71" t="s">
        <v>97</v>
      </c>
      <c r="O1024" s="71" t="s">
        <v>174</v>
      </c>
      <c r="P1024" s="4" t="s">
        <v>98</v>
      </c>
      <c r="Q1024" s="2" t="s">
        <v>98</v>
      </c>
      <c r="R1024" s="2" t="s">
        <v>98</v>
      </c>
      <c r="S1024" t="s">
        <v>97</v>
      </c>
      <c r="T1024" t="s">
        <v>98</v>
      </c>
      <c r="U1024" s="2" t="s">
        <v>98</v>
      </c>
      <c r="V1024" s="2" t="s">
        <v>98</v>
      </c>
      <c r="W1024" s="2" t="s">
        <v>98</v>
      </c>
      <c r="X1024" s="2" t="s">
        <v>98</v>
      </c>
      <c r="Y1024" s="2" t="s">
        <v>98</v>
      </c>
      <c r="Z1024" s="2" t="s">
        <v>98</v>
      </c>
      <c r="AA1024" s="2" t="s">
        <v>98</v>
      </c>
      <c r="AB1024" s="2" t="s">
        <v>97</v>
      </c>
      <c r="AC1024" t="s">
        <v>168</v>
      </c>
      <c r="AD1024" s="6" t="s">
        <v>97</v>
      </c>
      <c r="AE1024" s="1" t="s">
        <v>98</v>
      </c>
      <c r="AF1024" t="s">
        <v>98</v>
      </c>
    </row>
    <row r="1025" spans="1:32">
      <c r="A1025" s="3" t="s">
        <v>184</v>
      </c>
      <c r="B1025">
        <v>1015</v>
      </c>
      <c r="C1025" s="6">
        <v>175711</v>
      </c>
      <c r="D1025" t="s">
        <v>137</v>
      </c>
      <c r="E1025" s="2" t="s">
        <v>97</v>
      </c>
      <c r="F1025" s="2" t="s">
        <v>98</v>
      </c>
      <c r="G1025" s="2" t="s">
        <v>98</v>
      </c>
      <c r="H1025" s="2" t="s">
        <v>97</v>
      </c>
      <c r="I1025" s="2" t="s">
        <v>147</v>
      </c>
      <c r="J1025" s="2" t="s">
        <v>98</v>
      </c>
      <c r="K1025" s="2" t="s">
        <v>134</v>
      </c>
      <c r="L1025" t="s">
        <v>139</v>
      </c>
      <c r="M1025" s="2" t="s">
        <v>100</v>
      </c>
      <c r="N1025" s="71" t="s">
        <v>98</v>
      </c>
      <c r="O1025" s="71" t="s">
        <v>163</v>
      </c>
      <c r="P1025" s="4" t="s">
        <v>97</v>
      </c>
      <c r="Q1025" s="2" t="s">
        <v>98</v>
      </c>
      <c r="R1025" s="2" t="s">
        <v>98</v>
      </c>
      <c r="S1025" t="s">
        <v>97</v>
      </c>
      <c r="T1025" t="s">
        <v>98</v>
      </c>
      <c r="U1025" s="2" t="s">
        <v>98</v>
      </c>
      <c r="V1025" s="2" t="s">
        <v>98</v>
      </c>
      <c r="W1025" s="2" t="s">
        <v>98</v>
      </c>
      <c r="X1025" s="2" t="s">
        <v>98</v>
      </c>
      <c r="Y1025" s="2" t="s">
        <v>98</v>
      </c>
      <c r="Z1025" s="2" t="s">
        <v>98</v>
      </c>
      <c r="AA1025" s="2" t="s">
        <v>98</v>
      </c>
      <c r="AB1025" s="2" t="s">
        <v>98</v>
      </c>
      <c r="AC1025" t="s">
        <v>168</v>
      </c>
      <c r="AD1025" t="s">
        <v>97</v>
      </c>
      <c r="AE1025" s="1" t="s">
        <v>97</v>
      </c>
      <c r="AF1025" t="s">
        <v>97</v>
      </c>
    </row>
    <row r="1026" spans="1:32">
      <c r="A1026" s="3" t="s">
        <v>184</v>
      </c>
      <c r="B1026">
        <v>1016</v>
      </c>
      <c r="C1026">
        <v>175718</v>
      </c>
      <c r="D1026" t="s">
        <v>136</v>
      </c>
      <c r="E1026" s="2" t="s">
        <v>98</v>
      </c>
      <c r="F1026" s="2" t="s">
        <v>98</v>
      </c>
      <c r="G1026" s="2" t="s">
        <v>98</v>
      </c>
      <c r="H1026" s="3" t="s">
        <v>97</v>
      </c>
      <c r="I1026" s="2" t="s">
        <v>144</v>
      </c>
      <c r="J1026" s="6" t="s">
        <v>97</v>
      </c>
      <c r="K1026" s="2" t="s">
        <v>135</v>
      </c>
      <c r="L1026" t="s">
        <v>138</v>
      </c>
      <c r="M1026" s="2" t="s">
        <v>101</v>
      </c>
      <c r="N1026" s="70" t="s">
        <v>97</v>
      </c>
      <c r="O1026" s="70" t="s">
        <v>174</v>
      </c>
      <c r="P1026" s="5" t="s">
        <v>182</v>
      </c>
      <c r="Q1026" s="2" t="s">
        <v>97</v>
      </c>
      <c r="R1026" s="2" t="s">
        <v>97</v>
      </c>
      <c r="S1026" t="s">
        <v>98</v>
      </c>
      <c r="T1026" t="s">
        <v>97</v>
      </c>
      <c r="U1026" s="2" t="s">
        <v>98</v>
      </c>
      <c r="V1026" s="2" t="s">
        <v>98</v>
      </c>
      <c r="W1026" s="2" t="s">
        <v>98</v>
      </c>
      <c r="X1026" s="2" t="s">
        <v>97</v>
      </c>
      <c r="Y1026" s="2" t="s">
        <v>99</v>
      </c>
      <c r="Z1026" s="2" t="s">
        <v>98</v>
      </c>
      <c r="AA1026" s="2" t="s">
        <v>98</v>
      </c>
      <c r="AB1026" s="2" t="s">
        <v>185</v>
      </c>
      <c r="AC1026" t="s">
        <v>168</v>
      </c>
      <c r="AD1026" s="6" t="s">
        <v>98</v>
      </c>
      <c r="AE1026" s="1" t="s">
        <v>98</v>
      </c>
      <c r="AF1026" t="s">
        <v>97</v>
      </c>
    </row>
    <row r="1027" spans="1:32">
      <c r="A1027" s="3" t="s">
        <v>184</v>
      </c>
      <c r="B1027">
        <v>1017</v>
      </c>
      <c r="C1027">
        <v>175732</v>
      </c>
      <c r="D1027" t="s">
        <v>136</v>
      </c>
      <c r="E1027" s="2" t="s">
        <v>98</v>
      </c>
      <c r="F1027" s="2" t="s">
        <v>98</v>
      </c>
      <c r="G1027" s="2" t="s">
        <v>98</v>
      </c>
      <c r="H1027" s="3" t="s">
        <v>97</v>
      </c>
      <c r="I1027" s="2" t="s">
        <v>146</v>
      </c>
      <c r="J1027" s="6" t="s">
        <v>97</v>
      </c>
      <c r="K1027" s="2" t="s">
        <v>134</v>
      </c>
      <c r="L1027" t="s">
        <v>140</v>
      </c>
      <c r="M1027" s="3" t="s">
        <v>100</v>
      </c>
      <c r="N1027" s="71" t="s">
        <v>98</v>
      </c>
      <c r="O1027" s="71" t="s">
        <v>163</v>
      </c>
      <c r="P1027" s="4" t="s">
        <v>98</v>
      </c>
      <c r="Q1027" s="2" t="s">
        <v>98</v>
      </c>
      <c r="R1027" s="2" t="s">
        <v>98</v>
      </c>
      <c r="S1027" t="s">
        <v>97</v>
      </c>
      <c r="T1027" t="s">
        <v>98</v>
      </c>
      <c r="U1027" s="2" t="s">
        <v>98</v>
      </c>
      <c r="V1027" s="2" t="s">
        <v>98</v>
      </c>
      <c r="W1027" s="2" t="s">
        <v>98</v>
      </c>
      <c r="X1027" s="2" t="s">
        <v>98</v>
      </c>
      <c r="Y1027" s="2" t="s">
        <v>186</v>
      </c>
      <c r="Z1027" s="2" t="s">
        <v>98</v>
      </c>
      <c r="AA1027" s="2" t="s">
        <v>98</v>
      </c>
      <c r="AB1027" s="2" t="s">
        <v>97</v>
      </c>
      <c r="AC1027" t="s">
        <v>168</v>
      </c>
      <c r="AD1027" s="6" t="s">
        <v>97</v>
      </c>
      <c r="AE1027" s="1" t="s">
        <v>98</v>
      </c>
      <c r="AF1027" t="s">
        <v>98</v>
      </c>
    </row>
    <row r="1028" spans="1:32">
      <c r="A1028" s="3" t="s">
        <v>184</v>
      </c>
      <c r="B1028">
        <v>1018</v>
      </c>
      <c r="C1028" s="6">
        <v>175759</v>
      </c>
      <c r="D1028" t="s">
        <v>137</v>
      </c>
      <c r="E1028" s="2" t="s">
        <v>98</v>
      </c>
      <c r="F1028" s="2" t="s">
        <v>98</v>
      </c>
      <c r="G1028" s="2" t="s">
        <v>98</v>
      </c>
      <c r="H1028" s="2" t="s">
        <v>97</v>
      </c>
      <c r="I1028" s="2" t="s">
        <v>149</v>
      </c>
      <c r="J1028" s="2" t="s">
        <v>97</v>
      </c>
      <c r="K1028" s="2" t="s">
        <v>134</v>
      </c>
      <c r="L1028" t="s">
        <v>139</v>
      </c>
      <c r="M1028" s="2" t="s">
        <v>101</v>
      </c>
      <c r="N1028" s="71" t="s">
        <v>97</v>
      </c>
      <c r="O1028" s="71" t="s">
        <v>174</v>
      </c>
      <c r="P1028" s="4" t="s">
        <v>98</v>
      </c>
      <c r="Q1028" s="2" t="s">
        <v>98</v>
      </c>
      <c r="R1028" s="2" t="s">
        <v>98</v>
      </c>
      <c r="S1028" t="s">
        <v>97</v>
      </c>
      <c r="T1028" t="s">
        <v>98</v>
      </c>
      <c r="U1028" s="2" t="s">
        <v>98</v>
      </c>
      <c r="V1028" s="2" t="s">
        <v>98</v>
      </c>
      <c r="W1028" s="2" t="s">
        <v>98</v>
      </c>
      <c r="X1028" s="2" t="s">
        <v>98</v>
      </c>
      <c r="Y1028" s="2" t="s">
        <v>98</v>
      </c>
      <c r="Z1028" s="2" t="s">
        <v>98</v>
      </c>
      <c r="AA1028" s="2" t="s">
        <v>98</v>
      </c>
      <c r="AB1028" s="2" t="s">
        <v>98</v>
      </c>
      <c r="AC1028" t="s">
        <v>168</v>
      </c>
      <c r="AD1028" t="s">
        <v>97</v>
      </c>
      <c r="AE1028" s="1" t="s">
        <v>97</v>
      </c>
      <c r="AF1028" t="s">
        <v>97</v>
      </c>
    </row>
    <row r="1029" spans="1:32">
      <c r="A1029" s="3" t="s">
        <v>184</v>
      </c>
      <c r="B1029">
        <v>1019</v>
      </c>
      <c r="C1029">
        <v>175766</v>
      </c>
      <c r="D1029" t="s">
        <v>137</v>
      </c>
      <c r="E1029" s="2" t="s">
        <v>98</v>
      </c>
      <c r="F1029" s="2" t="s">
        <v>98</v>
      </c>
      <c r="G1029" s="2" t="s">
        <v>98</v>
      </c>
      <c r="H1029" s="3" t="s">
        <v>97</v>
      </c>
      <c r="I1029" s="2" t="s">
        <v>146</v>
      </c>
      <c r="J1029" s="6" t="s">
        <v>97</v>
      </c>
      <c r="K1029" s="2" t="s">
        <v>134</v>
      </c>
      <c r="L1029" t="s">
        <v>140</v>
      </c>
      <c r="M1029" s="2" t="s">
        <v>100</v>
      </c>
      <c r="N1029" s="70" t="s">
        <v>97</v>
      </c>
      <c r="O1029" s="70" t="s">
        <v>163</v>
      </c>
      <c r="P1029" s="5" t="s">
        <v>182</v>
      </c>
      <c r="Q1029" s="2" t="s">
        <v>98</v>
      </c>
      <c r="R1029" s="2" t="s">
        <v>98</v>
      </c>
      <c r="S1029" t="s">
        <v>98</v>
      </c>
      <c r="T1029" t="s">
        <v>98</v>
      </c>
      <c r="U1029" s="2" t="s">
        <v>98</v>
      </c>
      <c r="V1029" s="2" t="s">
        <v>98</v>
      </c>
      <c r="W1029" s="2" t="s">
        <v>98</v>
      </c>
      <c r="X1029" s="2" t="s">
        <v>98</v>
      </c>
      <c r="Y1029" s="2" t="s">
        <v>98</v>
      </c>
      <c r="Z1029" s="2" t="s">
        <v>98</v>
      </c>
      <c r="AA1029" s="2" t="s">
        <v>98</v>
      </c>
      <c r="AB1029" s="2" t="s">
        <v>97</v>
      </c>
      <c r="AC1029" t="s">
        <v>168</v>
      </c>
      <c r="AD1029" s="6" t="s">
        <v>97</v>
      </c>
      <c r="AE1029" s="1" t="s">
        <v>98</v>
      </c>
      <c r="AF1029" t="s">
        <v>98</v>
      </c>
    </row>
    <row r="1030" spans="1:32">
      <c r="A1030" s="3" t="s">
        <v>184</v>
      </c>
      <c r="B1030">
        <v>1020</v>
      </c>
      <c r="C1030">
        <v>175767</v>
      </c>
      <c r="D1030" t="s">
        <v>136</v>
      </c>
      <c r="E1030" s="2" t="s">
        <v>98</v>
      </c>
      <c r="F1030" s="2" t="s">
        <v>98</v>
      </c>
      <c r="G1030" s="2" t="s">
        <v>98</v>
      </c>
      <c r="H1030" s="3" t="s">
        <v>97</v>
      </c>
      <c r="I1030" s="2" t="s">
        <v>146</v>
      </c>
      <c r="J1030" s="6" t="s">
        <v>97</v>
      </c>
      <c r="K1030" s="2" t="s">
        <v>134</v>
      </c>
      <c r="L1030" t="s">
        <v>140</v>
      </c>
      <c r="M1030" s="3" t="s">
        <v>100</v>
      </c>
      <c r="N1030" s="71" t="s">
        <v>97</v>
      </c>
      <c r="O1030" s="71" t="s">
        <v>174</v>
      </c>
      <c r="P1030" s="5" t="s">
        <v>98</v>
      </c>
      <c r="Q1030" s="2" t="s">
        <v>98</v>
      </c>
      <c r="R1030" s="2" t="s">
        <v>98</v>
      </c>
      <c r="S1030" t="s">
        <v>97</v>
      </c>
      <c r="T1030" t="s">
        <v>98</v>
      </c>
      <c r="U1030" s="2" t="s">
        <v>98</v>
      </c>
      <c r="V1030" s="2" t="s">
        <v>98</v>
      </c>
      <c r="W1030" s="2" t="s">
        <v>98</v>
      </c>
      <c r="X1030" s="2" t="s">
        <v>98</v>
      </c>
      <c r="Y1030" s="2" t="s">
        <v>98</v>
      </c>
      <c r="Z1030" s="2" t="s">
        <v>98</v>
      </c>
      <c r="AA1030" s="2" t="s">
        <v>98</v>
      </c>
      <c r="AB1030" s="2" t="s">
        <v>97</v>
      </c>
      <c r="AC1030" t="s">
        <v>168</v>
      </c>
      <c r="AD1030" s="6" t="s">
        <v>97</v>
      </c>
      <c r="AE1030" s="1" t="s">
        <v>98</v>
      </c>
      <c r="AF1030" t="s">
        <v>98</v>
      </c>
    </row>
    <row r="1031" spans="1:32">
      <c r="A1031" s="3" t="s">
        <v>184</v>
      </c>
      <c r="B1031">
        <v>1021</v>
      </c>
      <c r="C1031" s="6">
        <v>175783</v>
      </c>
      <c r="D1031" t="s">
        <v>136</v>
      </c>
      <c r="E1031" s="2" t="s">
        <v>97</v>
      </c>
      <c r="F1031" s="2" t="s">
        <v>97</v>
      </c>
      <c r="G1031" s="2" t="s">
        <v>98</v>
      </c>
      <c r="H1031" s="2" t="s">
        <v>98</v>
      </c>
      <c r="I1031" s="2" t="s">
        <v>146</v>
      </c>
      <c r="J1031" s="2" t="s">
        <v>97</v>
      </c>
      <c r="K1031" s="2" t="s">
        <v>134</v>
      </c>
      <c r="L1031" t="s">
        <v>139</v>
      </c>
      <c r="M1031" s="2" t="s">
        <v>100</v>
      </c>
      <c r="N1031" s="71" t="s">
        <v>97</v>
      </c>
      <c r="O1031" s="71" t="s">
        <v>163</v>
      </c>
      <c r="P1031" s="4" t="s">
        <v>98</v>
      </c>
      <c r="Q1031" s="2" t="s">
        <v>97</v>
      </c>
      <c r="R1031" s="2" t="s">
        <v>97</v>
      </c>
      <c r="S1031" t="s">
        <v>97</v>
      </c>
      <c r="T1031" t="s">
        <v>98</v>
      </c>
      <c r="U1031" s="2" t="s">
        <v>98</v>
      </c>
      <c r="V1031" s="2" t="s">
        <v>97</v>
      </c>
      <c r="W1031" s="2" t="s">
        <v>98</v>
      </c>
      <c r="X1031" s="2" t="s">
        <v>97</v>
      </c>
      <c r="Y1031" s="2" t="s">
        <v>97</v>
      </c>
      <c r="Z1031" s="2" t="s">
        <v>97</v>
      </c>
      <c r="AA1031" s="2" t="s">
        <v>98</v>
      </c>
      <c r="AB1031" s="2" t="s">
        <v>185</v>
      </c>
      <c r="AC1031" t="s">
        <v>168</v>
      </c>
      <c r="AD1031" t="s">
        <v>97</v>
      </c>
      <c r="AE1031" s="1" t="s">
        <v>98</v>
      </c>
      <c r="AF1031" t="s">
        <v>98</v>
      </c>
    </row>
    <row r="1032" spans="1:32">
      <c r="A1032" s="3" t="s">
        <v>184</v>
      </c>
      <c r="B1032">
        <v>1022</v>
      </c>
      <c r="C1032" s="6">
        <v>175791</v>
      </c>
      <c r="D1032" t="s">
        <v>137</v>
      </c>
      <c r="E1032" s="2" t="s">
        <v>97</v>
      </c>
      <c r="F1032" s="2" t="s">
        <v>98</v>
      </c>
      <c r="G1032" s="2" t="s">
        <v>98</v>
      </c>
      <c r="H1032" s="2" t="s">
        <v>97</v>
      </c>
      <c r="I1032" s="2" t="s">
        <v>146</v>
      </c>
      <c r="J1032" s="2" t="s">
        <v>97</v>
      </c>
      <c r="K1032" s="2" t="s">
        <v>134</v>
      </c>
      <c r="L1032" t="s">
        <v>138</v>
      </c>
      <c r="M1032" s="2" t="s">
        <v>101</v>
      </c>
      <c r="N1032" s="71" t="s">
        <v>97</v>
      </c>
      <c r="O1032" s="71" t="s">
        <v>174</v>
      </c>
      <c r="P1032" s="4" t="s">
        <v>97</v>
      </c>
      <c r="Q1032" s="2" t="s">
        <v>97</v>
      </c>
      <c r="R1032" s="2" t="s">
        <v>98</v>
      </c>
      <c r="S1032" t="s">
        <v>97</v>
      </c>
      <c r="T1032" t="s">
        <v>97</v>
      </c>
      <c r="U1032" s="2" t="s">
        <v>98</v>
      </c>
      <c r="V1032" s="2" t="s">
        <v>97</v>
      </c>
      <c r="W1032" s="2" t="s">
        <v>98</v>
      </c>
      <c r="X1032" s="2" t="s">
        <v>98</v>
      </c>
      <c r="Y1032" s="2" t="s">
        <v>97</v>
      </c>
      <c r="Z1032" s="2" t="s">
        <v>97</v>
      </c>
      <c r="AA1032" s="2" t="s">
        <v>98</v>
      </c>
      <c r="AB1032" s="2" t="s">
        <v>98</v>
      </c>
      <c r="AC1032" t="s">
        <v>168</v>
      </c>
      <c r="AD1032" t="s">
        <v>97</v>
      </c>
      <c r="AE1032" s="1" t="s">
        <v>97</v>
      </c>
      <c r="AF1032" t="s">
        <v>97</v>
      </c>
    </row>
    <row r="1033" spans="1:32">
      <c r="A1033" s="3" t="s">
        <v>184</v>
      </c>
      <c r="B1033">
        <v>1023</v>
      </c>
      <c r="C1033" s="6">
        <v>175792</v>
      </c>
      <c r="D1033" t="s">
        <v>137</v>
      </c>
      <c r="E1033" s="2" t="s">
        <v>98</v>
      </c>
      <c r="F1033" s="2" t="s">
        <v>98</v>
      </c>
      <c r="G1033" s="2" t="s">
        <v>98</v>
      </c>
      <c r="H1033" s="2" t="s">
        <v>97</v>
      </c>
      <c r="I1033" s="2" t="s">
        <v>146</v>
      </c>
      <c r="J1033" s="2" t="s">
        <v>97</v>
      </c>
      <c r="K1033" s="2" t="s">
        <v>135</v>
      </c>
      <c r="L1033" t="s">
        <v>138</v>
      </c>
      <c r="M1033" s="2" t="s">
        <v>101</v>
      </c>
      <c r="N1033" s="71" t="s">
        <v>97</v>
      </c>
      <c r="O1033" s="71" t="s">
        <v>163</v>
      </c>
      <c r="P1033" s="4" t="s">
        <v>97</v>
      </c>
      <c r="Q1033" s="2" t="s">
        <v>98</v>
      </c>
      <c r="R1033" s="2" t="s">
        <v>98</v>
      </c>
      <c r="S1033" t="s">
        <v>97</v>
      </c>
      <c r="T1033" t="s">
        <v>97</v>
      </c>
      <c r="U1033" s="2" t="s">
        <v>98</v>
      </c>
      <c r="V1033" s="2" t="s">
        <v>97</v>
      </c>
      <c r="W1033" s="2" t="s">
        <v>98</v>
      </c>
      <c r="X1033" s="2" t="s">
        <v>97</v>
      </c>
      <c r="Y1033" s="2" t="s">
        <v>99</v>
      </c>
      <c r="Z1033" s="2" t="s">
        <v>97</v>
      </c>
      <c r="AA1033" s="2" t="s">
        <v>97</v>
      </c>
      <c r="AB1033" s="2" t="s">
        <v>185</v>
      </c>
      <c r="AC1033" t="s">
        <v>167</v>
      </c>
      <c r="AD1033" t="s">
        <v>98</v>
      </c>
      <c r="AE1033" s="1" t="s">
        <v>98</v>
      </c>
      <c r="AF1033" t="s">
        <v>99</v>
      </c>
    </row>
    <row r="1034" spans="1:32">
      <c r="A1034" s="3" t="s">
        <v>184</v>
      </c>
      <c r="B1034">
        <v>1024</v>
      </c>
      <c r="C1034" s="6">
        <v>175808</v>
      </c>
      <c r="D1034" t="s">
        <v>137</v>
      </c>
      <c r="E1034" s="2" t="s">
        <v>97</v>
      </c>
      <c r="F1034" s="2" t="s">
        <v>98</v>
      </c>
      <c r="G1034" s="2" t="s">
        <v>98</v>
      </c>
      <c r="H1034" s="2" t="s">
        <v>97</v>
      </c>
      <c r="I1034" s="2" t="s">
        <v>149</v>
      </c>
      <c r="J1034" s="2" t="s">
        <v>97</v>
      </c>
      <c r="K1034" s="2" t="s">
        <v>134</v>
      </c>
      <c r="L1034" t="s">
        <v>139</v>
      </c>
      <c r="M1034" s="2" t="s">
        <v>100</v>
      </c>
      <c r="N1034" s="71" t="s">
        <v>97</v>
      </c>
      <c r="O1034" s="71" t="s">
        <v>163</v>
      </c>
      <c r="P1034" s="4" t="s">
        <v>97</v>
      </c>
      <c r="Q1034" s="2" t="s">
        <v>97</v>
      </c>
      <c r="R1034" s="2" t="s">
        <v>97</v>
      </c>
      <c r="S1034" t="s">
        <v>97</v>
      </c>
      <c r="T1034" t="s">
        <v>97</v>
      </c>
      <c r="U1034" s="2" t="s">
        <v>97</v>
      </c>
      <c r="V1034" s="2" t="s">
        <v>98</v>
      </c>
      <c r="W1034" s="2" t="s">
        <v>98</v>
      </c>
      <c r="X1034" s="2" t="s">
        <v>97</v>
      </c>
      <c r="Y1034" s="2" t="s">
        <v>98</v>
      </c>
      <c r="Z1034" s="2" t="s">
        <v>98</v>
      </c>
      <c r="AA1034" s="2" t="s">
        <v>98</v>
      </c>
      <c r="AB1034" s="2" t="s">
        <v>98</v>
      </c>
      <c r="AC1034" t="s">
        <v>168</v>
      </c>
      <c r="AD1034" t="s">
        <v>97</v>
      </c>
      <c r="AE1034" s="1" t="s">
        <v>97</v>
      </c>
      <c r="AF1034" t="s">
        <v>98</v>
      </c>
    </row>
    <row r="1035" spans="1:32">
      <c r="A1035" s="3" t="s">
        <v>184</v>
      </c>
      <c r="B1035">
        <v>1025</v>
      </c>
      <c r="C1035" s="6">
        <v>175817</v>
      </c>
      <c r="D1035" t="s">
        <v>137</v>
      </c>
      <c r="E1035" s="2" t="s">
        <v>98</v>
      </c>
      <c r="F1035" s="2" t="s">
        <v>98</v>
      </c>
      <c r="G1035" s="2" t="s">
        <v>98</v>
      </c>
      <c r="H1035" s="2" t="s">
        <v>97</v>
      </c>
      <c r="I1035" s="2" t="s">
        <v>146</v>
      </c>
      <c r="J1035" s="2" t="s">
        <v>98</v>
      </c>
      <c r="K1035" s="2" t="s">
        <v>134</v>
      </c>
      <c r="L1035" t="s">
        <v>139</v>
      </c>
      <c r="M1035" s="2" t="s">
        <v>100</v>
      </c>
      <c r="N1035" s="71" t="s">
        <v>97</v>
      </c>
      <c r="O1035" s="71" t="s">
        <v>174</v>
      </c>
      <c r="P1035" s="4" t="s">
        <v>182</v>
      </c>
      <c r="Q1035" s="2" t="s">
        <v>98</v>
      </c>
      <c r="R1035" s="2" t="s">
        <v>98</v>
      </c>
      <c r="S1035" t="s">
        <v>98</v>
      </c>
      <c r="T1035" t="s">
        <v>98</v>
      </c>
      <c r="U1035" s="2" t="s">
        <v>98</v>
      </c>
      <c r="V1035" s="2" t="s">
        <v>98</v>
      </c>
      <c r="W1035" s="2" t="s">
        <v>98</v>
      </c>
      <c r="X1035" s="2" t="s">
        <v>98</v>
      </c>
      <c r="Y1035" s="2" t="s">
        <v>98</v>
      </c>
      <c r="Z1035" s="2" t="s">
        <v>97</v>
      </c>
      <c r="AA1035" s="2" t="s">
        <v>98</v>
      </c>
      <c r="AB1035" s="2" t="s">
        <v>185</v>
      </c>
      <c r="AC1035" t="s">
        <v>168</v>
      </c>
      <c r="AD1035" t="s">
        <v>97</v>
      </c>
      <c r="AE1035" s="1" t="s">
        <v>97</v>
      </c>
      <c r="AF1035" t="s">
        <v>98</v>
      </c>
    </row>
    <row r="1036" spans="1:32">
      <c r="A1036" s="3" t="s">
        <v>183</v>
      </c>
      <c r="B1036">
        <v>1026</v>
      </c>
      <c r="C1036">
        <v>175825</v>
      </c>
      <c r="D1036" t="s">
        <v>136</v>
      </c>
      <c r="E1036" s="2" t="s">
        <v>98</v>
      </c>
      <c r="F1036" s="2" t="s">
        <v>98</v>
      </c>
      <c r="G1036" s="2" t="s">
        <v>98</v>
      </c>
      <c r="H1036" s="3" t="s">
        <v>97</v>
      </c>
      <c r="I1036" s="2" t="s">
        <v>147</v>
      </c>
      <c r="J1036" s="6" t="s">
        <v>98</v>
      </c>
      <c r="K1036" s="2" t="s">
        <v>134</v>
      </c>
      <c r="L1036" t="s">
        <v>138</v>
      </c>
      <c r="M1036" s="2" t="s">
        <v>101</v>
      </c>
      <c r="N1036" s="70" t="s">
        <v>97</v>
      </c>
      <c r="O1036" s="70" t="s">
        <v>174</v>
      </c>
      <c r="P1036" s="4" t="s">
        <v>97</v>
      </c>
      <c r="Q1036" s="2" t="s">
        <v>98</v>
      </c>
      <c r="R1036" s="2" t="s">
        <v>98</v>
      </c>
      <c r="S1036" t="s">
        <v>97</v>
      </c>
      <c r="T1036" t="s">
        <v>98</v>
      </c>
      <c r="U1036" s="2" t="s">
        <v>97</v>
      </c>
      <c r="V1036" s="2" t="s">
        <v>97</v>
      </c>
      <c r="W1036" s="2" t="s">
        <v>98</v>
      </c>
      <c r="X1036" s="2" t="s">
        <v>98</v>
      </c>
      <c r="Y1036" s="2" t="s">
        <v>97</v>
      </c>
      <c r="Z1036" s="2" t="s">
        <v>98</v>
      </c>
      <c r="AA1036" s="2" t="s">
        <v>98</v>
      </c>
      <c r="AB1036" s="2" t="s">
        <v>98</v>
      </c>
      <c r="AC1036" t="s">
        <v>168</v>
      </c>
      <c r="AD1036" s="6" t="s">
        <v>97</v>
      </c>
      <c r="AE1036" s="1" t="s">
        <v>97</v>
      </c>
      <c r="AF1036" t="s">
        <v>97</v>
      </c>
    </row>
    <row r="1037" spans="1:32">
      <c r="A1037" s="3" t="s">
        <v>184</v>
      </c>
      <c r="B1037">
        <v>1027</v>
      </c>
      <c r="C1037">
        <v>175853</v>
      </c>
      <c r="D1037" t="s">
        <v>136</v>
      </c>
      <c r="E1037" s="2" t="s">
        <v>98</v>
      </c>
      <c r="F1037" s="2" t="s">
        <v>98</v>
      </c>
      <c r="G1037" s="2" t="s">
        <v>98</v>
      </c>
      <c r="H1037" s="3" t="s">
        <v>97</v>
      </c>
      <c r="I1037" s="2" t="s">
        <v>147</v>
      </c>
      <c r="J1037" s="6" t="s">
        <v>97</v>
      </c>
      <c r="K1037" s="2" t="s">
        <v>134</v>
      </c>
      <c r="L1037" t="s">
        <v>140</v>
      </c>
      <c r="M1037" s="2" t="s">
        <v>100</v>
      </c>
      <c r="N1037" s="70" t="s">
        <v>97</v>
      </c>
      <c r="O1037" s="70" t="s">
        <v>174</v>
      </c>
      <c r="P1037" s="4" t="s">
        <v>98</v>
      </c>
      <c r="Q1037" s="2" t="s">
        <v>98</v>
      </c>
      <c r="R1037" s="2" t="s">
        <v>98</v>
      </c>
      <c r="S1037" t="s">
        <v>97</v>
      </c>
      <c r="T1037" t="s">
        <v>98</v>
      </c>
      <c r="U1037" s="2" t="s">
        <v>98</v>
      </c>
      <c r="V1037" s="2" t="s">
        <v>98</v>
      </c>
      <c r="W1037" s="2" t="s">
        <v>98</v>
      </c>
      <c r="X1037" s="2" t="s">
        <v>98</v>
      </c>
      <c r="Y1037" s="2" t="s">
        <v>98</v>
      </c>
      <c r="Z1037" s="2" t="s">
        <v>98</v>
      </c>
      <c r="AA1037" s="2" t="s">
        <v>98</v>
      </c>
      <c r="AB1037" s="2" t="s">
        <v>98</v>
      </c>
      <c r="AC1037" t="s">
        <v>168</v>
      </c>
      <c r="AD1037" s="6" t="s">
        <v>97</v>
      </c>
      <c r="AE1037" s="1" t="s">
        <v>98</v>
      </c>
      <c r="AF1037" t="s">
        <v>97</v>
      </c>
    </row>
    <row r="1038" spans="1:32">
      <c r="A1038" s="3" t="s">
        <v>184</v>
      </c>
      <c r="B1038">
        <v>1028</v>
      </c>
      <c r="C1038">
        <v>175855</v>
      </c>
      <c r="D1038" t="s">
        <v>136</v>
      </c>
      <c r="E1038" s="2" t="s">
        <v>98</v>
      </c>
      <c r="F1038" s="2" t="s">
        <v>98</v>
      </c>
      <c r="G1038" s="2" t="s">
        <v>98</v>
      </c>
      <c r="H1038" s="3" t="s">
        <v>97</v>
      </c>
      <c r="I1038" s="2" t="s">
        <v>147</v>
      </c>
      <c r="J1038" s="6" t="s">
        <v>97</v>
      </c>
      <c r="K1038" s="2" t="s">
        <v>134</v>
      </c>
      <c r="L1038" t="s">
        <v>140</v>
      </c>
      <c r="M1038" s="2" t="s">
        <v>101</v>
      </c>
      <c r="N1038" s="70" t="s">
        <v>97</v>
      </c>
      <c r="O1038" s="70" t="s">
        <v>174</v>
      </c>
      <c r="P1038" s="5" t="s">
        <v>182</v>
      </c>
      <c r="Q1038" s="2" t="s">
        <v>98</v>
      </c>
      <c r="R1038" s="2" t="s">
        <v>98</v>
      </c>
      <c r="S1038" t="s">
        <v>98</v>
      </c>
      <c r="T1038" t="s">
        <v>98</v>
      </c>
      <c r="U1038" s="2" t="s">
        <v>98</v>
      </c>
      <c r="V1038" s="2" t="s">
        <v>98</v>
      </c>
      <c r="W1038" s="2" t="s">
        <v>98</v>
      </c>
      <c r="X1038" s="2" t="s">
        <v>98</v>
      </c>
      <c r="Y1038" s="2" t="s">
        <v>98</v>
      </c>
      <c r="Z1038" s="2" t="s">
        <v>98</v>
      </c>
      <c r="AA1038" s="2" t="s">
        <v>98</v>
      </c>
      <c r="AB1038" s="2" t="s">
        <v>98</v>
      </c>
      <c r="AC1038" t="s">
        <v>168</v>
      </c>
      <c r="AD1038" s="6" t="s">
        <v>97</v>
      </c>
      <c r="AE1038" s="7" t="s">
        <v>98</v>
      </c>
      <c r="AF1038" t="s">
        <v>98</v>
      </c>
    </row>
    <row r="1039" spans="1:32">
      <c r="A1039" s="3" t="s">
        <v>184</v>
      </c>
      <c r="B1039">
        <v>1029</v>
      </c>
      <c r="C1039" s="6">
        <v>175904</v>
      </c>
      <c r="D1039" t="s">
        <v>137</v>
      </c>
      <c r="E1039" s="2" t="s">
        <v>98</v>
      </c>
      <c r="F1039" s="2" t="s">
        <v>98</v>
      </c>
      <c r="G1039" s="2" t="s">
        <v>98</v>
      </c>
      <c r="H1039" s="2" t="s">
        <v>97</v>
      </c>
      <c r="I1039" s="2" t="s">
        <v>147</v>
      </c>
      <c r="J1039" s="2" t="s">
        <v>97</v>
      </c>
      <c r="K1039" s="2" t="s">
        <v>134</v>
      </c>
      <c r="L1039" t="s">
        <v>140</v>
      </c>
      <c r="M1039" s="2" t="s">
        <v>101</v>
      </c>
      <c r="N1039" s="71" t="s">
        <v>97</v>
      </c>
      <c r="O1039" s="71" t="s">
        <v>174</v>
      </c>
      <c r="P1039" s="4" t="s">
        <v>182</v>
      </c>
      <c r="Q1039" s="2" t="s">
        <v>98</v>
      </c>
      <c r="R1039" s="2" t="s">
        <v>98</v>
      </c>
      <c r="S1039" t="s">
        <v>98</v>
      </c>
      <c r="T1039" t="s">
        <v>98</v>
      </c>
      <c r="U1039" s="2" t="s">
        <v>98</v>
      </c>
      <c r="V1039" s="2" t="s">
        <v>98</v>
      </c>
      <c r="W1039" s="2" t="s">
        <v>98</v>
      </c>
      <c r="X1039" s="2" t="s">
        <v>98</v>
      </c>
      <c r="Y1039" s="2" t="s">
        <v>98</v>
      </c>
      <c r="Z1039" s="2" t="s">
        <v>98</v>
      </c>
      <c r="AA1039" s="2" t="s">
        <v>98</v>
      </c>
      <c r="AB1039" s="2" t="s">
        <v>97</v>
      </c>
      <c r="AC1039" t="s">
        <v>168</v>
      </c>
      <c r="AD1039" t="s">
        <v>97</v>
      </c>
      <c r="AE1039" s="1" t="s">
        <v>97</v>
      </c>
      <c r="AF1039" t="s">
        <v>98</v>
      </c>
    </row>
    <row r="1040" spans="1:32">
      <c r="A1040" s="3" t="s">
        <v>184</v>
      </c>
      <c r="B1040">
        <v>1030</v>
      </c>
      <c r="C1040" s="6">
        <v>175911</v>
      </c>
      <c r="D1040" t="s">
        <v>137</v>
      </c>
      <c r="E1040" s="2" t="s">
        <v>98</v>
      </c>
      <c r="F1040" s="2" t="s">
        <v>98</v>
      </c>
      <c r="G1040" s="2" t="s">
        <v>98</v>
      </c>
      <c r="H1040" s="2" t="s">
        <v>97</v>
      </c>
      <c r="I1040" s="2" t="s">
        <v>146</v>
      </c>
      <c r="J1040" s="2" t="s">
        <v>97</v>
      </c>
      <c r="K1040" s="2" t="s">
        <v>134</v>
      </c>
      <c r="L1040" t="s">
        <v>139</v>
      </c>
      <c r="M1040" s="2" t="s">
        <v>100</v>
      </c>
      <c r="N1040" s="71" t="s">
        <v>97</v>
      </c>
      <c r="O1040" s="71" t="s">
        <v>174</v>
      </c>
      <c r="P1040" s="4" t="s">
        <v>98</v>
      </c>
      <c r="Q1040" s="2" t="s">
        <v>98</v>
      </c>
      <c r="R1040" s="2" t="s">
        <v>98</v>
      </c>
      <c r="S1040" t="s">
        <v>97</v>
      </c>
      <c r="T1040" t="s">
        <v>98</v>
      </c>
      <c r="U1040" s="2" t="s">
        <v>98</v>
      </c>
      <c r="V1040" s="2" t="s">
        <v>98</v>
      </c>
      <c r="W1040" s="2" t="s">
        <v>98</v>
      </c>
      <c r="X1040" s="2" t="s">
        <v>98</v>
      </c>
      <c r="Y1040" s="2" t="s">
        <v>98</v>
      </c>
      <c r="Z1040" s="2" t="s">
        <v>98</v>
      </c>
      <c r="AA1040" s="2" t="s">
        <v>98</v>
      </c>
      <c r="AB1040" s="2" t="s">
        <v>97</v>
      </c>
      <c r="AC1040" t="s">
        <v>168</v>
      </c>
      <c r="AD1040" t="s">
        <v>97</v>
      </c>
      <c r="AE1040" s="1" t="s">
        <v>97</v>
      </c>
      <c r="AF1040" t="s">
        <v>98</v>
      </c>
    </row>
    <row r="1041" spans="1:32">
      <c r="A1041" s="3" t="s">
        <v>184</v>
      </c>
      <c r="B1041">
        <v>1031</v>
      </c>
      <c r="C1041" s="6">
        <v>175915</v>
      </c>
      <c r="D1041" t="s">
        <v>137</v>
      </c>
      <c r="E1041" s="2" t="s">
        <v>97</v>
      </c>
      <c r="F1041" s="2" t="s">
        <v>98</v>
      </c>
      <c r="G1041" s="2" t="s">
        <v>98</v>
      </c>
      <c r="H1041" s="2" t="s">
        <v>97</v>
      </c>
      <c r="I1041" s="2" t="s">
        <v>149</v>
      </c>
      <c r="J1041" s="2" t="s">
        <v>97</v>
      </c>
      <c r="K1041" s="2" t="s">
        <v>134</v>
      </c>
      <c r="L1041" t="s">
        <v>140</v>
      </c>
      <c r="M1041" s="2" t="s">
        <v>100</v>
      </c>
      <c r="N1041" s="71" t="s">
        <v>97</v>
      </c>
      <c r="O1041" s="71" t="s">
        <v>163</v>
      </c>
      <c r="P1041" s="4" t="s">
        <v>98</v>
      </c>
      <c r="Q1041" s="2" t="s">
        <v>98</v>
      </c>
      <c r="R1041" s="2" t="s">
        <v>98</v>
      </c>
      <c r="S1041" t="s">
        <v>97</v>
      </c>
      <c r="T1041" t="s">
        <v>98</v>
      </c>
      <c r="U1041" s="2" t="s">
        <v>98</v>
      </c>
      <c r="V1041" s="2" t="s">
        <v>98</v>
      </c>
      <c r="W1041" s="2" t="s">
        <v>98</v>
      </c>
      <c r="X1041" s="2" t="s">
        <v>98</v>
      </c>
      <c r="Y1041" s="2" t="s">
        <v>98</v>
      </c>
      <c r="Z1041" s="2" t="s">
        <v>98</v>
      </c>
      <c r="AA1041" s="2" t="s">
        <v>98</v>
      </c>
      <c r="AB1041" s="2" t="s">
        <v>98</v>
      </c>
      <c r="AC1041" t="s">
        <v>168</v>
      </c>
      <c r="AD1041" t="s">
        <v>97</v>
      </c>
      <c r="AE1041" s="1" t="s">
        <v>97</v>
      </c>
      <c r="AF1041" t="s">
        <v>98</v>
      </c>
    </row>
    <row r="1042" spans="1:32">
      <c r="A1042" s="3" t="s">
        <v>184</v>
      </c>
      <c r="B1042">
        <v>1032</v>
      </c>
      <c r="C1042">
        <v>175917</v>
      </c>
      <c r="D1042" t="s">
        <v>137</v>
      </c>
      <c r="E1042" s="2" t="s">
        <v>98</v>
      </c>
      <c r="F1042" s="2" t="s">
        <v>98</v>
      </c>
      <c r="G1042" s="2" t="s">
        <v>98</v>
      </c>
      <c r="H1042" s="3" t="s">
        <v>97</v>
      </c>
      <c r="I1042" s="2" t="s">
        <v>146</v>
      </c>
      <c r="J1042" s="6" t="s">
        <v>97</v>
      </c>
      <c r="K1042" s="2" t="s">
        <v>134</v>
      </c>
      <c r="L1042" t="s">
        <v>139</v>
      </c>
      <c r="M1042" s="2" t="s">
        <v>100</v>
      </c>
      <c r="N1042" s="70" t="s">
        <v>97</v>
      </c>
      <c r="O1042" s="70" t="s">
        <v>174</v>
      </c>
      <c r="P1042" s="5" t="s">
        <v>98</v>
      </c>
      <c r="Q1042" s="2" t="s">
        <v>98</v>
      </c>
      <c r="R1042" s="2" t="s">
        <v>98</v>
      </c>
      <c r="S1042" t="s">
        <v>97</v>
      </c>
      <c r="T1042" t="s">
        <v>97</v>
      </c>
      <c r="U1042" s="2" t="s">
        <v>98</v>
      </c>
      <c r="V1042" s="2" t="s">
        <v>98</v>
      </c>
      <c r="W1042" s="2" t="s">
        <v>98</v>
      </c>
      <c r="X1042" s="2" t="s">
        <v>98</v>
      </c>
      <c r="Y1042" s="2" t="s">
        <v>98</v>
      </c>
      <c r="Z1042" s="2" t="s">
        <v>98</v>
      </c>
      <c r="AA1042" s="2" t="s">
        <v>98</v>
      </c>
      <c r="AB1042" s="2" t="s">
        <v>97</v>
      </c>
      <c r="AC1042" t="s">
        <v>168</v>
      </c>
      <c r="AD1042" s="6" t="s">
        <v>97</v>
      </c>
      <c r="AE1042" s="1" t="s">
        <v>97</v>
      </c>
      <c r="AF1042" t="s">
        <v>97</v>
      </c>
    </row>
    <row r="1043" spans="1:32">
      <c r="A1043" s="3" t="s">
        <v>184</v>
      </c>
      <c r="B1043">
        <v>1033</v>
      </c>
      <c r="C1043" s="6">
        <v>175921</v>
      </c>
      <c r="D1043" t="s">
        <v>136</v>
      </c>
      <c r="E1043" s="2" t="s">
        <v>97</v>
      </c>
      <c r="F1043" s="2" t="s">
        <v>97</v>
      </c>
      <c r="G1043" s="2" t="s">
        <v>97</v>
      </c>
      <c r="H1043" s="2" t="s">
        <v>98</v>
      </c>
      <c r="I1043" s="2" t="s">
        <v>148</v>
      </c>
      <c r="J1043" s="2" t="s">
        <v>97</v>
      </c>
      <c r="K1043" s="2" t="s">
        <v>134</v>
      </c>
      <c r="L1043" t="s">
        <v>139</v>
      </c>
      <c r="M1043" s="2" t="s">
        <v>101</v>
      </c>
      <c r="N1043" s="71" t="s">
        <v>97</v>
      </c>
      <c r="O1043" s="71" t="s">
        <v>174</v>
      </c>
      <c r="P1043" s="4" t="s">
        <v>97</v>
      </c>
      <c r="Q1043" s="2" t="s">
        <v>97</v>
      </c>
      <c r="R1043" s="2" t="s">
        <v>97</v>
      </c>
      <c r="S1043" t="s">
        <v>97</v>
      </c>
      <c r="T1043" t="s">
        <v>98</v>
      </c>
      <c r="U1043" s="2" t="s">
        <v>97</v>
      </c>
      <c r="V1043" s="2" t="s">
        <v>98</v>
      </c>
      <c r="W1043" s="2" t="s">
        <v>98</v>
      </c>
      <c r="X1043" s="2" t="s">
        <v>97</v>
      </c>
      <c r="Y1043" s="2" t="s">
        <v>97</v>
      </c>
      <c r="Z1043" s="2" t="s">
        <v>98</v>
      </c>
      <c r="AA1043" s="2" t="s">
        <v>98</v>
      </c>
      <c r="AB1043" s="2" t="s">
        <v>185</v>
      </c>
      <c r="AC1043" t="s">
        <v>168</v>
      </c>
      <c r="AD1043" t="s">
        <v>97</v>
      </c>
      <c r="AE1043" s="1" t="s">
        <v>98</v>
      </c>
      <c r="AF1043" t="s">
        <v>98</v>
      </c>
    </row>
    <row r="1044" spans="1:32">
      <c r="A1044" s="3" t="s">
        <v>184</v>
      </c>
      <c r="B1044">
        <v>1034</v>
      </c>
      <c r="C1044" s="6">
        <v>175923</v>
      </c>
      <c r="D1044" t="s">
        <v>136</v>
      </c>
      <c r="E1044" s="2" t="s">
        <v>98</v>
      </c>
      <c r="F1044" s="2" t="s">
        <v>98</v>
      </c>
      <c r="G1044" s="2" t="s">
        <v>98</v>
      </c>
      <c r="H1044" s="2" t="s">
        <v>99</v>
      </c>
      <c r="I1044" s="2" t="s">
        <v>147</v>
      </c>
      <c r="J1044" s="2" t="s">
        <v>97</v>
      </c>
      <c r="K1044" s="2" t="s">
        <v>134</v>
      </c>
      <c r="L1044" t="s">
        <v>139</v>
      </c>
      <c r="M1044" s="2" t="s">
        <v>100</v>
      </c>
      <c r="N1044" s="71" t="s">
        <v>98</v>
      </c>
      <c r="O1044" s="71" t="s">
        <v>174</v>
      </c>
      <c r="P1044" s="4" t="s">
        <v>98</v>
      </c>
      <c r="Q1044" s="2" t="s">
        <v>98</v>
      </c>
      <c r="R1044" s="2" t="s">
        <v>98</v>
      </c>
      <c r="S1044" t="s">
        <v>97</v>
      </c>
      <c r="T1044" t="s">
        <v>98</v>
      </c>
      <c r="U1044" s="2" t="s">
        <v>98</v>
      </c>
      <c r="V1044" s="2" t="s">
        <v>98</v>
      </c>
      <c r="W1044" s="2" t="s">
        <v>98</v>
      </c>
      <c r="X1044" s="2" t="s">
        <v>98</v>
      </c>
      <c r="Y1044" s="2" t="s">
        <v>98</v>
      </c>
      <c r="Z1044" s="2" t="s">
        <v>98</v>
      </c>
      <c r="AA1044" s="2" t="s">
        <v>98</v>
      </c>
      <c r="AB1044" s="2" t="s">
        <v>97</v>
      </c>
      <c r="AC1044" t="s">
        <v>168</v>
      </c>
      <c r="AD1044" t="s">
        <v>97</v>
      </c>
      <c r="AE1044" s="1" t="s">
        <v>97</v>
      </c>
      <c r="AF1044" t="s">
        <v>98</v>
      </c>
    </row>
    <row r="1045" spans="1:32">
      <c r="A1045" s="3" t="s">
        <v>184</v>
      </c>
      <c r="B1045">
        <v>1035</v>
      </c>
      <c r="C1045" s="6">
        <v>175925</v>
      </c>
      <c r="D1045" t="s">
        <v>136</v>
      </c>
      <c r="E1045" s="2" t="s">
        <v>98</v>
      </c>
      <c r="F1045" s="2" t="s">
        <v>98</v>
      </c>
      <c r="G1045" s="2" t="s">
        <v>98</v>
      </c>
      <c r="H1045" s="2" t="s">
        <v>99</v>
      </c>
      <c r="I1045" s="2" t="s">
        <v>147</v>
      </c>
      <c r="J1045" s="2" t="s">
        <v>97</v>
      </c>
      <c r="K1045" s="2" t="s">
        <v>134</v>
      </c>
      <c r="L1045" t="s">
        <v>139</v>
      </c>
      <c r="M1045" s="2" t="s">
        <v>100</v>
      </c>
      <c r="N1045" s="71" t="s">
        <v>97</v>
      </c>
      <c r="O1045" s="71" t="s">
        <v>174</v>
      </c>
      <c r="P1045" s="4" t="s">
        <v>98</v>
      </c>
      <c r="Q1045" s="2" t="s">
        <v>98</v>
      </c>
      <c r="R1045" s="2" t="s">
        <v>98</v>
      </c>
      <c r="S1045" t="s">
        <v>97</v>
      </c>
      <c r="T1045" t="s">
        <v>97</v>
      </c>
      <c r="U1045" s="2" t="s">
        <v>98</v>
      </c>
      <c r="V1045" s="2" t="s">
        <v>98</v>
      </c>
      <c r="W1045" s="2" t="s">
        <v>98</v>
      </c>
      <c r="X1045" s="2" t="s">
        <v>98</v>
      </c>
      <c r="Y1045" s="2" t="s">
        <v>98</v>
      </c>
      <c r="Z1045" s="2" t="s">
        <v>98</v>
      </c>
      <c r="AA1045" s="2" t="s">
        <v>98</v>
      </c>
      <c r="AB1045" s="2" t="s">
        <v>97</v>
      </c>
      <c r="AC1045" t="s">
        <v>168</v>
      </c>
      <c r="AD1045" t="s">
        <v>97</v>
      </c>
      <c r="AE1045" s="1" t="s">
        <v>97</v>
      </c>
      <c r="AF1045" t="s">
        <v>98</v>
      </c>
    </row>
    <row r="1046" spans="1:32">
      <c r="A1046" s="3" t="s">
        <v>184</v>
      </c>
      <c r="B1046">
        <v>1036</v>
      </c>
      <c r="C1046">
        <v>175932</v>
      </c>
      <c r="D1046" t="s">
        <v>136</v>
      </c>
      <c r="E1046" s="2" t="s">
        <v>98</v>
      </c>
      <c r="F1046" s="2" t="s">
        <v>98</v>
      </c>
      <c r="G1046" s="2" t="s">
        <v>98</v>
      </c>
      <c r="H1046" s="3" t="s">
        <v>97</v>
      </c>
      <c r="I1046" s="2" t="s">
        <v>146</v>
      </c>
      <c r="J1046" s="6" t="s">
        <v>97</v>
      </c>
      <c r="K1046" s="2" t="s">
        <v>134</v>
      </c>
      <c r="L1046" t="s">
        <v>140</v>
      </c>
      <c r="M1046" s="3" t="s">
        <v>100</v>
      </c>
      <c r="N1046" s="71" t="s">
        <v>98</v>
      </c>
      <c r="O1046" s="71" t="s">
        <v>174</v>
      </c>
      <c r="P1046" s="5" t="s">
        <v>97</v>
      </c>
      <c r="Q1046" s="2" t="s">
        <v>98</v>
      </c>
      <c r="R1046" s="2" t="s">
        <v>98</v>
      </c>
      <c r="S1046" t="s">
        <v>97</v>
      </c>
      <c r="T1046" t="s">
        <v>98</v>
      </c>
      <c r="U1046" s="2" t="s">
        <v>98</v>
      </c>
      <c r="V1046" s="2" t="s">
        <v>98</v>
      </c>
      <c r="W1046" s="2" t="s">
        <v>98</v>
      </c>
      <c r="X1046" s="2" t="s">
        <v>98</v>
      </c>
      <c r="Y1046" s="2" t="s">
        <v>98</v>
      </c>
      <c r="Z1046" s="2" t="s">
        <v>98</v>
      </c>
      <c r="AA1046" s="2" t="s">
        <v>98</v>
      </c>
      <c r="AB1046" s="2" t="s">
        <v>97</v>
      </c>
      <c r="AC1046" t="s">
        <v>168</v>
      </c>
      <c r="AD1046" t="s">
        <v>97</v>
      </c>
      <c r="AE1046" s="1" t="s">
        <v>97</v>
      </c>
      <c r="AF1046" t="s">
        <v>97</v>
      </c>
    </row>
    <row r="1047" spans="1:32">
      <c r="A1047" s="3" t="s">
        <v>184</v>
      </c>
      <c r="B1047">
        <v>1037</v>
      </c>
      <c r="C1047" s="6">
        <v>175935</v>
      </c>
      <c r="D1047" t="s">
        <v>137</v>
      </c>
      <c r="E1047" s="2" t="s">
        <v>98</v>
      </c>
      <c r="F1047" s="2" t="s">
        <v>98</v>
      </c>
      <c r="G1047" s="2" t="s">
        <v>98</v>
      </c>
      <c r="H1047" s="2" t="s">
        <v>97</v>
      </c>
      <c r="I1047" s="2" t="s">
        <v>147</v>
      </c>
      <c r="J1047" s="2" t="s">
        <v>97</v>
      </c>
      <c r="K1047" s="2" t="s">
        <v>134</v>
      </c>
      <c r="L1047" t="s">
        <v>140</v>
      </c>
      <c r="M1047" s="2" t="s">
        <v>100</v>
      </c>
      <c r="N1047" s="71" t="s">
        <v>97</v>
      </c>
      <c r="O1047" s="71" t="s">
        <v>174</v>
      </c>
      <c r="P1047" s="4" t="s">
        <v>182</v>
      </c>
      <c r="Q1047" s="2" t="s">
        <v>98</v>
      </c>
      <c r="R1047" s="2" t="s">
        <v>98</v>
      </c>
      <c r="S1047" t="s">
        <v>98</v>
      </c>
      <c r="T1047" t="s">
        <v>98</v>
      </c>
      <c r="U1047" s="2" t="s">
        <v>98</v>
      </c>
      <c r="V1047" s="2" t="s">
        <v>98</v>
      </c>
      <c r="W1047" s="2" t="s">
        <v>98</v>
      </c>
      <c r="X1047" s="2" t="s">
        <v>98</v>
      </c>
      <c r="Y1047" s="2" t="s">
        <v>98</v>
      </c>
      <c r="Z1047" s="2" t="s">
        <v>98</v>
      </c>
      <c r="AA1047" s="2" t="s">
        <v>98</v>
      </c>
      <c r="AB1047" s="2" t="s">
        <v>99</v>
      </c>
      <c r="AC1047" t="s">
        <v>167</v>
      </c>
      <c r="AD1047" t="s">
        <v>97</v>
      </c>
      <c r="AE1047" s="1" t="s">
        <v>98</v>
      </c>
      <c r="AF1047" t="s">
        <v>97</v>
      </c>
    </row>
    <row r="1048" spans="1:32">
      <c r="A1048" s="3" t="s">
        <v>184</v>
      </c>
      <c r="B1048">
        <v>1038</v>
      </c>
      <c r="C1048" s="6">
        <v>175974</v>
      </c>
      <c r="D1048" t="s">
        <v>137</v>
      </c>
      <c r="E1048" s="2" t="s">
        <v>98</v>
      </c>
      <c r="F1048" s="2" t="s">
        <v>98</v>
      </c>
      <c r="G1048" s="2" t="s">
        <v>98</v>
      </c>
      <c r="H1048" s="2" t="s">
        <v>97</v>
      </c>
      <c r="I1048" s="2" t="s">
        <v>147</v>
      </c>
      <c r="J1048" s="2" t="s">
        <v>97</v>
      </c>
      <c r="K1048" s="2" t="s">
        <v>134</v>
      </c>
      <c r="L1048" t="s">
        <v>140</v>
      </c>
      <c r="M1048" s="2" t="s">
        <v>100</v>
      </c>
      <c r="N1048" s="71" t="s">
        <v>98</v>
      </c>
      <c r="O1048" s="71" t="s">
        <v>174</v>
      </c>
      <c r="P1048" s="4" t="s">
        <v>182</v>
      </c>
      <c r="Q1048" s="2" t="s">
        <v>98</v>
      </c>
      <c r="R1048" s="2" t="s">
        <v>98</v>
      </c>
      <c r="S1048" t="s">
        <v>98</v>
      </c>
      <c r="T1048" t="s">
        <v>98</v>
      </c>
      <c r="U1048" s="2" t="s">
        <v>98</v>
      </c>
      <c r="V1048" s="2" t="s">
        <v>98</v>
      </c>
      <c r="W1048" s="2" t="s">
        <v>98</v>
      </c>
      <c r="X1048" s="2" t="s">
        <v>98</v>
      </c>
      <c r="Y1048" s="2" t="s">
        <v>98</v>
      </c>
      <c r="Z1048" s="2" t="s">
        <v>98</v>
      </c>
      <c r="AA1048" s="2" t="s">
        <v>98</v>
      </c>
      <c r="AB1048" s="2" t="s">
        <v>97</v>
      </c>
      <c r="AC1048" t="s">
        <v>168</v>
      </c>
      <c r="AD1048" t="s">
        <v>97</v>
      </c>
      <c r="AE1048" s="1" t="s">
        <v>97</v>
      </c>
      <c r="AF1048" t="s">
        <v>97</v>
      </c>
    </row>
    <row r="1049" spans="1:32">
      <c r="A1049" s="3" t="s">
        <v>184</v>
      </c>
      <c r="B1049">
        <v>1039</v>
      </c>
      <c r="C1049" s="6">
        <v>175979</v>
      </c>
      <c r="D1049" t="s">
        <v>137</v>
      </c>
      <c r="E1049" s="2" t="s">
        <v>98</v>
      </c>
      <c r="F1049" s="2" t="s">
        <v>98</v>
      </c>
      <c r="G1049" s="2" t="s">
        <v>98</v>
      </c>
      <c r="H1049" s="2" t="s">
        <v>97</v>
      </c>
      <c r="I1049" s="2" t="s">
        <v>146</v>
      </c>
      <c r="J1049" s="2" t="s">
        <v>97</v>
      </c>
      <c r="K1049" s="2" t="s">
        <v>134</v>
      </c>
      <c r="L1049" t="s">
        <v>140</v>
      </c>
      <c r="M1049" s="2" t="s">
        <v>100</v>
      </c>
      <c r="N1049" s="71" t="s">
        <v>97</v>
      </c>
      <c r="O1049" s="71" t="s">
        <v>174</v>
      </c>
      <c r="P1049" s="4" t="s">
        <v>98</v>
      </c>
      <c r="Q1049" s="2" t="s">
        <v>98</v>
      </c>
      <c r="R1049" s="2" t="s">
        <v>98</v>
      </c>
      <c r="S1049" t="s">
        <v>97</v>
      </c>
      <c r="T1049" t="s">
        <v>98</v>
      </c>
      <c r="U1049" s="2" t="s">
        <v>98</v>
      </c>
      <c r="V1049" s="2" t="s">
        <v>98</v>
      </c>
      <c r="W1049" s="2" t="s">
        <v>98</v>
      </c>
      <c r="X1049" s="2" t="s">
        <v>98</v>
      </c>
      <c r="Y1049" s="2" t="s">
        <v>98</v>
      </c>
      <c r="Z1049" s="2" t="s">
        <v>98</v>
      </c>
      <c r="AA1049" s="2" t="s">
        <v>98</v>
      </c>
      <c r="AB1049" s="2" t="s">
        <v>97</v>
      </c>
      <c r="AC1049" t="s">
        <v>168</v>
      </c>
      <c r="AD1049" t="s">
        <v>97</v>
      </c>
      <c r="AE1049" s="1" t="s">
        <v>98</v>
      </c>
      <c r="AF1049" t="s">
        <v>98</v>
      </c>
    </row>
    <row r="1050" spans="1:32">
      <c r="A1050" s="3" t="s">
        <v>184</v>
      </c>
      <c r="B1050">
        <v>1040</v>
      </c>
      <c r="C1050">
        <v>175982</v>
      </c>
      <c r="D1050" t="s">
        <v>137</v>
      </c>
      <c r="E1050" s="2" t="s">
        <v>98</v>
      </c>
      <c r="F1050" s="2" t="s">
        <v>98</v>
      </c>
      <c r="G1050" s="2" t="s">
        <v>98</v>
      </c>
      <c r="H1050" s="3" t="s">
        <v>99</v>
      </c>
      <c r="I1050" s="2" t="s">
        <v>146</v>
      </c>
      <c r="J1050" s="6" t="s">
        <v>97</v>
      </c>
      <c r="K1050" s="2" t="s">
        <v>134</v>
      </c>
      <c r="L1050" t="s">
        <v>140</v>
      </c>
      <c r="M1050" s="3" t="s">
        <v>100</v>
      </c>
      <c r="N1050" s="71" t="s">
        <v>97</v>
      </c>
      <c r="O1050" s="71" t="s">
        <v>174</v>
      </c>
      <c r="P1050" s="5" t="s">
        <v>98</v>
      </c>
      <c r="Q1050" s="2" t="s">
        <v>98</v>
      </c>
      <c r="R1050" s="2" t="s">
        <v>98</v>
      </c>
      <c r="S1050" t="s">
        <v>97</v>
      </c>
      <c r="T1050" t="s">
        <v>98</v>
      </c>
      <c r="U1050" s="2" t="s">
        <v>98</v>
      </c>
      <c r="V1050" s="2" t="s">
        <v>98</v>
      </c>
      <c r="W1050" s="2" t="s">
        <v>98</v>
      </c>
      <c r="X1050" s="2" t="s">
        <v>98</v>
      </c>
      <c r="Y1050" s="2" t="s">
        <v>98</v>
      </c>
      <c r="Z1050" s="2" t="s">
        <v>98</v>
      </c>
      <c r="AA1050" s="2" t="s">
        <v>98</v>
      </c>
      <c r="AB1050" s="2" t="s">
        <v>97</v>
      </c>
      <c r="AC1050" t="s">
        <v>168</v>
      </c>
      <c r="AD1050" s="6" t="s">
        <v>97</v>
      </c>
      <c r="AE1050" s="1" t="s">
        <v>98</v>
      </c>
      <c r="AF1050" t="s">
        <v>98</v>
      </c>
    </row>
    <row r="1051" spans="1:32">
      <c r="A1051" s="3" t="s">
        <v>184</v>
      </c>
      <c r="B1051">
        <v>1041</v>
      </c>
      <c r="C1051" s="6">
        <v>175992</v>
      </c>
      <c r="D1051" t="s">
        <v>137</v>
      </c>
      <c r="E1051" s="2" t="s">
        <v>98</v>
      </c>
      <c r="F1051" s="2" t="s">
        <v>98</v>
      </c>
      <c r="G1051" s="2" t="s">
        <v>98</v>
      </c>
      <c r="H1051" s="2" t="s">
        <v>97</v>
      </c>
      <c r="I1051" s="2" t="s">
        <v>144</v>
      </c>
      <c r="J1051" s="2" t="s">
        <v>97</v>
      </c>
      <c r="K1051" s="2" t="s">
        <v>134</v>
      </c>
      <c r="L1051" t="s">
        <v>140</v>
      </c>
      <c r="M1051" s="2" t="s">
        <v>100</v>
      </c>
      <c r="N1051" s="71" t="s">
        <v>97</v>
      </c>
      <c r="O1051" s="71" t="s">
        <v>174</v>
      </c>
      <c r="P1051" s="4" t="s">
        <v>182</v>
      </c>
      <c r="Q1051" s="2" t="s">
        <v>98</v>
      </c>
      <c r="R1051" s="2" t="s">
        <v>98</v>
      </c>
      <c r="S1051" t="s">
        <v>98</v>
      </c>
      <c r="T1051" t="s">
        <v>98</v>
      </c>
      <c r="U1051" s="2" t="s">
        <v>98</v>
      </c>
      <c r="V1051" s="2" t="s">
        <v>98</v>
      </c>
      <c r="W1051" s="2" t="s">
        <v>98</v>
      </c>
      <c r="X1051" s="2" t="s">
        <v>98</v>
      </c>
      <c r="Y1051" s="2" t="s">
        <v>186</v>
      </c>
      <c r="Z1051" s="2" t="s">
        <v>98</v>
      </c>
      <c r="AA1051" s="2" t="s">
        <v>98</v>
      </c>
      <c r="AB1051" s="2" t="s">
        <v>97</v>
      </c>
      <c r="AC1051" t="s">
        <v>168</v>
      </c>
      <c r="AD1051" t="s">
        <v>97</v>
      </c>
      <c r="AE1051" s="1" t="s">
        <v>98</v>
      </c>
      <c r="AF1051" t="s">
        <v>97</v>
      </c>
    </row>
    <row r="1052" spans="1:32">
      <c r="A1052" s="3" t="s">
        <v>184</v>
      </c>
      <c r="B1052">
        <v>1042</v>
      </c>
      <c r="C1052" s="6">
        <v>175993</v>
      </c>
      <c r="D1052" t="s">
        <v>137</v>
      </c>
      <c r="E1052" s="2" t="s">
        <v>98</v>
      </c>
      <c r="F1052" s="2" t="s">
        <v>98</v>
      </c>
      <c r="G1052" s="2" t="s">
        <v>98</v>
      </c>
      <c r="H1052" s="2" t="s">
        <v>97</v>
      </c>
      <c r="I1052" s="2" t="s">
        <v>144</v>
      </c>
      <c r="J1052" s="2" t="s">
        <v>97</v>
      </c>
      <c r="K1052" s="2" t="s">
        <v>134</v>
      </c>
      <c r="L1052" t="s">
        <v>140</v>
      </c>
      <c r="M1052" s="2" t="s">
        <v>100</v>
      </c>
      <c r="N1052" s="71" t="s">
        <v>97</v>
      </c>
      <c r="O1052" s="71" t="s">
        <v>174</v>
      </c>
      <c r="P1052" s="4" t="s">
        <v>182</v>
      </c>
      <c r="Q1052" s="2" t="s">
        <v>98</v>
      </c>
      <c r="R1052" s="2" t="s">
        <v>98</v>
      </c>
      <c r="S1052" t="s">
        <v>98</v>
      </c>
      <c r="T1052" t="s">
        <v>98</v>
      </c>
      <c r="U1052" s="2" t="s">
        <v>98</v>
      </c>
      <c r="V1052" s="2" t="s">
        <v>98</v>
      </c>
      <c r="W1052" s="2" t="s">
        <v>98</v>
      </c>
      <c r="X1052" s="2" t="s">
        <v>98</v>
      </c>
      <c r="Y1052" s="2" t="s">
        <v>186</v>
      </c>
      <c r="Z1052" s="2" t="s">
        <v>98</v>
      </c>
      <c r="AA1052" s="2" t="s">
        <v>98</v>
      </c>
      <c r="AB1052" s="2" t="s">
        <v>97</v>
      </c>
      <c r="AC1052" t="s">
        <v>168</v>
      </c>
      <c r="AD1052" t="s">
        <v>97</v>
      </c>
      <c r="AE1052" s="1" t="s">
        <v>98</v>
      </c>
      <c r="AF1052" t="s">
        <v>98</v>
      </c>
    </row>
    <row r="1053" spans="1:32">
      <c r="A1053" s="3" t="s">
        <v>184</v>
      </c>
      <c r="B1053">
        <v>1043</v>
      </c>
      <c r="C1053" s="6">
        <v>175996</v>
      </c>
      <c r="D1053" t="s">
        <v>136</v>
      </c>
      <c r="E1053" s="2" t="s">
        <v>97</v>
      </c>
      <c r="F1053" s="2" t="s">
        <v>98</v>
      </c>
      <c r="G1053" s="2" t="s">
        <v>98</v>
      </c>
      <c r="H1053" s="2" t="s">
        <v>97</v>
      </c>
      <c r="I1053" s="2" t="s">
        <v>145</v>
      </c>
      <c r="J1053" s="2" t="s">
        <v>97</v>
      </c>
      <c r="K1053" s="2" t="s">
        <v>135</v>
      </c>
      <c r="L1053" t="s">
        <v>138</v>
      </c>
      <c r="M1053" s="2" t="s">
        <v>100</v>
      </c>
      <c r="N1053" s="71" t="s">
        <v>97</v>
      </c>
      <c r="O1053" s="71" t="s">
        <v>163</v>
      </c>
      <c r="P1053" s="4" t="s">
        <v>97</v>
      </c>
      <c r="Q1053" s="2" t="s">
        <v>98</v>
      </c>
      <c r="R1053" s="2" t="s">
        <v>98</v>
      </c>
      <c r="S1053" t="s">
        <v>97</v>
      </c>
      <c r="T1053" t="s">
        <v>98</v>
      </c>
      <c r="U1053" s="2" t="s">
        <v>98</v>
      </c>
      <c r="V1053" s="2" t="s">
        <v>98</v>
      </c>
      <c r="W1053" s="2" t="s">
        <v>97</v>
      </c>
      <c r="X1053" s="2" t="s">
        <v>97</v>
      </c>
      <c r="Y1053" s="2" t="s">
        <v>99</v>
      </c>
      <c r="Z1053" s="2" t="s">
        <v>97</v>
      </c>
      <c r="AA1053" s="2" t="s">
        <v>98</v>
      </c>
      <c r="AB1053" s="2" t="s">
        <v>185</v>
      </c>
      <c r="AC1053" t="s">
        <v>169</v>
      </c>
      <c r="AD1053" t="s">
        <v>98</v>
      </c>
      <c r="AE1053" s="1" t="s">
        <v>97</v>
      </c>
      <c r="AF1053" t="s">
        <v>97</v>
      </c>
    </row>
    <row r="1054" spans="1:32">
      <c r="A1054" s="3" t="s">
        <v>184</v>
      </c>
      <c r="B1054">
        <v>1044</v>
      </c>
      <c r="C1054" s="6">
        <v>176001</v>
      </c>
      <c r="D1054" t="s">
        <v>136</v>
      </c>
      <c r="E1054" s="2" t="s">
        <v>98</v>
      </c>
      <c r="F1054" s="2" t="s">
        <v>98</v>
      </c>
      <c r="G1054" s="2" t="s">
        <v>98</v>
      </c>
      <c r="H1054" s="2" t="s">
        <v>97</v>
      </c>
      <c r="I1054" s="2" t="s">
        <v>146</v>
      </c>
      <c r="J1054" s="2" t="s">
        <v>97</v>
      </c>
      <c r="K1054" s="2" t="s">
        <v>134</v>
      </c>
      <c r="L1054" t="s">
        <v>140</v>
      </c>
      <c r="M1054" s="2" t="s">
        <v>100</v>
      </c>
      <c r="N1054" s="71" t="s">
        <v>99</v>
      </c>
      <c r="O1054" s="71" t="s">
        <v>174</v>
      </c>
      <c r="P1054" s="4" t="s">
        <v>182</v>
      </c>
      <c r="Q1054" s="2" t="s">
        <v>98</v>
      </c>
      <c r="R1054" s="2" t="s">
        <v>98</v>
      </c>
      <c r="S1054" t="s">
        <v>98</v>
      </c>
      <c r="T1054" t="s">
        <v>98</v>
      </c>
      <c r="U1054" s="2" t="s">
        <v>98</v>
      </c>
      <c r="V1054" s="2" t="s">
        <v>98</v>
      </c>
      <c r="W1054" s="2" t="s">
        <v>98</v>
      </c>
      <c r="X1054" s="2" t="s">
        <v>98</v>
      </c>
      <c r="Y1054" s="2" t="s">
        <v>186</v>
      </c>
      <c r="Z1054" s="2" t="s">
        <v>98</v>
      </c>
      <c r="AA1054" s="2" t="s">
        <v>98</v>
      </c>
      <c r="AB1054" s="2" t="s">
        <v>99</v>
      </c>
      <c r="AC1054" t="s">
        <v>168</v>
      </c>
      <c r="AD1054" t="s">
        <v>97</v>
      </c>
      <c r="AE1054" s="1" t="s">
        <v>98</v>
      </c>
      <c r="AF1054" t="s">
        <v>98</v>
      </c>
    </row>
    <row r="1055" spans="1:32">
      <c r="A1055" s="3" t="s">
        <v>184</v>
      </c>
      <c r="B1055">
        <v>1045</v>
      </c>
      <c r="C1055">
        <v>176003</v>
      </c>
      <c r="D1055" t="s">
        <v>136</v>
      </c>
      <c r="E1055" s="2" t="s">
        <v>98</v>
      </c>
      <c r="F1055" s="2" t="s">
        <v>98</v>
      </c>
      <c r="G1055" s="2" t="s">
        <v>98</v>
      </c>
      <c r="H1055" s="3" t="s">
        <v>97</v>
      </c>
      <c r="I1055" s="2" t="s">
        <v>146</v>
      </c>
      <c r="J1055" s="6" t="s">
        <v>97</v>
      </c>
      <c r="K1055" s="2" t="s">
        <v>134</v>
      </c>
      <c r="L1055" t="s">
        <v>139</v>
      </c>
      <c r="M1055" s="3" t="s">
        <v>101</v>
      </c>
      <c r="N1055" s="71" t="s">
        <v>97</v>
      </c>
      <c r="O1055" s="71" t="s">
        <v>174</v>
      </c>
      <c r="P1055" s="4" t="s">
        <v>97</v>
      </c>
      <c r="Q1055" s="2" t="s">
        <v>98</v>
      </c>
      <c r="R1055" s="2" t="s">
        <v>98</v>
      </c>
      <c r="S1055" t="s">
        <v>97</v>
      </c>
      <c r="T1055" t="s">
        <v>98</v>
      </c>
      <c r="U1055" s="2" t="s">
        <v>98</v>
      </c>
      <c r="V1055" s="2" t="s">
        <v>98</v>
      </c>
      <c r="W1055" s="2" t="s">
        <v>98</v>
      </c>
      <c r="X1055" s="2" t="s">
        <v>98</v>
      </c>
      <c r="Y1055" s="2" t="s">
        <v>98</v>
      </c>
      <c r="Z1055" s="2" t="s">
        <v>98</v>
      </c>
      <c r="AA1055" s="2" t="s">
        <v>98</v>
      </c>
      <c r="AB1055" s="2" t="s">
        <v>98</v>
      </c>
      <c r="AC1055" t="s">
        <v>168</v>
      </c>
      <c r="AD1055" s="6" t="s">
        <v>97</v>
      </c>
      <c r="AE1055" s="1" t="s">
        <v>97</v>
      </c>
      <c r="AF1055" t="s">
        <v>98</v>
      </c>
    </row>
    <row r="1056" spans="1:32">
      <c r="A1056" s="3" t="s">
        <v>184</v>
      </c>
      <c r="B1056">
        <v>1046</v>
      </c>
      <c r="C1056" s="6">
        <v>176006</v>
      </c>
      <c r="D1056" t="s">
        <v>136</v>
      </c>
      <c r="E1056" s="2" t="s">
        <v>98</v>
      </c>
      <c r="F1056" s="2" t="s">
        <v>98</v>
      </c>
      <c r="G1056" s="2" t="s">
        <v>98</v>
      </c>
      <c r="H1056" s="2" t="s">
        <v>97</v>
      </c>
      <c r="I1056" s="2" t="s">
        <v>146</v>
      </c>
      <c r="J1056" s="2" t="s">
        <v>97</v>
      </c>
      <c r="K1056" s="2" t="s">
        <v>134</v>
      </c>
      <c r="L1056" t="s">
        <v>138</v>
      </c>
      <c r="M1056" s="2" t="s">
        <v>101</v>
      </c>
      <c r="N1056" s="71" t="s">
        <v>97</v>
      </c>
      <c r="O1056" s="71" t="s">
        <v>174</v>
      </c>
      <c r="P1056" s="4" t="s">
        <v>98</v>
      </c>
      <c r="Q1056" s="2" t="s">
        <v>98</v>
      </c>
      <c r="R1056" s="2" t="s">
        <v>98</v>
      </c>
      <c r="S1056" t="s">
        <v>97</v>
      </c>
      <c r="T1056" t="s">
        <v>98</v>
      </c>
      <c r="U1056" s="2" t="s">
        <v>97</v>
      </c>
      <c r="V1056" s="2" t="s">
        <v>97</v>
      </c>
      <c r="W1056" s="2" t="s">
        <v>98</v>
      </c>
      <c r="X1056" s="2" t="s">
        <v>98</v>
      </c>
      <c r="Y1056" s="2" t="s">
        <v>98</v>
      </c>
      <c r="Z1056" s="2" t="s">
        <v>98</v>
      </c>
      <c r="AA1056" s="2" t="s">
        <v>98</v>
      </c>
      <c r="AB1056" s="2" t="s">
        <v>98</v>
      </c>
      <c r="AC1056" t="s">
        <v>168</v>
      </c>
      <c r="AD1056" t="s">
        <v>97</v>
      </c>
      <c r="AE1056" s="1" t="s">
        <v>97</v>
      </c>
      <c r="AF1056" t="s">
        <v>97</v>
      </c>
    </row>
    <row r="1057" spans="1:32">
      <c r="A1057" s="3" t="s">
        <v>183</v>
      </c>
      <c r="B1057">
        <v>1047</v>
      </c>
      <c r="C1057" s="6">
        <v>176012</v>
      </c>
      <c r="D1057" t="s">
        <v>136</v>
      </c>
      <c r="E1057" s="2" t="s">
        <v>98</v>
      </c>
      <c r="F1057" s="2" t="s">
        <v>98</v>
      </c>
      <c r="G1057" s="2" t="s">
        <v>98</v>
      </c>
      <c r="H1057" s="2" t="s">
        <v>99</v>
      </c>
      <c r="I1057" s="2" t="s">
        <v>148</v>
      </c>
      <c r="J1057" s="2" t="s">
        <v>97</v>
      </c>
      <c r="K1057" s="2" t="s">
        <v>134</v>
      </c>
      <c r="L1057" t="s">
        <v>140</v>
      </c>
      <c r="M1057" s="2" t="s">
        <v>100</v>
      </c>
      <c r="N1057" s="71" t="s">
        <v>98</v>
      </c>
      <c r="O1057" s="71" t="s">
        <v>174</v>
      </c>
      <c r="P1057" s="4" t="s">
        <v>182</v>
      </c>
      <c r="Q1057" s="2" t="s">
        <v>98</v>
      </c>
      <c r="R1057" s="2" t="s">
        <v>98</v>
      </c>
      <c r="S1057" t="s">
        <v>98</v>
      </c>
      <c r="T1057" t="s">
        <v>98</v>
      </c>
      <c r="U1057" s="2" t="s">
        <v>98</v>
      </c>
      <c r="V1057" s="2" t="s">
        <v>98</v>
      </c>
      <c r="W1057" s="2" t="s">
        <v>98</v>
      </c>
      <c r="X1057" s="2" t="s">
        <v>98</v>
      </c>
      <c r="Y1057" s="2" t="s">
        <v>186</v>
      </c>
      <c r="Z1057" s="2" t="s">
        <v>98</v>
      </c>
      <c r="AA1057" s="2" t="s">
        <v>98</v>
      </c>
      <c r="AB1057" s="2" t="s">
        <v>185</v>
      </c>
      <c r="AC1057" t="s">
        <v>167</v>
      </c>
      <c r="AD1057" t="s">
        <v>97</v>
      </c>
      <c r="AE1057" s="1" t="s">
        <v>98</v>
      </c>
      <c r="AF1057" t="s">
        <v>98</v>
      </c>
    </row>
    <row r="1058" spans="1:32">
      <c r="A1058" s="3" t="s">
        <v>184</v>
      </c>
      <c r="B1058">
        <v>1048</v>
      </c>
      <c r="C1058" s="6">
        <v>176032</v>
      </c>
      <c r="D1058" t="s">
        <v>137</v>
      </c>
      <c r="E1058" s="2" t="s">
        <v>98</v>
      </c>
      <c r="F1058" s="2" t="s">
        <v>98</v>
      </c>
      <c r="G1058" s="2" t="s">
        <v>98</v>
      </c>
      <c r="H1058" s="2" t="s">
        <v>97</v>
      </c>
      <c r="I1058" s="2" t="s">
        <v>145</v>
      </c>
      <c r="J1058" s="2" t="s">
        <v>97</v>
      </c>
      <c r="K1058" s="2" t="s">
        <v>135</v>
      </c>
      <c r="L1058" t="s">
        <v>140</v>
      </c>
      <c r="M1058" s="2" t="s">
        <v>100</v>
      </c>
      <c r="N1058" s="71" t="s">
        <v>97</v>
      </c>
      <c r="O1058" s="71" t="s">
        <v>174</v>
      </c>
      <c r="P1058" s="4" t="s">
        <v>97</v>
      </c>
      <c r="Q1058" s="2" t="s">
        <v>98</v>
      </c>
      <c r="R1058" s="2" t="s">
        <v>98</v>
      </c>
      <c r="S1058" t="s">
        <v>97</v>
      </c>
      <c r="T1058" t="s">
        <v>98</v>
      </c>
      <c r="U1058" s="2" t="s">
        <v>98</v>
      </c>
      <c r="V1058" s="2" t="s">
        <v>98</v>
      </c>
      <c r="W1058" s="2" t="s">
        <v>98</v>
      </c>
      <c r="X1058" s="2" t="s">
        <v>98</v>
      </c>
      <c r="Y1058" s="2" t="s">
        <v>99</v>
      </c>
      <c r="Z1058" s="2" t="s">
        <v>98</v>
      </c>
      <c r="AA1058" s="2" t="s">
        <v>98</v>
      </c>
      <c r="AB1058" s="2" t="s">
        <v>185</v>
      </c>
      <c r="AC1058" t="s">
        <v>167</v>
      </c>
      <c r="AD1058" t="s">
        <v>98</v>
      </c>
      <c r="AE1058" s="1" t="s">
        <v>98</v>
      </c>
      <c r="AF1058" t="s">
        <v>98</v>
      </c>
    </row>
    <row r="1059" spans="1:32">
      <c r="A1059" s="3" t="s">
        <v>184</v>
      </c>
      <c r="B1059">
        <v>1049</v>
      </c>
      <c r="C1059" s="6">
        <v>176037</v>
      </c>
      <c r="D1059" t="s">
        <v>136</v>
      </c>
      <c r="E1059" s="2" t="s">
        <v>98</v>
      </c>
      <c r="F1059" s="2" t="s">
        <v>98</v>
      </c>
      <c r="G1059" s="2" t="s">
        <v>98</v>
      </c>
      <c r="H1059" s="2" t="s">
        <v>97</v>
      </c>
      <c r="I1059" s="2" t="s">
        <v>148</v>
      </c>
      <c r="J1059" s="2" t="s">
        <v>97</v>
      </c>
      <c r="K1059" s="2" t="s">
        <v>134</v>
      </c>
      <c r="L1059" t="s">
        <v>140</v>
      </c>
      <c r="M1059" s="2" t="s">
        <v>100</v>
      </c>
      <c r="N1059" s="71" t="s">
        <v>98</v>
      </c>
      <c r="O1059" s="71" t="s">
        <v>174</v>
      </c>
      <c r="P1059" s="4" t="s">
        <v>182</v>
      </c>
      <c r="Q1059" s="2" t="s">
        <v>98</v>
      </c>
      <c r="R1059" s="2" t="s">
        <v>98</v>
      </c>
      <c r="S1059" t="s">
        <v>98</v>
      </c>
      <c r="T1059" t="s">
        <v>98</v>
      </c>
      <c r="U1059" s="2" t="s">
        <v>98</v>
      </c>
      <c r="V1059" s="2" t="s">
        <v>98</v>
      </c>
      <c r="W1059" s="2" t="s">
        <v>98</v>
      </c>
      <c r="X1059" s="2" t="s">
        <v>98</v>
      </c>
      <c r="Y1059" s="2" t="s">
        <v>186</v>
      </c>
      <c r="Z1059" s="2" t="s">
        <v>98</v>
      </c>
      <c r="AA1059" s="2" t="s">
        <v>98</v>
      </c>
      <c r="AB1059" s="2" t="s">
        <v>97</v>
      </c>
      <c r="AC1059" t="s">
        <v>168</v>
      </c>
      <c r="AD1059" t="s">
        <v>97</v>
      </c>
      <c r="AE1059" s="1" t="s">
        <v>98</v>
      </c>
      <c r="AF1059" t="s">
        <v>98</v>
      </c>
    </row>
    <row r="1060" spans="1:32">
      <c r="A1060" s="3" t="s">
        <v>184</v>
      </c>
      <c r="B1060">
        <v>1050</v>
      </c>
      <c r="C1060">
        <v>176038</v>
      </c>
      <c r="D1060" t="s">
        <v>136</v>
      </c>
      <c r="E1060" s="2" t="s">
        <v>98</v>
      </c>
      <c r="F1060" s="2" t="s">
        <v>98</v>
      </c>
      <c r="G1060" s="2" t="s">
        <v>98</v>
      </c>
      <c r="H1060" s="3" t="s">
        <v>97</v>
      </c>
      <c r="I1060" s="2" t="s">
        <v>148</v>
      </c>
      <c r="J1060" s="6" t="s">
        <v>97</v>
      </c>
      <c r="K1060" s="2" t="s">
        <v>134</v>
      </c>
      <c r="L1060" t="s">
        <v>140</v>
      </c>
      <c r="M1060" s="3" t="s">
        <v>100</v>
      </c>
      <c r="N1060" s="71" t="s">
        <v>98</v>
      </c>
      <c r="O1060" s="71" t="s">
        <v>174</v>
      </c>
      <c r="P1060" s="4" t="s">
        <v>182</v>
      </c>
      <c r="Q1060" s="2" t="s">
        <v>98</v>
      </c>
      <c r="R1060" s="2" t="s">
        <v>98</v>
      </c>
      <c r="S1060" t="s">
        <v>98</v>
      </c>
      <c r="T1060" t="s">
        <v>98</v>
      </c>
      <c r="U1060" s="2" t="s">
        <v>98</v>
      </c>
      <c r="V1060" s="2" t="s">
        <v>98</v>
      </c>
      <c r="W1060" s="2" t="s">
        <v>98</v>
      </c>
      <c r="X1060" s="2" t="s">
        <v>98</v>
      </c>
      <c r="Y1060" s="2" t="s">
        <v>186</v>
      </c>
      <c r="Z1060" s="2" t="s">
        <v>98</v>
      </c>
      <c r="AA1060" s="2" t="s">
        <v>98</v>
      </c>
      <c r="AB1060" s="2" t="s">
        <v>97</v>
      </c>
      <c r="AC1060" t="s">
        <v>168</v>
      </c>
      <c r="AD1060" t="s">
        <v>97</v>
      </c>
      <c r="AE1060" s="1" t="s">
        <v>98</v>
      </c>
      <c r="AF1060" t="s">
        <v>98</v>
      </c>
    </row>
    <row r="1061" spans="1:32">
      <c r="A1061" s="3" t="s">
        <v>184</v>
      </c>
      <c r="B1061">
        <v>1051</v>
      </c>
      <c r="C1061">
        <v>176039</v>
      </c>
      <c r="D1061" t="s">
        <v>136</v>
      </c>
      <c r="E1061" s="2" t="s">
        <v>98</v>
      </c>
      <c r="F1061" s="2" t="s">
        <v>98</v>
      </c>
      <c r="G1061" s="2" t="s">
        <v>98</v>
      </c>
      <c r="H1061" s="3" t="s">
        <v>97</v>
      </c>
      <c r="I1061" s="2" t="s">
        <v>146</v>
      </c>
      <c r="J1061" s="6" t="s">
        <v>97</v>
      </c>
      <c r="K1061" s="2" t="s">
        <v>134</v>
      </c>
      <c r="L1061" t="s">
        <v>140</v>
      </c>
      <c r="M1061" s="2" t="s">
        <v>100</v>
      </c>
      <c r="N1061" s="70" t="s">
        <v>98</v>
      </c>
      <c r="O1061" s="70" t="s">
        <v>174</v>
      </c>
      <c r="P1061" s="4" t="s">
        <v>182</v>
      </c>
      <c r="Q1061" s="2" t="s">
        <v>98</v>
      </c>
      <c r="R1061" s="2" t="s">
        <v>98</v>
      </c>
      <c r="S1061" t="s">
        <v>98</v>
      </c>
      <c r="T1061" t="s">
        <v>98</v>
      </c>
      <c r="U1061" s="2" t="s">
        <v>98</v>
      </c>
      <c r="V1061" s="2" t="s">
        <v>98</v>
      </c>
      <c r="W1061" s="2" t="s">
        <v>98</v>
      </c>
      <c r="X1061" s="2" t="s">
        <v>98</v>
      </c>
      <c r="Y1061" s="2" t="s">
        <v>186</v>
      </c>
      <c r="Z1061" s="2" t="s">
        <v>98</v>
      </c>
      <c r="AA1061" s="2" t="s">
        <v>98</v>
      </c>
      <c r="AB1061" s="2" t="s">
        <v>97</v>
      </c>
      <c r="AC1061" t="s">
        <v>168</v>
      </c>
      <c r="AD1061" s="6" t="s">
        <v>97</v>
      </c>
      <c r="AE1061" s="1" t="s">
        <v>98</v>
      </c>
      <c r="AF1061" t="s">
        <v>98</v>
      </c>
    </row>
    <row r="1062" spans="1:32">
      <c r="A1062" s="3" t="s">
        <v>184</v>
      </c>
      <c r="B1062">
        <v>1052</v>
      </c>
      <c r="C1062" s="6">
        <v>176050</v>
      </c>
      <c r="D1062" t="s">
        <v>137</v>
      </c>
      <c r="E1062" s="2" t="s">
        <v>98</v>
      </c>
      <c r="F1062" s="2" t="s">
        <v>98</v>
      </c>
      <c r="G1062" s="2" t="s">
        <v>98</v>
      </c>
      <c r="H1062" s="2" t="s">
        <v>97</v>
      </c>
      <c r="I1062" s="2" t="s">
        <v>146</v>
      </c>
      <c r="J1062" s="2" t="s">
        <v>97</v>
      </c>
      <c r="K1062" s="2" t="s">
        <v>134</v>
      </c>
      <c r="L1062" t="s">
        <v>139</v>
      </c>
      <c r="M1062" s="2" t="s">
        <v>100</v>
      </c>
      <c r="N1062" s="71" t="s">
        <v>98</v>
      </c>
      <c r="O1062" s="71" t="s">
        <v>174</v>
      </c>
      <c r="P1062" s="4" t="s">
        <v>98</v>
      </c>
      <c r="Q1062" s="2" t="s">
        <v>98</v>
      </c>
      <c r="R1062" s="2" t="s">
        <v>98</v>
      </c>
      <c r="S1062" t="s">
        <v>97</v>
      </c>
      <c r="T1062" t="s">
        <v>98</v>
      </c>
      <c r="U1062" s="2" t="s">
        <v>98</v>
      </c>
      <c r="V1062" s="2" t="s">
        <v>98</v>
      </c>
      <c r="W1062" s="2" t="s">
        <v>98</v>
      </c>
      <c r="X1062" s="2" t="s">
        <v>98</v>
      </c>
      <c r="Y1062" s="2" t="s">
        <v>98</v>
      </c>
      <c r="Z1062" s="2" t="s">
        <v>98</v>
      </c>
      <c r="AA1062" s="2" t="s">
        <v>98</v>
      </c>
      <c r="AB1062" s="2" t="s">
        <v>99</v>
      </c>
      <c r="AC1062" t="s">
        <v>168</v>
      </c>
      <c r="AD1062" t="s">
        <v>97</v>
      </c>
      <c r="AE1062" s="1" t="s">
        <v>97</v>
      </c>
      <c r="AF1062" t="s">
        <v>98</v>
      </c>
    </row>
    <row r="1063" spans="1:32">
      <c r="A1063" s="3" t="s">
        <v>184</v>
      </c>
      <c r="B1063">
        <v>1053</v>
      </c>
      <c r="C1063" s="6">
        <v>176072</v>
      </c>
      <c r="D1063" t="s">
        <v>137</v>
      </c>
      <c r="E1063" s="2" t="s">
        <v>98</v>
      </c>
      <c r="F1063" s="2" t="s">
        <v>98</v>
      </c>
      <c r="G1063" s="2" t="s">
        <v>98</v>
      </c>
      <c r="H1063" s="2" t="s">
        <v>99</v>
      </c>
      <c r="I1063" s="2" t="s">
        <v>145</v>
      </c>
      <c r="J1063" s="2" t="s">
        <v>97</v>
      </c>
      <c r="K1063" s="2" t="s">
        <v>134</v>
      </c>
      <c r="L1063" t="s">
        <v>140</v>
      </c>
      <c r="M1063" s="2" t="s">
        <v>101</v>
      </c>
      <c r="N1063" s="71" t="s">
        <v>98</v>
      </c>
      <c r="O1063" s="71" t="s">
        <v>174</v>
      </c>
      <c r="P1063" s="4" t="s">
        <v>182</v>
      </c>
      <c r="Q1063" s="2" t="s">
        <v>98</v>
      </c>
      <c r="R1063" s="2" t="s">
        <v>98</v>
      </c>
      <c r="S1063" t="s">
        <v>98</v>
      </c>
      <c r="T1063" t="s">
        <v>98</v>
      </c>
      <c r="U1063" s="2" t="s">
        <v>98</v>
      </c>
      <c r="V1063" s="2" t="s">
        <v>98</v>
      </c>
      <c r="W1063" s="2" t="s">
        <v>98</v>
      </c>
      <c r="X1063" s="2" t="s">
        <v>98</v>
      </c>
      <c r="Y1063" s="2" t="s">
        <v>186</v>
      </c>
      <c r="Z1063" s="2" t="s">
        <v>98</v>
      </c>
      <c r="AA1063" s="2" t="s">
        <v>98</v>
      </c>
      <c r="AB1063" s="2" t="s">
        <v>97</v>
      </c>
      <c r="AC1063" t="s">
        <v>167</v>
      </c>
      <c r="AD1063" t="s">
        <v>97</v>
      </c>
      <c r="AE1063" s="1" t="s">
        <v>98</v>
      </c>
      <c r="AF1063" t="s">
        <v>98</v>
      </c>
    </row>
    <row r="1064" spans="1:32">
      <c r="A1064" s="3" t="s">
        <v>184</v>
      </c>
      <c r="B1064">
        <v>1054</v>
      </c>
      <c r="C1064">
        <v>176132</v>
      </c>
      <c r="D1064" t="s">
        <v>136</v>
      </c>
      <c r="E1064" s="2" t="s">
        <v>98</v>
      </c>
      <c r="F1064" s="2" t="s">
        <v>98</v>
      </c>
      <c r="G1064" s="2" t="s">
        <v>98</v>
      </c>
      <c r="H1064" s="3" t="s">
        <v>97</v>
      </c>
      <c r="I1064" s="2" t="s">
        <v>149</v>
      </c>
      <c r="J1064" s="6" t="s">
        <v>97</v>
      </c>
      <c r="K1064" s="2" t="s">
        <v>134</v>
      </c>
      <c r="L1064" t="s">
        <v>140</v>
      </c>
      <c r="M1064" s="3" t="s">
        <v>100</v>
      </c>
      <c r="N1064" s="71" t="s">
        <v>98</v>
      </c>
      <c r="O1064" s="71" t="s">
        <v>174</v>
      </c>
      <c r="P1064" s="5" t="s">
        <v>182</v>
      </c>
      <c r="Q1064" s="2" t="s">
        <v>98</v>
      </c>
      <c r="R1064" s="2" t="s">
        <v>98</v>
      </c>
      <c r="S1064" t="s">
        <v>98</v>
      </c>
      <c r="T1064" t="s">
        <v>98</v>
      </c>
      <c r="U1064" s="2" t="s">
        <v>98</v>
      </c>
      <c r="V1064" s="2" t="s">
        <v>98</v>
      </c>
      <c r="W1064" s="2" t="s">
        <v>98</v>
      </c>
      <c r="X1064" s="2" t="s">
        <v>98</v>
      </c>
      <c r="Y1064" s="2" t="s">
        <v>98</v>
      </c>
      <c r="Z1064" s="2" t="s">
        <v>98</v>
      </c>
      <c r="AA1064" s="2" t="s">
        <v>98</v>
      </c>
      <c r="AB1064" s="2" t="s">
        <v>99</v>
      </c>
      <c r="AC1064" t="s">
        <v>168</v>
      </c>
      <c r="AD1064" s="6" t="s">
        <v>97</v>
      </c>
      <c r="AE1064" s="1" t="s">
        <v>98</v>
      </c>
      <c r="AF1064" t="s">
        <v>98</v>
      </c>
    </row>
    <row r="1065" spans="1:32">
      <c r="A1065" s="3" t="s">
        <v>184</v>
      </c>
      <c r="B1065">
        <v>1055</v>
      </c>
      <c r="C1065" s="6">
        <v>176133</v>
      </c>
      <c r="D1065" t="s">
        <v>136</v>
      </c>
      <c r="E1065" s="2" t="s">
        <v>97</v>
      </c>
      <c r="F1065" s="2" t="s">
        <v>98</v>
      </c>
      <c r="G1065" s="2" t="s">
        <v>97</v>
      </c>
      <c r="H1065" s="2" t="s">
        <v>97</v>
      </c>
      <c r="I1065" s="2" t="s">
        <v>146</v>
      </c>
      <c r="J1065" s="2" t="s">
        <v>97</v>
      </c>
      <c r="K1065" s="2" t="s">
        <v>134</v>
      </c>
      <c r="L1065" t="s">
        <v>139</v>
      </c>
      <c r="M1065" s="2" t="s">
        <v>100</v>
      </c>
      <c r="N1065" s="71" t="s">
        <v>97</v>
      </c>
      <c r="O1065" s="71" t="s">
        <v>174</v>
      </c>
      <c r="P1065" s="4" t="s">
        <v>98</v>
      </c>
      <c r="Q1065" s="2" t="s">
        <v>98</v>
      </c>
      <c r="R1065" s="2" t="s">
        <v>98</v>
      </c>
      <c r="S1065" t="s">
        <v>97</v>
      </c>
      <c r="T1065" t="s">
        <v>97</v>
      </c>
      <c r="U1065" s="2" t="s">
        <v>98</v>
      </c>
      <c r="V1065" s="2" t="s">
        <v>98</v>
      </c>
      <c r="W1065" s="2" t="s">
        <v>98</v>
      </c>
      <c r="X1065" s="2" t="s">
        <v>97</v>
      </c>
      <c r="Y1065" s="2" t="s">
        <v>98</v>
      </c>
      <c r="Z1065" s="2" t="s">
        <v>97</v>
      </c>
      <c r="AA1065" s="2" t="s">
        <v>97</v>
      </c>
      <c r="AB1065" s="2" t="s">
        <v>97</v>
      </c>
      <c r="AC1065" t="s">
        <v>168</v>
      </c>
      <c r="AD1065" t="s">
        <v>97</v>
      </c>
      <c r="AE1065" s="1" t="s">
        <v>97</v>
      </c>
      <c r="AF1065" t="s">
        <v>98</v>
      </c>
    </row>
    <row r="1066" spans="1:32">
      <c r="A1066" s="3" t="s">
        <v>184</v>
      </c>
      <c r="B1066">
        <v>1056</v>
      </c>
      <c r="C1066" s="6">
        <v>176142</v>
      </c>
      <c r="D1066" t="s">
        <v>137</v>
      </c>
      <c r="E1066" s="2" t="s">
        <v>97</v>
      </c>
      <c r="F1066" s="2" t="s">
        <v>97</v>
      </c>
      <c r="G1066" s="2" t="s">
        <v>98</v>
      </c>
      <c r="H1066" s="2" t="s">
        <v>97</v>
      </c>
      <c r="I1066" s="2" t="s">
        <v>146</v>
      </c>
      <c r="J1066" s="2" t="s">
        <v>97</v>
      </c>
      <c r="K1066" s="2" t="s">
        <v>134</v>
      </c>
      <c r="L1066" t="s">
        <v>139</v>
      </c>
      <c r="M1066" s="2" t="s">
        <v>100</v>
      </c>
      <c r="N1066" s="71" t="s">
        <v>98</v>
      </c>
      <c r="O1066" s="71" t="s">
        <v>163</v>
      </c>
      <c r="P1066" s="4" t="s">
        <v>98</v>
      </c>
      <c r="Q1066" s="2" t="s">
        <v>97</v>
      </c>
      <c r="R1066" s="2" t="s">
        <v>97</v>
      </c>
      <c r="S1066" t="s">
        <v>97</v>
      </c>
      <c r="T1066" t="s">
        <v>98</v>
      </c>
      <c r="U1066" s="2" t="s">
        <v>98</v>
      </c>
      <c r="V1066" s="2" t="s">
        <v>97</v>
      </c>
      <c r="W1066" s="2" t="s">
        <v>98</v>
      </c>
      <c r="X1066" s="2" t="s">
        <v>98</v>
      </c>
      <c r="Y1066" s="2" t="s">
        <v>98</v>
      </c>
      <c r="Z1066" s="2" t="s">
        <v>98</v>
      </c>
      <c r="AA1066" s="2" t="s">
        <v>98</v>
      </c>
      <c r="AB1066" s="2" t="s">
        <v>98</v>
      </c>
      <c r="AC1066" t="s">
        <v>168</v>
      </c>
      <c r="AD1066" t="s">
        <v>97</v>
      </c>
      <c r="AE1066" s="1" t="s">
        <v>97</v>
      </c>
      <c r="AF1066" t="s">
        <v>98</v>
      </c>
    </row>
    <row r="1067" spans="1:32">
      <c r="A1067" s="3" t="s">
        <v>184</v>
      </c>
      <c r="B1067">
        <v>1057</v>
      </c>
      <c r="C1067" s="6">
        <v>176149</v>
      </c>
      <c r="D1067" t="s">
        <v>137</v>
      </c>
      <c r="E1067" s="2" t="s">
        <v>97</v>
      </c>
      <c r="F1067" s="2" t="s">
        <v>98</v>
      </c>
      <c r="G1067" s="2" t="s">
        <v>98</v>
      </c>
      <c r="H1067" s="2" t="s">
        <v>97</v>
      </c>
      <c r="I1067" s="2" t="s">
        <v>146</v>
      </c>
      <c r="J1067" s="2" t="s">
        <v>97</v>
      </c>
      <c r="K1067" s="2" t="s">
        <v>134</v>
      </c>
      <c r="L1067" t="s">
        <v>139</v>
      </c>
      <c r="M1067" s="2" t="s">
        <v>100</v>
      </c>
      <c r="N1067" s="71" t="s">
        <v>97</v>
      </c>
      <c r="O1067" s="71" t="s">
        <v>174</v>
      </c>
      <c r="P1067" s="4" t="s">
        <v>98</v>
      </c>
      <c r="Q1067" s="2" t="s">
        <v>97</v>
      </c>
      <c r="R1067" s="2" t="s">
        <v>98</v>
      </c>
      <c r="S1067" t="s">
        <v>97</v>
      </c>
      <c r="T1067" t="s">
        <v>98</v>
      </c>
      <c r="U1067" s="2" t="s">
        <v>98</v>
      </c>
      <c r="V1067" s="2" t="s">
        <v>97</v>
      </c>
      <c r="W1067" s="2" t="s">
        <v>98</v>
      </c>
      <c r="X1067" s="2" t="s">
        <v>98</v>
      </c>
      <c r="Y1067" s="2" t="s">
        <v>98</v>
      </c>
      <c r="Z1067" s="2" t="s">
        <v>98</v>
      </c>
      <c r="AA1067" s="2" t="s">
        <v>98</v>
      </c>
      <c r="AB1067" s="2" t="s">
        <v>98</v>
      </c>
      <c r="AC1067" t="s">
        <v>168</v>
      </c>
      <c r="AD1067" t="s">
        <v>97</v>
      </c>
      <c r="AE1067" s="1" t="s">
        <v>97</v>
      </c>
      <c r="AF1067" t="s">
        <v>98</v>
      </c>
    </row>
    <row r="1068" spans="1:32">
      <c r="A1068" s="3" t="s">
        <v>184</v>
      </c>
      <c r="B1068">
        <v>1058</v>
      </c>
      <c r="C1068" s="6">
        <v>176162</v>
      </c>
      <c r="D1068" t="s">
        <v>137</v>
      </c>
      <c r="E1068" s="2" t="s">
        <v>97</v>
      </c>
      <c r="F1068" s="2" t="s">
        <v>98</v>
      </c>
      <c r="G1068" s="2" t="s">
        <v>98</v>
      </c>
      <c r="H1068" s="2" t="s">
        <v>97</v>
      </c>
      <c r="I1068" s="2" t="s">
        <v>147</v>
      </c>
      <c r="J1068" s="2" t="s">
        <v>97</v>
      </c>
      <c r="K1068" s="2" t="s">
        <v>134</v>
      </c>
      <c r="L1068" t="s">
        <v>138</v>
      </c>
      <c r="M1068" s="2" t="s">
        <v>101</v>
      </c>
      <c r="N1068" s="71" t="s">
        <v>97</v>
      </c>
      <c r="O1068" s="71" t="s">
        <v>174</v>
      </c>
      <c r="P1068" s="4" t="s">
        <v>97</v>
      </c>
      <c r="Q1068" s="2" t="s">
        <v>98</v>
      </c>
      <c r="R1068" s="2" t="s">
        <v>98</v>
      </c>
      <c r="S1068" t="s">
        <v>97</v>
      </c>
      <c r="T1068" t="s">
        <v>98</v>
      </c>
      <c r="U1068" s="2" t="s">
        <v>98</v>
      </c>
      <c r="V1068" s="2" t="s">
        <v>97</v>
      </c>
      <c r="W1068" s="2" t="s">
        <v>98</v>
      </c>
      <c r="X1068" s="2" t="s">
        <v>98</v>
      </c>
      <c r="Y1068" s="2" t="s">
        <v>97</v>
      </c>
      <c r="Z1068" s="2" t="s">
        <v>98</v>
      </c>
      <c r="AA1068" s="2" t="s">
        <v>98</v>
      </c>
      <c r="AB1068" s="2" t="s">
        <v>98</v>
      </c>
      <c r="AC1068" t="s">
        <v>169</v>
      </c>
      <c r="AD1068" t="s">
        <v>97</v>
      </c>
      <c r="AE1068" s="1" t="s">
        <v>97</v>
      </c>
      <c r="AF1068" t="s">
        <v>97</v>
      </c>
    </row>
    <row r="1069" spans="1:32">
      <c r="A1069" s="3" t="s">
        <v>184</v>
      </c>
      <c r="B1069">
        <v>1059</v>
      </c>
      <c r="C1069" s="6">
        <v>176165</v>
      </c>
      <c r="D1069" t="s">
        <v>136</v>
      </c>
      <c r="E1069" s="2" t="s">
        <v>97</v>
      </c>
      <c r="F1069" s="2" t="s">
        <v>98</v>
      </c>
      <c r="G1069" s="2" t="s">
        <v>98</v>
      </c>
      <c r="H1069" s="2" t="s">
        <v>97</v>
      </c>
      <c r="I1069" s="2" t="s">
        <v>149</v>
      </c>
      <c r="J1069" s="2" t="s">
        <v>97</v>
      </c>
      <c r="K1069" s="2" t="s">
        <v>134</v>
      </c>
      <c r="L1069" t="s">
        <v>140</v>
      </c>
      <c r="M1069" s="2" t="s">
        <v>100</v>
      </c>
      <c r="N1069" s="71" t="s">
        <v>98</v>
      </c>
      <c r="O1069" s="71" t="s">
        <v>174</v>
      </c>
      <c r="P1069" s="4" t="s">
        <v>98</v>
      </c>
      <c r="Q1069" s="2" t="s">
        <v>98</v>
      </c>
      <c r="R1069" s="2" t="s">
        <v>98</v>
      </c>
      <c r="S1069" t="s">
        <v>97</v>
      </c>
      <c r="T1069" t="s">
        <v>98</v>
      </c>
      <c r="U1069" s="2" t="s">
        <v>98</v>
      </c>
      <c r="V1069" s="2" t="s">
        <v>98</v>
      </c>
      <c r="W1069" s="2" t="s">
        <v>98</v>
      </c>
      <c r="X1069" s="2" t="s">
        <v>98</v>
      </c>
      <c r="Y1069" s="2" t="s">
        <v>98</v>
      </c>
      <c r="Z1069" s="2" t="s">
        <v>98</v>
      </c>
      <c r="AA1069" s="2" t="s">
        <v>98</v>
      </c>
      <c r="AB1069" s="2" t="s">
        <v>97</v>
      </c>
      <c r="AC1069" t="s">
        <v>168</v>
      </c>
      <c r="AD1069" t="s">
        <v>97</v>
      </c>
      <c r="AE1069" s="1" t="s">
        <v>98</v>
      </c>
      <c r="AF1069" t="s">
        <v>98</v>
      </c>
    </row>
    <row r="1070" spans="1:32">
      <c r="A1070" s="3" t="s">
        <v>184</v>
      </c>
      <c r="B1070">
        <v>1060</v>
      </c>
      <c r="C1070">
        <v>176166</v>
      </c>
      <c r="D1070" t="s">
        <v>137</v>
      </c>
      <c r="E1070" s="2" t="s">
        <v>97</v>
      </c>
      <c r="F1070" s="2" t="s">
        <v>98</v>
      </c>
      <c r="G1070" s="2" t="s">
        <v>97</v>
      </c>
      <c r="H1070" s="2" t="s">
        <v>97</v>
      </c>
      <c r="I1070" s="2" t="s">
        <v>147</v>
      </c>
      <c r="J1070" s="6" t="s">
        <v>97</v>
      </c>
      <c r="K1070" s="2" t="s">
        <v>134</v>
      </c>
      <c r="L1070" t="s">
        <v>138</v>
      </c>
      <c r="M1070" s="2" t="s">
        <v>101</v>
      </c>
      <c r="N1070" s="70" t="s">
        <v>97</v>
      </c>
      <c r="O1070" s="70" t="s">
        <v>174</v>
      </c>
      <c r="P1070" s="5" t="s">
        <v>97</v>
      </c>
      <c r="Q1070" s="2" t="s">
        <v>97</v>
      </c>
      <c r="R1070" s="2" t="s">
        <v>97</v>
      </c>
      <c r="S1070" t="s">
        <v>97</v>
      </c>
      <c r="T1070" t="s">
        <v>98</v>
      </c>
      <c r="U1070" s="2" t="s">
        <v>97</v>
      </c>
      <c r="V1070" s="2" t="s">
        <v>97</v>
      </c>
      <c r="W1070" s="2" t="s">
        <v>98</v>
      </c>
      <c r="X1070" s="2" t="s">
        <v>97</v>
      </c>
      <c r="Y1070" s="2" t="s">
        <v>97</v>
      </c>
      <c r="Z1070" s="2" t="s">
        <v>98</v>
      </c>
      <c r="AA1070" s="2" t="s">
        <v>98</v>
      </c>
      <c r="AB1070" s="2" t="s">
        <v>185</v>
      </c>
      <c r="AC1070" t="s">
        <v>168</v>
      </c>
      <c r="AD1070" s="6" t="s">
        <v>97</v>
      </c>
      <c r="AE1070" s="1" t="s">
        <v>97</v>
      </c>
      <c r="AF1070" t="s">
        <v>97</v>
      </c>
    </row>
    <row r="1071" spans="1:32">
      <c r="A1071" s="3" t="s">
        <v>184</v>
      </c>
      <c r="B1071">
        <v>1061</v>
      </c>
      <c r="C1071" s="6">
        <v>176172</v>
      </c>
      <c r="D1071" t="s">
        <v>136</v>
      </c>
      <c r="E1071" s="2" t="s">
        <v>97</v>
      </c>
      <c r="F1071" s="2" t="s">
        <v>97</v>
      </c>
      <c r="G1071" s="2" t="s">
        <v>98</v>
      </c>
      <c r="H1071" s="2" t="s">
        <v>97</v>
      </c>
      <c r="I1071" s="2" t="s">
        <v>147</v>
      </c>
      <c r="J1071" s="2" t="s">
        <v>97</v>
      </c>
      <c r="K1071" s="2" t="s">
        <v>134</v>
      </c>
      <c r="L1071" t="s">
        <v>140</v>
      </c>
      <c r="M1071" s="2" t="s">
        <v>100</v>
      </c>
      <c r="N1071" s="71" t="s">
        <v>97</v>
      </c>
      <c r="O1071" s="71" t="s">
        <v>163</v>
      </c>
      <c r="P1071" s="4" t="s">
        <v>98</v>
      </c>
      <c r="Q1071" s="2" t="s">
        <v>98</v>
      </c>
      <c r="R1071" s="2" t="s">
        <v>98</v>
      </c>
      <c r="S1071" t="s">
        <v>97</v>
      </c>
      <c r="T1071" t="s">
        <v>98</v>
      </c>
      <c r="U1071" s="2" t="s">
        <v>97</v>
      </c>
      <c r="V1071" s="2" t="s">
        <v>98</v>
      </c>
      <c r="W1071" s="2" t="s">
        <v>98</v>
      </c>
      <c r="X1071" s="2" t="s">
        <v>98</v>
      </c>
      <c r="Y1071" s="2" t="s">
        <v>98</v>
      </c>
      <c r="Z1071" s="2" t="s">
        <v>98</v>
      </c>
      <c r="AA1071" s="2" t="s">
        <v>98</v>
      </c>
      <c r="AB1071" s="2" t="s">
        <v>98</v>
      </c>
      <c r="AC1071" t="s">
        <v>168</v>
      </c>
      <c r="AD1071" t="s">
        <v>97</v>
      </c>
      <c r="AE1071" s="1" t="s">
        <v>98</v>
      </c>
      <c r="AF1071" t="s">
        <v>98</v>
      </c>
    </row>
    <row r="1072" spans="1:32">
      <c r="A1072" s="3" t="s">
        <v>184</v>
      </c>
      <c r="B1072">
        <v>1062</v>
      </c>
      <c r="C1072">
        <v>176176</v>
      </c>
      <c r="D1072" t="s">
        <v>137</v>
      </c>
      <c r="E1072" s="2" t="s">
        <v>98</v>
      </c>
      <c r="F1072" s="2" t="s">
        <v>98</v>
      </c>
      <c r="G1072" s="2" t="s">
        <v>98</v>
      </c>
      <c r="H1072" s="3" t="s">
        <v>97</v>
      </c>
      <c r="I1072" s="2" t="s">
        <v>145</v>
      </c>
      <c r="J1072" s="6" t="s">
        <v>97</v>
      </c>
      <c r="K1072" s="2" t="s">
        <v>134</v>
      </c>
      <c r="L1072" t="s">
        <v>140</v>
      </c>
      <c r="M1072" s="3" t="s">
        <v>100</v>
      </c>
      <c r="N1072" s="71" t="s">
        <v>97</v>
      </c>
      <c r="O1072" s="71" t="s">
        <v>174</v>
      </c>
      <c r="P1072" s="4" t="s">
        <v>98</v>
      </c>
      <c r="Q1072" s="2" t="s">
        <v>98</v>
      </c>
      <c r="R1072" s="2" t="s">
        <v>98</v>
      </c>
      <c r="S1072" t="s">
        <v>97</v>
      </c>
      <c r="T1072" t="s">
        <v>98</v>
      </c>
      <c r="U1072" s="2" t="s">
        <v>98</v>
      </c>
      <c r="V1072" s="2" t="s">
        <v>98</v>
      </c>
      <c r="W1072" s="2" t="s">
        <v>98</v>
      </c>
      <c r="X1072" s="2" t="s">
        <v>98</v>
      </c>
      <c r="Y1072" s="2" t="s">
        <v>186</v>
      </c>
      <c r="Z1072" s="2" t="s">
        <v>98</v>
      </c>
      <c r="AA1072" s="2" t="s">
        <v>98</v>
      </c>
      <c r="AB1072" s="2" t="s">
        <v>98</v>
      </c>
      <c r="AC1072" t="s">
        <v>165</v>
      </c>
      <c r="AD1072" s="6" t="s">
        <v>97</v>
      </c>
      <c r="AE1072" s="1" t="s">
        <v>98</v>
      </c>
      <c r="AF1072" t="s">
        <v>98</v>
      </c>
    </row>
    <row r="1073" spans="1:32">
      <c r="A1073" s="3" t="s">
        <v>184</v>
      </c>
      <c r="B1073">
        <v>1063</v>
      </c>
      <c r="C1073" s="6">
        <v>176213</v>
      </c>
      <c r="D1073" t="s">
        <v>137</v>
      </c>
      <c r="E1073" s="2" t="s">
        <v>98</v>
      </c>
      <c r="F1073" s="2" t="s">
        <v>98</v>
      </c>
      <c r="G1073" s="2" t="s">
        <v>98</v>
      </c>
      <c r="H1073" s="2" t="s">
        <v>97</v>
      </c>
      <c r="I1073" s="2" t="s">
        <v>146</v>
      </c>
      <c r="J1073" s="2" t="s">
        <v>97</v>
      </c>
      <c r="K1073" s="2" t="s">
        <v>135</v>
      </c>
      <c r="L1073" t="s">
        <v>139</v>
      </c>
      <c r="M1073" s="2" t="s">
        <v>101</v>
      </c>
      <c r="N1073" s="71" t="s">
        <v>97</v>
      </c>
      <c r="O1073" s="71" t="s">
        <v>174</v>
      </c>
      <c r="P1073" s="4" t="s">
        <v>97</v>
      </c>
      <c r="Q1073" s="2" t="s">
        <v>98</v>
      </c>
      <c r="R1073" s="2" t="s">
        <v>98</v>
      </c>
      <c r="S1073" t="s">
        <v>97</v>
      </c>
      <c r="T1073" t="s">
        <v>98</v>
      </c>
      <c r="U1073" s="2" t="s">
        <v>98</v>
      </c>
      <c r="V1073" s="2" t="s">
        <v>98</v>
      </c>
      <c r="W1073" s="2" t="s">
        <v>98</v>
      </c>
      <c r="X1073" s="2" t="s">
        <v>97</v>
      </c>
      <c r="Y1073" s="2" t="s">
        <v>99</v>
      </c>
      <c r="Z1073" s="2" t="s">
        <v>98</v>
      </c>
      <c r="AA1073" s="2" t="s">
        <v>98</v>
      </c>
      <c r="AB1073" s="2" t="s">
        <v>185</v>
      </c>
      <c r="AC1073" t="s">
        <v>168</v>
      </c>
      <c r="AD1073" t="s">
        <v>98</v>
      </c>
      <c r="AE1073" s="1" t="s">
        <v>98</v>
      </c>
      <c r="AF1073" t="s">
        <v>97</v>
      </c>
    </row>
    <row r="1074" spans="1:32">
      <c r="A1074" s="3" t="s">
        <v>184</v>
      </c>
      <c r="B1074">
        <v>1064</v>
      </c>
      <c r="C1074" s="6">
        <v>176217</v>
      </c>
      <c r="D1074" t="s">
        <v>137</v>
      </c>
      <c r="E1074" s="2" t="s">
        <v>98</v>
      </c>
      <c r="F1074" s="2" t="s">
        <v>98</v>
      </c>
      <c r="G1074" s="2" t="s">
        <v>98</v>
      </c>
      <c r="H1074" s="2" t="s">
        <v>97</v>
      </c>
      <c r="I1074" s="2" t="s">
        <v>145</v>
      </c>
      <c r="J1074" s="2" t="s">
        <v>97</v>
      </c>
      <c r="K1074" s="2" t="s">
        <v>134</v>
      </c>
      <c r="L1074" t="s">
        <v>140</v>
      </c>
      <c r="M1074" s="2" t="s">
        <v>100</v>
      </c>
      <c r="N1074" s="71" t="s">
        <v>98</v>
      </c>
      <c r="O1074" s="71" t="s">
        <v>163</v>
      </c>
      <c r="P1074" s="4" t="s">
        <v>182</v>
      </c>
      <c r="Q1074" s="2" t="s">
        <v>98</v>
      </c>
      <c r="R1074" s="2" t="s">
        <v>98</v>
      </c>
      <c r="S1074" t="s">
        <v>98</v>
      </c>
      <c r="T1074" t="s">
        <v>98</v>
      </c>
      <c r="U1074" s="2" t="s">
        <v>98</v>
      </c>
      <c r="V1074" s="2" t="s">
        <v>98</v>
      </c>
      <c r="W1074" s="2" t="s">
        <v>98</v>
      </c>
      <c r="X1074" s="2" t="s">
        <v>98</v>
      </c>
      <c r="Y1074" s="2" t="s">
        <v>98</v>
      </c>
      <c r="Z1074" s="2" t="s">
        <v>98</v>
      </c>
      <c r="AA1074" s="2" t="s">
        <v>98</v>
      </c>
      <c r="AB1074" s="2" t="s">
        <v>97</v>
      </c>
      <c r="AC1074" t="s">
        <v>168</v>
      </c>
      <c r="AD1074" t="s">
        <v>97</v>
      </c>
      <c r="AE1074" s="1" t="s">
        <v>97</v>
      </c>
      <c r="AF1074" t="s">
        <v>98</v>
      </c>
    </row>
    <row r="1075" spans="1:32">
      <c r="A1075" s="3" t="s">
        <v>184</v>
      </c>
      <c r="B1075">
        <v>1065</v>
      </c>
      <c r="C1075" s="6">
        <v>176250</v>
      </c>
      <c r="D1075" t="s">
        <v>136</v>
      </c>
      <c r="E1075" s="2" t="s">
        <v>98</v>
      </c>
      <c r="F1075" s="2" t="s">
        <v>98</v>
      </c>
      <c r="G1075" s="2" t="s">
        <v>98</v>
      </c>
      <c r="H1075" s="2" t="s">
        <v>97</v>
      </c>
      <c r="I1075" s="2" t="s">
        <v>145</v>
      </c>
      <c r="J1075" s="2" t="s">
        <v>98</v>
      </c>
      <c r="K1075" s="2" t="s">
        <v>134</v>
      </c>
      <c r="L1075" t="s">
        <v>139</v>
      </c>
      <c r="M1075" s="2" t="s">
        <v>100</v>
      </c>
      <c r="N1075" s="71" t="s">
        <v>98</v>
      </c>
      <c r="O1075" s="71" t="s">
        <v>174</v>
      </c>
      <c r="P1075" s="4" t="s">
        <v>98</v>
      </c>
      <c r="Q1075" s="2" t="s">
        <v>98</v>
      </c>
      <c r="R1075" s="2" t="s">
        <v>98</v>
      </c>
      <c r="S1075" t="s">
        <v>97</v>
      </c>
      <c r="T1075" t="s">
        <v>98</v>
      </c>
      <c r="U1075" s="2" t="s">
        <v>98</v>
      </c>
      <c r="V1075" s="2" t="s">
        <v>98</v>
      </c>
      <c r="W1075" s="2" t="s">
        <v>98</v>
      </c>
      <c r="X1075" s="2" t="s">
        <v>98</v>
      </c>
      <c r="Y1075" s="2" t="s">
        <v>98</v>
      </c>
      <c r="Z1075" s="2" t="s">
        <v>98</v>
      </c>
      <c r="AA1075" s="2" t="s">
        <v>98</v>
      </c>
      <c r="AB1075" s="2" t="s">
        <v>98</v>
      </c>
      <c r="AC1075" t="s">
        <v>167</v>
      </c>
      <c r="AD1075" t="s">
        <v>97</v>
      </c>
      <c r="AE1075" s="1" t="s">
        <v>97</v>
      </c>
      <c r="AF1075" t="s">
        <v>98</v>
      </c>
    </row>
    <row r="1076" spans="1:32">
      <c r="A1076" s="3" t="s">
        <v>184</v>
      </c>
      <c r="B1076">
        <v>1066</v>
      </c>
      <c r="C1076">
        <v>176261</v>
      </c>
      <c r="D1076" t="s">
        <v>137</v>
      </c>
      <c r="E1076" s="2" t="s">
        <v>97</v>
      </c>
      <c r="F1076" s="2" t="s">
        <v>98</v>
      </c>
      <c r="G1076" s="2" t="s">
        <v>98</v>
      </c>
      <c r="H1076" s="3" t="s">
        <v>97</v>
      </c>
      <c r="I1076" s="2" t="s">
        <v>147</v>
      </c>
      <c r="J1076" s="6" t="s">
        <v>97</v>
      </c>
      <c r="K1076" s="2" t="s">
        <v>134</v>
      </c>
      <c r="L1076" t="s">
        <v>139</v>
      </c>
      <c r="M1076" s="3" t="s">
        <v>100</v>
      </c>
      <c r="N1076" s="71" t="s">
        <v>97</v>
      </c>
      <c r="O1076" s="71" t="s">
        <v>163</v>
      </c>
      <c r="P1076" s="4" t="s">
        <v>98</v>
      </c>
      <c r="Q1076" s="2" t="s">
        <v>98</v>
      </c>
      <c r="R1076" s="2" t="s">
        <v>98</v>
      </c>
      <c r="S1076" t="s">
        <v>97</v>
      </c>
      <c r="T1076" t="s">
        <v>98</v>
      </c>
      <c r="U1076" s="2" t="s">
        <v>97</v>
      </c>
      <c r="V1076" s="2" t="s">
        <v>97</v>
      </c>
      <c r="W1076" s="2" t="s">
        <v>98</v>
      </c>
      <c r="X1076" s="2" t="s">
        <v>97</v>
      </c>
      <c r="Y1076" s="2" t="s">
        <v>97</v>
      </c>
      <c r="Z1076" s="2" t="s">
        <v>98</v>
      </c>
      <c r="AA1076" s="2" t="s">
        <v>98</v>
      </c>
      <c r="AB1076" s="2" t="s">
        <v>97</v>
      </c>
      <c r="AC1076" t="s">
        <v>168</v>
      </c>
      <c r="AD1076" s="6" t="s">
        <v>97</v>
      </c>
      <c r="AE1076" s="1" t="s">
        <v>97</v>
      </c>
      <c r="AF1076" t="s">
        <v>99</v>
      </c>
    </row>
    <row r="1077" spans="1:32">
      <c r="A1077" s="3" t="s">
        <v>184</v>
      </c>
      <c r="B1077">
        <v>1067</v>
      </c>
      <c r="C1077">
        <v>176279</v>
      </c>
      <c r="D1077" t="s">
        <v>137</v>
      </c>
      <c r="E1077" s="2" t="s">
        <v>98</v>
      </c>
      <c r="F1077" s="2" t="s">
        <v>98</v>
      </c>
      <c r="G1077" s="2" t="s">
        <v>98</v>
      </c>
      <c r="H1077" s="2" t="s">
        <v>97</v>
      </c>
      <c r="I1077" s="2" t="s">
        <v>149</v>
      </c>
      <c r="J1077" s="6" t="s">
        <v>97</v>
      </c>
      <c r="K1077" s="2" t="s">
        <v>134</v>
      </c>
      <c r="L1077" t="s">
        <v>140</v>
      </c>
      <c r="M1077" s="2" t="s">
        <v>100</v>
      </c>
      <c r="N1077" s="70" t="s">
        <v>97</v>
      </c>
      <c r="O1077" s="70" t="s">
        <v>174</v>
      </c>
      <c r="P1077" s="5" t="s">
        <v>182</v>
      </c>
      <c r="Q1077" s="2" t="s">
        <v>98</v>
      </c>
      <c r="R1077" s="2" t="s">
        <v>98</v>
      </c>
      <c r="S1077" t="s">
        <v>98</v>
      </c>
      <c r="T1077" t="s">
        <v>98</v>
      </c>
      <c r="U1077" s="2" t="s">
        <v>98</v>
      </c>
      <c r="V1077" s="2" t="s">
        <v>98</v>
      </c>
      <c r="W1077" s="2" t="s">
        <v>98</v>
      </c>
      <c r="X1077" s="2" t="s">
        <v>98</v>
      </c>
      <c r="Y1077" s="2" t="s">
        <v>186</v>
      </c>
      <c r="Z1077" s="2" t="s">
        <v>98</v>
      </c>
      <c r="AA1077" s="2" t="s">
        <v>98</v>
      </c>
      <c r="AB1077" s="2" t="s">
        <v>97</v>
      </c>
      <c r="AC1077" t="s">
        <v>168</v>
      </c>
      <c r="AD1077" s="6" t="s">
        <v>97</v>
      </c>
      <c r="AE1077" s="1" t="s">
        <v>98</v>
      </c>
      <c r="AF1077" t="s">
        <v>98</v>
      </c>
    </row>
    <row r="1078" spans="1:32">
      <c r="A1078" s="3" t="s">
        <v>184</v>
      </c>
      <c r="B1078">
        <v>1068</v>
      </c>
      <c r="C1078">
        <v>176290</v>
      </c>
      <c r="D1078" t="s">
        <v>137</v>
      </c>
      <c r="E1078" s="2" t="s">
        <v>98</v>
      </c>
      <c r="F1078" s="2" t="s">
        <v>98</v>
      </c>
      <c r="G1078" s="2" t="s">
        <v>98</v>
      </c>
      <c r="H1078" s="3" t="s">
        <v>97</v>
      </c>
      <c r="I1078" s="2" t="s">
        <v>145</v>
      </c>
      <c r="J1078" s="6" t="s">
        <v>97</v>
      </c>
      <c r="K1078" s="2" t="s">
        <v>134</v>
      </c>
      <c r="L1078" t="s">
        <v>140</v>
      </c>
      <c r="M1078" s="3" t="s">
        <v>100</v>
      </c>
      <c r="N1078" s="71" t="s">
        <v>98</v>
      </c>
      <c r="O1078" s="71" t="s">
        <v>163</v>
      </c>
      <c r="P1078" s="5" t="s">
        <v>97</v>
      </c>
      <c r="Q1078" s="2" t="s">
        <v>98</v>
      </c>
      <c r="R1078" s="2" t="s">
        <v>98</v>
      </c>
      <c r="S1078" t="s">
        <v>97</v>
      </c>
      <c r="T1078" t="s">
        <v>98</v>
      </c>
      <c r="U1078" s="2" t="s">
        <v>98</v>
      </c>
      <c r="V1078" s="2" t="s">
        <v>98</v>
      </c>
      <c r="W1078" s="2" t="s">
        <v>98</v>
      </c>
      <c r="X1078" s="2" t="s">
        <v>98</v>
      </c>
      <c r="Y1078" s="2" t="s">
        <v>186</v>
      </c>
      <c r="Z1078" s="2" t="s">
        <v>98</v>
      </c>
      <c r="AA1078" s="2" t="s">
        <v>98</v>
      </c>
      <c r="AB1078" s="2" t="s">
        <v>98</v>
      </c>
      <c r="AC1078" t="s">
        <v>168</v>
      </c>
      <c r="AD1078" t="s">
        <v>97</v>
      </c>
      <c r="AE1078" s="1" t="s">
        <v>98</v>
      </c>
      <c r="AF1078" t="s">
        <v>98</v>
      </c>
    </row>
    <row r="1079" spans="1:32">
      <c r="A1079" s="3" t="s">
        <v>184</v>
      </c>
      <c r="B1079">
        <v>1069</v>
      </c>
      <c r="C1079" s="6">
        <v>176295</v>
      </c>
      <c r="D1079" t="s">
        <v>137</v>
      </c>
      <c r="E1079" s="2" t="s">
        <v>98</v>
      </c>
      <c r="F1079" s="2" t="s">
        <v>98</v>
      </c>
      <c r="G1079" s="2" t="s">
        <v>98</v>
      </c>
      <c r="H1079" s="2" t="s">
        <v>97</v>
      </c>
      <c r="I1079" s="2" t="s">
        <v>145</v>
      </c>
      <c r="J1079" s="2" t="s">
        <v>97</v>
      </c>
      <c r="K1079" s="2" t="s">
        <v>134</v>
      </c>
      <c r="L1079" t="s">
        <v>140</v>
      </c>
      <c r="M1079" s="2" t="s">
        <v>100</v>
      </c>
      <c r="N1079" s="71" t="s">
        <v>97</v>
      </c>
      <c r="O1079" s="71" t="s">
        <v>174</v>
      </c>
      <c r="P1079" s="4" t="s">
        <v>97</v>
      </c>
      <c r="Q1079" s="2" t="s">
        <v>98</v>
      </c>
      <c r="R1079" s="2" t="s">
        <v>98</v>
      </c>
      <c r="S1079" t="s">
        <v>97</v>
      </c>
      <c r="T1079" t="s">
        <v>98</v>
      </c>
      <c r="U1079" s="2" t="s">
        <v>98</v>
      </c>
      <c r="V1079" s="2" t="s">
        <v>98</v>
      </c>
      <c r="W1079" s="2" t="s">
        <v>98</v>
      </c>
      <c r="X1079" s="2" t="s">
        <v>98</v>
      </c>
      <c r="Y1079" s="2" t="s">
        <v>98</v>
      </c>
      <c r="Z1079" s="2" t="s">
        <v>98</v>
      </c>
      <c r="AA1079" s="2" t="s">
        <v>98</v>
      </c>
      <c r="AB1079" s="2" t="s">
        <v>97</v>
      </c>
      <c r="AC1079" t="s">
        <v>168</v>
      </c>
      <c r="AD1079" t="s">
        <v>97</v>
      </c>
      <c r="AE1079" s="1" t="s">
        <v>98</v>
      </c>
      <c r="AF1079" t="s">
        <v>97</v>
      </c>
    </row>
    <row r="1080" spans="1:32">
      <c r="A1080" s="3" t="s">
        <v>184</v>
      </c>
      <c r="B1080">
        <v>1070</v>
      </c>
      <c r="C1080">
        <v>176312</v>
      </c>
      <c r="D1080" t="s">
        <v>137</v>
      </c>
      <c r="E1080" s="2" t="s">
        <v>98</v>
      </c>
      <c r="F1080" s="2" t="s">
        <v>98</v>
      </c>
      <c r="G1080" s="2" t="s">
        <v>98</v>
      </c>
      <c r="H1080" s="3" t="s">
        <v>97</v>
      </c>
      <c r="I1080" s="2" t="s">
        <v>146</v>
      </c>
      <c r="J1080" s="6" t="s">
        <v>97</v>
      </c>
      <c r="K1080" s="2" t="s">
        <v>134</v>
      </c>
      <c r="L1080" t="s">
        <v>140</v>
      </c>
      <c r="M1080" s="3" t="s">
        <v>100</v>
      </c>
      <c r="N1080" s="71" t="s">
        <v>98</v>
      </c>
      <c r="O1080" s="71" t="s">
        <v>163</v>
      </c>
      <c r="P1080" s="4" t="s">
        <v>182</v>
      </c>
      <c r="Q1080" s="2" t="s">
        <v>98</v>
      </c>
      <c r="R1080" s="2" t="s">
        <v>98</v>
      </c>
      <c r="S1080" t="s">
        <v>98</v>
      </c>
      <c r="T1080" t="s">
        <v>98</v>
      </c>
      <c r="U1080" s="2" t="s">
        <v>98</v>
      </c>
      <c r="V1080" s="2" t="s">
        <v>98</v>
      </c>
      <c r="W1080" s="2" t="s">
        <v>98</v>
      </c>
      <c r="X1080" s="2" t="s">
        <v>98</v>
      </c>
      <c r="Y1080" s="2" t="s">
        <v>186</v>
      </c>
      <c r="Z1080" s="2" t="s">
        <v>98</v>
      </c>
      <c r="AA1080" s="2" t="s">
        <v>98</v>
      </c>
      <c r="AB1080" s="2" t="s">
        <v>98</v>
      </c>
      <c r="AC1080" t="s">
        <v>168</v>
      </c>
      <c r="AD1080" s="6" t="s">
        <v>97</v>
      </c>
      <c r="AE1080" s="1" t="s">
        <v>97</v>
      </c>
      <c r="AF1080" t="s">
        <v>98</v>
      </c>
    </row>
    <row r="1081" spans="1:32">
      <c r="A1081" s="3" t="s">
        <v>184</v>
      </c>
      <c r="B1081">
        <v>1071</v>
      </c>
      <c r="C1081" s="6">
        <v>176341</v>
      </c>
      <c r="D1081" t="s">
        <v>137</v>
      </c>
      <c r="E1081" s="2" t="s">
        <v>98</v>
      </c>
      <c r="F1081" s="2" t="s">
        <v>98</v>
      </c>
      <c r="G1081" s="2" t="s">
        <v>98</v>
      </c>
      <c r="H1081" s="2" t="s">
        <v>97</v>
      </c>
      <c r="I1081" s="2" t="s">
        <v>147</v>
      </c>
      <c r="J1081" s="2" t="s">
        <v>97</v>
      </c>
      <c r="K1081" s="2" t="s">
        <v>134</v>
      </c>
      <c r="L1081" t="s">
        <v>140</v>
      </c>
      <c r="M1081" s="2" t="s">
        <v>100</v>
      </c>
      <c r="N1081" s="71" t="s">
        <v>98</v>
      </c>
      <c r="O1081" s="71" t="s">
        <v>174</v>
      </c>
      <c r="P1081" s="4" t="s">
        <v>182</v>
      </c>
      <c r="Q1081" s="2" t="s">
        <v>98</v>
      </c>
      <c r="R1081" s="2" t="s">
        <v>98</v>
      </c>
      <c r="S1081" t="s">
        <v>98</v>
      </c>
      <c r="T1081" t="s">
        <v>98</v>
      </c>
      <c r="U1081" s="2" t="s">
        <v>98</v>
      </c>
      <c r="V1081" s="2" t="s">
        <v>98</v>
      </c>
      <c r="W1081" s="2" t="s">
        <v>98</v>
      </c>
      <c r="X1081" s="2" t="s">
        <v>98</v>
      </c>
      <c r="Y1081" s="2" t="s">
        <v>186</v>
      </c>
      <c r="Z1081" s="2" t="s">
        <v>98</v>
      </c>
      <c r="AA1081" s="2" t="s">
        <v>98</v>
      </c>
      <c r="AB1081" s="2" t="s">
        <v>97</v>
      </c>
      <c r="AC1081" t="s">
        <v>168</v>
      </c>
      <c r="AD1081" t="s">
        <v>97</v>
      </c>
      <c r="AE1081" s="1" t="s">
        <v>98</v>
      </c>
      <c r="AF1081" t="s">
        <v>98</v>
      </c>
    </row>
    <row r="1082" spans="1:32">
      <c r="A1082" s="3" t="s">
        <v>184</v>
      </c>
      <c r="B1082">
        <v>1072</v>
      </c>
      <c r="C1082" s="6">
        <v>176350</v>
      </c>
      <c r="D1082" t="s">
        <v>136</v>
      </c>
      <c r="E1082" s="2" t="s">
        <v>98</v>
      </c>
      <c r="F1082" s="2" t="s">
        <v>98</v>
      </c>
      <c r="G1082" s="2" t="s">
        <v>98</v>
      </c>
      <c r="H1082" s="2" t="s">
        <v>99</v>
      </c>
      <c r="I1082" s="2" t="s">
        <v>148</v>
      </c>
      <c r="J1082" s="2" t="s">
        <v>97</v>
      </c>
      <c r="K1082" s="2" t="s">
        <v>134</v>
      </c>
      <c r="L1082" t="s">
        <v>140</v>
      </c>
      <c r="M1082" s="2" t="s">
        <v>100</v>
      </c>
      <c r="N1082" s="71" t="s">
        <v>97</v>
      </c>
      <c r="O1082" s="71" t="s">
        <v>163</v>
      </c>
      <c r="P1082" s="4" t="s">
        <v>182</v>
      </c>
      <c r="Q1082" s="2" t="s">
        <v>98</v>
      </c>
      <c r="R1082" s="2" t="s">
        <v>98</v>
      </c>
      <c r="S1082" t="s">
        <v>98</v>
      </c>
      <c r="T1082" t="s">
        <v>98</v>
      </c>
      <c r="U1082" s="2" t="s">
        <v>98</v>
      </c>
      <c r="V1082" s="2" t="s">
        <v>97</v>
      </c>
      <c r="W1082" s="2" t="s">
        <v>98</v>
      </c>
      <c r="X1082" s="2" t="s">
        <v>97</v>
      </c>
      <c r="Y1082" s="2" t="s">
        <v>98</v>
      </c>
      <c r="Z1082" s="2" t="s">
        <v>98</v>
      </c>
      <c r="AA1082" s="2" t="s">
        <v>98</v>
      </c>
      <c r="AB1082" s="2" t="s">
        <v>97</v>
      </c>
      <c r="AC1082" t="s">
        <v>168</v>
      </c>
      <c r="AD1082" t="s">
        <v>97</v>
      </c>
      <c r="AE1082" s="1" t="s">
        <v>97</v>
      </c>
      <c r="AF1082" t="s">
        <v>98</v>
      </c>
    </row>
    <row r="1083" spans="1:32">
      <c r="A1083" s="3" t="s">
        <v>184</v>
      </c>
      <c r="B1083">
        <v>1073</v>
      </c>
      <c r="C1083" s="6">
        <v>176351</v>
      </c>
      <c r="D1083" t="s">
        <v>137</v>
      </c>
      <c r="E1083" s="2" t="s">
        <v>98</v>
      </c>
      <c r="F1083" s="2" t="s">
        <v>98</v>
      </c>
      <c r="G1083" s="2" t="s">
        <v>98</v>
      </c>
      <c r="H1083" s="2" t="s">
        <v>97</v>
      </c>
      <c r="I1083" s="2" t="s">
        <v>146</v>
      </c>
      <c r="J1083" s="2" t="s">
        <v>97</v>
      </c>
      <c r="K1083" s="2" t="s">
        <v>134</v>
      </c>
      <c r="L1083" t="s">
        <v>140</v>
      </c>
      <c r="M1083" s="2" t="s">
        <v>100</v>
      </c>
      <c r="N1083" s="71" t="s">
        <v>98</v>
      </c>
      <c r="O1083" s="71" t="s">
        <v>174</v>
      </c>
      <c r="P1083" s="4" t="s">
        <v>98</v>
      </c>
      <c r="Q1083" s="2" t="s">
        <v>98</v>
      </c>
      <c r="R1083" s="2" t="s">
        <v>98</v>
      </c>
      <c r="S1083" t="s">
        <v>97</v>
      </c>
      <c r="T1083" t="s">
        <v>98</v>
      </c>
      <c r="U1083" s="2" t="s">
        <v>98</v>
      </c>
      <c r="V1083" s="2" t="s">
        <v>98</v>
      </c>
      <c r="W1083" s="2" t="s">
        <v>98</v>
      </c>
      <c r="X1083" s="2" t="s">
        <v>98</v>
      </c>
      <c r="Y1083" s="2" t="s">
        <v>98</v>
      </c>
      <c r="Z1083" s="2" t="s">
        <v>98</v>
      </c>
      <c r="AA1083" s="2" t="s">
        <v>98</v>
      </c>
      <c r="AB1083" s="2" t="s">
        <v>98</v>
      </c>
      <c r="AC1083" t="s">
        <v>168</v>
      </c>
      <c r="AD1083" t="s">
        <v>97</v>
      </c>
      <c r="AE1083" s="1" t="s">
        <v>98</v>
      </c>
      <c r="AF1083" t="s">
        <v>98</v>
      </c>
    </row>
    <row r="1084" spans="1:32">
      <c r="A1084" s="3" t="s">
        <v>184</v>
      </c>
      <c r="B1084">
        <v>1074</v>
      </c>
      <c r="C1084">
        <v>176369</v>
      </c>
      <c r="D1084" t="s">
        <v>137</v>
      </c>
      <c r="E1084" s="2" t="s">
        <v>97</v>
      </c>
      <c r="F1084" s="2" t="s">
        <v>98</v>
      </c>
      <c r="G1084" s="2" t="s">
        <v>98</v>
      </c>
      <c r="H1084" s="3" t="s">
        <v>97</v>
      </c>
      <c r="I1084" s="2" t="s">
        <v>149</v>
      </c>
      <c r="J1084" s="6" t="s">
        <v>97</v>
      </c>
      <c r="K1084" s="2" t="s">
        <v>134</v>
      </c>
      <c r="L1084" t="s">
        <v>139</v>
      </c>
      <c r="M1084" s="2" t="s">
        <v>100</v>
      </c>
      <c r="N1084" s="70" t="s">
        <v>97</v>
      </c>
      <c r="O1084" s="70" t="s">
        <v>163</v>
      </c>
      <c r="P1084" s="5" t="s">
        <v>97</v>
      </c>
      <c r="Q1084" s="2" t="s">
        <v>98</v>
      </c>
      <c r="R1084" s="2" t="s">
        <v>98</v>
      </c>
      <c r="S1084" t="s">
        <v>97</v>
      </c>
      <c r="T1084" t="s">
        <v>98</v>
      </c>
      <c r="U1084" s="2" t="s">
        <v>97</v>
      </c>
      <c r="V1084" s="2" t="s">
        <v>98</v>
      </c>
      <c r="W1084" s="2" t="s">
        <v>98</v>
      </c>
      <c r="X1084" s="2" t="s">
        <v>98</v>
      </c>
      <c r="Y1084" s="2" t="s">
        <v>98</v>
      </c>
      <c r="Z1084" s="2" t="s">
        <v>98</v>
      </c>
      <c r="AA1084" s="2" t="s">
        <v>98</v>
      </c>
      <c r="AB1084" s="2" t="s">
        <v>98</v>
      </c>
      <c r="AC1084" t="s">
        <v>168</v>
      </c>
      <c r="AD1084" s="6" t="s">
        <v>97</v>
      </c>
      <c r="AE1084" s="1" t="s">
        <v>97</v>
      </c>
      <c r="AF1084" t="s">
        <v>98</v>
      </c>
    </row>
    <row r="1085" spans="1:32">
      <c r="A1085" s="3" t="s">
        <v>183</v>
      </c>
      <c r="B1085">
        <v>1075</v>
      </c>
      <c r="C1085" s="6">
        <v>176375</v>
      </c>
      <c r="D1085" t="s">
        <v>137</v>
      </c>
      <c r="E1085" s="2" t="s">
        <v>98</v>
      </c>
      <c r="F1085" s="2" t="s">
        <v>98</v>
      </c>
      <c r="G1085" s="2" t="s">
        <v>98</v>
      </c>
      <c r="H1085" s="2" t="s">
        <v>99</v>
      </c>
      <c r="I1085" s="2" t="s">
        <v>145</v>
      </c>
      <c r="J1085" s="2" t="s">
        <v>97</v>
      </c>
      <c r="K1085" s="2" t="s">
        <v>134</v>
      </c>
      <c r="L1085" t="s">
        <v>140</v>
      </c>
      <c r="M1085" s="2" t="s">
        <v>100</v>
      </c>
      <c r="N1085" s="71" t="s">
        <v>98</v>
      </c>
      <c r="O1085" s="71" t="s">
        <v>163</v>
      </c>
      <c r="P1085" s="4" t="s">
        <v>182</v>
      </c>
      <c r="Q1085" s="2" t="s">
        <v>98</v>
      </c>
      <c r="R1085" s="2" t="s">
        <v>98</v>
      </c>
      <c r="S1085" t="s">
        <v>98</v>
      </c>
      <c r="T1085" t="s">
        <v>98</v>
      </c>
      <c r="U1085" s="2" t="s">
        <v>98</v>
      </c>
      <c r="V1085" s="2" t="s">
        <v>98</v>
      </c>
      <c r="W1085" s="2" t="s">
        <v>98</v>
      </c>
      <c r="X1085" s="2" t="s">
        <v>98</v>
      </c>
      <c r="Y1085" s="2" t="s">
        <v>186</v>
      </c>
      <c r="Z1085" s="2" t="s">
        <v>98</v>
      </c>
      <c r="AA1085" s="2" t="s">
        <v>98</v>
      </c>
      <c r="AB1085" s="2" t="s">
        <v>185</v>
      </c>
      <c r="AC1085" t="s">
        <v>167</v>
      </c>
      <c r="AD1085" t="s">
        <v>97</v>
      </c>
      <c r="AE1085" s="1" t="s">
        <v>97</v>
      </c>
      <c r="AF1085" t="s">
        <v>97</v>
      </c>
    </row>
    <row r="1086" spans="1:32">
      <c r="A1086" s="3" t="s">
        <v>183</v>
      </c>
      <c r="B1086">
        <v>1076</v>
      </c>
      <c r="C1086">
        <v>176398</v>
      </c>
      <c r="D1086" t="s">
        <v>136</v>
      </c>
      <c r="E1086" s="2" t="s">
        <v>98</v>
      </c>
      <c r="F1086" s="2" t="s">
        <v>98</v>
      </c>
      <c r="G1086" s="2" t="s">
        <v>98</v>
      </c>
      <c r="H1086" s="2" t="s">
        <v>97</v>
      </c>
      <c r="I1086" s="2" t="s">
        <v>144</v>
      </c>
      <c r="J1086" s="6" t="s">
        <v>97</v>
      </c>
      <c r="K1086" s="2" t="s">
        <v>134</v>
      </c>
      <c r="L1086" t="s">
        <v>140</v>
      </c>
      <c r="M1086" s="3" t="s">
        <v>100</v>
      </c>
      <c r="N1086" s="71" t="s">
        <v>98</v>
      </c>
      <c r="O1086" s="71" t="s">
        <v>174</v>
      </c>
      <c r="P1086" s="5" t="s">
        <v>182</v>
      </c>
      <c r="Q1086" s="2" t="s">
        <v>98</v>
      </c>
      <c r="R1086" s="2" t="s">
        <v>98</v>
      </c>
      <c r="S1086" t="s">
        <v>98</v>
      </c>
      <c r="T1086" t="s">
        <v>98</v>
      </c>
      <c r="U1086" s="2" t="s">
        <v>98</v>
      </c>
      <c r="V1086" s="2" t="s">
        <v>98</v>
      </c>
      <c r="W1086" s="2" t="s">
        <v>98</v>
      </c>
      <c r="X1086" s="2" t="s">
        <v>98</v>
      </c>
      <c r="Y1086" s="2" t="s">
        <v>186</v>
      </c>
      <c r="Z1086" s="2" t="s">
        <v>98</v>
      </c>
      <c r="AA1086" s="2" t="s">
        <v>98</v>
      </c>
      <c r="AB1086" s="2" t="s">
        <v>97</v>
      </c>
      <c r="AC1086" t="s">
        <v>168</v>
      </c>
      <c r="AD1086" s="6" t="s">
        <v>97</v>
      </c>
      <c r="AE1086" s="1" t="s">
        <v>98</v>
      </c>
      <c r="AF1086" t="s">
        <v>98</v>
      </c>
    </row>
    <row r="1087" spans="1:32">
      <c r="A1087" s="3" t="s">
        <v>184</v>
      </c>
      <c r="B1087">
        <v>1077</v>
      </c>
      <c r="C1087" s="6">
        <v>176410</v>
      </c>
      <c r="D1087" t="s">
        <v>136</v>
      </c>
      <c r="E1087" s="2" t="s">
        <v>97</v>
      </c>
      <c r="F1087" s="2" t="s">
        <v>98</v>
      </c>
      <c r="G1087" s="2" t="s">
        <v>98</v>
      </c>
      <c r="H1087" s="2" t="s">
        <v>97</v>
      </c>
      <c r="I1087" s="2" t="s">
        <v>146</v>
      </c>
      <c r="J1087" s="2" t="s">
        <v>97</v>
      </c>
      <c r="K1087" s="2" t="s">
        <v>134</v>
      </c>
      <c r="L1087" t="s">
        <v>138</v>
      </c>
      <c r="M1087" s="2" t="s">
        <v>100</v>
      </c>
      <c r="N1087" s="71" t="s">
        <v>97</v>
      </c>
      <c r="O1087" s="71" t="s">
        <v>163</v>
      </c>
      <c r="P1087" s="4" t="s">
        <v>97</v>
      </c>
      <c r="Q1087" s="2" t="s">
        <v>98</v>
      </c>
      <c r="R1087" s="2" t="s">
        <v>98</v>
      </c>
      <c r="S1087" t="s">
        <v>97</v>
      </c>
      <c r="T1087" t="s">
        <v>97</v>
      </c>
      <c r="U1087" s="2" t="s">
        <v>98</v>
      </c>
      <c r="V1087" s="2" t="s">
        <v>97</v>
      </c>
      <c r="W1087" s="2" t="s">
        <v>98</v>
      </c>
      <c r="X1087" s="2" t="s">
        <v>98</v>
      </c>
      <c r="Y1087" s="2" t="s">
        <v>98</v>
      </c>
      <c r="Z1087" s="2" t="s">
        <v>98</v>
      </c>
      <c r="AA1087" s="2" t="s">
        <v>98</v>
      </c>
      <c r="AB1087" s="2" t="s">
        <v>97</v>
      </c>
      <c r="AC1087" t="s">
        <v>168</v>
      </c>
      <c r="AD1087" t="s">
        <v>97</v>
      </c>
      <c r="AE1087" s="1" t="s">
        <v>97</v>
      </c>
      <c r="AF1087" t="s">
        <v>97</v>
      </c>
    </row>
    <row r="1088" spans="1:32">
      <c r="A1088" s="3" t="s">
        <v>184</v>
      </c>
      <c r="B1088">
        <v>1078</v>
      </c>
      <c r="C1088" s="6">
        <v>176414</v>
      </c>
      <c r="D1088" t="s">
        <v>136</v>
      </c>
      <c r="E1088" s="2" t="s">
        <v>98</v>
      </c>
      <c r="F1088" s="2" t="s">
        <v>98</v>
      </c>
      <c r="G1088" s="2" t="s">
        <v>98</v>
      </c>
      <c r="H1088" s="2" t="s">
        <v>97</v>
      </c>
      <c r="I1088" s="2" t="s">
        <v>146</v>
      </c>
      <c r="J1088" s="2" t="s">
        <v>97</v>
      </c>
      <c r="K1088" s="2" t="s">
        <v>135</v>
      </c>
      <c r="L1088" t="s">
        <v>140</v>
      </c>
      <c r="M1088" s="2" t="s">
        <v>100</v>
      </c>
      <c r="N1088" s="71" t="s">
        <v>97</v>
      </c>
      <c r="O1088" s="71" t="s">
        <v>163</v>
      </c>
      <c r="P1088" s="4" t="s">
        <v>97</v>
      </c>
      <c r="Q1088" s="2" t="s">
        <v>98</v>
      </c>
      <c r="R1088" s="2" t="s">
        <v>98</v>
      </c>
      <c r="S1088" t="s">
        <v>97</v>
      </c>
      <c r="T1088" t="s">
        <v>98</v>
      </c>
      <c r="U1088" s="2" t="s">
        <v>98</v>
      </c>
      <c r="V1088" s="2" t="s">
        <v>98</v>
      </c>
      <c r="W1088" s="2" t="s">
        <v>98</v>
      </c>
      <c r="X1088" s="2" t="s">
        <v>98</v>
      </c>
      <c r="Y1088" s="2" t="s">
        <v>186</v>
      </c>
      <c r="Z1088" s="2" t="s">
        <v>98</v>
      </c>
      <c r="AA1088" s="2" t="s">
        <v>98</v>
      </c>
      <c r="AB1088" s="2" t="s">
        <v>185</v>
      </c>
      <c r="AC1088" t="s">
        <v>167</v>
      </c>
      <c r="AD1088" t="s">
        <v>98</v>
      </c>
      <c r="AE1088" s="1" t="s">
        <v>98</v>
      </c>
      <c r="AF1088" t="s">
        <v>97</v>
      </c>
    </row>
    <row r="1089" spans="1:32">
      <c r="A1089" s="3" t="s">
        <v>184</v>
      </c>
      <c r="B1089">
        <v>1079</v>
      </c>
      <c r="C1089" s="6">
        <v>176416</v>
      </c>
      <c r="D1089" t="s">
        <v>136</v>
      </c>
      <c r="E1089" s="2" t="s">
        <v>98</v>
      </c>
      <c r="F1089" s="2" t="s">
        <v>98</v>
      </c>
      <c r="G1089" s="2" t="s">
        <v>98</v>
      </c>
      <c r="H1089" s="2" t="s">
        <v>97</v>
      </c>
      <c r="I1089" s="2" t="s">
        <v>145</v>
      </c>
      <c r="J1089" s="2" t="s">
        <v>97</v>
      </c>
      <c r="K1089" s="2" t="s">
        <v>134</v>
      </c>
      <c r="L1089" t="s">
        <v>140</v>
      </c>
      <c r="M1089" s="2" t="s">
        <v>100</v>
      </c>
      <c r="N1089" s="71" t="s">
        <v>98</v>
      </c>
      <c r="O1089" s="71" t="s">
        <v>163</v>
      </c>
      <c r="P1089" s="4" t="s">
        <v>182</v>
      </c>
      <c r="Q1089" s="2" t="s">
        <v>98</v>
      </c>
      <c r="R1089" s="2" t="s">
        <v>98</v>
      </c>
      <c r="S1089" t="s">
        <v>98</v>
      </c>
      <c r="T1089" t="s">
        <v>98</v>
      </c>
      <c r="U1089" s="2" t="s">
        <v>98</v>
      </c>
      <c r="V1089" s="2" t="s">
        <v>98</v>
      </c>
      <c r="W1089" s="2" t="s">
        <v>98</v>
      </c>
      <c r="X1089" s="2" t="s">
        <v>98</v>
      </c>
      <c r="Y1089" s="2" t="s">
        <v>99</v>
      </c>
      <c r="Z1089" s="2" t="s">
        <v>98</v>
      </c>
      <c r="AA1089" s="2" t="s">
        <v>98</v>
      </c>
      <c r="AB1089" s="2" t="s">
        <v>98</v>
      </c>
      <c r="AC1089" t="s">
        <v>168</v>
      </c>
      <c r="AD1089" t="s">
        <v>97</v>
      </c>
      <c r="AE1089" s="1" t="s">
        <v>98</v>
      </c>
      <c r="AF1089" t="s">
        <v>98</v>
      </c>
    </row>
    <row r="1090" spans="1:32">
      <c r="A1090" s="3" t="s">
        <v>184</v>
      </c>
      <c r="B1090">
        <v>1080</v>
      </c>
      <c r="C1090">
        <v>176460</v>
      </c>
      <c r="D1090" t="s">
        <v>137</v>
      </c>
      <c r="E1090" s="2" t="s">
        <v>98</v>
      </c>
      <c r="F1090" s="2" t="s">
        <v>98</v>
      </c>
      <c r="G1090" s="2" t="s">
        <v>98</v>
      </c>
      <c r="H1090" s="3" t="s">
        <v>99</v>
      </c>
      <c r="I1090" s="2" t="s">
        <v>147</v>
      </c>
      <c r="J1090" s="6" t="s">
        <v>97</v>
      </c>
      <c r="K1090" s="2" t="s">
        <v>134</v>
      </c>
      <c r="L1090" t="s">
        <v>140</v>
      </c>
      <c r="M1090" s="2" t="s">
        <v>101</v>
      </c>
      <c r="N1090" s="70" t="s">
        <v>98</v>
      </c>
      <c r="O1090" s="70" t="s">
        <v>174</v>
      </c>
      <c r="P1090" s="5" t="s">
        <v>182</v>
      </c>
      <c r="Q1090" s="2" t="s">
        <v>98</v>
      </c>
      <c r="R1090" s="2" t="s">
        <v>98</v>
      </c>
      <c r="S1090" t="s">
        <v>98</v>
      </c>
      <c r="T1090" t="s">
        <v>98</v>
      </c>
      <c r="U1090" s="2" t="s">
        <v>98</v>
      </c>
      <c r="V1090" s="2" t="s">
        <v>98</v>
      </c>
      <c r="W1090" s="2" t="s">
        <v>98</v>
      </c>
      <c r="X1090" s="2" t="s">
        <v>98</v>
      </c>
      <c r="Y1090" s="2" t="s">
        <v>186</v>
      </c>
      <c r="Z1090" s="2" t="s">
        <v>98</v>
      </c>
      <c r="AA1090" s="2" t="s">
        <v>98</v>
      </c>
      <c r="AB1090" s="2" t="s">
        <v>97</v>
      </c>
      <c r="AC1090" t="s">
        <v>168</v>
      </c>
      <c r="AD1090" s="6" t="s">
        <v>97</v>
      </c>
      <c r="AE1090" s="7" t="s">
        <v>98</v>
      </c>
      <c r="AF1090" t="s">
        <v>98</v>
      </c>
    </row>
    <row r="1091" spans="1:32">
      <c r="A1091" s="3" t="s">
        <v>187</v>
      </c>
      <c r="B1091">
        <v>1081</v>
      </c>
      <c r="C1091" s="6">
        <v>176462</v>
      </c>
      <c r="D1091" t="s">
        <v>136</v>
      </c>
      <c r="E1091" s="2" t="s">
        <v>98</v>
      </c>
      <c r="F1091" s="2" t="s">
        <v>98</v>
      </c>
      <c r="G1091" s="2" t="s">
        <v>98</v>
      </c>
      <c r="H1091" s="2" t="s">
        <v>99</v>
      </c>
      <c r="I1091" s="2" t="s">
        <v>149</v>
      </c>
      <c r="J1091" s="2" t="s">
        <v>97</v>
      </c>
      <c r="K1091" s="2" t="s">
        <v>134</v>
      </c>
      <c r="L1091" t="s">
        <v>140</v>
      </c>
      <c r="M1091" s="2" t="s">
        <v>100</v>
      </c>
      <c r="N1091" s="71" t="s">
        <v>99</v>
      </c>
      <c r="O1091" s="71" t="s">
        <v>174</v>
      </c>
      <c r="P1091" s="4" t="s">
        <v>98</v>
      </c>
      <c r="Q1091" s="2" t="s">
        <v>98</v>
      </c>
      <c r="R1091" s="2" t="s">
        <v>98</v>
      </c>
      <c r="S1091" t="s">
        <v>97</v>
      </c>
      <c r="T1091" t="s">
        <v>98</v>
      </c>
      <c r="U1091" s="2" t="s">
        <v>98</v>
      </c>
      <c r="V1091" s="2" t="s">
        <v>98</v>
      </c>
      <c r="W1091" s="2" t="s">
        <v>98</v>
      </c>
      <c r="X1091" s="2" t="s">
        <v>98</v>
      </c>
      <c r="Y1091" s="2" t="s">
        <v>98</v>
      </c>
      <c r="Z1091" s="2" t="s">
        <v>98</v>
      </c>
      <c r="AA1091" s="2" t="s">
        <v>98</v>
      </c>
      <c r="AB1091" s="2" t="s">
        <v>99</v>
      </c>
      <c r="AC1091" t="s">
        <v>167</v>
      </c>
      <c r="AD1091" t="s">
        <v>97</v>
      </c>
      <c r="AE1091" s="1" t="s">
        <v>98</v>
      </c>
      <c r="AF1091" t="s">
        <v>98</v>
      </c>
    </row>
    <row r="1092" spans="1:32">
      <c r="A1092" s="3" t="s">
        <v>184</v>
      </c>
      <c r="B1092">
        <v>1082</v>
      </c>
      <c r="C1092">
        <v>176478</v>
      </c>
      <c r="D1092" t="s">
        <v>137</v>
      </c>
      <c r="E1092" s="2" t="s">
        <v>98</v>
      </c>
      <c r="F1092" s="2" t="s">
        <v>98</v>
      </c>
      <c r="G1092" s="2" t="s">
        <v>98</v>
      </c>
      <c r="H1092" s="3" t="s">
        <v>99</v>
      </c>
      <c r="I1092" s="2" t="s">
        <v>145</v>
      </c>
      <c r="J1092" s="6" t="s">
        <v>97</v>
      </c>
      <c r="K1092" s="2" t="s">
        <v>134</v>
      </c>
      <c r="L1092" t="s">
        <v>140</v>
      </c>
      <c r="M1092" s="2" t="s">
        <v>101</v>
      </c>
      <c r="N1092" s="70" t="s">
        <v>97</v>
      </c>
      <c r="O1092" s="70" t="s">
        <v>174</v>
      </c>
      <c r="P1092" s="4" t="s">
        <v>182</v>
      </c>
      <c r="Q1092" s="2" t="s">
        <v>98</v>
      </c>
      <c r="R1092" s="2" t="s">
        <v>98</v>
      </c>
      <c r="S1092" t="s">
        <v>98</v>
      </c>
      <c r="T1092" t="s">
        <v>98</v>
      </c>
      <c r="U1092" s="2" t="s">
        <v>98</v>
      </c>
      <c r="V1092" s="2" t="s">
        <v>98</v>
      </c>
      <c r="W1092" s="2" t="s">
        <v>98</v>
      </c>
      <c r="X1092" s="2" t="s">
        <v>98</v>
      </c>
      <c r="Y1092" s="2" t="s">
        <v>186</v>
      </c>
      <c r="Z1092" s="2" t="s">
        <v>98</v>
      </c>
      <c r="AA1092" s="2" t="s">
        <v>98</v>
      </c>
      <c r="AB1092" s="2" t="s">
        <v>98</v>
      </c>
      <c r="AC1092" t="s">
        <v>168</v>
      </c>
      <c r="AD1092" s="6" t="s">
        <v>97</v>
      </c>
      <c r="AE1092" s="1" t="s">
        <v>98</v>
      </c>
      <c r="AF1092" t="s">
        <v>97</v>
      </c>
    </row>
    <row r="1093" spans="1:32">
      <c r="A1093" s="3" t="s">
        <v>184</v>
      </c>
      <c r="B1093">
        <v>1083</v>
      </c>
      <c r="C1093" s="6">
        <v>176479</v>
      </c>
      <c r="D1093" t="s">
        <v>137</v>
      </c>
      <c r="E1093" s="2" t="s">
        <v>98</v>
      </c>
      <c r="F1093" s="2" t="s">
        <v>98</v>
      </c>
      <c r="G1093" s="2" t="s">
        <v>98</v>
      </c>
      <c r="H1093" s="2" t="s">
        <v>97</v>
      </c>
      <c r="I1093" s="2" t="s">
        <v>145</v>
      </c>
      <c r="J1093" s="2" t="s">
        <v>97</v>
      </c>
      <c r="K1093" s="2" t="s">
        <v>134</v>
      </c>
      <c r="L1093" t="s">
        <v>140</v>
      </c>
      <c r="M1093" s="2" t="s">
        <v>100</v>
      </c>
      <c r="N1093" s="71" t="s">
        <v>97</v>
      </c>
      <c r="O1093" s="71" t="s">
        <v>174</v>
      </c>
      <c r="P1093" s="4" t="s">
        <v>182</v>
      </c>
      <c r="Q1093" s="2" t="s">
        <v>98</v>
      </c>
      <c r="R1093" s="2" t="s">
        <v>98</v>
      </c>
      <c r="S1093" t="s">
        <v>98</v>
      </c>
      <c r="T1093" t="s">
        <v>98</v>
      </c>
      <c r="U1093" s="2" t="s">
        <v>98</v>
      </c>
      <c r="V1093" s="2" t="s">
        <v>98</v>
      </c>
      <c r="W1093" s="2" t="s">
        <v>98</v>
      </c>
      <c r="X1093" s="2" t="s">
        <v>98</v>
      </c>
      <c r="Y1093" s="2" t="s">
        <v>98</v>
      </c>
      <c r="Z1093" s="2" t="s">
        <v>98</v>
      </c>
      <c r="AA1093" s="2" t="s">
        <v>98</v>
      </c>
      <c r="AB1093" s="2" t="s">
        <v>97</v>
      </c>
      <c r="AC1093" t="s">
        <v>168</v>
      </c>
      <c r="AD1093" t="s">
        <v>97</v>
      </c>
      <c r="AE1093" s="1" t="s">
        <v>98</v>
      </c>
      <c r="AF1093" t="s">
        <v>98</v>
      </c>
    </row>
    <row r="1094" spans="1:32">
      <c r="A1094" s="3" t="s">
        <v>184</v>
      </c>
      <c r="B1094">
        <v>1084</v>
      </c>
      <c r="C1094" s="6">
        <v>176480</v>
      </c>
      <c r="D1094" t="s">
        <v>136</v>
      </c>
      <c r="E1094" s="2" t="s">
        <v>97</v>
      </c>
      <c r="F1094" s="2" t="s">
        <v>98</v>
      </c>
      <c r="G1094" s="2" t="s">
        <v>98</v>
      </c>
      <c r="H1094" s="2" t="s">
        <v>97</v>
      </c>
      <c r="I1094" s="2" t="s">
        <v>145</v>
      </c>
      <c r="J1094" s="2" t="s">
        <v>97</v>
      </c>
      <c r="K1094" s="2" t="s">
        <v>134</v>
      </c>
      <c r="L1094" t="s">
        <v>140</v>
      </c>
      <c r="M1094" s="2" t="s">
        <v>100</v>
      </c>
      <c r="N1094" s="71" t="s">
        <v>97</v>
      </c>
      <c r="O1094" s="71" t="s">
        <v>163</v>
      </c>
      <c r="P1094" s="4" t="s">
        <v>97</v>
      </c>
      <c r="Q1094" s="2" t="s">
        <v>98</v>
      </c>
      <c r="R1094" s="2" t="s">
        <v>98</v>
      </c>
      <c r="S1094" t="s">
        <v>97</v>
      </c>
      <c r="T1094" t="s">
        <v>98</v>
      </c>
      <c r="U1094" s="2" t="s">
        <v>98</v>
      </c>
      <c r="V1094" s="2" t="s">
        <v>98</v>
      </c>
      <c r="W1094" s="2" t="s">
        <v>98</v>
      </c>
      <c r="X1094" s="2" t="s">
        <v>98</v>
      </c>
      <c r="Y1094" s="2" t="s">
        <v>98</v>
      </c>
      <c r="Z1094" s="2" t="s">
        <v>98</v>
      </c>
      <c r="AA1094" s="2" t="s">
        <v>98</v>
      </c>
      <c r="AB1094" s="2" t="s">
        <v>97</v>
      </c>
      <c r="AC1094" t="s">
        <v>168</v>
      </c>
      <c r="AD1094" t="s">
        <v>97</v>
      </c>
      <c r="AE1094" s="1" t="s">
        <v>97</v>
      </c>
      <c r="AF1094" t="s">
        <v>98</v>
      </c>
    </row>
    <row r="1095" spans="1:32">
      <c r="A1095" s="3" t="s">
        <v>184</v>
      </c>
      <c r="B1095">
        <v>1085</v>
      </c>
      <c r="C1095">
        <v>176502</v>
      </c>
      <c r="D1095" t="s">
        <v>136</v>
      </c>
      <c r="E1095" s="2" t="s">
        <v>97</v>
      </c>
      <c r="F1095" s="2" t="s">
        <v>97</v>
      </c>
      <c r="G1095" s="2" t="s">
        <v>98</v>
      </c>
      <c r="H1095" s="3" t="s">
        <v>97</v>
      </c>
      <c r="I1095" s="2" t="s">
        <v>145</v>
      </c>
      <c r="J1095" s="6" t="s">
        <v>97</v>
      </c>
      <c r="K1095" s="2" t="s">
        <v>134</v>
      </c>
      <c r="L1095" t="s">
        <v>140</v>
      </c>
      <c r="M1095" s="2" t="s">
        <v>100</v>
      </c>
      <c r="N1095" s="70" t="s">
        <v>98</v>
      </c>
      <c r="O1095" s="70" t="s">
        <v>174</v>
      </c>
      <c r="P1095" s="5" t="s">
        <v>182</v>
      </c>
      <c r="Q1095" s="2" t="s">
        <v>98</v>
      </c>
      <c r="R1095" s="2" t="s">
        <v>98</v>
      </c>
      <c r="S1095" t="s">
        <v>98</v>
      </c>
      <c r="T1095" t="s">
        <v>98</v>
      </c>
      <c r="U1095" s="2" t="s">
        <v>98</v>
      </c>
      <c r="V1095" s="2" t="s">
        <v>98</v>
      </c>
      <c r="W1095" s="2" t="s">
        <v>98</v>
      </c>
      <c r="X1095" s="2" t="s">
        <v>98</v>
      </c>
      <c r="Y1095" s="2" t="s">
        <v>98</v>
      </c>
      <c r="Z1095" s="2" t="s">
        <v>98</v>
      </c>
      <c r="AA1095" s="2" t="s">
        <v>98</v>
      </c>
      <c r="AB1095" s="2" t="s">
        <v>97</v>
      </c>
      <c r="AC1095" t="s">
        <v>168</v>
      </c>
      <c r="AD1095" s="6" t="s">
        <v>97</v>
      </c>
      <c r="AE1095" s="1" t="s">
        <v>97</v>
      </c>
      <c r="AF1095" t="s">
        <v>99</v>
      </c>
    </row>
    <row r="1096" spans="1:32">
      <c r="A1096" s="3" t="s">
        <v>184</v>
      </c>
      <c r="B1096">
        <v>1086</v>
      </c>
      <c r="C1096" s="6">
        <v>176504</v>
      </c>
      <c r="D1096" t="s">
        <v>137</v>
      </c>
      <c r="E1096" s="2" t="s">
        <v>98</v>
      </c>
      <c r="F1096" s="2" t="s">
        <v>98</v>
      </c>
      <c r="G1096" s="2" t="s">
        <v>98</v>
      </c>
      <c r="H1096" s="2" t="s">
        <v>97</v>
      </c>
      <c r="I1096" s="2" t="s">
        <v>147</v>
      </c>
      <c r="J1096" s="2" t="s">
        <v>97</v>
      </c>
      <c r="K1096" s="2" t="s">
        <v>134</v>
      </c>
      <c r="L1096" t="s">
        <v>139</v>
      </c>
      <c r="M1096" s="2" t="s">
        <v>100</v>
      </c>
      <c r="N1096" s="71" t="s">
        <v>97</v>
      </c>
      <c r="O1096" s="71" t="s">
        <v>174</v>
      </c>
      <c r="P1096" s="4" t="s">
        <v>98</v>
      </c>
      <c r="Q1096" s="2" t="s">
        <v>98</v>
      </c>
      <c r="R1096" s="2" t="s">
        <v>98</v>
      </c>
      <c r="S1096" t="s">
        <v>97</v>
      </c>
      <c r="T1096" t="s">
        <v>98</v>
      </c>
      <c r="U1096" s="2" t="s">
        <v>98</v>
      </c>
      <c r="V1096" s="2" t="s">
        <v>97</v>
      </c>
      <c r="W1096" s="2" t="s">
        <v>98</v>
      </c>
      <c r="X1096" s="2" t="s">
        <v>98</v>
      </c>
      <c r="Y1096" s="2" t="s">
        <v>98</v>
      </c>
      <c r="Z1096" s="2" t="s">
        <v>98</v>
      </c>
      <c r="AA1096" s="2" t="s">
        <v>98</v>
      </c>
      <c r="AB1096" s="2" t="s">
        <v>98</v>
      </c>
      <c r="AC1096" t="s">
        <v>168</v>
      </c>
      <c r="AD1096" t="s">
        <v>97</v>
      </c>
      <c r="AE1096" s="1" t="s">
        <v>97</v>
      </c>
      <c r="AF1096" t="s">
        <v>98</v>
      </c>
    </row>
    <row r="1097" spans="1:32">
      <c r="A1097" s="3" t="s">
        <v>184</v>
      </c>
      <c r="B1097">
        <v>1087</v>
      </c>
      <c r="C1097">
        <v>176507</v>
      </c>
      <c r="D1097" t="s">
        <v>136</v>
      </c>
      <c r="E1097" s="2" t="s">
        <v>98</v>
      </c>
      <c r="F1097" s="2" t="s">
        <v>98</v>
      </c>
      <c r="G1097" s="2" t="s">
        <v>98</v>
      </c>
      <c r="H1097" s="2" t="s">
        <v>97</v>
      </c>
      <c r="I1097" s="2" t="s">
        <v>145</v>
      </c>
      <c r="J1097" s="6" t="s">
        <v>97</v>
      </c>
      <c r="K1097" s="2" t="s">
        <v>134</v>
      </c>
      <c r="L1097" t="s">
        <v>140</v>
      </c>
      <c r="M1097" s="2" t="s">
        <v>100</v>
      </c>
      <c r="N1097" s="70" t="s">
        <v>98</v>
      </c>
      <c r="O1097" s="70" t="s">
        <v>163</v>
      </c>
      <c r="P1097" s="5" t="s">
        <v>182</v>
      </c>
      <c r="Q1097" s="2" t="s">
        <v>98</v>
      </c>
      <c r="R1097" s="2" t="s">
        <v>98</v>
      </c>
      <c r="S1097" t="s">
        <v>98</v>
      </c>
      <c r="T1097" t="s">
        <v>98</v>
      </c>
      <c r="U1097" s="2" t="s">
        <v>98</v>
      </c>
      <c r="V1097" s="2" t="s">
        <v>98</v>
      </c>
      <c r="W1097" s="2" t="s">
        <v>98</v>
      </c>
      <c r="X1097" s="2" t="s">
        <v>98</v>
      </c>
      <c r="Y1097" s="2" t="s">
        <v>98</v>
      </c>
      <c r="Z1097" s="2" t="s">
        <v>98</v>
      </c>
      <c r="AA1097" s="2" t="s">
        <v>98</v>
      </c>
      <c r="AB1097" s="2" t="s">
        <v>97</v>
      </c>
      <c r="AC1097" t="s">
        <v>168</v>
      </c>
      <c r="AD1097" t="s">
        <v>97</v>
      </c>
      <c r="AE1097" s="1" t="s">
        <v>97</v>
      </c>
      <c r="AF1097" t="s">
        <v>98</v>
      </c>
    </row>
    <row r="1098" spans="1:32">
      <c r="A1098" s="3" t="s">
        <v>184</v>
      </c>
      <c r="B1098">
        <v>1088</v>
      </c>
      <c r="C1098" s="6">
        <v>176511</v>
      </c>
      <c r="D1098" t="s">
        <v>137</v>
      </c>
      <c r="E1098" s="2" t="s">
        <v>98</v>
      </c>
      <c r="F1098" s="2" t="s">
        <v>98</v>
      </c>
      <c r="G1098" s="2" t="s">
        <v>98</v>
      </c>
      <c r="H1098" s="2" t="s">
        <v>97</v>
      </c>
      <c r="I1098" s="2" t="s">
        <v>147</v>
      </c>
      <c r="J1098" s="2" t="s">
        <v>97</v>
      </c>
      <c r="K1098" s="2" t="s">
        <v>134</v>
      </c>
      <c r="L1098" t="s">
        <v>139</v>
      </c>
      <c r="M1098" s="2" t="s">
        <v>100</v>
      </c>
      <c r="N1098" s="71" t="s">
        <v>97</v>
      </c>
      <c r="O1098" s="71" t="s">
        <v>174</v>
      </c>
      <c r="P1098" s="4" t="s">
        <v>97</v>
      </c>
      <c r="Q1098" s="2" t="s">
        <v>98</v>
      </c>
      <c r="R1098" s="2" t="s">
        <v>98</v>
      </c>
      <c r="S1098" t="s">
        <v>97</v>
      </c>
      <c r="T1098" t="s">
        <v>98</v>
      </c>
      <c r="U1098" s="2" t="s">
        <v>98</v>
      </c>
      <c r="V1098" s="2" t="s">
        <v>97</v>
      </c>
      <c r="W1098" s="2" t="s">
        <v>98</v>
      </c>
      <c r="X1098" s="2" t="s">
        <v>98</v>
      </c>
      <c r="Y1098" s="2" t="s">
        <v>98</v>
      </c>
      <c r="Z1098" s="2" t="s">
        <v>98</v>
      </c>
      <c r="AA1098" s="2" t="s">
        <v>98</v>
      </c>
      <c r="AB1098" s="2" t="s">
        <v>98</v>
      </c>
      <c r="AC1098" t="s">
        <v>168</v>
      </c>
      <c r="AD1098" t="s">
        <v>97</v>
      </c>
      <c r="AE1098" s="1" t="s">
        <v>97</v>
      </c>
      <c r="AF1098" t="s">
        <v>98</v>
      </c>
    </row>
    <row r="1099" spans="1:32">
      <c r="A1099" s="3" t="s">
        <v>184</v>
      </c>
      <c r="B1099">
        <v>1089</v>
      </c>
      <c r="C1099" s="6">
        <v>176536</v>
      </c>
      <c r="D1099" t="s">
        <v>136</v>
      </c>
      <c r="E1099" s="2" t="s">
        <v>98</v>
      </c>
      <c r="F1099" s="2" t="s">
        <v>98</v>
      </c>
      <c r="G1099" s="2" t="s">
        <v>98</v>
      </c>
      <c r="H1099" s="2" t="s">
        <v>99</v>
      </c>
      <c r="I1099" s="2" t="s">
        <v>147</v>
      </c>
      <c r="J1099" s="2" t="s">
        <v>97</v>
      </c>
      <c r="K1099" s="2" t="s">
        <v>134</v>
      </c>
      <c r="L1099" t="s">
        <v>140</v>
      </c>
      <c r="M1099" s="2" t="s">
        <v>100</v>
      </c>
      <c r="N1099" s="71" t="s">
        <v>98</v>
      </c>
      <c r="O1099" s="71" t="s">
        <v>174</v>
      </c>
      <c r="P1099" s="4" t="s">
        <v>182</v>
      </c>
      <c r="Q1099" s="2" t="s">
        <v>98</v>
      </c>
      <c r="R1099" s="2" t="s">
        <v>98</v>
      </c>
      <c r="S1099" t="s">
        <v>98</v>
      </c>
      <c r="T1099" t="s">
        <v>98</v>
      </c>
      <c r="U1099" s="2" t="s">
        <v>98</v>
      </c>
      <c r="V1099" s="2" t="s">
        <v>98</v>
      </c>
      <c r="W1099" s="2" t="s">
        <v>98</v>
      </c>
      <c r="X1099" s="2" t="s">
        <v>98</v>
      </c>
      <c r="Y1099" s="2" t="s">
        <v>186</v>
      </c>
      <c r="Z1099" s="2" t="s">
        <v>98</v>
      </c>
      <c r="AA1099" s="2" t="s">
        <v>98</v>
      </c>
      <c r="AB1099" s="2" t="s">
        <v>98</v>
      </c>
      <c r="AC1099" t="s">
        <v>168</v>
      </c>
      <c r="AD1099" t="s">
        <v>97</v>
      </c>
      <c r="AE1099" s="1" t="s">
        <v>98</v>
      </c>
      <c r="AF1099" t="s">
        <v>98</v>
      </c>
    </row>
    <row r="1100" spans="1:32">
      <c r="A1100" s="3" t="s">
        <v>184</v>
      </c>
      <c r="B1100">
        <v>1090</v>
      </c>
      <c r="C1100">
        <v>176538</v>
      </c>
      <c r="D1100" t="s">
        <v>137</v>
      </c>
      <c r="E1100" s="2" t="s">
        <v>98</v>
      </c>
      <c r="F1100" s="2" t="s">
        <v>98</v>
      </c>
      <c r="G1100" s="2" t="s">
        <v>98</v>
      </c>
      <c r="H1100" s="3" t="s">
        <v>97</v>
      </c>
      <c r="I1100" s="2" t="s">
        <v>149</v>
      </c>
      <c r="J1100" s="6" t="s">
        <v>97</v>
      </c>
      <c r="K1100" s="2" t="s">
        <v>134</v>
      </c>
      <c r="L1100" t="s">
        <v>140</v>
      </c>
      <c r="M1100" s="3" t="s">
        <v>100</v>
      </c>
      <c r="N1100" s="71" t="s">
        <v>97</v>
      </c>
      <c r="O1100" s="71" t="s">
        <v>163</v>
      </c>
      <c r="P1100" s="4" t="s">
        <v>182</v>
      </c>
      <c r="Q1100" s="2" t="s">
        <v>98</v>
      </c>
      <c r="R1100" s="2" t="s">
        <v>98</v>
      </c>
      <c r="S1100" t="s">
        <v>98</v>
      </c>
      <c r="T1100" t="s">
        <v>98</v>
      </c>
      <c r="U1100" s="2" t="s">
        <v>98</v>
      </c>
      <c r="V1100" s="2" t="s">
        <v>98</v>
      </c>
      <c r="W1100" s="2" t="s">
        <v>98</v>
      </c>
      <c r="X1100" s="2" t="s">
        <v>98</v>
      </c>
      <c r="Y1100" s="2" t="s">
        <v>186</v>
      </c>
      <c r="Z1100" s="2" t="s">
        <v>98</v>
      </c>
      <c r="AA1100" s="2" t="s">
        <v>98</v>
      </c>
      <c r="AB1100" s="2" t="s">
        <v>97</v>
      </c>
      <c r="AC1100" t="s">
        <v>168</v>
      </c>
      <c r="AD1100" s="6" t="s">
        <v>97</v>
      </c>
      <c r="AE1100" s="1" t="s">
        <v>98</v>
      </c>
      <c r="AF1100" t="s">
        <v>98</v>
      </c>
    </row>
    <row r="1101" spans="1:32">
      <c r="A1101" s="3" t="s">
        <v>184</v>
      </c>
      <c r="B1101">
        <v>1091</v>
      </c>
      <c r="C1101" s="6">
        <v>176558</v>
      </c>
      <c r="D1101" t="s">
        <v>137</v>
      </c>
      <c r="E1101" s="2" t="s">
        <v>98</v>
      </c>
      <c r="F1101" s="2" t="s">
        <v>98</v>
      </c>
      <c r="G1101" s="2" t="s">
        <v>98</v>
      </c>
      <c r="H1101" s="2" t="s">
        <v>97</v>
      </c>
      <c r="I1101" s="2" t="s">
        <v>144</v>
      </c>
      <c r="J1101" s="2" t="s">
        <v>97</v>
      </c>
      <c r="K1101" s="2" t="s">
        <v>134</v>
      </c>
      <c r="L1101" t="s">
        <v>139</v>
      </c>
      <c r="M1101" s="2" t="s">
        <v>100</v>
      </c>
      <c r="N1101" s="71" t="s">
        <v>97</v>
      </c>
      <c r="O1101" s="71" t="s">
        <v>174</v>
      </c>
      <c r="P1101" s="4" t="s">
        <v>98</v>
      </c>
      <c r="Q1101" s="2" t="s">
        <v>98</v>
      </c>
      <c r="R1101" s="2" t="s">
        <v>98</v>
      </c>
      <c r="S1101" t="s">
        <v>97</v>
      </c>
      <c r="T1101" t="s">
        <v>98</v>
      </c>
      <c r="U1101" s="2" t="s">
        <v>98</v>
      </c>
      <c r="V1101" s="2" t="s">
        <v>98</v>
      </c>
      <c r="W1101" s="2" t="s">
        <v>98</v>
      </c>
      <c r="X1101" s="2" t="s">
        <v>98</v>
      </c>
      <c r="Y1101" s="2" t="s">
        <v>98</v>
      </c>
      <c r="Z1101" s="2" t="s">
        <v>98</v>
      </c>
      <c r="AA1101" s="2" t="s">
        <v>98</v>
      </c>
      <c r="AB1101" s="2" t="s">
        <v>98</v>
      </c>
      <c r="AC1101" t="s">
        <v>168</v>
      </c>
      <c r="AD1101" t="s">
        <v>97</v>
      </c>
      <c r="AE1101" s="1" t="s">
        <v>97</v>
      </c>
      <c r="AF1101" t="s">
        <v>98</v>
      </c>
    </row>
    <row r="1102" spans="1:32">
      <c r="A1102" s="3" t="s">
        <v>184</v>
      </c>
      <c r="B1102">
        <v>1092</v>
      </c>
      <c r="C1102">
        <v>176569</v>
      </c>
      <c r="D1102" t="s">
        <v>136</v>
      </c>
      <c r="E1102" s="2" t="s">
        <v>98</v>
      </c>
      <c r="F1102" s="2" t="s">
        <v>98</v>
      </c>
      <c r="G1102" s="2" t="s">
        <v>98</v>
      </c>
      <c r="H1102" s="3" t="s">
        <v>97</v>
      </c>
      <c r="I1102" s="2" t="s">
        <v>145</v>
      </c>
      <c r="J1102" s="6" t="s">
        <v>97</v>
      </c>
      <c r="K1102" s="2" t="s">
        <v>134</v>
      </c>
      <c r="L1102" t="s">
        <v>140</v>
      </c>
      <c r="M1102" s="2" t="s">
        <v>100</v>
      </c>
      <c r="N1102" s="70" t="s">
        <v>97</v>
      </c>
      <c r="O1102" s="70" t="s">
        <v>174</v>
      </c>
      <c r="P1102" s="4" t="s">
        <v>182</v>
      </c>
      <c r="Q1102" s="2" t="s">
        <v>98</v>
      </c>
      <c r="R1102" s="2" t="s">
        <v>98</v>
      </c>
      <c r="S1102" t="s">
        <v>98</v>
      </c>
      <c r="T1102" t="s">
        <v>98</v>
      </c>
      <c r="U1102" s="2" t="s">
        <v>98</v>
      </c>
      <c r="V1102" s="2" t="s">
        <v>98</v>
      </c>
      <c r="W1102" s="2" t="s">
        <v>98</v>
      </c>
      <c r="X1102" s="2" t="s">
        <v>98</v>
      </c>
      <c r="Y1102" s="2" t="s">
        <v>98</v>
      </c>
      <c r="Z1102" s="2" t="s">
        <v>98</v>
      </c>
      <c r="AA1102" s="2" t="s">
        <v>98</v>
      </c>
      <c r="AB1102" s="2" t="s">
        <v>97</v>
      </c>
      <c r="AC1102" t="s">
        <v>168</v>
      </c>
      <c r="AD1102" s="6" t="s">
        <v>97</v>
      </c>
      <c r="AE1102" s="1" t="s">
        <v>98</v>
      </c>
      <c r="AF1102" t="s">
        <v>98</v>
      </c>
    </row>
    <row r="1103" spans="1:32">
      <c r="A1103" s="3" t="s">
        <v>184</v>
      </c>
      <c r="B1103">
        <v>1093</v>
      </c>
      <c r="C1103" s="6">
        <v>176570</v>
      </c>
      <c r="D1103" t="s">
        <v>136</v>
      </c>
      <c r="E1103" s="2" t="s">
        <v>98</v>
      </c>
      <c r="F1103" s="2" t="s">
        <v>98</v>
      </c>
      <c r="G1103" s="2" t="s">
        <v>98</v>
      </c>
      <c r="H1103" s="2" t="s">
        <v>97</v>
      </c>
      <c r="I1103" s="2" t="s">
        <v>145</v>
      </c>
      <c r="J1103" s="2" t="s">
        <v>97</v>
      </c>
      <c r="K1103" s="2" t="s">
        <v>134</v>
      </c>
      <c r="L1103" t="s">
        <v>140</v>
      </c>
      <c r="M1103" s="2" t="s">
        <v>100</v>
      </c>
      <c r="N1103" s="71" t="s">
        <v>97</v>
      </c>
      <c r="O1103" s="71" t="s">
        <v>174</v>
      </c>
      <c r="P1103" s="4" t="s">
        <v>182</v>
      </c>
      <c r="Q1103" s="2" t="s">
        <v>98</v>
      </c>
      <c r="R1103" s="2" t="s">
        <v>98</v>
      </c>
      <c r="S1103" t="s">
        <v>98</v>
      </c>
      <c r="T1103" t="s">
        <v>98</v>
      </c>
      <c r="U1103" s="2" t="s">
        <v>98</v>
      </c>
      <c r="V1103" s="2" t="s">
        <v>98</v>
      </c>
      <c r="W1103" s="2" t="s">
        <v>98</v>
      </c>
      <c r="X1103" s="2" t="s">
        <v>98</v>
      </c>
      <c r="Y1103" s="2" t="s">
        <v>98</v>
      </c>
      <c r="Z1103" s="2" t="s">
        <v>98</v>
      </c>
      <c r="AA1103" s="2" t="s">
        <v>98</v>
      </c>
      <c r="AB1103" s="2" t="s">
        <v>97</v>
      </c>
      <c r="AC1103" t="s">
        <v>168</v>
      </c>
      <c r="AD1103" t="s">
        <v>97</v>
      </c>
      <c r="AE1103" s="1" t="s">
        <v>98</v>
      </c>
      <c r="AF1103" t="s">
        <v>97</v>
      </c>
    </row>
    <row r="1104" spans="1:32">
      <c r="A1104" s="3" t="s">
        <v>184</v>
      </c>
      <c r="B1104">
        <v>1094</v>
      </c>
      <c r="C1104" s="6">
        <v>176571</v>
      </c>
      <c r="D1104" t="s">
        <v>137</v>
      </c>
      <c r="E1104" s="2" t="s">
        <v>98</v>
      </c>
      <c r="F1104" s="2" t="s">
        <v>98</v>
      </c>
      <c r="G1104" s="2" t="s">
        <v>98</v>
      </c>
      <c r="H1104" s="2" t="s">
        <v>97</v>
      </c>
      <c r="I1104" s="2" t="s">
        <v>148</v>
      </c>
      <c r="J1104" s="2" t="s">
        <v>97</v>
      </c>
      <c r="K1104" s="2" t="s">
        <v>134</v>
      </c>
      <c r="L1104" t="s">
        <v>139</v>
      </c>
      <c r="M1104" s="2" t="s">
        <v>100</v>
      </c>
      <c r="N1104" s="71" t="s">
        <v>98</v>
      </c>
      <c r="O1104" s="71" t="s">
        <v>174</v>
      </c>
      <c r="P1104" s="4" t="s">
        <v>182</v>
      </c>
      <c r="Q1104" s="2" t="s">
        <v>98</v>
      </c>
      <c r="R1104" s="2" t="s">
        <v>98</v>
      </c>
      <c r="S1104" t="s">
        <v>98</v>
      </c>
      <c r="T1104" t="s">
        <v>98</v>
      </c>
      <c r="U1104" s="2" t="s">
        <v>98</v>
      </c>
      <c r="V1104" s="2" t="s">
        <v>98</v>
      </c>
      <c r="W1104" s="2" t="s">
        <v>98</v>
      </c>
      <c r="X1104" s="2" t="s">
        <v>98</v>
      </c>
      <c r="Y1104" s="2" t="s">
        <v>98</v>
      </c>
      <c r="Z1104" s="2" t="s">
        <v>98</v>
      </c>
      <c r="AA1104" s="2" t="s">
        <v>98</v>
      </c>
      <c r="AB1104" s="2" t="s">
        <v>98</v>
      </c>
      <c r="AC1104" t="s">
        <v>168</v>
      </c>
      <c r="AD1104" t="s">
        <v>97</v>
      </c>
      <c r="AE1104" s="1" t="s">
        <v>97</v>
      </c>
      <c r="AF1104" t="s">
        <v>97</v>
      </c>
    </row>
    <row r="1105" spans="1:32">
      <c r="A1105" s="3" t="s">
        <v>184</v>
      </c>
      <c r="B1105">
        <v>1095</v>
      </c>
      <c r="C1105">
        <v>176577</v>
      </c>
      <c r="D1105" t="s">
        <v>136</v>
      </c>
      <c r="E1105" s="2" t="s">
        <v>98</v>
      </c>
      <c r="F1105" s="2" t="s">
        <v>98</v>
      </c>
      <c r="G1105" s="2" t="s">
        <v>98</v>
      </c>
      <c r="H1105" s="3" t="s">
        <v>97</v>
      </c>
      <c r="I1105" s="2" t="s">
        <v>149</v>
      </c>
      <c r="J1105" s="6" t="s">
        <v>97</v>
      </c>
      <c r="K1105" s="2" t="s">
        <v>134</v>
      </c>
      <c r="L1105" t="s">
        <v>140</v>
      </c>
      <c r="M1105" s="2" t="s">
        <v>100</v>
      </c>
      <c r="N1105" s="70" t="s">
        <v>98</v>
      </c>
      <c r="O1105" s="70" t="s">
        <v>174</v>
      </c>
      <c r="P1105" s="4" t="s">
        <v>182</v>
      </c>
      <c r="Q1105" s="2" t="s">
        <v>98</v>
      </c>
      <c r="R1105" s="2" t="s">
        <v>98</v>
      </c>
      <c r="S1105" t="s">
        <v>98</v>
      </c>
      <c r="T1105" t="s">
        <v>98</v>
      </c>
      <c r="U1105" s="2" t="s">
        <v>98</v>
      </c>
      <c r="V1105" s="2" t="s">
        <v>98</v>
      </c>
      <c r="W1105" s="2" t="s">
        <v>98</v>
      </c>
      <c r="X1105" s="2" t="s">
        <v>98</v>
      </c>
      <c r="Y1105" s="2" t="s">
        <v>186</v>
      </c>
      <c r="Z1105" s="2" t="s">
        <v>98</v>
      </c>
      <c r="AA1105" s="2" t="s">
        <v>98</v>
      </c>
      <c r="AB1105" s="2" t="s">
        <v>98</v>
      </c>
      <c r="AC1105" t="s">
        <v>168</v>
      </c>
      <c r="AD1105" s="6" t="s">
        <v>97</v>
      </c>
      <c r="AE1105" s="1" t="s">
        <v>98</v>
      </c>
      <c r="AF1105" t="s">
        <v>98</v>
      </c>
    </row>
    <row r="1106" spans="1:32">
      <c r="A1106" s="3" t="s">
        <v>183</v>
      </c>
      <c r="B1106">
        <v>1096</v>
      </c>
      <c r="C1106" s="6">
        <v>176579</v>
      </c>
      <c r="D1106" t="s">
        <v>136</v>
      </c>
      <c r="E1106" s="2" t="s">
        <v>98</v>
      </c>
      <c r="F1106" s="2" t="s">
        <v>98</v>
      </c>
      <c r="G1106" s="2" t="s">
        <v>98</v>
      </c>
      <c r="H1106" s="2" t="s">
        <v>97</v>
      </c>
      <c r="I1106" s="2" t="s">
        <v>149</v>
      </c>
      <c r="J1106" s="2" t="s">
        <v>97</v>
      </c>
      <c r="K1106" s="2" t="s">
        <v>134</v>
      </c>
      <c r="L1106" t="s">
        <v>140</v>
      </c>
      <c r="M1106" s="2" t="s">
        <v>100</v>
      </c>
      <c r="N1106" s="71" t="s">
        <v>97</v>
      </c>
      <c r="O1106" s="71" t="s">
        <v>174</v>
      </c>
      <c r="P1106" s="4" t="s">
        <v>182</v>
      </c>
      <c r="Q1106" s="2" t="s">
        <v>98</v>
      </c>
      <c r="R1106" s="2" t="s">
        <v>98</v>
      </c>
      <c r="S1106" t="s">
        <v>98</v>
      </c>
      <c r="T1106" t="s">
        <v>98</v>
      </c>
      <c r="U1106" s="2" t="s">
        <v>98</v>
      </c>
      <c r="V1106" s="2" t="s">
        <v>98</v>
      </c>
      <c r="W1106" s="2" t="s">
        <v>98</v>
      </c>
      <c r="X1106" s="2" t="s">
        <v>98</v>
      </c>
      <c r="Y1106" s="2" t="s">
        <v>186</v>
      </c>
      <c r="Z1106" s="2" t="s">
        <v>98</v>
      </c>
      <c r="AA1106" s="2" t="s">
        <v>98</v>
      </c>
      <c r="AB1106" s="2" t="s">
        <v>99</v>
      </c>
      <c r="AC1106" t="s">
        <v>168</v>
      </c>
      <c r="AD1106" t="s">
        <v>97</v>
      </c>
      <c r="AE1106" s="1" t="s">
        <v>98</v>
      </c>
      <c r="AF1106" t="s">
        <v>98</v>
      </c>
    </row>
    <row r="1107" spans="1:32">
      <c r="A1107" s="3" t="s">
        <v>183</v>
      </c>
      <c r="B1107">
        <v>1097</v>
      </c>
      <c r="C1107" s="6">
        <v>176591</v>
      </c>
      <c r="D1107" t="s">
        <v>137</v>
      </c>
      <c r="E1107" s="2" t="s">
        <v>97</v>
      </c>
      <c r="F1107" s="2" t="s">
        <v>97</v>
      </c>
      <c r="G1107" s="2" t="s">
        <v>98</v>
      </c>
      <c r="H1107" s="2" t="s">
        <v>97</v>
      </c>
      <c r="I1107" s="2" t="s">
        <v>145</v>
      </c>
      <c r="J1107" s="2" t="s">
        <v>97</v>
      </c>
      <c r="K1107" s="2" t="s">
        <v>134</v>
      </c>
      <c r="L1107" t="s">
        <v>138</v>
      </c>
      <c r="M1107" s="2" t="s">
        <v>100</v>
      </c>
      <c r="N1107" s="71" t="s">
        <v>97</v>
      </c>
      <c r="O1107" s="71" t="s">
        <v>163</v>
      </c>
      <c r="P1107" s="4" t="s">
        <v>97</v>
      </c>
      <c r="Q1107" s="2" t="s">
        <v>98</v>
      </c>
      <c r="R1107" s="2" t="s">
        <v>98</v>
      </c>
      <c r="S1107" t="s">
        <v>97</v>
      </c>
      <c r="T1107" t="s">
        <v>97</v>
      </c>
      <c r="U1107" s="2" t="s">
        <v>98</v>
      </c>
      <c r="V1107" s="2" t="s">
        <v>98</v>
      </c>
      <c r="W1107" s="2" t="s">
        <v>97</v>
      </c>
      <c r="X1107" s="2" t="s">
        <v>97</v>
      </c>
      <c r="Y1107" s="2" t="s">
        <v>97</v>
      </c>
      <c r="Z1107" s="2" t="s">
        <v>98</v>
      </c>
      <c r="AA1107" s="2" t="s">
        <v>98</v>
      </c>
      <c r="AB1107" s="2" t="s">
        <v>185</v>
      </c>
      <c r="AC1107" t="s">
        <v>168</v>
      </c>
      <c r="AD1107" t="s">
        <v>97</v>
      </c>
      <c r="AE1107" s="1" t="s">
        <v>98</v>
      </c>
      <c r="AF1107" t="s">
        <v>97</v>
      </c>
    </row>
    <row r="1108" spans="1:32">
      <c r="A1108" s="3" t="s">
        <v>184</v>
      </c>
      <c r="B1108">
        <v>1098</v>
      </c>
      <c r="C1108" s="6">
        <v>176594</v>
      </c>
      <c r="D1108" t="s">
        <v>136</v>
      </c>
      <c r="E1108" s="2" t="s">
        <v>98</v>
      </c>
      <c r="F1108" s="2" t="s">
        <v>98</v>
      </c>
      <c r="G1108" s="2" t="s">
        <v>98</v>
      </c>
      <c r="H1108" s="2" t="s">
        <v>97</v>
      </c>
      <c r="I1108" s="2" t="s">
        <v>146</v>
      </c>
      <c r="J1108" s="2" t="s">
        <v>97</v>
      </c>
      <c r="K1108" s="2" t="s">
        <v>134</v>
      </c>
      <c r="L1108" t="s">
        <v>140</v>
      </c>
      <c r="M1108" s="2" t="s">
        <v>100</v>
      </c>
      <c r="N1108" s="71" t="s">
        <v>97</v>
      </c>
      <c r="O1108" s="71" t="s">
        <v>174</v>
      </c>
      <c r="P1108" s="4" t="s">
        <v>182</v>
      </c>
      <c r="Q1108" s="2" t="s">
        <v>98</v>
      </c>
      <c r="R1108" s="2" t="s">
        <v>98</v>
      </c>
      <c r="S1108" t="s">
        <v>98</v>
      </c>
      <c r="T1108" t="s">
        <v>98</v>
      </c>
      <c r="U1108" s="2" t="s">
        <v>98</v>
      </c>
      <c r="V1108" s="2" t="s">
        <v>98</v>
      </c>
      <c r="W1108" s="2" t="s">
        <v>98</v>
      </c>
      <c r="X1108" s="2" t="s">
        <v>98</v>
      </c>
      <c r="Y1108" s="2" t="s">
        <v>186</v>
      </c>
      <c r="Z1108" s="2" t="s">
        <v>98</v>
      </c>
      <c r="AA1108" s="2" t="s">
        <v>98</v>
      </c>
      <c r="AB1108" s="2" t="s">
        <v>99</v>
      </c>
      <c r="AC1108" t="s">
        <v>168</v>
      </c>
      <c r="AD1108" t="s">
        <v>97</v>
      </c>
      <c r="AE1108" s="1" t="s">
        <v>98</v>
      </c>
      <c r="AF1108" t="s">
        <v>98</v>
      </c>
    </row>
    <row r="1109" spans="1:32">
      <c r="A1109" s="3" t="s">
        <v>184</v>
      </c>
      <c r="B1109">
        <v>1099</v>
      </c>
      <c r="C1109" s="6">
        <v>176610</v>
      </c>
      <c r="D1109" t="s">
        <v>137</v>
      </c>
      <c r="E1109" s="2" t="s">
        <v>98</v>
      </c>
      <c r="F1109" s="2" t="s">
        <v>98</v>
      </c>
      <c r="G1109" s="2" t="s">
        <v>98</v>
      </c>
      <c r="H1109" s="2" t="s">
        <v>97</v>
      </c>
      <c r="I1109" s="2" t="s">
        <v>148</v>
      </c>
      <c r="J1109" s="2" t="s">
        <v>97</v>
      </c>
      <c r="K1109" s="2" t="s">
        <v>134</v>
      </c>
      <c r="L1109" t="s">
        <v>140</v>
      </c>
      <c r="M1109" s="2" t="s">
        <v>101</v>
      </c>
      <c r="N1109" s="71" t="s">
        <v>97</v>
      </c>
      <c r="O1109" s="71" t="s">
        <v>174</v>
      </c>
      <c r="P1109" s="4" t="s">
        <v>182</v>
      </c>
      <c r="Q1109" s="2" t="s">
        <v>98</v>
      </c>
      <c r="R1109" s="2" t="s">
        <v>98</v>
      </c>
      <c r="S1109" t="s">
        <v>98</v>
      </c>
      <c r="T1109" t="s">
        <v>98</v>
      </c>
      <c r="U1109" s="2" t="s">
        <v>98</v>
      </c>
      <c r="V1109" s="2" t="s">
        <v>98</v>
      </c>
      <c r="W1109" s="2" t="s">
        <v>98</v>
      </c>
      <c r="X1109" s="2" t="s">
        <v>98</v>
      </c>
      <c r="Y1109" s="2" t="s">
        <v>186</v>
      </c>
      <c r="Z1109" s="2" t="s">
        <v>98</v>
      </c>
      <c r="AA1109" s="2" t="s">
        <v>98</v>
      </c>
      <c r="AB1109" s="2" t="s">
        <v>97</v>
      </c>
      <c r="AC1109" t="s">
        <v>168</v>
      </c>
      <c r="AD1109" t="s">
        <v>97</v>
      </c>
      <c r="AE1109" s="1" t="s">
        <v>98</v>
      </c>
      <c r="AF1109" t="s">
        <v>98</v>
      </c>
    </row>
    <row r="1110" spans="1:32">
      <c r="A1110" s="3" t="s">
        <v>184</v>
      </c>
      <c r="B1110">
        <v>1100</v>
      </c>
      <c r="C1110" s="6">
        <v>176627</v>
      </c>
      <c r="D1110" t="s">
        <v>137</v>
      </c>
      <c r="E1110" s="2" t="s">
        <v>97</v>
      </c>
      <c r="F1110" s="2" t="s">
        <v>98</v>
      </c>
      <c r="G1110" s="2" t="s">
        <v>98</v>
      </c>
      <c r="H1110" s="2" t="s">
        <v>97</v>
      </c>
      <c r="I1110" s="2" t="s">
        <v>148</v>
      </c>
      <c r="J1110" s="2" t="s">
        <v>97</v>
      </c>
      <c r="K1110" s="2" t="s">
        <v>134</v>
      </c>
      <c r="L1110" t="s">
        <v>139</v>
      </c>
      <c r="M1110" s="2" t="s">
        <v>100</v>
      </c>
      <c r="N1110" s="71" t="s">
        <v>98</v>
      </c>
      <c r="O1110" s="71" t="s">
        <v>163</v>
      </c>
      <c r="P1110" s="4" t="s">
        <v>97</v>
      </c>
      <c r="Q1110" s="2" t="s">
        <v>97</v>
      </c>
      <c r="R1110" s="2" t="s">
        <v>98</v>
      </c>
      <c r="S1110" t="s">
        <v>97</v>
      </c>
      <c r="T1110" t="s">
        <v>98</v>
      </c>
      <c r="U1110" s="2" t="s">
        <v>98</v>
      </c>
      <c r="V1110" s="2" t="s">
        <v>98</v>
      </c>
      <c r="W1110" s="2" t="s">
        <v>98</v>
      </c>
      <c r="X1110" s="2" t="s">
        <v>98</v>
      </c>
      <c r="Y1110" s="2" t="s">
        <v>98</v>
      </c>
      <c r="Z1110" s="2" t="s">
        <v>98</v>
      </c>
      <c r="AA1110" s="2" t="s">
        <v>98</v>
      </c>
      <c r="AB1110" s="2" t="s">
        <v>98</v>
      </c>
      <c r="AC1110" t="s">
        <v>168</v>
      </c>
      <c r="AD1110" t="s">
        <v>97</v>
      </c>
      <c r="AE1110" s="1" t="s">
        <v>97</v>
      </c>
      <c r="AF1110" t="s">
        <v>97</v>
      </c>
    </row>
    <row r="1111" spans="1:32">
      <c r="A1111" s="3" t="s">
        <v>184</v>
      </c>
      <c r="B1111">
        <v>1101</v>
      </c>
      <c r="C1111">
        <v>176628</v>
      </c>
      <c r="D1111" t="s">
        <v>136</v>
      </c>
      <c r="E1111" s="2" t="s">
        <v>97</v>
      </c>
      <c r="F1111" s="2" t="s">
        <v>98</v>
      </c>
      <c r="G1111" s="2" t="s">
        <v>98</v>
      </c>
      <c r="H1111" s="3" t="s">
        <v>97</v>
      </c>
      <c r="I1111" s="2" t="s">
        <v>148</v>
      </c>
      <c r="J1111" s="6" t="s">
        <v>97</v>
      </c>
      <c r="K1111" s="2" t="s">
        <v>134</v>
      </c>
      <c r="L1111" t="s">
        <v>139</v>
      </c>
      <c r="M1111" s="3" t="s">
        <v>100</v>
      </c>
      <c r="N1111" s="71" t="s">
        <v>98</v>
      </c>
      <c r="O1111" s="71" t="s">
        <v>174</v>
      </c>
      <c r="P1111" s="5" t="s">
        <v>182</v>
      </c>
      <c r="Q1111" s="2" t="s">
        <v>98</v>
      </c>
      <c r="R1111" s="2" t="s">
        <v>98</v>
      </c>
      <c r="S1111" t="s">
        <v>98</v>
      </c>
      <c r="T1111" t="s">
        <v>98</v>
      </c>
      <c r="U1111" s="2" t="s">
        <v>98</v>
      </c>
      <c r="V1111" s="2" t="s">
        <v>98</v>
      </c>
      <c r="W1111" s="2" t="s">
        <v>98</v>
      </c>
      <c r="X1111" s="2" t="s">
        <v>98</v>
      </c>
      <c r="Y1111" s="2" t="s">
        <v>98</v>
      </c>
      <c r="Z1111" s="2" t="s">
        <v>98</v>
      </c>
      <c r="AA1111" s="2" t="s">
        <v>98</v>
      </c>
      <c r="AB1111" s="2" t="s">
        <v>97</v>
      </c>
      <c r="AC1111" t="s">
        <v>168</v>
      </c>
      <c r="AD1111" s="6" t="s">
        <v>97</v>
      </c>
      <c r="AE1111" s="1" t="s">
        <v>97</v>
      </c>
      <c r="AF1111" t="s">
        <v>98</v>
      </c>
    </row>
    <row r="1112" spans="1:32">
      <c r="A1112" s="3" t="s">
        <v>184</v>
      </c>
      <c r="B1112">
        <v>1102</v>
      </c>
      <c r="C1112" s="6">
        <v>176640</v>
      </c>
      <c r="D1112" t="s">
        <v>137</v>
      </c>
      <c r="E1112" s="2" t="s">
        <v>98</v>
      </c>
      <c r="F1112" s="2" t="s">
        <v>98</v>
      </c>
      <c r="G1112" s="2" t="s">
        <v>98</v>
      </c>
      <c r="H1112" s="2" t="s">
        <v>97</v>
      </c>
      <c r="I1112" s="2" t="s">
        <v>149</v>
      </c>
      <c r="J1112" s="2" t="s">
        <v>97</v>
      </c>
      <c r="K1112" s="2" t="s">
        <v>134</v>
      </c>
      <c r="L1112" t="s">
        <v>140</v>
      </c>
      <c r="M1112" s="2" t="s">
        <v>101</v>
      </c>
      <c r="N1112" s="71" t="s">
        <v>98</v>
      </c>
      <c r="O1112" s="71" t="s">
        <v>174</v>
      </c>
      <c r="P1112" s="4" t="s">
        <v>182</v>
      </c>
      <c r="Q1112" s="2" t="s">
        <v>98</v>
      </c>
      <c r="R1112" s="2" t="s">
        <v>98</v>
      </c>
      <c r="S1112" t="s">
        <v>98</v>
      </c>
      <c r="T1112" t="s">
        <v>98</v>
      </c>
      <c r="U1112" s="2" t="s">
        <v>98</v>
      </c>
      <c r="V1112" s="2" t="s">
        <v>98</v>
      </c>
      <c r="W1112" s="2" t="s">
        <v>98</v>
      </c>
      <c r="X1112" s="2" t="s">
        <v>98</v>
      </c>
      <c r="Y1112" s="2" t="s">
        <v>98</v>
      </c>
      <c r="Z1112" s="2" t="s">
        <v>98</v>
      </c>
      <c r="AA1112" s="2" t="s">
        <v>98</v>
      </c>
      <c r="AB1112" s="2" t="s">
        <v>97</v>
      </c>
      <c r="AC1112" t="s">
        <v>168</v>
      </c>
      <c r="AD1112" t="s">
        <v>97</v>
      </c>
      <c r="AE1112" s="1" t="s">
        <v>98</v>
      </c>
      <c r="AF1112" t="s">
        <v>98</v>
      </c>
    </row>
    <row r="1113" spans="1:32">
      <c r="A1113" s="3" t="s">
        <v>184</v>
      </c>
      <c r="B1113">
        <v>1103</v>
      </c>
      <c r="C1113" s="6">
        <v>176641</v>
      </c>
      <c r="D1113" t="s">
        <v>137</v>
      </c>
      <c r="E1113" s="2" t="s">
        <v>98</v>
      </c>
      <c r="F1113" s="2" t="s">
        <v>98</v>
      </c>
      <c r="G1113" s="2" t="s">
        <v>98</v>
      </c>
      <c r="H1113" s="2" t="s">
        <v>97</v>
      </c>
      <c r="I1113" s="2" t="s">
        <v>146</v>
      </c>
      <c r="J1113" s="2" t="s">
        <v>98</v>
      </c>
      <c r="K1113" s="2" t="s">
        <v>134</v>
      </c>
      <c r="L1113" t="s">
        <v>139</v>
      </c>
      <c r="M1113" s="2" t="s">
        <v>100</v>
      </c>
      <c r="N1113" s="71" t="s">
        <v>97</v>
      </c>
      <c r="O1113" s="71" t="s">
        <v>174</v>
      </c>
      <c r="P1113" s="4" t="s">
        <v>182</v>
      </c>
      <c r="Q1113" s="2" t="s">
        <v>98</v>
      </c>
      <c r="R1113" s="2" t="s">
        <v>98</v>
      </c>
      <c r="S1113" t="s">
        <v>98</v>
      </c>
      <c r="T1113" t="s">
        <v>98</v>
      </c>
      <c r="U1113" s="2" t="s">
        <v>98</v>
      </c>
      <c r="V1113" s="2" t="s">
        <v>98</v>
      </c>
      <c r="W1113" s="2" t="s">
        <v>98</v>
      </c>
      <c r="X1113" s="2" t="s">
        <v>98</v>
      </c>
      <c r="Y1113" s="2" t="s">
        <v>98</v>
      </c>
      <c r="Z1113" s="2" t="s">
        <v>98</v>
      </c>
      <c r="AA1113" s="2" t="s">
        <v>98</v>
      </c>
      <c r="AB1113" s="2" t="s">
        <v>97</v>
      </c>
      <c r="AC1113" t="s">
        <v>168</v>
      </c>
      <c r="AD1113" t="s">
        <v>97</v>
      </c>
      <c r="AE1113" s="1" t="s">
        <v>97</v>
      </c>
      <c r="AF1113" t="s">
        <v>98</v>
      </c>
    </row>
    <row r="1114" spans="1:32">
      <c r="A1114" s="3" t="s">
        <v>184</v>
      </c>
      <c r="B1114">
        <v>1104</v>
      </c>
      <c r="C1114" s="6">
        <v>176652</v>
      </c>
      <c r="D1114" t="s">
        <v>137</v>
      </c>
      <c r="E1114" s="2" t="s">
        <v>98</v>
      </c>
      <c r="F1114" s="2" t="s">
        <v>98</v>
      </c>
      <c r="G1114" s="2" t="s">
        <v>98</v>
      </c>
      <c r="H1114" s="2" t="s">
        <v>97</v>
      </c>
      <c r="I1114" s="2" t="s">
        <v>147</v>
      </c>
      <c r="J1114" s="2" t="s">
        <v>97</v>
      </c>
      <c r="K1114" s="2" t="s">
        <v>134</v>
      </c>
      <c r="L1114" t="s">
        <v>140</v>
      </c>
      <c r="M1114" s="2" t="s">
        <v>100</v>
      </c>
      <c r="N1114" s="71" t="s">
        <v>97</v>
      </c>
      <c r="O1114" s="71" t="s">
        <v>163</v>
      </c>
      <c r="P1114" s="4" t="s">
        <v>182</v>
      </c>
      <c r="Q1114" s="2" t="s">
        <v>98</v>
      </c>
      <c r="R1114" s="2" t="s">
        <v>98</v>
      </c>
      <c r="S1114" t="s">
        <v>98</v>
      </c>
      <c r="T1114" t="s">
        <v>97</v>
      </c>
      <c r="U1114" s="2" t="s">
        <v>98</v>
      </c>
      <c r="V1114" s="2" t="s">
        <v>98</v>
      </c>
      <c r="W1114" s="2" t="s">
        <v>98</v>
      </c>
      <c r="X1114" s="2" t="s">
        <v>98</v>
      </c>
      <c r="Y1114" s="2" t="s">
        <v>98</v>
      </c>
      <c r="Z1114" s="2" t="s">
        <v>98</v>
      </c>
      <c r="AA1114" s="2" t="s">
        <v>98</v>
      </c>
      <c r="AB1114" s="2" t="s">
        <v>97</v>
      </c>
      <c r="AC1114" t="s">
        <v>168</v>
      </c>
      <c r="AD1114" t="s">
        <v>97</v>
      </c>
      <c r="AE1114" s="1" t="s">
        <v>97</v>
      </c>
      <c r="AF1114" t="s">
        <v>98</v>
      </c>
    </row>
    <row r="1115" spans="1:32">
      <c r="A1115" s="3" t="s">
        <v>184</v>
      </c>
      <c r="B1115">
        <v>1105</v>
      </c>
      <c r="C1115" s="6">
        <v>176655</v>
      </c>
      <c r="D1115" t="s">
        <v>137</v>
      </c>
      <c r="E1115" s="2" t="s">
        <v>97</v>
      </c>
      <c r="F1115" s="2" t="s">
        <v>98</v>
      </c>
      <c r="G1115" s="2" t="s">
        <v>98</v>
      </c>
      <c r="H1115" s="2" t="s">
        <v>97</v>
      </c>
      <c r="I1115" s="2" t="s">
        <v>147</v>
      </c>
      <c r="J1115" s="2" t="s">
        <v>97</v>
      </c>
      <c r="K1115" s="2" t="s">
        <v>134</v>
      </c>
      <c r="L1115" t="s">
        <v>138</v>
      </c>
      <c r="M1115" s="2" t="s">
        <v>101</v>
      </c>
      <c r="N1115" s="71" t="s">
        <v>97</v>
      </c>
      <c r="O1115" s="71" t="s">
        <v>174</v>
      </c>
      <c r="P1115" s="4" t="s">
        <v>97</v>
      </c>
      <c r="Q1115" s="2" t="s">
        <v>97</v>
      </c>
      <c r="R1115" s="2" t="s">
        <v>97</v>
      </c>
      <c r="S1115" t="s">
        <v>97</v>
      </c>
      <c r="T1115" t="s">
        <v>98</v>
      </c>
      <c r="U1115" s="2" t="s">
        <v>97</v>
      </c>
      <c r="V1115" s="2" t="s">
        <v>97</v>
      </c>
      <c r="W1115" s="2" t="s">
        <v>98</v>
      </c>
      <c r="X1115" s="2" t="s">
        <v>98</v>
      </c>
      <c r="Y1115" s="2" t="s">
        <v>97</v>
      </c>
      <c r="Z1115" s="2" t="s">
        <v>98</v>
      </c>
      <c r="AA1115" s="2" t="s">
        <v>98</v>
      </c>
      <c r="AB1115" s="2" t="s">
        <v>98</v>
      </c>
      <c r="AC1115" t="s">
        <v>168</v>
      </c>
      <c r="AD1115" t="s">
        <v>97</v>
      </c>
      <c r="AE1115" s="1" t="s">
        <v>97</v>
      </c>
      <c r="AF1115" t="s">
        <v>97</v>
      </c>
    </row>
    <row r="1116" spans="1:32">
      <c r="A1116" s="3" t="s">
        <v>184</v>
      </c>
      <c r="B1116">
        <v>1106</v>
      </c>
      <c r="C1116" s="6">
        <v>176668</v>
      </c>
      <c r="D1116" t="s">
        <v>137</v>
      </c>
      <c r="E1116" s="2" t="s">
        <v>98</v>
      </c>
      <c r="F1116" s="2" t="s">
        <v>98</v>
      </c>
      <c r="G1116" s="2" t="s">
        <v>98</v>
      </c>
      <c r="H1116" s="2" t="s">
        <v>97</v>
      </c>
      <c r="I1116" s="2" t="s">
        <v>148</v>
      </c>
      <c r="J1116" s="2" t="s">
        <v>97</v>
      </c>
      <c r="K1116" s="2" t="s">
        <v>134</v>
      </c>
      <c r="L1116" t="s">
        <v>140</v>
      </c>
      <c r="M1116" s="2" t="s">
        <v>100</v>
      </c>
      <c r="N1116" s="71" t="s">
        <v>97</v>
      </c>
      <c r="O1116" s="71" t="s">
        <v>174</v>
      </c>
      <c r="P1116" s="4" t="s">
        <v>182</v>
      </c>
      <c r="Q1116" s="2" t="s">
        <v>98</v>
      </c>
      <c r="R1116" s="2" t="s">
        <v>98</v>
      </c>
      <c r="S1116" t="s">
        <v>98</v>
      </c>
      <c r="T1116" t="s">
        <v>98</v>
      </c>
      <c r="U1116" s="2" t="s">
        <v>98</v>
      </c>
      <c r="V1116" s="2" t="s">
        <v>98</v>
      </c>
      <c r="W1116" s="2" t="s">
        <v>98</v>
      </c>
      <c r="X1116" s="2" t="s">
        <v>98</v>
      </c>
      <c r="Y1116" s="2" t="s">
        <v>186</v>
      </c>
      <c r="Z1116" s="2" t="s">
        <v>98</v>
      </c>
      <c r="AA1116" s="2" t="s">
        <v>98</v>
      </c>
      <c r="AB1116" s="2" t="s">
        <v>97</v>
      </c>
      <c r="AC1116" t="s">
        <v>168</v>
      </c>
      <c r="AD1116" t="s">
        <v>97</v>
      </c>
      <c r="AE1116" s="1" t="s">
        <v>98</v>
      </c>
      <c r="AF1116" t="s">
        <v>98</v>
      </c>
    </row>
    <row r="1117" spans="1:32">
      <c r="A1117" s="3" t="s">
        <v>183</v>
      </c>
      <c r="B1117">
        <v>1107</v>
      </c>
      <c r="C1117" s="6">
        <v>176671</v>
      </c>
      <c r="D1117" t="s">
        <v>136</v>
      </c>
      <c r="E1117" s="2" t="s">
        <v>97</v>
      </c>
      <c r="F1117" s="2" t="s">
        <v>98</v>
      </c>
      <c r="G1117" s="2" t="s">
        <v>98</v>
      </c>
      <c r="H1117" s="2" t="s">
        <v>97</v>
      </c>
      <c r="I1117" s="2" t="s">
        <v>146</v>
      </c>
      <c r="J1117" s="2" t="s">
        <v>97</v>
      </c>
      <c r="K1117" s="2" t="s">
        <v>134</v>
      </c>
      <c r="L1117" t="s">
        <v>138</v>
      </c>
      <c r="M1117" s="2" t="s">
        <v>100</v>
      </c>
      <c r="N1117" s="71" t="s">
        <v>97</v>
      </c>
      <c r="O1117" s="71" t="s">
        <v>174</v>
      </c>
      <c r="P1117" s="4" t="s">
        <v>182</v>
      </c>
      <c r="Q1117" s="2" t="s">
        <v>97</v>
      </c>
      <c r="R1117" s="2" t="s">
        <v>97</v>
      </c>
      <c r="S1117" t="s">
        <v>98</v>
      </c>
      <c r="T1117" t="s">
        <v>97</v>
      </c>
      <c r="U1117" s="2" t="s">
        <v>98</v>
      </c>
      <c r="V1117" s="2" t="s">
        <v>97</v>
      </c>
      <c r="W1117" s="2" t="s">
        <v>98</v>
      </c>
      <c r="X1117" s="2" t="s">
        <v>97</v>
      </c>
      <c r="Y1117" s="2" t="s">
        <v>97</v>
      </c>
      <c r="Z1117" s="2" t="s">
        <v>98</v>
      </c>
      <c r="AA1117" s="2" t="s">
        <v>98</v>
      </c>
      <c r="AB1117" s="2" t="s">
        <v>98</v>
      </c>
      <c r="AC1117" t="s">
        <v>169</v>
      </c>
      <c r="AD1117" t="s">
        <v>97</v>
      </c>
      <c r="AE1117" s="1" t="s">
        <v>97</v>
      </c>
      <c r="AF1117" t="s">
        <v>97</v>
      </c>
    </row>
    <row r="1118" spans="1:32">
      <c r="A1118" s="3" t="s">
        <v>184</v>
      </c>
      <c r="B1118">
        <v>1108</v>
      </c>
      <c r="C1118">
        <v>176674</v>
      </c>
      <c r="D1118" t="s">
        <v>137</v>
      </c>
      <c r="E1118" s="2" t="s">
        <v>98</v>
      </c>
      <c r="F1118" s="2" t="s">
        <v>98</v>
      </c>
      <c r="G1118" s="2" t="s">
        <v>98</v>
      </c>
      <c r="H1118" s="3" t="s">
        <v>97</v>
      </c>
      <c r="I1118" s="2" t="s">
        <v>144</v>
      </c>
      <c r="J1118" s="6" t="s">
        <v>97</v>
      </c>
      <c r="K1118" s="2" t="s">
        <v>134</v>
      </c>
      <c r="L1118" t="s">
        <v>140</v>
      </c>
      <c r="M1118" s="2" t="s">
        <v>100</v>
      </c>
      <c r="N1118" s="70" t="s">
        <v>98</v>
      </c>
      <c r="O1118" s="70" t="s">
        <v>174</v>
      </c>
      <c r="P1118" s="5" t="s">
        <v>182</v>
      </c>
      <c r="Q1118" s="2" t="s">
        <v>98</v>
      </c>
      <c r="R1118" s="2" t="s">
        <v>98</v>
      </c>
      <c r="S1118" t="s">
        <v>98</v>
      </c>
      <c r="T1118" t="s">
        <v>98</v>
      </c>
      <c r="U1118" s="2" t="s">
        <v>98</v>
      </c>
      <c r="V1118" s="2" t="s">
        <v>98</v>
      </c>
      <c r="W1118" s="2" t="s">
        <v>98</v>
      </c>
      <c r="X1118" s="2" t="s">
        <v>98</v>
      </c>
      <c r="Y1118" s="2" t="s">
        <v>98</v>
      </c>
      <c r="Z1118" s="2" t="s">
        <v>98</v>
      </c>
      <c r="AA1118" s="2" t="s">
        <v>98</v>
      </c>
      <c r="AB1118" s="2" t="s">
        <v>98</v>
      </c>
      <c r="AC1118" t="s">
        <v>168</v>
      </c>
      <c r="AD1118" s="6" t="s">
        <v>97</v>
      </c>
      <c r="AE1118" s="1" t="s">
        <v>98</v>
      </c>
      <c r="AF1118" t="s">
        <v>98</v>
      </c>
    </row>
    <row r="1119" spans="1:32">
      <c r="A1119" s="3" t="s">
        <v>184</v>
      </c>
      <c r="B1119">
        <v>1109</v>
      </c>
      <c r="C1119">
        <v>176675</v>
      </c>
      <c r="D1119" t="s">
        <v>136</v>
      </c>
      <c r="E1119" s="2" t="s">
        <v>98</v>
      </c>
      <c r="F1119" s="2" t="s">
        <v>98</v>
      </c>
      <c r="G1119" s="2" t="s">
        <v>98</v>
      </c>
      <c r="H1119" s="3" t="s">
        <v>97</v>
      </c>
      <c r="I1119" s="2" t="s">
        <v>144</v>
      </c>
      <c r="J1119" s="6" t="s">
        <v>97</v>
      </c>
      <c r="K1119" s="2" t="s">
        <v>134</v>
      </c>
      <c r="L1119" t="s">
        <v>140</v>
      </c>
      <c r="M1119" s="2" t="s">
        <v>100</v>
      </c>
      <c r="N1119" s="70" t="s">
        <v>98</v>
      </c>
      <c r="O1119" s="70" t="s">
        <v>174</v>
      </c>
      <c r="P1119" s="4" t="s">
        <v>182</v>
      </c>
      <c r="Q1119" s="2" t="s">
        <v>98</v>
      </c>
      <c r="R1119" s="2" t="s">
        <v>98</v>
      </c>
      <c r="S1119" t="s">
        <v>98</v>
      </c>
      <c r="T1119" t="s">
        <v>98</v>
      </c>
      <c r="U1119" s="2" t="s">
        <v>98</v>
      </c>
      <c r="V1119" s="2" t="s">
        <v>98</v>
      </c>
      <c r="W1119" s="2" t="s">
        <v>98</v>
      </c>
      <c r="X1119" s="2" t="s">
        <v>98</v>
      </c>
      <c r="Y1119" s="2" t="s">
        <v>98</v>
      </c>
      <c r="Z1119" s="2" t="s">
        <v>98</v>
      </c>
      <c r="AA1119" s="2" t="s">
        <v>98</v>
      </c>
      <c r="AB1119" s="2" t="s">
        <v>98</v>
      </c>
      <c r="AC1119" t="s">
        <v>168</v>
      </c>
      <c r="AD1119" s="6" t="s">
        <v>97</v>
      </c>
      <c r="AE1119" s="1" t="s">
        <v>98</v>
      </c>
      <c r="AF1119" t="s">
        <v>98</v>
      </c>
    </row>
    <row r="1120" spans="1:32">
      <c r="A1120" s="3" t="s">
        <v>184</v>
      </c>
      <c r="B1120">
        <v>1110</v>
      </c>
      <c r="C1120" s="6">
        <v>176679</v>
      </c>
      <c r="D1120" t="s">
        <v>136</v>
      </c>
      <c r="E1120" s="2" t="s">
        <v>98</v>
      </c>
      <c r="F1120" s="2" t="s">
        <v>98</v>
      </c>
      <c r="G1120" s="2" t="s">
        <v>98</v>
      </c>
      <c r="H1120" s="2" t="s">
        <v>97</v>
      </c>
      <c r="I1120" s="2" t="s">
        <v>145</v>
      </c>
      <c r="J1120" s="2" t="s">
        <v>97</v>
      </c>
      <c r="K1120" s="2" t="s">
        <v>134</v>
      </c>
      <c r="L1120" t="s">
        <v>140</v>
      </c>
      <c r="M1120" s="2" t="s">
        <v>100</v>
      </c>
      <c r="N1120" s="71" t="s">
        <v>98</v>
      </c>
      <c r="O1120" s="71" t="s">
        <v>174</v>
      </c>
      <c r="P1120" s="4" t="s">
        <v>98</v>
      </c>
      <c r="Q1120" s="2" t="s">
        <v>98</v>
      </c>
      <c r="R1120" s="2" t="s">
        <v>98</v>
      </c>
      <c r="S1120" t="s">
        <v>97</v>
      </c>
      <c r="T1120" t="s">
        <v>98</v>
      </c>
      <c r="U1120" s="2" t="s">
        <v>98</v>
      </c>
      <c r="V1120" s="2" t="s">
        <v>98</v>
      </c>
      <c r="W1120" s="2" t="s">
        <v>98</v>
      </c>
      <c r="X1120" s="2" t="s">
        <v>98</v>
      </c>
      <c r="Y1120" s="2" t="s">
        <v>186</v>
      </c>
      <c r="Z1120" s="2" t="s">
        <v>98</v>
      </c>
      <c r="AA1120" s="2" t="s">
        <v>98</v>
      </c>
      <c r="AB1120" s="2" t="s">
        <v>97</v>
      </c>
      <c r="AC1120" t="s">
        <v>168</v>
      </c>
      <c r="AD1120" t="s">
        <v>97</v>
      </c>
      <c r="AE1120" s="1" t="s">
        <v>97</v>
      </c>
      <c r="AF1120" t="s">
        <v>98</v>
      </c>
    </row>
    <row r="1121" spans="1:32">
      <c r="A1121" s="3" t="s">
        <v>184</v>
      </c>
      <c r="B1121">
        <v>1111</v>
      </c>
      <c r="C1121" s="6">
        <v>176683</v>
      </c>
      <c r="D1121" t="s">
        <v>137</v>
      </c>
      <c r="E1121" s="2" t="s">
        <v>98</v>
      </c>
      <c r="F1121" s="2" t="s">
        <v>98</v>
      </c>
      <c r="G1121" s="2" t="s">
        <v>98</v>
      </c>
      <c r="H1121" s="2" t="s">
        <v>97</v>
      </c>
      <c r="I1121" s="2" t="s">
        <v>146</v>
      </c>
      <c r="J1121" s="2" t="s">
        <v>97</v>
      </c>
      <c r="K1121" s="2" t="s">
        <v>134</v>
      </c>
      <c r="L1121" t="s">
        <v>140</v>
      </c>
      <c r="M1121" s="2" t="s">
        <v>100</v>
      </c>
      <c r="N1121" s="71" t="s">
        <v>97</v>
      </c>
      <c r="O1121" s="71" t="s">
        <v>174</v>
      </c>
      <c r="P1121" s="4" t="s">
        <v>182</v>
      </c>
      <c r="Q1121" s="2" t="s">
        <v>98</v>
      </c>
      <c r="R1121" s="2" t="s">
        <v>98</v>
      </c>
      <c r="S1121" t="s">
        <v>98</v>
      </c>
      <c r="T1121" t="s">
        <v>98</v>
      </c>
      <c r="U1121" s="2" t="s">
        <v>98</v>
      </c>
      <c r="V1121" s="2" t="s">
        <v>98</v>
      </c>
      <c r="W1121" s="2" t="s">
        <v>98</v>
      </c>
      <c r="X1121" s="2" t="s">
        <v>98</v>
      </c>
      <c r="Y1121" s="2" t="s">
        <v>186</v>
      </c>
      <c r="Z1121" s="2" t="s">
        <v>98</v>
      </c>
      <c r="AA1121" s="2" t="s">
        <v>98</v>
      </c>
      <c r="AB1121" s="2" t="s">
        <v>97</v>
      </c>
      <c r="AC1121" t="s">
        <v>168</v>
      </c>
      <c r="AD1121" t="s">
        <v>97</v>
      </c>
      <c r="AE1121" s="1" t="s">
        <v>98</v>
      </c>
      <c r="AF1121" t="s">
        <v>98</v>
      </c>
    </row>
    <row r="1122" spans="1:32">
      <c r="A1122" s="3" t="s">
        <v>184</v>
      </c>
      <c r="B1122">
        <v>1112</v>
      </c>
      <c r="C1122" s="6">
        <v>176689</v>
      </c>
      <c r="D1122" t="s">
        <v>137</v>
      </c>
      <c r="E1122" s="2" t="s">
        <v>98</v>
      </c>
      <c r="F1122" s="2" t="s">
        <v>98</v>
      </c>
      <c r="G1122" s="2" t="s">
        <v>98</v>
      </c>
      <c r="H1122" s="2" t="s">
        <v>97</v>
      </c>
      <c r="I1122" s="2" t="s">
        <v>149</v>
      </c>
      <c r="J1122" s="2" t="s">
        <v>97</v>
      </c>
      <c r="K1122" s="2" t="s">
        <v>134</v>
      </c>
      <c r="L1122" t="s">
        <v>140</v>
      </c>
      <c r="M1122" s="2" t="s">
        <v>100</v>
      </c>
      <c r="N1122" s="71" t="s">
        <v>97</v>
      </c>
      <c r="O1122" s="71" t="s">
        <v>163</v>
      </c>
      <c r="P1122" s="4" t="s">
        <v>182</v>
      </c>
      <c r="Q1122" s="2" t="s">
        <v>98</v>
      </c>
      <c r="R1122" s="2" t="s">
        <v>98</v>
      </c>
      <c r="S1122" t="s">
        <v>98</v>
      </c>
      <c r="T1122" t="s">
        <v>98</v>
      </c>
      <c r="U1122" s="2" t="s">
        <v>98</v>
      </c>
      <c r="V1122" s="2" t="s">
        <v>98</v>
      </c>
      <c r="W1122" s="2" t="s">
        <v>98</v>
      </c>
      <c r="X1122" s="2" t="s">
        <v>98</v>
      </c>
      <c r="Y1122" s="2" t="s">
        <v>186</v>
      </c>
      <c r="Z1122" s="2" t="s">
        <v>98</v>
      </c>
      <c r="AA1122" s="2" t="s">
        <v>98</v>
      </c>
      <c r="AB1122" s="2" t="s">
        <v>98</v>
      </c>
      <c r="AC1122" t="s">
        <v>168</v>
      </c>
      <c r="AD1122" t="s">
        <v>97</v>
      </c>
      <c r="AE1122" s="1" t="s">
        <v>97</v>
      </c>
      <c r="AF1122" t="s">
        <v>98</v>
      </c>
    </row>
    <row r="1123" spans="1:32">
      <c r="A1123" s="3" t="s">
        <v>184</v>
      </c>
      <c r="B1123">
        <v>1113</v>
      </c>
      <c r="C1123">
        <v>176717</v>
      </c>
      <c r="D1123" t="s">
        <v>137</v>
      </c>
      <c r="E1123" s="2" t="s">
        <v>97</v>
      </c>
      <c r="F1123" s="2" t="s">
        <v>98</v>
      </c>
      <c r="G1123" s="2" t="s">
        <v>98</v>
      </c>
      <c r="H1123" s="3" t="s">
        <v>97</v>
      </c>
      <c r="I1123" s="2" t="s">
        <v>147</v>
      </c>
      <c r="J1123" s="6" t="s">
        <v>98</v>
      </c>
      <c r="K1123" s="2" t="s">
        <v>134</v>
      </c>
      <c r="L1123" t="s">
        <v>138</v>
      </c>
      <c r="M1123" s="2" t="s">
        <v>101</v>
      </c>
      <c r="N1123" s="70" t="s">
        <v>98</v>
      </c>
      <c r="O1123" s="70" t="s">
        <v>174</v>
      </c>
      <c r="P1123" s="4" t="s">
        <v>97</v>
      </c>
      <c r="Q1123" s="2" t="s">
        <v>97</v>
      </c>
      <c r="R1123" s="2" t="s">
        <v>98</v>
      </c>
      <c r="S1123" t="s">
        <v>97</v>
      </c>
      <c r="T1123" t="s">
        <v>98</v>
      </c>
      <c r="U1123" s="2" t="s">
        <v>97</v>
      </c>
      <c r="V1123" s="2" t="s">
        <v>97</v>
      </c>
      <c r="W1123" s="2" t="s">
        <v>97</v>
      </c>
      <c r="X1123" s="2" t="s">
        <v>97</v>
      </c>
      <c r="Y1123" s="2" t="s">
        <v>97</v>
      </c>
      <c r="Z1123" s="2" t="s">
        <v>98</v>
      </c>
      <c r="AA1123" s="2" t="s">
        <v>98</v>
      </c>
      <c r="AB1123" s="2" t="s">
        <v>98</v>
      </c>
      <c r="AC1123" t="s">
        <v>168</v>
      </c>
      <c r="AD1123" s="6" t="s">
        <v>97</v>
      </c>
      <c r="AE1123" s="1" t="s">
        <v>97</v>
      </c>
      <c r="AF1123" t="s">
        <v>97</v>
      </c>
    </row>
    <row r="1124" spans="1:32">
      <c r="A1124" s="3" t="s">
        <v>184</v>
      </c>
      <c r="B1124">
        <v>1114</v>
      </c>
      <c r="C1124">
        <v>176723</v>
      </c>
      <c r="D1124" t="s">
        <v>136</v>
      </c>
      <c r="E1124" s="2" t="s">
        <v>98</v>
      </c>
      <c r="F1124" s="2" t="s">
        <v>98</v>
      </c>
      <c r="G1124" s="2" t="s">
        <v>98</v>
      </c>
      <c r="H1124" s="3" t="s">
        <v>97</v>
      </c>
      <c r="I1124" s="2" t="s">
        <v>145</v>
      </c>
      <c r="J1124" s="6" t="s">
        <v>97</v>
      </c>
      <c r="K1124" s="2" t="s">
        <v>134</v>
      </c>
      <c r="L1124" t="s">
        <v>140</v>
      </c>
      <c r="M1124" s="2" t="s">
        <v>100</v>
      </c>
      <c r="N1124" s="70" t="s">
        <v>97</v>
      </c>
      <c r="O1124" s="70" t="s">
        <v>163</v>
      </c>
      <c r="P1124" s="4" t="s">
        <v>182</v>
      </c>
      <c r="Q1124" s="2" t="s">
        <v>98</v>
      </c>
      <c r="R1124" s="2" t="s">
        <v>98</v>
      </c>
      <c r="S1124" t="s">
        <v>98</v>
      </c>
      <c r="T1124" t="s">
        <v>98</v>
      </c>
      <c r="U1124" s="2" t="s">
        <v>98</v>
      </c>
      <c r="V1124" s="2" t="s">
        <v>98</v>
      </c>
      <c r="W1124" s="2" t="s">
        <v>98</v>
      </c>
      <c r="X1124" s="2" t="s">
        <v>98</v>
      </c>
      <c r="Y1124" s="2" t="s">
        <v>186</v>
      </c>
      <c r="Z1124" s="2" t="s">
        <v>98</v>
      </c>
      <c r="AA1124" s="2" t="s">
        <v>98</v>
      </c>
      <c r="AB1124" s="2" t="s">
        <v>97</v>
      </c>
      <c r="AC1124" t="s">
        <v>168</v>
      </c>
      <c r="AD1124" s="6" t="s">
        <v>97</v>
      </c>
      <c r="AE1124" s="1" t="s">
        <v>97</v>
      </c>
      <c r="AF1124" t="s">
        <v>98</v>
      </c>
    </row>
    <row r="1125" spans="1:32">
      <c r="A1125" s="3" t="s">
        <v>184</v>
      </c>
      <c r="B1125">
        <v>1115</v>
      </c>
      <c r="C1125">
        <v>176726</v>
      </c>
      <c r="D1125" t="s">
        <v>137</v>
      </c>
      <c r="E1125" s="2" t="s">
        <v>98</v>
      </c>
      <c r="F1125" s="2" t="s">
        <v>98</v>
      </c>
      <c r="G1125" s="2" t="s">
        <v>98</v>
      </c>
      <c r="H1125" s="3" t="s">
        <v>99</v>
      </c>
      <c r="I1125" s="2" t="s">
        <v>147</v>
      </c>
      <c r="J1125" s="6" t="s">
        <v>97</v>
      </c>
      <c r="K1125" s="2" t="s">
        <v>134</v>
      </c>
      <c r="L1125" t="s">
        <v>140</v>
      </c>
      <c r="M1125" s="2" t="s">
        <v>100</v>
      </c>
      <c r="N1125" s="70" t="s">
        <v>98</v>
      </c>
      <c r="O1125" s="70" t="s">
        <v>174</v>
      </c>
      <c r="P1125" s="4" t="s">
        <v>182</v>
      </c>
      <c r="Q1125" s="2" t="s">
        <v>98</v>
      </c>
      <c r="R1125" s="2" t="s">
        <v>98</v>
      </c>
      <c r="S1125" t="s">
        <v>98</v>
      </c>
      <c r="T1125" t="s">
        <v>98</v>
      </c>
      <c r="U1125" s="2" t="s">
        <v>98</v>
      </c>
      <c r="V1125" s="2" t="s">
        <v>98</v>
      </c>
      <c r="W1125" s="2" t="s">
        <v>98</v>
      </c>
      <c r="X1125" s="2" t="s">
        <v>98</v>
      </c>
      <c r="Y1125" s="2" t="s">
        <v>186</v>
      </c>
      <c r="Z1125" s="2" t="s">
        <v>98</v>
      </c>
      <c r="AA1125" s="2" t="s">
        <v>98</v>
      </c>
      <c r="AB1125" s="2" t="s">
        <v>97</v>
      </c>
      <c r="AC1125" t="s">
        <v>168</v>
      </c>
      <c r="AD1125" s="6" t="s">
        <v>97</v>
      </c>
      <c r="AE1125" s="1" t="s">
        <v>98</v>
      </c>
      <c r="AF1125" t="s">
        <v>99</v>
      </c>
    </row>
    <row r="1126" spans="1:32">
      <c r="A1126" s="3" t="s">
        <v>184</v>
      </c>
      <c r="B1126">
        <v>1116</v>
      </c>
      <c r="C1126">
        <v>176740</v>
      </c>
      <c r="D1126" t="s">
        <v>136</v>
      </c>
      <c r="E1126" s="2" t="s">
        <v>98</v>
      </c>
      <c r="F1126" s="2" t="s">
        <v>98</v>
      </c>
      <c r="G1126" s="2" t="s">
        <v>98</v>
      </c>
      <c r="H1126" s="3" t="s">
        <v>97</v>
      </c>
      <c r="I1126" s="2" t="s">
        <v>146</v>
      </c>
      <c r="J1126" s="6" t="s">
        <v>97</v>
      </c>
      <c r="K1126" s="2" t="s">
        <v>134</v>
      </c>
      <c r="L1126" t="s">
        <v>139</v>
      </c>
      <c r="M1126" s="2" t="s">
        <v>101</v>
      </c>
      <c r="N1126" s="70" t="s">
        <v>97</v>
      </c>
      <c r="O1126" s="70" t="s">
        <v>174</v>
      </c>
      <c r="P1126" s="4" t="s">
        <v>97</v>
      </c>
      <c r="Q1126" s="2" t="s">
        <v>98</v>
      </c>
      <c r="R1126" s="2" t="s">
        <v>98</v>
      </c>
      <c r="S1126" t="s">
        <v>97</v>
      </c>
      <c r="T1126" t="s">
        <v>98</v>
      </c>
      <c r="U1126" s="2" t="s">
        <v>98</v>
      </c>
      <c r="V1126" s="2" t="s">
        <v>98</v>
      </c>
      <c r="W1126" s="2" t="s">
        <v>98</v>
      </c>
      <c r="X1126" s="2" t="s">
        <v>98</v>
      </c>
      <c r="Y1126" s="2" t="s">
        <v>98</v>
      </c>
      <c r="Z1126" s="2" t="s">
        <v>98</v>
      </c>
      <c r="AA1126" s="2" t="s">
        <v>98</v>
      </c>
      <c r="AB1126" s="2" t="s">
        <v>97</v>
      </c>
      <c r="AC1126" t="s">
        <v>168</v>
      </c>
      <c r="AD1126" s="6" t="s">
        <v>97</v>
      </c>
      <c r="AE1126" s="1" t="s">
        <v>97</v>
      </c>
      <c r="AF1126" t="s">
        <v>97</v>
      </c>
    </row>
    <row r="1127" spans="1:32">
      <c r="A1127" s="3" t="s">
        <v>184</v>
      </c>
      <c r="B1127">
        <v>1117</v>
      </c>
      <c r="C1127" s="6">
        <v>176745</v>
      </c>
      <c r="D1127" t="s">
        <v>136</v>
      </c>
      <c r="E1127" s="2" t="s">
        <v>97</v>
      </c>
      <c r="F1127" s="2" t="s">
        <v>98</v>
      </c>
      <c r="G1127" s="2" t="s">
        <v>98</v>
      </c>
      <c r="H1127" s="2" t="s">
        <v>97</v>
      </c>
      <c r="I1127" s="2" t="s">
        <v>148</v>
      </c>
      <c r="J1127" s="2" t="s">
        <v>97</v>
      </c>
      <c r="K1127" s="2" t="s">
        <v>134</v>
      </c>
      <c r="L1127" t="s">
        <v>140</v>
      </c>
      <c r="M1127" s="2" t="s">
        <v>100</v>
      </c>
      <c r="N1127" s="71" t="s">
        <v>97</v>
      </c>
      <c r="O1127" s="71" t="s">
        <v>163</v>
      </c>
      <c r="P1127" s="4" t="s">
        <v>182</v>
      </c>
      <c r="Q1127" s="2" t="s">
        <v>98</v>
      </c>
      <c r="R1127" s="2" t="s">
        <v>98</v>
      </c>
      <c r="S1127" t="s">
        <v>98</v>
      </c>
      <c r="T1127" t="s">
        <v>98</v>
      </c>
      <c r="U1127" s="2" t="s">
        <v>98</v>
      </c>
      <c r="V1127" s="2" t="s">
        <v>98</v>
      </c>
      <c r="W1127" s="2" t="s">
        <v>98</v>
      </c>
      <c r="X1127" s="2" t="s">
        <v>98</v>
      </c>
      <c r="Y1127" s="2" t="s">
        <v>98</v>
      </c>
      <c r="Z1127" s="2" t="s">
        <v>98</v>
      </c>
      <c r="AA1127" s="2" t="s">
        <v>98</v>
      </c>
      <c r="AB1127" s="2" t="s">
        <v>97</v>
      </c>
      <c r="AC1127" t="s">
        <v>168</v>
      </c>
      <c r="AD1127" t="s">
        <v>97</v>
      </c>
      <c r="AE1127" s="1" t="s">
        <v>98</v>
      </c>
      <c r="AF1127" t="s">
        <v>98</v>
      </c>
    </row>
    <row r="1128" spans="1:32">
      <c r="A1128" s="3" t="s">
        <v>184</v>
      </c>
      <c r="B1128">
        <v>1118</v>
      </c>
      <c r="C1128" s="6">
        <v>176758</v>
      </c>
      <c r="D1128" t="s">
        <v>137</v>
      </c>
      <c r="E1128" s="2" t="s">
        <v>98</v>
      </c>
      <c r="F1128" s="2" t="s">
        <v>98</v>
      </c>
      <c r="G1128" s="2" t="s">
        <v>98</v>
      </c>
      <c r="H1128" s="2" t="s">
        <v>97</v>
      </c>
      <c r="I1128" s="2" t="s">
        <v>146</v>
      </c>
      <c r="J1128" s="2" t="s">
        <v>97</v>
      </c>
      <c r="K1128" s="2" t="s">
        <v>134</v>
      </c>
      <c r="L1128" t="s">
        <v>140</v>
      </c>
      <c r="M1128" s="2" t="s">
        <v>100</v>
      </c>
      <c r="N1128" s="71" t="s">
        <v>98</v>
      </c>
      <c r="O1128" s="71" t="s">
        <v>163</v>
      </c>
      <c r="P1128" s="4" t="s">
        <v>182</v>
      </c>
      <c r="Q1128" s="2" t="s">
        <v>98</v>
      </c>
      <c r="R1128" s="2" t="s">
        <v>98</v>
      </c>
      <c r="S1128" t="s">
        <v>98</v>
      </c>
      <c r="T1128" t="s">
        <v>98</v>
      </c>
      <c r="U1128" s="2" t="s">
        <v>98</v>
      </c>
      <c r="V1128" s="2" t="s">
        <v>98</v>
      </c>
      <c r="W1128" s="2" t="s">
        <v>98</v>
      </c>
      <c r="X1128" s="2" t="s">
        <v>98</v>
      </c>
      <c r="Y1128" s="2" t="s">
        <v>186</v>
      </c>
      <c r="Z1128" s="2" t="s">
        <v>98</v>
      </c>
      <c r="AA1128" s="2" t="s">
        <v>98</v>
      </c>
      <c r="AB1128" s="2" t="s">
        <v>97</v>
      </c>
      <c r="AC1128" t="s">
        <v>168</v>
      </c>
      <c r="AD1128" t="s">
        <v>97</v>
      </c>
      <c r="AE1128" s="1" t="s">
        <v>98</v>
      </c>
      <c r="AF1128" t="s">
        <v>98</v>
      </c>
    </row>
    <row r="1129" spans="1:32">
      <c r="A1129" s="3" t="s">
        <v>184</v>
      </c>
      <c r="B1129">
        <v>1119</v>
      </c>
      <c r="C1129">
        <v>176759</v>
      </c>
      <c r="D1129" t="s">
        <v>137</v>
      </c>
      <c r="E1129" s="2" t="s">
        <v>98</v>
      </c>
      <c r="F1129" s="2" t="s">
        <v>98</v>
      </c>
      <c r="G1129" s="2" t="s">
        <v>98</v>
      </c>
      <c r="H1129" s="3" t="s">
        <v>97</v>
      </c>
      <c r="I1129" s="2" t="s">
        <v>146</v>
      </c>
      <c r="J1129" s="6" t="s">
        <v>98</v>
      </c>
      <c r="K1129" s="2" t="s">
        <v>134</v>
      </c>
      <c r="L1129" t="s">
        <v>139</v>
      </c>
      <c r="M1129" s="2" t="s">
        <v>100</v>
      </c>
      <c r="N1129" s="70" t="s">
        <v>97</v>
      </c>
      <c r="O1129" s="70" t="s">
        <v>174</v>
      </c>
      <c r="P1129" s="4" t="s">
        <v>182</v>
      </c>
      <c r="Q1129" s="2" t="s">
        <v>98</v>
      </c>
      <c r="R1129" s="2" t="s">
        <v>98</v>
      </c>
      <c r="S1129" t="s">
        <v>98</v>
      </c>
      <c r="T1129" t="s">
        <v>98</v>
      </c>
      <c r="U1129" s="2" t="s">
        <v>98</v>
      </c>
      <c r="V1129" s="2" t="s">
        <v>98</v>
      </c>
      <c r="W1129" s="2" t="s">
        <v>98</v>
      </c>
      <c r="X1129" s="2" t="s">
        <v>98</v>
      </c>
      <c r="Y1129" s="2" t="s">
        <v>98</v>
      </c>
      <c r="Z1129" s="2" t="s">
        <v>98</v>
      </c>
      <c r="AA1129" s="2" t="s">
        <v>98</v>
      </c>
      <c r="AB1129" s="2" t="s">
        <v>98</v>
      </c>
      <c r="AC1129" t="s">
        <v>168</v>
      </c>
      <c r="AD1129" s="6" t="s">
        <v>97</v>
      </c>
      <c r="AE1129" s="1" t="s">
        <v>97</v>
      </c>
      <c r="AF1129" t="s">
        <v>98</v>
      </c>
    </row>
    <row r="1130" spans="1:32">
      <c r="A1130" s="3" t="s">
        <v>184</v>
      </c>
      <c r="B1130">
        <v>1120</v>
      </c>
      <c r="C1130" s="6">
        <v>176761</v>
      </c>
      <c r="D1130" t="s">
        <v>137</v>
      </c>
      <c r="E1130" s="2" t="s">
        <v>98</v>
      </c>
      <c r="F1130" s="2" t="s">
        <v>98</v>
      </c>
      <c r="G1130" s="2" t="s">
        <v>98</v>
      </c>
      <c r="H1130" s="2" t="s">
        <v>97</v>
      </c>
      <c r="I1130" s="2" t="s">
        <v>146</v>
      </c>
      <c r="J1130" s="2" t="s">
        <v>98</v>
      </c>
      <c r="K1130" s="2" t="s">
        <v>134</v>
      </c>
      <c r="L1130" t="s">
        <v>139</v>
      </c>
      <c r="M1130" s="2" t="s">
        <v>100</v>
      </c>
      <c r="N1130" s="71" t="s">
        <v>97</v>
      </c>
      <c r="O1130" s="71" t="s">
        <v>163</v>
      </c>
      <c r="P1130" s="4" t="s">
        <v>98</v>
      </c>
      <c r="Q1130" s="2" t="s">
        <v>98</v>
      </c>
      <c r="R1130" s="2" t="s">
        <v>98</v>
      </c>
      <c r="S1130" t="s">
        <v>97</v>
      </c>
      <c r="T1130" t="s">
        <v>98</v>
      </c>
      <c r="U1130" s="2" t="s">
        <v>98</v>
      </c>
      <c r="V1130" s="2" t="s">
        <v>98</v>
      </c>
      <c r="W1130" s="2" t="s">
        <v>98</v>
      </c>
      <c r="X1130" s="2" t="s">
        <v>98</v>
      </c>
      <c r="Y1130" s="2" t="s">
        <v>98</v>
      </c>
      <c r="Z1130" s="2" t="s">
        <v>98</v>
      </c>
      <c r="AA1130" s="2" t="s">
        <v>98</v>
      </c>
      <c r="AB1130" s="2" t="s">
        <v>98</v>
      </c>
      <c r="AC1130" t="s">
        <v>168</v>
      </c>
      <c r="AD1130" t="s">
        <v>97</v>
      </c>
      <c r="AE1130" s="1" t="s">
        <v>97</v>
      </c>
      <c r="AF1130" t="s">
        <v>98</v>
      </c>
    </row>
    <row r="1131" spans="1:32">
      <c r="A1131" s="3" t="s">
        <v>183</v>
      </c>
      <c r="B1131">
        <v>1121</v>
      </c>
      <c r="C1131" s="6">
        <v>176771</v>
      </c>
      <c r="D1131" t="s">
        <v>137</v>
      </c>
      <c r="E1131" s="2" t="s">
        <v>98</v>
      </c>
      <c r="F1131" s="2" t="s">
        <v>98</v>
      </c>
      <c r="G1131" s="2" t="s">
        <v>98</v>
      </c>
      <c r="H1131" s="2" t="s">
        <v>97</v>
      </c>
      <c r="I1131" s="2" t="s">
        <v>149</v>
      </c>
      <c r="J1131" s="2" t="s">
        <v>97</v>
      </c>
      <c r="K1131" s="2" t="s">
        <v>134</v>
      </c>
      <c r="L1131" t="s">
        <v>140</v>
      </c>
      <c r="M1131" s="2" t="s">
        <v>101</v>
      </c>
      <c r="N1131" s="71" t="s">
        <v>97</v>
      </c>
      <c r="O1131" s="71" t="s">
        <v>174</v>
      </c>
      <c r="P1131" s="4" t="s">
        <v>182</v>
      </c>
      <c r="Q1131" s="2" t="s">
        <v>98</v>
      </c>
      <c r="R1131" s="2" t="s">
        <v>98</v>
      </c>
      <c r="S1131" t="s">
        <v>98</v>
      </c>
      <c r="T1131" t="s">
        <v>97</v>
      </c>
      <c r="U1131" s="2" t="s">
        <v>98</v>
      </c>
      <c r="V1131" s="2" t="s">
        <v>98</v>
      </c>
      <c r="W1131" s="2" t="s">
        <v>97</v>
      </c>
      <c r="X1131" s="2" t="s">
        <v>97</v>
      </c>
      <c r="Y1131" s="2" t="s">
        <v>98</v>
      </c>
      <c r="Z1131" s="2" t="s">
        <v>97</v>
      </c>
      <c r="AA1131" s="2" t="s">
        <v>98</v>
      </c>
      <c r="AB1131" s="2" t="s">
        <v>185</v>
      </c>
      <c r="AC1131" t="s">
        <v>168</v>
      </c>
      <c r="AD1131" t="s">
        <v>97</v>
      </c>
      <c r="AE1131" s="1" t="s">
        <v>97</v>
      </c>
      <c r="AF1131" t="s">
        <v>98</v>
      </c>
    </row>
    <row r="1132" spans="1:32">
      <c r="A1132" s="3" t="s">
        <v>184</v>
      </c>
      <c r="B1132">
        <v>1122</v>
      </c>
      <c r="C1132" s="6">
        <v>176772</v>
      </c>
      <c r="D1132" t="s">
        <v>136</v>
      </c>
      <c r="E1132" s="2" t="s">
        <v>98</v>
      </c>
      <c r="F1132" s="2" t="s">
        <v>98</v>
      </c>
      <c r="G1132" s="2" t="s">
        <v>98</v>
      </c>
      <c r="H1132" s="2" t="s">
        <v>97</v>
      </c>
      <c r="I1132" s="2" t="s">
        <v>149</v>
      </c>
      <c r="J1132" s="2" t="s">
        <v>97</v>
      </c>
      <c r="K1132" s="2" t="s">
        <v>134</v>
      </c>
      <c r="L1132" t="s">
        <v>140</v>
      </c>
      <c r="M1132" s="2" t="s">
        <v>101</v>
      </c>
      <c r="N1132" s="71" t="s">
        <v>97</v>
      </c>
      <c r="O1132" s="71" t="s">
        <v>174</v>
      </c>
      <c r="P1132" s="4" t="s">
        <v>182</v>
      </c>
      <c r="Q1132" s="2" t="s">
        <v>98</v>
      </c>
      <c r="R1132" s="2" t="s">
        <v>98</v>
      </c>
      <c r="S1132" t="s">
        <v>98</v>
      </c>
      <c r="T1132" t="s">
        <v>98</v>
      </c>
      <c r="U1132" s="2" t="s">
        <v>98</v>
      </c>
      <c r="V1132" s="2" t="s">
        <v>98</v>
      </c>
      <c r="W1132" s="2" t="s">
        <v>98</v>
      </c>
      <c r="X1132" s="2" t="s">
        <v>98</v>
      </c>
      <c r="Y1132" s="2" t="s">
        <v>98</v>
      </c>
      <c r="Z1132" s="2" t="s">
        <v>98</v>
      </c>
      <c r="AA1132" s="2" t="s">
        <v>98</v>
      </c>
      <c r="AB1132" s="2" t="s">
        <v>98</v>
      </c>
      <c r="AC1132" t="s">
        <v>168</v>
      </c>
      <c r="AD1132" t="s">
        <v>97</v>
      </c>
      <c r="AE1132" s="1" t="s">
        <v>97</v>
      </c>
      <c r="AF1132" t="s">
        <v>98</v>
      </c>
    </row>
    <row r="1133" spans="1:32">
      <c r="A1133" s="3" t="s">
        <v>184</v>
      </c>
      <c r="B1133">
        <v>1123</v>
      </c>
      <c r="C1133" s="6">
        <v>176773</v>
      </c>
      <c r="D1133" t="s">
        <v>137</v>
      </c>
      <c r="E1133" s="2" t="s">
        <v>97</v>
      </c>
      <c r="F1133" s="2" t="s">
        <v>98</v>
      </c>
      <c r="G1133" s="2" t="s">
        <v>98</v>
      </c>
      <c r="H1133" s="2" t="s">
        <v>97</v>
      </c>
      <c r="I1133" s="2" t="s">
        <v>149</v>
      </c>
      <c r="J1133" s="2" t="s">
        <v>97</v>
      </c>
      <c r="K1133" s="2" t="s">
        <v>134</v>
      </c>
      <c r="L1133" t="s">
        <v>138</v>
      </c>
      <c r="M1133" s="2" t="s">
        <v>100</v>
      </c>
      <c r="N1133" s="71" t="s">
        <v>97</v>
      </c>
      <c r="O1133" s="71" t="s">
        <v>174</v>
      </c>
      <c r="P1133" s="4" t="s">
        <v>97</v>
      </c>
      <c r="Q1133" s="2" t="s">
        <v>97</v>
      </c>
      <c r="R1133" s="2" t="s">
        <v>98</v>
      </c>
      <c r="S1133" t="s">
        <v>97</v>
      </c>
      <c r="T1133" t="s">
        <v>98</v>
      </c>
      <c r="U1133" s="2" t="s">
        <v>97</v>
      </c>
      <c r="V1133" s="2" t="s">
        <v>97</v>
      </c>
      <c r="W1133" s="2" t="s">
        <v>98</v>
      </c>
      <c r="X1133" s="2" t="s">
        <v>97</v>
      </c>
      <c r="Y1133" s="2" t="s">
        <v>98</v>
      </c>
      <c r="Z1133" s="2" t="s">
        <v>98</v>
      </c>
      <c r="AA1133" s="2" t="s">
        <v>98</v>
      </c>
      <c r="AB1133" s="2" t="s">
        <v>98</v>
      </c>
      <c r="AC1133" t="s">
        <v>169</v>
      </c>
      <c r="AD1133" t="s">
        <v>97</v>
      </c>
      <c r="AE1133" s="1" t="s">
        <v>97</v>
      </c>
      <c r="AF1133" t="s">
        <v>97</v>
      </c>
    </row>
    <row r="1134" spans="1:32">
      <c r="A1134" s="3" t="s">
        <v>184</v>
      </c>
      <c r="B1134">
        <v>1124</v>
      </c>
      <c r="C1134" s="6">
        <v>176774</v>
      </c>
      <c r="D1134" t="s">
        <v>136</v>
      </c>
      <c r="E1134" s="2" t="s">
        <v>97</v>
      </c>
      <c r="F1134" s="2" t="s">
        <v>97</v>
      </c>
      <c r="G1134" s="2" t="s">
        <v>98</v>
      </c>
      <c r="H1134" s="2" t="s">
        <v>97</v>
      </c>
      <c r="I1134" s="2" t="s">
        <v>149</v>
      </c>
      <c r="J1134" s="2" t="s">
        <v>97</v>
      </c>
      <c r="K1134" s="2" t="s">
        <v>134</v>
      </c>
      <c r="L1134" t="s">
        <v>138</v>
      </c>
      <c r="M1134" s="2" t="s">
        <v>100</v>
      </c>
      <c r="N1134" s="71" t="s">
        <v>97</v>
      </c>
      <c r="O1134" s="71" t="s">
        <v>174</v>
      </c>
      <c r="P1134" s="4" t="s">
        <v>98</v>
      </c>
      <c r="Q1134" s="2" t="s">
        <v>97</v>
      </c>
      <c r="R1134" s="2" t="s">
        <v>98</v>
      </c>
      <c r="S1134" t="s">
        <v>97</v>
      </c>
      <c r="T1134" t="s">
        <v>98</v>
      </c>
      <c r="U1134" s="2" t="s">
        <v>97</v>
      </c>
      <c r="V1134" s="2" t="s">
        <v>97</v>
      </c>
      <c r="W1134" s="2" t="s">
        <v>98</v>
      </c>
      <c r="X1134" s="2" t="s">
        <v>98</v>
      </c>
      <c r="Y1134" s="2" t="s">
        <v>98</v>
      </c>
      <c r="Z1134" s="2" t="s">
        <v>98</v>
      </c>
      <c r="AA1134" s="2" t="s">
        <v>98</v>
      </c>
      <c r="AB1134" s="2" t="s">
        <v>98</v>
      </c>
      <c r="AC1134" t="s">
        <v>169</v>
      </c>
      <c r="AD1134" t="s">
        <v>97</v>
      </c>
      <c r="AE1134" s="1" t="s">
        <v>97</v>
      </c>
      <c r="AF1134" t="s">
        <v>97</v>
      </c>
    </row>
    <row r="1135" spans="1:32">
      <c r="A1135" s="3" t="s">
        <v>184</v>
      </c>
      <c r="B1135">
        <v>1125</v>
      </c>
      <c r="C1135">
        <v>176776</v>
      </c>
      <c r="D1135" t="s">
        <v>136</v>
      </c>
      <c r="E1135" s="2" t="s">
        <v>98</v>
      </c>
      <c r="F1135" s="2" t="s">
        <v>98</v>
      </c>
      <c r="G1135" s="2" t="s">
        <v>98</v>
      </c>
      <c r="H1135" s="3" t="s">
        <v>97</v>
      </c>
      <c r="I1135" s="2" t="s">
        <v>146</v>
      </c>
      <c r="J1135" s="6" t="s">
        <v>97</v>
      </c>
      <c r="K1135" s="2" t="s">
        <v>134</v>
      </c>
      <c r="L1135" t="s">
        <v>140</v>
      </c>
      <c r="M1135" s="2" t="s">
        <v>101</v>
      </c>
      <c r="N1135" s="70" t="s">
        <v>98</v>
      </c>
      <c r="O1135" s="70" t="s">
        <v>174</v>
      </c>
      <c r="P1135" s="4" t="s">
        <v>98</v>
      </c>
      <c r="Q1135" s="2" t="s">
        <v>98</v>
      </c>
      <c r="R1135" s="2" t="s">
        <v>98</v>
      </c>
      <c r="S1135" t="s">
        <v>97</v>
      </c>
      <c r="T1135" t="s">
        <v>98</v>
      </c>
      <c r="U1135" s="2" t="s">
        <v>98</v>
      </c>
      <c r="V1135" s="2" t="s">
        <v>98</v>
      </c>
      <c r="W1135" s="2" t="s">
        <v>98</v>
      </c>
      <c r="X1135" s="2" t="s">
        <v>98</v>
      </c>
      <c r="Y1135" s="2" t="s">
        <v>186</v>
      </c>
      <c r="Z1135" s="2" t="s">
        <v>98</v>
      </c>
      <c r="AA1135" s="2" t="s">
        <v>98</v>
      </c>
      <c r="AB1135" s="2" t="s">
        <v>97</v>
      </c>
      <c r="AC1135" t="s">
        <v>168</v>
      </c>
      <c r="AD1135" s="6" t="s">
        <v>97</v>
      </c>
      <c r="AE1135" s="1" t="s">
        <v>98</v>
      </c>
      <c r="AF1135" t="s">
        <v>98</v>
      </c>
    </row>
    <row r="1136" spans="1:32">
      <c r="A1136" s="3" t="s">
        <v>184</v>
      </c>
      <c r="B1136">
        <v>1126</v>
      </c>
      <c r="C1136">
        <v>176789</v>
      </c>
      <c r="D1136" t="s">
        <v>137</v>
      </c>
      <c r="E1136" s="2" t="s">
        <v>98</v>
      </c>
      <c r="F1136" s="2" t="s">
        <v>98</v>
      </c>
      <c r="G1136" s="2" t="s">
        <v>98</v>
      </c>
      <c r="H1136" s="3" t="s">
        <v>98</v>
      </c>
      <c r="I1136" s="2" t="s">
        <v>146</v>
      </c>
      <c r="J1136" s="6" t="s">
        <v>98</v>
      </c>
      <c r="K1136" s="2" t="s">
        <v>135</v>
      </c>
      <c r="L1136" t="s">
        <v>139</v>
      </c>
      <c r="M1136" s="3" t="s">
        <v>100</v>
      </c>
      <c r="N1136" s="71" t="s">
        <v>97</v>
      </c>
      <c r="O1136" s="71" t="s">
        <v>174</v>
      </c>
      <c r="P1136" s="5" t="s">
        <v>182</v>
      </c>
      <c r="Q1136" s="2" t="s">
        <v>98</v>
      </c>
      <c r="R1136" s="2" t="s">
        <v>98</v>
      </c>
      <c r="S1136" t="s">
        <v>98</v>
      </c>
      <c r="T1136" t="s">
        <v>98</v>
      </c>
      <c r="U1136" s="2" t="s">
        <v>98</v>
      </c>
      <c r="V1136" s="2" t="s">
        <v>98</v>
      </c>
      <c r="W1136" s="2" t="s">
        <v>98</v>
      </c>
      <c r="X1136" s="2" t="s">
        <v>98</v>
      </c>
      <c r="Y1136" s="2" t="s">
        <v>99</v>
      </c>
      <c r="Z1136" s="2" t="s">
        <v>98</v>
      </c>
      <c r="AA1136" s="2" t="s">
        <v>98</v>
      </c>
      <c r="AB1136" s="2" t="s">
        <v>185</v>
      </c>
      <c r="AC1136" t="s">
        <v>167</v>
      </c>
      <c r="AD1136" s="6" t="s">
        <v>98</v>
      </c>
      <c r="AE1136" s="1" t="s">
        <v>98</v>
      </c>
      <c r="AF1136" t="s">
        <v>97</v>
      </c>
    </row>
    <row r="1137" spans="1:32">
      <c r="A1137" s="3" t="s">
        <v>183</v>
      </c>
      <c r="B1137">
        <v>1127</v>
      </c>
      <c r="C1137" s="6">
        <v>176790</v>
      </c>
      <c r="D1137" t="s">
        <v>136</v>
      </c>
      <c r="E1137" s="2" t="s">
        <v>98</v>
      </c>
      <c r="F1137" s="2" t="s">
        <v>98</v>
      </c>
      <c r="G1137" s="2" t="s">
        <v>98</v>
      </c>
      <c r="H1137" s="2" t="s">
        <v>97</v>
      </c>
      <c r="I1137" s="2" t="s">
        <v>146</v>
      </c>
      <c r="J1137" s="2" t="s">
        <v>97</v>
      </c>
      <c r="K1137" s="2" t="s">
        <v>134</v>
      </c>
      <c r="L1137" t="s">
        <v>140</v>
      </c>
      <c r="M1137" s="2" t="s">
        <v>101</v>
      </c>
      <c r="N1137" s="71" t="s">
        <v>98</v>
      </c>
      <c r="O1137" s="71" t="s">
        <v>174</v>
      </c>
      <c r="P1137" s="4" t="s">
        <v>182</v>
      </c>
      <c r="Q1137" s="2" t="s">
        <v>98</v>
      </c>
      <c r="R1137" s="2" t="s">
        <v>98</v>
      </c>
      <c r="S1137" t="s">
        <v>98</v>
      </c>
      <c r="T1137" t="s">
        <v>98</v>
      </c>
      <c r="U1137" s="2" t="s">
        <v>98</v>
      </c>
      <c r="V1137" s="2" t="s">
        <v>98</v>
      </c>
      <c r="W1137" s="2" t="s">
        <v>98</v>
      </c>
      <c r="X1137" s="2" t="s">
        <v>98</v>
      </c>
      <c r="Y1137" s="2" t="s">
        <v>186</v>
      </c>
      <c r="Z1137" s="2" t="s">
        <v>98</v>
      </c>
      <c r="AA1137" s="2" t="s">
        <v>98</v>
      </c>
      <c r="AB1137" s="2" t="s">
        <v>185</v>
      </c>
      <c r="AC1137" t="s">
        <v>168</v>
      </c>
      <c r="AD1137" t="s">
        <v>97</v>
      </c>
      <c r="AE1137" s="1" t="s">
        <v>98</v>
      </c>
      <c r="AF1137" t="s">
        <v>98</v>
      </c>
    </row>
    <row r="1138" spans="1:32">
      <c r="A1138" s="3" t="s">
        <v>184</v>
      </c>
      <c r="B1138">
        <v>1128</v>
      </c>
      <c r="C1138" s="6">
        <v>176791</v>
      </c>
      <c r="D1138" t="s">
        <v>137</v>
      </c>
      <c r="E1138" s="2" t="s">
        <v>98</v>
      </c>
      <c r="F1138" s="2" t="s">
        <v>98</v>
      </c>
      <c r="G1138" s="2" t="s">
        <v>98</v>
      </c>
      <c r="H1138" s="2" t="s">
        <v>98</v>
      </c>
      <c r="I1138" s="2" t="s">
        <v>147</v>
      </c>
      <c r="J1138" s="2" t="s">
        <v>97</v>
      </c>
      <c r="K1138" s="2" t="s">
        <v>134</v>
      </c>
      <c r="L1138" t="s">
        <v>140</v>
      </c>
      <c r="M1138" s="2" t="s">
        <v>100</v>
      </c>
      <c r="N1138" s="71" t="s">
        <v>97</v>
      </c>
      <c r="O1138" s="71" t="s">
        <v>174</v>
      </c>
      <c r="P1138" s="4" t="s">
        <v>182</v>
      </c>
      <c r="Q1138" s="2" t="s">
        <v>98</v>
      </c>
      <c r="R1138" s="2" t="s">
        <v>98</v>
      </c>
      <c r="S1138" t="s">
        <v>98</v>
      </c>
      <c r="T1138" t="s">
        <v>98</v>
      </c>
      <c r="U1138" s="2" t="s">
        <v>98</v>
      </c>
      <c r="V1138" s="2" t="s">
        <v>98</v>
      </c>
      <c r="W1138" s="2" t="s">
        <v>98</v>
      </c>
      <c r="X1138" s="2" t="s">
        <v>98</v>
      </c>
      <c r="Y1138" s="2" t="s">
        <v>186</v>
      </c>
      <c r="Z1138" s="2" t="s">
        <v>98</v>
      </c>
      <c r="AA1138" s="2" t="s">
        <v>98</v>
      </c>
      <c r="AB1138" s="2" t="s">
        <v>97</v>
      </c>
      <c r="AC1138" t="s">
        <v>167</v>
      </c>
      <c r="AD1138" t="s">
        <v>97</v>
      </c>
      <c r="AE1138" s="1" t="s">
        <v>98</v>
      </c>
      <c r="AF1138" t="s">
        <v>98</v>
      </c>
    </row>
    <row r="1139" spans="1:32">
      <c r="A1139" s="3" t="s">
        <v>184</v>
      </c>
      <c r="B1139">
        <v>1129</v>
      </c>
      <c r="C1139" s="6">
        <v>176802</v>
      </c>
      <c r="D1139" t="s">
        <v>137</v>
      </c>
      <c r="E1139" s="2" t="s">
        <v>98</v>
      </c>
      <c r="F1139" s="2" t="s">
        <v>98</v>
      </c>
      <c r="G1139" s="2" t="s">
        <v>98</v>
      </c>
      <c r="H1139" s="2" t="s">
        <v>98</v>
      </c>
      <c r="I1139" s="2" t="s">
        <v>147</v>
      </c>
      <c r="J1139" s="2" t="s">
        <v>97</v>
      </c>
      <c r="K1139" s="2" t="s">
        <v>134</v>
      </c>
      <c r="L1139" t="s">
        <v>140</v>
      </c>
      <c r="M1139" s="2" t="s">
        <v>100</v>
      </c>
      <c r="N1139" s="71" t="s">
        <v>97</v>
      </c>
      <c r="O1139" s="71" t="s">
        <v>174</v>
      </c>
      <c r="P1139" s="4" t="s">
        <v>98</v>
      </c>
      <c r="Q1139" s="2" t="s">
        <v>98</v>
      </c>
      <c r="R1139" s="2" t="s">
        <v>98</v>
      </c>
      <c r="S1139" t="s">
        <v>97</v>
      </c>
      <c r="T1139" t="s">
        <v>98</v>
      </c>
      <c r="U1139" s="2" t="s">
        <v>98</v>
      </c>
      <c r="V1139" s="2" t="s">
        <v>98</v>
      </c>
      <c r="W1139" s="2" t="s">
        <v>98</v>
      </c>
      <c r="X1139" s="2" t="s">
        <v>98</v>
      </c>
      <c r="Y1139" s="2" t="s">
        <v>98</v>
      </c>
      <c r="Z1139" s="2" t="s">
        <v>98</v>
      </c>
      <c r="AA1139" s="2" t="s">
        <v>98</v>
      </c>
      <c r="AB1139" s="2" t="s">
        <v>99</v>
      </c>
      <c r="AC1139" t="s">
        <v>168</v>
      </c>
      <c r="AD1139" t="s">
        <v>97</v>
      </c>
      <c r="AE1139" s="1" t="s">
        <v>98</v>
      </c>
      <c r="AF1139" t="s">
        <v>97</v>
      </c>
    </row>
    <row r="1140" spans="1:32">
      <c r="A1140" s="3" t="s">
        <v>184</v>
      </c>
      <c r="B1140">
        <v>1130</v>
      </c>
      <c r="C1140" s="6">
        <v>176806</v>
      </c>
      <c r="D1140" t="s">
        <v>137</v>
      </c>
      <c r="E1140" s="2" t="s">
        <v>98</v>
      </c>
      <c r="F1140" s="2" t="s">
        <v>98</v>
      </c>
      <c r="G1140" s="2" t="s">
        <v>98</v>
      </c>
      <c r="H1140" s="2" t="s">
        <v>97</v>
      </c>
      <c r="I1140" s="2" t="s">
        <v>147</v>
      </c>
      <c r="J1140" s="2" t="s">
        <v>97</v>
      </c>
      <c r="K1140" s="2" t="s">
        <v>134</v>
      </c>
      <c r="L1140" t="s">
        <v>140</v>
      </c>
      <c r="M1140" s="2" t="s">
        <v>100</v>
      </c>
      <c r="N1140" s="71" t="s">
        <v>97</v>
      </c>
      <c r="O1140" s="71" t="s">
        <v>174</v>
      </c>
      <c r="P1140" s="4" t="s">
        <v>98</v>
      </c>
      <c r="Q1140" s="2" t="s">
        <v>98</v>
      </c>
      <c r="R1140" s="2" t="s">
        <v>98</v>
      </c>
      <c r="S1140" t="s">
        <v>97</v>
      </c>
      <c r="T1140" t="s">
        <v>97</v>
      </c>
      <c r="U1140" s="2" t="s">
        <v>98</v>
      </c>
      <c r="V1140" s="2" t="s">
        <v>98</v>
      </c>
      <c r="W1140" s="2" t="s">
        <v>98</v>
      </c>
      <c r="X1140" s="2" t="s">
        <v>98</v>
      </c>
      <c r="Y1140" s="2" t="s">
        <v>186</v>
      </c>
      <c r="Z1140" s="2" t="s">
        <v>98</v>
      </c>
      <c r="AA1140" s="2" t="s">
        <v>98</v>
      </c>
      <c r="AB1140" s="2" t="s">
        <v>97</v>
      </c>
      <c r="AC1140" t="s">
        <v>168</v>
      </c>
      <c r="AD1140" t="s">
        <v>97</v>
      </c>
      <c r="AE1140" s="1" t="s">
        <v>97</v>
      </c>
      <c r="AF1140" t="s">
        <v>98</v>
      </c>
    </row>
    <row r="1141" spans="1:32">
      <c r="A1141" s="3" t="s">
        <v>184</v>
      </c>
      <c r="B1141">
        <v>1131</v>
      </c>
      <c r="C1141" s="6">
        <v>176820</v>
      </c>
      <c r="D1141" t="s">
        <v>136</v>
      </c>
      <c r="E1141" s="2" t="s">
        <v>98</v>
      </c>
      <c r="F1141" s="2" t="s">
        <v>98</v>
      </c>
      <c r="G1141" s="2" t="s">
        <v>98</v>
      </c>
      <c r="H1141" s="2" t="s">
        <v>97</v>
      </c>
      <c r="I1141" s="2" t="s">
        <v>147</v>
      </c>
      <c r="J1141" s="2" t="s">
        <v>97</v>
      </c>
      <c r="K1141" s="2" t="s">
        <v>134</v>
      </c>
      <c r="L1141" t="s">
        <v>140</v>
      </c>
      <c r="M1141" s="2" t="s">
        <v>100</v>
      </c>
      <c r="N1141" s="71" t="s">
        <v>98</v>
      </c>
      <c r="O1141" s="71" t="s">
        <v>174</v>
      </c>
      <c r="P1141" s="4" t="s">
        <v>98</v>
      </c>
      <c r="Q1141" s="2" t="s">
        <v>98</v>
      </c>
      <c r="R1141" s="2" t="s">
        <v>98</v>
      </c>
      <c r="S1141" t="s">
        <v>97</v>
      </c>
      <c r="T1141" t="s">
        <v>98</v>
      </c>
      <c r="U1141" s="2" t="s">
        <v>98</v>
      </c>
      <c r="V1141" s="2" t="s">
        <v>98</v>
      </c>
      <c r="W1141" s="2" t="s">
        <v>98</v>
      </c>
      <c r="X1141" s="2" t="s">
        <v>98</v>
      </c>
      <c r="Y1141" s="2" t="s">
        <v>186</v>
      </c>
      <c r="Z1141" s="2" t="s">
        <v>98</v>
      </c>
      <c r="AA1141" s="2" t="s">
        <v>98</v>
      </c>
      <c r="AB1141" s="2" t="s">
        <v>98</v>
      </c>
      <c r="AC1141" t="s">
        <v>168</v>
      </c>
      <c r="AD1141" t="s">
        <v>97</v>
      </c>
      <c r="AE1141" s="1" t="s">
        <v>98</v>
      </c>
      <c r="AF1141" t="s">
        <v>98</v>
      </c>
    </row>
    <row r="1142" spans="1:32">
      <c r="A1142" s="3" t="s">
        <v>184</v>
      </c>
      <c r="B1142">
        <v>1132</v>
      </c>
      <c r="C1142">
        <v>176830</v>
      </c>
      <c r="D1142" t="s">
        <v>136</v>
      </c>
      <c r="E1142" s="2" t="s">
        <v>98</v>
      </c>
      <c r="F1142" s="2" t="s">
        <v>98</v>
      </c>
      <c r="G1142" s="2" t="s">
        <v>97</v>
      </c>
      <c r="H1142" s="3" t="s">
        <v>99</v>
      </c>
      <c r="I1142" s="2" t="s">
        <v>148</v>
      </c>
      <c r="J1142" s="6" t="s">
        <v>97</v>
      </c>
      <c r="K1142" s="2" t="s">
        <v>134</v>
      </c>
      <c r="L1142" t="s">
        <v>139</v>
      </c>
      <c r="M1142" s="2" t="s">
        <v>101</v>
      </c>
      <c r="N1142" s="70" t="s">
        <v>97</v>
      </c>
      <c r="O1142" s="70" t="s">
        <v>174</v>
      </c>
      <c r="P1142" s="5" t="s">
        <v>182</v>
      </c>
      <c r="Q1142" s="2" t="s">
        <v>98</v>
      </c>
      <c r="R1142" s="2" t="s">
        <v>98</v>
      </c>
      <c r="S1142" t="s">
        <v>98</v>
      </c>
      <c r="T1142" t="s">
        <v>98</v>
      </c>
      <c r="U1142" s="2" t="s">
        <v>98</v>
      </c>
      <c r="V1142" s="2" t="s">
        <v>98</v>
      </c>
      <c r="W1142" s="2" t="s">
        <v>98</v>
      </c>
      <c r="X1142" s="2" t="s">
        <v>98</v>
      </c>
      <c r="Y1142" s="2" t="s">
        <v>98</v>
      </c>
      <c r="Z1142" s="2" t="s">
        <v>98</v>
      </c>
      <c r="AA1142" s="2" t="s">
        <v>98</v>
      </c>
      <c r="AB1142" s="2" t="s">
        <v>98</v>
      </c>
      <c r="AC1142" t="s">
        <v>168</v>
      </c>
      <c r="AD1142" s="6" t="s">
        <v>97</v>
      </c>
      <c r="AE1142" s="1" t="s">
        <v>97</v>
      </c>
      <c r="AF1142" t="s">
        <v>98</v>
      </c>
    </row>
    <row r="1143" spans="1:32">
      <c r="A1143" s="3" t="s">
        <v>183</v>
      </c>
      <c r="B1143">
        <v>1133</v>
      </c>
      <c r="C1143" s="6">
        <v>176833</v>
      </c>
      <c r="D1143" t="s">
        <v>137</v>
      </c>
      <c r="E1143" s="2" t="s">
        <v>97</v>
      </c>
      <c r="F1143" s="2" t="s">
        <v>97</v>
      </c>
      <c r="G1143" s="2" t="s">
        <v>98</v>
      </c>
      <c r="H1143" s="2" t="s">
        <v>97</v>
      </c>
      <c r="I1143" s="2" t="s">
        <v>145</v>
      </c>
      <c r="J1143" s="2" t="s">
        <v>97</v>
      </c>
      <c r="K1143" s="2" t="s">
        <v>135</v>
      </c>
      <c r="L1143" t="s">
        <v>139</v>
      </c>
      <c r="M1143" s="2" t="s">
        <v>100</v>
      </c>
      <c r="N1143" s="71" t="s">
        <v>97</v>
      </c>
      <c r="O1143" s="71" t="s">
        <v>163</v>
      </c>
      <c r="P1143" s="4" t="s">
        <v>97</v>
      </c>
      <c r="Q1143" s="2" t="s">
        <v>97</v>
      </c>
      <c r="R1143" s="2" t="s">
        <v>98</v>
      </c>
      <c r="S1143" t="s">
        <v>97</v>
      </c>
      <c r="T1143" t="s">
        <v>97</v>
      </c>
      <c r="U1143" s="2" t="s">
        <v>98</v>
      </c>
      <c r="V1143" s="2" t="s">
        <v>98</v>
      </c>
      <c r="W1143" s="2" t="s">
        <v>98</v>
      </c>
      <c r="X1143" s="2" t="s">
        <v>97</v>
      </c>
      <c r="Y1143" s="2" t="s">
        <v>99</v>
      </c>
      <c r="Z1143" s="2" t="s">
        <v>98</v>
      </c>
      <c r="AA1143" s="2" t="s">
        <v>98</v>
      </c>
      <c r="AB1143" s="2" t="s">
        <v>185</v>
      </c>
      <c r="AC1143" t="s">
        <v>169</v>
      </c>
      <c r="AD1143" t="s">
        <v>98</v>
      </c>
      <c r="AE1143" s="1" t="s">
        <v>98</v>
      </c>
      <c r="AF1143" t="s">
        <v>97</v>
      </c>
    </row>
    <row r="1144" spans="1:32">
      <c r="A1144" s="3" t="s">
        <v>184</v>
      </c>
      <c r="B1144">
        <v>1134</v>
      </c>
      <c r="C1144" s="6">
        <v>176836</v>
      </c>
      <c r="D1144" t="s">
        <v>136</v>
      </c>
      <c r="E1144" s="2" t="s">
        <v>97</v>
      </c>
      <c r="F1144" s="2" t="s">
        <v>97</v>
      </c>
      <c r="G1144" s="2" t="s">
        <v>98</v>
      </c>
      <c r="H1144" s="2" t="s">
        <v>99</v>
      </c>
      <c r="I1144" s="2" t="s">
        <v>145</v>
      </c>
      <c r="J1144" s="2" t="s">
        <v>97</v>
      </c>
      <c r="K1144" s="2" t="s">
        <v>134</v>
      </c>
      <c r="L1144" t="s">
        <v>138</v>
      </c>
      <c r="M1144" s="2" t="s">
        <v>101</v>
      </c>
      <c r="N1144" s="71" t="s">
        <v>98</v>
      </c>
      <c r="O1144" s="71" t="s">
        <v>174</v>
      </c>
      <c r="P1144" s="4" t="s">
        <v>97</v>
      </c>
      <c r="Q1144" s="2" t="s">
        <v>98</v>
      </c>
      <c r="R1144" s="2" t="s">
        <v>98</v>
      </c>
      <c r="S1144" t="s">
        <v>97</v>
      </c>
      <c r="T1144" t="s">
        <v>98</v>
      </c>
      <c r="U1144" s="2" t="s">
        <v>97</v>
      </c>
      <c r="V1144" s="2" t="s">
        <v>98</v>
      </c>
      <c r="W1144" s="2" t="s">
        <v>98</v>
      </c>
      <c r="X1144" s="2" t="s">
        <v>98</v>
      </c>
      <c r="Y1144" s="2" t="s">
        <v>98</v>
      </c>
      <c r="Z1144" s="2" t="s">
        <v>98</v>
      </c>
      <c r="AA1144" s="2" t="s">
        <v>98</v>
      </c>
      <c r="AB1144" s="2" t="s">
        <v>97</v>
      </c>
      <c r="AC1144" t="s">
        <v>169</v>
      </c>
      <c r="AD1144" t="s">
        <v>97</v>
      </c>
      <c r="AE1144" s="1" t="s">
        <v>97</v>
      </c>
      <c r="AF1144" t="s">
        <v>98</v>
      </c>
    </row>
    <row r="1145" spans="1:32">
      <c r="A1145" s="3" t="s">
        <v>184</v>
      </c>
      <c r="B1145">
        <v>1135</v>
      </c>
      <c r="C1145" s="6">
        <v>176839</v>
      </c>
      <c r="D1145" t="s">
        <v>136</v>
      </c>
      <c r="E1145" s="2" t="s">
        <v>98</v>
      </c>
      <c r="F1145" s="2" t="s">
        <v>98</v>
      </c>
      <c r="G1145" s="2" t="s">
        <v>97</v>
      </c>
      <c r="H1145" s="2" t="s">
        <v>97</v>
      </c>
      <c r="I1145" s="2" t="s">
        <v>148</v>
      </c>
      <c r="J1145" s="2" t="s">
        <v>97</v>
      </c>
      <c r="K1145" s="2" t="s">
        <v>135</v>
      </c>
      <c r="L1145" t="s">
        <v>138</v>
      </c>
      <c r="M1145" s="2" t="s">
        <v>101</v>
      </c>
      <c r="N1145" s="71" t="s">
        <v>97</v>
      </c>
      <c r="O1145" s="71" t="s">
        <v>174</v>
      </c>
      <c r="P1145" s="4" t="s">
        <v>97</v>
      </c>
      <c r="Q1145" s="2" t="s">
        <v>97</v>
      </c>
      <c r="R1145" s="2" t="s">
        <v>98</v>
      </c>
      <c r="S1145" t="s">
        <v>97</v>
      </c>
      <c r="T1145" t="s">
        <v>98</v>
      </c>
      <c r="U1145" s="2" t="s">
        <v>97</v>
      </c>
      <c r="V1145" s="2" t="s">
        <v>98</v>
      </c>
      <c r="W1145" s="2" t="s">
        <v>98</v>
      </c>
      <c r="X1145" s="2" t="s">
        <v>98</v>
      </c>
      <c r="Y1145" s="2" t="s">
        <v>99</v>
      </c>
      <c r="Z1145" s="2" t="s">
        <v>98</v>
      </c>
      <c r="AA1145" s="2" t="s">
        <v>98</v>
      </c>
      <c r="AB1145" s="2" t="s">
        <v>185</v>
      </c>
      <c r="AC1145" t="s">
        <v>168</v>
      </c>
      <c r="AD1145" t="s">
        <v>98</v>
      </c>
      <c r="AE1145" s="1" t="s">
        <v>98</v>
      </c>
      <c r="AF1145" t="s">
        <v>97</v>
      </c>
    </row>
    <row r="1146" spans="1:32">
      <c r="A1146" s="3" t="s">
        <v>184</v>
      </c>
      <c r="B1146">
        <v>1136</v>
      </c>
      <c r="C1146">
        <v>176845</v>
      </c>
      <c r="D1146" t="s">
        <v>137</v>
      </c>
      <c r="E1146" s="2" t="s">
        <v>98</v>
      </c>
      <c r="F1146" s="2" t="s">
        <v>98</v>
      </c>
      <c r="G1146" s="2" t="s">
        <v>98</v>
      </c>
      <c r="H1146" s="3" t="s">
        <v>99</v>
      </c>
      <c r="I1146" s="2" t="s">
        <v>145</v>
      </c>
      <c r="J1146" s="6" t="s">
        <v>97</v>
      </c>
      <c r="K1146" s="2" t="s">
        <v>134</v>
      </c>
      <c r="L1146" t="s">
        <v>140</v>
      </c>
      <c r="M1146" s="2" t="s">
        <v>100</v>
      </c>
      <c r="N1146" s="70" t="s">
        <v>98</v>
      </c>
      <c r="O1146" s="70" t="s">
        <v>174</v>
      </c>
      <c r="P1146" s="5" t="s">
        <v>182</v>
      </c>
      <c r="Q1146" s="2" t="s">
        <v>98</v>
      </c>
      <c r="R1146" s="2" t="s">
        <v>98</v>
      </c>
      <c r="S1146" t="s">
        <v>98</v>
      </c>
      <c r="T1146" t="s">
        <v>98</v>
      </c>
      <c r="U1146" s="2" t="s">
        <v>98</v>
      </c>
      <c r="V1146" s="2" t="s">
        <v>98</v>
      </c>
      <c r="W1146" s="2" t="s">
        <v>98</v>
      </c>
      <c r="X1146" s="2" t="s">
        <v>98</v>
      </c>
      <c r="Y1146" s="2" t="s">
        <v>186</v>
      </c>
      <c r="Z1146" s="2" t="s">
        <v>98</v>
      </c>
      <c r="AA1146" s="2" t="s">
        <v>98</v>
      </c>
      <c r="AB1146" s="2" t="s">
        <v>185</v>
      </c>
      <c r="AC1146" t="s">
        <v>168</v>
      </c>
      <c r="AD1146" s="6" t="s">
        <v>97</v>
      </c>
      <c r="AE1146" s="1" t="s">
        <v>98</v>
      </c>
      <c r="AF1146" t="s">
        <v>98</v>
      </c>
    </row>
    <row r="1147" spans="1:32">
      <c r="A1147" s="3" t="s">
        <v>184</v>
      </c>
      <c r="B1147">
        <v>1137</v>
      </c>
      <c r="C1147" s="6">
        <v>176846</v>
      </c>
      <c r="D1147" t="s">
        <v>136</v>
      </c>
      <c r="E1147" s="2" t="s">
        <v>98</v>
      </c>
      <c r="F1147" s="2" t="s">
        <v>98</v>
      </c>
      <c r="G1147" s="2" t="s">
        <v>98</v>
      </c>
      <c r="H1147" s="2" t="s">
        <v>98</v>
      </c>
      <c r="I1147" s="2" t="s">
        <v>146</v>
      </c>
      <c r="J1147" s="2" t="s">
        <v>98</v>
      </c>
      <c r="K1147" s="2" t="s">
        <v>135</v>
      </c>
      <c r="L1147" t="s">
        <v>138</v>
      </c>
      <c r="M1147" s="2" t="s">
        <v>100</v>
      </c>
      <c r="N1147" s="71" t="s">
        <v>97</v>
      </c>
      <c r="O1147" s="71" t="s">
        <v>99</v>
      </c>
      <c r="P1147" s="4" t="s">
        <v>97</v>
      </c>
      <c r="Q1147" s="2" t="s">
        <v>98</v>
      </c>
      <c r="R1147" s="2" t="s">
        <v>98</v>
      </c>
      <c r="S1147" t="s">
        <v>97</v>
      </c>
      <c r="T1147" t="s">
        <v>98</v>
      </c>
      <c r="U1147" s="2" t="s">
        <v>98</v>
      </c>
      <c r="V1147" s="2" t="s">
        <v>98</v>
      </c>
      <c r="W1147" s="2" t="s">
        <v>98</v>
      </c>
      <c r="X1147" s="2" t="s">
        <v>98</v>
      </c>
      <c r="Y1147" s="2" t="s">
        <v>99</v>
      </c>
      <c r="Z1147" s="2" t="s">
        <v>98</v>
      </c>
      <c r="AA1147" s="2" t="s">
        <v>98</v>
      </c>
      <c r="AB1147" s="2" t="s">
        <v>185</v>
      </c>
      <c r="AC1147" t="s">
        <v>168</v>
      </c>
      <c r="AD1147" t="s">
        <v>98</v>
      </c>
      <c r="AE1147" s="1" t="s">
        <v>98</v>
      </c>
      <c r="AF1147" t="s">
        <v>97</v>
      </c>
    </row>
    <row r="1148" spans="1:32">
      <c r="A1148" s="3" t="s">
        <v>184</v>
      </c>
      <c r="B1148">
        <v>1138</v>
      </c>
      <c r="C1148" s="6">
        <v>176850</v>
      </c>
      <c r="D1148" t="s">
        <v>136</v>
      </c>
      <c r="E1148" s="2" t="s">
        <v>98</v>
      </c>
      <c r="F1148" s="2" t="s">
        <v>98</v>
      </c>
      <c r="G1148" s="2" t="s">
        <v>97</v>
      </c>
      <c r="H1148" s="2" t="s">
        <v>97</v>
      </c>
      <c r="I1148" s="2" t="s">
        <v>149</v>
      </c>
      <c r="J1148" s="2" t="s">
        <v>97</v>
      </c>
      <c r="K1148" s="2" t="s">
        <v>134</v>
      </c>
      <c r="L1148" t="s">
        <v>140</v>
      </c>
      <c r="M1148" s="2" t="s">
        <v>101</v>
      </c>
      <c r="N1148" s="71" t="s">
        <v>98</v>
      </c>
      <c r="O1148" s="71" t="s">
        <v>174</v>
      </c>
      <c r="P1148" s="4" t="s">
        <v>182</v>
      </c>
      <c r="Q1148" s="2" t="s">
        <v>98</v>
      </c>
      <c r="R1148" s="2" t="s">
        <v>98</v>
      </c>
      <c r="S1148" t="s">
        <v>98</v>
      </c>
      <c r="T1148" t="s">
        <v>98</v>
      </c>
      <c r="U1148" s="2" t="s">
        <v>98</v>
      </c>
      <c r="V1148" s="2" t="s">
        <v>98</v>
      </c>
      <c r="W1148" s="2" t="s">
        <v>98</v>
      </c>
      <c r="X1148" s="2" t="s">
        <v>98</v>
      </c>
      <c r="Y1148" s="2" t="s">
        <v>98</v>
      </c>
      <c r="Z1148" s="2" t="s">
        <v>98</v>
      </c>
      <c r="AA1148" s="2" t="s">
        <v>98</v>
      </c>
      <c r="AB1148" s="2" t="s">
        <v>97</v>
      </c>
      <c r="AC1148" t="s">
        <v>168</v>
      </c>
      <c r="AD1148" t="s">
        <v>97</v>
      </c>
      <c r="AE1148" s="1" t="s">
        <v>98</v>
      </c>
      <c r="AF1148" t="s">
        <v>98</v>
      </c>
    </row>
    <row r="1149" spans="1:32">
      <c r="A1149" s="3" t="s">
        <v>184</v>
      </c>
      <c r="B1149">
        <v>1139</v>
      </c>
      <c r="C1149" s="6">
        <v>176851</v>
      </c>
      <c r="D1149" t="s">
        <v>137</v>
      </c>
      <c r="E1149" s="2" t="s">
        <v>98</v>
      </c>
      <c r="F1149" s="2" t="s">
        <v>98</v>
      </c>
      <c r="G1149" s="2" t="s">
        <v>98</v>
      </c>
      <c r="H1149" s="2" t="s">
        <v>98</v>
      </c>
      <c r="I1149" s="2" t="s">
        <v>149</v>
      </c>
      <c r="J1149" s="2" t="s">
        <v>97</v>
      </c>
      <c r="K1149" s="2" t="s">
        <v>134</v>
      </c>
      <c r="L1149" t="s">
        <v>140</v>
      </c>
      <c r="M1149" s="2" t="s">
        <v>101</v>
      </c>
      <c r="N1149" s="71" t="s">
        <v>98</v>
      </c>
      <c r="O1149" s="71" t="s">
        <v>174</v>
      </c>
      <c r="P1149" s="4" t="s">
        <v>182</v>
      </c>
      <c r="Q1149" s="2" t="s">
        <v>98</v>
      </c>
      <c r="R1149" s="2" t="s">
        <v>98</v>
      </c>
      <c r="S1149" t="s">
        <v>98</v>
      </c>
      <c r="T1149" t="s">
        <v>98</v>
      </c>
      <c r="U1149" s="2" t="s">
        <v>98</v>
      </c>
      <c r="V1149" s="2" t="s">
        <v>98</v>
      </c>
      <c r="W1149" s="2" t="s">
        <v>98</v>
      </c>
      <c r="X1149" s="2" t="s">
        <v>98</v>
      </c>
      <c r="Y1149" s="2" t="s">
        <v>186</v>
      </c>
      <c r="Z1149" s="2" t="s">
        <v>98</v>
      </c>
      <c r="AA1149" s="2" t="s">
        <v>98</v>
      </c>
      <c r="AB1149" s="2" t="s">
        <v>97</v>
      </c>
      <c r="AC1149" t="s">
        <v>167</v>
      </c>
      <c r="AD1149" t="s">
        <v>97</v>
      </c>
      <c r="AE1149" s="1" t="s">
        <v>98</v>
      </c>
      <c r="AF1149" t="s">
        <v>98</v>
      </c>
    </row>
    <row r="1150" spans="1:32">
      <c r="A1150" s="3" t="s">
        <v>184</v>
      </c>
      <c r="B1150">
        <v>1140</v>
      </c>
      <c r="C1150" s="6">
        <v>176857</v>
      </c>
      <c r="D1150" t="s">
        <v>136</v>
      </c>
      <c r="E1150" s="2" t="s">
        <v>98</v>
      </c>
      <c r="F1150" s="2" t="s">
        <v>98</v>
      </c>
      <c r="G1150" s="2" t="s">
        <v>98</v>
      </c>
      <c r="H1150" s="2" t="s">
        <v>97</v>
      </c>
      <c r="I1150" s="2" t="s">
        <v>144</v>
      </c>
      <c r="J1150" s="2" t="s">
        <v>97</v>
      </c>
      <c r="K1150" s="2" t="s">
        <v>134</v>
      </c>
      <c r="L1150" t="s">
        <v>140</v>
      </c>
      <c r="M1150" s="2" t="s">
        <v>100</v>
      </c>
      <c r="N1150" s="71" t="s">
        <v>98</v>
      </c>
      <c r="O1150" s="71" t="s">
        <v>163</v>
      </c>
      <c r="P1150" s="4" t="s">
        <v>97</v>
      </c>
      <c r="Q1150" s="2" t="s">
        <v>98</v>
      </c>
      <c r="R1150" s="2" t="s">
        <v>98</v>
      </c>
      <c r="S1150" t="s">
        <v>97</v>
      </c>
      <c r="T1150" t="s">
        <v>98</v>
      </c>
      <c r="U1150" s="2" t="s">
        <v>98</v>
      </c>
      <c r="V1150" s="2" t="s">
        <v>98</v>
      </c>
      <c r="W1150" s="2" t="s">
        <v>98</v>
      </c>
      <c r="X1150" s="2" t="s">
        <v>98</v>
      </c>
      <c r="Y1150" s="2" t="s">
        <v>98</v>
      </c>
      <c r="Z1150" s="2" t="s">
        <v>98</v>
      </c>
      <c r="AA1150" s="2" t="s">
        <v>98</v>
      </c>
      <c r="AB1150" s="2" t="s">
        <v>98</v>
      </c>
      <c r="AC1150" t="s">
        <v>168</v>
      </c>
      <c r="AD1150" t="s">
        <v>97</v>
      </c>
      <c r="AE1150" s="1" t="s">
        <v>98</v>
      </c>
      <c r="AF1150" t="s">
        <v>98</v>
      </c>
    </row>
    <row r="1151" spans="1:32">
      <c r="A1151" s="3" t="s">
        <v>184</v>
      </c>
      <c r="B1151">
        <v>1141</v>
      </c>
      <c r="C1151" s="6">
        <v>176881</v>
      </c>
      <c r="D1151" t="s">
        <v>136</v>
      </c>
      <c r="E1151" s="2" t="s">
        <v>98</v>
      </c>
      <c r="F1151" s="2" t="s">
        <v>98</v>
      </c>
      <c r="G1151" s="2" t="s">
        <v>98</v>
      </c>
      <c r="H1151" s="2" t="s">
        <v>97</v>
      </c>
      <c r="I1151" s="2" t="s">
        <v>146</v>
      </c>
      <c r="J1151" s="2" t="s">
        <v>97</v>
      </c>
      <c r="K1151" s="2" t="s">
        <v>134</v>
      </c>
      <c r="L1151" t="s">
        <v>139</v>
      </c>
      <c r="M1151" s="2" t="s">
        <v>100</v>
      </c>
      <c r="N1151" s="71" t="s">
        <v>97</v>
      </c>
      <c r="O1151" s="71" t="s">
        <v>174</v>
      </c>
      <c r="P1151" s="4" t="s">
        <v>98</v>
      </c>
      <c r="Q1151" s="2" t="s">
        <v>98</v>
      </c>
      <c r="R1151" s="2" t="s">
        <v>98</v>
      </c>
      <c r="S1151" t="s">
        <v>97</v>
      </c>
      <c r="T1151" t="s">
        <v>98</v>
      </c>
      <c r="U1151" s="2" t="s">
        <v>98</v>
      </c>
      <c r="V1151" s="2" t="s">
        <v>98</v>
      </c>
      <c r="W1151" s="2" t="s">
        <v>98</v>
      </c>
      <c r="X1151" s="2" t="s">
        <v>98</v>
      </c>
      <c r="Y1151" s="2" t="s">
        <v>98</v>
      </c>
      <c r="Z1151" s="2" t="s">
        <v>98</v>
      </c>
      <c r="AA1151" s="2" t="s">
        <v>98</v>
      </c>
      <c r="AB1151" s="2" t="s">
        <v>97</v>
      </c>
      <c r="AC1151" t="s">
        <v>168</v>
      </c>
      <c r="AD1151" t="s">
        <v>97</v>
      </c>
      <c r="AE1151" s="1" t="s">
        <v>97</v>
      </c>
      <c r="AF1151" t="s">
        <v>98</v>
      </c>
    </row>
    <row r="1152" spans="1:32">
      <c r="A1152" s="3" t="s">
        <v>184</v>
      </c>
      <c r="B1152">
        <v>1142</v>
      </c>
      <c r="C1152">
        <v>176899</v>
      </c>
      <c r="D1152" t="s">
        <v>136</v>
      </c>
      <c r="E1152" s="2" t="s">
        <v>98</v>
      </c>
      <c r="F1152" s="2" t="s">
        <v>98</v>
      </c>
      <c r="G1152" s="2" t="s">
        <v>98</v>
      </c>
      <c r="H1152" s="3" t="s">
        <v>97</v>
      </c>
      <c r="I1152" s="2" t="s">
        <v>149</v>
      </c>
      <c r="J1152" s="6" t="s">
        <v>97</v>
      </c>
      <c r="K1152" s="2" t="s">
        <v>134</v>
      </c>
      <c r="L1152" t="s">
        <v>140</v>
      </c>
      <c r="M1152" s="2" t="s">
        <v>100</v>
      </c>
      <c r="N1152" s="70" t="s">
        <v>97</v>
      </c>
      <c r="O1152" s="70" t="s">
        <v>174</v>
      </c>
      <c r="P1152" s="4" t="s">
        <v>182</v>
      </c>
      <c r="Q1152" s="2" t="s">
        <v>98</v>
      </c>
      <c r="R1152" s="2" t="s">
        <v>98</v>
      </c>
      <c r="S1152" t="s">
        <v>98</v>
      </c>
      <c r="T1152" t="s">
        <v>98</v>
      </c>
      <c r="U1152" s="2" t="s">
        <v>98</v>
      </c>
      <c r="V1152" s="2" t="s">
        <v>98</v>
      </c>
      <c r="W1152" s="2" t="s">
        <v>98</v>
      </c>
      <c r="X1152" s="2" t="s">
        <v>98</v>
      </c>
      <c r="Y1152" s="2" t="s">
        <v>186</v>
      </c>
      <c r="Z1152" s="2" t="s">
        <v>98</v>
      </c>
      <c r="AA1152" s="2" t="s">
        <v>98</v>
      </c>
      <c r="AB1152" s="2" t="s">
        <v>97</v>
      </c>
      <c r="AC1152" t="s">
        <v>168</v>
      </c>
      <c r="AD1152" s="6" t="s">
        <v>97</v>
      </c>
      <c r="AE1152" s="1" t="s">
        <v>98</v>
      </c>
      <c r="AF1152" t="s">
        <v>98</v>
      </c>
    </row>
    <row r="1153" spans="1:32">
      <c r="A1153" s="3" t="s">
        <v>184</v>
      </c>
      <c r="B1153">
        <v>1143</v>
      </c>
      <c r="C1153">
        <v>176904</v>
      </c>
      <c r="D1153" t="s">
        <v>136</v>
      </c>
      <c r="E1153" s="2" t="s">
        <v>98</v>
      </c>
      <c r="F1153" s="2" t="s">
        <v>98</v>
      </c>
      <c r="G1153" s="2" t="s">
        <v>98</v>
      </c>
      <c r="H1153" s="3" t="s">
        <v>97</v>
      </c>
      <c r="I1153" s="2" t="s">
        <v>147</v>
      </c>
      <c r="J1153" s="6" t="s">
        <v>97</v>
      </c>
      <c r="K1153" s="2" t="s">
        <v>135</v>
      </c>
      <c r="L1153" t="s">
        <v>138</v>
      </c>
      <c r="M1153" s="2" t="s">
        <v>101</v>
      </c>
      <c r="N1153" s="70" t="s">
        <v>97</v>
      </c>
      <c r="O1153" s="70" t="s">
        <v>174</v>
      </c>
      <c r="P1153" s="4" t="s">
        <v>97</v>
      </c>
      <c r="Q1153" s="2" t="s">
        <v>98</v>
      </c>
      <c r="R1153" s="2" t="s">
        <v>98</v>
      </c>
      <c r="S1153" t="s">
        <v>97</v>
      </c>
      <c r="T1153" t="s">
        <v>98</v>
      </c>
      <c r="U1153" s="2" t="s">
        <v>97</v>
      </c>
      <c r="V1153" s="2" t="s">
        <v>98</v>
      </c>
      <c r="W1153" s="2" t="s">
        <v>98</v>
      </c>
      <c r="X1153" s="2" t="s">
        <v>97</v>
      </c>
      <c r="Y1153" s="2" t="s">
        <v>99</v>
      </c>
      <c r="Z1153" s="2" t="s">
        <v>98</v>
      </c>
      <c r="AA1153" s="2" t="s">
        <v>98</v>
      </c>
      <c r="AB1153" s="2" t="s">
        <v>185</v>
      </c>
      <c r="AC1153" t="s">
        <v>167</v>
      </c>
      <c r="AD1153" s="6" t="s">
        <v>98</v>
      </c>
      <c r="AE1153" s="1" t="s">
        <v>98</v>
      </c>
      <c r="AF1153" t="s">
        <v>97</v>
      </c>
    </row>
    <row r="1154" spans="1:32">
      <c r="A1154" s="3" t="s">
        <v>184</v>
      </c>
      <c r="B1154">
        <v>1144</v>
      </c>
      <c r="C1154">
        <v>176906</v>
      </c>
      <c r="D1154" t="s">
        <v>137</v>
      </c>
      <c r="E1154" s="2" t="s">
        <v>97</v>
      </c>
      <c r="F1154" s="2" t="s">
        <v>98</v>
      </c>
      <c r="G1154" s="2" t="s">
        <v>98</v>
      </c>
      <c r="H1154" s="3" t="s">
        <v>97</v>
      </c>
      <c r="I1154" s="2" t="s">
        <v>146</v>
      </c>
      <c r="J1154" s="6" t="s">
        <v>97</v>
      </c>
      <c r="K1154" s="2" t="s">
        <v>134</v>
      </c>
      <c r="L1154" t="s">
        <v>138</v>
      </c>
      <c r="M1154" s="2" t="s">
        <v>100</v>
      </c>
      <c r="N1154" s="70" t="s">
        <v>97</v>
      </c>
      <c r="O1154" s="70" t="s">
        <v>174</v>
      </c>
      <c r="P1154" s="4" t="s">
        <v>98</v>
      </c>
      <c r="Q1154" s="2" t="s">
        <v>98</v>
      </c>
      <c r="R1154" s="2" t="s">
        <v>98</v>
      </c>
      <c r="S1154" t="s">
        <v>97</v>
      </c>
      <c r="T1154" t="s">
        <v>98</v>
      </c>
      <c r="U1154" s="2" t="s">
        <v>98</v>
      </c>
      <c r="V1154" s="2" t="s">
        <v>97</v>
      </c>
      <c r="W1154" s="2" t="s">
        <v>98</v>
      </c>
      <c r="X1154" s="2" t="s">
        <v>98</v>
      </c>
      <c r="Y1154" s="2" t="s">
        <v>98</v>
      </c>
      <c r="Z1154" s="2" t="s">
        <v>98</v>
      </c>
      <c r="AA1154" s="2" t="s">
        <v>98</v>
      </c>
      <c r="AB1154" s="2" t="s">
        <v>97</v>
      </c>
      <c r="AC1154" t="s">
        <v>168</v>
      </c>
      <c r="AD1154" s="6" t="s">
        <v>97</v>
      </c>
      <c r="AE1154" s="1" t="s">
        <v>98</v>
      </c>
      <c r="AF1154" t="s">
        <v>98</v>
      </c>
    </row>
    <row r="1155" spans="1:32">
      <c r="A1155" s="3" t="s">
        <v>184</v>
      </c>
      <c r="B1155">
        <v>1145</v>
      </c>
      <c r="C1155" s="6">
        <v>176908</v>
      </c>
      <c r="D1155" t="s">
        <v>137</v>
      </c>
      <c r="E1155" s="2" t="s">
        <v>97</v>
      </c>
      <c r="F1155" s="2" t="s">
        <v>98</v>
      </c>
      <c r="G1155" s="2" t="s">
        <v>97</v>
      </c>
      <c r="H1155" s="2" t="s">
        <v>97</v>
      </c>
      <c r="I1155" s="2" t="s">
        <v>149</v>
      </c>
      <c r="J1155" s="2" t="s">
        <v>97</v>
      </c>
      <c r="K1155" s="2" t="s">
        <v>134</v>
      </c>
      <c r="L1155" t="s">
        <v>138</v>
      </c>
      <c r="M1155" s="2" t="s">
        <v>101</v>
      </c>
      <c r="N1155" s="71" t="s">
        <v>97</v>
      </c>
      <c r="O1155" s="71" t="s">
        <v>174</v>
      </c>
      <c r="P1155" s="4" t="s">
        <v>97</v>
      </c>
      <c r="Q1155" s="2" t="s">
        <v>97</v>
      </c>
      <c r="R1155" s="2" t="s">
        <v>98</v>
      </c>
      <c r="S1155" t="s">
        <v>97</v>
      </c>
      <c r="T1155" t="s">
        <v>97</v>
      </c>
      <c r="U1155" s="2" t="s">
        <v>97</v>
      </c>
      <c r="V1155" s="2" t="s">
        <v>97</v>
      </c>
      <c r="W1155" s="2" t="s">
        <v>98</v>
      </c>
      <c r="X1155" s="2" t="s">
        <v>98</v>
      </c>
      <c r="Y1155" s="2" t="s">
        <v>98</v>
      </c>
      <c r="Z1155" s="2" t="s">
        <v>98</v>
      </c>
      <c r="AA1155" s="2" t="s">
        <v>98</v>
      </c>
      <c r="AB1155" s="2" t="s">
        <v>98</v>
      </c>
      <c r="AC1155" t="s">
        <v>169</v>
      </c>
      <c r="AD1155" t="s">
        <v>97</v>
      </c>
      <c r="AE1155" s="1" t="s">
        <v>97</v>
      </c>
      <c r="AF1155" t="s">
        <v>97</v>
      </c>
    </row>
    <row r="1156" spans="1:32">
      <c r="A1156" s="3" t="s">
        <v>184</v>
      </c>
      <c r="B1156">
        <v>1146</v>
      </c>
      <c r="C1156" s="6">
        <v>176948</v>
      </c>
      <c r="D1156" t="s">
        <v>136</v>
      </c>
      <c r="E1156" s="2" t="s">
        <v>98</v>
      </c>
      <c r="F1156" s="2" t="s">
        <v>98</v>
      </c>
      <c r="G1156" s="2" t="s">
        <v>98</v>
      </c>
      <c r="H1156" s="2" t="s">
        <v>99</v>
      </c>
      <c r="I1156" s="2" t="s">
        <v>149</v>
      </c>
      <c r="J1156" s="2" t="s">
        <v>97</v>
      </c>
      <c r="K1156" s="2" t="s">
        <v>134</v>
      </c>
      <c r="L1156" t="s">
        <v>140</v>
      </c>
      <c r="M1156" s="2" t="s">
        <v>100</v>
      </c>
      <c r="N1156" s="71" t="s">
        <v>97</v>
      </c>
      <c r="O1156" s="71" t="s">
        <v>174</v>
      </c>
      <c r="P1156" s="4" t="s">
        <v>182</v>
      </c>
      <c r="Q1156" s="2" t="s">
        <v>98</v>
      </c>
      <c r="R1156" s="2" t="s">
        <v>98</v>
      </c>
      <c r="S1156" t="s">
        <v>98</v>
      </c>
      <c r="T1156" t="s">
        <v>98</v>
      </c>
      <c r="U1156" s="2" t="s">
        <v>98</v>
      </c>
      <c r="V1156" s="2" t="s">
        <v>98</v>
      </c>
      <c r="W1156" s="2" t="s">
        <v>98</v>
      </c>
      <c r="X1156" s="2" t="s">
        <v>98</v>
      </c>
      <c r="Y1156" s="2" t="s">
        <v>186</v>
      </c>
      <c r="Z1156" s="2" t="s">
        <v>98</v>
      </c>
      <c r="AA1156" s="2" t="s">
        <v>98</v>
      </c>
      <c r="AB1156" s="2" t="s">
        <v>97</v>
      </c>
      <c r="AC1156" t="s">
        <v>168</v>
      </c>
      <c r="AD1156" t="s">
        <v>97</v>
      </c>
      <c r="AE1156" s="1" t="s">
        <v>98</v>
      </c>
      <c r="AF1156" t="s">
        <v>98</v>
      </c>
    </row>
    <row r="1157" spans="1:32">
      <c r="A1157" s="3" t="s">
        <v>184</v>
      </c>
      <c r="B1157">
        <v>1147</v>
      </c>
      <c r="C1157" s="6">
        <v>176950</v>
      </c>
      <c r="D1157" t="s">
        <v>136</v>
      </c>
      <c r="E1157" s="2" t="s">
        <v>98</v>
      </c>
      <c r="F1157" s="2" t="s">
        <v>98</v>
      </c>
      <c r="G1157" s="2" t="s">
        <v>98</v>
      </c>
      <c r="H1157" s="2" t="s">
        <v>99</v>
      </c>
      <c r="I1157" s="2" t="s">
        <v>145</v>
      </c>
      <c r="J1157" s="2" t="s">
        <v>97</v>
      </c>
      <c r="K1157" s="2" t="s">
        <v>134</v>
      </c>
      <c r="L1157" t="s">
        <v>140</v>
      </c>
      <c r="M1157" s="2" t="s">
        <v>100</v>
      </c>
      <c r="N1157" s="71" t="s">
        <v>98</v>
      </c>
      <c r="O1157" s="71" t="s">
        <v>174</v>
      </c>
      <c r="P1157" s="4" t="s">
        <v>182</v>
      </c>
      <c r="Q1157" s="2" t="s">
        <v>98</v>
      </c>
      <c r="R1157" s="2" t="s">
        <v>98</v>
      </c>
      <c r="S1157" t="s">
        <v>98</v>
      </c>
      <c r="T1157" t="s">
        <v>98</v>
      </c>
      <c r="U1157" s="2" t="s">
        <v>98</v>
      </c>
      <c r="V1157" s="2" t="s">
        <v>98</v>
      </c>
      <c r="W1157" s="2" t="s">
        <v>98</v>
      </c>
      <c r="X1157" s="2" t="s">
        <v>98</v>
      </c>
      <c r="Y1157" s="2" t="s">
        <v>186</v>
      </c>
      <c r="Z1157" s="2" t="s">
        <v>98</v>
      </c>
      <c r="AA1157" s="2" t="s">
        <v>98</v>
      </c>
      <c r="AB1157" s="2" t="s">
        <v>97</v>
      </c>
      <c r="AC1157" t="s">
        <v>168</v>
      </c>
      <c r="AD1157" t="s">
        <v>97</v>
      </c>
      <c r="AE1157" s="1" t="s">
        <v>98</v>
      </c>
      <c r="AF1157" t="s">
        <v>98</v>
      </c>
    </row>
    <row r="1158" spans="1:32">
      <c r="A1158" s="3" t="s">
        <v>184</v>
      </c>
      <c r="B1158">
        <v>1148</v>
      </c>
      <c r="C1158" s="6">
        <v>176953</v>
      </c>
      <c r="D1158" t="s">
        <v>136</v>
      </c>
      <c r="E1158" s="2" t="s">
        <v>97</v>
      </c>
      <c r="F1158" s="2" t="s">
        <v>98</v>
      </c>
      <c r="G1158" s="2" t="s">
        <v>98</v>
      </c>
      <c r="H1158" s="2" t="s">
        <v>97</v>
      </c>
      <c r="I1158" s="2" t="s">
        <v>146</v>
      </c>
      <c r="J1158" s="2" t="s">
        <v>97</v>
      </c>
      <c r="K1158" s="2" t="s">
        <v>134</v>
      </c>
      <c r="L1158" t="s">
        <v>140</v>
      </c>
      <c r="M1158" s="2" t="s">
        <v>100</v>
      </c>
      <c r="N1158" s="71" t="s">
        <v>97</v>
      </c>
      <c r="O1158" s="71" t="s">
        <v>174</v>
      </c>
      <c r="P1158" s="4" t="s">
        <v>97</v>
      </c>
      <c r="Q1158" s="2" t="s">
        <v>97</v>
      </c>
      <c r="R1158" s="2" t="s">
        <v>97</v>
      </c>
      <c r="S1158" t="s">
        <v>97</v>
      </c>
      <c r="T1158" t="s">
        <v>98</v>
      </c>
      <c r="U1158" s="2" t="s">
        <v>98</v>
      </c>
      <c r="V1158" s="2" t="s">
        <v>98</v>
      </c>
      <c r="W1158" s="2" t="s">
        <v>98</v>
      </c>
      <c r="X1158" s="2" t="s">
        <v>98</v>
      </c>
      <c r="Y1158" s="2" t="s">
        <v>98</v>
      </c>
      <c r="Z1158" s="2" t="s">
        <v>98</v>
      </c>
      <c r="AA1158" s="2" t="s">
        <v>98</v>
      </c>
      <c r="AB1158" s="2" t="s">
        <v>99</v>
      </c>
      <c r="AC1158" t="s">
        <v>168</v>
      </c>
      <c r="AD1158" t="s">
        <v>97</v>
      </c>
      <c r="AE1158" s="1" t="s">
        <v>98</v>
      </c>
      <c r="AF1158" t="s">
        <v>98</v>
      </c>
    </row>
    <row r="1159" spans="1:32">
      <c r="A1159" s="3" t="s">
        <v>187</v>
      </c>
      <c r="B1159">
        <v>1149</v>
      </c>
      <c r="C1159" s="6">
        <v>176963</v>
      </c>
      <c r="D1159" t="s">
        <v>136</v>
      </c>
      <c r="E1159" s="2" t="s">
        <v>97</v>
      </c>
      <c r="F1159" s="2" t="s">
        <v>98</v>
      </c>
      <c r="G1159" s="2" t="s">
        <v>98</v>
      </c>
      <c r="H1159" s="2" t="s">
        <v>99</v>
      </c>
      <c r="I1159" s="2" t="s">
        <v>149</v>
      </c>
      <c r="J1159" s="2" t="s">
        <v>97</v>
      </c>
      <c r="K1159" s="2" t="s">
        <v>134</v>
      </c>
      <c r="L1159" t="s">
        <v>140</v>
      </c>
      <c r="M1159" s="2" t="s">
        <v>100</v>
      </c>
      <c r="N1159" s="71" t="s">
        <v>99</v>
      </c>
      <c r="O1159" s="71" t="s">
        <v>174</v>
      </c>
      <c r="P1159" s="4" t="s">
        <v>182</v>
      </c>
      <c r="Q1159" s="2" t="s">
        <v>98</v>
      </c>
      <c r="R1159" s="2" t="s">
        <v>98</v>
      </c>
      <c r="S1159" t="s">
        <v>98</v>
      </c>
      <c r="T1159" t="s">
        <v>98</v>
      </c>
      <c r="U1159" s="2" t="s">
        <v>98</v>
      </c>
      <c r="V1159" s="2" t="s">
        <v>98</v>
      </c>
      <c r="W1159" s="2" t="s">
        <v>98</v>
      </c>
      <c r="X1159" s="2" t="s">
        <v>98</v>
      </c>
      <c r="Y1159" s="2" t="s">
        <v>98</v>
      </c>
      <c r="Z1159" s="2" t="s">
        <v>98</v>
      </c>
      <c r="AA1159" s="2" t="s">
        <v>98</v>
      </c>
      <c r="AB1159" s="2" t="s">
        <v>98</v>
      </c>
      <c r="AC1159" t="s">
        <v>167</v>
      </c>
      <c r="AD1159" t="s">
        <v>97</v>
      </c>
      <c r="AE1159" s="1" t="s">
        <v>98</v>
      </c>
      <c r="AF1159" t="s">
        <v>98</v>
      </c>
    </row>
    <row r="1160" spans="1:32">
      <c r="A1160" s="3" t="s">
        <v>187</v>
      </c>
      <c r="B1160">
        <v>1150</v>
      </c>
      <c r="C1160" s="6">
        <v>176966</v>
      </c>
      <c r="D1160" t="s">
        <v>136</v>
      </c>
      <c r="E1160" s="2" t="s">
        <v>97</v>
      </c>
      <c r="F1160" s="2" t="s">
        <v>98</v>
      </c>
      <c r="G1160" s="2" t="s">
        <v>98</v>
      </c>
      <c r="H1160" s="2" t="s">
        <v>99</v>
      </c>
      <c r="I1160" s="2" t="s">
        <v>149</v>
      </c>
      <c r="J1160" s="2" t="s">
        <v>97</v>
      </c>
      <c r="K1160" s="2" t="s">
        <v>134</v>
      </c>
      <c r="L1160" t="s">
        <v>140</v>
      </c>
      <c r="M1160" s="2" t="s">
        <v>100</v>
      </c>
      <c r="N1160" s="71" t="s">
        <v>99</v>
      </c>
      <c r="O1160" s="71" t="s">
        <v>174</v>
      </c>
      <c r="P1160" s="4" t="s">
        <v>182</v>
      </c>
      <c r="Q1160" s="2" t="s">
        <v>98</v>
      </c>
      <c r="R1160" s="2" t="s">
        <v>98</v>
      </c>
      <c r="S1160" t="s">
        <v>98</v>
      </c>
      <c r="T1160" t="s">
        <v>98</v>
      </c>
      <c r="U1160" s="2" t="s">
        <v>98</v>
      </c>
      <c r="V1160" s="2" t="s">
        <v>98</v>
      </c>
      <c r="W1160" s="2" t="s">
        <v>98</v>
      </c>
      <c r="X1160" s="2" t="s">
        <v>98</v>
      </c>
      <c r="Y1160" s="2" t="s">
        <v>98</v>
      </c>
      <c r="Z1160" s="2" t="s">
        <v>98</v>
      </c>
      <c r="AA1160" s="2" t="s">
        <v>98</v>
      </c>
      <c r="AB1160" s="2" t="s">
        <v>98</v>
      </c>
      <c r="AC1160" t="s">
        <v>167</v>
      </c>
      <c r="AD1160" t="s">
        <v>97</v>
      </c>
      <c r="AE1160" s="1" t="s">
        <v>98</v>
      </c>
      <c r="AF1160" t="s">
        <v>97</v>
      </c>
    </row>
    <row r="1161" spans="1:32">
      <c r="A1161" s="3" t="s">
        <v>184</v>
      </c>
      <c r="B1161">
        <v>1151</v>
      </c>
      <c r="C1161" s="6">
        <v>176968</v>
      </c>
      <c r="D1161" t="s">
        <v>136</v>
      </c>
      <c r="E1161" s="2" t="s">
        <v>98</v>
      </c>
      <c r="F1161" s="2" t="s">
        <v>98</v>
      </c>
      <c r="G1161" s="2" t="s">
        <v>98</v>
      </c>
      <c r="H1161" s="2" t="s">
        <v>97</v>
      </c>
      <c r="I1161" s="2" t="s">
        <v>149</v>
      </c>
      <c r="J1161" s="2" t="s">
        <v>97</v>
      </c>
      <c r="K1161" s="2" t="s">
        <v>134</v>
      </c>
      <c r="L1161" t="s">
        <v>140</v>
      </c>
      <c r="M1161" s="2" t="s">
        <v>100</v>
      </c>
      <c r="N1161" s="71" t="s">
        <v>99</v>
      </c>
      <c r="O1161" s="71" t="s">
        <v>163</v>
      </c>
      <c r="P1161" s="4" t="s">
        <v>97</v>
      </c>
      <c r="Q1161" s="2" t="s">
        <v>98</v>
      </c>
      <c r="R1161" s="2" t="s">
        <v>98</v>
      </c>
      <c r="S1161" t="s">
        <v>97</v>
      </c>
      <c r="T1161" t="s">
        <v>98</v>
      </c>
      <c r="U1161" s="2" t="s">
        <v>98</v>
      </c>
      <c r="V1161" s="2" t="s">
        <v>98</v>
      </c>
      <c r="W1161" s="2" t="s">
        <v>98</v>
      </c>
      <c r="X1161" s="2" t="s">
        <v>98</v>
      </c>
      <c r="Y1161" s="2" t="s">
        <v>186</v>
      </c>
      <c r="Z1161" s="2" t="s">
        <v>98</v>
      </c>
      <c r="AA1161" s="2" t="s">
        <v>98</v>
      </c>
      <c r="AB1161" s="2" t="s">
        <v>98</v>
      </c>
      <c r="AC1161" t="s">
        <v>167</v>
      </c>
      <c r="AD1161" t="s">
        <v>97</v>
      </c>
      <c r="AE1161" s="1" t="s">
        <v>98</v>
      </c>
      <c r="AF1161" t="s">
        <v>98</v>
      </c>
    </row>
    <row r="1162" spans="1:32">
      <c r="A1162" s="3" t="s">
        <v>184</v>
      </c>
      <c r="B1162">
        <v>1152</v>
      </c>
      <c r="C1162" s="6">
        <v>176978</v>
      </c>
      <c r="D1162" t="s">
        <v>136</v>
      </c>
      <c r="E1162" s="2" t="s">
        <v>98</v>
      </c>
      <c r="F1162" s="2" t="s">
        <v>98</v>
      </c>
      <c r="G1162" s="2" t="s">
        <v>98</v>
      </c>
      <c r="H1162" s="2" t="s">
        <v>97</v>
      </c>
      <c r="I1162" s="2" t="s">
        <v>148</v>
      </c>
      <c r="J1162" s="2" t="s">
        <v>97</v>
      </c>
      <c r="K1162" s="2" t="s">
        <v>134</v>
      </c>
      <c r="L1162" t="s">
        <v>140</v>
      </c>
      <c r="M1162" s="2" t="s">
        <v>100</v>
      </c>
      <c r="N1162" s="71" t="s">
        <v>98</v>
      </c>
      <c r="O1162" s="71" t="s">
        <v>174</v>
      </c>
      <c r="P1162" s="4" t="s">
        <v>182</v>
      </c>
      <c r="Q1162" s="2" t="s">
        <v>98</v>
      </c>
      <c r="R1162" s="2" t="s">
        <v>98</v>
      </c>
      <c r="S1162" t="s">
        <v>98</v>
      </c>
      <c r="T1162" t="s">
        <v>98</v>
      </c>
      <c r="U1162" s="2" t="s">
        <v>98</v>
      </c>
      <c r="V1162" s="2" t="s">
        <v>98</v>
      </c>
      <c r="W1162" s="2" t="s">
        <v>98</v>
      </c>
      <c r="X1162" s="2" t="s">
        <v>98</v>
      </c>
      <c r="Y1162" s="2" t="s">
        <v>186</v>
      </c>
      <c r="Z1162" s="2" t="s">
        <v>98</v>
      </c>
      <c r="AA1162" s="2" t="s">
        <v>98</v>
      </c>
      <c r="AB1162" s="2" t="s">
        <v>97</v>
      </c>
      <c r="AC1162" t="s">
        <v>168</v>
      </c>
      <c r="AD1162" t="s">
        <v>97</v>
      </c>
      <c r="AE1162" s="1" t="s">
        <v>98</v>
      </c>
      <c r="AF1162" t="s">
        <v>98</v>
      </c>
    </row>
    <row r="1163" spans="1:32">
      <c r="A1163" s="3" t="s">
        <v>183</v>
      </c>
      <c r="B1163">
        <v>1153</v>
      </c>
      <c r="C1163" s="6">
        <v>176997</v>
      </c>
      <c r="D1163" t="s">
        <v>136</v>
      </c>
      <c r="E1163" s="2" t="s">
        <v>97</v>
      </c>
      <c r="F1163" s="2" t="s">
        <v>97</v>
      </c>
      <c r="G1163" s="2" t="s">
        <v>98</v>
      </c>
      <c r="H1163" s="2" t="s">
        <v>97</v>
      </c>
      <c r="I1163" s="2" t="s">
        <v>144</v>
      </c>
      <c r="J1163" s="2" t="s">
        <v>97</v>
      </c>
      <c r="K1163" s="2" t="s">
        <v>134</v>
      </c>
      <c r="L1163" t="s">
        <v>140</v>
      </c>
      <c r="M1163" s="2" t="s">
        <v>100</v>
      </c>
      <c r="N1163" s="71" t="s">
        <v>98</v>
      </c>
      <c r="O1163" s="71" t="s">
        <v>174</v>
      </c>
      <c r="P1163" s="4" t="s">
        <v>182</v>
      </c>
      <c r="Q1163" s="2" t="s">
        <v>98</v>
      </c>
      <c r="R1163" s="2" t="s">
        <v>98</v>
      </c>
      <c r="S1163" t="s">
        <v>98</v>
      </c>
      <c r="T1163" t="s">
        <v>98</v>
      </c>
      <c r="U1163" s="2" t="s">
        <v>98</v>
      </c>
      <c r="V1163" s="2" t="s">
        <v>97</v>
      </c>
      <c r="W1163" s="2" t="s">
        <v>98</v>
      </c>
      <c r="X1163" s="2" t="s">
        <v>98</v>
      </c>
      <c r="Y1163" s="2" t="s">
        <v>98</v>
      </c>
      <c r="Z1163" s="2" t="s">
        <v>98</v>
      </c>
      <c r="AA1163" s="2" t="s">
        <v>98</v>
      </c>
      <c r="AB1163" s="2" t="s">
        <v>97</v>
      </c>
      <c r="AC1163" t="s">
        <v>168</v>
      </c>
      <c r="AD1163" t="s">
        <v>97</v>
      </c>
      <c r="AE1163" s="1" t="s">
        <v>97</v>
      </c>
      <c r="AF1163" t="s">
        <v>98</v>
      </c>
    </row>
    <row r="1164" spans="1:32">
      <c r="A1164" s="3" t="s">
        <v>184</v>
      </c>
      <c r="B1164">
        <v>1154</v>
      </c>
      <c r="C1164" s="6">
        <v>177007</v>
      </c>
      <c r="D1164" t="s">
        <v>136</v>
      </c>
      <c r="E1164" s="2" t="s">
        <v>98</v>
      </c>
      <c r="F1164" s="2" t="s">
        <v>98</v>
      </c>
      <c r="G1164" s="2" t="s">
        <v>98</v>
      </c>
      <c r="H1164" s="2" t="s">
        <v>97</v>
      </c>
      <c r="I1164" s="2" t="s">
        <v>147</v>
      </c>
      <c r="J1164" s="2" t="s">
        <v>97</v>
      </c>
      <c r="K1164" s="2" t="s">
        <v>134</v>
      </c>
      <c r="L1164" t="s">
        <v>140</v>
      </c>
      <c r="M1164" s="2" t="s">
        <v>100</v>
      </c>
      <c r="N1164" s="71" t="s">
        <v>98</v>
      </c>
      <c r="O1164" s="71" t="s">
        <v>174</v>
      </c>
      <c r="P1164" s="4" t="s">
        <v>182</v>
      </c>
      <c r="Q1164" s="2" t="s">
        <v>98</v>
      </c>
      <c r="R1164" s="2" t="s">
        <v>98</v>
      </c>
      <c r="S1164" t="s">
        <v>98</v>
      </c>
      <c r="T1164" t="s">
        <v>98</v>
      </c>
      <c r="U1164" s="2" t="s">
        <v>98</v>
      </c>
      <c r="V1164" s="2" t="s">
        <v>98</v>
      </c>
      <c r="W1164" s="2" t="s">
        <v>98</v>
      </c>
      <c r="X1164" s="2" t="s">
        <v>98</v>
      </c>
      <c r="Y1164" s="2" t="s">
        <v>186</v>
      </c>
      <c r="Z1164" s="2" t="s">
        <v>98</v>
      </c>
      <c r="AA1164" s="2" t="s">
        <v>98</v>
      </c>
      <c r="AB1164" s="2" t="s">
        <v>97</v>
      </c>
      <c r="AC1164" t="s">
        <v>168</v>
      </c>
      <c r="AD1164" t="s">
        <v>97</v>
      </c>
      <c r="AE1164" s="1" t="s">
        <v>98</v>
      </c>
      <c r="AF1164" t="s">
        <v>98</v>
      </c>
    </row>
    <row r="1165" spans="1:32">
      <c r="A1165" s="3" t="s">
        <v>184</v>
      </c>
      <c r="B1165">
        <v>1155</v>
      </c>
      <c r="C1165">
        <v>177018</v>
      </c>
      <c r="D1165" t="s">
        <v>136</v>
      </c>
      <c r="E1165" s="2" t="s">
        <v>98</v>
      </c>
      <c r="F1165" s="2" t="s">
        <v>98</v>
      </c>
      <c r="G1165" s="2" t="s">
        <v>98</v>
      </c>
      <c r="H1165" s="3" t="s">
        <v>97</v>
      </c>
      <c r="I1165" s="2" t="s">
        <v>145</v>
      </c>
      <c r="J1165" s="6" t="s">
        <v>97</v>
      </c>
      <c r="K1165" s="2" t="s">
        <v>134</v>
      </c>
      <c r="L1165" t="s">
        <v>140</v>
      </c>
      <c r="M1165" s="3" t="s">
        <v>100</v>
      </c>
      <c r="N1165" s="71" t="s">
        <v>98</v>
      </c>
      <c r="O1165" s="71" t="s">
        <v>174</v>
      </c>
      <c r="P1165" s="5" t="s">
        <v>97</v>
      </c>
      <c r="Q1165" s="2" t="s">
        <v>98</v>
      </c>
      <c r="R1165" s="2" t="s">
        <v>98</v>
      </c>
      <c r="S1165" t="s">
        <v>97</v>
      </c>
      <c r="T1165" t="s">
        <v>97</v>
      </c>
      <c r="U1165" s="2" t="s">
        <v>98</v>
      </c>
      <c r="V1165" s="2" t="s">
        <v>98</v>
      </c>
      <c r="W1165" s="2" t="s">
        <v>98</v>
      </c>
      <c r="X1165" s="2" t="s">
        <v>98</v>
      </c>
      <c r="Y1165" s="2" t="s">
        <v>98</v>
      </c>
      <c r="Z1165" s="2" t="s">
        <v>98</v>
      </c>
      <c r="AA1165" s="2" t="s">
        <v>98</v>
      </c>
      <c r="AB1165" s="2" t="s">
        <v>97</v>
      </c>
      <c r="AC1165" t="s">
        <v>168</v>
      </c>
      <c r="AD1165" s="6" t="s">
        <v>97</v>
      </c>
      <c r="AE1165" s="1" t="s">
        <v>98</v>
      </c>
      <c r="AF1165" t="s">
        <v>98</v>
      </c>
    </row>
    <row r="1166" spans="1:32">
      <c r="A1166" s="3" t="s">
        <v>184</v>
      </c>
      <c r="B1166">
        <v>1156</v>
      </c>
      <c r="C1166">
        <v>177022</v>
      </c>
      <c r="D1166" t="s">
        <v>136</v>
      </c>
      <c r="E1166" s="2" t="s">
        <v>98</v>
      </c>
      <c r="F1166" s="2" t="s">
        <v>98</v>
      </c>
      <c r="G1166" s="2" t="s">
        <v>98</v>
      </c>
      <c r="H1166" s="2" t="s">
        <v>97</v>
      </c>
      <c r="I1166" s="2" t="s">
        <v>147</v>
      </c>
      <c r="J1166" s="6" t="s">
        <v>97</v>
      </c>
      <c r="K1166" s="2" t="s">
        <v>134</v>
      </c>
      <c r="L1166" t="s">
        <v>140</v>
      </c>
      <c r="M1166" s="2" t="s">
        <v>101</v>
      </c>
      <c r="N1166" s="70" t="s">
        <v>97</v>
      </c>
      <c r="O1166" s="70" t="s">
        <v>163</v>
      </c>
      <c r="P1166" s="5" t="s">
        <v>182</v>
      </c>
      <c r="Q1166" s="2" t="s">
        <v>98</v>
      </c>
      <c r="R1166" s="2" t="s">
        <v>98</v>
      </c>
      <c r="S1166" t="s">
        <v>98</v>
      </c>
      <c r="T1166" t="s">
        <v>98</v>
      </c>
      <c r="U1166" s="2" t="s">
        <v>98</v>
      </c>
      <c r="V1166" s="2" t="s">
        <v>98</v>
      </c>
      <c r="W1166" s="2" t="s">
        <v>98</v>
      </c>
      <c r="X1166" s="2" t="s">
        <v>98</v>
      </c>
      <c r="Y1166" s="2" t="s">
        <v>98</v>
      </c>
      <c r="Z1166" s="2" t="s">
        <v>98</v>
      </c>
      <c r="AA1166" s="2" t="s">
        <v>98</v>
      </c>
      <c r="AB1166" s="2" t="s">
        <v>99</v>
      </c>
      <c r="AC1166" t="s">
        <v>168</v>
      </c>
      <c r="AD1166" s="6" t="s">
        <v>97</v>
      </c>
      <c r="AE1166" s="1" t="s">
        <v>97</v>
      </c>
      <c r="AF1166" t="s">
        <v>97</v>
      </c>
    </row>
    <row r="1167" spans="1:32">
      <c r="A1167" s="3" t="s">
        <v>184</v>
      </c>
      <c r="B1167">
        <v>1157</v>
      </c>
      <c r="C1167">
        <v>177061</v>
      </c>
      <c r="D1167" t="s">
        <v>136</v>
      </c>
      <c r="E1167" s="2" t="s">
        <v>98</v>
      </c>
      <c r="F1167" s="2" t="s">
        <v>98</v>
      </c>
      <c r="G1167" s="2" t="s">
        <v>98</v>
      </c>
      <c r="H1167" s="2" t="s">
        <v>97</v>
      </c>
      <c r="I1167" s="2" t="s">
        <v>148</v>
      </c>
      <c r="J1167" s="6" t="s">
        <v>97</v>
      </c>
      <c r="K1167" s="2" t="s">
        <v>134</v>
      </c>
      <c r="L1167" t="s">
        <v>140</v>
      </c>
      <c r="M1167" s="2" t="s">
        <v>101</v>
      </c>
      <c r="N1167" s="70" t="s">
        <v>97</v>
      </c>
      <c r="O1167" s="70" t="s">
        <v>174</v>
      </c>
      <c r="P1167" s="5" t="s">
        <v>98</v>
      </c>
      <c r="Q1167" s="2" t="s">
        <v>98</v>
      </c>
      <c r="R1167" s="2" t="s">
        <v>98</v>
      </c>
      <c r="S1167" t="s">
        <v>97</v>
      </c>
      <c r="T1167" t="s">
        <v>98</v>
      </c>
      <c r="U1167" s="2" t="s">
        <v>98</v>
      </c>
      <c r="V1167" s="2" t="s">
        <v>98</v>
      </c>
      <c r="W1167" s="2" t="s">
        <v>98</v>
      </c>
      <c r="X1167" s="2" t="s">
        <v>98</v>
      </c>
      <c r="Y1167" s="2" t="s">
        <v>98</v>
      </c>
      <c r="Z1167" s="2" t="s">
        <v>98</v>
      </c>
      <c r="AA1167" s="2" t="s">
        <v>98</v>
      </c>
      <c r="AB1167" s="2" t="s">
        <v>97</v>
      </c>
      <c r="AC1167" t="s">
        <v>168</v>
      </c>
      <c r="AD1167" s="6" t="s">
        <v>97</v>
      </c>
      <c r="AE1167" s="1" t="s">
        <v>98</v>
      </c>
      <c r="AF1167" t="s">
        <v>98</v>
      </c>
    </row>
    <row r="1168" spans="1:32">
      <c r="A1168" s="3" t="s">
        <v>184</v>
      </c>
      <c r="B1168">
        <v>1158</v>
      </c>
      <c r="C1168">
        <v>177075</v>
      </c>
      <c r="D1168" t="s">
        <v>137</v>
      </c>
      <c r="E1168" s="2" t="s">
        <v>97</v>
      </c>
      <c r="F1168" s="2" t="s">
        <v>98</v>
      </c>
      <c r="G1168" s="2" t="s">
        <v>97</v>
      </c>
      <c r="H1168" s="3" t="s">
        <v>97</v>
      </c>
      <c r="I1168" s="2" t="s">
        <v>147</v>
      </c>
      <c r="J1168" s="6" t="s">
        <v>97</v>
      </c>
      <c r="K1168" s="2" t="s">
        <v>134</v>
      </c>
      <c r="L1168" t="s">
        <v>138</v>
      </c>
      <c r="M1168" s="2" t="s">
        <v>101</v>
      </c>
      <c r="N1168" s="70" t="s">
        <v>97</v>
      </c>
      <c r="O1168" s="70" t="s">
        <v>174</v>
      </c>
      <c r="P1168" s="5" t="s">
        <v>97</v>
      </c>
      <c r="Q1168" s="2" t="s">
        <v>98</v>
      </c>
      <c r="R1168" s="2" t="s">
        <v>97</v>
      </c>
      <c r="S1168" t="s">
        <v>97</v>
      </c>
      <c r="T1168" t="s">
        <v>97</v>
      </c>
      <c r="U1168" s="2" t="s">
        <v>98</v>
      </c>
      <c r="V1168" s="2" t="s">
        <v>97</v>
      </c>
      <c r="W1168" s="2" t="s">
        <v>98</v>
      </c>
      <c r="X1168" s="2" t="s">
        <v>98</v>
      </c>
      <c r="Y1168" s="2" t="s">
        <v>97</v>
      </c>
      <c r="Z1168" s="2" t="s">
        <v>98</v>
      </c>
      <c r="AA1168" s="2" t="s">
        <v>98</v>
      </c>
      <c r="AB1168" s="2" t="s">
        <v>97</v>
      </c>
      <c r="AC1168" t="s">
        <v>169</v>
      </c>
      <c r="AD1168" s="6" t="s">
        <v>97</v>
      </c>
      <c r="AE1168" s="1" t="s">
        <v>97</v>
      </c>
      <c r="AF1168" t="s">
        <v>97</v>
      </c>
    </row>
    <row r="1169" spans="1:32">
      <c r="A1169" s="3" t="s">
        <v>184</v>
      </c>
      <c r="B1169">
        <v>1159</v>
      </c>
      <c r="C1169">
        <v>177081</v>
      </c>
      <c r="D1169" t="s">
        <v>137</v>
      </c>
      <c r="E1169" s="2" t="s">
        <v>98</v>
      </c>
      <c r="F1169" s="2" t="s">
        <v>98</v>
      </c>
      <c r="G1169" s="2" t="s">
        <v>98</v>
      </c>
      <c r="H1169" s="3" t="s">
        <v>97</v>
      </c>
      <c r="I1169" s="2" t="s">
        <v>146</v>
      </c>
      <c r="J1169" s="6" t="s">
        <v>97</v>
      </c>
      <c r="K1169" s="2" t="s">
        <v>135</v>
      </c>
      <c r="L1169" t="s">
        <v>138</v>
      </c>
      <c r="M1169" s="2" t="s">
        <v>101</v>
      </c>
      <c r="N1169" s="70" t="s">
        <v>97</v>
      </c>
      <c r="O1169" s="70" t="s">
        <v>174</v>
      </c>
      <c r="P1169" s="5" t="s">
        <v>97</v>
      </c>
      <c r="Q1169" s="2" t="s">
        <v>98</v>
      </c>
      <c r="R1169" s="2" t="s">
        <v>98</v>
      </c>
      <c r="S1169" t="s">
        <v>97</v>
      </c>
      <c r="T1169" t="s">
        <v>98</v>
      </c>
      <c r="U1169" s="2" t="s">
        <v>98</v>
      </c>
      <c r="V1169" s="2" t="s">
        <v>97</v>
      </c>
      <c r="W1169" s="2" t="s">
        <v>98</v>
      </c>
      <c r="X1169" s="2" t="s">
        <v>98</v>
      </c>
      <c r="Y1169" s="2" t="s">
        <v>99</v>
      </c>
      <c r="Z1169" s="2" t="s">
        <v>98</v>
      </c>
      <c r="AA1169" s="2" t="s">
        <v>98</v>
      </c>
      <c r="AB1169" s="2" t="s">
        <v>185</v>
      </c>
      <c r="AC1169" t="s">
        <v>168</v>
      </c>
      <c r="AD1169" s="6" t="s">
        <v>98</v>
      </c>
      <c r="AE1169" s="1" t="s">
        <v>98</v>
      </c>
      <c r="AF1169" t="s">
        <v>98</v>
      </c>
    </row>
    <row r="1170" spans="1:32">
      <c r="A1170" s="3" t="s">
        <v>183</v>
      </c>
      <c r="B1170">
        <v>1160</v>
      </c>
      <c r="C1170" s="6">
        <v>177084</v>
      </c>
      <c r="D1170" t="s">
        <v>136</v>
      </c>
      <c r="E1170" s="2" t="s">
        <v>98</v>
      </c>
      <c r="F1170" s="2" t="s">
        <v>98</v>
      </c>
      <c r="G1170" s="2" t="s">
        <v>98</v>
      </c>
      <c r="H1170" s="2" t="s">
        <v>97</v>
      </c>
      <c r="I1170" s="2" t="s">
        <v>148</v>
      </c>
      <c r="J1170" s="2" t="s">
        <v>97</v>
      </c>
      <c r="K1170" s="2" t="s">
        <v>134</v>
      </c>
      <c r="L1170" t="s">
        <v>140</v>
      </c>
      <c r="M1170" s="2" t="s">
        <v>101</v>
      </c>
      <c r="N1170" s="71" t="s">
        <v>97</v>
      </c>
      <c r="O1170" s="71" t="s">
        <v>174</v>
      </c>
      <c r="P1170" s="4" t="s">
        <v>182</v>
      </c>
      <c r="Q1170" s="2" t="s">
        <v>98</v>
      </c>
      <c r="R1170" s="2" t="s">
        <v>98</v>
      </c>
      <c r="S1170" t="s">
        <v>98</v>
      </c>
      <c r="T1170" t="s">
        <v>98</v>
      </c>
      <c r="U1170" s="2" t="s">
        <v>98</v>
      </c>
      <c r="V1170" s="2" t="s">
        <v>98</v>
      </c>
      <c r="W1170" s="2" t="s">
        <v>98</v>
      </c>
      <c r="X1170" s="2" t="s">
        <v>98</v>
      </c>
      <c r="Y1170" s="2" t="s">
        <v>186</v>
      </c>
      <c r="Z1170" s="2" t="s">
        <v>98</v>
      </c>
      <c r="AA1170" s="2" t="s">
        <v>98</v>
      </c>
      <c r="AB1170" s="2" t="s">
        <v>185</v>
      </c>
      <c r="AC1170" t="s">
        <v>168</v>
      </c>
      <c r="AD1170" t="s">
        <v>97</v>
      </c>
      <c r="AE1170" s="1" t="s">
        <v>98</v>
      </c>
      <c r="AF1170" t="s">
        <v>98</v>
      </c>
    </row>
    <row r="1171" spans="1:32">
      <c r="A1171" s="3" t="s">
        <v>184</v>
      </c>
      <c r="B1171">
        <v>1161</v>
      </c>
      <c r="C1171">
        <v>177087</v>
      </c>
      <c r="D1171" t="s">
        <v>137</v>
      </c>
      <c r="E1171" s="2" t="s">
        <v>98</v>
      </c>
      <c r="F1171" s="2" t="s">
        <v>98</v>
      </c>
      <c r="G1171" s="2" t="s">
        <v>98</v>
      </c>
      <c r="H1171" s="3" t="s">
        <v>97</v>
      </c>
      <c r="I1171" s="2" t="s">
        <v>144</v>
      </c>
      <c r="J1171" s="6" t="s">
        <v>97</v>
      </c>
      <c r="K1171" s="2" t="s">
        <v>134</v>
      </c>
      <c r="L1171" t="s">
        <v>140</v>
      </c>
      <c r="M1171" s="2" t="s">
        <v>100</v>
      </c>
      <c r="N1171" s="70" t="s">
        <v>97</v>
      </c>
      <c r="O1171" s="70" t="s">
        <v>163</v>
      </c>
      <c r="P1171" s="5" t="s">
        <v>182</v>
      </c>
      <c r="Q1171" s="2" t="s">
        <v>98</v>
      </c>
      <c r="R1171" s="2" t="s">
        <v>98</v>
      </c>
      <c r="S1171" t="s">
        <v>98</v>
      </c>
      <c r="T1171" t="s">
        <v>97</v>
      </c>
      <c r="U1171" s="2" t="s">
        <v>98</v>
      </c>
      <c r="V1171" s="2" t="s">
        <v>98</v>
      </c>
      <c r="W1171" s="2" t="s">
        <v>98</v>
      </c>
      <c r="X1171" s="2" t="s">
        <v>98</v>
      </c>
      <c r="Y1171" s="2" t="s">
        <v>98</v>
      </c>
      <c r="Z1171" s="2" t="s">
        <v>98</v>
      </c>
      <c r="AA1171" s="2" t="s">
        <v>98</v>
      </c>
      <c r="AB1171" s="2" t="s">
        <v>98</v>
      </c>
      <c r="AC1171" t="s">
        <v>168</v>
      </c>
      <c r="AD1171" s="6" t="s">
        <v>97</v>
      </c>
      <c r="AE1171" s="1" t="s">
        <v>98</v>
      </c>
      <c r="AF1171" t="s">
        <v>98</v>
      </c>
    </row>
    <row r="1172" spans="1:32">
      <c r="A1172" s="3" t="s">
        <v>184</v>
      </c>
      <c r="B1172">
        <v>1162</v>
      </c>
      <c r="C1172">
        <v>177115</v>
      </c>
      <c r="D1172" t="s">
        <v>136</v>
      </c>
      <c r="E1172" s="2" t="s">
        <v>98</v>
      </c>
      <c r="F1172" s="2" t="s">
        <v>98</v>
      </c>
      <c r="G1172" s="2" t="s">
        <v>98</v>
      </c>
      <c r="H1172" s="3" t="s">
        <v>97</v>
      </c>
      <c r="I1172" s="2" t="s">
        <v>146</v>
      </c>
      <c r="J1172" s="6" t="s">
        <v>97</v>
      </c>
      <c r="K1172" s="2" t="s">
        <v>134</v>
      </c>
      <c r="L1172" t="s">
        <v>140</v>
      </c>
      <c r="M1172" s="2" t="s">
        <v>100</v>
      </c>
      <c r="N1172" s="70" t="s">
        <v>98</v>
      </c>
      <c r="O1172" s="70" t="s">
        <v>163</v>
      </c>
      <c r="P1172" s="5" t="s">
        <v>182</v>
      </c>
      <c r="Q1172" s="2" t="s">
        <v>98</v>
      </c>
      <c r="R1172" s="2" t="s">
        <v>98</v>
      </c>
      <c r="S1172" t="s">
        <v>98</v>
      </c>
      <c r="T1172" t="s">
        <v>98</v>
      </c>
      <c r="U1172" s="2" t="s">
        <v>98</v>
      </c>
      <c r="V1172" s="2" t="s">
        <v>98</v>
      </c>
      <c r="W1172" s="2" t="s">
        <v>98</v>
      </c>
      <c r="X1172" s="2" t="s">
        <v>98</v>
      </c>
      <c r="Y1172" s="2" t="s">
        <v>186</v>
      </c>
      <c r="Z1172" s="2" t="s">
        <v>98</v>
      </c>
      <c r="AA1172" s="2" t="s">
        <v>98</v>
      </c>
      <c r="AB1172" s="2" t="s">
        <v>97</v>
      </c>
      <c r="AC1172" t="s">
        <v>167</v>
      </c>
      <c r="AD1172" t="s">
        <v>97</v>
      </c>
      <c r="AE1172" s="1" t="s">
        <v>97</v>
      </c>
      <c r="AF1172" t="s">
        <v>98</v>
      </c>
    </row>
    <row r="1173" spans="1:32">
      <c r="A1173" s="3" t="s">
        <v>184</v>
      </c>
      <c r="B1173">
        <v>1163</v>
      </c>
      <c r="C1173" s="6">
        <v>177136</v>
      </c>
      <c r="D1173" t="s">
        <v>137</v>
      </c>
      <c r="E1173" s="2" t="s">
        <v>98</v>
      </c>
      <c r="F1173" s="2" t="s">
        <v>98</v>
      </c>
      <c r="G1173" s="2" t="s">
        <v>98</v>
      </c>
      <c r="H1173" s="2" t="s">
        <v>98</v>
      </c>
      <c r="I1173" s="2" t="s">
        <v>149</v>
      </c>
      <c r="J1173" s="2" t="s">
        <v>97</v>
      </c>
      <c r="K1173" s="2" t="s">
        <v>134</v>
      </c>
      <c r="L1173" t="s">
        <v>140</v>
      </c>
      <c r="M1173" s="2" t="s">
        <v>101</v>
      </c>
      <c r="N1173" s="71" t="s">
        <v>98</v>
      </c>
      <c r="O1173" s="71" t="s">
        <v>174</v>
      </c>
      <c r="P1173" s="4" t="s">
        <v>182</v>
      </c>
      <c r="Q1173" s="2" t="s">
        <v>98</v>
      </c>
      <c r="R1173" s="2" t="s">
        <v>98</v>
      </c>
      <c r="S1173" t="s">
        <v>98</v>
      </c>
      <c r="T1173" t="s">
        <v>98</v>
      </c>
      <c r="U1173" s="2" t="s">
        <v>98</v>
      </c>
      <c r="V1173" s="2" t="s">
        <v>98</v>
      </c>
      <c r="W1173" s="2" t="s">
        <v>98</v>
      </c>
      <c r="X1173" s="2" t="s">
        <v>98</v>
      </c>
      <c r="Y1173" s="2" t="s">
        <v>186</v>
      </c>
      <c r="Z1173" s="2" t="s">
        <v>98</v>
      </c>
      <c r="AA1173" s="2" t="s">
        <v>98</v>
      </c>
      <c r="AB1173" s="2" t="s">
        <v>98</v>
      </c>
      <c r="AC1173" t="s">
        <v>168</v>
      </c>
      <c r="AD1173" t="s">
        <v>97</v>
      </c>
      <c r="AE1173" s="1" t="s">
        <v>98</v>
      </c>
      <c r="AF1173" t="s">
        <v>98</v>
      </c>
    </row>
    <row r="1174" spans="1:32">
      <c r="A1174" s="3" t="s">
        <v>184</v>
      </c>
      <c r="B1174">
        <v>1164</v>
      </c>
      <c r="C1174">
        <v>177139</v>
      </c>
      <c r="D1174" t="s">
        <v>137</v>
      </c>
      <c r="E1174" s="2" t="s">
        <v>98</v>
      </c>
      <c r="F1174" s="2" t="s">
        <v>98</v>
      </c>
      <c r="G1174" s="2" t="s">
        <v>97</v>
      </c>
      <c r="H1174" s="3" t="s">
        <v>97</v>
      </c>
      <c r="I1174" s="2" t="s">
        <v>149</v>
      </c>
      <c r="J1174" s="6" t="s">
        <v>97</v>
      </c>
      <c r="K1174" s="2" t="s">
        <v>134</v>
      </c>
      <c r="L1174" t="s">
        <v>140</v>
      </c>
      <c r="M1174" s="3" t="s">
        <v>100</v>
      </c>
      <c r="N1174" s="71" t="s">
        <v>97</v>
      </c>
      <c r="O1174" s="71" t="s">
        <v>174</v>
      </c>
      <c r="P1174" s="4" t="s">
        <v>182</v>
      </c>
      <c r="Q1174" s="2" t="s">
        <v>98</v>
      </c>
      <c r="R1174" s="2" t="s">
        <v>98</v>
      </c>
      <c r="S1174" t="s">
        <v>98</v>
      </c>
      <c r="T1174" t="s">
        <v>98</v>
      </c>
      <c r="U1174" s="2" t="s">
        <v>98</v>
      </c>
      <c r="V1174" s="2" t="s">
        <v>98</v>
      </c>
      <c r="W1174" s="2" t="s">
        <v>98</v>
      </c>
      <c r="X1174" s="2" t="s">
        <v>98</v>
      </c>
      <c r="Y1174" s="2" t="s">
        <v>98</v>
      </c>
      <c r="Z1174" s="2" t="s">
        <v>98</v>
      </c>
      <c r="AA1174" s="2" t="s">
        <v>98</v>
      </c>
      <c r="AB1174" s="2" t="s">
        <v>97</v>
      </c>
      <c r="AC1174" t="s">
        <v>168</v>
      </c>
      <c r="AD1174" s="6" t="s">
        <v>97</v>
      </c>
      <c r="AE1174" s="1" t="s">
        <v>97</v>
      </c>
      <c r="AF1174" t="s">
        <v>97</v>
      </c>
    </row>
    <row r="1175" spans="1:32">
      <c r="A1175" s="3" t="s">
        <v>184</v>
      </c>
      <c r="B1175">
        <v>1165</v>
      </c>
      <c r="C1175" s="6">
        <v>177146</v>
      </c>
      <c r="D1175" t="s">
        <v>136</v>
      </c>
      <c r="E1175" s="2" t="s">
        <v>98</v>
      </c>
      <c r="F1175" s="2" t="s">
        <v>98</v>
      </c>
      <c r="G1175" s="2" t="s">
        <v>98</v>
      </c>
      <c r="H1175" s="2" t="s">
        <v>97</v>
      </c>
      <c r="I1175" s="2" t="s">
        <v>147</v>
      </c>
      <c r="J1175" s="2" t="s">
        <v>97</v>
      </c>
      <c r="K1175" s="2" t="s">
        <v>134</v>
      </c>
      <c r="L1175" t="s">
        <v>139</v>
      </c>
      <c r="M1175" s="2" t="s">
        <v>100</v>
      </c>
      <c r="N1175" s="71" t="s">
        <v>97</v>
      </c>
      <c r="O1175" s="71" t="s">
        <v>99</v>
      </c>
      <c r="P1175" s="4" t="s">
        <v>97</v>
      </c>
      <c r="Q1175" s="2" t="s">
        <v>97</v>
      </c>
      <c r="R1175" s="2" t="s">
        <v>98</v>
      </c>
      <c r="S1175" t="s">
        <v>97</v>
      </c>
      <c r="T1175" t="s">
        <v>98</v>
      </c>
      <c r="U1175" s="2" t="s">
        <v>98</v>
      </c>
      <c r="V1175" s="2" t="s">
        <v>97</v>
      </c>
      <c r="W1175" s="2" t="s">
        <v>98</v>
      </c>
      <c r="X1175" s="2" t="s">
        <v>98</v>
      </c>
      <c r="Y1175" s="2" t="s">
        <v>98</v>
      </c>
      <c r="Z1175" s="2" t="s">
        <v>98</v>
      </c>
      <c r="AA1175" s="2" t="s">
        <v>98</v>
      </c>
      <c r="AB1175" s="2" t="s">
        <v>97</v>
      </c>
      <c r="AC1175" t="s">
        <v>168</v>
      </c>
      <c r="AD1175" t="s">
        <v>97</v>
      </c>
      <c r="AE1175" s="1" t="s">
        <v>97</v>
      </c>
      <c r="AF1175" t="s">
        <v>99</v>
      </c>
    </row>
    <row r="1176" spans="1:32">
      <c r="A1176" s="3" t="s">
        <v>187</v>
      </c>
      <c r="B1176">
        <v>1166</v>
      </c>
      <c r="C1176" s="6">
        <v>177154</v>
      </c>
      <c r="D1176" t="s">
        <v>136</v>
      </c>
      <c r="E1176" s="2" t="s">
        <v>98</v>
      </c>
      <c r="F1176" s="2" t="s">
        <v>98</v>
      </c>
      <c r="G1176" s="2" t="s">
        <v>98</v>
      </c>
      <c r="H1176" s="2" t="s">
        <v>99</v>
      </c>
      <c r="I1176" s="2" t="s">
        <v>149</v>
      </c>
      <c r="J1176" s="2" t="s">
        <v>97</v>
      </c>
      <c r="K1176" s="2" t="s">
        <v>134</v>
      </c>
      <c r="L1176" t="s">
        <v>140</v>
      </c>
      <c r="M1176" s="2" t="s">
        <v>100</v>
      </c>
      <c r="N1176" s="71" t="s">
        <v>98</v>
      </c>
      <c r="O1176" s="71" t="s">
        <v>174</v>
      </c>
      <c r="P1176" s="4" t="s">
        <v>182</v>
      </c>
      <c r="Q1176" s="2" t="s">
        <v>98</v>
      </c>
      <c r="R1176" s="2" t="s">
        <v>98</v>
      </c>
      <c r="S1176" t="s">
        <v>98</v>
      </c>
      <c r="T1176" t="s">
        <v>98</v>
      </c>
      <c r="U1176" s="2" t="s">
        <v>98</v>
      </c>
      <c r="V1176" s="2" t="s">
        <v>98</v>
      </c>
      <c r="W1176" s="2" t="s">
        <v>98</v>
      </c>
      <c r="X1176" s="2" t="s">
        <v>98</v>
      </c>
      <c r="Y1176" s="2" t="s">
        <v>186</v>
      </c>
      <c r="Z1176" s="2" t="s">
        <v>98</v>
      </c>
      <c r="AA1176" s="2" t="s">
        <v>98</v>
      </c>
      <c r="AB1176" s="2" t="s">
        <v>97</v>
      </c>
      <c r="AC1176" t="s">
        <v>167</v>
      </c>
      <c r="AD1176" t="s">
        <v>97</v>
      </c>
      <c r="AE1176" s="1" t="s">
        <v>98</v>
      </c>
      <c r="AF1176" t="s">
        <v>97</v>
      </c>
    </row>
    <row r="1177" spans="1:32">
      <c r="A1177" s="3" t="s">
        <v>187</v>
      </c>
      <c r="B1177">
        <v>1167</v>
      </c>
      <c r="C1177" s="6">
        <v>177155</v>
      </c>
      <c r="D1177" t="s">
        <v>136</v>
      </c>
      <c r="E1177" s="2" t="s">
        <v>98</v>
      </c>
      <c r="F1177" s="2" t="s">
        <v>98</v>
      </c>
      <c r="G1177" s="2" t="s">
        <v>98</v>
      </c>
      <c r="H1177" s="2" t="s">
        <v>99</v>
      </c>
      <c r="I1177" s="2" t="s">
        <v>149</v>
      </c>
      <c r="J1177" s="2" t="s">
        <v>97</v>
      </c>
      <c r="K1177" s="2" t="s">
        <v>134</v>
      </c>
      <c r="L1177" t="s">
        <v>140</v>
      </c>
      <c r="M1177" s="2" t="s">
        <v>100</v>
      </c>
      <c r="N1177" s="71" t="s">
        <v>97</v>
      </c>
      <c r="O1177" s="71" t="s">
        <v>163</v>
      </c>
      <c r="P1177" s="4" t="s">
        <v>182</v>
      </c>
      <c r="Q1177" s="2" t="s">
        <v>98</v>
      </c>
      <c r="R1177" s="2" t="s">
        <v>98</v>
      </c>
      <c r="S1177" t="s">
        <v>98</v>
      </c>
      <c r="T1177" t="s">
        <v>98</v>
      </c>
      <c r="U1177" s="2" t="s">
        <v>98</v>
      </c>
      <c r="V1177" s="2" t="s">
        <v>98</v>
      </c>
      <c r="W1177" s="2" t="s">
        <v>98</v>
      </c>
      <c r="X1177" s="2" t="s">
        <v>98</v>
      </c>
      <c r="Y1177" s="2" t="s">
        <v>186</v>
      </c>
      <c r="Z1177" s="2" t="s">
        <v>98</v>
      </c>
      <c r="AA1177" s="2" t="s">
        <v>98</v>
      </c>
      <c r="AB1177" s="2" t="s">
        <v>97</v>
      </c>
      <c r="AC1177" t="s">
        <v>167</v>
      </c>
      <c r="AD1177" t="s">
        <v>97</v>
      </c>
      <c r="AE1177" s="1" t="s">
        <v>98</v>
      </c>
      <c r="AF1177" t="s">
        <v>98</v>
      </c>
    </row>
    <row r="1178" spans="1:32">
      <c r="A1178" s="3" t="s">
        <v>184</v>
      </c>
      <c r="B1178">
        <v>1168</v>
      </c>
      <c r="C1178" s="6">
        <v>177163</v>
      </c>
      <c r="D1178" t="s">
        <v>137</v>
      </c>
      <c r="E1178" s="2" t="s">
        <v>98</v>
      </c>
      <c r="F1178" s="2" t="s">
        <v>98</v>
      </c>
      <c r="G1178" s="2" t="s">
        <v>98</v>
      </c>
      <c r="H1178" s="2" t="s">
        <v>97</v>
      </c>
      <c r="I1178" s="2" t="s">
        <v>145</v>
      </c>
      <c r="J1178" s="2" t="s">
        <v>97</v>
      </c>
      <c r="K1178" s="2" t="s">
        <v>134</v>
      </c>
      <c r="L1178" t="s">
        <v>140</v>
      </c>
      <c r="M1178" s="2" t="s">
        <v>100</v>
      </c>
      <c r="N1178" s="71" t="s">
        <v>97</v>
      </c>
      <c r="O1178" s="71" t="s">
        <v>174</v>
      </c>
      <c r="P1178" s="4" t="s">
        <v>182</v>
      </c>
      <c r="Q1178" s="2" t="s">
        <v>98</v>
      </c>
      <c r="R1178" s="2" t="s">
        <v>98</v>
      </c>
      <c r="S1178" t="s">
        <v>98</v>
      </c>
      <c r="T1178" t="s">
        <v>98</v>
      </c>
      <c r="U1178" s="2" t="s">
        <v>98</v>
      </c>
      <c r="V1178" s="2" t="s">
        <v>98</v>
      </c>
      <c r="W1178" s="2" t="s">
        <v>98</v>
      </c>
      <c r="X1178" s="2" t="s">
        <v>98</v>
      </c>
      <c r="Y1178" s="2" t="s">
        <v>98</v>
      </c>
      <c r="Z1178" s="2" t="s">
        <v>98</v>
      </c>
      <c r="AA1178" s="2" t="s">
        <v>98</v>
      </c>
      <c r="AB1178" s="2" t="s">
        <v>97</v>
      </c>
      <c r="AC1178" t="s">
        <v>168</v>
      </c>
      <c r="AD1178" t="s">
        <v>97</v>
      </c>
      <c r="AE1178" s="1" t="s">
        <v>98</v>
      </c>
      <c r="AF1178" t="s">
        <v>98</v>
      </c>
    </row>
    <row r="1179" spans="1:32">
      <c r="A1179" s="3" t="s">
        <v>184</v>
      </c>
      <c r="B1179">
        <v>1169</v>
      </c>
      <c r="C1179" s="6">
        <v>177169</v>
      </c>
      <c r="D1179" t="s">
        <v>137</v>
      </c>
      <c r="E1179" s="2" t="s">
        <v>98</v>
      </c>
      <c r="F1179" s="2" t="s">
        <v>98</v>
      </c>
      <c r="G1179" s="2" t="s">
        <v>98</v>
      </c>
      <c r="H1179" s="2" t="s">
        <v>97</v>
      </c>
      <c r="I1179" s="2" t="s">
        <v>146</v>
      </c>
      <c r="J1179" s="2" t="s">
        <v>97</v>
      </c>
      <c r="K1179" s="2" t="s">
        <v>134</v>
      </c>
      <c r="L1179" t="s">
        <v>140</v>
      </c>
      <c r="M1179" s="2" t="s">
        <v>101</v>
      </c>
      <c r="N1179" s="71" t="s">
        <v>97</v>
      </c>
      <c r="O1179" s="71" t="s">
        <v>174</v>
      </c>
      <c r="P1179" s="4" t="s">
        <v>182</v>
      </c>
      <c r="Q1179" s="2" t="s">
        <v>98</v>
      </c>
      <c r="R1179" s="2" t="s">
        <v>98</v>
      </c>
      <c r="S1179" t="s">
        <v>98</v>
      </c>
      <c r="T1179" t="s">
        <v>98</v>
      </c>
      <c r="U1179" s="2" t="s">
        <v>98</v>
      </c>
      <c r="V1179" s="2" t="s">
        <v>98</v>
      </c>
      <c r="W1179" s="2" t="s">
        <v>98</v>
      </c>
      <c r="X1179" s="2" t="s">
        <v>98</v>
      </c>
      <c r="Y1179" s="2" t="s">
        <v>186</v>
      </c>
      <c r="Z1179" s="2" t="s">
        <v>98</v>
      </c>
      <c r="AA1179" s="2" t="s">
        <v>98</v>
      </c>
      <c r="AB1179" s="2" t="s">
        <v>97</v>
      </c>
      <c r="AC1179" t="s">
        <v>168</v>
      </c>
      <c r="AD1179" t="s">
        <v>97</v>
      </c>
      <c r="AE1179" s="1" t="s">
        <v>98</v>
      </c>
      <c r="AF1179" t="s">
        <v>98</v>
      </c>
    </row>
    <row r="1180" spans="1:32">
      <c r="A1180" s="3" t="s">
        <v>184</v>
      </c>
      <c r="B1180">
        <v>1170</v>
      </c>
      <c r="C1180" s="6">
        <v>177182</v>
      </c>
      <c r="D1180" t="s">
        <v>137</v>
      </c>
      <c r="E1180" s="2" t="s">
        <v>98</v>
      </c>
      <c r="F1180" s="2" t="s">
        <v>98</v>
      </c>
      <c r="G1180" s="2" t="s">
        <v>98</v>
      </c>
      <c r="H1180" s="2" t="s">
        <v>97</v>
      </c>
      <c r="I1180" s="2" t="s">
        <v>144</v>
      </c>
      <c r="J1180" s="2" t="s">
        <v>97</v>
      </c>
      <c r="K1180" s="2" t="s">
        <v>134</v>
      </c>
      <c r="L1180" t="s">
        <v>140</v>
      </c>
      <c r="M1180" s="2" t="s">
        <v>100</v>
      </c>
      <c r="N1180" s="71" t="s">
        <v>98</v>
      </c>
      <c r="O1180" s="71" t="s">
        <v>163</v>
      </c>
      <c r="P1180" s="4" t="s">
        <v>182</v>
      </c>
      <c r="Q1180" s="2" t="s">
        <v>98</v>
      </c>
      <c r="R1180" s="2" t="s">
        <v>98</v>
      </c>
      <c r="S1180" t="s">
        <v>98</v>
      </c>
      <c r="T1180" t="s">
        <v>98</v>
      </c>
      <c r="U1180" s="2" t="s">
        <v>98</v>
      </c>
      <c r="V1180" s="2" t="s">
        <v>98</v>
      </c>
      <c r="W1180" s="2" t="s">
        <v>98</v>
      </c>
      <c r="X1180" s="2" t="s">
        <v>98</v>
      </c>
      <c r="Y1180" s="2" t="s">
        <v>98</v>
      </c>
      <c r="Z1180" s="2" t="s">
        <v>98</v>
      </c>
      <c r="AA1180" s="2" t="s">
        <v>98</v>
      </c>
      <c r="AB1180" s="2" t="s">
        <v>97</v>
      </c>
      <c r="AC1180" t="s">
        <v>168</v>
      </c>
      <c r="AD1180" t="s">
        <v>97</v>
      </c>
      <c r="AE1180" s="1" t="s">
        <v>98</v>
      </c>
      <c r="AF1180" t="s">
        <v>98</v>
      </c>
    </row>
    <row r="1181" spans="1:32">
      <c r="A1181" s="3" t="s">
        <v>184</v>
      </c>
      <c r="B1181">
        <v>1171</v>
      </c>
      <c r="C1181">
        <v>177187</v>
      </c>
      <c r="D1181" t="s">
        <v>137</v>
      </c>
      <c r="E1181" s="2" t="s">
        <v>98</v>
      </c>
      <c r="F1181" s="2" t="s">
        <v>98</v>
      </c>
      <c r="G1181" s="2" t="s">
        <v>98</v>
      </c>
      <c r="H1181" s="3" t="s">
        <v>97</v>
      </c>
      <c r="I1181" s="2" t="s">
        <v>148</v>
      </c>
      <c r="J1181" s="6" t="s">
        <v>97</v>
      </c>
      <c r="K1181" s="2" t="s">
        <v>134</v>
      </c>
      <c r="L1181" t="s">
        <v>139</v>
      </c>
      <c r="M1181" s="3" t="s">
        <v>100</v>
      </c>
      <c r="N1181" s="71" t="s">
        <v>98</v>
      </c>
      <c r="O1181" s="71" t="s">
        <v>174</v>
      </c>
      <c r="P1181" s="4" t="s">
        <v>98</v>
      </c>
      <c r="Q1181" s="2" t="s">
        <v>98</v>
      </c>
      <c r="R1181" s="2" t="s">
        <v>98</v>
      </c>
      <c r="S1181" t="s">
        <v>97</v>
      </c>
      <c r="T1181" t="s">
        <v>98</v>
      </c>
      <c r="U1181" s="2" t="s">
        <v>98</v>
      </c>
      <c r="V1181" s="2" t="s">
        <v>97</v>
      </c>
      <c r="W1181" s="2" t="s">
        <v>98</v>
      </c>
      <c r="X1181" s="2" t="s">
        <v>98</v>
      </c>
      <c r="Y1181" s="2" t="s">
        <v>98</v>
      </c>
      <c r="Z1181" s="2" t="s">
        <v>98</v>
      </c>
      <c r="AA1181" s="2" t="s">
        <v>98</v>
      </c>
      <c r="AB1181" s="2" t="s">
        <v>97</v>
      </c>
      <c r="AC1181" t="s">
        <v>168</v>
      </c>
      <c r="AD1181" s="6" t="s">
        <v>97</v>
      </c>
      <c r="AE1181" s="1" t="s">
        <v>97</v>
      </c>
      <c r="AF1181" t="s">
        <v>98</v>
      </c>
    </row>
    <row r="1182" spans="1:32">
      <c r="A1182" s="3" t="s">
        <v>184</v>
      </c>
      <c r="B1182">
        <v>1172</v>
      </c>
      <c r="C1182" s="6">
        <v>177198</v>
      </c>
      <c r="D1182" t="s">
        <v>137</v>
      </c>
      <c r="E1182" s="2" t="s">
        <v>98</v>
      </c>
      <c r="F1182" s="2" t="s">
        <v>98</v>
      </c>
      <c r="G1182" s="2" t="s">
        <v>98</v>
      </c>
      <c r="H1182" s="2" t="s">
        <v>97</v>
      </c>
      <c r="I1182" s="2" t="s">
        <v>144</v>
      </c>
      <c r="J1182" s="2" t="s">
        <v>97</v>
      </c>
      <c r="K1182" s="2" t="s">
        <v>134</v>
      </c>
      <c r="L1182" t="s">
        <v>139</v>
      </c>
      <c r="M1182" s="2" t="s">
        <v>100</v>
      </c>
      <c r="N1182" s="71" t="s">
        <v>98</v>
      </c>
      <c r="O1182" s="71" t="s">
        <v>174</v>
      </c>
      <c r="P1182" s="4" t="s">
        <v>98</v>
      </c>
      <c r="Q1182" s="2" t="s">
        <v>98</v>
      </c>
      <c r="R1182" s="2" t="s">
        <v>97</v>
      </c>
      <c r="S1182" t="s">
        <v>97</v>
      </c>
      <c r="T1182" t="s">
        <v>98</v>
      </c>
      <c r="U1182" s="2" t="s">
        <v>98</v>
      </c>
      <c r="V1182" s="2" t="s">
        <v>98</v>
      </c>
      <c r="W1182" s="2" t="s">
        <v>98</v>
      </c>
      <c r="X1182" s="2" t="s">
        <v>98</v>
      </c>
      <c r="Y1182" s="2" t="s">
        <v>98</v>
      </c>
      <c r="Z1182" s="2" t="s">
        <v>98</v>
      </c>
      <c r="AA1182" s="2" t="s">
        <v>98</v>
      </c>
      <c r="AB1182" s="2" t="s">
        <v>98</v>
      </c>
      <c r="AC1182" t="s">
        <v>169</v>
      </c>
      <c r="AD1182" t="s">
        <v>97</v>
      </c>
      <c r="AE1182" s="1" t="s">
        <v>98</v>
      </c>
      <c r="AF1182" t="s">
        <v>98</v>
      </c>
    </row>
    <row r="1183" spans="1:32">
      <c r="A1183" s="3" t="s">
        <v>184</v>
      </c>
      <c r="B1183">
        <v>1173</v>
      </c>
      <c r="C1183" s="6">
        <v>177208</v>
      </c>
      <c r="D1183" t="s">
        <v>136</v>
      </c>
      <c r="E1183" s="2" t="s">
        <v>98</v>
      </c>
      <c r="F1183" s="2" t="s">
        <v>98</v>
      </c>
      <c r="G1183" s="2" t="s">
        <v>98</v>
      </c>
      <c r="H1183" s="2" t="s">
        <v>97</v>
      </c>
      <c r="I1183" s="2" t="s">
        <v>146</v>
      </c>
      <c r="J1183" s="2" t="s">
        <v>97</v>
      </c>
      <c r="K1183" s="2" t="s">
        <v>134</v>
      </c>
      <c r="L1183" t="s">
        <v>140</v>
      </c>
      <c r="M1183" s="2" t="s">
        <v>101</v>
      </c>
      <c r="N1183" s="71" t="s">
        <v>98</v>
      </c>
      <c r="O1183" s="71" t="s">
        <v>174</v>
      </c>
      <c r="P1183" s="4" t="s">
        <v>182</v>
      </c>
      <c r="Q1183" s="2" t="s">
        <v>98</v>
      </c>
      <c r="R1183" s="2" t="s">
        <v>98</v>
      </c>
      <c r="S1183" t="s">
        <v>98</v>
      </c>
      <c r="T1183" t="s">
        <v>98</v>
      </c>
      <c r="U1183" s="2" t="s">
        <v>98</v>
      </c>
      <c r="V1183" s="2" t="s">
        <v>98</v>
      </c>
      <c r="W1183" s="2" t="s">
        <v>98</v>
      </c>
      <c r="X1183" s="2" t="s">
        <v>98</v>
      </c>
      <c r="Y1183" s="2" t="s">
        <v>186</v>
      </c>
      <c r="Z1183" s="2" t="s">
        <v>98</v>
      </c>
      <c r="AA1183" s="2" t="s">
        <v>98</v>
      </c>
      <c r="AB1183" s="2" t="s">
        <v>97</v>
      </c>
      <c r="AC1183" t="s">
        <v>168</v>
      </c>
      <c r="AD1183" t="s">
        <v>97</v>
      </c>
      <c r="AE1183" s="1" t="s">
        <v>98</v>
      </c>
      <c r="AF1183" t="s">
        <v>98</v>
      </c>
    </row>
    <row r="1184" spans="1:32">
      <c r="A1184" s="3" t="s">
        <v>184</v>
      </c>
      <c r="B1184">
        <v>1174</v>
      </c>
      <c r="C1184">
        <v>177237</v>
      </c>
      <c r="D1184" t="s">
        <v>136</v>
      </c>
      <c r="E1184" s="2" t="s">
        <v>98</v>
      </c>
      <c r="F1184" s="2" t="s">
        <v>98</v>
      </c>
      <c r="G1184" s="2" t="s">
        <v>98</v>
      </c>
      <c r="H1184" s="3" t="s">
        <v>97</v>
      </c>
      <c r="I1184" s="2" t="s">
        <v>146</v>
      </c>
      <c r="J1184" s="6" t="s">
        <v>97</v>
      </c>
      <c r="K1184" s="2" t="s">
        <v>135</v>
      </c>
      <c r="L1184" t="s">
        <v>139</v>
      </c>
      <c r="M1184" s="2" t="s">
        <v>100</v>
      </c>
      <c r="N1184" s="70" t="s">
        <v>98</v>
      </c>
      <c r="O1184" s="70" t="s">
        <v>163</v>
      </c>
      <c r="P1184" s="5" t="s">
        <v>97</v>
      </c>
      <c r="Q1184" s="2" t="s">
        <v>97</v>
      </c>
      <c r="R1184" s="2" t="s">
        <v>98</v>
      </c>
      <c r="S1184" t="s">
        <v>97</v>
      </c>
      <c r="T1184" t="s">
        <v>98</v>
      </c>
      <c r="U1184" s="2" t="s">
        <v>97</v>
      </c>
      <c r="V1184" s="2" t="s">
        <v>98</v>
      </c>
      <c r="W1184" s="2" t="s">
        <v>98</v>
      </c>
      <c r="X1184" s="2" t="s">
        <v>97</v>
      </c>
      <c r="Y1184" s="2" t="s">
        <v>99</v>
      </c>
      <c r="Z1184" s="2" t="s">
        <v>98</v>
      </c>
      <c r="AA1184" s="2" t="s">
        <v>98</v>
      </c>
      <c r="AB1184" s="2" t="s">
        <v>185</v>
      </c>
      <c r="AC1184" t="s">
        <v>168</v>
      </c>
      <c r="AD1184" s="6" t="s">
        <v>98</v>
      </c>
      <c r="AE1184" s="1" t="s">
        <v>98</v>
      </c>
      <c r="AF1184" t="s">
        <v>97</v>
      </c>
    </row>
    <row r="1185" spans="1:32">
      <c r="A1185" s="3" t="s">
        <v>181</v>
      </c>
      <c r="B1185">
        <v>1175</v>
      </c>
      <c r="C1185" s="6">
        <v>177264</v>
      </c>
      <c r="D1185" t="s">
        <v>136</v>
      </c>
      <c r="E1185" s="2" t="s">
        <v>97</v>
      </c>
      <c r="F1185" s="2" t="s">
        <v>98</v>
      </c>
      <c r="G1185" s="2" t="s">
        <v>98</v>
      </c>
      <c r="H1185" s="2" t="s">
        <v>98</v>
      </c>
      <c r="I1185" s="2" t="s">
        <v>149</v>
      </c>
      <c r="J1185" s="2" t="s">
        <v>97</v>
      </c>
      <c r="K1185" s="2" t="s">
        <v>134</v>
      </c>
      <c r="L1185" t="s">
        <v>140</v>
      </c>
      <c r="M1185" s="2" t="s">
        <v>100</v>
      </c>
      <c r="N1185" s="71" t="s">
        <v>97</v>
      </c>
      <c r="O1185" s="71" t="s">
        <v>174</v>
      </c>
      <c r="P1185" s="4" t="s">
        <v>182</v>
      </c>
      <c r="Q1185" s="2" t="s">
        <v>98</v>
      </c>
      <c r="R1185" s="2" t="s">
        <v>98</v>
      </c>
      <c r="S1185" t="s">
        <v>98</v>
      </c>
      <c r="T1185" t="s">
        <v>98</v>
      </c>
      <c r="U1185" s="2" t="s">
        <v>98</v>
      </c>
      <c r="V1185" s="2" t="s">
        <v>98</v>
      </c>
      <c r="W1185" s="2" t="s">
        <v>98</v>
      </c>
      <c r="X1185" s="2" t="s">
        <v>98</v>
      </c>
      <c r="Y1185" s="2" t="s">
        <v>186</v>
      </c>
      <c r="Z1185" s="2" t="s">
        <v>98</v>
      </c>
      <c r="AA1185" s="2" t="s">
        <v>98</v>
      </c>
      <c r="AB1185" s="2" t="s">
        <v>97</v>
      </c>
      <c r="AC1185" t="s">
        <v>167</v>
      </c>
      <c r="AD1185" t="s">
        <v>97</v>
      </c>
      <c r="AE1185" s="1" t="s">
        <v>98</v>
      </c>
      <c r="AF1185" t="s">
        <v>98</v>
      </c>
    </row>
    <row r="1186" spans="1:32">
      <c r="A1186" s="3" t="s">
        <v>184</v>
      </c>
      <c r="B1186">
        <v>1176</v>
      </c>
      <c r="C1186" s="6">
        <v>177267</v>
      </c>
      <c r="D1186" t="s">
        <v>137</v>
      </c>
      <c r="E1186" s="2" t="s">
        <v>98</v>
      </c>
      <c r="F1186" s="2" t="s">
        <v>98</v>
      </c>
      <c r="G1186" s="2" t="s">
        <v>98</v>
      </c>
      <c r="H1186" s="2" t="s">
        <v>98</v>
      </c>
      <c r="I1186" s="2" t="s">
        <v>144</v>
      </c>
      <c r="J1186" s="2" t="s">
        <v>97</v>
      </c>
      <c r="K1186" s="2" t="s">
        <v>134</v>
      </c>
      <c r="L1186" t="s">
        <v>140</v>
      </c>
      <c r="M1186" s="2" t="s">
        <v>100</v>
      </c>
      <c r="N1186" s="71" t="s">
        <v>98</v>
      </c>
      <c r="O1186" s="71" t="s">
        <v>174</v>
      </c>
      <c r="P1186" s="4" t="s">
        <v>182</v>
      </c>
      <c r="Q1186" s="2" t="s">
        <v>98</v>
      </c>
      <c r="R1186" s="2" t="s">
        <v>98</v>
      </c>
      <c r="S1186" t="s">
        <v>98</v>
      </c>
      <c r="T1186" t="s">
        <v>98</v>
      </c>
      <c r="U1186" s="2" t="s">
        <v>98</v>
      </c>
      <c r="V1186" s="2" t="s">
        <v>98</v>
      </c>
      <c r="W1186" s="2" t="s">
        <v>98</v>
      </c>
      <c r="X1186" s="2" t="s">
        <v>98</v>
      </c>
      <c r="Y1186" s="2" t="s">
        <v>98</v>
      </c>
      <c r="Z1186" s="2" t="s">
        <v>98</v>
      </c>
      <c r="AA1186" s="2" t="s">
        <v>98</v>
      </c>
      <c r="AB1186" s="2" t="s">
        <v>97</v>
      </c>
      <c r="AC1186" t="s">
        <v>168</v>
      </c>
      <c r="AD1186" t="s">
        <v>97</v>
      </c>
      <c r="AE1186" s="1" t="s">
        <v>98</v>
      </c>
      <c r="AF1186" t="s">
        <v>98</v>
      </c>
    </row>
    <row r="1187" spans="1:32">
      <c r="A1187" s="3" t="s">
        <v>187</v>
      </c>
      <c r="B1187">
        <v>1177</v>
      </c>
      <c r="C1187" s="6">
        <v>177311</v>
      </c>
      <c r="D1187" t="s">
        <v>136</v>
      </c>
      <c r="E1187" s="2" t="s">
        <v>98</v>
      </c>
      <c r="F1187" s="2" t="s">
        <v>98</v>
      </c>
      <c r="G1187" s="2" t="s">
        <v>98</v>
      </c>
      <c r="H1187" s="2" t="s">
        <v>99</v>
      </c>
      <c r="I1187" s="2" t="s">
        <v>149</v>
      </c>
      <c r="J1187" s="2" t="s">
        <v>97</v>
      </c>
      <c r="K1187" s="2" t="s">
        <v>134</v>
      </c>
      <c r="L1187" t="s">
        <v>140</v>
      </c>
      <c r="M1187" s="2" t="s">
        <v>100</v>
      </c>
      <c r="N1187" s="71" t="s">
        <v>99</v>
      </c>
      <c r="O1187" s="71" t="s">
        <v>163</v>
      </c>
      <c r="P1187" s="4" t="s">
        <v>182</v>
      </c>
      <c r="Q1187" s="2" t="s">
        <v>98</v>
      </c>
      <c r="R1187" s="2" t="s">
        <v>98</v>
      </c>
      <c r="S1187" t="s">
        <v>98</v>
      </c>
      <c r="T1187" t="s">
        <v>98</v>
      </c>
      <c r="U1187" s="2" t="s">
        <v>98</v>
      </c>
      <c r="V1187" s="2" t="s">
        <v>98</v>
      </c>
      <c r="W1187" s="2" t="s">
        <v>98</v>
      </c>
      <c r="X1187" s="2" t="s">
        <v>98</v>
      </c>
      <c r="Y1187" s="2" t="s">
        <v>186</v>
      </c>
      <c r="Z1187" s="2" t="s">
        <v>98</v>
      </c>
      <c r="AA1187" s="2" t="s">
        <v>98</v>
      </c>
      <c r="AB1187" s="2" t="s">
        <v>98</v>
      </c>
      <c r="AC1187" t="s">
        <v>167</v>
      </c>
      <c r="AD1187" t="s">
        <v>97</v>
      </c>
      <c r="AE1187" s="1" t="s">
        <v>98</v>
      </c>
      <c r="AF1187" t="s">
        <v>98</v>
      </c>
    </row>
    <row r="1188" spans="1:32">
      <c r="A1188" s="3" t="s">
        <v>187</v>
      </c>
      <c r="B1188">
        <v>1178</v>
      </c>
      <c r="C1188" s="6">
        <v>177314</v>
      </c>
      <c r="D1188" t="s">
        <v>136</v>
      </c>
      <c r="E1188" s="2" t="s">
        <v>98</v>
      </c>
      <c r="F1188" s="2" t="s">
        <v>98</v>
      </c>
      <c r="G1188" s="2" t="s">
        <v>98</v>
      </c>
      <c r="H1188" s="2" t="s">
        <v>99</v>
      </c>
      <c r="I1188" s="2" t="s">
        <v>149</v>
      </c>
      <c r="J1188" s="2" t="s">
        <v>97</v>
      </c>
      <c r="K1188" s="2" t="s">
        <v>134</v>
      </c>
      <c r="L1188" t="s">
        <v>140</v>
      </c>
      <c r="M1188" s="2" t="s">
        <v>100</v>
      </c>
      <c r="N1188" s="71" t="s">
        <v>99</v>
      </c>
      <c r="O1188" s="71" t="s">
        <v>174</v>
      </c>
      <c r="P1188" s="4" t="s">
        <v>182</v>
      </c>
      <c r="Q1188" s="2" t="s">
        <v>98</v>
      </c>
      <c r="R1188" s="2" t="s">
        <v>98</v>
      </c>
      <c r="S1188" t="s">
        <v>98</v>
      </c>
      <c r="T1188" t="s">
        <v>98</v>
      </c>
      <c r="U1188" s="2" t="s">
        <v>98</v>
      </c>
      <c r="V1188" s="2" t="s">
        <v>98</v>
      </c>
      <c r="W1188" s="2" t="s">
        <v>98</v>
      </c>
      <c r="X1188" s="2" t="s">
        <v>98</v>
      </c>
      <c r="Y1188" s="2" t="s">
        <v>186</v>
      </c>
      <c r="Z1188" s="2" t="s">
        <v>98</v>
      </c>
      <c r="AA1188" s="2" t="s">
        <v>98</v>
      </c>
      <c r="AB1188" s="2" t="s">
        <v>98</v>
      </c>
      <c r="AC1188" t="s">
        <v>167</v>
      </c>
      <c r="AD1188" t="s">
        <v>97</v>
      </c>
      <c r="AE1188" s="1" t="s">
        <v>98</v>
      </c>
      <c r="AF1188" t="s">
        <v>98</v>
      </c>
    </row>
    <row r="1189" spans="1:32">
      <c r="A1189" s="3" t="s">
        <v>184</v>
      </c>
      <c r="B1189">
        <v>1179</v>
      </c>
      <c r="C1189" s="6">
        <v>177329</v>
      </c>
      <c r="D1189" t="s">
        <v>137</v>
      </c>
      <c r="E1189" s="2" t="s">
        <v>98</v>
      </c>
      <c r="F1189" s="2" t="s">
        <v>98</v>
      </c>
      <c r="G1189" s="2" t="s">
        <v>98</v>
      </c>
      <c r="H1189" s="2" t="s">
        <v>97</v>
      </c>
      <c r="I1189" s="2" t="s">
        <v>146</v>
      </c>
      <c r="J1189" s="2" t="s">
        <v>97</v>
      </c>
      <c r="K1189" s="2" t="s">
        <v>134</v>
      </c>
      <c r="L1189" t="s">
        <v>140</v>
      </c>
      <c r="M1189" s="2" t="s">
        <v>100</v>
      </c>
      <c r="N1189" s="71" t="s">
        <v>98</v>
      </c>
      <c r="O1189" s="71" t="s">
        <v>163</v>
      </c>
      <c r="P1189" s="4" t="s">
        <v>182</v>
      </c>
      <c r="Q1189" s="2" t="s">
        <v>98</v>
      </c>
      <c r="R1189" s="2" t="s">
        <v>98</v>
      </c>
      <c r="S1189" t="s">
        <v>98</v>
      </c>
      <c r="T1189" t="s">
        <v>98</v>
      </c>
      <c r="U1189" s="2" t="s">
        <v>98</v>
      </c>
      <c r="V1189" s="2" t="s">
        <v>98</v>
      </c>
      <c r="W1189" s="2" t="s">
        <v>98</v>
      </c>
      <c r="X1189" s="2" t="s">
        <v>98</v>
      </c>
      <c r="Y1189" s="2" t="s">
        <v>186</v>
      </c>
      <c r="Z1189" s="2" t="s">
        <v>98</v>
      </c>
      <c r="AA1189" s="2" t="s">
        <v>98</v>
      </c>
      <c r="AB1189" s="2" t="s">
        <v>97</v>
      </c>
      <c r="AC1189" t="s">
        <v>168</v>
      </c>
      <c r="AD1189" t="s">
        <v>97</v>
      </c>
      <c r="AE1189" s="1" t="s">
        <v>98</v>
      </c>
      <c r="AF1189" t="s">
        <v>98</v>
      </c>
    </row>
    <row r="1190" spans="1:32">
      <c r="A1190" s="3" t="s">
        <v>184</v>
      </c>
      <c r="B1190">
        <v>1180</v>
      </c>
      <c r="C1190" s="6">
        <v>177333</v>
      </c>
      <c r="D1190" t="s">
        <v>136</v>
      </c>
      <c r="E1190" s="2" t="s">
        <v>98</v>
      </c>
      <c r="F1190" s="2" t="s">
        <v>98</v>
      </c>
      <c r="G1190" s="2" t="s">
        <v>98</v>
      </c>
      <c r="H1190" s="2" t="s">
        <v>97</v>
      </c>
      <c r="I1190" s="2" t="s">
        <v>148</v>
      </c>
      <c r="J1190" s="2" t="s">
        <v>97</v>
      </c>
      <c r="K1190" s="2" t="s">
        <v>134</v>
      </c>
      <c r="L1190" t="s">
        <v>140</v>
      </c>
      <c r="M1190" s="2" t="s">
        <v>100</v>
      </c>
      <c r="N1190" s="71" t="s">
        <v>98</v>
      </c>
      <c r="O1190" s="71" t="s">
        <v>174</v>
      </c>
      <c r="P1190" s="4" t="s">
        <v>98</v>
      </c>
      <c r="Q1190" s="2" t="s">
        <v>98</v>
      </c>
      <c r="R1190" s="2" t="s">
        <v>98</v>
      </c>
      <c r="S1190" t="s">
        <v>97</v>
      </c>
      <c r="T1190" t="s">
        <v>98</v>
      </c>
      <c r="U1190" s="2" t="s">
        <v>98</v>
      </c>
      <c r="V1190" s="2" t="s">
        <v>98</v>
      </c>
      <c r="W1190" s="2" t="s">
        <v>98</v>
      </c>
      <c r="X1190" s="2" t="s">
        <v>98</v>
      </c>
      <c r="Y1190" s="2" t="s">
        <v>186</v>
      </c>
      <c r="Z1190" s="2" t="s">
        <v>98</v>
      </c>
      <c r="AA1190" s="2" t="s">
        <v>98</v>
      </c>
      <c r="AB1190" s="2" t="s">
        <v>98</v>
      </c>
      <c r="AC1190" t="s">
        <v>168</v>
      </c>
      <c r="AD1190" t="s">
        <v>97</v>
      </c>
      <c r="AE1190" s="1" t="s">
        <v>97</v>
      </c>
      <c r="AF1190" t="s">
        <v>98</v>
      </c>
    </row>
    <row r="1191" spans="1:32">
      <c r="A1191" s="3" t="s">
        <v>184</v>
      </c>
      <c r="B1191">
        <v>1181</v>
      </c>
      <c r="C1191" s="6">
        <v>177353</v>
      </c>
      <c r="D1191" t="s">
        <v>137</v>
      </c>
      <c r="E1191" s="2" t="s">
        <v>98</v>
      </c>
      <c r="F1191" s="2" t="s">
        <v>98</v>
      </c>
      <c r="G1191" s="2" t="s">
        <v>98</v>
      </c>
      <c r="H1191" s="2" t="s">
        <v>97</v>
      </c>
      <c r="I1191" s="2" t="s">
        <v>146</v>
      </c>
      <c r="J1191" s="2" t="s">
        <v>97</v>
      </c>
      <c r="K1191" s="2" t="s">
        <v>134</v>
      </c>
      <c r="L1191" t="s">
        <v>140</v>
      </c>
      <c r="M1191" s="2" t="s">
        <v>100</v>
      </c>
      <c r="N1191" s="71" t="s">
        <v>97</v>
      </c>
      <c r="O1191" s="71" t="s">
        <v>174</v>
      </c>
      <c r="P1191" s="4" t="s">
        <v>182</v>
      </c>
      <c r="Q1191" s="2" t="s">
        <v>98</v>
      </c>
      <c r="R1191" s="2" t="s">
        <v>98</v>
      </c>
      <c r="S1191" t="s">
        <v>98</v>
      </c>
      <c r="T1191" t="s">
        <v>98</v>
      </c>
      <c r="U1191" s="2" t="s">
        <v>98</v>
      </c>
      <c r="V1191" s="2" t="s">
        <v>98</v>
      </c>
      <c r="W1191" s="2" t="s">
        <v>98</v>
      </c>
      <c r="X1191" s="2" t="s">
        <v>98</v>
      </c>
      <c r="Y1191" s="2" t="s">
        <v>186</v>
      </c>
      <c r="Z1191" s="2" t="s">
        <v>98</v>
      </c>
      <c r="AA1191" s="2" t="s">
        <v>98</v>
      </c>
      <c r="AB1191" s="2" t="s">
        <v>97</v>
      </c>
      <c r="AC1191" t="s">
        <v>168</v>
      </c>
      <c r="AD1191" t="s">
        <v>97</v>
      </c>
      <c r="AE1191" s="1" t="s">
        <v>98</v>
      </c>
      <c r="AF1191" t="s">
        <v>98</v>
      </c>
    </row>
    <row r="1192" spans="1:32">
      <c r="A1192" s="3" t="s">
        <v>184</v>
      </c>
      <c r="B1192">
        <v>1182</v>
      </c>
      <c r="C1192" s="6">
        <v>177356</v>
      </c>
      <c r="D1192" t="s">
        <v>137</v>
      </c>
      <c r="E1192" s="2" t="s">
        <v>98</v>
      </c>
      <c r="F1192" s="2" t="s">
        <v>98</v>
      </c>
      <c r="G1192" s="2" t="s">
        <v>98</v>
      </c>
      <c r="H1192" s="2" t="s">
        <v>97</v>
      </c>
      <c r="I1192" s="2" t="s">
        <v>146</v>
      </c>
      <c r="J1192" s="2" t="s">
        <v>97</v>
      </c>
      <c r="K1192" s="2" t="s">
        <v>134</v>
      </c>
      <c r="L1192" t="s">
        <v>140</v>
      </c>
      <c r="M1192" s="2" t="s">
        <v>100</v>
      </c>
      <c r="N1192" s="71" t="s">
        <v>97</v>
      </c>
      <c r="O1192" s="71" t="s">
        <v>174</v>
      </c>
      <c r="P1192" s="4" t="s">
        <v>182</v>
      </c>
      <c r="Q1192" s="2" t="s">
        <v>98</v>
      </c>
      <c r="R1192" s="2" t="s">
        <v>98</v>
      </c>
      <c r="S1192" t="s">
        <v>98</v>
      </c>
      <c r="T1192" t="s">
        <v>98</v>
      </c>
      <c r="U1192" s="2" t="s">
        <v>98</v>
      </c>
      <c r="V1192" s="2" t="s">
        <v>98</v>
      </c>
      <c r="W1192" s="2" t="s">
        <v>98</v>
      </c>
      <c r="X1192" s="2" t="s">
        <v>98</v>
      </c>
      <c r="Y1192" s="2" t="s">
        <v>186</v>
      </c>
      <c r="Z1192" s="2" t="s">
        <v>98</v>
      </c>
      <c r="AA1192" s="2" t="s">
        <v>98</v>
      </c>
      <c r="AB1192" s="2" t="s">
        <v>97</v>
      </c>
      <c r="AC1192" t="s">
        <v>168</v>
      </c>
      <c r="AD1192" t="s">
        <v>97</v>
      </c>
      <c r="AE1192" s="1" t="s">
        <v>98</v>
      </c>
      <c r="AF1192" t="s">
        <v>98</v>
      </c>
    </row>
    <row r="1193" spans="1:32">
      <c r="A1193" s="3" t="s">
        <v>184</v>
      </c>
      <c r="B1193">
        <v>1183</v>
      </c>
      <c r="C1193">
        <v>177405</v>
      </c>
      <c r="D1193" t="s">
        <v>137</v>
      </c>
      <c r="E1193" s="2" t="s">
        <v>98</v>
      </c>
      <c r="F1193" s="2" t="s">
        <v>98</v>
      </c>
      <c r="G1193" s="2" t="s">
        <v>98</v>
      </c>
      <c r="H1193" s="2" t="s">
        <v>98</v>
      </c>
      <c r="I1193" s="2" t="s">
        <v>148</v>
      </c>
      <c r="J1193" s="6" t="s">
        <v>97</v>
      </c>
      <c r="K1193" s="2" t="s">
        <v>134</v>
      </c>
      <c r="L1193" t="s">
        <v>139</v>
      </c>
      <c r="M1193" s="2" t="s">
        <v>100</v>
      </c>
      <c r="N1193" s="70" t="s">
        <v>98</v>
      </c>
      <c r="O1193" s="70" t="s">
        <v>174</v>
      </c>
      <c r="P1193" s="5" t="s">
        <v>97</v>
      </c>
      <c r="Q1193" s="2" t="s">
        <v>98</v>
      </c>
      <c r="R1193" s="2" t="s">
        <v>98</v>
      </c>
      <c r="S1193" t="s">
        <v>97</v>
      </c>
      <c r="T1193" t="s">
        <v>98</v>
      </c>
      <c r="U1193" s="2" t="s">
        <v>98</v>
      </c>
      <c r="V1193" s="2" t="s">
        <v>98</v>
      </c>
      <c r="W1193" s="2" t="s">
        <v>98</v>
      </c>
      <c r="X1193" s="2" t="s">
        <v>98</v>
      </c>
      <c r="Y1193" s="2" t="s">
        <v>98</v>
      </c>
      <c r="Z1193" s="2" t="s">
        <v>98</v>
      </c>
      <c r="AA1193" s="2" t="s">
        <v>98</v>
      </c>
      <c r="AB1193" s="2" t="s">
        <v>98</v>
      </c>
      <c r="AC1193" t="s">
        <v>168</v>
      </c>
      <c r="AD1193" s="6" t="s">
        <v>97</v>
      </c>
      <c r="AE1193" s="1" t="s">
        <v>97</v>
      </c>
      <c r="AF1193" t="s">
        <v>98</v>
      </c>
    </row>
    <row r="1194" spans="1:32">
      <c r="A1194" s="3" t="s">
        <v>183</v>
      </c>
      <c r="B1194">
        <v>1184</v>
      </c>
      <c r="C1194" s="6">
        <v>177432</v>
      </c>
      <c r="D1194" t="s">
        <v>137</v>
      </c>
      <c r="E1194" s="2" t="s">
        <v>98</v>
      </c>
      <c r="F1194" s="2" t="s">
        <v>98</v>
      </c>
      <c r="G1194" s="2" t="s">
        <v>98</v>
      </c>
      <c r="H1194" s="2" t="s">
        <v>97</v>
      </c>
      <c r="I1194" s="2" t="s">
        <v>145</v>
      </c>
      <c r="J1194" s="2" t="s">
        <v>97</v>
      </c>
      <c r="K1194" s="2" t="s">
        <v>134</v>
      </c>
      <c r="L1194" t="s">
        <v>139</v>
      </c>
      <c r="M1194" s="2" t="s">
        <v>100</v>
      </c>
      <c r="N1194" s="71" t="s">
        <v>97</v>
      </c>
      <c r="O1194" s="71" t="s">
        <v>174</v>
      </c>
      <c r="P1194" s="4" t="s">
        <v>182</v>
      </c>
      <c r="Q1194" s="2" t="s">
        <v>98</v>
      </c>
      <c r="R1194" s="2" t="s">
        <v>98</v>
      </c>
      <c r="S1194" t="s">
        <v>98</v>
      </c>
      <c r="T1194" t="s">
        <v>98</v>
      </c>
      <c r="U1194" s="2" t="s">
        <v>98</v>
      </c>
      <c r="V1194" s="2" t="s">
        <v>98</v>
      </c>
      <c r="W1194" s="2" t="s">
        <v>98</v>
      </c>
      <c r="X1194" s="2" t="s">
        <v>98</v>
      </c>
      <c r="Y1194" s="2" t="s">
        <v>98</v>
      </c>
      <c r="Z1194" s="2" t="s">
        <v>98</v>
      </c>
      <c r="AA1194" s="2" t="s">
        <v>98</v>
      </c>
      <c r="AB1194" s="2" t="s">
        <v>97</v>
      </c>
      <c r="AC1194" t="s">
        <v>169</v>
      </c>
      <c r="AD1194" t="s">
        <v>97</v>
      </c>
      <c r="AE1194" s="1" t="s">
        <v>97</v>
      </c>
      <c r="AF1194" t="s">
        <v>97</v>
      </c>
    </row>
    <row r="1195" spans="1:32">
      <c r="A1195" s="3" t="s">
        <v>184</v>
      </c>
      <c r="B1195">
        <v>1185</v>
      </c>
      <c r="C1195" s="6">
        <v>177435</v>
      </c>
      <c r="D1195" t="s">
        <v>136</v>
      </c>
      <c r="E1195" s="2" t="s">
        <v>98</v>
      </c>
      <c r="F1195" s="2" t="s">
        <v>98</v>
      </c>
      <c r="G1195" s="2" t="s">
        <v>98</v>
      </c>
      <c r="H1195" s="2" t="s">
        <v>97</v>
      </c>
      <c r="I1195" s="2" t="s">
        <v>144</v>
      </c>
      <c r="J1195" s="2" t="s">
        <v>98</v>
      </c>
      <c r="K1195" s="2" t="s">
        <v>134</v>
      </c>
      <c r="L1195" t="s">
        <v>139</v>
      </c>
      <c r="M1195" s="2" t="s">
        <v>100</v>
      </c>
      <c r="N1195" s="71" t="s">
        <v>97</v>
      </c>
      <c r="O1195" s="71" t="s">
        <v>174</v>
      </c>
      <c r="P1195" s="4" t="s">
        <v>182</v>
      </c>
      <c r="Q1195" s="2" t="s">
        <v>98</v>
      </c>
      <c r="R1195" s="2" t="s">
        <v>98</v>
      </c>
      <c r="S1195" t="s">
        <v>98</v>
      </c>
      <c r="T1195" t="s">
        <v>98</v>
      </c>
      <c r="U1195" s="2" t="s">
        <v>98</v>
      </c>
      <c r="V1195" s="2" t="s">
        <v>98</v>
      </c>
      <c r="W1195" s="2" t="s">
        <v>98</v>
      </c>
      <c r="X1195" s="2" t="s">
        <v>98</v>
      </c>
      <c r="Y1195" s="2" t="s">
        <v>98</v>
      </c>
      <c r="Z1195" s="2" t="s">
        <v>98</v>
      </c>
      <c r="AA1195" s="2" t="s">
        <v>98</v>
      </c>
      <c r="AB1195" s="2" t="s">
        <v>97</v>
      </c>
      <c r="AC1195" t="s">
        <v>168</v>
      </c>
      <c r="AD1195" t="s">
        <v>97</v>
      </c>
      <c r="AE1195" s="1" t="s">
        <v>98</v>
      </c>
      <c r="AF1195" t="s">
        <v>97</v>
      </c>
    </row>
    <row r="1196" spans="1:32">
      <c r="A1196" s="3" t="s">
        <v>184</v>
      </c>
      <c r="B1196">
        <v>1186</v>
      </c>
      <c r="C1196" s="6">
        <v>177439</v>
      </c>
      <c r="D1196" t="s">
        <v>137</v>
      </c>
      <c r="E1196" s="2" t="s">
        <v>98</v>
      </c>
      <c r="F1196" s="2" t="s">
        <v>98</v>
      </c>
      <c r="G1196" s="2" t="s">
        <v>98</v>
      </c>
      <c r="H1196" s="2" t="s">
        <v>97</v>
      </c>
      <c r="I1196" s="2" t="s">
        <v>149</v>
      </c>
      <c r="J1196" s="2" t="s">
        <v>97</v>
      </c>
      <c r="K1196" s="2" t="s">
        <v>134</v>
      </c>
      <c r="L1196" t="s">
        <v>139</v>
      </c>
      <c r="M1196" s="2" t="s">
        <v>100</v>
      </c>
      <c r="N1196" s="71" t="s">
        <v>97</v>
      </c>
      <c r="O1196" s="71" t="s">
        <v>163</v>
      </c>
      <c r="P1196" s="4" t="s">
        <v>97</v>
      </c>
      <c r="Q1196" s="2" t="s">
        <v>97</v>
      </c>
      <c r="R1196" s="2" t="s">
        <v>98</v>
      </c>
      <c r="S1196" t="s">
        <v>97</v>
      </c>
      <c r="T1196" t="s">
        <v>98</v>
      </c>
      <c r="U1196" s="2" t="s">
        <v>98</v>
      </c>
      <c r="V1196" s="2" t="s">
        <v>98</v>
      </c>
      <c r="W1196" s="2" t="s">
        <v>98</v>
      </c>
      <c r="X1196" s="2" t="s">
        <v>98</v>
      </c>
      <c r="Y1196" s="2" t="s">
        <v>98</v>
      </c>
      <c r="Z1196" s="2" t="s">
        <v>98</v>
      </c>
      <c r="AA1196" s="2" t="s">
        <v>98</v>
      </c>
      <c r="AB1196" s="2" t="s">
        <v>97</v>
      </c>
      <c r="AC1196" t="s">
        <v>169</v>
      </c>
      <c r="AD1196" t="s">
        <v>97</v>
      </c>
      <c r="AE1196" s="1" t="s">
        <v>97</v>
      </c>
      <c r="AF1196" t="s">
        <v>97</v>
      </c>
    </row>
    <row r="1197" spans="1:32">
      <c r="A1197" s="3" t="s">
        <v>184</v>
      </c>
      <c r="B1197">
        <v>1187</v>
      </c>
      <c r="C1197" s="6">
        <v>177442</v>
      </c>
      <c r="D1197" t="s">
        <v>137</v>
      </c>
      <c r="E1197" s="2" t="s">
        <v>98</v>
      </c>
      <c r="F1197" s="2" t="s">
        <v>98</v>
      </c>
      <c r="G1197" s="2" t="s">
        <v>98</v>
      </c>
      <c r="H1197" s="2" t="s">
        <v>97</v>
      </c>
      <c r="I1197" s="2" t="s">
        <v>149</v>
      </c>
      <c r="J1197" s="2" t="s">
        <v>97</v>
      </c>
      <c r="K1197" s="2" t="s">
        <v>134</v>
      </c>
      <c r="L1197" t="s">
        <v>139</v>
      </c>
      <c r="M1197" s="2" t="s">
        <v>100</v>
      </c>
      <c r="N1197" s="71" t="s">
        <v>97</v>
      </c>
      <c r="O1197" s="71" t="s">
        <v>174</v>
      </c>
      <c r="P1197" s="4" t="s">
        <v>98</v>
      </c>
      <c r="Q1197" s="2" t="s">
        <v>97</v>
      </c>
      <c r="R1197" s="2" t="s">
        <v>98</v>
      </c>
      <c r="S1197" t="s">
        <v>97</v>
      </c>
      <c r="T1197" t="s">
        <v>98</v>
      </c>
      <c r="U1197" s="2" t="s">
        <v>98</v>
      </c>
      <c r="V1197" s="2" t="s">
        <v>97</v>
      </c>
      <c r="W1197" s="2" t="s">
        <v>98</v>
      </c>
      <c r="X1197" s="2" t="s">
        <v>98</v>
      </c>
      <c r="Y1197" s="2" t="s">
        <v>98</v>
      </c>
      <c r="Z1197" s="2" t="s">
        <v>98</v>
      </c>
      <c r="AA1197" s="2" t="s">
        <v>98</v>
      </c>
      <c r="AB1197" s="2" t="s">
        <v>97</v>
      </c>
      <c r="AC1197" t="s">
        <v>169</v>
      </c>
      <c r="AD1197" t="s">
        <v>97</v>
      </c>
      <c r="AE1197" s="1" t="s">
        <v>97</v>
      </c>
      <c r="AF1197" t="s">
        <v>98</v>
      </c>
    </row>
    <row r="1198" spans="1:32">
      <c r="A1198" s="3" t="s">
        <v>184</v>
      </c>
      <c r="B1198">
        <v>1188</v>
      </c>
      <c r="C1198">
        <v>177472</v>
      </c>
      <c r="D1198" t="s">
        <v>137</v>
      </c>
      <c r="E1198" s="2" t="s">
        <v>98</v>
      </c>
      <c r="F1198" s="2" t="s">
        <v>98</v>
      </c>
      <c r="G1198" s="2" t="s">
        <v>97</v>
      </c>
      <c r="H1198" s="3" t="s">
        <v>97</v>
      </c>
      <c r="I1198" s="2" t="s">
        <v>147</v>
      </c>
      <c r="J1198" s="6" t="s">
        <v>97</v>
      </c>
      <c r="K1198" s="2" t="s">
        <v>135</v>
      </c>
      <c r="L1198" t="s">
        <v>140</v>
      </c>
      <c r="M1198" s="3" t="s">
        <v>100</v>
      </c>
      <c r="N1198" s="71" t="s">
        <v>98</v>
      </c>
      <c r="O1198" s="71" t="s">
        <v>174</v>
      </c>
      <c r="P1198" s="4" t="s">
        <v>182</v>
      </c>
      <c r="Q1198" s="2" t="s">
        <v>98</v>
      </c>
      <c r="R1198" s="2" t="s">
        <v>98</v>
      </c>
      <c r="S1198" t="s">
        <v>98</v>
      </c>
      <c r="T1198" t="s">
        <v>97</v>
      </c>
      <c r="U1198" s="2" t="s">
        <v>98</v>
      </c>
      <c r="V1198" s="2" t="s">
        <v>97</v>
      </c>
      <c r="W1198" s="2" t="s">
        <v>98</v>
      </c>
      <c r="X1198" s="2" t="s">
        <v>97</v>
      </c>
      <c r="Y1198" s="2" t="s">
        <v>99</v>
      </c>
      <c r="Z1198" s="2" t="s">
        <v>98</v>
      </c>
      <c r="AA1198" s="2" t="s">
        <v>98</v>
      </c>
      <c r="AB1198" s="2" t="s">
        <v>185</v>
      </c>
      <c r="AC1198" t="s">
        <v>168</v>
      </c>
      <c r="AD1198" s="6" t="s">
        <v>98</v>
      </c>
      <c r="AE1198" s="1" t="s">
        <v>98</v>
      </c>
      <c r="AF1198" t="s">
        <v>98</v>
      </c>
    </row>
    <row r="1199" spans="1:32">
      <c r="A1199" s="3" t="s">
        <v>184</v>
      </c>
      <c r="B1199">
        <v>1189</v>
      </c>
      <c r="C1199">
        <v>177473</v>
      </c>
      <c r="D1199" t="s">
        <v>137</v>
      </c>
      <c r="E1199" s="2" t="s">
        <v>98</v>
      </c>
      <c r="F1199" s="2" t="s">
        <v>98</v>
      </c>
      <c r="G1199" s="2" t="s">
        <v>98</v>
      </c>
      <c r="H1199" s="3" t="s">
        <v>97</v>
      </c>
      <c r="I1199" s="2" t="s">
        <v>147</v>
      </c>
      <c r="J1199" s="6" t="s">
        <v>97</v>
      </c>
      <c r="K1199" s="2" t="s">
        <v>134</v>
      </c>
      <c r="L1199" t="s">
        <v>140</v>
      </c>
      <c r="M1199" s="2" t="s">
        <v>100</v>
      </c>
      <c r="N1199" s="70" t="s">
        <v>98</v>
      </c>
      <c r="O1199" s="70" t="s">
        <v>174</v>
      </c>
      <c r="P1199" s="5" t="s">
        <v>98</v>
      </c>
      <c r="Q1199" s="2" t="s">
        <v>98</v>
      </c>
      <c r="R1199" s="2" t="s">
        <v>98</v>
      </c>
      <c r="S1199" t="s">
        <v>97</v>
      </c>
      <c r="T1199" t="s">
        <v>98</v>
      </c>
      <c r="U1199" s="2" t="s">
        <v>98</v>
      </c>
      <c r="V1199" s="2" t="s">
        <v>98</v>
      </c>
      <c r="W1199" s="2" t="s">
        <v>98</v>
      </c>
      <c r="X1199" s="2" t="s">
        <v>97</v>
      </c>
      <c r="Y1199" s="2" t="s">
        <v>98</v>
      </c>
      <c r="Z1199" s="2" t="s">
        <v>98</v>
      </c>
      <c r="AA1199" s="2" t="s">
        <v>98</v>
      </c>
      <c r="AB1199" s="2" t="s">
        <v>97</v>
      </c>
      <c r="AC1199" t="s">
        <v>168</v>
      </c>
      <c r="AD1199" t="s">
        <v>97</v>
      </c>
      <c r="AE1199" s="1" t="s">
        <v>98</v>
      </c>
      <c r="AF1199" t="s">
        <v>98</v>
      </c>
    </row>
    <row r="1200" spans="1:32">
      <c r="A1200" s="3" t="s">
        <v>184</v>
      </c>
      <c r="B1200">
        <v>1190</v>
      </c>
      <c r="C1200">
        <v>177474</v>
      </c>
      <c r="D1200" t="s">
        <v>136</v>
      </c>
      <c r="E1200" s="2" t="s">
        <v>98</v>
      </c>
      <c r="F1200" s="2" t="s">
        <v>98</v>
      </c>
      <c r="G1200" s="2" t="s">
        <v>98</v>
      </c>
      <c r="H1200" s="2" t="s">
        <v>97</v>
      </c>
      <c r="I1200" s="2" t="s">
        <v>145</v>
      </c>
      <c r="J1200" s="6" t="s">
        <v>97</v>
      </c>
      <c r="K1200" s="2" t="s">
        <v>134</v>
      </c>
      <c r="L1200" t="s">
        <v>140</v>
      </c>
      <c r="M1200" s="2" t="s">
        <v>100</v>
      </c>
      <c r="N1200" s="70" t="s">
        <v>97</v>
      </c>
      <c r="O1200" s="70" t="s">
        <v>174</v>
      </c>
      <c r="P1200" s="4" t="s">
        <v>97</v>
      </c>
      <c r="Q1200" s="2" t="s">
        <v>98</v>
      </c>
      <c r="R1200" s="2" t="s">
        <v>98</v>
      </c>
      <c r="S1200" t="s">
        <v>97</v>
      </c>
      <c r="T1200" t="s">
        <v>98</v>
      </c>
      <c r="U1200" s="2" t="s">
        <v>98</v>
      </c>
      <c r="V1200" s="2" t="s">
        <v>98</v>
      </c>
      <c r="W1200" s="2" t="s">
        <v>98</v>
      </c>
      <c r="X1200" s="2" t="s">
        <v>98</v>
      </c>
      <c r="Y1200" s="2" t="s">
        <v>186</v>
      </c>
      <c r="Z1200" s="2" t="s">
        <v>98</v>
      </c>
      <c r="AA1200" s="2" t="s">
        <v>98</v>
      </c>
      <c r="AB1200" s="2" t="s">
        <v>98</v>
      </c>
      <c r="AC1200" t="s">
        <v>168</v>
      </c>
      <c r="AD1200" s="6" t="s">
        <v>97</v>
      </c>
      <c r="AE1200" s="1" t="s">
        <v>97</v>
      </c>
      <c r="AF1200" t="s">
        <v>99</v>
      </c>
    </row>
    <row r="1201" spans="1:32">
      <c r="A1201" s="3" t="s">
        <v>184</v>
      </c>
      <c r="B1201">
        <v>1191</v>
      </c>
      <c r="C1201" s="6">
        <v>177475</v>
      </c>
      <c r="D1201" t="s">
        <v>137</v>
      </c>
      <c r="E1201" s="2" t="s">
        <v>98</v>
      </c>
      <c r="F1201" s="2" t="s">
        <v>98</v>
      </c>
      <c r="G1201" s="2" t="s">
        <v>98</v>
      </c>
      <c r="H1201" s="2" t="s">
        <v>97</v>
      </c>
      <c r="I1201" s="2" t="s">
        <v>145</v>
      </c>
      <c r="J1201" s="2" t="s">
        <v>97</v>
      </c>
      <c r="K1201" s="2" t="s">
        <v>134</v>
      </c>
      <c r="L1201" t="s">
        <v>140</v>
      </c>
      <c r="M1201" s="2" t="s">
        <v>100</v>
      </c>
      <c r="N1201" s="71" t="s">
        <v>97</v>
      </c>
      <c r="O1201" s="71" t="s">
        <v>174</v>
      </c>
      <c r="P1201" s="4" t="s">
        <v>97</v>
      </c>
      <c r="Q1201" s="2" t="s">
        <v>98</v>
      </c>
      <c r="R1201" s="2" t="s">
        <v>98</v>
      </c>
      <c r="S1201" t="s">
        <v>97</v>
      </c>
      <c r="T1201" t="s">
        <v>98</v>
      </c>
      <c r="U1201" s="2" t="s">
        <v>98</v>
      </c>
      <c r="V1201" s="2" t="s">
        <v>98</v>
      </c>
      <c r="W1201" s="2" t="s">
        <v>98</v>
      </c>
      <c r="X1201" s="2" t="s">
        <v>98</v>
      </c>
      <c r="Y1201" s="2" t="s">
        <v>186</v>
      </c>
      <c r="Z1201" s="2" t="s">
        <v>98</v>
      </c>
      <c r="AA1201" s="2" t="s">
        <v>98</v>
      </c>
      <c r="AB1201" s="2" t="s">
        <v>97</v>
      </c>
      <c r="AC1201" t="s">
        <v>168</v>
      </c>
      <c r="AD1201" t="s">
        <v>97</v>
      </c>
      <c r="AE1201" s="1" t="s">
        <v>97</v>
      </c>
      <c r="AF1201" t="s">
        <v>98</v>
      </c>
    </row>
    <row r="1202" spans="1:32">
      <c r="A1202" s="3" t="s">
        <v>184</v>
      </c>
      <c r="B1202">
        <v>1192</v>
      </c>
      <c r="C1202" s="6">
        <v>177477</v>
      </c>
      <c r="D1202" t="s">
        <v>137</v>
      </c>
      <c r="E1202" s="2" t="s">
        <v>98</v>
      </c>
      <c r="F1202" s="2" t="s">
        <v>98</v>
      </c>
      <c r="G1202" s="2" t="s">
        <v>98</v>
      </c>
      <c r="H1202" s="2" t="s">
        <v>99</v>
      </c>
      <c r="I1202" s="2" t="s">
        <v>145</v>
      </c>
      <c r="J1202" s="2" t="s">
        <v>97</v>
      </c>
      <c r="K1202" s="2" t="s">
        <v>134</v>
      </c>
      <c r="L1202" t="s">
        <v>140</v>
      </c>
      <c r="M1202" s="2" t="s">
        <v>100</v>
      </c>
      <c r="N1202" s="71" t="s">
        <v>97</v>
      </c>
      <c r="O1202" s="71" t="s">
        <v>174</v>
      </c>
      <c r="P1202" s="4" t="s">
        <v>182</v>
      </c>
      <c r="Q1202" s="2" t="s">
        <v>98</v>
      </c>
      <c r="R1202" s="2" t="s">
        <v>98</v>
      </c>
      <c r="S1202" t="s">
        <v>98</v>
      </c>
      <c r="T1202" t="s">
        <v>98</v>
      </c>
      <c r="U1202" s="2" t="s">
        <v>98</v>
      </c>
      <c r="V1202" s="2" t="s">
        <v>98</v>
      </c>
      <c r="W1202" s="2" t="s">
        <v>98</v>
      </c>
      <c r="X1202" s="2" t="s">
        <v>98</v>
      </c>
      <c r="Y1202" s="2" t="s">
        <v>186</v>
      </c>
      <c r="Z1202" s="2" t="s">
        <v>98</v>
      </c>
      <c r="AA1202" s="2" t="s">
        <v>98</v>
      </c>
      <c r="AB1202" s="2" t="s">
        <v>97</v>
      </c>
      <c r="AC1202" t="s">
        <v>168</v>
      </c>
      <c r="AD1202" t="s">
        <v>97</v>
      </c>
      <c r="AE1202" s="1" t="s">
        <v>98</v>
      </c>
      <c r="AF1202" t="s">
        <v>98</v>
      </c>
    </row>
    <row r="1203" spans="1:32">
      <c r="A1203" s="3" t="s">
        <v>184</v>
      </c>
      <c r="B1203">
        <v>1193</v>
      </c>
      <c r="C1203">
        <v>177488</v>
      </c>
      <c r="D1203" t="s">
        <v>136</v>
      </c>
      <c r="E1203" s="2" t="s">
        <v>98</v>
      </c>
      <c r="F1203" s="2" t="s">
        <v>98</v>
      </c>
      <c r="G1203" s="2" t="s">
        <v>98</v>
      </c>
      <c r="H1203" s="3" t="s">
        <v>97</v>
      </c>
      <c r="I1203" s="2" t="s">
        <v>149</v>
      </c>
      <c r="J1203" s="6" t="s">
        <v>97</v>
      </c>
      <c r="K1203" s="2" t="s">
        <v>134</v>
      </c>
      <c r="L1203" t="s">
        <v>140</v>
      </c>
      <c r="M1203" s="2" t="s">
        <v>101</v>
      </c>
      <c r="N1203" s="70" t="s">
        <v>97</v>
      </c>
      <c r="O1203" s="70" t="s">
        <v>174</v>
      </c>
      <c r="P1203" s="4" t="s">
        <v>98</v>
      </c>
      <c r="Q1203" s="2" t="s">
        <v>98</v>
      </c>
      <c r="R1203" s="2" t="s">
        <v>98</v>
      </c>
      <c r="S1203" t="s">
        <v>97</v>
      </c>
      <c r="T1203" t="s">
        <v>98</v>
      </c>
      <c r="U1203" s="2" t="s">
        <v>98</v>
      </c>
      <c r="V1203" s="2" t="s">
        <v>98</v>
      </c>
      <c r="W1203" s="2" t="s">
        <v>98</v>
      </c>
      <c r="X1203" s="2" t="s">
        <v>98</v>
      </c>
      <c r="Y1203" s="2" t="s">
        <v>186</v>
      </c>
      <c r="Z1203" s="2" t="s">
        <v>98</v>
      </c>
      <c r="AA1203" s="2" t="s">
        <v>98</v>
      </c>
      <c r="AB1203" s="2" t="s">
        <v>97</v>
      </c>
      <c r="AC1203" t="s">
        <v>168</v>
      </c>
      <c r="AD1203" s="6" t="s">
        <v>97</v>
      </c>
      <c r="AE1203" s="7" t="s">
        <v>98</v>
      </c>
      <c r="AF1203" t="s">
        <v>98</v>
      </c>
    </row>
    <row r="1204" spans="1:32">
      <c r="A1204" s="3" t="s">
        <v>184</v>
      </c>
      <c r="B1204">
        <v>1194</v>
      </c>
      <c r="C1204">
        <v>177489</v>
      </c>
      <c r="D1204" t="s">
        <v>137</v>
      </c>
      <c r="E1204" s="2" t="s">
        <v>98</v>
      </c>
      <c r="F1204" s="2" t="s">
        <v>98</v>
      </c>
      <c r="G1204" s="2" t="s">
        <v>98</v>
      </c>
      <c r="H1204" s="3" t="s">
        <v>97</v>
      </c>
      <c r="I1204" s="2" t="s">
        <v>149</v>
      </c>
      <c r="J1204" s="6" t="s">
        <v>97</v>
      </c>
      <c r="K1204" s="2" t="s">
        <v>134</v>
      </c>
      <c r="L1204" t="s">
        <v>140</v>
      </c>
      <c r="M1204" s="2" t="s">
        <v>101</v>
      </c>
      <c r="N1204" s="70" t="s">
        <v>97</v>
      </c>
      <c r="O1204" s="70" t="s">
        <v>174</v>
      </c>
      <c r="P1204" s="5" t="s">
        <v>182</v>
      </c>
      <c r="Q1204" s="2" t="s">
        <v>98</v>
      </c>
      <c r="R1204" s="2" t="s">
        <v>98</v>
      </c>
      <c r="S1204" t="s">
        <v>98</v>
      </c>
      <c r="T1204" t="s">
        <v>98</v>
      </c>
      <c r="U1204" s="2" t="s">
        <v>98</v>
      </c>
      <c r="V1204" s="2" t="s">
        <v>98</v>
      </c>
      <c r="W1204" s="2" t="s">
        <v>98</v>
      </c>
      <c r="X1204" s="2" t="s">
        <v>98</v>
      </c>
      <c r="Y1204" s="2" t="s">
        <v>186</v>
      </c>
      <c r="Z1204" s="2" t="s">
        <v>98</v>
      </c>
      <c r="AA1204" s="2" t="s">
        <v>98</v>
      </c>
      <c r="AB1204" s="2" t="s">
        <v>97</v>
      </c>
      <c r="AC1204" t="s">
        <v>168</v>
      </c>
      <c r="AD1204" s="6" t="s">
        <v>97</v>
      </c>
      <c r="AE1204" s="1" t="s">
        <v>98</v>
      </c>
      <c r="AF1204" t="s">
        <v>98</v>
      </c>
    </row>
    <row r="1205" spans="1:32">
      <c r="A1205" s="3" t="s">
        <v>184</v>
      </c>
      <c r="B1205">
        <v>1195</v>
      </c>
      <c r="C1205" s="6">
        <v>177493</v>
      </c>
      <c r="D1205" t="s">
        <v>136</v>
      </c>
      <c r="E1205" s="2" t="s">
        <v>98</v>
      </c>
      <c r="F1205" s="2" t="s">
        <v>98</v>
      </c>
      <c r="G1205" s="2" t="s">
        <v>98</v>
      </c>
      <c r="H1205" s="2" t="s">
        <v>97</v>
      </c>
      <c r="I1205" s="2" t="s">
        <v>149</v>
      </c>
      <c r="J1205" s="2" t="s">
        <v>97</v>
      </c>
      <c r="K1205" s="2" t="s">
        <v>134</v>
      </c>
      <c r="L1205" t="s">
        <v>139</v>
      </c>
      <c r="M1205" s="2" t="s">
        <v>101</v>
      </c>
      <c r="N1205" s="71" t="s">
        <v>97</v>
      </c>
      <c r="O1205" s="71" t="s">
        <v>174</v>
      </c>
      <c r="P1205" s="4" t="s">
        <v>182</v>
      </c>
      <c r="Q1205" s="2" t="s">
        <v>98</v>
      </c>
      <c r="R1205" s="2" t="s">
        <v>97</v>
      </c>
      <c r="S1205" t="s">
        <v>98</v>
      </c>
      <c r="T1205" t="s">
        <v>98</v>
      </c>
      <c r="U1205" s="2" t="s">
        <v>98</v>
      </c>
      <c r="V1205" s="2" t="s">
        <v>97</v>
      </c>
      <c r="W1205" s="2" t="s">
        <v>98</v>
      </c>
      <c r="X1205" s="2" t="s">
        <v>98</v>
      </c>
      <c r="Y1205" s="2" t="s">
        <v>98</v>
      </c>
      <c r="Z1205" s="2" t="s">
        <v>98</v>
      </c>
      <c r="AA1205" s="2" t="s">
        <v>98</v>
      </c>
      <c r="AB1205" s="2" t="s">
        <v>97</v>
      </c>
      <c r="AC1205" t="s">
        <v>168</v>
      </c>
      <c r="AD1205" t="s">
        <v>97</v>
      </c>
      <c r="AE1205" s="1" t="s">
        <v>97</v>
      </c>
      <c r="AF1205" t="s">
        <v>98</v>
      </c>
    </row>
    <row r="1206" spans="1:32">
      <c r="A1206" s="3" t="s">
        <v>184</v>
      </c>
      <c r="B1206">
        <v>1196</v>
      </c>
      <c r="C1206" s="6">
        <v>177514</v>
      </c>
      <c r="D1206" t="s">
        <v>136</v>
      </c>
      <c r="E1206" s="2" t="s">
        <v>98</v>
      </c>
      <c r="F1206" s="2" t="s">
        <v>98</v>
      </c>
      <c r="G1206" s="2" t="s">
        <v>98</v>
      </c>
      <c r="H1206" s="2" t="s">
        <v>97</v>
      </c>
      <c r="I1206" s="2" t="s">
        <v>145</v>
      </c>
      <c r="J1206" s="2" t="s">
        <v>97</v>
      </c>
      <c r="K1206" s="2" t="s">
        <v>134</v>
      </c>
      <c r="L1206" t="s">
        <v>140</v>
      </c>
      <c r="M1206" s="2" t="s">
        <v>101</v>
      </c>
      <c r="N1206" s="71" t="s">
        <v>98</v>
      </c>
      <c r="O1206" s="71" t="s">
        <v>174</v>
      </c>
      <c r="P1206" s="4" t="s">
        <v>97</v>
      </c>
      <c r="Q1206" s="2" t="s">
        <v>98</v>
      </c>
      <c r="R1206" s="2" t="s">
        <v>98</v>
      </c>
      <c r="S1206" t="s">
        <v>97</v>
      </c>
      <c r="T1206" t="s">
        <v>98</v>
      </c>
      <c r="U1206" s="2" t="s">
        <v>98</v>
      </c>
      <c r="V1206" s="2" t="s">
        <v>98</v>
      </c>
      <c r="W1206" s="2" t="s">
        <v>98</v>
      </c>
      <c r="X1206" s="2" t="s">
        <v>98</v>
      </c>
      <c r="Y1206" s="2" t="s">
        <v>186</v>
      </c>
      <c r="Z1206" s="2" t="s">
        <v>98</v>
      </c>
      <c r="AA1206" s="2" t="s">
        <v>98</v>
      </c>
      <c r="AB1206" s="2" t="s">
        <v>98</v>
      </c>
      <c r="AC1206" t="s">
        <v>167</v>
      </c>
      <c r="AD1206" t="s">
        <v>97</v>
      </c>
      <c r="AE1206" s="1" t="s">
        <v>98</v>
      </c>
      <c r="AF1206" t="s">
        <v>98</v>
      </c>
    </row>
    <row r="1207" spans="1:32">
      <c r="A1207" s="3" t="s">
        <v>184</v>
      </c>
      <c r="B1207">
        <v>1197</v>
      </c>
      <c r="C1207" s="6">
        <v>177530</v>
      </c>
      <c r="D1207" t="s">
        <v>136</v>
      </c>
      <c r="E1207" s="2" t="s">
        <v>98</v>
      </c>
      <c r="F1207" s="2" t="s">
        <v>98</v>
      </c>
      <c r="G1207" s="2" t="s">
        <v>98</v>
      </c>
      <c r="H1207" s="2" t="s">
        <v>97</v>
      </c>
      <c r="I1207" s="2" t="s">
        <v>146</v>
      </c>
      <c r="J1207" s="2" t="s">
        <v>97</v>
      </c>
      <c r="K1207" s="2" t="s">
        <v>134</v>
      </c>
      <c r="L1207" t="s">
        <v>140</v>
      </c>
      <c r="M1207" s="2" t="s">
        <v>101</v>
      </c>
      <c r="N1207" s="71" t="s">
        <v>97</v>
      </c>
      <c r="O1207" s="71" t="s">
        <v>174</v>
      </c>
      <c r="P1207" s="4" t="s">
        <v>182</v>
      </c>
      <c r="Q1207" s="2" t="s">
        <v>98</v>
      </c>
      <c r="R1207" s="2" t="s">
        <v>98</v>
      </c>
      <c r="S1207" t="s">
        <v>98</v>
      </c>
      <c r="T1207" t="s">
        <v>98</v>
      </c>
      <c r="U1207" s="2" t="s">
        <v>98</v>
      </c>
      <c r="V1207" s="2" t="s">
        <v>98</v>
      </c>
      <c r="W1207" s="2" t="s">
        <v>98</v>
      </c>
      <c r="X1207" s="2" t="s">
        <v>98</v>
      </c>
      <c r="Y1207" s="2" t="s">
        <v>186</v>
      </c>
      <c r="Z1207" s="2" t="s">
        <v>98</v>
      </c>
      <c r="AA1207" s="2" t="s">
        <v>98</v>
      </c>
      <c r="AB1207" s="2" t="s">
        <v>97</v>
      </c>
      <c r="AC1207" t="s">
        <v>168</v>
      </c>
      <c r="AD1207" t="s">
        <v>97</v>
      </c>
      <c r="AE1207" s="1" t="s">
        <v>98</v>
      </c>
      <c r="AF1207" t="s">
        <v>98</v>
      </c>
    </row>
    <row r="1208" spans="1:32">
      <c r="A1208" s="3" t="s">
        <v>184</v>
      </c>
      <c r="B1208">
        <v>1198</v>
      </c>
      <c r="C1208" s="6">
        <v>177568</v>
      </c>
      <c r="D1208" t="s">
        <v>136</v>
      </c>
      <c r="E1208" s="2" t="s">
        <v>98</v>
      </c>
      <c r="F1208" s="2" t="s">
        <v>98</v>
      </c>
      <c r="G1208" s="2" t="s">
        <v>98</v>
      </c>
      <c r="H1208" s="2" t="s">
        <v>99</v>
      </c>
      <c r="I1208" s="2" t="s">
        <v>145</v>
      </c>
      <c r="J1208" s="2" t="s">
        <v>97</v>
      </c>
      <c r="K1208" s="2" t="s">
        <v>134</v>
      </c>
      <c r="L1208" t="s">
        <v>139</v>
      </c>
      <c r="M1208" s="2" t="s">
        <v>101</v>
      </c>
      <c r="N1208" s="71" t="s">
        <v>98</v>
      </c>
      <c r="O1208" s="71" t="s">
        <v>174</v>
      </c>
      <c r="P1208" s="4" t="s">
        <v>182</v>
      </c>
      <c r="Q1208" s="2" t="s">
        <v>98</v>
      </c>
      <c r="R1208" s="2" t="s">
        <v>98</v>
      </c>
      <c r="S1208" t="s">
        <v>98</v>
      </c>
      <c r="T1208" t="s">
        <v>98</v>
      </c>
      <c r="U1208" s="2" t="s">
        <v>98</v>
      </c>
      <c r="V1208" s="2" t="s">
        <v>98</v>
      </c>
      <c r="W1208" s="2" t="s">
        <v>98</v>
      </c>
      <c r="X1208" s="2" t="s">
        <v>98</v>
      </c>
      <c r="Y1208" s="2" t="s">
        <v>98</v>
      </c>
      <c r="Z1208" s="2" t="s">
        <v>98</v>
      </c>
      <c r="AA1208" s="2" t="s">
        <v>98</v>
      </c>
      <c r="AB1208" s="2" t="s">
        <v>97</v>
      </c>
      <c r="AC1208" t="s">
        <v>168</v>
      </c>
      <c r="AD1208" t="s">
        <v>97</v>
      </c>
      <c r="AE1208" s="1" t="s">
        <v>98</v>
      </c>
      <c r="AF1208" t="s">
        <v>97</v>
      </c>
    </row>
    <row r="1209" spans="1:32">
      <c r="A1209" s="3" t="s">
        <v>184</v>
      </c>
      <c r="B1209">
        <v>1199</v>
      </c>
      <c r="C1209">
        <v>177571</v>
      </c>
      <c r="D1209" t="s">
        <v>137</v>
      </c>
      <c r="E1209" s="2" t="s">
        <v>98</v>
      </c>
      <c r="F1209" s="2" t="s">
        <v>98</v>
      </c>
      <c r="G1209" s="2" t="s">
        <v>98</v>
      </c>
      <c r="H1209" s="3" t="s">
        <v>98</v>
      </c>
      <c r="I1209" s="2" t="s">
        <v>146</v>
      </c>
      <c r="J1209" s="6" t="s">
        <v>97</v>
      </c>
      <c r="K1209" s="2" t="s">
        <v>134</v>
      </c>
      <c r="L1209" t="s">
        <v>140</v>
      </c>
      <c r="M1209" s="2" t="s">
        <v>100</v>
      </c>
      <c r="N1209" s="70" t="s">
        <v>99</v>
      </c>
      <c r="O1209" s="70" t="s">
        <v>174</v>
      </c>
      <c r="P1209" s="5" t="s">
        <v>182</v>
      </c>
      <c r="Q1209" s="2" t="s">
        <v>98</v>
      </c>
      <c r="R1209" s="2" t="s">
        <v>98</v>
      </c>
      <c r="S1209" t="s">
        <v>98</v>
      </c>
      <c r="T1209" t="s">
        <v>97</v>
      </c>
      <c r="U1209" s="2" t="s">
        <v>98</v>
      </c>
      <c r="V1209" s="2" t="s">
        <v>98</v>
      </c>
      <c r="W1209" s="2" t="s">
        <v>98</v>
      </c>
      <c r="X1209" s="2" t="s">
        <v>98</v>
      </c>
      <c r="Y1209" s="2" t="s">
        <v>186</v>
      </c>
      <c r="Z1209" s="2" t="s">
        <v>98</v>
      </c>
      <c r="AA1209" s="2" t="s">
        <v>98</v>
      </c>
      <c r="AB1209" s="2" t="s">
        <v>97</v>
      </c>
      <c r="AC1209" t="s">
        <v>168</v>
      </c>
      <c r="AD1209" s="6" t="s">
        <v>97</v>
      </c>
      <c r="AE1209" s="1" t="s">
        <v>98</v>
      </c>
      <c r="AF1209" t="s">
        <v>97</v>
      </c>
    </row>
    <row r="1210" spans="1:32">
      <c r="A1210" s="3" t="s">
        <v>184</v>
      </c>
      <c r="B1210">
        <v>1200</v>
      </c>
      <c r="C1210" s="6">
        <v>177577</v>
      </c>
      <c r="D1210" t="s">
        <v>136</v>
      </c>
      <c r="E1210" s="2" t="s">
        <v>98</v>
      </c>
      <c r="F1210" s="2" t="s">
        <v>98</v>
      </c>
      <c r="G1210" s="2" t="s">
        <v>98</v>
      </c>
      <c r="H1210" s="2" t="s">
        <v>97</v>
      </c>
      <c r="I1210" s="2" t="s">
        <v>145</v>
      </c>
      <c r="J1210" s="2" t="s">
        <v>97</v>
      </c>
      <c r="K1210" s="2" t="s">
        <v>134</v>
      </c>
      <c r="L1210" t="s">
        <v>140</v>
      </c>
      <c r="M1210" s="2" t="s">
        <v>101</v>
      </c>
      <c r="N1210" s="71" t="s">
        <v>98</v>
      </c>
      <c r="O1210" s="71" t="s">
        <v>174</v>
      </c>
      <c r="P1210" s="4" t="s">
        <v>182</v>
      </c>
      <c r="Q1210" s="2" t="s">
        <v>98</v>
      </c>
      <c r="R1210" s="2" t="s">
        <v>98</v>
      </c>
      <c r="S1210" t="s">
        <v>98</v>
      </c>
      <c r="T1210" t="s">
        <v>98</v>
      </c>
      <c r="U1210" s="2" t="s">
        <v>98</v>
      </c>
      <c r="V1210" s="2" t="s">
        <v>98</v>
      </c>
      <c r="W1210" s="2" t="s">
        <v>98</v>
      </c>
      <c r="X1210" s="2" t="s">
        <v>98</v>
      </c>
      <c r="Y1210" s="2" t="s">
        <v>186</v>
      </c>
      <c r="Z1210" s="2" t="s">
        <v>98</v>
      </c>
      <c r="AA1210" s="2" t="s">
        <v>98</v>
      </c>
      <c r="AB1210" s="2" t="s">
        <v>97</v>
      </c>
      <c r="AC1210" t="s">
        <v>168</v>
      </c>
      <c r="AD1210" t="s">
        <v>97</v>
      </c>
      <c r="AE1210" s="1" t="s">
        <v>98</v>
      </c>
      <c r="AF1210" t="s">
        <v>98</v>
      </c>
    </row>
    <row r="1211" spans="1:32">
      <c r="A1211" s="3" t="s">
        <v>184</v>
      </c>
      <c r="B1211">
        <v>1201</v>
      </c>
      <c r="C1211">
        <v>177585</v>
      </c>
      <c r="D1211" t="s">
        <v>136</v>
      </c>
      <c r="E1211" s="2" t="s">
        <v>97</v>
      </c>
      <c r="F1211" s="2" t="s">
        <v>98</v>
      </c>
      <c r="G1211" s="2" t="s">
        <v>98</v>
      </c>
      <c r="H1211" s="3" t="s">
        <v>99</v>
      </c>
      <c r="I1211" s="2" t="s">
        <v>148</v>
      </c>
      <c r="J1211" s="6" t="s">
        <v>97</v>
      </c>
      <c r="K1211" s="2" t="s">
        <v>134</v>
      </c>
      <c r="L1211" t="s">
        <v>140</v>
      </c>
      <c r="M1211" s="2" t="s">
        <v>100</v>
      </c>
      <c r="N1211" s="70" t="s">
        <v>97</v>
      </c>
      <c r="O1211" s="70" t="s">
        <v>163</v>
      </c>
      <c r="P1211" s="4" t="s">
        <v>97</v>
      </c>
      <c r="Q1211" s="2" t="s">
        <v>97</v>
      </c>
      <c r="R1211" s="2" t="s">
        <v>98</v>
      </c>
      <c r="S1211" t="s">
        <v>97</v>
      </c>
      <c r="T1211" t="s">
        <v>97</v>
      </c>
      <c r="U1211" s="2" t="s">
        <v>98</v>
      </c>
      <c r="V1211" s="2" t="s">
        <v>98</v>
      </c>
      <c r="W1211" s="2" t="s">
        <v>98</v>
      </c>
      <c r="X1211" s="2" t="s">
        <v>97</v>
      </c>
      <c r="Y1211" s="2" t="s">
        <v>186</v>
      </c>
      <c r="Z1211" s="2" t="s">
        <v>97</v>
      </c>
      <c r="AA1211" s="2" t="s">
        <v>98</v>
      </c>
      <c r="AB1211" s="2" t="s">
        <v>185</v>
      </c>
      <c r="AC1211" t="s">
        <v>168</v>
      </c>
      <c r="AD1211" s="6" t="s">
        <v>97</v>
      </c>
      <c r="AE1211" s="1" t="s">
        <v>98</v>
      </c>
      <c r="AF1211" t="s">
        <v>97</v>
      </c>
    </row>
    <row r="1212" spans="1:32">
      <c r="A1212" s="3" t="s">
        <v>184</v>
      </c>
      <c r="B1212">
        <v>1202</v>
      </c>
      <c r="C1212" s="6">
        <v>177592</v>
      </c>
      <c r="D1212" t="s">
        <v>137</v>
      </c>
      <c r="E1212" s="2" t="s">
        <v>98</v>
      </c>
      <c r="F1212" s="2" t="s">
        <v>98</v>
      </c>
      <c r="G1212" s="2" t="s">
        <v>98</v>
      </c>
      <c r="H1212" s="2" t="s">
        <v>97</v>
      </c>
      <c r="I1212" s="2" t="s">
        <v>146</v>
      </c>
      <c r="J1212" s="2" t="s">
        <v>97</v>
      </c>
      <c r="K1212" s="2" t="s">
        <v>134</v>
      </c>
      <c r="L1212" t="s">
        <v>139</v>
      </c>
      <c r="M1212" s="2" t="s">
        <v>100</v>
      </c>
      <c r="N1212" s="71" t="s">
        <v>97</v>
      </c>
      <c r="O1212" s="71" t="s">
        <v>174</v>
      </c>
      <c r="P1212" s="4" t="s">
        <v>97</v>
      </c>
      <c r="Q1212" s="2" t="s">
        <v>98</v>
      </c>
      <c r="R1212" s="2" t="s">
        <v>98</v>
      </c>
      <c r="S1212" t="s">
        <v>97</v>
      </c>
      <c r="T1212" t="s">
        <v>98</v>
      </c>
      <c r="U1212" s="2" t="s">
        <v>98</v>
      </c>
      <c r="V1212" s="2" t="s">
        <v>98</v>
      </c>
      <c r="W1212" s="2" t="s">
        <v>98</v>
      </c>
      <c r="X1212" s="2" t="s">
        <v>98</v>
      </c>
      <c r="Y1212" s="2" t="s">
        <v>98</v>
      </c>
      <c r="Z1212" s="2" t="s">
        <v>98</v>
      </c>
      <c r="AA1212" s="2" t="s">
        <v>98</v>
      </c>
      <c r="AB1212" s="2" t="s">
        <v>97</v>
      </c>
      <c r="AC1212" t="s">
        <v>168</v>
      </c>
      <c r="AD1212" t="s">
        <v>97</v>
      </c>
      <c r="AE1212" s="1" t="s">
        <v>97</v>
      </c>
      <c r="AF1212" t="s">
        <v>97</v>
      </c>
    </row>
    <row r="1213" spans="1:32">
      <c r="A1213" s="3" t="s">
        <v>184</v>
      </c>
      <c r="B1213">
        <v>1203</v>
      </c>
      <c r="C1213" s="6">
        <v>177607</v>
      </c>
      <c r="D1213" t="s">
        <v>136</v>
      </c>
      <c r="E1213" s="2" t="s">
        <v>98</v>
      </c>
      <c r="F1213" s="2" t="s">
        <v>98</v>
      </c>
      <c r="G1213" s="2" t="s">
        <v>98</v>
      </c>
      <c r="H1213" s="2" t="s">
        <v>99</v>
      </c>
      <c r="I1213" s="2" t="s">
        <v>149</v>
      </c>
      <c r="J1213" s="2" t="s">
        <v>97</v>
      </c>
      <c r="K1213" s="2" t="s">
        <v>134</v>
      </c>
      <c r="L1213" t="s">
        <v>140</v>
      </c>
      <c r="M1213" s="2" t="s">
        <v>100</v>
      </c>
      <c r="N1213" s="71" t="s">
        <v>97</v>
      </c>
      <c r="O1213" s="71" t="s">
        <v>174</v>
      </c>
      <c r="P1213" s="4" t="s">
        <v>182</v>
      </c>
      <c r="Q1213" s="2" t="s">
        <v>98</v>
      </c>
      <c r="R1213" s="2" t="s">
        <v>98</v>
      </c>
      <c r="S1213" t="s">
        <v>98</v>
      </c>
      <c r="T1213" t="s">
        <v>98</v>
      </c>
      <c r="U1213" s="2" t="s">
        <v>98</v>
      </c>
      <c r="V1213" s="2" t="s">
        <v>98</v>
      </c>
      <c r="W1213" s="2" t="s">
        <v>98</v>
      </c>
      <c r="X1213" s="2" t="s">
        <v>98</v>
      </c>
      <c r="Y1213" s="2" t="s">
        <v>98</v>
      </c>
      <c r="Z1213" s="2" t="s">
        <v>98</v>
      </c>
      <c r="AA1213" s="2" t="s">
        <v>98</v>
      </c>
      <c r="AB1213" s="2" t="s">
        <v>99</v>
      </c>
      <c r="AC1213" t="s">
        <v>168</v>
      </c>
      <c r="AD1213" t="s">
        <v>97</v>
      </c>
      <c r="AE1213" s="1" t="s">
        <v>98</v>
      </c>
      <c r="AF1213" t="s">
        <v>98</v>
      </c>
    </row>
    <row r="1214" spans="1:32">
      <c r="A1214" s="3" t="s">
        <v>184</v>
      </c>
      <c r="B1214">
        <v>1204</v>
      </c>
      <c r="C1214" s="6">
        <v>177608</v>
      </c>
      <c r="D1214" t="s">
        <v>136</v>
      </c>
      <c r="E1214" s="2" t="s">
        <v>98</v>
      </c>
      <c r="F1214" s="2" t="s">
        <v>98</v>
      </c>
      <c r="G1214" s="2" t="s">
        <v>98</v>
      </c>
      <c r="H1214" s="2" t="s">
        <v>99</v>
      </c>
      <c r="I1214" s="2" t="s">
        <v>149</v>
      </c>
      <c r="J1214" s="2" t="s">
        <v>97</v>
      </c>
      <c r="K1214" s="2" t="s">
        <v>134</v>
      </c>
      <c r="L1214" t="s">
        <v>140</v>
      </c>
      <c r="M1214" s="2" t="s">
        <v>100</v>
      </c>
      <c r="N1214" s="71" t="s">
        <v>97</v>
      </c>
      <c r="O1214" s="71" t="s">
        <v>163</v>
      </c>
      <c r="P1214" s="4" t="s">
        <v>182</v>
      </c>
      <c r="Q1214" s="2" t="s">
        <v>98</v>
      </c>
      <c r="R1214" s="2" t="s">
        <v>98</v>
      </c>
      <c r="S1214" t="s">
        <v>98</v>
      </c>
      <c r="T1214" t="s">
        <v>98</v>
      </c>
      <c r="U1214" s="2" t="s">
        <v>98</v>
      </c>
      <c r="V1214" s="2" t="s">
        <v>98</v>
      </c>
      <c r="W1214" s="2" t="s">
        <v>98</v>
      </c>
      <c r="X1214" s="2" t="s">
        <v>98</v>
      </c>
      <c r="Y1214" s="2" t="s">
        <v>98</v>
      </c>
      <c r="Z1214" s="2" t="s">
        <v>98</v>
      </c>
      <c r="AA1214" s="2" t="s">
        <v>98</v>
      </c>
      <c r="AB1214" s="2" t="s">
        <v>98</v>
      </c>
      <c r="AC1214" t="s">
        <v>168</v>
      </c>
      <c r="AD1214" t="s">
        <v>97</v>
      </c>
      <c r="AE1214" s="1" t="s">
        <v>98</v>
      </c>
      <c r="AF1214" t="s">
        <v>98</v>
      </c>
    </row>
    <row r="1215" spans="1:32">
      <c r="A1215" s="3" t="s">
        <v>184</v>
      </c>
      <c r="B1215">
        <v>1205</v>
      </c>
      <c r="C1215" s="6">
        <v>177633</v>
      </c>
      <c r="D1215" t="s">
        <v>137</v>
      </c>
      <c r="E1215" s="2" t="s">
        <v>97</v>
      </c>
      <c r="F1215" s="2" t="s">
        <v>98</v>
      </c>
      <c r="G1215" s="2" t="s">
        <v>98</v>
      </c>
      <c r="H1215" s="2" t="s">
        <v>98</v>
      </c>
      <c r="I1215" s="2" t="s">
        <v>149</v>
      </c>
      <c r="J1215" s="2" t="s">
        <v>97</v>
      </c>
      <c r="K1215" s="2" t="s">
        <v>134</v>
      </c>
      <c r="L1215" t="s">
        <v>140</v>
      </c>
      <c r="M1215" s="2" t="s">
        <v>100</v>
      </c>
      <c r="N1215" s="71" t="s">
        <v>97</v>
      </c>
      <c r="O1215" s="71" t="s">
        <v>163</v>
      </c>
      <c r="P1215" s="4" t="s">
        <v>182</v>
      </c>
      <c r="Q1215" s="2" t="s">
        <v>98</v>
      </c>
      <c r="R1215" s="2" t="s">
        <v>98</v>
      </c>
      <c r="S1215" t="s">
        <v>98</v>
      </c>
      <c r="T1215" t="s">
        <v>98</v>
      </c>
      <c r="U1215" s="2" t="s">
        <v>97</v>
      </c>
      <c r="V1215" s="2" t="s">
        <v>98</v>
      </c>
      <c r="W1215" s="2" t="s">
        <v>98</v>
      </c>
      <c r="X1215" s="2" t="s">
        <v>98</v>
      </c>
      <c r="Y1215" s="2" t="s">
        <v>98</v>
      </c>
      <c r="Z1215" s="2" t="s">
        <v>98</v>
      </c>
      <c r="AA1215" s="2" t="s">
        <v>98</v>
      </c>
      <c r="AB1215" s="2" t="s">
        <v>99</v>
      </c>
      <c r="AC1215" t="s">
        <v>168</v>
      </c>
      <c r="AD1215" t="s">
        <v>97</v>
      </c>
      <c r="AE1215" s="1" t="s">
        <v>97</v>
      </c>
      <c r="AF1215" t="s">
        <v>97</v>
      </c>
    </row>
    <row r="1216" spans="1:32">
      <c r="A1216" s="3" t="s">
        <v>184</v>
      </c>
      <c r="B1216">
        <v>1206</v>
      </c>
      <c r="C1216" s="6">
        <v>177644</v>
      </c>
      <c r="D1216" t="s">
        <v>136</v>
      </c>
      <c r="E1216" s="2" t="s">
        <v>98</v>
      </c>
      <c r="F1216" s="2" t="s">
        <v>98</v>
      </c>
      <c r="G1216" s="2" t="s">
        <v>98</v>
      </c>
      <c r="H1216" s="2" t="s">
        <v>97</v>
      </c>
      <c r="I1216" s="2" t="s">
        <v>144</v>
      </c>
      <c r="J1216" s="2" t="s">
        <v>97</v>
      </c>
      <c r="K1216" s="2" t="s">
        <v>134</v>
      </c>
      <c r="L1216" t="s">
        <v>140</v>
      </c>
      <c r="M1216" s="2" t="s">
        <v>101</v>
      </c>
      <c r="N1216" s="71" t="s">
        <v>97</v>
      </c>
      <c r="O1216" s="71" t="s">
        <v>174</v>
      </c>
      <c r="P1216" s="4" t="s">
        <v>182</v>
      </c>
      <c r="Q1216" s="2" t="s">
        <v>98</v>
      </c>
      <c r="R1216" s="2" t="s">
        <v>98</v>
      </c>
      <c r="S1216" t="s">
        <v>98</v>
      </c>
      <c r="T1216" t="s">
        <v>98</v>
      </c>
      <c r="U1216" s="2" t="s">
        <v>98</v>
      </c>
      <c r="V1216" s="2" t="s">
        <v>98</v>
      </c>
      <c r="W1216" s="2" t="s">
        <v>98</v>
      </c>
      <c r="X1216" s="2" t="s">
        <v>98</v>
      </c>
      <c r="Y1216" s="2" t="s">
        <v>186</v>
      </c>
      <c r="Z1216" s="2" t="s">
        <v>98</v>
      </c>
      <c r="AA1216" s="2" t="s">
        <v>98</v>
      </c>
      <c r="AB1216" s="2" t="s">
        <v>97</v>
      </c>
      <c r="AC1216" t="s">
        <v>168</v>
      </c>
      <c r="AD1216" t="s">
        <v>97</v>
      </c>
      <c r="AE1216" s="1" t="s">
        <v>98</v>
      </c>
      <c r="AF1216" t="s">
        <v>98</v>
      </c>
    </row>
    <row r="1217" spans="1:32">
      <c r="A1217" s="3" t="s">
        <v>183</v>
      </c>
      <c r="B1217">
        <v>1207</v>
      </c>
      <c r="C1217" s="6">
        <v>177660</v>
      </c>
      <c r="D1217" t="s">
        <v>137</v>
      </c>
      <c r="E1217" s="2" t="s">
        <v>98</v>
      </c>
      <c r="F1217" s="2" t="s">
        <v>98</v>
      </c>
      <c r="G1217" s="2" t="s">
        <v>98</v>
      </c>
      <c r="H1217" s="2" t="s">
        <v>99</v>
      </c>
      <c r="I1217" s="2" t="s">
        <v>147</v>
      </c>
      <c r="J1217" s="2" t="s">
        <v>97</v>
      </c>
      <c r="K1217" s="2" t="s">
        <v>134</v>
      </c>
      <c r="L1217" t="s">
        <v>139</v>
      </c>
      <c r="M1217" s="2" t="s">
        <v>100</v>
      </c>
      <c r="N1217" s="71" t="s">
        <v>97</v>
      </c>
      <c r="O1217" s="71" t="s">
        <v>163</v>
      </c>
      <c r="P1217" s="4" t="s">
        <v>182</v>
      </c>
      <c r="Q1217" s="2" t="s">
        <v>98</v>
      </c>
      <c r="R1217" s="2" t="s">
        <v>98</v>
      </c>
      <c r="S1217" t="s">
        <v>98</v>
      </c>
      <c r="T1217" t="s">
        <v>98</v>
      </c>
      <c r="U1217" s="2" t="s">
        <v>98</v>
      </c>
      <c r="V1217" s="2" t="s">
        <v>98</v>
      </c>
      <c r="W1217" s="2" t="s">
        <v>98</v>
      </c>
      <c r="X1217" s="2" t="s">
        <v>98</v>
      </c>
      <c r="Y1217" s="2" t="s">
        <v>98</v>
      </c>
      <c r="Z1217" s="2" t="s">
        <v>98</v>
      </c>
      <c r="AA1217" s="2" t="s">
        <v>98</v>
      </c>
      <c r="AB1217" s="2" t="s">
        <v>97</v>
      </c>
      <c r="AC1217" t="s">
        <v>168</v>
      </c>
      <c r="AD1217" t="s">
        <v>97</v>
      </c>
      <c r="AE1217" s="1" t="s">
        <v>97</v>
      </c>
      <c r="AF1217" t="s">
        <v>97</v>
      </c>
    </row>
    <row r="1218" spans="1:32">
      <c r="A1218" s="3" t="s">
        <v>184</v>
      </c>
      <c r="B1218">
        <v>1208</v>
      </c>
      <c r="C1218" s="6">
        <v>177661</v>
      </c>
      <c r="D1218" t="s">
        <v>136</v>
      </c>
      <c r="E1218" s="2" t="s">
        <v>98</v>
      </c>
      <c r="F1218" s="2" t="s">
        <v>98</v>
      </c>
      <c r="G1218" s="2" t="s">
        <v>98</v>
      </c>
      <c r="H1218" s="2" t="s">
        <v>97</v>
      </c>
      <c r="I1218" s="2" t="s">
        <v>145</v>
      </c>
      <c r="J1218" s="2" t="s">
        <v>97</v>
      </c>
      <c r="K1218" s="2" t="s">
        <v>134</v>
      </c>
      <c r="L1218" t="s">
        <v>139</v>
      </c>
      <c r="M1218" s="2" t="s">
        <v>101</v>
      </c>
      <c r="N1218" s="71" t="s">
        <v>98</v>
      </c>
      <c r="O1218" s="71" t="s">
        <v>174</v>
      </c>
      <c r="P1218" s="4" t="s">
        <v>98</v>
      </c>
      <c r="Q1218" s="2" t="s">
        <v>98</v>
      </c>
      <c r="R1218" s="2" t="s">
        <v>98</v>
      </c>
      <c r="S1218" t="s">
        <v>97</v>
      </c>
      <c r="T1218" t="s">
        <v>98</v>
      </c>
      <c r="U1218" s="2" t="s">
        <v>98</v>
      </c>
      <c r="V1218" s="2" t="s">
        <v>98</v>
      </c>
      <c r="W1218" s="2" t="s">
        <v>98</v>
      </c>
      <c r="X1218" s="2" t="s">
        <v>98</v>
      </c>
      <c r="Y1218" s="2" t="s">
        <v>98</v>
      </c>
      <c r="Z1218" s="2" t="s">
        <v>98</v>
      </c>
      <c r="AA1218" s="2" t="s">
        <v>98</v>
      </c>
      <c r="AB1218" s="2" t="s">
        <v>97</v>
      </c>
      <c r="AC1218" t="s">
        <v>168</v>
      </c>
      <c r="AD1218" t="s">
        <v>97</v>
      </c>
      <c r="AE1218" s="1" t="s">
        <v>97</v>
      </c>
      <c r="AF1218" t="s">
        <v>98</v>
      </c>
    </row>
    <row r="1219" spans="1:32">
      <c r="A1219" s="3" t="s">
        <v>184</v>
      </c>
      <c r="B1219">
        <v>1209</v>
      </c>
      <c r="C1219" s="6">
        <v>177689</v>
      </c>
      <c r="D1219" t="s">
        <v>137</v>
      </c>
      <c r="E1219" s="2" t="s">
        <v>98</v>
      </c>
      <c r="F1219" s="2" t="s">
        <v>98</v>
      </c>
      <c r="G1219" s="2" t="s">
        <v>98</v>
      </c>
      <c r="H1219" s="2" t="s">
        <v>98</v>
      </c>
      <c r="I1219" s="2" t="s">
        <v>149</v>
      </c>
      <c r="J1219" s="2" t="s">
        <v>97</v>
      </c>
      <c r="K1219" s="2" t="s">
        <v>134</v>
      </c>
      <c r="L1219" t="s">
        <v>140</v>
      </c>
      <c r="M1219" s="2" t="s">
        <v>101</v>
      </c>
      <c r="N1219" s="71" t="s">
        <v>98</v>
      </c>
      <c r="O1219" s="71" t="s">
        <v>174</v>
      </c>
      <c r="P1219" s="4" t="s">
        <v>182</v>
      </c>
      <c r="Q1219" s="2" t="s">
        <v>98</v>
      </c>
      <c r="R1219" s="2" t="s">
        <v>98</v>
      </c>
      <c r="S1219" t="s">
        <v>98</v>
      </c>
      <c r="T1219" t="s">
        <v>98</v>
      </c>
      <c r="U1219" s="2" t="s">
        <v>98</v>
      </c>
      <c r="V1219" s="2" t="s">
        <v>98</v>
      </c>
      <c r="W1219" s="2" t="s">
        <v>98</v>
      </c>
      <c r="X1219" s="2" t="s">
        <v>98</v>
      </c>
      <c r="Y1219" s="2" t="s">
        <v>186</v>
      </c>
      <c r="Z1219" s="2" t="s">
        <v>98</v>
      </c>
      <c r="AA1219" s="2" t="s">
        <v>98</v>
      </c>
      <c r="AB1219" s="2" t="s">
        <v>97</v>
      </c>
      <c r="AC1219" t="s">
        <v>167</v>
      </c>
      <c r="AD1219" t="s">
        <v>97</v>
      </c>
      <c r="AE1219" s="1" t="s">
        <v>98</v>
      </c>
      <c r="AF1219" t="s">
        <v>98</v>
      </c>
    </row>
    <row r="1220" spans="1:32">
      <c r="A1220" s="3" t="s">
        <v>184</v>
      </c>
      <c r="B1220">
        <v>1210</v>
      </c>
      <c r="C1220" s="6">
        <v>177727</v>
      </c>
      <c r="D1220" t="s">
        <v>137</v>
      </c>
      <c r="E1220" s="2" t="s">
        <v>98</v>
      </c>
      <c r="F1220" s="2" t="s">
        <v>98</v>
      </c>
      <c r="G1220" s="2" t="s">
        <v>98</v>
      </c>
      <c r="H1220" s="2" t="s">
        <v>97</v>
      </c>
      <c r="I1220" s="2" t="s">
        <v>148</v>
      </c>
      <c r="J1220" s="2" t="s">
        <v>97</v>
      </c>
      <c r="K1220" s="2" t="s">
        <v>134</v>
      </c>
      <c r="L1220" t="s">
        <v>140</v>
      </c>
      <c r="M1220" s="2" t="s">
        <v>100</v>
      </c>
      <c r="N1220" s="71" t="s">
        <v>98</v>
      </c>
      <c r="O1220" s="71" t="s">
        <v>163</v>
      </c>
      <c r="P1220" s="4" t="s">
        <v>98</v>
      </c>
      <c r="Q1220" s="2" t="s">
        <v>97</v>
      </c>
      <c r="R1220" s="2" t="s">
        <v>98</v>
      </c>
      <c r="S1220" t="s">
        <v>97</v>
      </c>
      <c r="T1220" t="s">
        <v>98</v>
      </c>
      <c r="U1220" s="2" t="s">
        <v>98</v>
      </c>
      <c r="V1220" s="2" t="s">
        <v>98</v>
      </c>
      <c r="W1220" s="2" t="s">
        <v>98</v>
      </c>
      <c r="X1220" s="2" t="s">
        <v>98</v>
      </c>
      <c r="Y1220" s="2" t="s">
        <v>186</v>
      </c>
      <c r="Z1220" s="2" t="s">
        <v>98</v>
      </c>
      <c r="AA1220" s="2" t="s">
        <v>98</v>
      </c>
      <c r="AB1220" s="2" t="s">
        <v>98</v>
      </c>
      <c r="AC1220" t="s">
        <v>168</v>
      </c>
      <c r="AD1220" t="s">
        <v>97</v>
      </c>
      <c r="AE1220" s="1" t="s">
        <v>97</v>
      </c>
      <c r="AF1220" t="s">
        <v>97</v>
      </c>
    </row>
    <row r="1221" spans="1:32">
      <c r="A1221" s="3" t="s">
        <v>184</v>
      </c>
      <c r="B1221">
        <v>1211</v>
      </c>
      <c r="C1221">
        <v>177731</v>
      </c>
      <c r="D1221" t="s">
        <v>136</v>
      </c>
      <c r="E1221" s="2" t="s">
        <v>98</v>
      </c>
      <c r="F1221" s="2" t="s">
        <v>98</v>
      </c>
      <c r="G1221" s="2" t="s">
        <v>98</v>
      </c>
      <c r="H1221" s="3" t="s">
        <v>98</v>
      </c>
      <c r="I1221" s="2" t="s">
        <v>145</v>
      </c>
      <c r="J1221" s="6" t="s">
        <v>97</v>
      </c>
      <c r="K1221" s="2" t="s">
        <v>134</v>
      </c>
      <c r="L1221" t="s">
        <v>140</v>
      </c>
      <c r="M1221" s="3" t="s">
        <v>101</v>
      </c>
      <c r="N1221" s="71" t="s">
        <v>97</v>
      </c>
      <c r="O1221" s="71" t="s">
        <v>174</v>
      </c>
      <c r="P1221" s="5" t="s">
        <v>182</v>
      </c>
      <c r="Q1221" s="2" t="s">
        <v>98</v>
      </c>
      <c r="R1221" s="2" t="s">
        <v>98</v>
      </c>
      <c r="S1221" t="s">
        <v>98</v>
      </c>
      <c r="T1221" t="s">
        <v>98</v>
      </c>
      <c r="U1221" s="2" t="s">
        <v>98</v>
      </c>
      <c r="V1221" s="2" t="s">
        <v>98</v>
      </c>
      <c r="W1221" s="2" t="s">
        <v>98</v>
      </c>
      <c r="X1221" s="2" t="s">
        <v>98</v>
      </c>
      <c r="Y1221" s="2" t="s">
        <v>98</v>
      </c>
      <c r="Z1221" s="2" t="s">
        <v>98</v>
      </c>
      <c r="AA1221" s="2" t="s">
        <v>98</v>
      </c>
      <c r="AB1221" s="2" t="s">
        <v>97</v>
      </c>
      <c r="AC1221" t="s">
        <v>169</v>
      </c>
      <c r="AD1221" s="6" t="s">
        <v>97</v>
      </c>
      <c r="AE1221" s="1" t="s">
        <v>97</v>
      </c>
      <c r="AF1221" t="s">
        <v>98</v>
      </c>
    </row>
    <row r="1222" spans="1:32">
      <c r="A1222" s="3" t="s">
        <v>184</v>
      </c>
      <c r="B1222">
        <v>1212</v>
      </c>
      <c r="C1222">
        <v>177735</v>
      </c>
      <c r="D1222" t="s">
        <v>137</v>
      </c>
      <c r="E1222" s="2" t="s">
        <v>98</v>
      </c>
      <c r="F1222" s="2" t="s">
        <v>98</v>
      </c>
      <c r="G1222" s="2" t="s">
        <v>97</v>
      </c>
      <c r="H1222" s="3" t="s">
        <v>97</v>
      </c>
      <c r="I1222" s="2" t="s">
        <v>149</v>
      </c>
      <c r="J1222" s="6" t="s">
        <v>97</v>
      </c>
      <c r="K1222" s="2" t="s">
        <v>135</v>
      </c>
      <c r="L1222" t="s">
        <v>138</v>
      </c>
      <c r="M1222" s="2" t="s">
        <v>100</v>
      </c>
      <c r="N1222" s="70" t="s">
        <v>97</v>
      </c>
      <c r="O1222" s="70" t="s">
        <v>174</v>
      </c>
      <c r="P1222" s="5" t="s">
        <v>97</v>
      </c>
      <c r="Q1222" s="2" t="s">
        <v>98</v>
      </c>
      <c r="R1222" s="2" t="s">
        <v>98</v>
      </c>
      <c r="S1222" t="s">
        <v>97</v>
      </c>
      <c r="T1222" t="s">
        <v>98</v>
      </c>
      <c r="U1222" s="2" t="s">
        <v>97</v>
      </c>
      <c r="V1222" s="2" t="s">
        <v>97</v>
      </c>
      <c r="W1222" s="2" t="s">
        <v>98</v>
      </c>
      <c r="X1222" s="2" t="s">
        <v>98</v>
      </c>
      <c r="Y1222" s="2" t="s">
        <v>99</v>
      </c>
      <c r="Z1222" s="2" t="s">
        <v>97</v>
      </c>
      <c r="AA1222" s="2" t="s">
        <v>97</v>
      </c>
      <c r="AB1222" s="2" t="s">
        <v>185</v>
      </c>
      <c r="AC1222" t="s">
        <v>168</v>
      </c>
      <c r="AD1222" s="6" t="s">
        <v>98</v>
      </c>
      <c r="AE1222" s="1" t="s">
        <v>98</v>
      </c>
      <c r="AF1222" t="s">
        <v>97</v>
      </c>
    </row>
    <row r="1223" spans="1:32">
      <c r="A1223" s="3" t="s">
        <v>184</v>
      </c>
      <c r="B1223">
        <v>1213</v>
      </c>
      <c r="C1223" s="6">
        <v>177737</v>
      </c>
      <c r="D1223" t="s">
        <v>137</v>
      </c>
      <c r="E1223" s="2" t="s">
        <v>97</v>
      </c>
      <c r="F1223" s="2" t="s">
        <v>98</v>
      </c>
      <c r="G1223" s="2" t="s">
        <v>98</v>
      </c>
      <c r="H1223" s="2" t="s">
        <v>97</v>
      </c>
      <c r="I1223" s="2" t="s">
        <v>144</v>
      </c>
      <c r="J1223" s="2" t="s">
        <v>97</v>
      </c>
      <c r="K1223" s="2" t="s">
        <v>134</v>
      </c>
      <c r="L1223" t="s">
        <v>138</v>
      </c>
      <c r="M1223" s="2" t="s">
        <v>100</v>
      </c>
      <c r="N1223" s="71" t="s">
        <v>97</v>
      </c>
      <c r="O1223" s="71" t="s">
        <v>163</v>
      </c>
      <c r="P1223" s="4" t="s">
        <v>98</v>
      </c>
      <c r="Q1223" s="2" t="s">
        <v>98</v>
      </c>
      <c r="R1223" s="2" t="s">
        <v>98</v>
      </c>
      <c r="S1223" t="s">
        <v>97</v>
      </c>
      <c r="T1223" t="s">
        <v>97</v>
      </c>
      <c r="U1223" s="2" t="s">
        <v>98</v>
      </c>
      <c r="V1223" s="2" t="s">
        <v>98</v>
      </c>
      <c r="W1223" s="2" t="s">
        <v>98</v>
      </c>
      <c r="X1223" s="2" t="s">
        <v>98</v>
      </c>
      <c r="Y1223" s="2" t="s">
        <v>98</v>
      </c>
      <c r="Z1223" s="2" t="s">
        <v>98</v>
      </c>
      <c r="AA1223" s="2" t="s">
        <v>98</v>
      </c>
      <c r="AB1223" s="2" t="s">
        <v>98</v>
      </c>
      <c r="AC1223" t="s">
        <v>169</v>
      </c>
      <c r="AD1223" t="s">
        <v>97</v>
      </c>
      <c r="AE1223" s="1" t="s">
        <v>98</v>
      </c>
      <c r="AF1223" t="s">
        <v>99</v>
      </c>
    </row>
    <row r="1224" spans="1:32">
      <c r="A1224" s="3" t="s">
        <v>184</v>
      </c>
      <c r="B1224">
        <v>1214</v>
      </c>
      <c r="C1224" s="6">
        <v>177743</v>
      </c>
      <c r="D1224" t="s">
        <v>136</v>
      </c>
      <c r="E1224" s="2" t="s">
        <v>98</v>
      </c>
      <c r="F1224" s="2" t="s">
        <v>98</v>
      </c>
      <c r="G1224" s="2" t="s">
        <v>98</v>
      </c>
      <c r="H1224" s="2" t="s">
        <v>97</v>
      </c>
      <c r="I1224" s="2" t="s">
        <v>149</v>
      </c>
      <c r="J1224" s="2" t="s">
        <v>97</v>
      </c>
      <c r="K1224" s="2" t="s">
        <v>134</v>
      </c>
      <c r="L1224" t="s">
        <v>140</v>
      </c>
      <c r="M1224" s="2" t="s">
        <v>100</v>
      </c>
      <c r="N1224" s="71" t="s">
        <v>97</v>
      </c>
      <c r="O1224" s="71" t="s">
        <v>174</v>
      </c>
      <c r="P1224" s="4" t="s">
        <v>182</v>
      </c>
      <c r="Q1224" s="2" t="s">
        <v>98</v>
      </c>
      <c r="R1224" s="2" t="s">
        <v>98</v>
      </c>
      <c r="S1224" t="s">
        <v>98</v>
      </c>
      <c r="T1224" t="s">
        <v>98</v>
      </c>
      <c r="U1224" s="2" t="s">
        <v>98</v>
      </c>
      <c r="V1224" s="2" t="s">
        <v>98</v>
      </c>
      <c r="W1224" s="2" t="s">
        <v>98</v>
      </c>
      <c r="X1224" s="2" t="s">
        <v>98</v>
      </c>
      <c r="Y1224" s="2" t="s">
        <v>98</v>
      </c>
      <c r="Z1224" s="2" t="s">
        <v>98</v>
      </c>
      <c r="AA1224" s="2" t="s">
        <v>98</v>
      </c>
      <c r="AB1224" s="2" t="s">
        <v>98</v>
      </c>
      <c r="AC1224" t="s">
        <v>168</v>
      </c>
      <c r="AD1224" t="s">
        <v>97</v>
      </c>
      <c r="AE1224" s="1" t="s">
        <v>98</v>
      </c>
      <c r="AF1224" t="s">
        <v>98</v>
      </c>
    </row>
    <row r="1225" spans="1:32">
      <c r="A1225" s="3" t="s">
        <v>184</v>
      </c>
      <c r="B1225">
        <v>1215</v>
      </c>
      <c r="C1225" s="6">
        <v>177746</v>
      </c>
      <c r="D1225" t="s">
        <v>136</v>
      </c>
      <c r="E1225" s="2" t="s">
        <v>98</v>
      </c>
      <c r="F1225" s="2" t="s">
        <v>98</v>
      </c>
      <c r="G1225" s="2" t="s">
        <v>98</v>
      </c>
      <c r="H1225" s="2" t="s">
        <v>97</v>
      </c>
      <c r="I1225" s="2" t="s">
        <v>146</v>
      </c>
      <c r="J1225" s="2" t="s">
        <v>97</v>
      </c>
      <c r="K1225" s="2" t="s">
        <v>134</v>
      </c>
      <c r="L1225" t="s">
        <v>140</v>
      </c>
      <c r="M1225" s="2" t="s">
        <v>101</v>
      </c>
      <c r="N1225" s="71" t="s">
        <v>98</v>
      </c>
      <c r="O1225" s="71" t="s">
        <v>174</v>
      </c>
      <c r="P1225" s="4" t="s">
        <v>182</v>
      </c>
      <c r="Q1225" s="2" t="s">
        <v>98</v>
      </c>
      <c r="R1225" s="2" t="s">
        <v>98</v>
      </c>
      <c r="S1225" t="s">
        <v>98</v>
      </c>
      <c r="T1225" t="s">
        <v>98</v>
      </c>
      <c r="U1225" s="2" t="s">
        <v>98</v>
      </c>
      <c r="V1225" s="2" t="s">
        <v>98</v>
      </c>
      <c r="W1225" s="2" t="s">
        <v>98</v>
      </c>
      <c r="X1225" s="2" t="s">
        <v>98</v>
      </c>
      <c r="Y1225" s="2" t="s">
        <v>98</v>
      </c>
      <c r="Z1225" s="2" t="s">
        <v>98</v>
      </c>
      <c r="AA1225" s="2" t="s">
        <v>98</v>
      </c>
      <c r="AB1225" s="2" t="s">
        <v>97</v>
      </c>
      <c r="AC1225" t="s">
        <v>168</v>
      </c>
      <c r="AD1225" t="s">
        <v>97</v>
      </c>
      <c r="AE1225" s="1" t="s">
        <v>98</v>
      </c>
      <c r="AF1225" t="s">
        <v>98</v>
      </c>
    </row>
    <row r="1226" spans="1:32">
      <c r="A1226" s="3" t="s">
        <v>184</v>
      </c>
      <c r="B1226">
        <v>1216</v>
      </c>
      <c r="C1226" s="6">
        <v>177753</v>
      </c>
      <c r="D1226" t="s">
        <v>137</v>
      </c>
      <c r="E1226" s="2" t="s">
        <v>98</v>
      </c>
      <c r="F1226" s="2" t="s">
        <v>98</v>
      </c>
      <c r="G1226" s="2" t="s">
        <v>98</v>
      </c>
      <c r="H1226" s="2" t="s">
        <v>97</v>
      </c>
      <c r="I1226" s="2" t="s">
        <v>149</v>
      </c>
      <c r="J1226" s="2" t="s">
        <v>97</v>
      </c>
      <c r="K1226" s="2" t="s">
        <v>134</v>
      </c>
      <c r="L1226" t="s">
        <v>140</v>
      </c>
      <c r="M1226" s="2" t="s">
        <v>100</v>
      </c>
      <c r="N1226" s="71" t="s">
        <v>98</v>
      </c>
      <c r="O1226" s="71" t="s">
        <v>163</v>
      </c>
      <c r="P1226" s="4" t="s">
        <v>182</v>
      </c>
      <c r="Q1226" s="2" t="s">
        <v>98</v>
      </c>
      <c r="R1226" s="2" t="s">
        <v>98</v>
      </c>
      <c r="S1226" t="s">
        <v>98</v>
      </c>
      <c r="T1226" t="s">
        <v>98</v>
      </c>
      <c r="U1226" s="2" t="s">
        <v>98</v>
      </c>
      <c r="V1226" s="2" t="s">
        <v>98</v>
      </c>
      <c r="W1226" s="2" t="s">
        <v>98</v>
      </c>
      <c r="X1226" s="2" t="s">
        <v>98</v>
      </c>
      <c r="Y1226" s="2" t="s">
        <v>98</v>
      </c>
      <c r="Z1226" s="2" t="s">
        <v>98</v>
      </c>
      <c r="AA1226" s="2" t="s">
        <v>98</v>
      </c>
      <c r="AB1226" s="2" t="s">
        <v>97</v>
      </c>
      <c r="AC1226" t="s">
        <v>168</v>
      </c>
      <c r="AD1226" t="s">
        <v>97</v>
      </c>
      <c r="AE1226" s="1" t="s">
        <v>97</v>
      </c>
      <c r="AF1226" t="s">
        <v>98</v>
      </c>
    </row>
    <row r="1227" spans="1:32">
      <c r="A1227" s="3" t="s">
        <v>184</v>
      </c>
      <c r="B1227">
        <v>1217</v>
      </c>
      <c r="C1227">
        <v>177754</v>
      </c>
      <c r="D1227" t="s">
        <v>137</v>
      </c>
      <c r="E1227" s="2" t="s">
        <v>98</v>
      </c>
      <c r="F1227" s="2" t="s">
        <v>98</v>
      </c>
      <c r="G1227" s="2" t="s">
        <v>98</v>
      </c>
      <c r="H1227" s="3" t="s">
        <v>98</v>
      </c>
      <c r="I1227" s="2" t="s">
        <v>145</v>
      </c>
      <c r="J1227" s="6" t="s">
        <v>97</v>
      </c>
      <c r="K1227" s="2" t="s">
        <v>134</v>
      </c>
      <c r="L1227" t="s">
        <v>140</v>
      </c>
      <c r="M1227" s="3" t="s">
        <v>101</v>
      </c>
      <c r="N1227" s="71" t="s">
        <v>97</v>
      </c>
      <c r="O1227" s="71" t="s">
        <v>174</v>
      </c>
      <c r="P1227" s="4" t="s">
        <v>182</v>
      </c>
      <c r="Q1227" s="2" t="s">
        <v>98</v>
      </c>
      <c r="R1227" s="2" t="s">
        <v>98</v>
      </c>
      <c r="S1227" t="s">
        <v>98</v>
      </c>
      <c r="T1227" t="s">
        <v>98</v>
      </c>
      <c r="U1227" s="2" t="s">
        <v>98</v>
      </c>
      <c r="V1227" s="2" t="s">
        <v>98</v>
      </c>
      <c r="W1227" s="2" t="s">
        <v>98</v>
      </c>
      <c r="X1227" s="2" t="s">
        <v>98</v>
      </c>
      <c r="Y1227" s="2" t="s">
        <v>98</v>
      </c>
      <c r="Z1227" s="2" t="s">
        <v>98</v>
      </c>
      <c r="AA1227" s="2" t="s">
        <v>98</v>
      </c>
      <c r="AB1227" s="2" t="s">
        <v>97</v>
      </c>
      <c r="AC1227" t="s">
        <v>168</v>
      </c>
      <c r="AD1227" s="6" t="s">
        <v>97</v>
      </c>
      <c r="AE1227" s="1" t="s">
        <v>97</v>
      </c>
      <c r="AF1227" t="s">
        <v>98</v>
      </c>
    </row>
    <row r="1228" spans="1:32">
      <c r="A1228" s="3" t="s">
        <v>183</v>
      </c>
      <c r="B1228">
        <v>1218</v>
      </c>
      <c r="C1228" s="6">
        <v>177755</v>
      </c>
      <c r="D1228" t="s">
        <v>137</v>
      </c>
      <c r="E1228" s="2" t="s">
        <v>98</v>
      </c>
      <c r="F1228" s="2" t="s">
        <v>98</v>
      </c>
      <c r="G1228" s="2" t="s">
        <v>98</v>
      </c>
      <c r="H1228" s="2" t="s">
        <v>97</v>
      </c>
      <c r="I1228" s="2" t="s">
        <v>149</v>
      </c>
      <c r="J1228" s="2" t="s">
        <v>97</v>
      </c>
      <c r="K1228" s="2" t="s">
        <v>134</v>
      </c>
      <c r="L1228" t="s">
        <v>140</v>
      </c>
      <c r="M1228" s="2" t="s">
        <v>100</v>
      </c>
      <c r="N1228" s="71" t="s">
        <v>97</v>
      </c>
      <c r="O1228" s="71" t="s">
        <v>163</v>
      </c>
      <c r="P1228" s="4" t="s">
        <v>182</v>
      </c>
      <c r="Q1228" s="2" t="s">
        <v>98</v>
      </c>
      <c r="R1228" s="2" t="s">
        <v>98</v>
      </c>
      <c r="S1228" t="s">
        <v>98</v>
      </c>
      <c r="T1228" t="s">
        <v>98</v>
      </c>
      <c r="U1228" s="2" t="s">
        <v>98</v>
      </c>
      <c r="V1228" s="2" t="s">
        <v>98</v>
      </c>
      <c r="W1228" s="2" t="s">
        <v>98</v>
      </c>
      <c r="X1228" s="2" t="s">
        <v>98</v>
      </c>
      <c r="Y1228" s="2" t="s">
        <v>186</v>
      </c>
      <c r="Z1228" s="2" t="s">
        <v>98</v>
      </c>
      <c r="AA1228" s="2" t="s">
        <v>98</v>
      </c>
      <c r="AB1228" s="2" t="s">
        <v>99</v>
      </c>
      <c r="AC1228" t="s">
        <v>168</v>
      </c>
      <c r="AD1228" t="s">
        <v>97</v>
      </c>
      <c r="AE1228" s="1" t="s">
        <v>97</v>
      </c>
      <c r="AF1228" t="s">
        <v>97</v>
      </c>
    </row>
    <row r="1229" spans="1:32">
      <c r="A1229" s="3" t="s">
        <v>184</v>
      </c>
      <c r="B1229">
        <v>1219</v>
      </c>
      <c r="C1229" s="6">
        <v>177757</v>
      </c>
      <c r="D1229" t="s">
        <v>136</v>
      </c>
      <c r="E1229" s="2" t="s">
        <v>98</v>
      </c>
      <c r="F1229" s="2" t="s">
        <v>98</v>
      </c>
      <c r="G1229" s="2" t="s">
        <v>98</v>
      </c>
      <c r="H1229" s="2" t="s">
        <v>97</v>
      </c>
      <c r="I1229" s="2" t="s">
        <v>145</v>
      </c>
      <c r="J1229" s="2" t="s">
        <v>97</v>
      </c>
      <c r="K1229" s="2" t="s">
        <v>134</v>
      </c>
      <c r="L1229" t="s">
        <v>140</v>
      </c>
      <c r="M1229" s="2" t="s">
        <v>100</v>
      </c>
      <c r="N1229" s="71" t="s">
        <v>97</v>
      </c>
      <c r="O1229" s="71" t="s">
        <v>163</v>
      </c>
      <c r="P1229" s="4" t="s">
        <v>182</v>
      </c>
      <c r="Q1229" s="2" t="s">
        <v>98</v>
      </c>
      <c r="R1229" s="2" t="s">
        <v>98</v>
      </c>
      <c r="S1229" t="s">
        <v>98</v>
      </c>
      <c r="T1229" t="s">
        <v>98</v>
      </c>
      <c r="U1229" s="2" t="s">
        <v>98</v>
      </c>
      <c r="V1229" s="2" t="s">
        <v>98</v>
      </c>
      <c r="W1229" s="2" t="s">
        <v>98</v>
      </c>
      <c r="X1229" s="2" t="s">
        <v>98</v>
      </c>
      <c r="Y1229" s="2" t="s">
        <v>186</v>
      </c>
      <c r="Z1229" s="2" t="s">
        <v>98</v>
      </c>
      <c r="AA1229" s="2" t="s">
        <v>98</v>
      </c>
      <c r="AB1229" s="2" t="s">
        <v>99</v>
      </c>
      <c r="AC1229" t="s">
        <v>168</v>
      </c>
      <c r="AD1229" t="s">
        <v>97</v>
      </c>
      <c r="AE1229" s="1" t="s">
        <v>98</v>
      </c>
      <c r="AF1229" t="s">
        <v>97</v>
      </c>
    </row>
    <row r="1230" spans="1:32">
      <c r="A1230" s="3" t="s">
        <v>184</v>
      </c>
      <c r="B1230">
        <v>1220</v>
      </c>
      <c r="C1230" s="6">
        <v>177763</v>
      </c>
      <c r="D1230" t="s">
        <v>136</v>
      </c>
      <c r="E1230" s="2" t="s">
        <v>98</v>
      </c>
      <c r="F1230" s="2" t="s">
        <v>98</v>
      </c>
      <c r="G1230" s="2" t="s">
        <v>98</v>
      </c>
      <c r="H1230" s="2" t="s">
        <v>97</v>
      </c>
      <c r="I1230" s="2" t="s">
        <v>149</v>
      </c>
      <c r="J1230" s="2" t="s">
        <v>97</v>
      </c>
      <c r="K1230" s="2" t="s">
        <v>134</v>
      </c>
      <c r="L1230" t="s">
        <v>140</v>
      </c>
      <c r="M1230" s="2" t="s">
        <v>100</v>
      </c>
      <c r="N1230" s="71" t="s">
        <v>97</v>
      </c>
      <c r="O1230" s="71" t="s">
        <v>174</v>
      </c>
      <c r="P1230" s="4" t="s">
        <v>182</v>
      </c>
      <c r="Q1230" s="2" t="s">
        <v>98</v>
      </c>
      <c r="R1230" s="2" t="s">
        <v>98</v>
      </c>
      <c r="S1230" t="s">
        <v>98</v>
      </c>
      <c r="T1230" t="s">
        <v>98</v>
      </c>
      <c r="U1230" s="2" t="s">
        <v>98</v>
      </c>
      <c r="V1230" s="2" t="s">
        <v>98</v>
      </c>
      <c r="W1230" s="2" t="s">
        <v>98</v>
      </c>
      <c r="X1230" s="2" t="s">
        <v>98</v>
      </c>
      <c r="Y1230" s="2" t="s">
        <v>186</v>
      </c>
      <c r="Z1230" s="2" t="s">
        <v>98</v>
      </c>
      <c r="AA1230" s="2" t="s">
        <v>98</v>
      </c>
      <c r="AB1230" s="2" t="s">
        <v>98</v>
      </c>
      <c r="AC1230" t="s">
        <v>168</v>
      </c>
      <c r="AD1230" t="s">
        <v>97</v>
      </c>
      <c r="AE1230" s="1" t="s">
        <v>98</v>
      </c>
      <c r="AF1230" t="s">
        <v>98</v>
      </c>
    </row>
    <row r="1231" spans="1:32">
      <c r="A1231" s="3" t="s">
        <v>184</v>
      </c>
      <c r="B1231">
        <v>1221</v>
      </c>
      <c r="C1231" s="6">
        <v>177765</v>
      </c>
      <c r="D1231" t="s">
        <v>136</v>
      </c>
      <c r="E1231" s="2" t="s">
        <v>98</v>
      </c>
      <c r="F1231" s="2" t="s">
        <v>98</v>
      </c>
      <c r="G1231" s="2" t="s">
        <v>98</v>
      </c>
      <c r="H1231" s="2" t="s">
        <v>97</v>
      </c>
      <c r="I1231" s="2" t="s">
        <v>149</v>
      </c>
      <c r="J1231" s="2" t="s">
        <v>97</v>
      </c>
      <c r="K1231" s="2" t="s">
        <v>134</v>
      </c>
      <c r="L1231" t="s">
        <v>140</v>
      </c>
      <c r="M1231" s="2" t="s">
        <v>100</v>
      </c>
      <c r="N1231" s="71" t="s">
        <v>97</v>
      </c>
      <c r="O1231" s="71" t="s">
        <v>174</v>
      </c>
      <c r="P1231" s="4" t="s">
        <v>182</v>
      </c>
      <c r="Q1231" s="2" t="s">
        <v>98</v>
      </c>
      <c r="R1231" s="2" t="s">
        <v>98</v>
      </c>
      <c r="S1231" t="s">
        <v>98</v>
      </c>
      <c r="T1231" t="s">
        <v>98</v>
      </c>
      <c r="U1231" s="2" t="s">
        <v>98</v>
      </c>
      <c r="V1231" s="2" t="s">
        <v>98</v>
      </c>
      <c r="W1231" s="2" t="s">
        <v>98</v>
      </c>
      <c r="X1231" s="2" t="s">
        <v>98</v>
      </c>
      <c r="Y1231" s="2" t="s">
        <v>186</v>
      </c>
      <c r="Z1231" s="2" t="s">
        <v>98</v>
      </c>
      <c r="AA1231" s="2" t="s">
        <v>98</v>
      </c>
      <c r="AB1231" s="2" t="s">
        <v>98</v>
      </c>
      <c r="AC1231" t="s">
        <v>168</v>
      </c>
      <c r="AD1231" t="s">
        <v>97</v>
      </c>
      <c r="AE1231" s="1" t="s">
        <v>98</v>
      </c>
      <c r="AF1231" t="s">
        <v>98</v>
      </c>
    </row>
    <row r="1232" spans="1:32">
      <c r="A1232" s="3" t="s">
        <v>184</v>
      </c>
      <c r="B1232">
        <v>1222</v>
      </c>
      <c r="C1232" s="6">
        <v>177766</v>
      </c>
      <c r="D1232" t="s">
        <v>136</v>
      </c>
      <c r="E1232" s="2" t="s">
        <v>98</v>
      </c>
      <c r="F1232" s="2" t="s">
        <v>98</v>
      </c>
      <c r="G1232" s="2" t="s">
        <v>98</v>
      </c>
      <c r="H1232" s="2" t="s">
        <v>97</v>
      </c>
      <c r="I1232" s="2" t="s">
        <v>149</v>
      </c>
      <c r="J1232" s="2" t="s">
        <v>97</v>
      </c>
      <c r="K1232" s="2" t="s">
        <v>134</v>
      </c>
      <c r="L1232" t="s">
        <v>140</v>
      </c>
      <c r="M1232" s="2" t="s">
        <v>100</v>
      </c>
      <c r="N1232" s="71" t="s">
        <v>97</v>
      </c>
      <c r="O1232" s="71" t="s">
        <v>163</v>
      </c>
      <c r="P1232" s="4" t="s">
        <v>182</v>
      </c>
      <c r="Q1232" s="2" t="s">
        <v>98</v>
      </c>
      <c r="R1232" s="2" t="s">
        <v>98</v>
      </c>
      <c r="S1232" t="s">
        <v>98</v>
      </c>
      <c r="T1232" t="s">
        <v>98</v>
      </c>
      <c r="U1232" s="2" t="s">
        <v>98</v>
      </c>
      <c r="V1232" s="2" t="s">
        <v>98</v>
      </c>
      <c r="W1232" s="2" t="s">
        <v>98</v>
      </c>
      <c r="X1232" s="2" t="s">
        <v>98</v>
      </c>
      <c r="Y1232" s="2" t="s">
        <v>186</v>
      </c>
      <c r="Z1232" s="2" t="s">
        <v>98</v>
      </c>
      <c r="AA1232" s="2" t="s">
        <v>98</v>
      </c>
      <c r="AB1232" s="2" t="s">
        <v>98</v>
      </c>
      <c r="AC1232" t="s">
        <v>168</v>
      </c>
      <c r="AD1232" t="s">
        <v>97</v>
      </c>
      <c r="AE1232" s="1" t="s">
        <v>97</v>
      </c>
      <c r="AF1232" t="s">
        <v>98</v>
      </c>
    </row>
    <row r="1233" spans="1:32">
      <c r="A1233" s="3" t="s">
        <v>184</v>
      </c>
      <c r="B1233">
        <v>1223</v>
      </c>
      <c r="C1233" s="6">
        <v>177783</v>
      </c>
      <c r="D1233" t="s">
        <v>136</v>
      </c>
      <c r="E1233" s="2" t="s">
        <v>98</v>
      </c>
      <c r="F1233" s="2" t="s">
        <v>98</v>
      </c>
      <c r="G1233" s="2" t="s">
        <v>98</v>
      </c>
      <c r="H1233" s="2" t="s">
        <v>99</v>
      </c>
      <c r="I1233" s="2" t="s">
        <v>148</v>
      </c>
      <c r="J1233" s="2" t="s">
        <v>97</v>
      </c>
      <c r="K1233" s="2" t="s">
        <v>134</v>
      </c>
      <c r="L1233" t="s">
        <v>140</v>
      </c>
      <c r="M1233" s="2" t="s">
        <v>100</v>
      </c>
      <c r="N1233" s="71" t="s">
        <v>98</v>
      </c>
      <c r="O1233" s="71" t="s">
        <v>174</v>
      </c>
      <c r="P1233" s="4" t="s">
        <v>98</v>
      </c>
      <c r="Q1233" s="2" t="s">
        <v>98</v>
      </c>
      <c r="R1233" s="2" t="s">
        <v>98</v>
      </c>
      <c r="S1233" t="s">
        <v>97</v>
      </c>
      <c r="T1233" t="s">
        <v>98</v>
      </c>
      <c r="U1233" s="2" t="s">
        <v>98</v>
      </c>
      <c r="V1233" s="2" t="s">
        <v>98</v>
      </c>
      <c r="W1233" s="2" t="s">
        <v>98</v>
      </c>
      <c r="X1233" s="2" t="s">
        <v>98</v>
      </c>
      <c r="Y1233" s="2" t="s">
        <v>98</v>
      </c>
      <c r="Z1233" s="2" t="s">
        <v>98</v>
      </c>
      <c r="AA1233" s="2" t="s">
        <v>98</v>
      </c>
      <c r="AB1233" s="2" t="s">
        <v>97</v>
      </c>
      <c r="AC1233" t="s">
        <v>168</v>
      </c>
      <c r="AD1233" t="s">
        <v>97</v>
      </c>
      <c r="AE1233" s="1" t="s">
        <v>98</v>
      </c>
      <c r="AF1233" t="s">
        <v>98</v>
      </c>
    </row>
    <row r="1234" spans="1:32">
      <c r="A1234" s="3" t="s">
        <v>184</v>
      </c>
      <c r="B1234">
        <v>1224</v>
      </c>
      <c r="C1234" s="6">
        <v>177788</v>
      </c>
      <c r="D1234" t="s">
        <v>137</v>
      </c>
      <c r="E1234" s="2" t="s">
        <v>98</v>
      </c>
      <c r="F1234" s="2" t="s">
        <v>98</v>
      </c>
      <c r="G1234" s="2" t="s">
        <v>98</v>
      </c>
      <c r="H1234" s="2" t="s">
        <v>97</v>
      </c>
      <c r="I1234" s="2" t="s">
        <v>146</v>
      </c>
      <c r="J1234" s="2" t="s">
        <v>97</v>
      </c>
      <c r="K1234" s="2" t="s">
        <v>134</v>
      </c>
      <c r="L1234" t="s">
        <v>140</v>
      </c>
      <c r="M1234" s="2" t="s">
        <v>101</v>
      </c>
      <c r="N1234" s="71" t="s">
        <v>97</v>
      </c>
      <c r="O1234" s="71" t="s">
        <v>174</v>
      </c>
      <c r="P1234" s="4" t="s">
        <v>182</v>
      </c>
      <c r="Q1234" s="2" t="s">
        <v>98</v>
      </c>
      <c r="R1234" s="2" t="s">
        <v>98</v>
      </c>
      <c r="S1234" t="s">
        <v>98</v>
      </c>
      <c r="T1234" t="s">
        <v>98</v>
      </c>
      <c r="U1234" s="2" t="s">
        <v>98</v>
      </c>
      <c r="V1234" s="2" t="s">
        <v>98</v>
      </c>
      <c r="W1234" s="2" t="s">
        <v>98</v>
      </c>
      <c r="X1234" s="2" t="s">
        <v>98</v>
      </c>
      <c r="Y1234" s="2" t="s">
        <v>186</v>
      </c>
      <c r="Z1234" s="2" t="s">
        <v>98</v>
      </c>
      <c r="AA1234" s="2" t="s">
        <v>98</v>
      </c>
      <c r="AB1234" s="2" t="s">
        <v>97</v>
      </c>
      <c r="AC1234" t="s">
        <v>168</v>
      </c>
      <c r="AD1234" t="s">
        <v>97</v>
      </c>
      <c r="AE1234" s="1" t="s">
        <v>98</v>
      </c>
      <c r="AF1234" t="s">
        <v>98</v>
      </c>
    </row>
    <row r="1235" spans="1:32">
      <c r="A1235" s="3" t="s">
        <v>183</v>
      </c>
      <c r="B1235">
        <v>1225</v>
      </c>
      <c r="C1235" s="6">
        <v>177790</v>
      </c>
      <c r="D1235" t="s">
        <v>136</v>
      </c>
      <c r="E1235" s="2" t="s">
        <v>98</v>
      </c>
      <c r="F1235" s="2" t="s">
        <v>98</v>
      </c>
      <c r="G1235" s="2" t="s">
        <v>98</v>
      </c>
      <c r="H1235" s="2" t="s">
        <v>99</v>
      </c>
      <c r="I1235" s="2" t="s">
        <v>148</v>
      </c>
      <c r="J1235" s="2" t="s">
        <v>97</v>
      </c>
      <c r="K1235" s="2" t="s">
        <v>134</v>
      </c>
      <c r="L1235" t="s">
        <v>140</v>
      </c>
      <c r="M1235" s="2" t="s">
        <v>101</v>
      </c>
      <c r="N1235" s="71" t="s">
        <v>97</v>
      </c>
      <c r="O1235" s="71" t="s">
        <v>174</v>
      </c>
      <c r="P1235" s="4" t="s">
        <v>182</v>
      </c>
      <c r="Q1235" s="2" t="s">
        <v>98</v>
      </c>
      <c r="R1235" s="2" t="s">
        <v>98</v>
      </c>
      <c r="S1235" t="s">
        <v>98</v>
      </c>
      <c r="T1235" t="s">
        <v>98</v>
      </c>
      <c r="U1235" s="2" t="s">
        <v>98</v>
      </c>
      <c r="V1235" s="2" t="s">
        <v>98</v>
      </c>
      <c r="W1235" s="2" t="s">
        <v>98</v>
      </c>
      <c r="X1235" s="2" t="s">
        <v>98</v>
      </c>
      <c r="Y1235" s="2" t="s">
        <v>186</v>
      </c>
      <c r="Z1235" s="2" t="s">
        <v>98</v>
      </c>
      <c r="AA1235" s="2" t="s">
        <v>98</v>
      </c>
      <c r="AB1235" s="2" t="s">
        <v>185</v>
      </c>
      <c r="AC1235" t="s">
        <v>168</v>
      </c>
      <c r="AD1235" t="s">
        <v>97</v>
      </c>
      <c r="AE1235" s="1" t="s">
        <v>98</v>
      </c>
      <c r="AF1235" t="s">
        <v>98</v>
      </c>
    </row>
    <row r="1236" spans="1:32">
      <c r="A1236" s="3" t="s">
        <v>184</v>
      </c>
      <c r="B1236">
        <v>1226</v>
      </c>
      <c r="C1236">
        <v>177807</v>
      </c>
      <c r="D1236" t="s">
        <v>136</v>
      </c>
      <c r="E1236" s="2" t="s">
        <v>98</v>
      </c>
      <c r="F1236" s="2" t="s">
        <v>98</v>
      </c>
      <c r="G1236" s="2" t="s">
        <v>98</v>
      </c>
      <c r="H1236" s="3" t="s">
        <v>97</v>
      </c>
      <c r="I1236" s="2" t="s">
        <v>146</v>
      </c>
      <c r="J1236" s="6" t="s">
        <v>97</v>
      </c>
      <c r="K1236" s="2" t="s">
        <v>134</v>
      </c>
      <c r="L1236" t="s">
        <v>140</v>
      </c>
      <c r="M1236" s="3" t="s">
        <v>100</v>
      </c>
      <c r="N1236" s="71" t="s">
        <v>98</v>
      </c>
      <c r="O1236" s="71" t="s">
        <v>163</v>
      </c>
      <c r="P1236" s="5" t="s">
        <v>182</v>
      </c>
      <c r="Q1236" s="2" t="s">
        <v>98</v>
      </c>
      <c r="R1236" s="2" t="s">
        <v>98</v>
      </c>
      <c r="S1236" t="s">
        <v>98</v>
      </c>
      <c r="T1236" t="s">
        <v>98</v>
      </c>
      <c r="U1236" s="2" t="s">
        <v>98</v>
      </c>
      <c r="V1236" s="2" t="s">
        <v>98</v>
      </c>
      <c r="W1236" s="2" t="s">
        <v>98</v>
      </c>
      <c r="X1236" s="2" t="s">
        <v>98</v>
      </c>
      <c r="Y1236" s="2" t="s">
        <v>186</v>
      </c>
      <c r="Z1236" s="2" t="s">
        <v>98</v>
      </c>
      <c r="AA1236" s="2" t="s">
        <v>98</v>
      </c>
      <c r="AB1236" s="2" t="s">
        <v>97</v>
      </c>
      <c r="AC1236" t="s">
        <v>168</v>
      </c>
      <c r="AD1236" s="6" t="s">
        <v>97</v>
      </c>
      <c r="AE1236" s="1" t="s">
        <v>97</v>
      </c>
      <c r="AF1236" t="s">
        <v>98</v>
      </c>
    </row>
    <row r="1237" spans="1:32">
      <c r="A1237" s="3" t="s">
        <v>184</v>
      </c>
      <c r="B1237">
        <v>1227</v>
      </c>
      <c r="C1237">
        <v>177808</v>
      </c>
      <c r="D1237" t="s">
        <v>137</v>
      </c>
      <c r="E1237" s="2" t="s">
        <v>98</v>
      </c>
      <c r="F1237" s="2" t="s">
        <v>98</v>
      </c>
      <c r="G1237" s="2" t="s">
        <v>98</v>
      </c>
      <c r="H1237" s="3" t="s">
        <v>97</v>
      </c>
      <c r="I1237" s="2" t="s">
        <v>146</v>
      </c>
      <c r="J1237" s="6" t="s">
        <v>97</v>
      </c>
      <c r="K1237" s="2" t="s">
        <v>134</v>
      </c>
      <c r="L1237" t="s">
        <v>140</v>
      </c>
      <c r="M1237" s="3" t="s">
        <v>100</v>
      </c>
      <c r="N1237" s="71" t="s">
        <v>97</v>
      </c>
      <c r="O1237" s="71" t="s">
        <v>174</v>
      </c>
      <c r="P1237" s="5" t="s">
        <v>97</v>
      </c>
      <c r="Q1237" s="2" t="s">
        <v>98</v>
      </c>
      <c r="R1237" s="2" t="s">
        <v>98</v>
      </c>
      <c r="S1237" t="s">
        <v>97</v>
      </c>
      <c r="T1237" t="s">
        <v>98</v>
      </c>
      <c r="U1237" s="2" t="s">
        <v>98</v>
      </c>
      <c r="V1237" s="2" t="s">
        <v>98</v>
      </c>
      <c r="W1237" s="2" t="s">
        <v>98</v>
      </c>
      <c r="X1237" s="2" t="s">
        <v>98</v>
      </c>
      <c r="Y1237" s="2" t="s">
        <v>98</v>
      </c>
      <c r="Z1237" s="2" t="s">
        <v>98</v>
      </c>
      <c r="AA1237" s="2" t="s">
        <v>98</v>
      </c>
      <c r="AB1237" s="2" t="s">
        <v>98</v>
      </c>
      <c r="AC1237" t="s">
        <v>168</v>
      </c>
      <c r="AD1237" s="6" t="s">
        <v>97</v>
      </c>
      <c r="AE1237" s="1" t="s">
        <v>98</v>
      </c>
      <c r="AF1237" t="s">
        <v>98</v>
      </c>
    </row>
    <row r="1238" spans="1:32">
      <c r="A1238" s="3" t="s">
        <v>184</v>
      </c>
      <c r="B1238">
        <v>1228</v>
      </c>
      <c r="C1238" s="6">
        <v>177822</v>
      </c>
      <c r="D1238" t="s">
        <v>137</v>
      </c>
      <c r="E1238" s="2" t="s">
        <v>98</v>
      </c>
      <c r="F1238" s="2" t="s">
        <v>98</v>
      </c>
      <c r="G1238" s="2" t="s">
        <v>98</v>
      </c>
      <c r="H1238" s="2" t="s">
        <v>97</v>
      </c>
      <c r="I1238" s="2" t="s">
        <v>147</v>
      </c>
      <c r="J1238" s="2" t="s">
        <v>97</v>
      </c>
      <c r="K1238" s="2" t="s">
        <v>134</v>
      </c>
      <c r="L1238" t="s">
        <v>140</v>
      </c>
      <c r="M1238" s="2" t="s">
        <v>101</v>
      </c>
      <c r="N1238" s="71" t="s">
        <v>97</v>
      </c>
      <c r="O1238" s="71" t="s">
        <v>174</v>
      </c>
      <c r="P1238" s="4" t="s">
        <v>182</v>
      </c>
      <c r="Q1238" s="2" t="s">
        <v>98</v>
      </c>
      <c r="R1238" s="2" t="s">
        <v>98</v>
      </c>
      <c r="S1238" t="s">
        <v>98</v>
      </c>
      <c r="T1238" t="s">
        <v>98</v>
      </c>
      <c r="U1238" s="2" t="s">
        <v>98</v>
      </c>
      <c r="V1238" s="2" t="s">
        <v>98</v>
      </c>
      <c r="W1238" s="2" t="s">
        <v>98</v>
      </c>
      <c r="X1238" s="2" t="s">
        <v>98</v>
      </c>
      <c r="Y1238" s="2" t="s">
        <v>186</v>
      </c>
      <c r="Z1238" s="2" t="s">
        <v>98</v>
      </c>
      <c r="AA1238" s="2" t="s">
        <v>98</v>
      </c>
      <c r="AB1238" s="2" t="s">
        <v>97</v>
      </c>
      <c r="AC1238" t="s">
        <v>168</v>
      </c>
      <c r="AD1238" t="s">
        <v>97</v>
      </c>
      <c r="AE1238" s="1" t="s">
        <v>97</v>
      </c>
      <c r="AF1238" t="s">
        <v>98</v>
      </c>
    </row>
    <row r="1239" spans="1:32">
      <c r="A1239" s="3" t="s">
        <v>184</v>
      </c>
      <c r="B1239">
        <v>1229</v>
      </c>
      <c r="C1239" s="6">
        <v>177824</v>
      </c>
      <c r="D1239" t="s">
        <v>137</v>
      </c>
      <c r="E1239" s="2" t="s">
        <v>98</v>
      </c>
      <c r="F1239" s="2" t="s">
        <v>98</v>
      </c>
      <c r="G1239" s="2" t="s">
        <v>98</v>
      </c>
      <c r="H1239" s="2" t="s">
        <v>97</v>
      </c>
      <c r="I1239" s="2" t="s">
        <v>147</v>
      </c>
      <c r="J1239" s="2" t="s">
        <v>97</v>
      </c>
      <c r="K1239" s="2" t="s">
        <v>134</v>
      </c>
      <c r="L1239" t="s">
        <v>140</v>
      </c>
      <c r="M1239" s="2" t="s">
        <v>101</v>
      </c>
      <c r="N1239" s="71" t="s">
        <v>97</v>
      </c>
      <c r="O1239" s="71" t="s">
        <v>174</v>
      </c>
      <c r="P1239" s="4" t="s">
        <v>182</v>
      </c>
      <c r="Q1239" s="2" t="s">
        <v>98</v>
      </c>
      <c r="R1239" s="2" t="s">
        <v>98</v>
      </c>
      <c r="S1239" t="s">
        <v>98</v>
      </c>
      <c r="T1239" t="s">
        <v>98</v>
      </c>
      <c r="U1239" s="2" t="s">
        <v>98</v>
      </c>
      <c r="V1239" s="2" t="s">
        <v>98</v>
      </c>
      <c r="W1239" s="2" t="s">
        <v>98</v>
      </c>
      <c r="X1239" s="2" t="s">
        <v>98</v>
      </c>
      <c r="Y1239" s="2" t="s">
        <v>186</v>
      </c>
      <c r="Z1239" s="2" t="s">
        <v>98</v>
      </c>
      <c r="AA1239" s="2" t="s">
        <v>98</v>
      </c>
      <c r="AB1239" s="2" t="s">
        <v>97</v>
      </c>
      <c r="AC1239" t="s">
        <v>168</v>
      </c>
      <c r="AD1239" t="s">
        <v>97</v>
      </c>
      <c r="AE1239" s="1" t="s">
        <v>97</v>
      </c>
      <c r="AF1239" t="s">
        <v>98</v>
      </c>
    </row>
    <row r="1240" spans="1:32">
      <c r="A1240" s="3" t="s">
        <v>184</v>
      </c>
      <c r="B1240">
        <v>1230</v>
      </c>
      <c r="C1240">
        <v>177864</v>
      </c>
      <c r="D1240" t="s">
        <v>136</v>
      </c>
      <c r="E1240" s="2" t="s">
        <v>98</v>
      </c>
      <c r="F1240" s="2" t="s">
        <v>98</v>
      </c>
      <c r="G1240" s="2" t="s">
        <v>98</v>
      </c>
      <c r="H1240" s="3" t="s">
        <v>97</v>
      </c>
      <c r="I1240" s="2" t="s">
        <v>145</v>
      </c>
      <c r="J1240" s="6" t="s">
        <v>97</v>
      </c>
      <c r="K1240" s="2" t="s">
        <v>134</v>
      </c>
      <c r="L1240" t="s">
        <v>140</v>
      </c>
      <c r="M1240" s="3" t="s">
        <v>100</v>
      </c>
      <c r="N1240" s="71" t="s">
        <v>98</v>
      </c>
      <c r="O1240" s="71" t="s">
        <v>174</v>
      </c>
      <c r="P1240" s="4" t="s">
        <v>182</v>
      </c>
      <c r="Q1240" s="2" t="s">
        <v>98</v>
      </c>
      <c r="R1240" s="2" t="s">
        <v>98</v>
      </c>
      <c r="S1240" t="s">
        <v>98</v>
      </c>
      <c r="T1240" t="s">
        <v>98</v>
      </c>
      <c r="U1240" s="2" t="s">
        <v>98</v>
      </c>
      <c r="V1240" s="2" t="s">
        <v>98</v>
      </c>
      <c r="W1240" s="2" t="s">
        <v>98</v>
      </c>
      <c r="X1240" s="2" t="s">
        <v>98</v>
      </c>
      <c r="Y1240" s="2" t="s">
        <v>186</v>
      </c>
      <c r="Z1240" s="2" t="s">
        <v>98</v>
      </c>
      <c r="AA1240" s="2" t="s">
        <v>98</v>
      </c>
      <c r="AB1240" s="2" t="s">
        <v>97</v>
      </c>
      <c r="AC1240" t="s">
        <v>168</v>
      </c>
      <c r="AD1240" s="6" t="s">
        <v>97</v>
      </c>
      <c r="AE1240" s="1" t="s">
        <v>98</v>
      </c>
      <c r="AF1240" t="s">
        <v>98</v>
      </c>
    </row>
    <row r="1241" spans="1:32">
      <c r="A1241" s="3" t="s">
        <v>184</v>
      </c>
      <c r="B1241">
        <v>1231</v>
      </c>
      <c r="C1241" s="6">
        <v>177870</v>
      </c>
      <c r="D1241" t="s">
        <v>137</v>
      </c>
      <c r="E1241" s="2" t="s">
        <v>98</v>
      </c>
      <c r="F1241" s="2" t="s">
        <v>98</v>
      </c>
      <c r="G1241" s="2" t="s">
        <v>98</v>
      </c>
      <c r="H1241" s="2" t="s">
        <v>97</v>
      </c>
      <c r="I1241" s="2" t="s">
        <v>145</v>
      </c>
      <c r="J1241" s="2" t="s">
        <v>97</v>
      </c>
      <c r="K1241" s="2" t="s">
        <v>134</v>
      </c>
      <c r="L1241" t="s">
        <v>139</v>
      </c>
      <c r="M1241" s="2" t="s">
        <v>100</v>
      </c>
      <c r="N1241" s="71" t="s">
        <v>97</v>
      </c>
      <c r="O1241" s="71" t="s">
        <v>174</v>
      </c>
      <c r="P1241" s="4" t="s">
        <v>98</v>
      </c>
      <c r="Q1241" s="2" t="s">
        <v>98</v>
      </c>
      <c r="R1241" s="2" t="s">
        <v>98</v>
      </c>
      <c r="S1241" t="s">
        <v>97</v>
      </c>
      <c r="T1241" t="s">
        <v>98</v>
      </c>
      <c r="U1241" s="2" t="s">
        <v>98</v>
      </c>
      <c r="V1241" s="2" t="s">
        <v>98</v>
      </c>
      <c r="W1241" s="2" t="s">
        <v>98</v>
      </c>
      <c r="X1241" s="2" t="s">
        <v>98</v>
      </c>
      <c r="Y1241" s="2" t="s">
        <v>98</v>
      </c>
      <c r="Z1241" s="2" t="s">
        <v>98</v>
      </c>
      <c r="AA1241" s="2" t="s">
        <v>98</v>
      </c>
      <c r="AB1241" s="2" t="s">
        <v>185</v>
      </c>
      <c r="AC1241" t="s">
        <v>168</v>
      </c>
      <c r="AD1241" t="s">
        <v>97</v>
      </c>
      <c r="AE1241" s="1" t="s">
        <v>97</v>
      </c>
      <c r="AF1241" t="s">
        <v>97</v>
      </c>
    </row>
    <row r="1242" spans="1:32">
      <c r="A1242" s="3" t="s">
        <v>184</v>
      </c>
      <c r="B1242">
        <v>1232</v>
      </c>
      <c r="C1242" s="6">
        <v>177871</v>
      </c>
      <c r="D1242" t="s">
        <v>137</v>
      </c>
      <c r="E1242" s="2" t="s">
        <v>98</v>
      </c>
      <c r="F1242" s="2" t="s">
        <v>98</v>
      </c>
      <c r="G1242" s="2" t="s">
        <v>98</v>
      </c>
      <c r="H1242" s="2" t="s">
        <v>97</v>
      </c>
      <c r="I1242" s="2" t="s">
        <v>145</v>
      </c>
      <c r="J1242" s="2" t="s">
        <v>97</v>
      </c>
      <c r="K1242" s="2" t="s">
        <v>134</v>
      </c>
      <c r="L1242" t="s">
        <v>139</v>
      </c>
      <c r="M1242" s="2" t="s">
        <v>100</v>
      </c>
      <c r="N1242" s="71" t="s">
        <v>97</v>
      </c>
      <c r="O1242" s="71" t="s">
        <v>163</v>
      </c>
      <c r="P1242" s="4" t="s">
        <v>97</v>
      </c>
      <c r="Q1242" s="2" t="s">
        <v>98</v>
      </c>
      <c r="R1242" s="2" t="s">
        <v>98</v>
      </c>
      <c r="S1242" t="s">
        <v>97</v>
      </c>
      <c r="T1242" t="s">
        <v>98</v>
      </c>
      <c r="U1242" s="2" t="s">
        <v>98</v>
      </c>
      <c r="V1242" s="2" t="s">
        <v>98</v>
      </c>
      <c r="W1242" s="2" t="s">
        <v>98</v>
      </c>
      <c r="X1242" s="2" t="s">
        <v>98</v>
      </c>
      <c r="Y1242" s="2" t="s">
        <v>98</v>
      </c>
      <c r="Z1242" s="2" t="s">
        <v>98</v>
      </c>
      <c r="AA1242" s="2" t="s">
        <v>98</v>
      </c>
      <c r="AB1242" s="2" t="s">
        <v>185</v>
      </c>
      <c r="AC1242" t="s">
        <v>168</v>
      </c>
      <c r="AD1242" t="s">
        <v>97</v>
      </c>
      <c r="AE1242" s="1" t="s">
        <v>98</v>
      </c>
      <c r="AF1242" t="s">
        <v>97</v>
      </c>
    </row>
    <row r="1243" spans="1:32">
      <c r="A1243" s="3" t="s">
        <v>184</v>
      </c>
      <c r="B1243">
        <v>1233</v>
      </c>
      <c r="C1243">
        <v>177878</v>
      </c>
      <c r="D1243" t="s">
        <v>136</v>
      </c>
      <c r="E1243" s="2" t="s">
        <v>98</v>
      </c>
      <c r="F1243" s="2" t="s">
        <v>98</v>
      </c>
      <c r="G1243" s="2" t="s">
        <v>98</v>
      </c>
      <c r="H1243" s="3" t="s">
        <v>97</v>
      </c>
      <c r="I1243" s="2" t="s">
        <v>146</v>
      </c>
      <c r="J1243" s="6" t="s">
        <v>97</v>
      </c>
      <c r="K1243" s="2" t="s">
        <v>134</v>
      </c>
      <c r="L1243" t="s">
        <v>140</v>
      </c>
      <c r="M1243" s="2" t="s">
        <v>100</v>
      </c>
      <c r="N1243" s="70" t="s">
        <v>98</v>
      </c>
      <c r="O1243" s="70" t="s">
        <v>163</v>
      </c>
      <c r="P1243" s="5" t="s">
        <v>182</v>
      </c>
      <c r="Q1243" s="2" t="s">
        <v>98</v>
      </c>
      <c r="R1243" s="2" t="s">
        <v>98</v>
      </c>
      <c r="S1243" t="s">
        <v>98</v>
      </c>
      <c r="T1243" t="s">
        <v>98</v>
      </c>
      <c r="U1243" s="2" t="s">
        <v>98</v>
      </c>
      <c r="V1243" s="2" t="s">
        <v>98</v>
      </c>
      <c r="W1243" s="2" t="s">
        <v>98</v>
      </c>
      <c r="X1243" s="2" t="s">
        <v>98</v>
      </c>
      <c r="Y1243" s="2" t="s">
        <v>186</v>
      </c>
      <c r="Z1243" s="2" t="s">
        <v>98</v>
      </c>
      <c r="AA1243" s="2" t="s">
        <v>98</v>
      </c>
      <c r="AB1243" s="2" t="s">
        <v>97</v>
      </c>
      <c r="AC1243" t="s">
        <v>166</v>
      </c>
      <c r="AD1243" s="6" t="s">
        <v>97</v>
      </c>
      <c r="AE1243" s="1" t="s">
        <v>98</v>
      </c>
      <c r="AF1243" t="s">
        <v>98</v>
      </c>
    </row>
    <row r="1244" spans="1:32">
      <c r="A1244" s="3" t="s">
        <v>184</v>
      </c>
      <c r="B1244">
        <v>1234</v>
      </c>
      <c r="C1244" s="6">
        <v>177879</v>
      </c>
      <c r="D1244" t="s">
        <v>136</v>
      </c>
      <c r="E1244" s="2" t="s">
        <v>98</v>
      </c>
      <c r="F1244" s="2" t="s">
        <v>98</v>
      </c>
      <c r="G1244" s="2" t="s">
        <v>98</v>
      </c>
      <c r="H1244" s="2" t="s">
        <v>97</v>
      </c>
      <c r="I1244" s="2" t="s">
        <v>145</v>
      </c>
      <c r="J1244" s="2" t="s">
        <v>97</v>
      </c>
      <c r="K1244" s="2" t="s">
        <v>134</v>
      </c>
      <c r="L1244" t="s">
        <v>140</v>
      </c>
      <c r="M1244" s="2" t="s">
        <v>100</v>
      </c>
      <c r="N1244" s="71" t="s">
        <v>98</v>
      </c>
      <c r="O1244" s="71" t="s">
        <v>163</v>
      </c>
      <c r="P1244" s="4" t="s">
        <v>182</v>
      </c>
      <c r="Q1244" s="2" t="s">
        <v>98</v>
      </c>
      <c r="R1244" s="2" t="s">
        <v>98</v>
      </c>
      <c r="S1244" t="s">
        <v>98</v>
      </c>
      <c r="T1244" t="s">
        <v>98</v>
      </c>
      <c r="U1244" s="2" t="s">
        <v>98</v>
      </c>
      <c r="V1244" s="2" t="s">
        <v>98</v>
      </c>
      <c r="W1244" s="2" t="s">
        <v>98</v>
      </c>
      <c r="X1244" s="2" t="s">
        <v>98</v>
      </c>
      <c r="Y1244" s="2" t="s">
        <v>186</v>
      </c>
      <c r="Z1244" s="2" t="s">
        <v>98</v>
      </c>
      <c r="AA1244" s="2" t="s">
        <v>98</v>
      </c>
      <c r="AB1244" s="2" t="s">
        <v>97</v>
      </c>
      <c r="AC1244" t="s">
        <v>168</v>
      </c>
      <c r="AD1244" t="s">
        <v>97</v>
      </c>
      <c r="AE1244" s="1" t="s">
        <v>98</v>
      </c>
      <c r="AF1244" t="s">
        <v>97</v>
      </c>
    </row>
    <row r="1245" spans="1:32">
      <c r="A1245" s="3" t="s">
        <v>184</v>
      </c>
      <c r="B1245">
        <v>1235</v>
      </c>
      <c r="C1245">
        <v>177881</v>
      </c>
      <c r="D1245" t="s">
        <v>136</v>
      </c>
      <c r="E1245" s="2" t="s">
        <v>98</v>
      </c>
      <c r="F1245" s="2" t="s">
        <v>98</v>
      </c>
      <c r="G1245" s="2" t="s">
        <v>97</v>
      </c>
      <c r="H1245" s="3" t="s">
        <v>97</v>
      </c>
      <c r="I1245" s="2" t="s">
        <v>149</v>
      </c>
      <c r="J1245" s="6" t="s">
        <v>97</v>
      </c>
      <c r="K1245" s="2" t="s">
        <v>135</v>
      </c>
      <c r="L1245" t="s">
        <v>139</v>
      </c>
      <c r="M1245" s="3" t="s">
        <v>100</v>
      </c>
      <c r="N1245" s="71" t="s">
        <v>97</v>
      </c>
      <c r="O1245" s="71" t="s">
        <v>163</v>
      </c>
      <c r="P1245" s="4" t="s">
        <v>97</v>
      </c>
      <c r="Q1245" s="2" t="s">
        <v>98</v>
      </c>
      <c r="R1245" s="2" t="s">
        <v>98</v>
      </c>
      <c r="S1245" t="s">
        <v>97</v>
      </c>
      <c r="T1245" t="s">
        <v>98</v>
      </c>
      <c r="U1245" s="2" t="s">
        <v>98</v>
      </c>
      <c r="V1245" s="2" t="s">
        <v>98</v>
      </c>
      <c r="W1245" s="2" t="s">
        <v>98</v>
      </c>
      <c r="X1245" s="2" t="s">
        <v>98</v>
      </c>
      <c r="Y1245" s="2" t="s">
        <v>99</v>
      </c>
      <c r="Z1245" s="2" t="s">
        <v>98</v>
      </c>
      <c r="AA1245" s="2" t="s">
        <v>98</v>
      </c>
      <c r="AB1245" s="2" t="s">
        <v>185</v>
      </c>
      <c r="AC1245" t="s">
        <v>168</v>
      </c>
      <c r="AD1245" t="s">
        <v>98</v>
      </c>
      <c r="AE1245" s="1" t="s">
        <v>98</v>
      </c>
      <c r="AF1245" t="s">
        <v>98</v>
      </c>
    </row>
    <row r="1246" spans="1:32">
      <c r="A1246" s="3" t="s">
        <v>184</v>
      </c>
      <c r="B1246">
        <v>1236</v>
      </c>
      <c r="C1246" s="6">
        <v>177920</v>
      </c>
      <c r="D1246" t="s">
        <v>136</v>
      </c>
      <c r="E1246" s="2" t="s">
        <v>98</v>
      </c>
      <c r="F1246" s="2" t="s">
        <v>98</v>
      </c>
      <c r="G1246" s="2" t="s">
        <v>98</v>
      </c>
      <c r="H1246" s="2" t="s">
        <v>97</v>
      </c>
      <c r="I1246" s="2" t="s">
        <v>144</v>
      </c>
      <c r="J1246" s="2" t="s">
        <v>97</v>
      </c>
      <c r="K1246" s="2" t="s">
        <v>134</v>
      </c>
      <c r="L1246" t="s">
        <v>140</v>
      </c>
      <c r="M1246" s="2" t="s">
        <v>100</v>
      </c>
      <c r="N1246" s="71" t="s">
        <v>98</v>
      </c>
      <c r="O1246" s="71" t="s">
        <v>174</v>
      </c>
      <c r="P1246" s="4" t="s">
        <v>182</v>
      </c>
      <c r="Q1246" s="2" t="s">
        <v>98</v>
      </c>
      <c r="R1246" s="2" t="s">
        <v>98</v>
      </c>
      <c r="S1246" t="s">
        <v>98</v>
      </c>
      <c r="T1246" t="s">
        <v>98</v>
      </c>
      <c r="U1246" s="2" t="s">
        <v>98</v>
      </c>
      <c r="V1246" s="2" t="s">
        <v>98</v>
      </c>
      <c r="W1246" s="2" t="s">
        <v>98</v>
      </c>
      <c r="X1246" s="2" t="s">
        <v>98</v>
      </c>
      <c r="Y1246" s="2" t="s">
        <v>186</v>
      </c>
      <c r="Z1246" s="2" t="s">
        <v>98</v>
      </c>
      <c r="AA1246" s="2" t="s">
        <v>98</v>
      </c>
      <c r="AB1246" s="2" t="s">
        <v>97</v>
      </c>
      <c r="AC1246" t="s">
        <v>168</v>
      </c>
      <c r="AD1246" t="s">
        <v>97</v>
      </c>
      <c r="AE1246" s="1" t="s">
        <v>98</v>
      </c>
      <c r="AF1246" t="s">
        <v>98</v>
      </c>
    </row>
    <row r="1247" spans="1:32">
      <c r="A1247" s="3" t="s">
        <v>184</v>
      </c>
      <c r="B1247">
        <v>1237</v>
      </c>
      <c r="C1247" s="6">
        <v>177923</v>
      </c>
      <c r="D1247" t="s">
        <v>136</v>
      </c>
      <c r="E1247" s="2" t="s">
        <v>98</v>
      </c>
      <c r="F1247" s="2" t="s">
        <v>98</v>
      </c>
      <c r="G1247" s="2" t="s">
        <v>98</v>
      </c>
      <c r="H1247" s="2" t="s">
        <v>98</v>
      </c>
      <c r="I1247" s="2" t="s">
        <v>149</v>
      </c>
      <c r="J1247" s="2" t="s">
        <v>97</v>
      </c>
      <c r="K1247" s="2" t="s">
        <v>134</v>
      </c>
      <c r="L1247" t="s">
        <v>140</v>
      </c>
      <c r="M1247" s="2" t="s">
        <v>101</v>
      </c>
      <c r="N1247" s="71" t="s">
        <v>98</v>
      </c>
      <c r="O1247" s="71" t="s">
        <v>174</v>
      </c>
      <c r="P1247" s="4" t="s">
        <v>182</v>
      </c>
      <c r="Q1247" s="2" t="s">
        <v>98</v>
      </c>
      <c r="R1247" s="2" t="s">
        <v>98</v>
      </c>
      <c r="S1247" t="s">
        <v>98</v>
      </c>
      <c r="T1247" t="s">
        <v>98</v>
      </c>
      <c r="U1247" s="2" t="s">
        <v>98</v>
      </c>
      <c r="V1247" s="2" t="s">
        <v>98</v>
      </c>
      <c r="W1247" s="2" t="s">
        <v>98</v>
      </c>
      <c r="X1247" s="2" t="s">
        <v>98</v>
      </c>
      <c r="Y1247" s="2" t="s">
        <v>186</v>
      </c>
      <c r="Z1247" s="2" t="s">
        <v>98</v>
      </c>
      <c r="AA1247" s="2" t="s">
        <v>98</v>
      </c>
      <c r="AB1247" s="2" t="s">
        <v>97</v>
      </c>
      <c r="AC1247" t="s">
        <v>168</v>
      </c>
      <c r="AD1247" t="s">
        <v>97</v>
      </c>
      <c r="AE1247" s="1" t="s">
        <v>98</v>
      </c>
      <c r="AF1247" t="s">
        <v>98</v>
      </c>
    </row>
    <row r="1248" spans="1:32">
      <c r="A1248" s="3" t="s">
        <v>184</v>
      </c>
      <c r="B1248">
        <v>1238</v>
      </c>
      <c r="C1248" s="6">
        <v>177945</v>
      </c>
      <c r="D1248" t="s">
        <v>136</v>
      </c>
      <c r="E1248" s="2" t="s">
        <v>98</v>
      </c>
      <c r="F1248" s="2" t="s">
        <v>98</v>
      </c>
      <c r="G1248" s="2" t="s">
        <v>98</v>
      </c>
      <c r="H1248" s="2" t="s">
        <v>98</v>
      </c>
      <c r="I1248" s="2" t="s">
        <v>149</v>
      </c>
      <c r="J1248" s="2" t="s">
        <v>98</v>
      </c>
      <c r="K1248" s="2" t="s">
        <v>135</v>
      </c>
      <c r="L1248" t="s">
        <v>139</v>
      </c>
      <c r="M1248" s="2" t="s">
        <v>100</v>
      </c>
      <c r="N1248" s="71" t="s">
        <v>97</v>
      </c>
      <c r="O1248" s="71" t="s">
        <v>163</v>
      </c>
      <c r="P1248" s="4" t="s">
        <v>97</v>
      </c>
      <c r="Q1248" s="2" t="s">
        <v>98</v>
      </c>
      <c r="R1248" s="2" t="s">
        <v>98</v>
      </c>
      <c r="S1248" t="s">
        <v>97</v>
      </c>
      <c r="T1248" t="s">
        <v>98</v>
      </c>
      <c r="U1248" s="2" t="s">
        <v>97</v>
      </c>
      <c r="V1248" s="2" t="s">
        <v>98</v>
      </c>
      <c r="W1248" s="2" t="s">
        <v>98</v>
      </c>
      <c r="X1248" s="2" t="s">
        <v>97</v>
      </c>
      <c r="Y1248" s="2" t="s">
        <v>99</v>
      </c>
      <c r="Z1248" s="2" t="s">
        <v>98</v>
      </c>
      <c r="AA1248" s="2" t="s">
        <v>98</v>
      </c>
      <c r="AB1248" s="2" t="s">
        <v>185</v>
      </c>
      <c r="AC1248" t="s">
        <v>168</v>
      </c>
      <c r="AD1248" t="s">
        <v>98</v>
      </c>
      <c r="AE1248" s="1" t="s">
        <v>98</v>
      </c>
      <c r="AF1248" t="s">
        <v>97</v>
      </c>
    </row>
    <row r="1249" spans="1:32">
      <c r="A1249" s="3" t="s">
        <v>184</v>
      </c>
      <c r="B1249">
        <v>1239</v>
      </c>
      <c r="C1249" s="6">
        <v>177971</v>
      </c>
      <c r="D1249" t="s">
        <v>137</v>
      </c>
      <c r="E1249" s="2" t="s">
        <v>98</v>
      </c>
      <c r="F1249" s="2" t="s">
        <v>98</v>
      </c>
      <c r="G1249" s="2" t="s">
        <v>98</v>
      </c>
      <c r="H1249" s="2" t="s">
        <v>97</v>
      </c>
      <c r="I1249" s="2" t="s">
        <v>145</v>
      </c>
      <c r="J1249" s="2" t="s">
        <v>97</v>
      </c>
      <c r="K1249" s="2" t="s">
        <v>134</v>
      </c>
      <c r="L1249" t="s">
        <v>139</v>
      </c>
      <c r="M1249" s="2" t="s">
        <v>100</v>
      </c>
      <c r="N1249" s="71" t="s">
        <v>97</v>
      </c>
      <c r="O1249" s="71" t="s">
        <v>163</v>
      </c>
      <c r="P1249" s="4" t="s">
        <v>97</v>
      </c>
      <c r="Q1249" s="2" t="s">
        <v>98</v>
      </c>
      <c r="R1249" s="2" t="s">
        <v>98</v>
      </c>
      <c r="S1249" t="s">
        <v>97</v>
      </c>
      <c r="T1249" t="s">
        <v>98</v>
      </c>
      <c r="U1249" s="2" t="s">
        <v>98</v>
      </c>
      <c r="V1249" s="2" t="s">
        <v>98</v>
      </c>
      <c r="W1249" s="2" t="s">
        <v>98</v>
      </c>
      <c r="X1249" s="2" t="s">
        <v>98</v>
      </c>
      <c r="Y1249" s="2" t="s">
        <v>98</v>
      </c>
      <c r="Z1249" s="2" t="s">
        <v>98</v>
      </c>
      <c r="AA1249" s="2" t="s">
        <v>98</v>
      </c>
      <c r="AB1249" s="2" t="s">
        <v>185</v>
      </c>
      <c r="AC1249" t="s">
        <v>168</v>
      </c>
      <c r="AD1249" t="s">
        <v>97</v>
      </c>
      <c r="AE1249" s="1" t="s">
        <v>97</v>
      </c>
      <c r="AF1249" t="s">
        <v>97</v>
      </c>
    </row>
    <row r="1250" spans="1:32">
      <c r="A1250" s="3" t="s">
        <v>184</v>
      </c>
      <c r="B1250">
        <v>1240</v>
      </c>
      <c r="C1250" s="6">
        <v>177975</v>
      </c>
      <c r="D1250" t="s">
        <v>136</v>
      </c>
      <c r="E1250" s="2" t="s">
        <v>98</v>
      </c>
      <c r="F1250" s="2" t="s">
        <v>98</v>
      </c>
      <c r="G1250" s="2" t="s">
        <v>98</v>
      </c>
      <c r="H1250" s="2" t="s">
        <v>97</v>
      </c>
      <c r="I1250" s="2" t="s">
        <v>145</v>
      </c>
      <c r="J1250" s="2" t="s">
        <v>97</v>
      </c>
      <c r="K1250" s="2" t="s">
        <v>134</v>
      </c>
      <c r="L1250" t="s">
        <v>139</v>
      </c>
      <c r="M1250" s="2" t="s">
        <v>100</v>
      </c>
      <c r="N1250" s="71" t="s">
        <v>97</v>
      </c>
      <c r="O1250" s="71" t="s">
        <v>163</v>
      </c>
      <c r="P1250" s="4" t="s">
        <v>97</v>
      </c>
      <c r="Q1250" s="2" t="s">
        <v>98</v>
      </c>
      <c r="R1250" s="2" t="s">
        <v>98</v>
      </c>
      <c r="S1250" t="s">
        <v>97</v>
      </c>
      <c r="T1250" t="s">
        <v>98</v>
      </c>
      <c r="U1250" s="2" t="s">
        <v>98</v>
      </c>
      <c r="V1250" s="2" t="s">
        <v>98</v>
      </c>
      <c r="W1250" s="2" t="s">
        <v>98</v>
      </c>
      <c r="X1250" s="2" t="s">
        <v>98</v>
      </c>
      <c r="Y1250" s="2" t="s">
        <v>98</v>
      </c>
      <c r="Z1250" s="2" t="s">
        <v>98</v>
      </c>
      <c r="AA1250" s="2" t="s">
        <v>98</v>
      </c>
      <c r="AB1250" s="2" t="s">
        <v>185</v>
      </c>
      <c r="AC1250" t="s">
        <v>168</v>
      </c>
      <c r="AD1250" t="s">
        <v>97</v>
      </c>
      <c r="AE1250" s="1" t="s">
        <v>98</v>
      </c>
      <c r="AF1250" t="s">
        <v>98</v>
      </c>
    </row>
    <row r="1251" spans="1:32">
      <c r="A1251" s="3" t="s">
        <v>184</v>
      </c>
      <c r="B1251">
        <v>1241</v>
      </c>
      <c r="C1251" s="6">
        <v>177976</v>
      </c>
      <c r="D1251" t="s">
        <v>136</v>
      </c>
      <c r="E1251" s="2" t="s">
        <v>97</v>
      </c>
      <c r="F1251" s="2" t="s">
        <v>98</v>
      </c>
      <c r="G1251" s="2" t="s">
        <v>98</v>
      </c>
      <c r="H1251" s="2" t="s">
        <v>97</v>
      </c>
      <c r="I1251" s="2" t="s">
        <v>146</v>
      </c>
      <c r="J1251" s="2" t="s">
        <v>97</v>
      </c>
      <c r="K1251" s="2" t="s">
        <v>134</v>
      </c>
      <c r="L1251" t="s">
        <v>140</v>
      </c>
      <c r="M1251" s="2" t="s">
        <v>100</v>
      </c>
      <c r="N1251" s="71" t="s">
        <v>97</v>
      </c>
      <c r="O1251" s="71" t="s">
        <v>174</v>
      </c>
      <c r="P1251" s="4" t="s">
        <v>97</v>
      </c>
      <c r="Q1251" s="2" t="s">
        <v>97</v>
      </c>
      <c r="R1251" s="2" t="s">
        <v>98</v>
      </c>
      <c r="S1251" t="s">
        <v>97</v>
      </c>
      <c r="T1251" t="s">
        <v>97</v>
      </c>
      <c r="U1251" s="2" t="s">
        <v>98</v>
      </c>
      <c r="V1251" s="2" t="s">
        <v>98</v>
      </c>
      <c r="W1251" s="2" t="s">
        <v>98</v>
      </c>
      <c r="X1251" s="2" t="s">
        <v>97</v>
      </c>
      <c r="Y1251" s="2" t="s">
        <v>186</v>
      </c>
      <c r="Z1251" s="2" t="s">
        <v>98</v>
      </c>
      <c r="AA1251" s="2" t="s">
        <v>98</v>
      </c>
      <c r="AB1251" s="2" t="s">
        <v>185</v>
      </c>
      <c r="AC1251" t="s">
        <v>168</v>
      </c>
      <c r="AD1251" t="s">
        <v>97</v>
      </c>
      <c r="AE1251" s="1" t="s">
        <v>97</v>
      </c>
      <c r="AF1251" t="s">
        <v>97</v>
      </c>
    </row>
    <row r="1252" spans="1:32">
      <c r="A1252" s="3" t="s">
        <v>184</v>
      </c>
      <c r="B1252">
        <v>1242</v>
      </c>
      <c r="C1252" s="6">
        <v>177980</v>
      </c>
      <c r="D1252" t="s">
        <v>137</v>
      </c>
      <c r="E1252" s="2" t="s">
        <v>98</v>
      </c>
      <c r="F1252" s="2" t="s">
        <v>98</v>
      </c>
      <c r="G1252" s="2" t="s">
        <v>98</v>
      </c>
      <c r="H1252" s="2" t="s">
        <v>97</v>
      </c>
      <c r="I1252" s="2" t="s">
        <v>145</v>
      </c>
      <c r="J1252" s="2" t="s">
        <v>97</v>
      </c>
      <c r="K1252" s="2" t="s">
        <v>134</v>
      </c>
      <c r="L1252" t="s">
        <v>140</v>
      </c>
      <c r="M1252" s="2" t="s">
        <v>101</v>
      </c>
      <c r="N1252" s="71" t="s">
        <v>98</v>
      </c>
      <c r="O1252" s="71" t="s">
        <v>174</v>
      </c>
      <c r="P1252" s="4" t="s">
        <v>182</v>
      </c>
      <c r="Q1252" s="2" t="s">
        <v>98</v>
      </c>
      <c r="R1252" s="2" t="s">
        <v>98</v>
      </c>
      <c r="S1252" t="s">
        <v>98</v>
      </c>
      <c r="T1252" t="s">
        <v>98</v>
      </c>
      <c r="U1252" s="2" t="s">
        <v>98</v>
      </c>
      <c r="V1252" s="2" t="s">
        <v>98</v>
      </c>
      <c r="W1252" s="2" t="s">
        <v>98</v>
      </c>
      <c r="X1252" s="2" t="s">
        <v>98</v>
      </c>
      <c r="Y1252" s="2" t="s">
        <v>186</v>
      </c>
      <c r="Z1252" s="2" t="s">
        <v>98</v>
      </c>
      <c r="AA1252" s="2" t="s">
        <v>98</v>
      </c>
      <c r="AB1252" s="2" t="s">
        <v>97</v>
      </c>
      <c r="AC1252" t="s">
        <v>168</v>
      </c>
      <c r="AD1252" t="s">
        <v>97</v>
      </c>
      <c r="AE1252" s="1" t="s">
        <v>97</v>
      </c>
      <c r="AF1252" t="s">
        <v>97</v>
      </c>
    </row>
    <row r="1253" spans="1:32">
      <c r="A1253" s="3" t="s">
        <v>184</v>
      </c>
      <c r="B1253">
        <v>1243</v>
      </c>
      <c r="C1253" s="6">
        <v>177983</v>
      </c>
      <c r="D1253" t="s">
        <v>136</v>
      </c>
      <c r="E1253" s="2" t="s">
        <v>98</v>
      </c>
      <c r="F1253" s="2" t="s">
        <v>98</v>
      </c>
      <c r="G1253" s="2" t="s">
        <v>98</v>
      </c>
      <c r="H1253" s="2" t="s">
        <v>97</v>
      </c>
      <c r="I1253" s="2" t="s">
        <v>145</v>
      </c>
      <c r="J1253" s="2" t="s">
        <v>97</v>
      </c>
      <c r="K1253" s="2" t="s">
        <v>134</v>
      </c>
      <c r="L1253" t="s">
        <v>139</v>
      </c>
      <c r="M1253" s="2" t="s">
        <v>101</v>
      </c>
      <c r="N1253" s="71" t="s">
        <v>97</v>
      </c>
      <c r="O1253" s="71" t="s">
        <v>174</v>
      </c>
      <c r="P1253" s="4" t="s">
        <v>97</v>
      </c>
      <c r="Q1253" s="2" t="s">
        <v>98</v>
      </c>
      <c r="R1253" s="2" t="s">
        <v>98</v>
      </c>
      <c r="S1253" t="s">
        <v>97</v>
      </c>
      <c r="T1253" t="s">
        <v>98</v>
      </c>
      <c r="U1253" s="2" t="s">
        <v>98</v>
      </c>
      <c r="V1253" s="2" t="s">
        <v>98</v>
      </c>
      <c r="W1253" s="2" t="s">
        <v>98</v>
      </c>
      <c r="X1253" s="2" t="s">
        <v>98</v>
      </c>
      <c r="Y1253" s="2" t="s">
        <v>98</v>
      </c>
      <c r="Z1253" s="2" t="s">
        <v>98</v>
      </c>
      <c r="AA1253" s="2" t="s">
        <v>98</v>
      </c>
      <c r="AB1253" s="2" t="s">
        <v>97</v>
      </c>
      <c r="AC1253" t="s">
        <v>168</v>
      </c>
      <c r="AD1253" t="s">
        <v>97</v>
      </c>
      <c r="AE1253" s="1" t="s">
        <v>97</v>
      </c>
      <c r="AF1253" t="s">
        <v>98</v>
      </c>
    </row>
    <row r="1254" spans="1:32">
      <c r="A1254" s="3" t="s">
        <v>184</v>
      </c>
      <c r="B1254">
        <v>1244</v>
      </c>
      <c r="C1254" s="6">
        <v>177984</v>
      </c>
      <c r="D1254" t="s">
        <v>137</v>
      </c>
      <c r="E1254" s="2" t="s">
        <v>97</v>
      </c>
      <c r="F1254" s="2" t="s">
        <v>97</v>
      </c>
      <c r="G1254" s="2" t="s">
        <v>98</v>
      </c>
      <c r="H1254" s="2" t="s">
        <v>97</v>
      </c>
      <c r="I1254" s="2" t="s">
        <v>145</v>
      </c>
      <c r="J1254" s="2" t="s">
        <v>97</v>
      </c>
      <c r="K1254" s="2" t="s">
        <v>134</v>
      </c>
      <c r="L1254" t="s">
        <v>140</v>
      </c>
      <c r="M1254" s="2" t="s">
        <v>100</v>
      </c>
      <c r="N1254" s="71" t="s">
        <v>97</v>
      </c>
      <c r="O1254" s="71" t="s">
        <v>174</v>
      </c>
      <c r="P1254" s="4" t="s">
        <v>98</v>
      </c>
      <c r="Q1254" s="2" t="s">
        <v>98</v>
      </c>
      <c r="R1254" s="2" t="s">
        <v>98</v>
      </c>
      <c r="S1254" t="s">
        <v>97</v>
      </c>
      <c r="T1254" t="s">
        <v>98</v>
      </c>
      <c r="U1254" s="2" t="s">
        <v>98</v>
      </c>
      <c r="V1254" s="2" t="s">
        <v>98</v>
      </c>
      <c r="W1254" s="2" t="s">
        <v>98</v>
      </c>
      <c r="X1254" s="2" t="s">
        <v>98</v>
      </c>
      <c r="Y1254" s="2" t="s">
        <v>186</v>
      </c>
      <c r="Z1254" s="2" t="s">
        <v>98</v>
      </c>
      <c r="AA1254" s="2" t="s">
        <v>98</v>
      </c>
      <c r="AB1254" s="2" t="s">
        <v>97</v>
      </c>
      <c r="AC1254" t="s">
        <v>169</v>
      </c>
      <c r="AD1254" t="s">
        <v>97</v>
      </c>
      <c r="AE1254" s="1" t="s">
        <v>97</v>
      </c>
      <c r="AF1254" t="s">
        <v>98</v>
      </c>
    </row>
    <row r="1255" spans="1:32">
      <c r="A1255" s="3" t="s">
        <v>184</v>
      </c>
      <c r="B1255">
        <v>1245</v>
      </c>
      <c r="C1255" s="6">
        <v>177985</v>
      </c>
      <c r="D1255" t="s">
        <v>136</v>
      </c>
      <c r="E1255" s="2" t="s">
        <v>98</v>
      </c>
      <c r="F1255" s="2" t="s">
        <v>98</v>
      </c>
      <c r="G1255" s="2" t="s">
        <v>98</v>
      </c>
      <c r="H1255" s="2" t="s">
        <v>97</v>
      </c>
      <c r="I1255" s="2" t="s">
        <v>149</v>
      </c>
      <c r="J1255" s="2" t="s">
        <v>97</v>
      </c>
      <c r="K1255" s="2" t="s">
        <v>134</v>
      </c>
      <c r="L1255" t="s">
        <v>139</v>
      </c>
      <c r="M1255" s="2" t="s">
        <v>100</v>
      </c>
      <c r="N1255" s="71" t="s">
        <v>97</v>
      </c>
      <c r="O1255" s="71" t="s">
        <v>174</v>
      </c>
      <c r="P1255" s="4" t="s">
        <v>182</v>
      </c>
      <c r="Q1255" s="2" t="s">
        <v>98</v>
      </c>
      <c r="R1255" s="2" t="s">
        <v>98</v>
      </c>
      <c r="S1255" t="s">
        <v>98</v>
      </c>
      <c r="T1255" t="s">
        <v>98</v>
      </c>
      <c r="U1255" s="2" t="s">
        <v>98</v>
      </c>
      <c r="V1255" s="2" t="s">
        <v>98</v>
      </c>
      <c r="W1255" s="2" t="s">
        <v>98</v>
      </c>
      <c r="X1255" s="2" t="s">
        <v>98</v>
      </c>
      <c r="Y1255" s="2" t="s">
        <v>98</v>
      </c>
      <c r="Z1255" s="2" t="s">
        <v>98</v>
      </c>
      <c r="AA1255" s="2" t="s">
        <v>98</v>
      </c>
      <c r="AB1255" s="2" t="s">
        <v>99</v>
      </c>
      <c r="AC1255" t="s">
        <v>169</v>
      </c>
      <c r="AD1255" t="s">
        <v>97</v>
      </c>
      <c r="AE1255" s="1" t="s">
        <v>97</v>
      </c>
      <c r="AF1255" t="s">
        <v>98</v>
      </c>
    </row>
    <row r="1256" spans="1:32">
      <c r="A1256" s="3" t="s">
        <v>184</v>
      </c>
      <c r="B1256">
        <v>1246</v>
      </c>
      <c r="C1256" s="6">
        <v>177990</v>
      </c>
      <c r="D1256" t="s">
        <v>136</v>
      </c>
      <c r="E1256" s="2" t="s">
        <v>97</v>
      </c>
      <c r="F1256" s="2" t="s">
        <v>98</v>
      </c>
      <c r="G1256" s="2" t="s">
        <v>98</v>
      </c>
      <c r="H1256" s="2" t="s">
        <v>97</v>
      </c>
      <c r="I1256" s="2" t="s">
        <v>145</v>
      </c>
      <c r="J1256" s="2" t="s">
        <v>97</v>
      </c>
      <c r="K1256" s="2" t="s">
        <v>134</v>
      </c>
      <c r="L1256" t="s">
        <v>140</v>
      </c>
      <c r="M1256" s="2" t="s">
        <v>100</v>
      </c>
      <c r="N1256" s="71" t="s">
        <v>97</v>
      </c>
      <c r="O1256" s="71" t="s">
        <v>163</v>
      </c>
      <c r="P1256" s="4" t="s">
        <v>182</v>
      </c>
      <c r="Q1256" s="2" t="s">
        <v>98</v>
      </c>
      <c r="R1256" s="2" t="s">
        <v>98</v>
      </c>
      <c r="S1256" t="s">
        <v>98</v>
      </c>
      <c r="T1256" t="s">
        <v>98</v>
      </c>
      <c r="U1256" s="2" t="s">
        <v>98</v>
      </c>
      <c r="V1256" s="2" t="s">
        <v>98</v>
      </c>
      <c r="W1256" s="2" t="s">
        <v>98</v>
      </c>
      <c r="X1256" s="2" t="s">
        <v>98</v>
      </c>
      <c r="Y1256" s="2" t="s">
        <v>186</v>
      </c>
      <c r="Z1256" s="2" t="s">
        <v>98</v>
      </c>
      <c r="AA1256" s="2" t="s">
        <v>98</v>
      </c>
      <c r="AB1256" s="2" t="s">
        <v>98</v>
      </c>
      <c r="AC1256" t="s">
        <v>169</v>
      </c>
      <c r="AD1256" t="s">
        <v>97</v>
      </c>
      <c r="AE1256" s="1" t="s">
        <v>97</v>
      </c>
      <c r="AF1256" t="s">
        <v>97</v>
      </c>
    </row>
    <row r="1257" spans="1:32">
      <c r="A1257" s="3" t="s">
        <v>184</v>
      </c>
      <c r="B1257">
        <v>1247</v>
      </c>
      <c r="C1257" s="6">
        <v>177996</v>
      </c>
      <c r="D1257" t="s">
        <v>137</v>
      </c>
      <c r="E1257" s="2" t="s">
        <v>97</v>
      </c>
      <c r="F1257" s="2" t="s">
        <v>97</v>
      </c>
      <c r="G1257" s="2" t="s">
        <v>98</v>
      </c>
      <c r="H1257" s="2" t="s">
        <v>97</v>
      </c>
      <c r="I1257" s="2" t="s">
        <v>146</v>
      </c>
      <c r="J1257" s="2" t="s">
        <v>97</v>
      </c>
      <c r="K1257" s="2" t="s">
        <v>134</v>
      </c>
      <c r="L1257" t="s">
        <v>138</v>
      </c>
      <c r="M1257" s="2" t="s">
        <v>101</v>
      </c>
      <c r="N1257" s="71" t="s">
        <v>97</v>
      </c>
      <c r="O1257" s="71" t="s">
        <v>174</v>
      </c>
      <c r="P1257" s="4" t="s">
        <v>97</v>
      </c>
      <c r="Q1257" s="2" t="s">
        <v>97</v>
      </c>
      <c r="R1257" s="2" t="s">
        <v>98</v>
      </c>
      <c r="S1257" t="s">
        <v>97</v>
      </c>
      <c r="T1257" t="s">
        <v>97</v>
      </c>
      <c r="U1257" s="2" t="s">
        <v>97</v>
      </c>
      <c r="V1257" s="2" t="s">
        <v>98</v>
      </c>
      <c r="W1257" s="2" t="s">
        <v>98</v>
      </c>
      <c r="X1257" s="2" t="s">
        <v>98</v>
      </c>
      <c r="Y1257" s="2" t="s">
        <v>97</v>
      </c>
      <c r="Z1257" s="2" t="s">
        <v>98</v>
      </c>
      <c r="AA1257" s="2" t="s">
        <v>98</v>
      </c>
      <c r="AB1257" s="2" t="s">
        <v>185</v>
      </c>
      <c r="AC1257" t="s">
        <v>169</v>
      </c>
      <c r="AD1257" t="s">
        <v>97</v>
      </c>
      <c r="AE1257" s="1" t="s">
        <v>97</v>
      </c>
      <c r="AF1257" t="s">
        <v>97</v>
      </c>
    </row>
    <row r="1258" spans="1:32">
      <c r="A1258" s="3" t="s">
        <v>184</v>
      </c>
      <c r="B1258">
        <v>1248</v>
      </c>
      <c r="C1258" s="6">
        <v>177998</v>
      </c>
      <c r="D1258" t="s">
        <v>136</v>
      </c>
      <c r="E1258" s="2" t="s">
        <v>98</v>
      </c>
      <c r="F1258" s="2" t="s">
        <v>98</v>
      </c>
      <c r="G1258" s="2" t="s">
        <v>98</v>
      </c>
      <c r="H1258" s="2" t="s">
        <v>97</v>
      </c>
      <c r="I1258" s="2" t="s">
        <v>145</v>
      </c>
      <c r="J1258" s="2" t="s">
        <v>97</v>
      </c>
      <c r="K1258" s="2" t="s">
        <v>134</v>
      </c>
      <c r="L1258" t="s">
        <v>140</v>
      </c>
      <c r="M1258" s="2" t="s">
        <v>101</v>
      </c>
      <c r="N1258" s="71" t="s">
        <v>97</v>
      </c>
      <c r="O1258" s="71" t="s">
        <v>174</v>
      </c>
      <c r="P1258" s="4" t="s">
        <v>98</v>
      </c>
      <c r="Q1258" s="2" t="s">
        <v>98</v>
      </c>
      <c r="R1258" s="2" t="s">
        <v>98</v>
      </c>
      <c r="S1258" t="s">
        <v>97</v>
      </c>
      <c r="T1258" t="s">
        <v>98</v>
      </c>
      <c r="U1258" s="2" t="s">
        <v>98</v>
      </c>
      <c r="V1258" s="2" t="s">
        <v>98</v>
      </c>
      <c r="W1258" s="2" t="s">
        <v>98</v>
      </c>
      <c r="X1258" s="2" t="s">
        <v>98</v>
      </c>
      <c r="Y1258" s="2" t="s">
        <v>186</v>
      </c>
      <c r="Z1258" s="2" t="s">
        <v>98</v>
      </c>
      <c r="AA1258" s="2" t="s">
        <v>98</v>
      </c>
      <c r="AB1258" s="2" t="s">
        <v>98</v>
      </c>
      <c r="AC1258" t="s">
        <v>168</v>
      </c>
      <c r="AD1258" t="s">
        <v>97</v>
      </c>
      <c r="AE1258" s="1" t="s">
        <v>97</v>
      </c>
      <c r="AF1258" t="s">
        <v>98</v>
      </c>
    </row>
    <row r="1259" spans="1:32">
      <c r="A1259" s="3" t="s">
        <v>184</v>
      </c>
      <c r="B1259">
        <v>1249</v>
      </c>
      <c r="C1259" s="6">
        <v>178009</v>
      </c>
      <c r="D1259" t="s">
        <v>136</v>
      </c>
      <c r="E1259" s="2" t="s">
        <v>98</v>
      </c>
      <c r="F1259" s="2" t="s">
        <v>98</v>
      </c>
      <c r="G1259" s="2" t="s">
        <v>98</v>
      </c>
      <c r="H1259" s="2" t="s">
        <v>97</v>
      </c>
      <c r="I1259" s="2" t="s">
        <v>148</v>
      </c>
      <c r="J1259" s="2" t="s">
        <v>97</v>
      </c>
      <c r="K1259" s="2" t="s">
        <v>134</v>
      </c>
      <c r="L1259" t="s">
        <v>140</v>
      </c>
      <c r="M1259" s="2" t="s">
        <v>101</v>
      </c>
      <c r="N1259" s="71" t="s">
        <v>97</v>
      </c>
      <c r="O1259" s="71" t="s">
        <v>174</v>
      </c>
      <c r="P1259" s="4" t="s">
        <v>182</v>
      </c>
      <c r="Q1259" s="2" t="s">
        <v>98</v>
      </c>
      <c r="R1259" s="2" t="s">
        <v>98</v>
      </c>
      <c r="S1259" t="s">
        <v>98</v>
      </c>
      <c r="T1259" t="s">
        <v>98</v>
      </c>
      <c r="U1259" s="2" t="s">
        <v>98</v>
      </c>
      <c r="V1259" s="2" t="s">
        <v>98</v>
      </c>
      <c r="W1259" s="2" t="s">
        <v>98</v>
      </c>
      <c r="X1259" s="2" t="s">
        <v>98</v>
      </c>
      <c r="Y1259" s="2" t="s">
        <v>98</v>
      </c>
      <c r="Z1259" s="2" t="s">
        <v>98</v>
      </c>
      <c r="AA1259" s="2" t="s">
        <v>98</v>
      </c>
      <c r="AB1259" s="2" t="s">
        <v>97</v>
      </c>
      <c r="AC1259" t="s">
        <v>168</v>
      </c>
      <c r="AD1259" t="s">
        <v>97</v>
      </c>
      <c r="AE1259" s="1" t="s">
        <v>97</v>
      </c>
      <c r="AF1259" t="s">
        <v>98</v>
      </c>
    </row>
    <row r="1260" spans="1:32">
      <c r="A1260" s="3" t="s">
        <v>184</v>
      </c>
      <c r="B1260">
        <v>1250</v>
      </c>
      <c r="C1260" s="6">
        <v>178022</v>
      </c>
      <c r="D1260" t="s">
        <v>136</v>
      </c>
      <c r="E1260" s="2" t="s">
        <v>98</v>
      </c>
      <c r="F1260" s="2" t="s">
        <v>98</v>
      </c>
      <c r="G1260" s="2" t="s">
        <v>98</v>
      </c>
      <c r="H1260" s="2" t="s">
        <v>97</v>
      </c>
      <c r="I1260" s="2" t="s">
        <v>147</v>
      </c>
      <c r="J1260" s="2" t="s">
        <v>97</v>
      </c>
      <c r="K1260" s="2" t="s">
        <v>134</v>
      </c>
      <c r="L1260" t="s">
        <v>140</v>
      </c>
      <c r="M1260" s="2" t="s">
        <v>100</v>
      </c>
      <c r="N1260" s="71" t="s">
        <v>97</v>
      </c>
      <c r="O1260" s="71" t="s">
        <v>163</v>
      </c>
      <c r="P1260" s="4" t="s">
        <v>182</v>
      </c>
      <c r="Q1260" s="2" t="s">
        <v>98</v>
      </c>
      <c r="R1260" s="2" t="s">
        <v>98</v>
      </c>
      <c r="S1260" t="s">
        <v>98</v>
      </c>
      <c r="T1260" t="s">
        <v>98</v>
      </c>
      <c r="U1260" s="2" t="s">
        <v>98</v>
      </c>
      <c r="V1260" s="2" t="s">
        <v>98</v>
      </c>
      <c r="W1260" s="2" t="s">
        <v>98</v>
      </c>
      <c r="X1260" s="2" t="s">
        <v>98</v>
      </c>
      <c r="Y1260" s="2" t="s">
        <v>186</v>
      </c>
      <c r="Z1260" s="2" t="s">
        <v>98</v>
      </c>
      <c r="AA1260" s="2" t="s">
        <v>98</v>
      </c>
      <c r="AB1260" s="2" t="s">
        <v>98</v>
      </c>
      <c r="AC1260" t="s">
        <v>168</v>
      </c>
      <c r="AD1260" t="s">
        <v>97</v>
      </c>
      <c r="AE1260" s="1" t="s">
        <v>97</v>
      </c>
      <c r="AF1260" t="s">
        <v>97</v>
      </c>
    </row>
    <row r="1261" spans="1:32">
      <c r="A1261" s="3" t="s">
        <v>184</v>
      </c>
      <c r="B1261">
        <v>1251</v>
      </c>
      <c r="C1261" s="6">
        <v>178023</v>
      </c>
      <c r="D1261" t="s">
        <v>137</v>
      </c>
      <c r="E1261" s="2" t="s">
        <v>97</v>
      </c>
      <c r="F1261" s="2" t="s">
        <v>98</v>
      </c>
      <c r="G1261" s="2" t="s">
        <v>98</v>
      </c>
      <c r="H1261" s="2" t="s">
        <v>97</v>
      </c>
      <c r="I1261" s="2" t="s">
        <v>147</v>
      </c>
      <c r="J1261" s="2" t="s">
        <v>97</v>
      </c>
      <c r="K1261" s="2" t="s">
        <v>134</v>
      </c>
      <c r="L1261" t="s">
        <v>138</v>
      </c>
      <c r="M1261" s="2" t="s">
        <v>101</v>
      </c>
      <c r="N1261" s="71" t="s">
        <v>97</v>
      </c>
      <c r="O1261" s="71" t="s">
        <v>174</v>
      </c>
      <c r="P1261" s="4" t="s">
        <v>97</v>
      </c>
      <c r="Q1261" s="2" t="s">
        <v>97</v>
      </c>
      <c r="R1261" s="2" t="s">
        <v>97</v>
      </c>
      <c r="S1261" t="s">
        <v>97</v>
      </c>
      <c r="T1261" t="s">
        <v>97</v>
      </c>
      <c r="U1261" s="2" t="s">
        <v>97</v>
      </c>
      <c r="V1261" s="2" t="s">
        <v>98</v>
      </c>
      <c r="W1261" s="2" t="s">
        <v>98</v>
      </c>
      <c r="X1261" s="2" t="s">
        <v>98</v>
      </c>
      <c r="Y1261" s="2" t="s">
        <v>98</v>
      </c>
      <c r="Z1261" s="2" t="s">
        <v>98</v>
      </c>
      <c r="AA1261" s="2" t="s">
        <v>98</v>
      </c>
      <c r="AB1261" s="2" t="s">
        <v>98</v>
      </c>
      <c r="AC1261" t="s">
        <v>168</v>
      </c>
      <c r="AD1261" t="s">
        <v>97</v>
      </c>
      <c r="AE1261" s="1" t="s">
        <v>97</v>
      </c>
      <c r="AF1261" t="s">
        <v>97</v>
      </c>
    </row>
    <row r="1262" spans="1:32">
      <c r="A1262" s="3" t="s">
        <v>184</v>
      </c>
      <c r="B1262">
        <v>1252</v>
      </c>
      <c r="C1262">
        <v>178033</v>
      </c>
      <c r="D1262" t="s">
        <v>136</v>
      </c>
      <c r="E1262" s="2" t="s">
        <v>98</v>
      </c>
      <c r="F1262" s="2" t="s">
        <v>98</v>
      </c>
      <c r="G1262" s="2" t="s">
        <v>98</v>
      </c>
      <c r="H1262" s="2" t="s">
        <v>97</v>
      </c>
      <c r="I1262" s="2" t="s">
        <v>146</v>
      </c>
      <c r="J1262" s="6" t="s">
        <v>97</v>
      </c>
      <c r="K1262" s="2" t="s">
        <v>134</v>
      </c>
      <c r="L1262" t="s">
        <v>140</v>
      </c>
      <c r="M1262" s="2" t="s">
        <v>100</v>
      </c>
      <c r="N1262" s="70" t="s">
        <v>97</v>
      </c>
      <c r="O1262" s="70" t="s">
        <v>174</v>
      </c>
      <c r="P1262" s="5" t="s">
        <v>98</v>
      </c>
      <c r="Q1262" s="2" t="s">
        <v>98</v>
      </c>
      <c r="R1262" s="2" t="s">
        <v>98</v>
      </c>
      <c r="S1262" t="s">
        <v>97</v>
      </c>
      <c r="T1262" t="s">
        <v>98</v>
      </c>
      <c r="U1262" s="2" t="s">
        <v>98</v>
      </c>
      <c r="V1262" s="2" t="s">
        <v>98</v>
      </c>
      <c r="W1262" s="2" t="s">
        <v>98</v>
      </c>
      <c r="X1262" s="2" t="s">
        <v>98</v>
      </c>
      <c r="Y1262" s="2" t="s">
        <v>186</v>
      </c>
      <c r="Z1262" s="2" t="s">
        <v>98</v>
      </c>
      <c r="AA1262" s="2" t="s">
        <v>98</v>
      </c>
      <c r="AB1262" s="2" t="s">
        <v>97</v>
      </c>
      <c r="AC1262" t="s">
        <v>168</v>
      </c>
      <c r="AD1262" s="6" t="s">
        <v>97</v>
      </c>
      <c r="AE1262" s="1" t="s">
        <v>98</v>
      </c>
      <c r="AF1262" t="s">
        <v>98</v>
      </c>
    </row>
    <row r="1263" spans="1:32">
      <c r="A1263" s="3" t="s">
        <v>184</v>
      </c>
      <c r="B1263">
        <v>1253</v>
      </c>
      <c r="C1263" s="6">
        <v>178050</v>
      </c>
      <c r="D1263" t="s">
        <v>137</v>
      </c>
      <c r="E1263" s="2" t="s">
        <v>98</v>
      </c>
      <c r="F1263" s="2" t="s">
        <v>98</v>
      </c>
      <c r="G1263" s="2" t="s">
        <v>98</v>
      </c>
      <c r="H1263" s="2" t="s">
        <v>97</v>
      </c>
      <c r="I1263" s="2" t="s">
        <v>149</v>
      </c>
      <c r="J1263" s="2" t="s">
        <v>97</v>
      </c>
      <c r="K1263" s="2" t="s">
        <v>134</v>
      </c>
      <c r="L1263" t="s">
        <v>140</v>
      </c>
      <c r="M1263" s="2" t="s">
        <v>101</v>
      </c>
      <c r="N1263" s="71" t="s">
        <v>98</v>
      </c>
      <c r="O1263" s="71" t="s">
        <v>174</v>
      </c>
      <c r="P1263" s="4" t="s">
        <v>182</v>
      </c>
      <c r="Q1263" s="2" t="s">
        <v>98</v>
      </c>
      <c r="R1263" s="2" t="s">
        <v>98</v>
      </c>
      <c r="S1263" t="s">
        <v>98</v>
      </c>
      <c r="T1263" t="s">
        <v>98</v>
      </c>
      <c r="U1263" s="2" t="s">
        <v>98</v>
      </c>
      <c r="V1263" s="2" t="s">
        <v>98</v>
      </c>
      <c r="W1263" s="2" t="s">
        <v>98</v>
      </c>
      <c r="X1263" s="2" t="s">
        <v>98</v>
      </c>
      <c r="Y1263" s="2" t="s">
        <v>186</v>
      </c>
      <c r="Z1263" s="2" t="s">
        <v>98</v>
      </c>
      <c r="AA1263" s="2" t="s">
        <v>98</v>
      </c>
      <c r="AB1263" s="2" t="s">
        <v>97</v>
      </c>
      <c r="AC1263" t="s">
        <v>167</v>
      </c>
      <c r="AD1263" t="s">
        <v>97</v>
      </c>
      <c r="AE1263" s="1" t="s">
        <v>98</v>
      </c>
      <c r="AF1263" t="s">
        <v>98</v>
      </c>
    </row>
    <row r="1264" spans="1:32">
      <c r="A1264" s="3" t="s">
        <v>184</v>
      </c>
      <c r="B1264">
        <v>1254</v>
      </c>
      <c r="C1264" s="6">
        <v>178055</v>
      </c>
      <c r="D1264" t="s">
        <v>136</v>
      </c>
      <c r="E1264" s="2" t="s">
        <v>98</v>
      </c>
      <c r="F1264" s="2" t="s">
        <v>98</v>
      </c>
      <c r="G1264" s="2" t="s">
        <v>98</v>
      </c>
      <c r="H1264" s="2" t="s">
        <v>97</v>
      </c>
      <c r="I1264" s="2" t="s">
        <v>145</v>
      </c>
      <c r="J1264" s="2" t="s">
        <v>97</v>
      </c>
      <c r="K1264" s="2" t="s">
        <v>134</v>
      </c>
      <c r="L1264" t="s">
        <v>138</v>
      </c>
      <c r="M1264" s="2" t="s">
        <v>101</v>
      </c>
      <c r="N1264" s="71" t="s">
        <v>97</v>
      </c>
      <c r="O1264" s="71" t="s">
        <v>174</v>
      </c>
      <c r="P1264" s="4" t="s">
        <v>97</v>
      </c>
      <c r="Q1264" s="2" t="s">
        <v>98</v>
      </c>
      <c r="R1264" s="2" t="s">
        <v>98</v>
      </c>
      <c r="S1264" t="s">
        <v>97</v>
      </c>
      <c r="T1264" t="s">
        <v>98</v>
      </c>
      <c r="U1264" s="2" t="s">
        <v>98</v>
      </c>
      <c r="V1264" s="2" t="s">
        <v>98</v>
      </c>
      <c r="W1264" s="2" t="s">
        <v>98</v>
      </c>
      <c r="X1264" s="2" t="s">
        <v>98</v>
      </c>
      <c r="Y1264" s="2" t="s">
        <v>98</v>
      </c>
      <c r="Z1264" s="2" t="s">
        <v>98</v>
      </c>
      <c r="AA1264" s="2" t="s">
        <v>98</v>
      </c>
      <c r="AB1264" s="2" t="s">
        <v>97</v>
      </c>
      <c r="AC1264" t="s">
        <v>169</v>
      </c>
      <c r="AD1264" t="s">
        <v>97</v>
      </c>
      <c r="AE1264" s="1" t="s">
        <v>97</v>
      </c>
      <c r="AF1264" t="s">
        <v>97</v>
      </c>
    </row>
    <row r="1265" spans="1:32">
      <c r="A1265" s="3" t="s">
        <v>184</v>
      </c>
      <c r="B1265">
        <v>1255</v>
      </c>
      <c r="C1265" s="6">
        <v>178056</v>
      </c>
      <c r="D1265" t="s">
        <v>136</v>
      </c>
      <c r="E1265" s="2" t="s">
        <v>97</v>
      </c>
      <c r="F1265" s="2" t="s">
        <v>97</v>
      </c>
      <c r="G1265" s="2" t="s">
        <v>98</v>
      </c>
      <c r="H1265" s="2" t="s">
        <v>97</v>
      </c>
      <c r="I1265" s="2" t="s">
        <v>146</v>
      </c>
      <c r="J1265" s="2" t="s">
        <v>97</v>
      </c>
      <c r="K1265" s="2" t="s">
        <v>134</v>
      </c>
      <c r="L1265" t="s">
        <v>138</v>
      </c>
      <c r="M1265" s="2" t="s">
        <v>101</v>
      </c>
      <c r="N1265" s="71" t="s">
        <v>98</v>
      </c>
      <c r="O1265" s="71" t="s">
        <v>174</v>
      </c>
      <c r="P1265" s="4" t="s">
        <v>98</v>
      </c>
      <c r="Q1265" s="2" t="s">
        <v>98</v>
      </c>
      <c r="R1265" s="2" t="s">
        <v>98</v>
      </c>
      <c r="S1265" t="s">
        <v>97</v>
      </c>
      <c r="T1265" t="s">
        <v>98</v>
      </c>
      <c r="U1265" s="2" t="s">
        <v>98</v>
      </c>
      <c r="V1265" s="2" t="s">
        <v>97</v>
      </c>
      <c r="W1265" s="2" t="s">
        <v>98</v>
      </c>
      <c r="X1265" s="2" t="s">
        <v>98</v>
      </c>
      <c r="Y1265" s="2" t="s">
        <v>97</v>
      </c>
      <c r="Z1265" s="2" t="s">
        <v>98</v>
      </c>
      <c r="AA1265" s="2" t="s">
        <v>98</v>
      </c>
      <c r="AB1265" s="2" t="s">
        <v>97</v>
      </c>
      <c r="AC1265" t="s">
        <v>169</v>
      </c>
      <c r="AD1265" t="s">
        <v>97</v>
      </c>
      <c r="AE1265" s="1" t="s">
        <v>97</v>
      </c>
      <c r="AF1265" t="s">
        <v>98</v>
      </c>
    </row>
    <row r="1266" spans="1:32">
      <c r="A1266" s="3" t="s">
        <v>184</v>
      </c>
      <c r="B1266">
        <v>1256</v>
      </c>
      <c r="C1266" s="6">
        <v>178093</v>
      </c>
      <c r="D1266" t="s">
        <v>136</v>
      </c>
      <c r="E1266" s="2" t="s">
        <v>98</v>
      </c>
      <c r="F1266" s="2" t="s">
        <v>98</v>
      </c>
      <c r="G1266" s="2" t="s">
        <v>98</v>
      </c>
      <c r="H1266" s="2" t="s">
        <v>97</v>
      </c>
      <c r="I1266" s="2" t="s">
        <v>145</v>
      </c>
      <c r="J1266" s="2" t="s">
        <v>97</v>
      </c>
      <c r="K1266" s="2" t="s">
        <v>134</v>
      </c>
      <c r="L1266" t="s">
        <v>140</v>
      </c>
      <c r="M1266" s="2" t="s">
        <v>101</v>
      </c>
      <c r="N1266" s="71" t="s">
        <v>98</v>
      </c>
      <c r="O1266" s="71" t="s">
        <v>174</v>
      </c>
      <c r="P1266" s="4" t="s">
        <v>98</v>
      </c>
      <c r="Q1266" s="2" t="s">
        <v>98</v>
      </c>
      <c r="R1266" s="2" t="s">
        <v>98</v>
      </c>
      <c r="S1266" t="s">
        <v>97</v>
      </c>
      <c r="T1266" t="s">
        <v>98</v>
      </c>
      <c r="U1266" s="2" t="s">
        <v>98</v>
      </c>
      <c r="V1266" s="2" t="s">
        <v>98</v>
      </c>
      <c r="W1266" s="2" t="s">
        <v>98</v>
      </c>
      <c r="X1266" s="2" t="s">
        <v>98</v>
      </c>
      <c r="Y1266" s="2" t="s">
        <v>186</v>
      </c>
      <c r="Z1266" s="2" t="s">
        <v>98</v>
      </c>
      <c r="AA1266" s="2" t="s">
        <v>98</v>
      </c>
      <c r="AB1266" s="2" t="s">
        <v>97</v>
      </c>
      <c r="AC1266" t="s">
        <v>165</v>
      </c>
      <c r="AD1266" t="s">
        <v>97</v>
      </c>
      <c r="AE1266" s="1" t="s">
        <v>98</v>
      </c>
      <c r="AF1266" t="s">
        <v>97</v>
      </c>
    </row>
    <row r="1267" spans="1:32">
      <c r="A1267" s="3" t="s">
        <v>184</v>
      </c>
      <c r="B1267">
        <v>1257</v>
      </c>
      <c r="C1267" s="6">
        <v>178102</v>
      </c>
      <c r="D1267" t="s">
        <v>137</v>
      </c>
      <c r="E1267" s="2" t="s">
        <v>98</v>
      </c>
      <c r="F1267" s="2" t="s">
        <v>98</v>
      </c>
      <c r="G1267" s="2" t="s">
        <v>98</v>
      </c>
      <c r="H1267" s="2" t="s">
        <v>97</v>
      </c>
      <c r="I1267" s="2" t="s">
        <v>149</v>
      </c>
      <c r="J1267" s="2" t="s">
        <v>97</v>
      </c>
      <c r="K1267" s="2" t="s">
        <v>134</v>
      </c>
      <c r="L1267" t="s">
        <v>140</v>
      </c>
      <c r="M1267" s="2" t="s">
        <v>100</v>
      </c>
      <c r="N1267" s="71" t="s">
        <v>97</v>
      </c>
      <c r="O1267" s="71" t="s">
        <v>163</v>
      </c>
      <c r="P1267" s="4" t="s">
        <v>182</v>
      </c>
      <c r="Q1267" s="2" t="s">
        <v>98</v>
      </c>
      <c r="R1267" s="2" t="s">
        <v>98</v>
      </c>
      <c r="S1267" t="s">
        <v>98</v>
      </c>
      <c r="T1267" t="s">
        <v>98</v>
      </c>
      <c r="U1267" s="2" t="s">
        <v>98</v>
      </c>
      <c r="V1267" s="2" t="s">
        <v>98</v>
      </c>
      <c r="W1267" s="2" t="s">
        <v>98</v>
      </c>
      <c r="X1267" s="2" t="s">
        <v>98</v>
      </c>
      <c r="Y1267" s="2" t="s">
        <v>186</v>
      </c>
      <c r="Z1267" s="2" t="s">
        <v>98</v>
      </c>
      <c r="AA1267" s="2" t="s">
        <v>98</v>
      </c>
      <c r="AB1267" s="2" t="s">
        <v>97</v>
      </c>
      <c r="AC1267" t="s">
        <v>168</v>
      </c>
      <c r="AD1267" t="s">
        <v>97</v>
      </c>
      <c r="AE1267" s="1" t="s">
        <v>98</v>
      </c>
      <c r="AF1267" t="s">
        <v>98</v>
      </c>
    </row>
    <row r="1268" spans="1:32">
      <c r="A1268" s="3" t="s">
        <v>184</v>
      </c>
      <c r="B1268">
        <v>1258</v>
      </c>
      <c r="C1268" s="6">
        <v>178117</v>
      </c>
      <c r="D1268" t="s">
        <v>136</v>
      </c>
      <c r="E1268" s="2" t="s">
        <v>98</v>
      </c>
      <c r="F1268" s="2" t="s">
        <v>98</v>
      </c>
      <c r="G1268" s="2" t="s">
        <v>98</v>
      </c>
      <c r="H1268" s="2" t="s">
        <v>99</v>
      </c>
      <c r="I1268" s="2" t="s">
        <v>148</v>
      </c>
      <c r="J1268" s="2" t="s">
        <v>97</v>
      </c>
      <c r="K1268" s="2" t="s">
        <v>134</v>
      </c>
      <c r="L1268" t="s">
        <v>139</v>
      </c>
      <c r="M1268" s="2" t="s">
        <v>101</v>
      </c>
      <c r="N1268" s="71" t="s">
        <v>97</v>
      </c>
      <c r="O1268" s="71" t="s">
        <v>174</v>
      </c>
      <c r="P1268" s="4" t="s">
        <v>182</v>
      </c>
      <c r="Q1268" s="2" t="s">
        <v>98</v>
      </c>
      <c r="R1268" s="2" t="s">
        <v>98</v>
      </c>
      <c r="S1268" t="s">
        <v>98</v>
      </c>
      <c r="T1268" t="s">
        <v>98</v>
      </c>
      <c r="U1268" s="2" t="s">
        <v>98</v>
      </c>
      <c r="V1268" s="2" t="s">
        <v>98</v>
      </c>
      <c r="W1268" s="2" t="s">
        <v>98</v>
      </c>
      <c r="X1268" s="2" t="s">
        <v>98</v>
      </c>
      <c r="Y1268" s="2" t="s">
        <v>98</v>
      </c>
      <c r="Z1268" s="2" t="s">
        <v>98</v>
      </c>
      <c r="AA1268" s="2" t="s">
        <v>98</v>
      </c>
      <c r="AB1268" s="2" t="s">
        <v>98</v>
      </c>
      <c r="AC1268" t="s">
        <v>168</v>
      </c>
      <c r="AD1268" t="s">
        <v>97</v>
      </c>
      <c r="AE1268" s="1" t="s">
        <v>97</v>
      </c>
      <c r="AF1268" t="s">
        <v>98</v>
      </c>
    </row>
    <row r="1269" spans="1:32">
      <c r="A1269" s="3" t="s">
        <v>184</v>
      </c>
      <c r="B1269">
        <v>1259</v>
      </c>
      <c r="C1269" s="6">
        <v>178119</v>
      </c>
      <c r="D1269" t="s">
        <v>137</v>
      </c>
      <c r="E1269" s="2" t="s">
        <v>98</v>
      </c>
      <c r="F1269" s="2" t="s">
        <v>98</v>
      </c>
      <c r="G1269" s="2" t="s">
        <v>98</v>
      </c>
      <c r="H1269" s="2" t="s">
        <v>99</v>
      </c>
      <c r="I1269" s="2" t="s">
        <v>148</v>
      </c>
      <c r="J1269" s="2" t="s">
        <v>97</v>
      </c>
      <c r="K1269" s="2" t="s">
        <v>134</v>
      </c>
      <c r="L1269" t="s">
        <v>139</v>
      </c>
      <c r="M1269" s="2" t="s">
        <v>101</v>
      </c>
      <c r="N1269" s="71" t="s">
        <v>97</v>
      </c>
      <c r="O1269" s="71" t="s">
        <v>174</v>
      </c>
      <c r="P1269" s="4" t="s">
        <v>98</v>
      </c>
      <c r="Q1269" s="2" t="s">
        <v>98</v>
      </c>
      <c r="R1269" s="2" t="s">
        <v>98</v>
      </c>
      <c r="S1269" t="s">
        <v>97</v>
      </c>
      <c r="T1269" t="s">
        <v>98</v>
      </c>
      <c r="U1269" s="2" t="s">
        <v>98</v>
      </c>
      <c r="V1269" s="2" t="s">
        <v>97</v>
      </c>
      <c r="W1269" s="2" t="s">
        <v>98</v>
      </c>
      <c r="X1269" s="2" t="s">
        <v>98</v>
      </c>
      <c r="Y1269" s="2" t="s">
        <v>98</v>
      </c>
      <c r="Z1269" s="2" t="s">
        <v>98</v>
      </c>
      <c r="AA1269" s="2" t="s">
        <v>98</v>
      </c>
      <c r="AB1269" s="2" t="s">
        <v>98</v>
      </c>
      <c r="AC1269" t="s">
        <v>168</v>
      </c>
      <c r="AD1269" t="s">
        <v>97</v>
      </c>
      <c r="AE1269" s="1" t="s">
        <v>97</v>
      </c>
      <c r="AF1269" t="s">
        <v>98</v>
      </c>
    </row>
    <row r="1270" spans="1:32">
      <c r="A1270" s="3" t="s">
        <v>184</v>
      </c>
      <c r="B1270">
        <v>1260</v>
      </c>
      <c r="C1270" s="6">
        <v>178120</v>
      </c>
      <c r="D1270" t="s">
        <v>136</v>
      </c>
      <c r="E1270" s="2" t="s">
        <v>98</v>
      </c>
      <c r="F1270" s="2" t="s">
        <v>98</v>
      </c>
      <c r="G1270" s="2" t="s">
        <v>98</v>
      </c>
      <c r="H1270" s="2" t="s">
        <v>97</v>
      </c>
      <c r="I1270" s="2" t="s">
        <v>147</v>
      </c>
      <c r="J1270" s="2" t="s">
        <v>97</v>
      </c>
      <c r="K1270" s="2" t="s">
        <v>134</v>
      </c>
      <c r="L1270" t="s">
        <v>139</v>
      </c>
      <c r="M1270" s="2" t="s">
        <v>100</v>
      </c>
      <c r="N1270" s="71" t="s">
        <v>97</v>
      </c>
      <c r="O1270" s="71" t="s">
        <v>174</v>
      </c>
      <c r="P1270" s="4" t="s">
        <v>97</v>
      </c>
      <c r="Q1270" s="2" t="s">
        <v>98</v>
      </c>
      <c r="R1270" s="2" t="s">
        <v>98</v>
      </c>
      <c r="S1270" t="s">
        <v>97</v>
      </c>
      <c r="T1270" t="s">
        <v>98</v>
      </c>
      <c r="U1270" s="2" t="s">
        <v>98</v>
      </c>
      <c r="V1270" s="2" t="s">
        <v>98</v>
      </c>
      <c r="W1270" s="2" t="s">
        <v>98</v>
      </c>
      <c r="X1270" s="2" t="s">
        <v>98</v>
      </c>
      <c r="Y1270" s="2" t="s">
        <v>98</v>
      </c>
      <c r="Z1270" s="2" t="s">
        <v>98</v>
      </c>
      <c r="AA1270" s="2" t="s">
        <v>98</v>
      </c>
      <c r="AB1270" s="2" t="s">
        <v>98</v>
      </c>
      <c r="AC1270" t="s">
        <v>168</v>
      </c>
      <c r="AD1270" t="s">
        <v>97</v>
      </c>
      <c r="AE1270" s="1" t="s">
        <v>97</v>
      </c>
      <c r="AF1270" t="s">
        <v>98</v>
      </c>
    </row>
    <row r="1271" spans="1:32">
      <c r="A1271" s="3" t="s">
        <v>183</v>
      </c>
      <c r="B1271">
        <v>1261</v>
      </c>
      <c r="C1271" s="6">
        <v>178130</v>
      </c>
      <c r="D1271" t="s">
        <v>136</v>
      </c>
      <c r="E1271" s="2" t="s">
        <v>98</v>
      </c>
      <c r="F1271" s="2" t="s">
        <v>98</v>
      </c>
      <c r="G1271" s="2" t="s">
        <v>98</v>
      </c>
      <c r="H1271" s="2" t="s">
        <v>99</v>
      </c>
      <c r="I1271" s="2" t="s">
        <v>147</v>
      </c>
      <c r="J1271" s="2" t="s">
        <v>98</v>
      </c>
      <c r="K1271" s="2" t="s">
        <v>134</v>
      </c>
      <c r="L1271" t="s">
        <v>139</v>
      </c>
      <c r="M1271" s="2" t="s">
        <v>99</v>
      </c>
      <c r="N1271" s="71" t="s">
        <v>98</v>
      </c>
      <c r="O1271" s="71" t="s">
        <v>174</v>
      </c>
      <c r="P1271" s="4" t="s">
        <v>182</v>
      </c>
      <c r="Q1271" s="2" t="s">
        <v>98</v>
      </c>
      <c r="R1271" s="2" t="s">
        <v>98</v>
      </c>
      <c r="S1271" t="s">
        <v>98</v>
      </c>
      <c r="T1271" t="s">
        <v>98</v>
      </c>
      <c r="U1271" s="2" t="s">
        <v>98</v>
      </c>
      <c r="V1271" s="2" t="s">
        <v>98</v>
      </c>
      <c r="W1271" s="2" t="s">
        <v>98</v>
      </c>
      <c r="X1271" s="2" t="s">
        <v>98</v>
      </c>
      <c r="Y1271" s="2" t="s">
        <v>99</v>
      </c>
      <c r="Z1271" s="2" t="s">
        <v>98</v>
      </c>
      <c r="AA1271" s="2" t="s">
        <v>98</v>
      </c>
      <c r="AB1271" s="2" t="s">
        <v>97</v>
      </c>
      <c r="AC1271" t="s">
        <v>167</v>
      </c>
      <c r="AD1271" t="s">
        <v>97</v>
      </c>
      <c r="AE1271" s="1" t="s">
        <v>98</v>
      </c>
      <c r="AF1271" t="s">
        <v>97</v>
      </c>
    </row>
    <row r="1272" spans="1:32">
      <c r="A1272" s="3" t="s">
        <v>184</v>
      </c>
      <c r="B1272">
        <v>1262</v>
      </c>
      <c r="C1272" s="6">
        <v>178172</v>
      </c>
      <c r="D1272" t="s">
        <v>137</v>
      </c>
      <c r="E1272" s="2" t="s">
        <v>98</v>
      </c>
      <c r="F1272" s="2" t="s">
        <v>98</v>
      </c>
      <c r="G1272" s="2" t="s">
        <v>98</v>
      </c>
      <c r="H1272" s="2" t="s">
        <v>99</v>
      </c>
      <c r="I1272" s="2" t="s">
        <v>144</v>
      </c>
      <c r="J1272" s="2" t="s">
        <v>97</v>
      </c>
      <c r="K1272" s="2" t="s">
        <v>134</v>
      </c>
      <c r="L1272" t="s">
        <v>140</v>
      </c>
      <c r="M1272" s="2" t="s">
        <v>100</v>
      </c>
      <c r="N1272" s="71" t="s">
        <v>98</v>
      </c>
      <c r="O1272" s="71" t="s">
        <v>174</v>
      </c>
      <c r="P1272" s="4" t="s">
        <v>182</v>
      </c>
      <c r="Q1272" s="2" t="s">
        <v>98</v>
      </c>
      <c r="R1272" s="2" t="s">
        <v>98</v>
      </c>
      <c r="S1272" t="s">
        <v>98</v>
      </c>
      <c r="T1272" t="s">
        <v>98</v>
      </c>
      <c r="U1272" s="2" t="s">
        <v>98</v>
      </c>
      <c r="V1272" s="2" t="s">
        <v>98</v>
      </c>
      <c r="W1272" s="2" t="s">
        <v>98</v>
      </c>
      <c r="X1272" s="2" t="s">
        <v>98</v>
      </c>
      <c r="Y1272" s="2" t="s">
        <v>186</v>
      </c>
      <c r="Z1272" s="2" t="s">
        <v>98</v>
      </c>
      <c r="AA1272" s="2" t="s">
        <v>98</v>
      </c>
      <c r="AB1272" s="2" t="s">
        <v>97</v>
      </c>
      <c r="AC1272" t="s">
        <v>168</v>
      </c>
      <c r="AD1272" t="s">
        <v>97</v>
      </c>
      <c r="AE1272" s="1" t="s">
        <v>98</v>
      </c>
      <c r="AF1272" t="s">
        <v>98</v>
      </c>
    </row>
    <row r="1273" spans="1:32">
      <c r="A1273" s="3" t="s">
        <v>184</v>
      </c>
      <c r="B1273">
        <v>1263</v>
      </c>
      <c r="C1273" s="6">
        <v>178177</v>
      </c>
      <c r="D1273" t="s">
        <v>137</v>
      </c>
      <c r="E1273" s="2" t="s">
        <v>98</v>
      </c>
      <c r="F1273" s="2" t="s">
        <v>98</v>
      </c>
      <c r="G1273" s="2" t="s">
        <v>98</v>
      </c>
      <c r="H1273" s="2" t="s">
        <v>97</v>
      </c>
      <c r="I1273" s="2" t="s">
        <v>146</v>
      </c>
      <c r="J1273" s="2" t="s">
        <v>97</v>
      </c>
      <c r="K1273" s="2" t="s">
        <v>134</v>
      </c>
      <c r="L1273" t="s">
        <v>140</v>
      </c>
      <c r="M1273" s="2" t="s">
        <v>100</v>
      </c>
      <c r="N1273" s="71" t="s">
        <v>98</v>
      </c>
      <c r="O1273" s="71" t="s">
        <v>174</v>
      </c>
      <c r="P1273" s="4" t="s">
        <v>182</v>
      </c>
      <c r="Q1273" s="2" t="s">
        <v>98</v>
      </c>
      <c r="R1273" s="2" t="s">
        <v>98</v>
      </c>
      <c r="S1273" t="s">
        <v>98</v>
      </c>
      <c r="T1273" t="s">
        <v>98</v>
      </c>
      <c r="U1273" s="2" t="s">
        <v>98</v>
      </c>
      <c r="V1273" s="2" t="s">
        <v>98</v>
      </c>
      <c r="W1273" s="2" t="s">
        <v>98</v>
      </c>
      <c r="X1273" s="2" t="s">
        <v>98</v>
      </c>
      <c r="Y1273" s="2" t="s">
        <v>186</v>
      </c>
      <c r="Z1273" s="2" t="s">
        <v>98</v>
      </c>
      <c r="AA1273" s="2" t="s">
        <v>98</v>
      </c>
      <c r="AB1273" s="2" t="s">
        <v>98</v>
      </c>
      <c r="AC1273" t="s">
        <v>168</v>
      </c>
      <c r="AD1273" t="s">
        <v>97</v>
      </c>
      <c r="AE1273" s="1" t="s">
        <v>98</v>
      </c>
      <c r="AF1273" t="s">
        <v>98</v>
      </c>
    </row>
    <row r="1274" spans="1:32">
      <c r="A1274" s="3" t="s">
        <v>184</v>
      </c>
      <c r="B1274">
        <v>1264</v>
      </c>
      <c r="C1274" s="6">
        <v>178179</v>
      </c>
      <c r="D1274" t="s">
        <v>137</v>
      </c>
      <c r="E1274" s="2" t="s">
        <v>98</v>
      </c>
      <c r="F1274" s="2" t="s">
        <v>98</v>
      </c>
      <c r="G1274" s="2" t="s">
        <v>98</v>
      </c>
      <c r="H1274" s="2" t="s">
        <v>97</v>
      </c>
      <c r="I1274" s="2" t="s">
        <v>146</v>
      </c>
      <c r="J1274" s="2" t="s">
        <v>97</v>
      </c>
      <c r="K1274" s="2" t="s">
        <v>134</v>
      </c>
      <c r="L1274" t="s">
        <v>140</v>
      </c>
      <c r="M1274" s="2" t="s">
        <v>100</v>
      </c>
      <c r="N1274" s="71" t="s">
        <v>97</v>
      </c>
      <c r="O1274" s="71" t="s">
        <v>174</v>
      </c>
      <c r="P1274" s="4" t="s">
        <v>98</v>
      </c>
      <c r="Q1274" s="2" t="s">
        <v>98</v>
      </c>
      <c r="R1274" s="2" t="s">
        <v>98</v>
      </c>
      <c r="S1274" t="s">
        <v>97</v>
      </c>
      <c r="T1274" t="s">
        <v>98</v>
      </c>
      <c r="U1274" s="2" t="s">
        <v>98</v>
      </c>
      <c r="V1274" s="2" t="s">
        <v>98</v>
      </c>
      <c r="W1274" s="2" t="s">
        <v>98</v>
      </c>
      <c r="X1274" s="2" t="s">
        <v>98</v>
      </c>
      <c r="Y1274" s="2" t="s">
        <v>186</v>
      </c>
      <c r="Z1274" s="2" t="s">
        <v>98</v>
      </c>
      <c r="AA1274" s="2" t="s">
        <v>98</v>
      </c>
      <c r="AB1274" s="2" t="s">
        <v>98</v>
      </c>
      <c r="AC1274" t="s">
        <v>168</v>
      </c>
      <c r="AD1274" t="s">
        <v>97</v>
      </c>
      <c r="AE1274" s="1" t="s">
        <v>98</v>
      </c>
      <c r="AF1274" t="s">
        <v>98</v>
      </c>
    </row>
    <row r="1275" spans="1:32">
      <c r="A1275" s="3" t="s">
        <v>184</v>
      </c>
      <c r="B1275">
        <v>1265</v>
      </c>
      <c r="C1275">
        <v>178186</v>
      </c>
      <c r="D1275" t="s">
        <v>136</v>
      </c>
      <c r="E1275" s="2" t="s">
        <v>98</v>
      </c>
      <c r="F1275" s="2" t="s">
        <v>98</v>
      </c>
      <c r="G1275" s="2" t="s">
        <v>97</v>
      </c>
      <c r="H1275" s="3" t="s">
        <v>97</v>
      </c>
      <c r="I1275" s="2" t="s">
        <v>148</v>
      </c>
      <c r="J1275" s="6" t="s">
        <v>97</v>
      </c>
      <c r="K1275" s="2" t="s">
        <v>134</v>
      </c>
      <c r="L1275" t="s">
        <v>139</v>
      </c>
      <c r="M1275" s="3" t="s">
        <v>101</v>
      </c>
      <c r="N1275" s="71" t="s">
        <v>97</v>
      </c>
      <c r="O1275" s="71" t="s">
        <v>174</v>
      </c>
      <c r="P1275" s="4" t="s">
        <v>97</v>
      </c>
      <c r="Q1275" s="2" t="s">
        <v>98</v>
      </c>
      <c r="R1275" s="2" t="s">
        <v>98</v>
      </c>
      <c r="S1275" t="s">
        <v>97</v>
      </c>
      <c r="T1275" t="s">
        <v>98</v>
      </c>
      <c r="U1275" s="2" t="s">
        <v>98</v>
      </c>
      <c r="V1275" s="2" t="s">
        <v>97</v>
      </c>
      <c r="W1275" s="2" t="s">
        <v>98</v>
      </c>
      <c r="X1275" s="2" t="s">
        <v>98</v>
      </c>
      <c r="Y1275" s="2" t="s">
        <v>98</v>
      </c>
      <c r="Z1275" s="2" t="s">
        <v>98</v>
      </c>
      <c r="AA1275" s="2" t="s">
        <v>98</v>
      </c>
      <c r="AB1275" s="2" t="s">
        <v>97</v>
      </c>
      <c r="AC1275" t="s">
        <v>169</v>
      </c>
      <c r="AD1275" s="6" t="s">
        <v>97</v>
      </c>
      <c r="AE1275" s="1" t="s">
        <v>98</v>
      </c>
      <c r="AF1275" t="s">
        <v>97</v>
      </c>
    </row>
    <row r="1276" spans="1:32">
      <c r="A1276" s="3" t="s">
        <v>184</v>
      </c>
      <c r="B1276">
        <v>1266</v>
      </c>
      <c r="C1276" s="6">
        <v>178187</v>
      </c>
      <c r="D1276" t="s">
        <v>136</v>
      </c>
      <c r="E1276" s="2" t="s">
        <v>97</v>
      </c>
      <c r="F1276" s="2" t="s">
        <v>98</v>
      </c>
      <c r="G1276" s="2" t="s">
        <v>97</v>
      </c>
      <c r="H1276" s="2" t="s">
        <v>97</v>
      </c>
      <c r="I1276" s="2" t="s">
        <v>148</v>
      </c>
      <c r="J1276" s="2" t="s">
        <v>97</v>
      </c>
      <c r="K1276" s="2" t="s">
        <v>134</v>
      </c>
      <c r="L1276" t="s">
        <v>139</v>
      </c>
      <c r="M1276" s="2" t="s">
        <v>101</v>
      </c>
      <c r="N1276" s="71" t="s">
        <v>97</v>
      </c>
      <c r="O1276" s="71" t="s">
        <v>174</v>
      </c>
      <c r="P1276" s="4" t="s">
        <v>97</v>
      </c>
      <c r="Q1276" s="2" t="s">
        <v>98</v>
      </c>
      <c r="R1276" s="2" t="s">
        <v>98</v>
      </c>
      <c r="S1276" t="s">
        <v>97</v>
      </c>
      <c r="T1276" t="s">
        <v>98</v>
      </c>
      <c r="U1276" s="2" t="s">
        <v>98</v>
      </c>
      <c r="V1276" s="2" t="s">
        <v>98</v>
      </c>
      <c r="W1276" s="2" t="s">
        <v>98</v>
      </c>
      <c r="X1276" s="2" t="s">
        <v>97</v>
      </c>
      <c r="Y1276" s="2" t="s">
        <v>98</v>
      </c>
      <c r="Z1276" s="2" t="s">
        <v>98</v>
      </c>
      <c r="AA1276" s="2" t="s">
        <v>98</v>
      </c>
      <c r="AB1276" s="2" t="s">
        <v>98</v>
      </c>
      <c r="AC1276" t="s">
        <v>169</v>
      </c>
      <c r="AD1276" t="s">
        <v>97</v>
      </c>
      <c r="AE1276" s="1" t="s">
        <v>98</v>
      </c>
      <c r="AF1276" t="s">
        <v>98</v>
      </c>
    </row>
    <row r="1277" spans="1:32">
      <c r="A1277" s="3" t="s">
        <v>184</v>
      </c>
      <c r="B1277">
        <v>1267</v>
      </c>
      <c r="C1277" s="6">
        <v>178206</v>
      </c>
      <c r="D1277" t="s">
        <v>136</v>
      </c>
      <c r="E1277" s="2" t="s">
        <v>98</v>
      </c>
      <c r="F1277" s="2" t="s">
        <v>98</v>
      </c>
      <c r="G1277" s="2" t="s">
        <v>98</v>
      </c>
      <c r="H1277" s="2" t="s">
        <v>97</v>
      </c>
      <c r="I1277" s="2" t="s">
        <v>147</v>
      </c>
      <c r="J1277" s="2" t="s">
        <v>97</v>
      </c>
      <c r="K1277" s="2" t="s">
        <v>134</v>
      </c>
      <c r="L1277" t="s">
        <v>139</v>
      </c>
      <c r="M1277" s="2" t="s">
        <v>101</v>
      </c>
      <c r="N1277" s="71" t="s">
        <v>97</v>
      </c>
      <c r="O1277" s="71" t="s">
        <v>174</v>
      </c>
      <c r="P1277" s="4" t="s">
        <v>98</v>
      </c>
      <c r="Q1277" s="2" t="s">
        <v>98</v>
      </c>
      <c r="R1277" s="2" t="s">
        <v>98</v>
      </c>
      <c r="S1277" t="s">
        <v>97</v>
      </c>
      <c r="T1277" t="s">
        <v>98</v>
      </c>
      <c r="U1277" s="2" t="s">
        <v>98</v>
      </c>
      <c r="V1277" s="2" t="s">
        <v>98</v>
      </c>
      <c r="W1277" s="2" t="s">
        <v>98</v>
      </c>
      <c r="X1277" s="2" t="s">
        <v>98</v>
      </c>
      <c r="Y1277" s="2" t="s">
        <v>98</v>
      </c>
      <c r="Z1277" s="2" t="s">
        <v>98</v>
      </c>
      <c r="AA1277" s="2" t="s">
        <v>98</v>
      </c>
      <c r="AB1277" s="2" t="s">
        <v>97</v>
      </c>
      <c r="AC1277" t="s">
        <v>168</v>
      </c>
      <c r="AD1277" t="s">
        <v>97</v>
      </c>
      <c r="AE1277" s="1" t="s">
        <v>97</v>
      </c>
      <c r="AF1277" t="s">
        <v>98</v>
      </c>
    </row>
    <row r="1278" spans="1:32">
      <c r="A1278" s="3" t="s">
        <v>184</v>
      </c>
      <c r="B1278">
        <v>1268</v>
      </c>
      <c r="C1278" s="6">
        <v>178238</v>
      </c>
      <c r="D1278" t="s">
        <v>136</v>
      </c>
      <c r="E1278" s="2" t="s">
        <v>97</v>
      </c>
      <c r="F1278" s="2" t="s">
        <v>98</v>
      </c>
      <c r="G1278" s="2" t="s">
        <v>98</v>
      </c>
      <c r="H1278" s="2" t="s">
        <v>97</v>
      </c>
      <c r="I1278" s="2" t="s">
        <v>149</v>
      </c>
      <c r="J1278" s="2" t="s">
        <v>97</v>
      </c>
      <c r="K1278" s="2" t="s">
        <v>134</v>
      </c>
      <c r="L1278" t="s">
        <v>140</v>
      </c>
      <c r="M1278" s="2" t="s">
        <v>100</v>
      </c>
      <c r="N1278" s="71" t="s">
        <v>97</v>
      </c>
      <c r="O1278" s="71" t="s">
        <v>163</v>
      </c>
      <c r="P1278" s="4" t="s">
        <v>98</v>
      </c>
      <c r="Q1278" s="2" t="s">
        <v>98</v>
      </c>
      <c r="R1278" s="2" t="s">
        <v>98</v>
      </c>
      <c r="S1278" t="s">
        <v>97</v>
      </c>
      <c r="T1278" t="s">
        <v>98</v>
      </c>
      <c r="U1278" s="2" t="s">
        <v>98</v>
      </c>
      <c r="V1278" s="2" t="s">
        <v>98</v>
      </c>
      <c r="W1278" s="2" t="s">
        <v>98</v>
      </c>
      <c r="X1278" s="2" t="s">
        <v>98</v>
      </c>
      <c r="Y1278" s="2" t="s">
        <v>98</v>
      </c>
      <c r="Z1278" s="2" t="s">
        <v>98</v>
      </c>
      <c r="AA1278" s="2" t="s">
        <v>98</v>
      </c>
      <c r="AB1278" s="2" t="s">
        <v>97</v>
      </c>
      <c r="AC1278" t="s">
        <v>168</v>
      </c>
      <c r="AD1278" t="s">
        <v>97</v>
      </c>
      <c r="AE1278" s="1" t="s">
        <v>97</v>
      </c>
      <c r="AF1278" t="s">
        <v>98</v>
      </c>
    </row>
    <row r="1279" spans="1:32">
      <c r="A1279" s="3" t="s">
        <v>184</v>
      </c>
      <c r="B1279">
        <v>1269</v>
      </c>
      <c r="C1279" s="6">
        <v>178239</v>
      </c>
      <c r="D1279" t="s">
        <v>137</v>
      </c>
      <c r="E1279" s="2" t="s">
        <v>97</v>
      </c>
      <c r="F1279" s="2" t="s">
        <v>98</v>
      </c>
      <c r="G1279" s="2" t="s">
        <v>97</v>
      </c>
      <c r="H1279" s="2" t="s">
        <v>98</v>
      </c>
      <c r="I1279" s="2" t="s">
        <v>146</v>
      </c>
      <c r="J1279" s="2" t="s">
        <v>97</v>
      </c>
      <c r="K1279" s="2" t="s">
        <v>134</v>
      </c>
      <c r="L1279" t="s">
        <v>139</v>
      </c>
      <c r="M1279" s="2" t="s">
        <v>101</v>
      </c>
      <c r="N1279" s="71" t="s">
        <v>98</v>
      </c>
      <c r="O1279" s="71" t="s">
        <v>174</v>
      </c>
      <c r="P1279" s="4" t="s">
        <v>97</v>
      </c>
      <c r="Q1279" s="2" t="s">
        <v>98</v>
      </c>
      <c r="R1279" s="2" t="s">
        <v>97</v>
      </c>
      <c r="S1279" t="s">
        <v>97</v>
      </c>
      <c r="T1279" t="s">
        <v>98</v>
      </c>
      <c r="U1279" s="2" t="s">
        <v>98</v>
      </c>
      <c r="V1279" s="2" t="s">
        <v>97</v>
      </c>
      <c r="W1279" s="2" t="s">
        <v>98</v>
      </c>
      <c r="X1279" s="2" t="s">
        <v>98</v>
      </c>
      <c r="Y1279" s="2" t="s">
        <v>98</v>
      </c>
      <c r="Z1279" s="2" t="s">
        <v>98</v>
      </c>
      <c r="AA1279" s="2" t="s">
        <v>98</v>
      </c>
      <c r="AB1279" s="2" t="s">
        <v>98</v>
      </c>
      <c r="AC1279" t="s">
        <v>169</v>
      </c>
      <c r="AD1279" t="s">
        <v>97</v>
      </c>
      <c r="AE1279" s="1" t="s">
        <v>98</v>
      </c>
      <c r="AF1279" t="s">
        <v>97</v>
      </c>
    </row>
    <row r="1280" spans="1:32">
      <c r="A1280" s="3" t="s">
        <v>184</v>
      </c>
      <c r="B1280">
        <v>1270</v>
      </c>
      <c r="C1280" s="6">
        <v>178303</v>
      </c>
      <c r="D1280" t="s">
        <v>136</v>
      </c>
      <c r="E1280" s="2" t="s">
        <v>98</v>
      </c>
      <c r="F1280" s="2" t="s">
        <v>98</v>
      </c>
      <c r="G1280" s="2" t="s">
        <v>97</v>
      </c>
      <c r="H1280" s="2" t="s">
        <v>99</v>
      </c>
      <c r="I1280" s="2" t="s">
        <v>145</v>
      </c>
      <c r="J1280" s="2" t="s">
        <v>97</v>
      </c>
      <c r="K1280" s="2" t="s">
        <v>135</v>
      </c>
      <c r="L1280" t="s">
        <v>140</v>
      </c>
      <c r="M1280" s="2" t="s">
        <v>100</v>
      </c>
      <c r="N1280" s="71" t="s">
        <v>98</v>
      </c>
      <c r="O1280" s="71" t="s">
        <v>163</v>
      </c>
      <c r="P1280" s="4" t="s">
        <v>97</v>
      </c>
      <c r="Q1280" s="2" t="s">
        <v>98</v>
      </c>
      <c r="R1280" s="2" t="s">
        <v>98</v>
      </c>
      <c r="S1280" t="s">
        <v>97</v>
      </c>
      <c r="T1280" t="s">
        <v>98</v>
      </c>
      <c r="U1280" s="2" t="s">
        <v>98</v>
      </c>
      <c r="V1280" s="2" t="s">
        <v>98</v>
      </c>
      <c r="W1280" s="2" t="s">
        <v>98</v>
      </c>
      <c r="X1280" s="2" t="s">
        <v>98</v>
      </c>
      <c r="Y1280" s="2" t="s">
        <v>99</v>
      </c>
      <c r="Z1280" s="2" t="s">
        <v>98</v>
      </c>
      <c r="AA1280" s="2" t="s">
        <v>98</v>
      </c>
      <c r="AB1280" s="2" t="s">
        <v>185</v>
      </c>
      <c r="AC1280" t="s">
        <v>168</v>
      </c>
      <c r="AD1280" t="s">
        <v>98</v>
      </c>
      <c r="AE1280" s="1" t="s">
        <v>98</v>
      </c>
      <c r="AF1280" t="s">
        <v>97</v>
      </c>
    </row>
    <row r="1281" spans="1:32">
      <c r="A1281" s="3" t="s">
        <v>184</v>
      </c>
      <c r="B1281">
        <v>1271</v>
      </c>
      <c r="C1281" s="6">
        <v>178317</v>
      </c>
      <c r="D1281" t="s">
        <v>137</v>
      </c>
      <c r="E1281" s="2" t="s">
        <v>97</v>
      </c>
      <c r="F1281" s="2" t="s">
        <v>98</v>
      </c>
      <c r="G1281" s="2" t="s">
        <v>98</v>
      </c>
      <c r="H1281" s="2" t="s">
        <v>97</v>
      </c>
      <c r="I1281" s="2" t="s">
        <v>147</v>
      </c>
      <c r="J1281" s="2" t="s">
        <v>97</v>
      </c>
      <c r="K1281" s="2" t="s">
        <v>134</v>
      </c>
      <c r="L1281" t="s">
        <v>138</v>
      </c>
      <c r="M1281" s="2" t="s">
        <v>100</v>
      </c>
      <c r="N1281" s="71" t="s">
        <v>97</v>
      </c>
      <c r="O1281" s="71" t="s">
        <v>174</v>
      </c>
      <c r="P1281" s="4" t="s">
        <v>97</v>
      </c>
      <c r="Q1281" s="2" t="s">
        <v>97</v>
      </c>
      <c r="R1281" s="2" t="s">
        <v>97</v>
      </c>
      <c r="S1281" t="s">
        <v>97</v>
      </c>
      <c r="T1281" t="s">
        <v>98</v>
      </c>
      <c r="U1281" s="2" t="s">
        <v>98</v>
      </c>
      <c r="V1281" s="2" t="s">
        <v>97</v>
      </c>
      <c r="W1281" s="2" t="s">
        <v>98</v>
      </c>
      <c r="X1281" s="2" t="s">
        <v>98</v>
      </c>
      <c r="Y1281" s="2" t="s">
        <v>97</v>
      </c>
      <c r="Z1281" s="2" t="s">
        <v>97</v>
      </c>
      <c r="AA1281" s="2" t="s">
        <v>98</v>
      </c>
      <c r="AB1281" s="2" t="s">
        <v>97</v>
      </c>
      <c r="AC1281" t="s">
        <v>169</v>
      </c>
      <c r="AD1281" t="s">
        <v>97</v>
      </c>
      <c r="AE1281" s="1" t="s">
        <v>97</v>
      </c>
      <c r="AF1281" t="s">
        <v>97</v>
      </c>
    </row>
    <row r="1282" spans="1:32">
      <c r="A1282" s="3" t="s">
        <v>184</v>
      </c>
      <c r="B1282">
        <v>1272</v>
      </c>
      <c r="C1282" s="6">
        <v>178318</v>
      </c>
      <c r="D1282" t="s">
        <v>136</v>
      </c>
      <c r="E1282" s="2" t="s">
        <v>98</v>
      </c>
      <c r="F1282" s="2" t="s">
        <v>98</v>
      </c>
      <c r="G1282" s="2" t="s">
        <v>98</v>
      </c>
      <c r="H1282" s="2" t="s">
        <v>97</v>
      </c>
      <c r="I1282" s="2" t="s">
        <v>147</v>
      </c>
      <c r="J1282" s="2" t="s">
        <v>97</v>
      </c>
      <c r="K1282" s="2" t="s">
        <v>134</v>
      </c>
      <c r="L1282" t="s">
        <v>140</v>
      </c>
      <c r="M1282" s="2" t="s">
        <v>101</v>
      </c>
      <c r="N1282" s="71" t="s">
        <v>98</v>
      </c>
      <c r="O1282" s="71" t="s">
        <v>99</v>
      </c>
      <c r="P1282" s="4" t="s">
        <v>182</v>
      </c>
      <c r="Q1282" s="2" t="s">
        <v>98</v>
      </c>
      <c r="R1282" s="2" t="s">
        <v>98</v>
      </c>
      <c r="S1282" t="s">
        <v>98</v>
      </c>
      <c r="T1282" t="s">
        <v>98</v>
      </c>
      <c r="U1282" s="2" t="s">
        <v>98</v>
      </c>
      <c r="V1282" s="2" t="s">
        <v>98</v>
      </c>
      <c r="W1282" s="2" t="s">
        <v>98</v>
      </c>
      <c r="X1282" s="2" t="s">
        <v>98</v>
      </c>
      <c r="Y1282" s="2" t="s">
        <v>98</v>
      </c>
      <c r="Z1282" s="2" t="s">
        <v>98</v>
      </c>
      <c r="AA1282" s="2" t="s">
        <v>98</v>
      </c>
      <c r="AB1282" s="2" t="s">
        <v>98</v>
      </c>
      <c r="AC1282" t="s">
        <v>168</v>
      </c>
      <c r="AD1282" t="s">
        <v>97</v>
      </c>
      <c r="AE1282" s="1" t="s">
        <v>98</v>
      </c>
      <c r="AF1282" t="s">
        <v>98</v>
      </c>
    </row>
    <row r="1283" spans="1:32">
      <c r="A1283" s="3" t="s">
        <v>184</v>
      </c>
      <c r="B1283">
        <v>1273</v>
      </c>
      <c r="C1283" s="6">
        <v>178324</v>
      </c>
      <c r="D1283" t="s">
        <v>137</v>
      </c>
      <c r="E1283" s="2" t="s">
        <v>98</v>
      </c>
      <c r="F1283" s="2" t="s">
        <v>98</v>
      </c>
      <c r="G1283" s="2" t="s">
        <v>98</v>
      </c>
      <c r="H1283" s="2" t="s">
        <v>97</v>
      </c>
      <c r="I1283" s="2" t="s">
        <v>148</v>
      </c>
      <c r="J1283" s="2" t="s">
        <v>97</v>
      </c>
      <c r="K1283" s="2" t="s">
        <v>134</v>
      </c>
      <c r="L1283" t="s">
        <v>140</v>
      </c>
      <c r="M1283" s="2" t="s">
        <v>100</v>
      </c>
      <c r="N1283" s="71" t="s">
        <v>97</v>
      </c>
      <c r="O1283" s="71" t="s">
        <v>163</v>
      </c>
      <c r="P1283" s="4" t="s">
        <v>182</v>
      </c>
      <c r="Q1283" s="2" t="s">
        <v>98</v>
      </c>
      <c r="R1283" s="2" t="s">
        <v>98</v>
      </c>
      <c r="S1283" t="s">
        <v>98</v>
      </c>
      <c r="T1283" t="s">
        <v>98</v>
      </c>
      <c r="U1283" s="2" t="s">
        <v>98</v>
      </c>
      <c r="V1283" s="2" t="s">
        <v>98</v>
      </c>
      <c r="W1283" s="2" t="s">
        <v>98</v>
      </c>
      <c r="X1283" s="2" t="s">
        <v>98</v>
      </c>
      <c r="Y1283" s="2" t="s">
        <v>186</v>
      </c>
      <c r="Z1283" s="2" t="s">
        <v>98</v>
      </c>
      <c r="AA1283" s="2" t="s">
        <v>98</v>
      </c>
      <c r="AB1283" s="2" t="s">
        <v>97</v>
      </c>
      <c r="AC1283" t="s">
        <v>169</v>
      </c>
      <c r="AD1283" t="s">
        <v>97</v>
      </c>
      <c r="AE1283" s="1" t="s">
        <v>97</v>
      </c>
      <c r="AF1283" t="s">
        <v>98</v>
      </c>
    </row>
    <row r="1284" spans="1:32">
      <c r="A1284" s="3" t="s">
        <v>184</v>
      </c>
      <c r="B1284">
        <v>1274</v>
      </c>
      <c r="C1284" s="6">
        <v>178326</v>
      </c>
      <c r="D1284" t="s">
        <v>136</v>
      </c>
      <c r="E1284" s="2" t="s">
        <v>98</v>
      </c>
      <c r="F1284" s="2" t="s">
        <v>98</v>
      </c>
      <c r="G1284" s="2" t="s">
        <v>98</v>
      </c>
      <c r="H1284" s="2" t="s">
        <v>97</v>
      </c>
      <c r="I1284" s="2" t="s">
        <v>149</v>
      </c>
      <c r="J1284" s="2" t="s">
        <v>97</v>
      </c>
      <c r="K1284" s="2" t="s">
        <v>134</v>
      </c>
      <c r="L1284" t="s">
        <v>140</v>
      </c>
      <c r="M1284" s="2" t="s">
        <v>100</v>
      </c>
      <c r="N1284" s="71" t="s">
        <v>97</v>
      </c>
      <c r="O1284" s="71" t="s">
        <v>174</v>
      </c>
      <c r="P1284" s="4" t="s">
        <v>182</v>
      </c>
      <c r="Q1284" s="2" t="s">
        <v>98</v>
      </c>
      <c r="R1284" s="2" t="s">
        <v>98</v>
      </c>
      <c r="S1284" t="s">
        <v>98</v>
      </c>
      <c r="T1284" t="s">
        <v>98</v>
      </c>
      <c r="U1284" s="2" t="s">
        <v>98</v>
      </c>
      <c r="V1284" s="2" t="s">
        <v>98</v>
      </c>
      <c r="W1284" s="2" t="s">
        <v>98</v>
      </c>
      <c r="X1284" s="2" t="s">
        <v>98</v>
      </c>
      <c r="Y1284" s="2" t="s">
        <v>186</v>
      </c>
      <c r="Z1284" s="2" t="s">
        <v>98</v>
      </c>
      <c r="AA1284" s="2" t="s">
        <v>98</v>
      </c>
      <c r="AB1284" s="2" t="s">
        <v>97</v>
      </c>
      <c r="AC1284" t="s">
        <v>168</v>
      </c>
      <c r="AD1284" t="s">
        <v>97</v>
      </c>
      <c r="AE1284" s="1" t="s">
        <v>98</v>
      </c>
      <c r="AF1284" t="s">
        <v>98</v>
      </c>
    </row>
    <row r="1285" spans="1:32">
      <c r="A1285" s="3" t="s">
        <v>184</v>
      </c>
      <c r="B1285">
        <v>1275</v>
      </c>
      <c r="C1285">
        <v>178341</v>
      </c>
      <c r="D1285" t="s">
        <v>136</v>
      </c>
      <c r="E1285" s="2" t="s">
        <v>97</v>
      </c>
      <c r="F1285" s="2" t="s">
        <v>98</v>
      </c>
      <c r="G1285" s="2" t="s">
        <v>98</v>
      </c>
      <c r="H1285" s="3" t="s">
        <v>97</v>
      </c>
      <c r="I1285" s="2" t="s">
        <v>145</v>
      </c>
      <c r="J1285" s="6" t="s">
        <v>98</v>
      </c>
      <c r="K1285" s="2" t="s">
        <v>134</v>
      </c>
      <c r="L1285" t="s">
        <v>139</v>
      </c>
      <c r="M1285" s="2" t="s">
        <v>100</v>
      </c>
      <c r="N1285" s="70" t="s">
        <v>98</v>
      </c>
      <c r="O1285" s="70" t="s">
        <v>174</v>
      </c>
      <c r="P1285" s="5" t="s">
        <v>97</v>
      </c>
      <c r="Q1285" s="2" t="s">
        <v>97</v>
      </c>
      <c r="R1285" s="2" t="s">
        <v>98</v>
      </c>
      <c r="S1285" t="s">
        <v>97</v>
      </c>
      <c r="T1285" t="s">
        <v>98</v>
      </c>
      <c r="U1285" s="2" t="s">
        <v>98</v>
      </c>
      <c r="V1285" s="2" t="s">
        <v>98</v>
      </c>
      <c r="W1285" s="2" t="s">
        <v>98</v>
      </c>
      <c r="X1285" s="2" t="s">
        <v>98</v>
      </c>
      <c r="Y1285" s="2" t="s">
        <v>98</v>
      </c>
      <c r="Z1285" s="2" t="s">
        <v>98</v>
      </c>
      <c r="AA1285" s="2" t="s">
        <v>98</v>
      </c>
      <c r="AB1285" s="2" t="s">
        <v>97</v>
      </c>
      <c r="AC1285" t="s">
        <v>169</v>
      </c>
      <c r="AD1285" s="6" t="s">
        <v>97</v>
      </c>
      <c r="AE1285" s="1" t="s">
        <v>98</v>
      </c>
      <c r="AF1285" t="s">
        <v>98</v>
      </c>
    </row>
    <row r="1286" spans="1:32">
      <c r="A1286" s="3" t="s">
        <v>184</v>
      </c>
      <c r="B1286">
        <v>1276</v>
      </c>
      <c r="C1286" s="6">
        <v>178348</v>
      </c>
      <c r="D1286" t="s">
        <v>137</v>
      </c>
      <c r="E1286" s="2" t="s">
        <v>98</v>
      </c>
      <c r="F1286" s="2" t="s">
        <v>98</v>
      </c>
      <c r="G1286" s="2" t="s">
        <v>98</v>
      </c>
      <c r="H1286" s="2" t="s">
        <v>97</v>
      </c>
      <c r="I1286" s="2" t="s">
        <v>146</v>
      </c>
      <c r="J1286" s="2" t="s">
        <v>97</v>
      </c>
      <c r="K1286" s="2" t="s">
        <v>135</v>
      </c>
      <c r="L1286" t="s">
        <v>140</v>
      </c>
      <c r="M1286" s="2" t="s">
        <v>100</v>
      </c>
      <c r="N1286" s="71" t="s">
        <v>98</v>
      </c>
      <c r="O1286" s="71" t="s">
        <v>174</v>
      </c>
      <c r="P1286" s="4" t="s">
        <v>97</v>
      </c>
      <c r="Q1286" s="2" t="s">
        <v>98</v>
      </c>
      <c r="R1286" s="2" t="s">
        <v>98</v>
      </c>
      <c r="S1286" t="s">
        <v>97</v>
      </c>
      <c r="T1286" t="s">
        <v>98</v>
      </c>
      <c r="U1286" s="2" t="s">
        <v>98</v>
      </c>
      <c r="V1286" s="2" t="s">
        <v>98</v>
      </c>
      <c r="W1286" s="2" t="s">
        <v>98</v>
      </c>
      <c r="X1286" s="2" t="s">
        <v>98</v>
      </c>
      <c r="Y1286" s="2" t="s">
        <v>99</v>
      </c>
      <c r="Z1286" s="2" t="s">
        <v>98</v>
      </c>
      <c r="AA1286" s="2" t="s">
        <v>98</v>
      </c>
      <c r="AB1286" s="2" t="s">
        <v>185</v>
      </c>
      <c r="AC1286" t="s">
        <v>168</v>
      </c>
      <c r="AD1286" t="s">
        <v>98</v>
      </c>
      <c r="AE1286" s="1" t="s">
        <v>98</v>
      </c>
      <c r="AF1286" t="s">
        <v>97</v>
      </c>
    </row>
    <row r="1287" spans="1:32">
      <c r="A1287" s="3" t="s">
        <v>184</v>
      </c>
      <c r="B1287">
        <v>1277</v>
      </c>
      <c r="C1287" s="6">
        <v>178353</v>
      </c>
      <c r="D1287" t="s">
        <v>136</v>
      </c>
      <c r="E1287" s="2" t="s">
        <v>97</v>
      </c>
      <c r="F1287" s="2" t="s">
        <v>97</v>
      </c>
      <c r="G1287" s="2" t="s">
        <v>98</v>
      </c>
      <c r="H1287" s="2" t="s">
        <v>97</v>
      </c>
      <c r="I1287" s="2" t="s">
        <v>146</v>
      </c>
      <c r="J1287" s="2" t="s">
        <v>98</v>
      </c>
      <c r="K1287" s="2" t="s">
        <v>134</v>
      </c>
      <c r="L1287" t="s">
        <v>139</v>
      </c>
      <c r="M1287" s="2" t="s">
        <v>100</v>
      </c>
      <c r="N1287" s="71" t="s">
        <v>97</v>
      </c>
      <c r="O1287" s="71" t="s">
        <v>174</v>
      </c>
      <c r="P1287" s="4" t="s">
        <v>182</v>
      </c>
      <c r="Q1287" s="2" t="s">
        <v>98</v>
      </c>
      <c r="R1287" s="2" t="s">
        <v>97</v>
      </c>
      <c r="S1287" t="s">
        <v>98</v>
      </c>
      <c r="T1287" t="s">
        <v>98</v>
      </c>
      <c r="U1287" s="2" t="s">
        <v>98</v>
      </c>
      <c r="V1287" s="2" t="s">
        <v>98</v>
      </c>
      <c r="W1287" s="2" t="s">
        <v>98</v>
      </c>
      <c r="X1287" s="2" t="s">
        <v>98</v>
      </c>
      <c r="Y1287" s="2" t="s">
        <v>98</v>
      </c>
      <c r="Z1287" s="2" t="s">
        <v>98</v>
      </c>
      <c r="AA1287" s="2" t="s">
        <v>98</v>
      </c>
      <c r="AB1287" s="2" t="s">
        <v>99</v>
      </c>
      <c r="AC1287" t="s">
        <v>169</v>
      </c>
      <c r="AD1287" t="s">
        <v>97</v>
      </c>
      <c r="AE1287" s="1" t="s">
        <v>98</v>
      </c>
      <c r="AF1287" t="s">
        <v>98</v>
      </c>
    </row>
    <row r="1288" spans="1:32">
      <c r="A1288" s="3" t="s">
        <v>181</v>
      </c>
      <c r="B1288">
        <v>1278</v>
      </c>
      <c r="C1288" s="6">
        <v>178366</v>
      </c>
      <c r="D1288" t="s">
        <v>137</v>
      </c>
      <c r="E1288" s="2" t="s">
        <v>98</v>
      </c>
      <c r="F1288" s="2" t="s">
        <v>98</v>
      </c>
      <c r="G1288" s="2" t="s">
        <v>98</v>
      </c>
      <c r="H1288" s="2" t="s">
        <v>97</v>
      </c>
      <c r="I1288" s="2" t="s">
        <v>148</v>
      </c>
      <c r="J1288" s="2" t="s">
        <v>97</v>
      </c>
      <c r="K1288" s="2" t="s">
        <v>134</v>
      </c>
      <c r="L1288" t="s">
        <v>140</v>
      </c>
      <c r="M1288" s="2" t="s">
        <v>100</v>
      </c>
      <c r="N1288" s="71" t="s">
        <v>98</v>
      </c>
      <c r="O1288" s="71" t="s">
        <v>163</v>
      </c>
      <c r="P1288" s="4" t="s">
        <v>182</v>
      </c>
      <c r="Q1288" s="2" t="s">
        <v>98</v>
      </c>
      <c r="R1288" s="2" t="s">
        <v>98</v>
      </c>
      <c r="S1288" t="s">
        <v>98</v>
      </c>
      <c r="T1288" t="s">
        <v>98</v>
      </c>
      <c r="U1288" s="2" t="s">
        <v>98</v>
      </c>
      <c r="V1288" s="2" t="s">
        <v>98</v>
      </c>
      <c r="W1288" s="2" t="s">
        <v>98</v>
      </c>
      <c r="X1288" s="2" t="s">
        <v>98</v>
      </c>
      <c r="Y1288" s="2" t="s">
        <v>186</v>
      </c>
      <c r="Z1288" s="2" t="s">
        <v>98</v>
      </c>
      <c r="AA1288" s="2" t="s">
        <v>98</v>
      </c>
      <c r="AB1288" s="2" t="s">
        <v>97</v>
      </c>
      <c r="AC1288" t="s">
        <v>168</v>
      </c>
      <c r="AD1288" t="s">
        <v>97</v>
      </c>
      <c r="AE1288" s="1" t="s">
        <v>98</v>
      </c>
      <c r="AF1288" t="s">
        <v>98</v>
      </c>
    </row>
    <row r="1289" spans="1:32">
      <c r="A1289" s="3" t="s">
        <v>184</v>
      </c>
      <c r="B1289">
        <v>1279</v>
      </c>
      <c r="C1289" s="6">
        <v>178371</v>
      </c>
      <c r="D1289" t="s">
        <v>136</v>
      </c>
      <c r="E1289" s="2" t="s">
        <v>98</v>
      </c>
      <c r="F1289" s="2" t="s">
        <v>98</v>
      </c>
      <c r="G1289" s="2" t="s">
        <v>98</v>
      </c>
      <c r="H1289" s="2" t="s">
        <v>97</v>
      </c>
      <c r="I1289" s="2" t="s">
        <v>144</v>
      </c>
      <c r="J1289" s="2" t="s">
        <v>97</v>
      </c>
      <c r="K1289" s="2" t="s">
        <v>134</v>
      </c>
      <c r="L1289" t="s">
        <v>140</v>
      </c>
      <c r="M1289" s="2" t="s">
        <v>100</v>
      </c>
      <c r="N1289" s="71" t="s">
        <v>98</v>
      </c>
      <c r="O1289" s="71" t="s">
        <v>174</v>
      </c>
      <c r="P1289" s="4" t="s">
        <v>182</v>
      </c>
      <c r="Q1289" s="2" t="s">
        <v>98</v>
      </c>
      <c r="R1289" s="2" t="s">
        <v>98</v>
      </c>
      <c r="S1289" t="s">
        <v>98</v>
      </c>
      <c r="T1289" t="s">
        <v>98</v>
      </c>
      <c r="U1289" s="2" t="s">
        <v>98</v>
      </c>
      <c r="V1289" s="2" t="s">
        <v>98</v>
      </c>
      <c r="W1289" s="2" t="s">
        <v>98</v>
      </c>
      <c r="X1289" s="2" t="s">
        <v>98</v>
      </c>
      <c r="Y1289" s="2" t="s">
        <v>186</v>
      </c>
      <c r="Z1289" s="2" t="s">
        <v>98</v>
      </c>
      <c r="AA1289" s="2" t="s">
        <v>98</v>
      </c>
      <c r="AB1289" s="2" t="s">
        <v>97</v>
      </c>
      <c r="AC1289" t="s">
        <v>168</v>
      </c>
      <c r="AD1289" t="s">
        <v>97</v>
      </c>
      <c r="AE1289" s="1" t="s">
        <v>98</v>
      </c>
      <c r="AF1289" t="s">
        <v>98</v>
      </c>
    </row>
    <row r="1290" spans="1:32">
      <c r="A1290" s="3" t="s">
        <v>184</v>
      </c>
      <c r="B1290">
        <v>1280</v>
      </c>
      <c r="C1290">
        <v>178391</v>
      </c>
      <c r="D1290" t="s">
        <v>136</v>
      </c>
      <c r="E1290" s="2" t="s">
        <v>98</v>
      </c>
      <c r="F1290" s="2" t="s">
        <v>98</v>
      </c>
      <c r="G1290" s="2" t="s">
        <v>98</v>
      </c>
      <c r="H1290" s="3" t="s">
        <v>99</v>
      </c>
      <c r="I1290" s="2" t="s">
        <v>145</v>
      </c>
      <c r="J1290" s="6" t="s">
        <v>97</v>
      </c>
      <c r="K1290" s="2" t="s">
        <v>134</v>
      </c>
      <c r="L1290" t="s">
        <v>140</v>
      </c>
      <c r="M1290" s="3" t="s">
        <v>100</v>
      </c>
      <c r="N1290" s="71" t="s">
        <v>97</v>
      </c>
      <c r="O1290" s="71" t="s">
        <v>174</v>
      </c>
      <c r="P1290" s="5" t="s">
        <v>182</v>
      </c>
      <c r="Q1290" s="2" t="s">
        <v>98</v>
      </c>
      <c r="R1290" s="2" t="s">
        <v>98</v>
      </c>
      <c r="S1290" t="s">
        <v>98</v>
      </c>
      <c r="T1290" t="s">
        <v>98</v>
      </c>
      <c r="U1290" s="2" t="s">
        <v>98</v>
      </c>
      <c r="V1290" s="2" t="s">
        <v>98</v>
      </c>
      <c r="W1290" s="2" t="s">
        <v>98</v>
      </c>
      <c r="X1290" s="2" t="s">
        <v>98</v>
      </c>
      <c r="Y1290" s="2" t="s">
        <v>98</v>
      </c>
      <c r="Z1290" s="2" t="s">
        <v>98</v>
      </c>
      <c r="AA1290" s="2" t="s">
        <v>98</v>
      </c>
      <c r="AB1290" s="2" t="s">
        <v>97</v>
      </c>
      <c r="AC1290" t="s">
        <v>170</v>
      </c>
      <c r="AD1290" s="6" t="s">
        <v>97</v>
      </c>
      <c r="AE1290" s="1" t="s">
        <v>97</v>
      </c>
      <c r="AF1290" t="s">
        <v>97</v>
      </c>
    </row>
    <row r="1291" spans="1:32">
      <c r="A1291" s="3" t="s">
        <v>184</v>
      </c>
      <c r="B1291">
        <v>1281</v>
      </c>
      <c r="C1291" s="6">
        <v>178393</v>
      </c>
      <c r="D1291" t="s">
        <v>137</v>
      </c>
      <c r="E1291" s="2" t="s">
        <v>97</v>
      </c>
      <c r="F1291" s="2" t="s">
        <v>98</v>
      </c>
      <c r="G1291" s="2" t="s">
        <v>98</v>
      </c>
      <c r="H1291" s="2" t="s">
        <v>97</v>
      </c>
      <c r="I1291" s="2" t="s">
        <v>148</v>
      </c>
      <c r="J1291" s="2" t="s">
        <v>97</v>
      </c>
      <c r="K1291" s="2" t="s">
        <v>134</v>
      </c>
      <c r="L1291" t="s">
        <v>140</v>
      </c>
      <c r="M1291" s="2" t="s">
        <v>100</v>
      </c>
      <c r="N1291" s="71" t="s">
        <v>97</v>
      </c>
      <c r="O1291" s="71" t="s">
        <v>163</v>
      </c>
      <c r="P1291" s="4" t="s">
        <v>182</v>
      </c>
      <c r="Q1291" s="2" t="s">
        <v>98</v>
      </c>
      <c r="R1291" s="2" t="s">
        <v>98</v>
      </c>
      <c r="S1291" t="s">
        <v>98</v>
      </c>
      <c r="T1291" t="s">
        <v>98</v>
      </c>
      <c r="U1291" s="2" t="s">
        <v>98</v>
      </c>
      <c r="V1291" s="2" t="s">
        <v>97</v>
      </c>
      <c r="W1291" s="2" t="s">
        <v>98</v>
      </c>
      <c r="X1291" s="2" t="s">
        <v>98</v>
      </c>
      <c r="Y1291" s="2" t="s">
        <v>98</v>
      </c>
      <c r="Z1291" s="2" t="s">
        <v>98</v>
      </c>
      <c r="AA1291" s="2" t="s">
        <v>98</v>
      </c>
      <c r="AB1291" s="2" t="s">
        <v>98</v>
      </c>
      <c r="AC1291" t="s">
        <v>168</v>
      </c>
      <c r="AD1291" t="s">
        <v>97</v>
      </c>
      <c r="AE1291" s="1" t="s">
        <v>97</v>
      </c>
      <c r="AF1291" t="s">
        <v>98</v>
      </c>
    </row>
    <row r="1292" spans="1:32">
      <c r="A1292" s="3" t="s">
        <v>184</v>
      </c>
      <c r="B1292">
        <v>1282</v>
      </c>
      <c r="C1292" s="6">
        <v>178417</v>
      </c>
      <c r="D1292" t="s">
        <v>137</v>
      </c>
      <c r="E1292" s="2" t="s">
        <v>98</v>
      </c>
      <c r="F1292" s="2" t="s">
        <v>98</v>
      </c>
      <c r="G1292" s="2" t="s">
        <v>98</v>
      </c>
      <c r="H1292" s="2" t="s">
        <v>97</v>
      </c>
      <c r="I1292" s="2" t="s">
        <v>145</v>
      </c>
      <c r="J1292" s="2" t="s">
        <v>97</v>
      </c>
      <c r="K1292" s="2" t="s">
        <v>134</v>
      </c>
      <c r="L1292" t="s">
        <v>140</v>
      </c>
      <c r="M1292" s="2" t="s">
        <v>100</v>
      </c>
      <c r="N1292" s="71" t="s">
        <v>98</v>
      </c>
      <c r="O1292" s="71" t="s">
        <v>174</v>
      </c>
      <c r="P1292" s="4" t="s">
        <v>182</v>
      </c>
      <c r="Q1292" s="2" t="s">
        <v>98</v>
      </c>
      <c r="R1292" s="2" t="s">
        <v>98</v>
      </c>
      <c r="S1292" t="s">
        <v>98</v>
      </c>
      <c r="T1292" t="s">
        <v>98</v>
      </c>
      <c r="U1292" s="2" t="s">
        <v>98</v>
      </c>
      <c r="V1292" s="2" t="s">
        <v>98</v>
      </c>
      <c r="W1292" s="2" t="s">
        <v>98</v>
      </c>
      <c r="X1292" s="2" t="s">
        <v>98</v>
      </c>
      <c r="Y1292" s="2" t="s">
        <v>186</v>
      </c>
      <c r="Z1292" s="2" t="s">
        <v>98</v>
      </c>
      <c r="AA1292" s="2" t="s">
        <v>98</v>
      </c>
      <c r="AB1292" s="2" t="s">
        <v>97</v>
      </c>
      <c r="AC1292" t="s">
        <v>168</v>
      </c>
      <c r="AD1292" t="s">
        <v>97</v>
      </c>
      <c r="AE1292" s="1" t="s">
        <v>98</v>
      </c>
      <c r="AF1292" t="s">
        <v>98</v>
      </c>
    </row>
    <row r="1293" spans="1:32">
      <c r="A1293" s="3" t="s">
        <v>184</v>
      </c>
      <c r="B1293">
        <v>1283</v>
      </c>
      <c r="C1293">
        <v>178437</v>
      </c>
      <c r="D1293" t="s">
        <v>137</v>
      </c>
      <c r="E1293" s="2" t="s">
        <v>98</v>
      </c>
      <c r="F1293" s="2" t="s">
        <v>98</v>
      </c>
      <c r="G1293" s="2" t="s">
        <v>98</v>
      </c>
      <c r="H1293" s="2" t="s">
        <v>97</v>
      </c>
      <c r="I1293" s="2" t="s">
        <v>149</v>
      </c>
      <c r="J1293" s="6" t="s">
        <v>98</v>
      </c>
      <c r="K1293" s="2" t="s">
        <v>134</v>
      </c>
      <c r="L1293" t="s">
        <v>139</v>
      </c>
      <c r="M1293" s="3" t="s">
        <v>100</v>
      </c>
      <c r="N1293" s="71" t="s">
        <v>97</v>
      </c>
      <c r="O1293" s="71" t="s">
        <v>174</v>
      </c>
      <c r="P1293" s="5" t="s">
        <v>182</v>
      </c>
      <c r="Q1293" s="2" t="s">
        <v>98</v>
      </c>
      <c r="R1293" s="2" t="s">
        <v>98</v>
      </c>
      <c r="S1293" t="s">
        <v>98</v>
      </c>
      <c r="T1293" t="s">
        <v>98</v>
      </c>
      <c r="U1293" s="2" t="s">
        <v>98</v>
      </c>
      <c r="V1293" s="2" t="s">
        <v>98</v>
      </c>
      <c r="W1293" s="2" t="s">
        <v>98</v>
      </c>
      <c r="X1293" s="2" t="s">
        <v>98</v>
      </c>
      <c r="Y1293" s="2" t="s">
        <v>98</v>
      </c>
      <c r="Z1293" s="2" t="s">
        <v>98</v>
      </c>
      <c r="AA1293" s="2" t="s">
        <v>98</v>
      </c>
      <c r="AB1293" s="2" t="s">
        <v>99</v>
      </c>
      <c r="AC1293" t="s">
        <v>169</v>
      </c>
      <c r="AD1293" t="s">
        <v>97</v>
      </c>
      <c r="AE1293" s="1" t="s">
        <v>97</v>
      </c>
      <c r="AF1293" t="s">
        <v>97</v>
      </c>
    </row>
    <row r="1294" spans="1:32">
      <c r="A1294" s="3" t="s">
        <v>184</v>
      </c>
      <c r="B1294">
        <v>1284</v>
      </c>
      <c r="C1294" s="6">
        <v>178438</v>
      </c>
      <c r="D1294" t="s">
        <v>136</v>
      </c>
      <c r="E1294" s="2" t="s">
        <v>98</v>
      </c>
      <c r="F1294" s="2" t="s">
        <v>98</v>
      </c>
      <c r="G1294" s="2" t="s">
        <v>98</v>
      </c>
      <c r="H1294" s="2" t="s">
        <v>97</v>
      </c>
      <c r="I1294" s="2" t="s">
        <v>149</v>
      </c>
      <c r="J1294" s="2" t="s">
        <v>98</v>
      </c>
      <c r="K1294" s="2" t="s">
        <v>134</v>
      </c>
      <c r="L1294" t="s">
        <v>139</v>
      </c>
      <c r="M1294" s="2" t="s">
        <v>100</v>
      </c>
      <c r="N1294" s="71" t="s">
        <v>98</v>
      </c>
      <c r="O1294" s="71" t="s">
        <v>174</v>
      </c>
      <c r="P1294" s="4" t="s">
        <v>98</v>
      </c>
      <c r="Q1294" s="2" t="s">
        <v>98</v>
      </c>
      <c r="R1294" s="2" t="s">
        <v>98</v>
      </c>
      <c r="S1294" t="s">
        <v>97</v>
      </c>
      <c r="T1294" t="s">
        <v>98</v>
      </c>
      <c r="U1294" s="2" t="s">
        <v>98</v>
      </c>
      <c r="V1294" s="2" t="s">
        <v>97</v>
      </c>
      <c r="W1294" s="2" t="s">
        <v>98</v>
      </c>
      <c r="X1294" s="2" t="s">
        <v>98</v>
      </c>
      <c r="Y1294" s="2" t="s">
        <v>98</v>
      </c>
      <c r="Z1294" s="2" t="s">
        <v>98</v>
      </c>
      <c r="AA1294" s="2" t="s">
        <v>98</v>
      </c>
      <c r="AB1294" s="2" t="s">
        <v>99</v>
      </c>
      <c r="AC1294" t="s">
        <v>169</v>
      </c>
      <c r="AD1294" t="s">
        <v>97</v>
      </c>
      <c r="AE1294" s="1" t="s">
        <v>97</v>
      </c>
      <c r="AF1294" t="s">
        <v>98</v>
      </c>
    </row>
    <row r="1295" spans="1:32">
      <c r="A1295" s="3" t="s">
        <v>184</v>
      </c>
      <c r="B1295">
        <v>1285</v>
      </c>
      <c r="C1295">
        <v>178443</v>
      </c>
      <c r="D1295" t="s">
        <v>137</v>
      </c>
      <c r="E1295" s="2" t="s">
        <v>98</v>
      </c>
      <c r="F1295" s="2" t="s">
        <v>98</v>
      </c>
      <c r="G1295" s="2" t="s">
        <v>98</v>
      </c>
      <c r="H1295" s="3" t="s">
        <v>97</v>
      </c>
      <c r="I1295" s="2" t="s">
        <v>149</v>
      </c>
      <c r="J1295" s="6" t="s">
        <v>97</v>
      </c>
      <c r="K1295" s="2" t="s">
        <v>134</v>
      </c>
      <c r="L1295" t="s">
        <v>140</v>
      </c>
      <c r="M1295" s="2" t="s">
        <v>100</v>
      </c>
      <c r="N1295" s="70" t="s">
        <v>97</v>
      </c>
      <c r="O1295" s="70" t="s">
        <v>174</v>
      </c>
      <c r="P1295" s="5" t="s">
        <v>182</v>
      </c>
      <c r="Q1295" s="2" t="s">
        <v>98</v>
      </c>
      <c r="R1295" s="2" t="s">
        <v>98</v>
      </c>
      <c r="S1295" t="s">
        <v>98</v>
      </c>
      <c r="T1295" t="s">
        <v>98</v>
      </c>
      <c r="U1295" s="2" t="s">
        <v>98</v>
      </c>
      <c r="V1295" s="2" t="s">
        <v>98</v>
      </c>
      <c r="W1295" s="2" t="s">
        <v>98</v>
      </c>
      <c r="X1295" s="2" t="s">
        <v>98</v>
      </c>
      <c r="Y1295" s="2" t="s">
        <v>98</v>
      </c>
      <c r="Z1295" s="2" t="s">
        <v>98</v>
      </c>
      <c r="AA1295" s="2" t="s">
        <v>98</v>
      </c>
      <c r="AB1295" s="2" t="s">
        <v>97</v>
      </c>
      <c r="AC1295" t="s">
        <v>168</v>
      </c>
      <c r="AD1295" s="6" t="s">
        <v>97</v>
      </c>
      <c r="AE1295" s="1" t="s">
        <v>98</v>
      </c>
      <c r="AF1295" t="s">
        <v>98</v>
      </c>
    </row>
    <row r="1296" spans="1:32">
      <c r="A1296" s="3" t="s">
        <v>184</v>
      </c>
      <c r="B1296">
        <v>1286</v>
      </c>
      <c r="C1296" s="6">
        <v>178461</v>
      </c>
      <c r="D1296" t="s">
        <v>136</v>
      </c>
      <c r="E1296" s="2" t="s">
        <v>97</v>
      </c>
      <c r="F1296" s="2" t="s">
        <v>98</v>
      </c>
      <c r="G1296" s="2" t="s">
        <v>98</v>
      </c>
      <c r="H1296" s="2" t="s">
        <v>97</v>
      </c>
      <c r="I1296" s="2" t="s">
        <v>147</v>
      </c>
      <c r="J1296" s="2" t="s">
        <v>97</v>
      </c>
      <c r="K1296" s="2" t="s">
        <v>134</v>
      </c>
      <c r="L1296" t="s">
        <v>139</v>
      </c>
      <c r="M1296" s="2" t="s">
        <v>101</v>
      </c>
      <c r="N1296" s="71" t="s">
        <v>98</v>
      </c>
      <c r="O1296" s="71" t="s">
        <v>174</v>
      </c>
      <c r="P1296" s="4" t="s">
        <v>182</v>
      </c>
      <c r="Q1296" s="2" t="s">
        <v>98</v>
      </c>
      <c r="R1296" s="2" t="s">
        <v>98</v>
      </c>
      <c r="S1296" t="s">
        <v>98</v>
      </c>
      <c r="T1296" t="s">
        <v>97</v>
      </c>
      <c r="U1296" s="2" t="s">
        <v>98</v>
      </c>
      <c r="V1296" s="2" t="s">
        <v>98</v>
      </c>
      <c r="W1296" s="2" t="s">
        <v>98</v>
      </c>
      <c r="X1296" s="2" t="s">
        <v>98</v>
      </c>
      <c r="Y1296" s="2" t="s">
        <v>98</v>
      </c>
      <c r="Z1296" s="2" t="s">
        <v>98</v>
      </c>
      <c r="AA1296" s="2" t="s">
        <v>98</v>
      </c>
      <c r="AB1296" s="2" t="s">
        <v>97</v>
      </c>
      <c r="AC1296" t="s">
        <v>169</v>
      </c>
      <c r="AD1296" t="s">
        <v>97</v>
      </c>
      <c r="AE1296" s="1" t="s">
        <v>97</v>
      </c>
      <c r="AF1296" t="s">
        <v>97</v>
      </c>
    </row>
    <row r="1297" spans="1:32">
      <c r="A1297" s="3" t="s">
        <v>184</v>
      </c>
      <c r="B1297">
        <v>1287</v>
      </c>
      <c r="C1297">
        <v>178472</v>
      </c>
      <c r="D1297" t="s">
        <v>137</v>
      </c>
      <c r="E1297" s="2" t="s">
        <v>98</v>
      </c>
      <c r="F1297" s="2" t="s">
        <v>98</v>
      </c>
      <c r="G1297" s="2" t="s">
        <v>98</v>
      </c>
      <c r="H1297" s="3" t="s">
        <v>97</v>
      </c>
      <c r="I1297" s="2" t="s">
        <v>149</v>
      </c>
      <c r="J1297" s="6" t="s">
        <v>97</v>
      </c>
      <c r="K1297" s="2" t="s">
        <v>134</v>
      </c>
      <c r="L1297" t="s">
        <v>140</v>
      </c>
      <c r="M1297" s="2" t="s">
        <v>100</v>
      </c>
      <c r="N1297" s="70" t="s">
        <v>97</v>
      </c>
      <c r="O1297" s="70" t="s">
        <v>174</v>
      </c>
      <c r="P1297" s="5" t="s">
        <v>182</v>
      </c>
      <c r="Q1297" s="2" t="s">
        <v>98</v>
      </c>
      <c r="R1297" s="2" t="s">
        <v>98</v>
      </c>
      <c r="S1297" t="s">
        <v>98</v>
      </c>
      <c r="T1297" t="s">
        <v>98</v>
      </c>
      <c r="U1297" s="2" t="s">
        <v>98</v>
      </c>
      <c r="V1297" s="2" t="s">
        <v>98</v>
      </c>
      <c r="W1297" s="2" t="s">
        <v>98</v>
      </c>
      <c r="X1297" s="2" t="s">
        <v>98</v>
      </c>
      <c r="Y1297" s="2" t="s">
        <v>98</v>
      </c>
      <c r="Z1297" s="2" t="s">
        <v>98</v>
      </c>
      <c r="AA1297" s="2" t="s">
        <v>98</v>
      </c>
      <c r="AB1297" s="2" t="s">
        <v>97</v>
      </c>
      <c r="AC1297" t="s">
        <v>169</v>
      </c>
      <c r="AD1297" t="s">
        <v>97</v>
      </c>
      <c r="AE1297" s="1" t="s">
        <v>98</v>
      </c>
      <c r="AF1297" t="s">
        <v>98</v>
      </c>
    </row>
    <row r="1298" spans="1:32">
      <c r="A1298" s="3" t="s">
        <v>184</v>
      </c>
      <c r="B1298">
        <v>1288</v>
      </c>
      <c r="C1298">
        <v>178497</v>
      </c>
      <c r="D1298" t="s">
        <v>137</v>
      </c>
      <c r="E1298" s="2" t="s">
        <v>97</v>
      </c>
      <c r="F1298" s="2" t="s">
        <v>97</v>
      </c>
      <c r="G1298" s="2" t="s">
        <v>97</v>
      </c>
      <c r="H1298" s="3" t="s">
        <v>97</v>
      </c>
      <c r="I1298" s="2" t="s">
        <v>145</v>
      </c>
      <c r="J1298" s="6" t="s">
        <v>97</v>
      </c>
      <c r="K1298" s="2" t="s">
        <v>134</v>
      </c>
      <c r="L1298" t="s">
        <v>139</v>
      </c>
      <c r="M1298" s="2" t="s">
        <v>100</v>
      </c>
      <c r="N1298" s="70" t="s">
        <v>97</v>
      </c>
      <c r="O1298" s="70" t="s">
        <v>174</v>
      </c>
      <c r="P1298" s="5" t="s">
        <v>97</v>
      </c>
      <c r="Q1298" s="2" t="s">
        <v>98</v>
      </c>
      <c r="R1298" s="2" t="s">
        <v>98</v>
      </c>
      <c r="S1298" t="s">
        <v>97</v>
      </c>
      <c r="T1298" t="s">
        <v>98</v>
      </c>
      <c r="U1298" s="2" t="s">
        <v>98</v>
      </c>
      <c r="V1298" s="2" t="s">
        <v>98</v>
      </c>
      <c r="W1298" s="2" t="s">
        <v>98</v>
      </c>
      <c r="X1298" s="2" t="s">
        <v>97</v>
      </c>
      <c r="Y1298" s="2" t="s">
        <v>98</v>
      </c>
      <c r="Z1298" s="2" t="s">
        <v>98</v>
      </c>
      <c r="AA1298" s="2" t="s">
        <v>98</v>
      </c>
      <c r="AB1298" s="2" t="s">
        <v>97</v>
      </c>
      <c r="AC1298" t="s">
        <v>169</v>
      </c>
      <c r="AD1298" s="6" t="s">
        <v>97</v>
      </c>
      <c r="AE1298" s="1" t="s">
        <v>98</v>
      </c>
      <c r="AF1298" t="s">
        <v>97</v>
      </c>
    </row>
    <row r="1299" spans="1:32">
      <c r="A1299" s="3" t="s">
        <v>184</v>
      </c>
      <c r="B1299">
        <v>1289</v>
      </c>
      <c r="C1299" s="6">
        <v>178498</v>
      </c>
      <c r="D1299" t="s">
        <v>137</v>
      </c>
      <c r="E1299" s="2" t="s">
        <v>97</v>
      </c>
      <c r="F1299" s="2" t="s">
        <v>98</v>
      </c>
      <c r="G1299" s="2" t="s">
        <v>98</v>
      </c>
      <c r="H1299" s="2" t="s">
        <v>97</v>
      </c>
      <c r="I1299" s="2" t="s">
        <v>145</v>
      </c>
      <c r="J1299" s="2" t="s">
        <v>97</v>
      </c>
      <c r="K1299" s="2" t="s">
        <v>134</v>
      </c>
      <c r="L1299" t="s">
        <v>139</v>
      </c>
      <c r="M1299" s="2" t="s">
        <v>100</v>
      </c>
      <c r="N1299" s="71" t="s">
        <v>98</v>
      </c>
      <c r="O1299" s="71" t="s">
        <v>174</v>
      </c>
      <c r="P1299" s="4" t="s">
        <v>98</v>
      </c>
      <c r="Q1299" s="2" t="s">
        <v>98</v>
      </c>
      <c r="R1299" s="2" t="s">
        <v>98</v>
      </c>
      <c r="S1299" t="s">
        <v>97</v>
      </c>
      <c r="T1299" t="s">
        <v>98</v>
      </c>
      <c r="U1299" s="2" t="s">
        <v>98</v>
      </c>
      <c r="V1299" s="2" t="s">
        <v>98</v>
      </c>
      <c r="W1299" s="2" t="s">
        <v>98</v>
      </c>
      <c r="X1299" s="2" t="s">
        <v>98</v>
      </c>
      <c r="Y1299" s="2" t="s">
        <v>98</v>
      </c>
      <c r="Z1299" s="2" t="s">
        <v>98</v>
      </c>
      <c r="AA1299" s="2" t="s">
        <v>98</v>
      </c>
      <c r="AB1299" s="2" t="s">
        <v>97</v>
      </c>
      <c r="AC1299" t="s">
        <v>169</v>
      </c>
      <c r="AD1299" t="s">
        <v>97</v>
      </c>
      <c r="AE1299" s="1" t="s">
        <v>97</v>
      </c>
      <c r="AF1299" t="s">
        <v>97</v>
      </c>
    </row>
    <row r="1300" spans="1:32">
      <c r="A1300" s="3" t="s">
        <v>184</v>
      </c>
      <c r="B1300">
        <v>1290</v>
      </c>
      <c r="C1300">
        <v>178510</v>
      </c>
      <c r="D1300" t="s">
        <v>137</v>
      </c>
      <c r="E1300" s="2" t="s">
        <v>98</v>
      </c>
      <c r="F1300" s="2" t="s">
        <v>98</v>
      </c>
      <c r="G1300" s="2" t="s">
        <v>98</v>
      </c>
      <c r="H1300" s="3" t="s">
        <v>97</v>
      </c>
      <c r="I1300" s="2" t="s">
        <v>149</v>
      </c>
      <c r="J1300" s="6" t="s">
        <v>97</v>
      </c>
      <c r="K1300" s="2" t="s">
        <v>135</v>
      </c>
      <c r="L1300" t="s">
        <v>139</v>
      </c>
      <c r="M1300" s="2" t="s">
        <v>100</v>
      </c>
      <c r="N1300" s="70" t="s">
        <v>97</v>
      </c>
      <c r="O1300" s="70" t="s">
        <v>174</v>
      </c>
      <c r="P1300" s="4" t="s">
        <v>182</v>
      </c>
      <c r="Q1300" s="2" t="s">
        <v>98</v>
      </c>
      <c r="R1300" s="2" t="s">
        <v>98</v>
      </c>
      <c r="S1300" t="s">
        <v>98</v>
      </c>
      <c r="T1300" t="s">
        <v>98</v>
      </c>
      <c r="U1300" s="2" t="s">
        <v>98</v>
      </c>
      <c r="V1300" s="2" t="s">
        <v>98</v>
      </c>
      <c r="W1300" s="2" t="s">
        <v>98</v>
      </c>
      <c r="X1300" s="2" t="s">
        <v>98</v>
      </c>
      <c r="Y1300" s="2" t="s">
        <v>99</v>
      </c>
      <c r="Z1300" s="2" t="s">
        <v>97</v>
      </c>
      <c r="AA1300" s="2" t="s">
        <v>98</v>
      </c>
      <c r="AB1300" s="2" t="s">
        <v>185</v>
      </c>
      <c r="AC1300" t="s">
        <v>168</v>
      </c>
      <c r="AD1300" t="s">
        <v>98</v>
      </c>
      <c r="AE1300" s="1" t="s">
        <v>98</v>
      </c>
      <c r="AF1300" t="s">
        <v>98</v>
      </c>
    </row>
    <row r="1301" spans="1:32">
      <c r="A1301" s="3" t="s">
        <v>184</v>
      </c>
      <c r="B1301">
        <v>1291</v>
      </c>
      <c r="C1301">
        <v>178513</v>
      </c>
      <c r="D1301" t="s">
        <v>136</v>
      </c>
      <c r="E1301" s="2" t="s">
        <v>98</v>
      </c>
      <c r="F1301" s="2" t="s">
        <v>98</v>
      </c>
      <c r="G1301" s="2" t="s">
        <v>98</v>
      </c>
      <c r="H1301" s="3" t="s">
        <v>97</v>
      </c>
      <c r="I1301" s="2" t="s">
        <v>149</v>
      </c>
      <c r="J1301" s="6" t="s">
        <v>97</v>
      </c>
      <c r="K1301" s="2" t="s">
        <v>134</v>
      </c>
      <c r="L1301" t="s">
        <v>139</v>
      </c>
      <c r="M1301" s="2" t="s">
        <v>100</v>
      </c>
      <c r="N1301" s="70" t="s">
        <v>97</v>
      </c>
      <c r="O1301" s="70" t="s">
        <v>174</v>
      </c>
      <c r="P1301" s="5" t="s">
        <v>97</v>
      </c>
      <c r="Q1301" s="2" t="s">
        <v>98</v>
      </c>
      <c r="R1301" s="2" t="s">
        <v>98</v>
      </c>
      <c r="S1301" t="s">
        <v>97</v>
      </c>
      <c r="T1301" t="s">
        <v>97</v>
      </c>
      <c r="U1301" s="2" t="s">
        <v>98</v>
      </c>
      <c r="V1301" s="2" t="s">
        <v>97</v>
      </c>
      <c r="W1301" s="2" t="s">
        <v>98</v>
      </c>
      <c r="X1301" s="2" t="s">
        <v>98</v>
      </c>
      <c r="Y1301" s="2" t="s">
        <v>98</v>
      </c>
      <c r="Z1301" s="2" t="s">
        <v>98</v>
      </c>
      <c r="AA1301" s="2" t="s">
        <v>98</v>
      </c>
      <c r="AB1301" s="2" t="s">
        <v>97</v>
      </c>
      <c r="AC1301" t="s">
        <v>169</v>
      </c>
      <c r="AD1301" s="6" t="s">
        <v>97</v>
      </c>
      <c r="AE1301" s="1" t="s">
        <v>97</v>
      </c>
      <c r="AF1301" t="s">
        <v>98</v>
      </c>
    </row>
    <row r="1302" spans="1:32">
      <c r="A1302" s="3" t="s">
        <v>184</v>
      </c>
      <c r="B1302">
        <v>1292</v>
      </c>
      <c r="C1302">
        <v>178515</v>
      </c>
      <c r="D1302" t="s">
        <v>136</v>
      </c>
      <c r="E1302" s="2" t="s">
        <v>98</v>
      </c>
      <c r="F1302" s="2" t="s">
        <v>98</v>
      </c>
      <c r="G1302" s="2" t="s">
        <v>98</v>
      </c>
      <c r="H1302" s="3" t="s">
        <v>98</v>
      </c>
      <c r="I1302" s="2" t="s">
        <v>145</v>
      </c>
      <c r="J1302" s="6" t="s">
        <v>97</v>
      </c>
      <c r="K1302" s="2" t="s">
        <v>134</v>
      </c>
      <c r="L1302" t="s">
        <v>140</v>
      </c>
      <c r="M1302" s="2" t="s">
        <v>101</v>
      </c>
      <c r="N1302" s="70" t="s">
        <v>97</v>
      </c>
      <c r="O1302" s="70" t="s">
        <v>174</v>
      </c>
      <c r="P1302" s="5" t="s">
        <v>182</v>
      </c>
      <c r="Q1302" s="2" t="s">
        <v>98</v>
      </c>
      <c r="R1302" s="2" t="s">
        <v>98</v>
      </c>
      <c r="S1302" t="s">
        <v>98</v>
      </c>
      <c r="T1302" t="s">
        <v>98</v>
      </c>
      <c r="U1302" s="2" t="s">
        <v>98</v>
      </c>
      <c r="V1302" s="2" t="s">
        <v>98</v>
      </c>
      <c r="W1302" s="2" t="s">
        <v>98</v>
      </c>
      <c r="X1302" s="2" t="s">
        <v>98</v>
      </c>
      <c r="Y1302" s="2" t="s">
        <v>186</v>
      </c>
      <c r="Z1302" s="2" t="s">
        <v>98</v>
      </c>
      <c r="AA1302" s="2" t="s">
        <v>98</v>
      </c>
      <c r="AB1302" s="2" t="s">
        <v>97</v>
      </c>
      <c r="AC1302" t="s">
        <v>168</v>
      </c>
      <c r="AD1302" s="6" t="s">
        <v>97</v>
      </c>
      <c r="AE1302" s="1" t="s">
        <v>98</v>
      </c>
      <c r="AF1302" t="s">
        <v>98</v>
      </c>
    </row>
    <row r="1303" spans="1:32">
      <c r="A1303" s="3" t="s">
        <v>184</v>
      </c>
      <c r="B1303">
        <v>1293</v>
      </c>
      <c r="C1303">
        <v>178543</v>
      </c>
      <c r="D1303" t="s">
        <v>136</v>
      </c>
      <c r="E1303" s="2" t="s">
        <v>98</v>
      </c>
      <c r="F1303" s="2" t="s">
        <v>98</v>
      </c>
      <c r="G1303" s="2" t="s">
        <v>98</v>
      </c>
      <c r="H1303" s="3" t="s">
        <v>97</v>
      </c>
      <c r="I1303" s="2" t="s">
        <v>149</v>
      </c>
      <c r="J1303" s="6" t="s">
        <v>97</v>
      </c>
      <c r="K1303" s="2" t="s">
        <v>135</v>
      </c>
      <c r="L1303" t="s">
        <v>140</v>
      </c>
      <c r="M1303" s="3" t="s">
        <v>100</v>
      </c>
      <c r="N1303" s="71" t="s">
        <v>97</v>
      </c>
      <c r="O1303" s="71" t="s">
        <v>174</v>
      </c>
      <c r="P1303" s="4" t="s">
        <v>98</v>
      </c>
      <c r="Q1303" s="2" t="s">
        <v>98</v>
      </c>
      <c r="R1303" s="2" t="s">
        <v>98</v>
      </c>
      <c r="S1303" t="s">
        <v>97</v>
      </c>
      <c r="T1303" t="s">
        <v>98</v>
      </c>
      <c r="U1303" s="2" t="s">
        <v>98</v>
      </c>
      <c r="V1303" s="2" t="s">
        <v>98</v>
      </c>
      <c r="W1303" s="2" t="s">
        <v>98</v>
      </c>
      <c r="X1303" s="2" t="s">
        <v>98</v>
      </c>
      <c r="Y1303" s="2" t="s">
        <v>99</v>
      </c>
      <c r="Z1303" s="2" t="s">
        <v>98</v>
      </c>
      <c r="AA1303" s="2" t="s">
        <v>98</v>
      </c>
      <c r="AB1303" s="2" t="s">
        <v>185</v>
      </c>
      <c r="AC1303" t="s">
        <v>168</v>
      </c>
      <c r="AD1303" s="6" t="s">
        <v>98</v>
      </c>
      <c r="AE1303" s="1" t="s">
        <v>98</v>
      </c>
      <c r="AF1303" t="s">
        <v>98</v>
      </c>
    </row>
    <row r="1304" spans="1:32">
      <c r="A1304" s="3" t="s">
        <v>184</v>
      </c>
      <c r="B1304">
        <v>1294</v>
      </c>
      <c r="C1304" s="6">
        <v>178544</v>
      </c>
      <c r="D1304" t="s">
        <v>136</v>
      </c>
      <c r="E1304" s="2" t="s">
        <v>97</v>
      </c>
      <c r="F1304" s="2" t="s">
        <v>98</v>
      </c>
      <c r="G1304" s="2" t="s">
        <v>98</v>
      </c>
      <c r="H1304" s="2" t="s">
        <v>97</v>
      </c>
      <c r="I1304" s="2" t="s">
        <v>149</v>
      </c>
      <c r="J1304" s="2" t="s">
        <v>97</v>
      </c>
      <c r="K1304" s="2" t="s">
        <v>134</v>
      </c>
      <c r="L1304" t="s">
        <v>140</v>
      </c>
      <c r="M1304" s="2" t="s">
        <v>100</v>
      </c>
      <c r="N1304" s="71" t="s">
        <v>97</v>
      </c>
      <c r="O1304" s="71" t="s">
        <v>163</v>
      </c>
      <c r="P1304" s="4" t="s">
        <v>182</v>
      </c>
      <c r="Q1304" s="2" t="s">
        <v>98</v>
      </c>
      <c r="R1304" s="2" t="s">
        <v>98</v>
      </c>
      <c r="S1304" t="s">
        <v>98</v>
      </c>
      <c r="T1304" t="s">
        <v>98</v>
      </c>
      <c r="U1304" s="2" t="s">
        <v>98</v>
      </c>
      <c r="V1304" s="2" t="s">
        <v>98</v>
      </c>
      <c r="W1304" s="2" t="s">
        <v>98</v>
      </c>
      <c r="X1304" s="2" t="s">
        <v>98</v>
      </c>
      <c r="Y1304" s="2" t="s">
        <v>98</v>
      </c>
      <c r="Z1304" s="2" t="s">
        <v>98</v>
      </c>
      <c r="AA1304" s="2" t="s">
        <v>98</v>
      </c>
      <c r="AB1304" s="2" t="s">
        <v>97</v>
      </c>
      <c r="AC1304" t="s">
        <v>169</v>
      </c>
      <c r="AD1304" t="s">
        <v>97</v>
      </c>
      <c r="AE1304" s="1" t="s">
        <v>97</v>
      </c>
      <c r="AF1304" t="s">
        <v>98</v>
      </c>
    </row>
    <row r="1305" spans="1:32">
      <c r="A1305" s="3" t="s">
        <v>183</v>
      </c>
      <c r="B1305">
        <v>1295</v>
      </c>
      <c r="C1305" s="6">
        <v>178562</v>
      </c>
      <c r="D1305" t="s">
        <v>136</v>
      </c>
      <c r="E1305" s="2" t="s">
        <v>98</v>
      </c>
      <c r="F1305" s="2" t="s">
        <v>98</v>
      </c>
      <c r="G1305" s="2" t="s">
        <v>98</v>
      </c>
      <c r="H1305" s="2" t="s">
        <v>97</v>
      </c>
      <c r="I1305" s="2" t="s">
        <v>147</v>
      </c>
      <c r="J1305" s="2" t="s">
        <v>97</v>
      </c>
      <c r="K1305" s="2" t="s">
        <v>134</v>
      </c>
      <c r="L1305" t="s">
        <v>138</v>
      </c>
      <c r="M1305" s="2" t="s">
        <v>101</v>
      </c>
      <c r="N1305" s="71" t="s">
        <v>97</v>
      </c>
      <c r="O1305" s="71" t="s">
        <v>174</v>
      </c>
      <c r="P1305" s="4" t="s">
        <v>97</v>
      </c>
      <c r="Q1305" s="2" t="s">
        <v>98</v>
      </c>
      <c r="R1305" s="2" t="s">
        <v>98</v>
      </c>
      <c r="S1305" t="s">
        <v>97</v>
      </c>
      <c r="T1305" t="s">
        <v>98</v>
      </c>
      <c r="U1305" s="2" t="s">
        <v>97</v>
      </c>
      <c r="V1305" s="2" t="s">
        <v>97</v>
      </c>
      <c r="W1305" s="2" t="s">
        <v>98</v>
      </c>
      <c r="X1305" s="2" t="s">
        <v>98</v>
      </c>
      <c r="Y1305" s="2" t="s">
        <v>97</v>
      </c>
      <c r="Z1305" s="2" t="s">
        <v>98</v>
      </c>
      <c r="AA1305" s="2" t="s">
        <v>98</v>
      </c>
      <c r="AB1305" s="2" t="s">
        <v>98</v>
      </c>
      <c r="AC1305" t="s">
        <v>169</v>
      </c>
      <c r="AD1305" t="s">
        <v>97</v>
      </c>
      <c r="AE1305" s="1" t="s">
        <v>98</v>
      </c>
      <c r="AF1305" t="s">
        <v>98</v>
      </c>
    </row>
    <row r="1306" spans="1:32">
      <c r="A1306" s="3" t="s">
        <v>184</v>
      </c>
      <c r="B1306">
        <v>1296</v>
      </c>
      <c r="C1306" s="6">
        <v>178573</v>
      </c>
      <c r="D1306" t="s">
        <v>137</v>
      </c>
      <c r="E1306" s="2" t="s">
        <v>98</v>
      </c>
      <c r="F1306" s="2" t="s">
        <v>98</v>
      </c>
      <c r="G1306" s="2" t="s">
        <v>98</v>
      </c>
      <c r="H1306" s="2" t="s">
        <v>97</v>
      </c>
      <c r="I1306" s="2" t="s">
        <v>146</v>
      </c>
      <c r="J1306" s="2" t="s">
        <v>97</v>
      </c>
      <c r="K1306" s="2" t="s">
        <v>134</v>
      </c>
      <c r="L1306" t="s">
        <v>140</v>
      </c>
      <c r="M1306" s="2" t="s">
        <v>100</v>
      </c>
      <c r="N1306" s="71" t="s">
        <v>97</v>
      </c>
      <c r="O1306" s="71" t="s">
        <v>163</v>
      </c>
      <c r="P1306" s="4" t="s">
        <v>182</v>
      </c>
      <c r="Q1306" s="2" t="s">
        <v>98</v>
      </c>
      <c r="R1306" s="2" t="s">
        <v>98</v>
      </c>
      <c r="S1306" t="s">
        <v>98</v>
      </c>
      <c r="T1306" t="s">
        <v>98</v>
      </c>
      <c r="U1306" s="2" t="s">
        <v>98</v>
      </c>
      <c r="V1306" s="2" t="s">
        <v>98</v>
      </c>
      <c r="W1306" s="2" t="s">
        <v>98</v>
      </c>
      <c r="X1306" s="2" t="s">
        <v>98</v>
      </c>
      <c r="Y1306" s="2" t="s">
        <v>186</v>
      </c>
      <c r="Z1306" s="2" t="s">
        <v>98</v>
      </c>
      <c r="AA1306" s="2" t="s">
        <v>98</v>
      </c>
      <c r="AB1306" s="2" t="s">
        <v>97</v>
      </c>
      <c r="AC1306" t="s">
        <v>168</v>
      </c>
      <c r="AD1306" t="s">
        <v>97</v>
      </c>
      <c r="AE1306" s="1" t="s">
        <v>97</v>
      </c>
      <c r="AF1306" t="s">
        <v>98</v>
      </c>
    </row>
    <row r="1307" spans="1:32">
      <c r="A1307" s="3" t="s">
        <v>184</v>
      </c>
      <c r="B1307">
        <v>1297</v>
      </c>
      <c r="C1307">
        <v>178579</v>
      </c>
      <c r="D1307" t="s">
        <v>137</v>
      </c>
      <c r="E1307" s="2" t="s">
        <v>98</v>
      </c>
      <c r="F1307" s="2" t="s">
        <v>98</v>
      </c>
      <c r="G1307" s="2" t="s">
        <v>98</v>
      </c>
      <c r="H1307" s="3" t="s">
        <v>97</v>
      </c>
      <c r="I1307" s="2" t="s">
        <v>145</v>
      </c>
      <c r="J1307" s="6" t="s">
        <v>97</v>
      </c>
      <c r="K1307" s="2" t="s">
        <v>134</v>
      </c>
      <c r="L1307" t="s">
        <v>140</v>
      </c>
      <c r="M1307" s="2" t="s">
        <v>101</v>
      </c>
      <c r="N1307" s="70" t="s">
        <v>98</v>
      </c>
      <c r="O1307" s="70" t="s">
        <v>174</v>
      </c>
      <c r="P1307" s="4" t="s">
        <v>182</v>
      </c>
      <c r="Q1307" s="2" t="s">
        <v>98</v>
      </c>
      <c r="R1307" s="2" t="s">
        <v>98</v>
      </c>
      <c r="S1307" t="s">
        <v>98</v>
      </c>
      <c r="T1307" t="s">
        <v>98</v>
      </c>
      <c r="U1307" s="2" t="s">
        <v>98</v>
      </c>
      <c r="V1307" s="2" t="s">
        <v>98</v>
      </c>
      <c r="W1307" s="2" t="s">
        <v>98</v>
      </c>
      <c r="X1307" s="2" t="s">
        <v>98</v>
      </c>
      <c r="Y1307" s="2" t="s">
        <v>186</v>
      </c>
      <c r="Z1307" s="2" t="s">
        <v>98</v>
      </c>
      <c r="AA1307" s="2" t="s">
        <v>98</v>
      </c>
      <c r="AB1307" s="2" t="s">
        <v>98</v>
      </c>
      <c r="AC1307" t="s">
        <v>169</v>
      </c>
      <c r="AD1307" s="6" t="s">
        <v>97</v>
      </c>
      <c r="AE1307" s="1" t="s">
        <v>98</v>
      </c>
      <c r="AF1307" t="s">
        <v>98</v>
      </c>
    </row>
    <row r="1308" spans="1:32">
      <c r="A1308" s="3" t="s">
        <v>184</v>
      </c>
      <c r="B1308">
        <v>1298</v>
      </c>
      <c r="C1308" s="6">
        <v>178582</v>
      </c>
      <c r="D1308" t="s">
        <v>137</v>
      </c>
      <c r="E1308" s="2" t="s">
        <v>98</v>
      </c>
      <c r="F1308" s="2" t="s">
        <v>98</v>
      </c>
      <c r="G1308" s="2" t="s">
        <v>97</v>
      </c>
      <c r="H1308" s="2" t="s">
        <v>97</v>
      </c>
      <c r="I1308" s="2" t="s">
        <v>148</v>
      </c>
      <c r="J1308" s="2" t="s">
        <v>97</v>
      </c>
      <c r="K1308" s="2" t="s">
        <v>134</v>
      </c>
      <c r="L1308" t="s">
        <v>140</v>
      </c>
      <c r="M1308" s="2" t="s">
        <v>101</v>
      </c>
      <c r="N1308" s="71" t="s">
        <v>98</v>
      </c>
      <c r="O1308" s="71" t="s">
        <v>174</v>
      </c>
      <c r="P1308" s="4" t="s">
        <v>182</v>
      </c>
      <c r="Q1308" s="2" t="s">
        <v>98</v>
      </c>
      <c r="R1308" s="2" t="s">
        <v>98</v>
      </c>
      <c r="S1308" t="s">
        <v>98</v>
      </c>
      <c r="T1308" t="s">
        <v>98</v>
      </c>
      <c r="U1308" s="2" t="s">
        <v>98</v>
      </c>
      <c r="V1308" s="2" t="s">
        <v>98</v>
      </c>
      <c r="W1308" s="2" t="s">
        <v>98</v>
      </c>
      <c r="X1308" s="2" t="s">
        <v>98</v>
      </c>
      <c r="Y1308" s="2" t="s">
        <v>186</v>
      </c>
      <c r="Z1308" s="2" t="s">
        <v>98</v>
      </c>
      <c r="AA1308" s="2" t="s">
        <v>98</v>
      </c>
      <c r="AB1308" s="2" t="s">
        <v>97</v>
      </c>
      <c r="AC1308" t="s">
        <v>168</v>
      </c>
      <c r="AD1308" t="s">
        <v>97</v>
      </c>
      <c r="AE1308" s="1" t="s">
        <v>97</v>
      </c>
      <c r="AF1308" t="s">
        <v>98</v>
      </c>
    </row>
    <row r="1309" spans="1:32">
      <c r="A1309" s="3" t="s">
        <v>184</v>
      </c>
      <c r="B1309">
        <v>1299</v>
      </c>
      <c r="C1309" s="6">
        <v>178588</v>
      </c>
      <c r="D1309" t="s">
        <v>137</v>
      </c>
      <c r="E1309" s="2" t="s">
        <v>98</v>
      </c>
      <c r="F1309" s="2" t="s">
        <v>98</v>
      </c>
      <c r="G1309" s="2" t="s">
        <v>98</v>
      </c>
      <c r="H1309" s="2" t="s">
        <v>97</v>
      </c>
      <c r="I1309" s="2" t="s">
        <v>147</v>
      </c>
      <c r="J1309" s="2" t="s">
        <v>97</v>
      </c>
      <c r="K1309" s="2" t="s">
        <v>134</v>
      </c>
      <c r="L1309" t="s">
        <v>140</v>
      </c>
      <c r="M1309" s="2" t="s">
        <v>100</v>
      </c>
      <c r="N1309" s="71" t="s">
        <v>98</v>
      </c>
      <c r="O1309" s="71" t="s">
        <v>163</v>
      </c>
      <c r="P1309" s="4" t="s">
        <v>182</v>
      </c>
      <c r="Q1309" s="2" t="s">
        <v>98</v>
      </c>
      <c r="R1309" s="2" t="s">
        <v>98</v>
      </c>
      <c r="S1309" t="s">
        <v>98</v>
      </c>
      <c r="T1309" t="s">
        <v>97</v>
      </c>
      <c r="U1309" s="2" t="s">
        <v>98</v>
      </c>
      <c r="V1309" s="2" t="s">
        <v>98</v>
      </c>
      <c r="W1309" s="2" t="s">
        <v>98</v>
      </c>
      <c r="X1309" s="2" t="s">
        <v>98</v>
      </c>
      <c r="Y1309" s="2" t="s">
        <v>98</v>
      </c>
      <c r="Z1309" s="2" t="s">
        <v>98</v>
      </c>
      <c r="AA1309" s="2" t="s">
        <v>98</v>
      </c>
      <c r="AB1309" s="2" t="s">
        <v>97</v>
      </c>
      <c r="AC1309" t="s">
        <v>168</v>
      </c>
      <c r="AD1309" t="s">
        <v>97</v>
      </c>
      <c r="AE1309" s="1" t="s">
        <v>97</v>
      </c>
      <c r="AF1309" t="s">
        <v>98</v>
      </c>
    </row>
    <row r="1310" spans="1:32">
      <c r="A1310" s="3" t="s">
        <v>184</v>
      </c>
      <c r="B1310">
        <v>1300</v>
      </c>
      <c r="C1310" s="6">
        <v>178591</v>
      </c>
      <c r="D1310" t="s">
        <v>136</v>
      </c>
      <c r="E1310" s="2" t="s">
        <v>98</v>
      </c>
      <c r="F1310" s="2" t="s">
        <v>98</v>
      </c>
      <c r="G1310" s="2" t="s">
        <v>98</v>
      </c>
      <c r="H1310" s="2" t="s">
        <v>97</v>
      </c>
      <c r="I1310" s="2" t="s">
        <v>145</v>
      </c>
      <c r="J1310" s="2" t="s">
        <v>97</v>
      </c>
      <c r="K1310" s="2" t="s">
        <v>134</v>
      </c>
      <c r="L1310" t="s">
        <v>140</v>
      </c>
      <c r="M1310" s="2" t="s">
        <v>100</v>
      </c>
      <c r="N1310" s="71" t="s">
        <v>98</v>
      </c>
      <c r="O1310" s="71" t="s">
        <v>163</v>
      </c>
      <c r="P1310" s="4" t="s">
        <v>182</v>
      </c>
      <c r="Q1310" s="2" t="s">
        <v>98</v>
      </c>
      <c r="R1310" s="2" t="s">
        <v>98</v>
      </c>
      <c r="S1310" t="s">
        <v>98</v>
      </c>
      <c r="T1310" t="s">
        <v>98</v>
      </c>
      <c r="U1310" s="2" t="s">
        <v>98</v>
      </c>
      <c r="V1310" s="2" t="s">
        <v>98</v>
      </c>
      <c r="W1310" s="2" t="s">
        <v>98</v>
      </c>
      <c r="X1310" s="2" t="s">
        <v>98</v>
      </c>
      <c r="Y1310" s="2" t="s">
        <v>186</v>
      </c>
      <c r="Z1310" s="2" t="s">
        <v>98</v>
      </c>
      <c r="AA1310" s="2" t="s">
        <v>98</v>
      </c>
      <c r="AB1310" s="2" t="s">
        <v>97</v>
      </c>
      <c r="AC1310" t="s">
        <v>168</v>
      </c>
      <c r="AD1310" t="s">
        <v>97</v>
      </c>
      <c r="AE1310" s="1" t="s">
        <v>98</v>
      </c>
      <c r="AF1310" t="s">
        <v>98</v>
      </c>
    </row>
    <row r="1311" spans="1:32">
      <c r="A1311" s="3" t="s">
        <v>184</v>
      </c>
      <c r="B1311">
        <v>1301</v>
      </c>
      <c r="C1311" s="6">
        <v>178604</v>
      </c>
      <c r="D1311" t="s">
        <v>137</v>
      </c>
      <c r="E1311" s="2" t="s">
        <v>97</v>
      </c>
      <c r="F1311" s="2" t="s">
        <v>98</v>
      </c>
      <c r="G1311" s="2" t="s">
        <v>98</v>
      </c>
      <c r="H1311" s="2" t="s">
        <v>97</v>
      </c>
      <c r="I1311" s="2" t="s">
        <v>148</v>
      </c>
      <c r="J1311" s="2" t="s">
        <v>97</v>
      </c>
      <c r="K1311" s="2" t="s">
        <v>134</v>
      </c>
      <c r="L1311" t="s">
        <v>139</v>
      </c>
      <c r="M1311" s="2" t="s">
        <v>100</v>
      </c>
      <c r="N1311" s="71" t="s">
        <v>97</v>
      </c>
      <c r="O1311" s="71" t="s">
        <v>163</v>
      </c>
      <c r="P1311" s="4" t="s">
        <v>97</v>
      </c>
      <c r="Q1311" s="2" t="s">
        <v>97</v>
      </c>
      <c r="R1311" s="2" t="s">
        <v>97</v>
      </c>
      <c r="S1311" t="s">
        <v>97</v>
      </c>
      <c r="T1311" t="s">
        <v>98</v>
      </c>
      <c r="U1311" s="2" t="s">
        <v>98</v>
      </c>
      <c r="V1311" s="2" t="s">
        <v>98</v>
      </c>
      <c r="W1311" s="2" t="s">
        <v>98</v>
      </c>
      <c r="X1311" s="2" t="s">
        <v>97</v>
      </c>
      <c r="Y1311" s="2" t="s">
        <v>98</v>
      </c>
      <c r="Z1311" s="2" t="s">
        <v>98</v>
      </c>
      <c r="AA1311" s="2" t="s">
        <v>98</v>
      </c>
      <c r="AB1311" s="2" t="s">
        <v>185</v>
      </c>
      <c r="AC1311" t="s">
        <v>169</v>
      </c>
      <c r="AD1311" t="s">
        <v>97</v>
      </c>
      <c r="AE1311" s="1" t="s">
        <v>97</v>
      </c>
      <c r="AF1311" t="s">
        <v>97</v>
      </c>
    </row>
    <row r="1312" spans="1:32">
      <c r="A1312" s="3" t="s">
        <v>184</v>
      </c>
      <c r="B1312">
        <v>1302</v>
      </c>
      <c r="C1312">
        <v>178661</v>
      </c>
      <c r="D1312" t="s">
        <v>136</v>
      </c>
      <c r="E1312" s="2" t="s">
        <v>98</v>
      </c>
      <c r="F1312" s="2" t="s">
        <v>98</v>
      </c>
      <c r="G1312" s="2" t="s">
        <v>98</v>
      </c>
      <c r="H1312" s="3" t="s">
        <v>97</v>
      </c>
      <c r="I1312" s="2" t="s">
        <v>146</v>
      </c>
      <c r="J1312" s="6" t="s">
        <v>97</v>
      </c>
      <c r="K1312" s="2" t="s">
        <v>134</v>
      </c>
      <c r="L1312" t="s">
        <v>140</v>
      </c>
      <c r="M1312" s="3" t="s">
        <v>100</v>
      </c>
      <c r="N1312" s="71" t="s">
        <v>98</v>
      </c>
      <c r="O1312" s="71" t="s">
        <v>174</v>
      </c>
      <c r="P1312" s="5" t="s">
        <v>182</v>
      </c>
      <c r="Q1312" s="2" t="s">
        <v>98</v>
      </c>
      <c r="R1312" s="2" t="s">
        <v>98</v>
      </c>
      <c r="S1312" t="s">
        <v>98</v>
      </c>
      <c r="T1312" t="s">
        <v>98</v>
      </c>
      <c r="U1312" s="2" t="s">
        <v>98</v>
      </c>
      <c r="V1312" s="2" t="s">
        <v>98</v>
      </c>
      <c r="W1312" s="2" t="s">
        <v>98</v>
      </c>
      <c r="X1312" s="2" t="s">
        <v>98</v>
      </c>
      <c r="Y1312" s="2" t="s">
        <v>186</v>
      </c>
      <c r="Z1312" s="2" t="s">
        <v>98</v>
      </c>
      <c r="AA1312" s="2" t="s">
        <v>98</v>
      </c>
      <c r="AB1312" s="2" t="s">
        <v>97</v>
      </c>
      <c r="AC1312" t="s">
        <v>168</v>
      </c>
      <c r="AD1312" s="6" t="s">
        <v>97</v>
      </c>
      <c r="AE1312" s="1" t="s">
        <v>98</v>
      </c>
      <c r="AF1312" t="s">
        <v>98</v>
      </c>
    </row>
    <row r="1313" spans="1:32">
      <c r="A1313" s="3" t="s">
        <v>184</v>
      </c>
      <c r="B1313">
        <v>1303</v>
      </c>
      <c r="C1313" s="6">
        <v>178662</v>
      </c>
      <c r="D1313" t="s">
        <v>136</v>
      </c>
      <c r="E1313" s="2" t="s">
        <v>97</v>
      </c>
      <c r="F1313" s="2" t="s">
        <v>98</v>
      </c>
      <c r="G1313" s="2" t="s">
        <v>98</v>
      </c>
      <c r="H1313" s="2" t="s">
        <v>97</v>
      </c>
      <c r="I1313" s="2" t="s">
        <v>145</v>
      </c>
      <c r="J1313" s="2" t="s">
        <v>97</v>
      </c>
      <c r="K1313" s="2" t="s">
        <v>134</v>
      </c>
      <c r="L1313" t="s">
        <v>139</v>
      </c>
      <c r="M1313" s="2" t="s">
        <v>100</v>
      </c>
      <c r="N1313" s="71" t="s">
        <v>98</v>
      </c>
      <c r="O1313" s="71" t="s">
        <v>163</v>
      </c>
      <c r="P1313" s="4" t="s">
        <v>97</v>
      </c>
      <c r="Q1313" s="2" t="s">
        <v>98</v>
      </c>
      <c r="R1313" s="2" t="s">
        <v>98</v>
      </c>
      <c r="S1313" t="s">
        <v>97</v>
      </c>
      <c r="T1313" t="s">
        <v>98</v>
      </c>
      <c r="U1313" s="2" t="s">
        <v>98</v>
      </c>
      <c r="V1313" s="2" t="s">
        <v>98</v>
      </c>
      <c r="W1313" s="2" t="s">
        <v>98</v>
      </c>
      <c r="X1313" s="2" t="s">
        <v>98</v>
      </c>
      <c r="Y1313" s="2" t="s">
        <v>98</v>
      </c>
      <c r="Z1313" s="2" t="s">
        <v>98</v>
      </c>
      <c r="AA1313" s="2" t="s">
        <v>98</v>
      </c>
      <c r="AB1313" s="2" t="s">
        <v>98</v>
      </c>
      <c r="AC1313" t="s">
        <v>169</v>
      </c>
      <c r="AD1313" t="s">
        <v>97</v>
      </c>
      <c r="AE1313" s="1" t="s">
        <v>98</v>
      </c>
      <c r="AF1313" t="s">
        <v>97</v>
      </c>
    </row>
    <row r="1314" spans="1:32">
      <c r="A1314" s="3" t="s">
        <v>183</v>
      </c>
      <c r="B1314">
        <v>1304</v>
      </c>
      <c r="C1314" s="6">
        <v>178668</v>
      </c>
      <c r="D1314" t="s">
        <v>137</v>
      </c>
      <c r="E1314" s="2" t="s">
        <v>98</v>
      </c>
      <c r="F1314" s="2" t="s">
        <v>98</v>
      </c>
      <c r="G1314" s="2" t="s">
        <v>98</v>
      </c>
      <c r="H1314" s="2" t="s">
        <v>97</v>
      </c>
      <c r="I1314" s="2" t="s">
        <v>149</v>
      </c>
      <c r="J1314" s="2" t="s">
        <v>97</v>
      </c>
      <c r="K1314" s="2" t="s">
        <v>134</v>
      </c>
      <c r="L1314" t="s">
        <v>139</v>
      </c>
      <c r="M1314" s="2" t="s">
        <v>100</v>
      </c>
      <c r="N1314" s="71" t="s">
        <v>97</v>
      </c>
      <c r="O1314" s="71" t="s">
        <v>174</v>
      </c>
      <c r="P1314" s="4" t="s">
        <v>97</v>
      </c>
      <c r="Q1314" s="2" t="s">
        <v>97</v>
      </c>
      <c r="R1314" s="2" t="s">
        <v>98</v>
      </c>
      <c r="S1314" t="s">
        <v>97</v>
      </c>
      <c r="T1314" t="s">
        <v>98</v>
      </c>
      <c r="U1314" s="2" t="s">
        <v>98</v>
      </c>
      <c r="V1314" s="2" t="s">
        <v>97</v>
      </c>
      <c r="W1314" s="2" t="s">
        <v>98</v>
      </c>
      <c r="X1314" s="2" t="s">
        <v>98</v>
      </c>
      <c r="Y1314" s="2" t="s">
        <v>98</v>
      </c>
      <c r="Z1314" s="2" t="s">
        <v>98</v>
      </c>
      <c r="AA1314" s="2" t="s">
        <v>98</v>
      </c>
      <c r="AB1314" s="2" t="s">
        <v>99</v>
      </c>
      <c r="AC1314" t="s">
        <v>169</v>
      </c>
      <c r="AD1314" t="s">
        <v>97</v>
      </c>
      <c r="AE1314" s="1" t="s">
        <v>97</v>
      </c>
      <c r="AF1314" t="s">
        <v>97</v>
      </c>
    </row>
    <row r="1315" spans="1:32">
      <c r="A1315" s="3" t="s">
        <v>183</v>
      </c>
      <c r="B1315">
        <v>1305</v>
      </c>
      <c r="C1315" s="6">
        <v>178669</v>
      </c>
      <c r="D1315" t="s">
        <v>137</v>
      </c>
      <c r="E1315" s="2" t="s">
        <v>98</v>
      </c>
      <c r="F1315" s="2" t="s">
        <v>98</v>
      </c>
      <c r="G1315" s="2" t="s">
        <v>98</v>
      </c>
      <c r="H1315" s="2" t="s">
        <v>97</v>
      </c>
      <c r="I1315" s="2" t="s">
        <v>149</v>
      </c>
      <c r="J1315" s="2" t="s">
        <v>97</v>
      </c>
      <c r="K1315" s="2" t="s">
        <v>134</v>
      </c>
      <c r="L1315" t="s">
        <v>139</v>
      </c>
      <c r="M1315" s="2" t="s">
        <v>100</v>
      </c>
      <c r="N1315" s="71" t="s">
        <v>97</v>
      </c>
      <c r="O1315" s="71" t="s">
        <v>163</v>
      </c>
      <c r="P1315" s="4" t="s">
        <v>97</v>
      </c>
      <c r="Q1315" s="2" t="s">
        <v>97</v>
      </c>
      <c r="R1315" s="2" t="s">
        <v>98</v>
      </c>
      <c r="S1315" t="s">
        <v>97</v>
      </c>
      <c r="T1315" t="s">
        <v>97</v>
      </c>
      <c r="U1315" s="2" t="s">
        <v>98</v>
      </c>
      <c r="V1315" s="2" t="s">
        <v>97</v>
      </c>
      <c r="W1315" s="2" t="s">
        <v>98</v>
      </c>
      <c r="X1315" s="2" t="s">
        <v>98</v>
      </c>
      <c r="Y1315" s="2" t="s">
        <v>98</v>
      </c>
      <c r="Z1315" s="2" t="s">
        <v>98</v>
      </c>
      <c r="AA1315" s="2" t="s">
        <v>98</v>
      </c>
      <c r="AB1315" s="2" t="s">
        <v>99</v>
      </c>
      <c r="AC1315" t="s">
        <v>169</v>
      </c>
      <c r="AD1315" t="s">
        <v>97</v>
      </c>
      <c r="AE1315" s="1" t="s">
        <v>97</v>
      </c>
      <c r="AF1315" t="s">
        <v>98</v>
      </c>
    </row>
    <row r="1316" spans="1:32">
      <c r="A1316" s="3" t="s">
        <v>184</v>
      </c>
      <c r="B1316">
        <v>1306</v>
      </c>
      <c r="C1316">
        <v>178670</v>
      </c>
      <c r="D1316" t="s">
        <v>136</v>
      </c>
      <c r="E1316" s="2" t="s">
        <v>97</v>
      </c>
      <c r="F1316" s="2" t="s">
        <v>97</v>
      </c>
      <c r="G1316" s="2" t="s">
        <v>98</v>
      </c>
      <c r="H1316" s="3" t="s">
        <v>97</v>
      </c>
      <c r="I1316" s="2" t="s">
        <v>149</v>
      </c>
      <c r="J1316" s="6" t="s">
        <v>97</v>
      </c>
      <c r="K1316" s="2" t="s">
        <v>135</v>
      </c>
      <c r="L1316" t="s">
        <v>139</v>
      </c>
      <c r="M1316" s="2" t="s">
        <v>100</v>
      </c>
      <c r="N1316" s="70" t="s">
        <v>98</v>
      </c>
      <c r="O1316" s="70" t="s">
        <v>163</v>
      </c>
      <c r="P1316" s="5" t="s">
        <v>97</v>
      </c>
      <c r="Q1316" s="2" t="s">
        <v>97</v>
      </c>
      <c r="R1316" s="2" t="s">
        <v>97</v>
      </c>
      <c r="S1316" t="s">
        <v>97</v>
      </c>
      <c r="T1316" t="s">
        <v>98</v>
      </c>
      <c r="U1316" s="2" t="s">
        <v>98</v>
      </c>
      <c r="V1316" s="2" t="s">
        <v>97</v>
      </c>
      <c r="W1316" s="2" t="s">
        <v>97</v>
      </c>
      <c r="X1316" s="2" t="s">
        <v>97</v>
      </c>
      <c r="Y1316" s="2" t="s">
        <v>98</v>
      </c>
      <c r="Z1316" s="2" t="s">
        <v>98</v>
      </c>
      <c r="AA1316" s="2" t="s">
        <v>98</v>
      </c>
      <c r="AB1316" s="2" t="s">
        <v>185</v>
      </c>
      <c r="AC1316" t="s">
        <v>170</v>
      </c>
      <c r="AD1316" s="6" t="s">
        <v>98</v>
      </c>
      <c r="AE1316" s="1" t="s">
        <v>98</v>
      </c>
      <c r="AF1316" t="s">
        <v>97</v>
      </c>
    </row>
    <row r="1317" spans="1:32">
      <c r="A1317" s="3" t="s">
        <v>184</v>
      </c>
      <c r="B1317">
        <v>1307</v>
      </c>
      <c r="C1317" s="6">
        <v>178673</v>
      </c>
      <c r="D1317" t="s">
        <v>137</v>
      </c>
      <c r="E1317" s="2" t="s">
        <v>98</v>
      </c>
      <c r="F1317" s="2" t="s">
        <v>98</v>
      </c>
      <c r="G1317" s="2" t="s">
        <v>98</v>
      </c>
      <c r="H1317" s="2" t="s">
        <v>97</v>
      </c>
      <c r="I1317" s="2" t="s">
        <v>147</v>
      </c>
      <c r="J1317" s="2" t="s">
        <v>97</v>
      </c>
      <c r="K1317" s="2" t="s">
        <v>134</v>
      </c>
      <c r="L1317" t="s">
        <v>140</v>
      </c>
      <c r="M1317" s="2" t="s">
        <v>100</v>
      </c>
      <c r="N1317" s="71" t="s">
        <v>98</v>
      </c>
      <c r="O1317" s="71" t="s">
        <v>174</v>
      </c>
      <c r="P1317" s="4" t="s">
        <v>98</v>
      </c>
      <c r="Q1317" s="2" t="s">
        <v>98</v>
      </c>
      <c r="R1317" s="2" t="s">
        <v>98</v>
      </c>
      <c r="S1317" t="s">
        <v>97</v>
      </c>
      <c r="T1317" t="s">
        <v>98</v>
      </c>
      <c r="U1317" s="2" t="s">
        <v>98</v>
      </c>
      <c r="V1317" s="2" t="s">
        <v>98</v>
      </c>
      <c r="W1317" s="2" t="s">
        <v>98</v>
      </c>
      <c r="X1317" s="2" t="s">
        <v>98</v>
      </c>
      <c r="Y1317" s="2" t="s">
        <v>186</v>
      </c>
      <c r="Z1317" s="2" t="s">
        <v>98</v>
      </c>
      <c r="AA1317" s="2" t="s">
        <v>98</v>
      </c>
      <c r="AB1317" s="2" t="s">
        <v>97</v>
      </c>
      <c r="AC1317" t="s">
        <v>168</v>
      </c>
      <c r="AD1317" t="s">
        <v>97</v>
      </c>
      <c r="AE1317" s="1" t="s">
        <v>98</v>
      </c>
      <c r="AF1317" t="s">
        <v>98</v>
      </c>
    </row>
    <row r="1318" spans="1:32">
      <c r="A1318" s="3" t="s">
        <v>184</v>
      </c>
      <c r="B1318">
        <v>1308</v>
      </c>
      <c r="C1318" s="6">
        <v>178674</v>
      </c>
      <c r="D1318" t="s">
        <v>136</v>
      </c>
      <c r="E1318" s="2" t="s">
        <v>98</v>
      </c>
      <c r="F1318" s="2" t="s">
        <v>98</v>
      </c>
      <c r="G1318" s="2" t="s">
        <v>98</v>
      </c>
      <c r="H1318" s="2" t="s">
        <v>97</v>
      </c>
      <c r="I1318" s="2" t="s">
        <v>147</v>
      </c>
      <c r="J1318" s="2" t="s">
        <v>97</v>
      </c>
      <c r="K1318" s="2" t="s">
        <v>134</v>
      </c>
      <c r="L1318" t="s">
        <v>140</v>
      </c>
      <c r="M1318" s="2" t="s">
        <v>101</v>
      </c>
      <c r="N1318" s="71" t="s">
        <v>98</v>
      </c>
      <c r="O1318" s="71" t="s">
        <v>174</v>
      </c>
      <c r="P1318" s="4" t="s">
        <v>182</v>
      </c>
      <c r="Q1318" s="2" t="s">
        <v>98</v>
      </c>
      <c r="R1318" s="2" t="s">
        <v>98</v>
      </c>
      <c r="S1318" t="s">
        <v>98</v>
      </c>
      <c r="T1318" t="s">
        <v>98</v>
      </c>
      <c r="U1318" s="2" t="s">
        <v>98</v>
      </c>
      <c r="V1318" s="2" t="s">
        <v>98</v>
      </c>
      <c r="W1318" s="2" t="s">
        <v>98</v>
      </c>
      <c r="X1318" s="2" t="s">
        <v>98</v>
      </c>
      <c r="Y1318" s="2" t="s">
        <v>186</v>
      </c>
      <c r="Z1318" s="2" t="s">
        <v>98</v>
      </c>
      <c r="AA1318" s="2" t="s">
        <v>98</v>
      </c>
      <c r="AB1318" s="2" t="s">
        <v>97</v>
      </c>
      <c r="AC1318" t="s">
        <v>168</v>
      </c>
      <c r="AD1318" t="s">
        <v>97</v>
      </c>
      <c r="AE1318" s="1" t="s">
        <v>98</v>
      </c>
      <c r="AF1318" t="s">
        <v>98</v>
      </c>
    </row>
    <row r="1319" spans="1:32">
      <c r="A1319" s="3" t="s">
        <v>184</v>
      </c>
      <c r="B1319">
        <v>1309</v>
      </c>
      <c r="C1319" s="6">
        <v>178678</v>
      </c>
      <c r="D1319" t="s">
        <v>136</v>
      </c>
      <c r="E1319" s="2" t="s">
        <v>98</v>
      </c>
      <c r="F1319" s="2" t="s">
        <v>98</v>
      </c>
      <c r="G1319" s="2" t="s">
        <v>98</v>
      </c>
      <c r="H1319" s="2" t="s">
        <v>97</v>
      </c>
      <c r="I1319" s="2" t="s">
        <v>144</v>
      </c>
      <c r="J1319" s="2" t="s">
        <v>97</v>
      </c>
      <c r="K1319" s="2" t="s">
        <v>134</v>
      </c>
      <c r="L1319" t="s">
        <v>140</v>
      </c>
      <c r="M1319" s="2" t="s">
        <v>100</v>
      </c>
      <c r="N1319" s="71" t="s">
        <v>97</v>
      </c>
      <c r="O1319" s="71" t="s">
        <v>163</v>
      </c>
      <c r="P1319" s="4" t="s">
        <v>182</v>
      </c>
      <c r="Q1319" s="2" t="s">
        <v>98</v>
      </c>
      <c r="R1319" s="2" t="s">
        <v>98</v>
      </c>
      <c r="S1319" t="s">
        <v>98</v>
      </c>
      <c r="T1319" t="s">
        <v>98</v>
      </c>
      <c r="U1319" s="2" t="s">
        <v>98</v>
      </c>
      <c r="V1319" s="2" t="s">
        <v>98</v>
      </c>
      <c r="W1319" s="2" t="s">
        <v>98</v>
      </c>
      <c r="X1319" s="2" t="s">
        <v>98</v>
      </c>
      <c r="Y1319" s="2" t="s">
        <v>98</v>
      </c>
      <c r="Z1319" s="2" t="s">
        <v>98</v>
      </c>
      <c r="AA1319" s="2" t="s">
        <v>98</v>
      </c>
      <c r="AB1319" s="2" t="s">
        <v>97</v>
      </c>
      <c r="AC1319" t="s">
        <v>168</v>
      </c>
      <c r="AD1319" t="s">
        <v>97</v>
      </c>
      <c r="AE1319" s="1" t="s">
        <v>97</v>
      </c>
      <c r="AF1319" t="s">
        <v>98</v>
      </c>
    </row>
    <row r="1320" spans="1:32">
      <c r="A1320" s="3" t="s">
        <v>184</v>
      </c>
      <c r="B1320">
        <v>1310</v>
      </c>
      <c r="C1320" s="6">
        <v>178682</v>
      </c>
      <c r="D1320" t="s">
        <v>136</v>
      </c>
      <c r="E1320" s="2" t="s">
        <v>98</v>
      </c>
      <c r="F1320" s="2" t="s">
        <v>98</v>
      </c>
      <c r="G1320" s="2" t="s">
        <v>98</v>
      </c>
      <c r="H1320" s="2" t="s">
        <v>97</v>
      </c>
      <c r="I1320" s="2" t="s">
        <v>147</v>
      </c>
      <c r="J1320" s="2" t="s">
        <v>97</v>
      </c>
      <c r="K1320" s="2" t="s">
        <v>134</v>
      </c>
      <c r="L1320" t="s">
        <v>140</v>
      </c>
      <c r="M1320" s="2" t="s">
        <v>101</v>
      </c>
      <c r="N1320" s="71" t="s">
        <v>97</v>
      </c>
      <c r="O1320" s="71" t="s">
        <v>174</v>
      </c>
      <c r="P1320" s="4" t="s">
        <v>182</v>
      </c>
      <c r="Q1320" s="2" t="s">
        <v>98</v>
      </c>
      <c r="R1320" s="2" t="s">
        <v>98</v>
      </c>
      <c r="S1320" t="s">
        <v>98</v>
      </c>
      <c r="T1320" t="s">
        <v>98</v>
      </c>
      <c r="U1320" s="2" t="s">
        <v>98</v>
      </c>
      <c r="V1320" s="2" t="s">
        <v>98</v>
      </c>
      <c r="W1320" s="2" t="s">
        <v>98</v>
      </c>
      <c r="X1320" s="2" t="s">
        <v>98</v>
      </c>
      <c r="Y1320" s="2" t="s">
        <v>186</v>
      </c>
      <c r="Z1320" s="2" t="s">
        <v>98</v>
      </c>
      <c r="AA1320" s="2" t="s">
        <v>98</v>
      </c>
      <c r="AB1320" s="2" t="s">
        <v>97</v>
      </c>
      <c r="AC1320" t="s">
        <v>168</v>
      </c>
      <c r="AD1320" t="s">
        <v>97</v>
      </c>
      <c r="AE1320" s="1" t="s">
        <v>98</v>
      </c>
      <c r="AF1320" t="s">
        <v>98</v>
      </c>
    </row>
    <row r="1321" spans="1:32">
      <c r="A1321" s="3" t="s">
        <v>184</v>
      </c>
      <c r="B1321">
        <v>1311</v>
      </c>
      <c r="C1321">
        <v>178713</v>
      </c>
      <c r="D1321" t="s">
        <v>136</v>
      </c>
      <c r="E1321" s="2" t="s">
        <v>97</v>
      </c>
      <c r="F1321" s="2" t="s">
        <v>97</v>
      </c>
      <c r="G1321" s="2" t="s">
        <v>98</v>
      </c>
      <c r="H1321" s="2" t="s">
        <v>97</v>
      </c>
      <c r="I1321" s="2" t="s">
        <v>147</v>
      </c>
      <c r="J1321" s="6" t="s">
        <v>97</v>
      </c>
      <c r="K1321" s="2" t="s">
        <v>134</v>
      </c>
      <c r="L1321" t="s">
        <v>138</v>
      </c>
      <c r="M1321" s="2" t="s">
        <v>100</v>
      </c>
      <c r="N1321" s="70" t="s">
        <v>97</v>
      </c>
      <c r="O1321" s="70" t="s">
        <v>174</v>
      </c>
      <c r="P1321" s="4" t="s">
        <v>97</v>
      </c>
      <c r="Q1321" s="2" t="s">
        <v>97</v>
      </c>
      <c r="R1321" s="2" t="s">
        <v>98</v>
      </c>
      <c r="S1321" t="s">
        <v>97</v>
      </c>
      <c r="T1321" t="s">
        <v>98</v>
      </c>
      <c r="U1321" s="2" t="s">
        <v>97</v>
      </c>
      <c r="V1321" s="2" t="s">
        <v>97</v>
      </c>
      <c r="W1321" s="2" t="s">
        <v>98</v>
      </c>
      <c r="X1321" s="2" t="s">
        <v>97</v>
      </c>
      <c r="Y1321" s="2" t="s">
        <v>97</v>
      </c>
      <c r="Z1321" s="2" t="s">
        <v>98</v>
      </c>
      <c r="AA1321" s="2" t="s">
        <v>98</v>
      </c>
      <c r="AB1321" s="2" t="s">
        <v>98</v>
      </c>
      <c r="AC1321" t="s">
        <v>170</v>
      </c>
      <c r="AD1321" s="6" t="s">
        <v>97</v>
      </c>
      <c r="AE1321" s="1" t="s">
        <v>98</v>
      </c>
      <c r="AF1321" t="s">
        <v>97</v>
      </c>
    </row>
    <row r="1322" spans="1:32">
      <c r="A1322" s="3" t="s">
        <v>184</v>
      </c>
      <c r="B1322">
        <v>1312</v>
      </c>
      <c r="C1322" s="6">
        <v>178726</v>
      </c>
      <c r="D1322" t="s">
        <v>137</v>
      </c>
      <c r="E1322" s="2" t="s">
        <v>98</v>
      </c>
      <c r="F1322" s="2" t="s">
        <v>98</v>
      </c>
      <c r="G1322" s="2" t="s">
        <v>98</v>
      </c>
      <c r="H1322" s="2" t="s">
        <v>97</v>
      </c>
      <c r="I1322" s="2" t="s">
        <v>147</v>
      </c>
      <c r="J1322" s="2" t="s">
        <v>97</v>
      </c>
      <c r="K1322" s="2" t="s">
        <v>134</v>
      </c>
      <c r="L1322" t="s">
        <v>140</v>
      </c>
      <c r="M1322" s="2" t="s">
        <v>100</v>
      </c>
      <c r="N1322" s="71" t="s">
        <v>97</v>
      </c>
      <c r="O1322" s="71" t="s">
        <v>174</v>
      </c>
      <c r="P1322" s="4" t="s">
        <v>182</v>
      </c>
      <c r="Q1322" s="2" t="s">
        <v>98</v>
      </c>
      <c r="R1322" s="2" t="s">
        <v>98</v>
      </c>
      <c r="S1322" t="s">
        <v>98</v>
      </c>
      <c r="T1322" t="s">
        <v>98</v>
      </c>
      <c r="U1322" s="2" t="s">
        <v>98</v>
      </c>
      <c r="V1322" s="2" t="s">
        <v>98</v>
      </c>
      <c r="W1322" s="2" t="s">
        <v>98</v>
      </c>
      <c r="X1322" s="2" t="s">
        <v>98</v>
      </c>
      <c r="Y1322" s="2" t="s">
        <v>98</v>
      </c>
      <c r="Z1322" s="2" t="s">
        <v>98</v>
      </c>
      <c r="AA1322" s="2" t="s">
        <v>98</v>
      </c>
      <c r="AB1322" s="2" t="s">
        <v>97</v>
      </c>
      <c r="AC1322" t="s">
        <v>169</v>
      </c>
      <c r="AD1322" t="s">
        <v>97</v>
      </c>
      <c r="AE1322" s="1" t="s">
        <v>98</v>
      </c>
      <c r="AF1322" t="s">
        <v>98</v>
      </c>
    </row>
    <row r="1323" spans="1:32">
      <c r="A1323" s="3" t="s">
        <v>183</v>
      </c>
      <c r="B1323">
        <v>1313</v>
      </c>
      <c r="C1323" s="6">
        <v>178784</v>
      </c>
      <c r="D1323" t="s">
        <v>136</v>
      </c>
      <c r="E1323" s="2" t="s">
        <v>98</v>
      </c>
      <c r="F1323" s="2" t="s">
        <v>98</v>
      </c>
      <c r="G1323" s="2" t="s">
        <v>98</v>
      </c>
      <c r="H1323" s="2" t="s">
        <v>97</v>
      </c>
      <c r="I1323" s="2" t="s">
        <v>144</v>
      </c>
      <c r="J1323" s="2" t="s">
        <v>97</v>
      </c>
      <c r="K1323" s="2" t="s">
        <v>134</v>
      </c>
      <c r="L1323" t="s">
        <v>140</v>
      </c>
      <c r="M1323" s="2" t="s">
        <v>100</v>
      </c>
      <c r="N1323" s="71" t="s">
        <v>97</v>
      </c>
      <c r="O1323" s="71" t="s">
        <v>163</v>
      </c>
      <c r="P1323" s="4" t="s">
        <v>182</v>
      </c>
      <c r="Q1323" s="2" t="s">
        <v>98</v>
      </c>
      <c r="R1323" s="2" t="s">
        <v>98</v>
      </c>
      <c r="S1323" t="s">
        <v>98</v>
      </c>
      <c r="T1323" t="s">
        <v>98</v>
      </c>
      <c r="U1323" s="2" t="s">
        <v>98</v>
      </c>
      <c r="V1323" s="2" t="s">
        <v>98</v>
      </c>
      <c r="W1323" s="2" t="s">
        <v>98</v>
      </c>
      <c r="X1323" s="2" t="s">
        <v>98</v>
      </c>
      <c r="Y1323" s="2" t="s">
        <v>186</v>
      </c>
      <c r="Z1323" s="2" t="s">
        <v>98</v>
      </c>
      <c r="AA1323" s="2" t="s">
        <v>98</v>
      </c>
      <c r="AB1323" s="2" t="s">
        <v>97</v>
      </c>
      <c r="AC1323" t="s">
        <v>168</v>
      </c>
      <c r="AD1323" t="s">
        <v>97</v>
      </c>
      <c r="AE1323" s="1" t="s">
        <v>98</v>
      </c>
      <c r="AF1323" t="s">
        <v>97</v>
      </c>
    </row>
    <row r="1324" spans="1:32">
      <c r="A1324" s="3" t="s">
        <v>184</v>
      </c>
      <c r="B1324">
        <v>1314</v>
      </c>
      <c r="C1324" s="6">
        <v>178785</v>
      </c>
      <c r="D1324" t="s">
        <v>137</v>
      </c>
      <c r="E1324" s="2" t="s">
        <v>98</v>
      </c>
      <c r="F1324" s="2" t="s">
        <v>98</v>
      </c>
      <c r="G1324" s="2" t="s">
        <v>98</v>
      </c>
      <c r="H1324" s="2" t="s">
        <v>97</v>
      </c>
      <c r="I1324" s="2" t="s">
        <v>146</v>
      </c>
      <c r="J1324" s="2" t="s">
        <v>97</v>
      </c>
      <c r="K1324" s="2" t="s">
        <v>134</v>
      </c>
      <c r="L1324" t="s">
        <v>140</v>
      </c>
      <c r="M1324" s="2" t="s">
        <v>100</v>
      </c>
      <c r="N1324" s="71" t="s">
        <v>97</v>
      </c>
      <c r="O1324" s="71" t="s">
        <v>174</v>
      </c>
      <c r="P1324" s="4" t="s">
        <v>182</v>
      </c>
      <c r="Q1324" s="2" t="s">
        <v>98</v>
      </c>
      <c r="R1324" s="2" t="s">
        <v>98</v>
      </c>
      <c r="S1324" t="s">
        <v>98</v>
      </c>
      <c r="T1324" t="s">
        <v>98</v>
      </c>
      <c r="U1324" s="2" t="s">
        <v>98</v>
      </c>
      <c r="V1324" s="2" t="s">
        <v>98</v>
      </c>
      <c r="W1324" s="2" t="s">
        <v>98</v>
      </c>
      <c r="X1324" s="2" t="s">
        <v>98</v>
      </c>
      <c r="Y1324" s="2" t="s">
        <v>186</v>
      </c>
      <c r="Z1324" s="2" t="s">
        <v>98</v>
      </c>
      <c r="AA1324" s="2" t="s">
        <v>98</v>
      </c>
      <c r="AB1324" s="2" t="s">
        <v>97</v>
      </c>
      <c r="AC1324" t="s">
        <v>168</v>
      </c>
      <c r="AD1324" t="s">
        <v>97</v>
      </c>
      <c r="AE1324" s="1" t="s">
        <v>98</v>
      </c>
      <c r="AF1324" t="s">
        <v>98</v>
      </c>
    </row>
    <row r="1325" spans="1:32">
      <c r="A1325" s="3" t="s">
        <v>184</v>
      </c>
      <c r="B1325">
        <v>1315</v>
      </c>
      <c r="C1325" s="6">
        <v>178786</v>
      </c>
      <c r="D1325" t="s">
        <v>137</v>
      </c>
      <c r="E1325" s="2" t="s">
        <v>98</v>
      </c>
      <c r="F1325" s="2" t="s">
        <v>98</v>
      </c>
      <c r="G1325" s="2" t="s">
        <v>98</v>
      </c>
      <c r="H1325" s="2" t="s">
        <v>97</v>
      </c>
      <c r="I1325" s="2" t="s">
        <v>146</v>
      </c>
      <c r="J1325" s="2" t="s">
        <v>97</v>
      </c>
      <c r="K1325" s="2" t="s">
        <v>134</v>
      </c>
      <c r="L1325" t="s">
        <v>140</v>
      </c>
      <c r="M1325" s="2" t="s">
        <v>100</v>
      </c>
      <c r="N1325" s="71" t="s">
        <v>97</v>
      </c>
      <c r="O1325" s="71" t="s">
        <v>174</v>
      </c>
      <c r="P1325" s="4" t="s">
        <v>98</v>
      </c>
      <c r="Q1325" s="2" t="s">
        <v>98</v>
      </c>
      <c r="R1325" s="2" t="s">
        <v>98</v>
      </c>
      <c r="S1325" t="s">
        <v>97</v>
      </c>
      <c r="T1325" t="s">
        <v>98</v>
      </c>
      <c r="U1325" s="2" t="s">
        <v>98</v>
      </c>
      <c r="V1325" s="2" t="s">
        <v>98</v>
      </c>
      <c r="W1325" s="2" t="s">
        <v>98</v>
      </c>
      <c r="X1325" s="2" t="s">
        <v>98</v>
      </c>
      <c r="Y1325" s="2" t="s">
        <v>186</v>
      </c>
      <c r="Z1325" s="2" t="s">
        <v>98</v>
      </c>
      <c r="AA1325" s="2" t="s">
        <v>98</v>
      </c>
      <c r="AB1325" s="2" t="s">
        <v>97</v>
      </c>
      <c r="AC1325" t="s">
        <v>168</v>
      </c>
      <c r="AD1325" t="s">
        <v>97</v>
      </c>
      <c r="AE1325" s="1" t="s">
        <v>98</v>
      </c>
      <c r="AF1325" t="s">
        <v>98</v>
      </c>
    </row>
    <row r="1326" spans="1:32">
      <c r="A1326" s="3" t="s">
        <v>184</v>
      </c>
      <c r="B1326">
        <v>1316</v>
      </c>
      <c r="C1326" s="6">
        <v>178802</v>
      </c>
      <c r="D1326" t="s">
        <v>136</v>
      </c>
      <c r="E1326" s="2" t="s">
        <v>97</v>
      </c>
      <c r="F1326" s="2" t="s">
        <v>98</v>
      </c>
      <c r="G1326" s="2" t="s">
        <v>98</v>
      </c>
      <c r="H1326" s="2" t="s">
        <v>97</v>
      </c>
      <c r="I1326" s="2" t="s">
        <v>145</v>
      </c>
      <c r="J1326" s="2" t="s">
        <v>97</v>
      </c>
      <c r="K1326" s="2" t="s">
        <v>134</v>
      </c>
      <c r="L1326" t="s">
        <v>138</v>
      </c>
      <c r="M1326" s="2" t="s">
        <v>100</v>
      </c>
      <c r="N1326" s="71" t="s">
        <v>97</v>
      </c>
      <c r="O1326" s="71" t="s">
        <v>174</v>
      </c>
      <c r="P1326" s="4" t="s">
        <v>97</v>
      </c>
      <c r="Q1326" s="2" t="s">
        <v>98</v>
      </c>
      <c r="R1326" s="2" t="s">
        <v>98</v>
      </c>
      <c r="S1326" t="s">
        <v>97</v>
      </c>
      <c r="T1326" t="s">
        <v>98</v>
      </c>
      <c r="U1326" s="2" t="s">
        <v>97</v>
      </c>
      <c r="V1326" s="2" t="s">
        <v>98</v>
      </c>
      <c r="W1326" s="2" t="s">
        <v>98</v>
      </c>
      <c r="X1326" s="2" t="s">
        <v>98</v>
      </c>
      <c r="Y1326" s="2" t="s">
        <v>98</v>
      </c>
      <c r="Z1326" s="2" t="s">
        <v>98</v>
      </c>
      <c r="AA1326" s="2" t="s">
        <v>98</v>
      </c>
      <c r="AB1326" s="2" t="s">
        <v>98</v>
      </c>
      <c r="AC1326" t="s">
        <v>169</v>
      </c>
      <c r="AD1326" t="s">
        <v>97</v>
      </c>
      <c r="AE1326" s="1" t="s">
        <v>97</v>
      </c>
      <c r="AF1326" t="s">
        <v>97</v>
      </c>
    </row>
    <row r="1327" spans="1:32">
      <c r="A1327" s="3" t="s">
        <v>184</v>
      </c>
      <c r="B1327">
        <v>1317</v>
      </c>
      <c r="C1327" s="6">
        <v>178865</v>
      </c>
      <c r="D1327" t="s">
        <v>136</v>
      </c>
      <c r="E1327" s="2" t="s">
        <v>98</v>
      </c>
      <c r="F1327" s="2" t="s">
        <v>98</v>
      </c>
      <c r="G1327" s="2" t="s">
        <v>98</v>
      </c>
      <c r="H1327" s="2" t="s">
        <v>98</v>
      </c>
      <c r="I1327" s="2" t="s">
        <v>148</v>
      </c>
      <c r="J1327" s="2" t="s">
        <v>97</v>
      </c>
      <c r="K1327" s="2" t="s">
        <v>135</v>
      </c>
      <c r="L1327" t="s">
        <v>138</v>
      </c>
      <c r="M1327" s="2" t="s">
        <v>101</v>
      </c>
      <c r="N1327" s="71" t="s">
        <v>98</v>
      </c>
      <c r="O1327" s="71" t="s">
        <v>174</v>
      </c>
      <c r="P1327" s="4" t="s">
        <v>97</v>
      </c>
      <c r="Q1327" s="2" t="s">
        <v>97</v>
      </c>
      <c r="R1327" s="2" t="s">
        <v>98</v>
      </c>
      <c r="S1327" t="s">
        <v>97</v>
      </c>
      <c r="T1327" t="s">
        <v>98</v>
      </c>
      <c r="U1327" s="2" t="s">
        <v>97</v>
      </c>
      <c r="V1327" s="2" t="s">
        <v>98</v>
      </c>
      <c r="W1327" s="2" t="s">
        <v>98</v>
      </c>
      <c r="X1327" s="2" t="s">
        <v>98</v>
      </c>
      <c r="Y1327" s="2" t="s">
        <v>99</v>
      </c>
      <c r="Z1327" s="2" t="s">
        <v>98</v>
      </c>
      <c r="AA1327" s="2" t="s">
        <v>98</v>
      </c>
      <c r="AB1327" s="2" t="s">
        <v>185</v>
      </c>
      <c r="AC1327" t="s">
        <v>168</v>
      </c>
      <c r="AD1327" t="s">
        <v>98</v>
      </c>
      <c r="AE1327" s="1" t="s">
        <v>98</v>
      </c>
      <c r="AF1327" t="s">
        <v>98</v>
      </c>
    </row>
    <row r="1328" spans="1:32">
      <c r="A1328" s="3" t="s">
        <v>184</v>
      </c>
      <c r="B1328">
        <v>1318</v>
      </c>
      <c r="C1328">
        <v>178904</v>
      </c>
      <c r="D1328" t="s">
        <v>136</v>
      </c>
      <c r="E1328" s="2" t="s">
        <v>98</v>
      </c>
      <c r="F1328" s="2" t="s">
        <v>98</v>
      </c>
      <c r="G1328" s="2" t="s">
        <v>97</v>
      </c>
      <c r="H1328" s="3" t="s">
        <v>97</v>
      </c>
      <c r="I1328" s="2" t="s">
        <v>146</v>
      </c>
      <c r="J1328" s="6" t="s">
        <v>97</v>
      </c>
      <c r="K1328" s="2" t="s">
        <v>135</v>
      </c>
      <c r="L1328" t="s">
        <v>139</v>
      </c>
      <c r="M1328" s="2" t="s">
        <v>101</v>
      </c>
      <c r="N1328" s="70" t="s">
        <v>98</v>
      </c>
      <c r="O1328" s="70" t="s">
        <v>174</v>
      </c>
      <c r="P1328" s="5" t="s">
        <v>98</v>
      </c>
      <c r="Q1328" s="2" t="s">
        <v>98</v>
      </c>
      <c r="R1328" s="2" t="s">
        <v>98</v>
      </c>
      <c r="S1328" t="s">
        <v>97</v>
      </c>
      <c r="T1328" t="s">
        <v>97</v>
      </c>
      <c r="U1328" s="2" t="s">
        <v>98</v>
      </c>
      <c r="V1328" s="2" t="s">
        <v>98</v>
      </c>
      <c r="W1328" s="2" t="s">
        <v>98</v>
      </c>
      <c r="X1328" s="2" t="s">
        <v>98</v>
      </c>
      <c r="Y1328" s="2" t="s">
        <v>99</v>
      </c>
      <c r="Z1328" s="2" t="s">
        <v>98</v>
      </c>
      <c r="AA1328" s="2" t="s">
        <v>98</v>
      </c>
      <c r="AB1328" s="2" t="s">
        <v>185</v>
      </c>
      <c r="AC1328" t="s">
        <v>168</v>
      </c>
      <c r="AD1328" t="s">
        <v>98</v>
      </c>
      <c r="AE1328" s="1" t="s">
        <v>98</v>
      </c>
      <c r="AF1328" t="s">
        <v>98</v>
      </c>
    </row>
    <row r="1329" spans="1:32">
      <c r="A1329" s="3" t="s">
        <v>184</v>
      </c>
      <c r="B1329">
        <v>1319</v>
      </c>
      <c r="C1329" s="6">
        <v>178915</v>
      </c>
      <c r="D1329" t="s">
        <v>137</v>
      </c>
      <c r="E1329" s="2" t="s">
        <v>98</v>
      </c>
      <c r="F1329" s="2" t="s">
        <v>98</v>
      </c>
      <c r="G1329" s="2" t="s">
        <v>98</v>
      </c>
      <c r="H1329" s="2" t="s">
        <v>97</v>
      </c>
      <c r="I1329" s="2" t="s">
        <v>145</v>
      </c>
      <c r="J1329" s="2" t="s">
        <v>97</v>
      </c>
      <c r="K1329" s="2" t="s">
        <v>134</v>
      </c>
      <c r="L1329" t="s">
        <v>140</v>
      </c>
      <c r="M1329" s="2" t="s">
        <v>100</v>
      </c>
      <c r="N1329" s="71" t="s">
        <v>97</v>
      </c>
      <c r="O1329" s="71" t="s">
        <v>174</v>
      </c>
      <c r="P1329" s="4" t="s">
        <v>182</v>
      </c>
      <c r="Q1329" s="2" t="s">
        <v>98</v>
      </c>
      <c r="R1329" s="2" t="s">
        <v>98</v>
      </c>
      <c r="S1329" t="s">
        <v>98</v>
      </c>
      <c r="T1329" t="s">
        <v>98</v>
      </c>
      <c r="U1329" s="2" t="s">
        <v>98</v>
      </c>
      <c r="V1329" s="2" t="s">
        <v>98</v>
      </c>
      <c r="W1329" s="2" t="s">
        <v>98</v>
      </c>
      <c r="X1329" s="2" t="s">
        <v>98</v>
      </c>
      <c r="Y1329" s="2" t="s">
        <v>98</v>
      </c>
      <c r="Z1329" s="2" t="s">
        <v>98</v>
      </c>
      <c r="AA1329" s="2" t="s">
        <v>98</v>
      </c>
      <c r="AB1329" s="2" t="s">
        <v>97</v>
      </c>
      <c r="AC1329" t="s">
        <v>168</v>
      </c>
      <c r="AD1329" t="s">
        <v>97</v>
      </c>
      <c r="AE1329" s="1" t="s">
        <v>97</v>
      </c>
      <c r="AF1329" t="s">
        <v>98</v>
      </c>
    </row>
    <row r="1330" spans="1:32">
      <c r="A1330" s="3" t="s">
        <v>184</v>
      </c>
      <c r="B1330">
        <v>1320</v>
      </c>
      <c r="C1330">
        <v>178929</v>
      </c>
      <c r="D1330" t="s">
        <v>136</v>
      </c>
      <c r="E1330" s="2" t="s">
        <v>97</v>
      </c>
      <c r="F1330" s="2" t="s">
        <v>98</v>
      </c>
      <c r="G1330" s="2" t="s">
        <v>98</v>
      </c>
      <c r="H1330" s="3" t="s">
        <v>97</v>
      </c>
      <c r="I1330" s="2" t="s">
        <v>144</v>
      </c>
      <c r="J1330" s="6" t="s">
        <v>97</v>
      </c>
      <c r="K1330" s="2" t="s">
        <v>134</v>
      </c>
      <c r="L1330" t="s">
        <v>139</v>
      </c>
      <c r="M1330" s="2" t="s">
        <v>100</v>
      </c>
      <c r="N1330" s="70" t="s">
        <v>97</v>
      </c>
      <c r="O1330" s="70" t="s">
        <v>174</v>
      </c>
      <c r="P1330" s="4" t="s">
        <v>97</v>
      </c>
      <c r="Q1330" s="2" t="s">
        <v>97</v>
      </c>
      <c r="R1330" s="2" t="s">
        <v>98</v>
      </c>
      <c r="S1330" t="s">
        <v>97</v>
      </c>
      <c r="T1330" t="s">
        <v>98</v>
      </c>
      <c r="U1330" s="2" t="s">
        <v>98</v>
      </c>
      <c r="V1330" s="2" t="s">
        <v>97</v>
      </c>
      <c r="W1330" s="2" t="s">
        <v>98</v>
      </c>
      <c r="X1330" s="2" t="s">
        <v>98</v>
      </c>
      <c r="Y1330" s="2" t="s">
        <v>98</v>
      </c>
      <c r="Z1330" s="2" t="s">
        <v>98</v>
      </c>
      <c r="AA1330" s="2" t="s">
        <v>98</v>
      </c>
      <c r="AB1330" s="2" t="s">
        <v>97</v>
      </c>
      <c r="AC1330" t="s">
        <v>169</v>
      </c>
      <c r="AD1330" s="6" t="s">
        <v>97</v>
      </c>
      <c r="AE1330" s="1" t="s">
        <v>97</v>
      </c>
      <c r="AF1330" t="s">
        <v>97</v>
      </c>
    </row>
    <row r="1331" spans="1:32">
      <c r="A1331" s="3" t="s">
        <v>184</v>
      </c>
      <c r="B1331">
        <v>1321</v>
      </c>
      <c r="C1331">
        <v>178941</v>
      </c>
      <c r="D1331" t="s">
        <v>137</v>
      </c>
      <c r="E1331" s="2" t="s">
        <v>98</v>
      </c>
      <c r="F1331" s="2" t="s">
        <v>98</v>
      </c>
      <c r="G1331" s="2" t="s">
        <v>98</v>
      </c>
      <c r="H1331" s="3" t="s">
        <v>97</v>
      </c>
      <c r="I1331" s="2" t="s">
        <v>146</v>
      </c>
      <c r="J1331" s="6" t="s">
        <v>97</v>
      </c>
      <c r="K1331" s="2" t="s">
        <v>134</v>
      </c>
      <c r="L1331" t="s">
        <v>139</v>
      </c>
      <c r="M1331" s="2" t="s">
        <v>101</v>
      </c>
      <c r="N1331" s="70" t="s">
        <v>97</v>
      </c>
      <c r="O1331" s="70" t="s">
        <v>174</v>
      </c>
      <c r="P1331" s="4" t="s">
        <v>182</v>
      </c>
      <c r="Q1331" s="2" t="s">
        <v>98</v>
      </c>
      <c r="R1331" s="2" t="s">
        <v>98</v>
      </c>
      <c r="S1331" t="s">
        <v>98</v>
      </c>
      <c r="T1331" t="s">
        <v>98</v>
      </c>
      <c r="U1331" s="2" t="s">
        <v>98</v>
      </c>
      <c r="V1331" s="2" t="s">
        <v>98</v>
      </c>
      <c r="W1331" s="2" t="s">
        <v>98</v>
      </c>
      <c r="X1331" s="2" t="s">
        <v>98</v>
      </c>
      <c r="Y1331" s="2" t="s">
        <v>98</v>
      </c>
      <c r="Z1331" s="2" t="s">
        <v>98</v>
      </c>
      <c r="AA1331" s="2" t="s">
        <v>98</v>
      </c>
      <c r="AB1331" s="2" t="s">
        <v>97</v>
      </c>
      <c r="AC1331" t="s">
        <v>169</v>
      </c>
      <c r="AD1331" s="6" t="s">
        <v>97</v>
      </c>
      <c r="AE1331" s="1" t="s">
        <v>97</v>
      </c>
      <c r="AF1331" t="s">
        <v>98</v>
      </c>
    </row>
    <row r="1332" spans="1:32">
      <c r="A1332" s="3" t="s">
        <v>184</v>
      </c>
      <c r="B1332">
        <v>1322</v>
      </c>
      <c r="C1332" s="6">
        <v>178942</v>
      </c>
      <c r="D1332" t="s">
        <v>136</v>
      </c>
      <c r="E1332" s="2" t="s">
        <v>98</v>
      </c>
      <c r="F1332" s="2" t="s">
        <v>98</v>
      </c>
      <c r="G1332" s="2" t="s">
        <v>98</v>
      </c>
      <c r="H1332" s="2" t="s">
        <v>97</v>
      </c>
      <c r="I1332" s="2" t="s">
        <v>145</v>
      </c>
      <c r="J1332" s="2" t="s">
        <v>97</v>
      </c>
      <c r="K1332" s="2" t="s">
        <v>134</v>
      </c>
      <c r="L1332" t="s">
        <v>140</v>
      </c>
      <c r="M1332" s="2" t="s">
        <v>101</v>
      </c>
      <c r="N1332" s="71" t="s">
        <v>97</v>
      </c>
      <c r="O1332" s="71" t="s">
        <v>174</v>
      </c>
      <c r="P1332" s="4" t="s">
        <v>182</v>
      </c>
      <c r="Q1332" s="2" t="s">
        <v>98</v>
      </c>
      <c r="R1332" s="2" t="s">
        <v>98</v>
      </c>
      <c r="S1332" t="s">
        <v>98</v>
      </c>
      <c r="T1332" t="s">
        <v>98</v>
      </c>
      <c r="U1332" s="2" t="s">
        <v>98</v>
      </c>
      <c r="V1332" s="2" t="s">
        <v>98</v>
      </c>
      <c r="W1332" s="2" t="s">
        <v>98</v>
      </c>
      <c r="X1332" s="2" t="s">
        <v>98</v>
      </c>
      <c r="Y1332" s="2" t="s">
        <v>186</v>
      </c>
      <c r="Z1332" s="2" t="s">
        <v>98</v>
      </c>
      <c r="AA1332" s="2" t="s">
        <v>98</v>
      </c>
      <c r="AB1332" s="2" t="s">
        <v>97</v>
      </c>
      <c r="AC1332" t="s">
        <v>168</v>
      </c>
      <c r="AD1332" t="s">
        <v>97</v>
      </c>
      <c r="AE1332" s="1" t="s">
        <v>97</v>
      </c>
      <c r="AF1332" t="s">
        <v>98</v>
      </c>
    </row>
    <row r="1333" spans="1:32">
      <c r="A1333" s="3" t="s">
        <v>184</v>
      </c>
      <c r="B1333">
        <v>1323</v>
      </c>
      <c r="C1333" s="6">
        <v>178949</v>
      </c>
      <c r="D1333" t="s">
        <v>136</v>
      </c>
      <c r="E1333" s="2" t="s">
        <v>98</v>
      </c>
      <c r="F1333" s="2" t="s">
        <v>98</v>
      </c>
      <c r="G1333" s="2" t="s">
        <v>98</v>
      </c>
      <c r="H1333" s="2" t="s">
        <v>97</v>
      </c>
      <c r="I1333" s="2" t="s">
        <v>145</v>
      </c>
      <c r="J1333" s="2" t="s">
        <v>97</v>
      </c>
      <c r="K1333" s="2" t="s">
        <v>134</v>
      </c>
      <c r="L1333" t="s">
        <v>140</v>
      </c>
      <c r="M1333" s="2" t="s">
        <v>101</v>
      </c>
      <c r="N1333" s="71" t="s">
        <v>97</v>
      </c>
      <c r="O1333" s="71" t="s">
        <v>174</v>
      </c>
      <c r="P1333" s="4" t="s">
        <v>98</v>
      </c>
      <c r="Q1333" s="2" t="s">
        <v>98</v>
      </c>
      <c r="R1333" s="2" t="s">
        <v>98</v>
      </c>
      <c r="S1333" t="s">
        <v>97</v>
      </c>
      <c r="T1333" t="s">
        <v>98</v>
      </c>
      <c r="U1333" s="2" t="s">
        <v>98</v>
      </c>
      <c r="V1333" s="2" t="s">
        <v>98</v>
      </c>
      <c r="W1333" s="2" t="s">
        <v>98</v>
      </c>
      <c r="X1333" s="2" t="s">
        <v>98</v>
      </c>
      <c r="Y1333" s="2" t="s">
        <v>186</v>
      </c>
      <c r="Z1333" s="2" t="s">
        <v>98</v>
      </c>
      <c r="AA1333" s="2" t="s">
        <v>98</v>
      </c>
      <c r="AB1333" s="2" t="s">
        <v>98</v>
      </c>
      <c r="AC1333" t="s">
        <v>169</v>
      </c>
      <c r="AD1333" t="s">
        <v>97</v>
      </c>
      <c r="AE1333" s="1" t="s">
        <v>97</v>
      </c>
      <c r="AF1333" t="s">
        <v>98</v>
      </c>
    </row>
    <row r="1334" spans="1:32">
      <c r="A1334" s="3" t="s">
        <v>184</v>
      </c>
      <c r="B1334">
        <v>1324</v>
      </c>
      <c r="C1334">
        <v>178980</v>
      </c>
      <c r="D1334" t="s">
        <v>136</v>
      </c>
      <c r="E1334" s="2" t="s">
        <v>98</v>
      </c>
      <c r="F1334" s="2" t="s">
        <v>98</v>
      </c>
      <c r="G1334" s="2" t="s">
        <v>98</v>
      </c>
      <c r="H1334" s="3" t="s">
        <v>97</v>
      </c>
      <c r="I1334" s="3" t="s">
        <v>146</v>
      </c>
      <c r="J1334" s="6" t="s">
        <v>97</v>
      </c>
      <c r="K1334" s="2" t="s">
        <v>134</v>
      </c>
      <c r="L1334" t="s">
        <v>140</v>
      </c>
      <c r="M1334" s="3" t="s">
        <v>100</v>
      </c>
      <c r="N1334" s="71" t="s">
        <v>97</v>
      </c>
      <c r="O1334" s="71" t="s">
        <v>163</v>
      </c>
      <c r="P1334" s="5" t="s">
        <v>98</v>
      </c>
      <c r="Q1334" s="2" t="s">
        <v>98</v>
      </c>
      <c r="R1334" s="2" t="s">
        <v>98</v>
      </c>
      <c r="S1334" t="s">
        <v>97</v>
      </c>
      <c r="T1334" t="s">
        <v>98</v>
      </c>
      <c r="U1334" s="2" t="s">
        <v>98</v>
      </c>
      <c r="V1334" s="2" t="s">
        <v>98</v>
      </c>
      <c r="W1334" s="2" t="s">
        <v>98</v>
      </c>
      <c r="X1334" s="2" t="s">
        <v>97</v>
      </c>
      <c r="Y1334" s="2" t="s">
        <v>186</v>
      </c>
      <c r="Z1334" s="2" t="s">
        <v>97</v>
      </c>
      <c r="AA1334" s="2" t="s">
        <v>98</v>
      </c>
      <c r="AB1334" s="2" t="s">
        <v>97</v>
      </c>
      <c r="AC1334" t="s">
        <v>168</v>
      </c>
      <c r="AD1334" s="6" t="s">
        <v>97</v>
      </c>
      <c r="AE1334" s="1" t="s">
        <v>98</v>
      </c>
      <c r="AF1334" t="s">
        <v>98</v>
      </c>
    </row>
    <row r="1335" spans="1:32">
      <c r="A1335" s="3" t="s">
        <v>183</v>
      </c>
      <c r="B1335">
        <v>1325</v>
      </c>
      <c r="C1335" s="6">
        <v>178984</v>
      </c>
      <c r="D1335" t="s">
        <v>137</v>
      </c>
      <c r="E1335" s="2" t="s">
        <v>98</v>
      </c>
      <c r="F1335" s="2" t="s">
        <v>98</v>
      </c>
      <c r="G1335" s="2" t="s">
        <v>98</v>
      </c>
      <c r="H1335" s="2" t="s">
        <v>97</v>
      </c>
      <c r="I1335" s="2" t="s">
        <v>144</v>
      </c>
      <c r="J1335" s="2" t="s">
        <v>97</v>
      </c>
      <c r="K1335" s="2" t="s">
        <v>134</v>
      </c>
      <c r="L1335" t="s">
        <v>140</v>
      </c>
      <c r="M1335" s="2" t="s">
        <v>100</v>
      </c>
      <c r="N1335" s="71" t="s">
        <v>98</v>
      </c>
      <c r="O1335" s="71" t="s">
        <v>163</v>
      </c>
      <c r="P1335" s="4" t="s">
        <v>97</v>
      </c>
      <c r="Q1335" s="2" t="s">
        <v>98</v>
      </c>
      <c r="R1335" s="2" t="s">
        <v>98</v>
      </c>
      <c r="S1335" t="s">
        <v>97</v>
      </c>
      <c r="T1335" t="s">
        <v>98</v>
      </c>
      <c r="U1335" s="2" t="s">
        <v>98</v>
      </c>
      <c r="V1335" s="2" t="s">
        <v>98</v>
      </c>
      <c r="W1335" s="2" t="s">
        <v>98</v>
      </c>
      <c r="X1335" s="2" t="s">
        <v>98</v>
      </c>
      <c r="Y1335" s="2" t="s">
        <v>98</v>
      </c>
      <c r="Z1335" s="2" t="s">
        <v>98</v>
      </c>
      <c r="AA1335" s="2" t="s">
        <v>98</v>
      </c>
      <c r="AB1335" s="2" t="s">
        <v>98</v>
      </c>
      <c r="AC1335" t="s">
        <v>169</v>
      </c>
      <c r="AD1335" t="s">
        <v>97</v>
      </c>
      <c r="AE1335" s="1" t="s">
        <v>98</v>
      </c>
      <c r="AF1335" t="s">
        <v>97</v>
      </c>
    </row>
    <row r="1336" spans="1:32">
      <c r="A1336" s="3" t="s">
        <v>184</v>
      </c>
      <c r="B1336">
        <v>1326</v>
      </c>
      <c r="C1336" s="6">
        <v>178999</v>
      </c>
      <c r="D1336" t="s">
        <v>136</v>
      </c>
      <c r="E1336" s="2" t="s">
        <v>98</v>
      </c>
      <c r="F1336" s="2" t="s">
        <v>98</v>
      </c>
      <c r="G1336" s="2" t="s">
        <v>98</v>
      </c>
      <c r="H1336" s="2" t="s">
        <v>98</v>
      </c>
      <c r="I1336" s="2" t="s">
        <v>145</v>
      </c>
      <c r="J1336" s="2" t="s">
        <v>97</v>
      </c>
      <c r="K1336" s="2" t="s">
        <v>134</v>
      </c>
      <c r="L1336" t="s">
        <v>140</v>
      </c>
      <c r="M1336" s="2" t="s">
        <v>100</v>
      </c>
      <c r="N1336" s="71" t="s">
        <v>97</v>
      </c>
      <c r="O1336" s="71" t="s">
        <v>174</v>
      </c>
      <c r="P1336" s="4" t="s">
        <v>97</v>
      </c>
      <c r="Q1336" s="2" t="s">
        <v>98</v>
      </c>
      <c r="R1336" s="2" t="s">
        <v>98</v>
      </c>
      <c r="S1336" t="s">
        <v>97</v>
      </c>
      <c r="T1336" t="s">
        <v>98</v>
      </c>
      <c r="U1336" s="2" t="s">
        <v>98</v>
      </c>
      <c r="V1336" s="2" t="s">
        <v>98</v>
      </c>
      <c r="W1336" s="2" t="s">
        <v>98</v>
      </c>
      <c r="X1336" s="2" t="s">
        <v>98</v>
      </c>
      <c r="Y1336" s="2" t="s">
        <v>98</v>
      </c>
      <c r="Z1336" s="2" t="s">
        <v>98</v>
      </c>
      <c r="AA1336" s="2" t="s">
        <v>98</v>
      </c>
      <c r="AB1336" s="2" t="s">
        <v>98</v>
      </c>
      <c r="AC1336" t="s">
        <v>169</v>
      </c>
      <c r="AD1336" t="s">
        <v>97</v>
      </c>
      <c r="AE1336" s="1" t="s">
        <v>98</v>
      </c>
      <c r="AF1336" t="s">
        <v>97</v>
      </c>
    </row>
    <row r="1337" spans="1:32">
      <c r="A1337" s="3" t="s">
        <v>184</v>
      </c>
      <c r="B1337">
        <v>1327</v>
      </c>
      <c r="C1337" s="6">
        <v>179000</v>
      </c>
      <c r="D1337" t="s">
        <v>137</v>
      </c>
      <c r="E1337" s="2" t="s">
        <v>98</v>
      </c>
      <c r="F1337" s="2" t="s">
        <v>98</v>
      </c>
      <c r="G1337" s="2" t="s">
        <v>97</v>
      </c>
      <c r="H1337" s="2" t="s">
        <v>98</v>
      </c>
      <c r="I1337" s="2" t="s">
        <v>145</v>
      </c>
      <c r="J1337" s="2" t="s">
        <v>97</v>
      </c>
      <c r="K1337" s="2" t="s">
        <v>134</v>
      </c>
      <c r="L1337" t="s">
        <v>140</v>
      </c>
      <c r="M1337" s="2" t="s">
        <v>100</v>
      </c>
      <c r="N1337" s="71" t="s">
        <v>97</v>
      </c>
      <c r="O1337" s="71" t="s">
        <v>174</v>
      </c>
      <c r="P1337" s="4" t="s">
        <v>97</v>
      </c>
      <c r="Q1337" s="2" t="s">
        <v>98</v>
      </c>
      <c r="R1337" s="2" t="s">
        <v>98</v>
      </c>
      <c r="S1337" t="s">
        <v>97</v>
      </c>
      <c r="T1337" t="s">
        <v>98</v>
      </c>
      <c r="U1337" s="2" t="s">
        <v>98</v>
      </c>
      <c r="V1337" s="2" t="s">
        <v>98</v>
      </c>
      <c r="W1337" s="2" t="s">
        <v>98</v>
      </c>
      <c r="X1337" s="2" t="s">
        <v>98</v>
      </c>
      <c r="Y1337" s="2" t="s">
        <v>98</v>
      </c>
      <c r="Z1337" s="2" t="s">
        <v>98</v>
      </c>
      <c r="AA1337" s="2" t="s">
        <v>98</v>
      </c>
      <c r="AB1337" s="2" t="s">
        <v>98</v>
      </c>
      <c r="AC1337" t="s">
        <v>169</v>
      </c>
      <c r="AD1337" t="s">
        <v>97</v>
      </c>
      <c r="AE1337" s="1" t="s">
        <v>97</v>
      </c>
      <c r="AF1337" t="s">
        <v>97</v>
      </c>
    </row>
    <row r="1338" spans="1:32">
      <c r="A1338" s="3" t="s">
        <v>184</v>
      </c>
      <c r="B1338">
        <v>1328</v>
      </c>
      <c r="C1338" s="6">
        <v>179029</v>
      </c>
      <c r="D1338" t="s">
        <v>137</v>
      </c>
      <c r="E1338" s="2" t="s">
        <v>98</v>
      </c>
      <c r="F1338" s="2" t="s">
        <v>98</v>
      </c>
      <c r="G1338" s="2" t="s">
        <v>97</v>
      </c>
      <c r="H1338" s="2" t="s">
        <v>97</v>
      </c>
      <c r="I1338" s="2" t="s">
        <v>147</v>
      </c>
      <c r="J1338" s="2" t="s">
        <v>97</v>
      </c>
      <c r="K1338" s="2" t="s">
        <v>134</v>
      </c>
      <c r="L1338" t="s">
        <v>138</v>
      </c>
      <c r="M1338" s="2" t="s">
        <v>101</v>
      </c>
      <c r="N1338" s="71" t="s">
        <v>97</v>
      </c>
      <c r="O1338" s="71" t="s">
        <v>174</v>
      </c>
      <c r="P1338" s="4" t="s">
        <v>97</v>
      </c>
      <c r="Q1338" s="2" t="s">
        <v>97</v>
      </c>
      <c r="R1338" s="2" t="s">
        <v>98</v>
      </c>
      <c r="S1338" t="s">
        <v>97</v>
      </c>
      <c r="T1338" t="s">
        <v>98</v>
      </c>
      <c r="U1338" s="2" t="s">
        <v>98</v>
      </c>
      <c r="V1338" s="2" t="s">
        <v>97</v>
      </c>
      <c r="W1338" s="2" t="s">
        <v>98</v>
      </c>
      <c r="X1338" s="2" t="s">
        <v>98</v>
      </c>
      <c r="Y1338" s="2" t="s">
        <v>98</v>
      </c>
      <c r="Z1338" s="2" t="s">
        <v>98</v>
      </c>
      <c r="AA1338" s="2" t="s">
        <v>98</v>
      </c>
      <c r="AB1338" s="2" t="s">
        <v>97</v>
      </c>
      <c r="AC1338" t="s">
        <v>169</v>
      </c>
      <c r="AD1338" t="s">
        <v>97</v>
      </c>
      <c r="AE1338" s="1" t="s">
        <v>97</v>
      </c>
      <c r="AF1338" t="s">
        <v>97</v>
      </c>
    </row>
    <row r="1339" spans="1:32">
      <c r="A1339" s="3" t="s">
        <v>184</v>
      </c>
      <c r="B1339">
        <v>1329</v>
      </c>
      <c r="C1339" s="6">
        <v>179042</v>
      </c>
      <c r="D1339" t="s">
        <v>136</v>
      </c>
      <c r="E1339" s="2" t="s">
        <v>98</v>
      </c>
      <c r="F1339" s="2" t="s">
        <v>98</v>
      </c>
      <c r="G1339" s="2" t="s">
        <v>98</v>
      </c>
      <c r="H1339" s="2" t="s">
        <v>97</v>
      </c>
      <c r="I1339" s="2" t="s">
        <v>146</v>
      </c>
      <c r="J1339" s="2" t="s">
        <v>97</v>
      </c>
      <c r="K1339" s="2" t="s">
        <v>134</v>
      </c>
      <c r="L1339" t="s">
        <v>140</v>
      </c>
      <c r="M1339" s="2" t="s">
        <v>100</v>
      </c>
      <c r="N1339" s="71" t="s">
        <v>98</v>
      </c>
      <c r="O1339" s="71" t="s">
        <v>163</v>
      </c>
      <c r="P1339" s="4" t="s">
        <v>182</v>
      </c>
      <c r="Q1339" s="2" t="s">
        <v>98</v>
      </c>
      <c r="R1339" s="2" t="s">
        <v>98</v>
      </c>
      <c r="S1339" t="s">
        <v>98</v>
      </c>
      <c r="T1339" t="s">
        <v>98</v>
      </c>
      <c r="U1339" s="2" t="s">
        <v>98</v>
      </c>
      <c r="V1339" s="2" t="s">
        <v>98</v>
      </c>
      <c r="W1339" s="2" t="s">
        <v>98</v>
      </c>
      <c r="X1339" s="2" t="s">
        <v>98</v>
      </c>
      <c r="Y1339" s="2" t="s">
        <v>186</v>
      </c>
      <c r="Z1339" s="2" t="s">
        <v>98</v>
      </c>
      <c r="AA1339" s="2" t="s">
        <v>98</v>
      </c>
      <c r="AB1339" s="2" t="s">
        <v>98</v>
      </c>
      <c r="AC1339" t="s">
        <v>168</v>
      </c>
      <c r="AD1339" t="s">
        <v>97</v>
      </c>
      <c r="AE1339" s="1" t="s">
        <v>98</v>
      </c>
      <c r="AF1339" t="s">
        <v>98</v>
      </c>
    </row>
    <row r="1340" spans="1:32">
      <c r="A1340" s="3" t="s">
        <v>184</v>
      </c>
      <c r="B1340">
        <v>1330</v>
      </c>
      <c r="C1340" s="6">
        <v>179050</v>
      </c>
      <c r="D1340" t="s">
        <v>137</v>
      </c>
      <c r="E1340" s="2" t="s">
        <v>98</v>
      </c>
      <c r="F1340" s="2" t="s">
        <v>98</v>
      </c>
      <c r="G1340" s="2" t="s">
        <v>98</v>
      </c>
      <c r="H1340" s="2" t="s">
        <v>97</v>
      </c>
      <c r="I1340" s="2" t="s">
        <v>144</v>
      </c>
      <c r="J1340" s="2" t="s">
        <v>97</v>
      </c>
      <c r="K1340" s="2" t="s">
        <v>134</v>
      </c>
      <c r="L1340" t="s">
        <v>140</v>
      </c>
      <c r="M1340" s="2" t="s">
        <v>101</v>
      </c>
      <c r="N1340" s="71" t="s">
        <v>98</v>
      </c>
      <c r="O1340" s="71" t="s">
        <v>174</v>
      </c>
      <c r="P1340" s="4" t="s">
        <v>182</v>
      </c>
      <c r="Q1340" s="2" t="s">
        <v>98</v>
      </c>
      <c r="R1340" s="2" t="s">
        <v>98</v>
      </c>
      <c r="S1340" t="s">
        <v>98</v>
      </c>
      <c r="T1340" t="s">
        <v>98</v>
      </c>
      <c r="U1340" s="2" t="s">
        <v>98</v>
      </c>
      <c r="V1340" s="2" t="s">
        <v>98</v>
      </c>
      <c r="W1340" s="2" t="s">
        <v>98</v>
      </c>
      <c r="X1340" s="2" t="s">
        <v>98</v>
      </c>
      <c r="Y1340" s="2" t="s">
        <v>186</v>
      </c>
      <c r="Z1340" s="2" t="s">
        <v>98</v>
      </c>
      <c r="AA1340" s="2" t="s">
        <v>98</v>
      </c>
      <c r="AB1340" s="2" t="s">
        <v>97</v>
      </c>
      <c r="AC1340" t="s">
        <v>168</v>
      </c>
      <c r="AD1340" t="s">
        <v>97</v>
      </c>
      <c r="AE1340" s="1" t="s">
        <v>98</v>
      </c>
      <c r="AF1340" t="s">
        <v>98</v>
      </c>
    </row>
    <row r="1341" spans="1:32">
      <c r="A1341" s="3" t="s">
        <v>184</v>
      </c>
      <c r="B1341">
        <v>1331</v>
      </c>
      <c r="C1341">
        <v>179054</v>
      </c>
      <c r="D1341" t="s">
        <v>137</v>
      </c>
      <c r="E1341" s="2" t="s">
        <v>98</v>
      </c>
      <c r="F1341" s="2" t="s">
        <v>98</v>
      </c>
      <c r="G1341" s="2" t="s">
        <v>98</v>
      </c>
      <c r="H1341" s="3" t="s">
        <v>97</v>
      </c>
      <c r="I1341" s="2" t="s">
        <v>149</v>
      </c>
      <c r="J1341" s="6" t="s">
        <v>97</v>
      </c>
      <c r="K1341" s="2" t="s">
        <v>134</v>
      </c>
      <c r="L1341" t="s">
        <v>140</v>
      </c>
      <c r="M1341" s="2" t="s">
        <v>101</v>
      </c>
      <c r="N1341" s="70" t="s">
        <v>98</v>
      </c>
      <c r="O1341" s="70" t="s">
        <v>163</v>
      </c>
      <c r="P1341" s="5" t="s">
        <v>182</v>
      </c>
      <c r="Q1341" s="2" t="s">
        <v>98</v>
      </c>
      <c r="R1341" s="2" t="s">
        <v>98</v>
      </c>
      <c r="S1341" t="s">
        <v>98</v>
      </c>
      <c r="T1341" t="s">
        <v>98</v>
      </c>
      <c r="U1341" s="2" t="s">
        <v>98</v>
      </c>
      <c r="V1341" s="2" t="s">
        <v>98</v>
      </c>
      <c r="W1341" s="2" t="s">
        <v>98</v>
      </c>
      <c r="X1341" s="2" t="s">
        <v>98</v>
      </c>
      <c r="Y1341" s="2" t="s">
        <v>186</v>
      </c>
      <c r="Z1341" s="2" t="s">
        <v>98</v>
      </c>
      <c r="AA1341" s="2" t="s">
        <v>98</v>
      </c>
      <c r="AB1341" s="2" t="s">
        <v>97</v>
      </c>
      <c r="AC1341" t="s">
        <v>169</v>
      </c>
      <c r="AD1341" s="6" t="s">
        <v>97</v>
      </c>
      <c r="AE1341" s="1" t="s">
        <v>98</v>
      </c>
      <c r="AF1341" t="s">
        <v>98</v>
      </c>
    </row>
    <row r="1342" spans="1:32">
      <c r="A1342" s="3" t="s">
        <v>184</v>
      </c>
      <c r="B1342">
        <v>1332</v>
      </c>
      <c r="C1342" s="6">
        <v>179073</v>
      </c>
      <c r="D1342" t="s">
        <v>137</v>
      </c>
      <c r="E1342" s="2" t="s">
        <v>98</v>
      </c>
      <c r="F1342" s="2" t="s">
        <v>98</v>
      </c>
      <c r="G1342" s="2" t="s">
        <v>98</v>
      </c>
      <c r="H1342" s="2" t="s">
        <v>97</v>
      </c>
      <c r="I1342" s="2" t="s">
        <v>148</v>
      </c>
      <c r="J1342" s="2" t="s">
        <v>97</v>
      </c>
      <c r="K1342" s="2" t="s">
        <v>134</v>
      </c>
      <c r="L1342" t="s">
        <v>139</v>
      </c>
      <c r="M1342" s="2" t="s">
        <v>101</v>
      </c>
      <c r="N1342" s="71" t="s">
        <v>97</v>
      </c>
      <c r="O1342" s="71" t="s">
        <v>174</v>
      </c>
      <c r="P1342" s="4" t="s">
        <v>182</v>
      </c>
      <c r="Q1342" s="2" t="s">
        <v>98</v>
      </c>
      <c r="R1342" s="2" t="s">
        <v>98</v>
      </c>
      <c r="S1342" t="s">
        <v>98</v>
      </c>
      <c r="T1342" t="s">
        <v>98</v>
      </c>
      <c r="U1342" s="2" t="s">
        <v>98</v>
      </c>
      <c r="V1342" s="2" t="s">
        <v>97</v>
      </c>
      <c r="W1342" s="2" t="s">
        <v>98</v>
      </c>
      <c r="X1342" s="2" t="s">
        <v>98</v>
      </c>
      <c r="Y1342" s="2" t="s">
        <v>98</v>
      </c>
      <c r="Z1342" s="2" t="s">
        <v>98</v>
      </c>
      <c r="AA1342" s="2" t="s">
        <v>98</v>
      </c>
      <c r="AB1342" s="2" t="s">
        <v>98</v>
      </c>
      <c r="AC1342" t="s">
        <v>169</v>
      </c>
      <c r="AD1342" t="s">
        <v>97</v>
      </c>
      <c r="AE1342" s="1" t="s">
        <v>97</v>
      </c>
      <c r="AF1342" t="s">
        <v>98</v>
      </c>
    </row>
    <row r="1343" spans="1:32">
      <c r="A1343" s="3" t="s">
        <v>184</v>
      </c>
      <c r="B1343">
        <v>1333</v>
      </c>
      <c r="C1343" s="6">
        <v>179093</v>
      </c>
      <c r="D1343" t="s">
        <v>137</v>
      </c>
      <c r="E1343" s="2" t="s">
        <v>98</v>
      </c>
      <c r="F1343" s="2" t="s">
        <v>98</v>
      </c>
      <c r="G1343" s="2" t="s">
        <v>98</v>
      </c>
      <c r="H1343" s="2" t="s">
        <v>97</v>
      </c>
      <c r="I1343" s="2" t="s">
        <v>147</v>
      </c>
      <c r="J1343" s="2" t="s">
        <v>97</v>
      </c>
      <c r="K1343" s="2" t="s">
        <v>134</v>
      </c>
      <c r="L1343" t="s">
        <v>140</v>
      </c>
      <c r="M1343" s="2" t="s">
        <v>101</v>
      </c>
      <c r="N1343" s="71" t="s">
        <v>97</v>
      </c>
      <c r="O1343" s="71" t="s">
        <v>174</v>
      </c>
      <c r="P1343" s="4" t="s">
        <v>182</v>
      </c>
      <c r="Q1343" s="2" t="s">
        <v>98</v>
      </c>
      <c r="R1343" s="2" t="s">
        <v>98</v>
      </c>
      <c r="S1343" t="s">
        <v>98</v>
      </c>
      <c r="T1343" t="s">
        <v>98</v>
      </c>
      <c r="U1343" s="2" t="s">
        <v>98</v>
      </c>
      <c r="V1343" s="2" t="s">
        <v>98</v>
      </c>
      <c r="W1343" s="2" t="s">
        <v>98</v>
      </c>
      <c r="X1343" s="2" t="s">
        <v>98</v>
      </c>
      <c r="Y1343" s="2" t="s">
        <v>98</v>
      </c>
      <c r="Z1343" s="2" t="s">
        <v>98</v>
      </c>
      <c r="AA1343" s="2" t="s">
        <v>98</v>
      </c>
      <c r="AB1343" s="2" t="s">
        <v>97</v>
      </c>
      <c r="AC1343" t="s">
        <v>169</v>
      </c>
      <c r="AD1343" t="s">
        <v>97</v>
      </c>
      <c r="AE1343" s="1" t="s">
        <v>98</v>
      </c>
      <c r="AF1343" t="s">
        <v>97</v>
      </c>
    </row>
    <row r="1344" spans="1:32">
      <c r="A1344" s="3" t="s">
        <v>183</v>
      </c>
      <c r="B1344">
        <v>1334</v>
      </c>
      <c r="C1344" s="6">
        <v>179094</v>
      </c>
      <c r="D1344" t="s">
        <v>136</v>
      </c>
      <c r="E1344" s="2" t="s">
        <v>98</v>
      </c>
      <c r="F1344" s="2" t="s">
        <v>98</v>
      </c>
      <c r="G1344" s="2" t="s">
        <v>98</v>
      </c>
      <c r="H1344" s="2" t="s">
        <v>97</v>
      </c>
      <c r="I1344" s="2" t="s">
        <v>147</v>
      </c>
      <c r="J1344" s="2" t="s">
        <v>97</v>
      </c>
      <c r="K1344" s="2" t="s">
        <v>134</v>
      </c>
      <c r="L1344" t="s">
        <v>140</v>
      </c>
      <c r="M1344" s="2" t="s">
        <v>101</v>
      </c>
      <c r="N1344" s="71" t="s">
        <v>98</v>
      </c>
      <c r="O1344" s="71" t="s">
        <v>174</v>
      </c>
      <c r="P1344" s="4" t="s">
        <v>182</v>
      </c>
      <c r="Q1344" s="2" t="s">
        <v>98</v>
      </c>
      <c r="R1344" s="2" t="s">
        <v>98</v>
      </c>
      <c r="S1344" t="s">
        <v>98</v>
      </c>
      <c r="T1344" t="s">
        <v>98</v>
      </c>
      <c r="U1344" s="2" t="s">
        <v>98</v>
      </c>
      <c r="V1344" s="2" t="s">
        <v>98</v>
      </c>
      <c r="W1344" s="2" t="s">
        <v>98</v>
      </c>
      <c r="X1344" s="2" t="s">
        <v>98</v>
      </c>
      <c r="Y1344" s="2" t="s">
        <v>186</v>
      </c>
      <c r="Z1344" s="2" t="s">
        <v>98</v>
      </c>
      <c r="AA1344" s="2" t="s">
        <v>98</v>
      </c>
      <c r="AB1344" s="2" t="s">
        <v>97</v>
      </c>
      <c r="AC1344" t="s">
        <v>168</v>
      </c>
      <c r="AD1344" t="s">
        <v>97</v>
      </c>
      <c r="AE1344" s="1" t="s">
        <v>98</v>
      </c>
      <c r="AF1344" t="s">
        <v>98</v>
      </c>
    </row>
    <row r="1345" spans="1:32">
      <c r="A1345" s="3" t="s">
        <v>184</v>
      </c>
      <c r="B1345">
        <v>1335</v>
      </c>
      <c r="C1345" s="6">
        <v>179099</v>
      </c>
      <c r="D1345" t="s">
        <v>136</v>
      </c>
      <c r="E1345" s="2" t="s">
        <v>98</v>
      </c>
      <c r="F1345" s="2" t="s">
        <v>98</v>
      </c>
      <c r="G1345" s="2" t="s">
        <v>98</v>
      </c>
      <c r="H1345" s="2" t="s">
        <v>98</v>
      </c>
      <c r="I1345" s="2" t="s">
        <v>146</v>
      </c>
      <c r="J1345" s="2" t="s">
        <v>97</v>
      </c>
      <c r="K1345" s="2" t="s">
        <v>134</v>
      </c>
      <c r="L1345" t="s">
        <v>140</v>
      </c>
      <c r="M1345" s="2" t="s">
        <v>100</v>
      </c>
      <c r="N1345" s="71" t="s">
        <v>98</v>
      </c>
      <c r="O1345" s="71" t="s">
        <v>174</v>
      </c>
      <c r="P1345" s="4" t="s">
        <v>182</v>
      </c>
      <c r="Q1345" s="2" t="s">
        <v>98</v>
      </c>
      <c r="R1345" s="2" t="s">
        <v>98</v>
      </c>
      <c r="S1345" t="s">
        <v>98</v>
      </c>
      <c r="T1345" t="s">
        <v>97</v>
      </c>
      <c r="U1345" s="2" t="s">
        <v>98</v>
      </c>
      <c r="V1345" s="2" t="s">
        <v>98</v>
      </c>
      <c r="W1345" s="2" t="s">
        <v>98</v>
      </c>
      <c r="X1345" s="2" t="s">
        <v>97</v>
      </c>
      <c r="Y1345" s="2" t="s">
        <v>98</v>
      </c>
      <c r="Z1345" s="2" t="s">
        <v>98</v>
      </c>
      <c r="AA1345" s="2" t="s">
        <v>98</v>
      </c>
      <c r="AB1345" s="2" t="s">
        <v>185</v>
      </c>
      <c r="AC1345" t="s">
        <v>168</v>
      </c>
      <c r="AD1345" t="s">
        <v>97</v>
      </c>
      <c r="AE1345" s="1" t="s">
        <v>97</v>
      </c>
      <c r="AF1345" t="s">
        <v>98</v>
      </c>
    </row>
    <row r="1346" spans="1:32">
      <c r="A1346" s="3" t="s">
        <v>184</v>
      </c>
      <c r="B1346">
        <v>1336</v>
      </c>
      <c r="C1346" s="6">
        <v>179100</v>
      </c>
      <c r="D1346" t="s">
        <v>137</v>
      </c>
      <c r="E1346" s="2" t="s">
        <v>98</v>
      </c>
      <c r="F1346" s="2" t="s">
        <v>98</v>
      </c>
      <c r="G1346" s="2" t="s">
        <v>98</v>
      </c>
      <c r="H1346" s="2" t="s">
        <v>97</v>
      </c>
      <c r="I1346" s="2" t="s">
        <v>149</v>
      </c>
      <c r="J1346" s="2" t="s">
        <v>97</v>
      </c>
      <c r="K1346" s="2" t="s">
        <v>134</v>
      </c>
      <c r="L1346" t="s">
        <v>140</v>
      </c>
      <c r="M1346" s="2" t="s">
        <v>100</v>
      </c>
      <c r="N1346" s="71" t="s">
        <v>98</v>
      </c>
      <c r="O1346" s="71" t="s">
        <v>174</v>
      </c>
      <c r="P1346" s="4" t="s">
        <v>97</v>
      </c>
      <c r="Q1346" s="2" t="s">
        <v>98</v>
      </c>
      <c r="R1346" s="2" t="s">
        <v>98</v>
      </c>
      <c r="S1346" t="s">
        <v>97</v>
      </c>
      <c r="T1346" t="s">
        <v>98</v>
      </c>
      <c r="U1346" s="2" t="s">
        <v>98</v>
      </c>
      <c r="V1346" s="2" t="s">
        <v>98</v>
      </c>
      <c r="W1346" s="2" t="s">
        <v>98</v>
      </c>
      <c r="X1346" s="2" t="s">
        <v>98</v>
      </c>
      <c r="Y1346" s="2" t="s">
        <v>98</v>
      </c>
      <c r="Z1346" s="2" t="s">
        <v>98</v>
      </c>
      <c r="AA1346" s="2" t="s">
        <v>98</v>
      </c>
      <c r="AB1346" s="2" t="s">
        <v>98</v>
      </c>
      <c r="AC1346" t="s">
        <v>169</v>
      </c>
      <c r="AD1346" t="s">
        <v>97</v>
      </c>
      <c r="AE1346" s="1" t="s">
        <v>98</v>
      </c>
      <c r="AF1346" t="s">
        <v>99</v>
      </c>
    </row>
    <row r="1347" spans="1:32">
      <c r="A1347" s="3" t="s">
        <v>184</v>
      </c>
      <c r="B1347">
        <v>1337</v>
      </c>
      <c r="C1347" s="6">
        <v>179110</v>
      </c>
      <c r="D1347" t="s">
        <v>137</v>
      </c>
      <c r="E1347" s="2" t="s">
        <v>97</v>
      </c>
      <c r="F1347" s="2" t="s">
        <v>98</v>
      </c>
      <c r="G1347" s="2" t="s">
        <v>98</v>
      </c>
      <c r="H1347" s="2" t="s">
        <v>98</v>
      </c>
      <c r="I1347" s="2" t="s">
        <v>146</v>
      </c>
      <c r="J1347" s="2" t="s">
        <v>97</v>
      </c>
      <c r="K1347" s="2" t="s">
        <v>134</v>
      </c>
      <c r="L1347" t="s">
        <v>139</v>
      </c>
      <c r="M1347" s="2" t="s">
        <v>101</v>
      </c>
      <c r="N1347" s="71" t="s">
        <v>97</v>
      </c>
      <c r="O1347" s="71" t="s">
        <v>174</v>
      </c>
      <c r="P1347" s="4" t="s">
        <v>97</v>
      </c>
      <c r="Q1347" s="2" t="s">
        <v>98</v>
      </c>
      <c r="R1347" s="2" t="s">
        <v>98</v>
      </c>
      <c r="S1347" t="s">
        <v>97</v>
      </c>
      <c r="T1347" t="s">
        <v>98</v>
      </c>
      <c r="U1347" s="2" t="s">
        <v>98</v>
      </c>
      <c r="V1347" s="2" t="s">
        <v>98</v>
      </c>
      <c r="W1347" s="2" t="s">
        <v>98</v>
      </c>
      <c r="X1347" s="2" t="s">
        <v>98</v>
      </c>
      <c r="Y1347" s="2" t="s">
        <v>98</v>
      </c>
      <c r="Z1347" s="2" t="s">
        <v>98</v>
      </c>
      <c r="AA1347" s="2" t="s">
        <v>98</v>
      </c>
      <c r="AB1347" s="2" t="s">
        <v>97</v>
      </c>
      <c r="AC1347" t="s">
        <v>169</v>
      </c>
      <c r="AD1347" t="s">
        <v>97</v>
      </c>
      <c r="AE1347" s="1" t="s">
        <v>98</v>
      </c>
      <c r="AF1347" t="s">
        <v>97</v>
      </c>
    </row>
    <row r="1348" spans="1:32">
      <c r="A1348" s="3" t="s">
        <v>184</v>
      </c>
      <c r="B1348">
        <v>1338</v>
      </c>
      <c r="C1348" s="6">
        <v>179136</v>
      </c>
      <c r="D1348" t="s">
        <v>137</v>
      </c>
      <c r="E1348" s="2" t="s">
        <v>98</v>
      </c>
      <c r="F1348" s="2" t="s">
        <v>98</v>
      </c>
      <c r="G1348" s="2" t="s">
        <v>98</v>
      </c>
      <c r="H1348" s="2" t="s">
        <v>97</v>
      </c>
      <c r="I1348" s="2" t="s">
        <v>147</v>
      </c>
      <c r="J1348" s="2" t="s">
        <v>97</v>
      </c>
      <c r="K1348" s="2" t="s">
        <v>134</v>
      </c>
      <c r="L1348" t="s">
        <v>140</v>
      </c>
      <c r="M1348" s="2" t="s">
        <v>100</v>
      </c>
      <c r="N1348" s="71" t="s">
        <v>97</v>
      </c>
      <c r="O1348" s="71" t="s">
        <v>163</v>
      </c>
      <c r="P1348" s="4" t="s">
        <v>182</v>
      </c>
      <c r="Q1348" s="2" t="s">
        <v>98</v>
      </c>
      <c r="R1348" s="2" t="s">
        <v>98</v>
      </c>
      <c r="S1348" t="s">
        <v>98</v>
      </c>
      <c r="T1348" t="s">
        <v>98</v>
      </c>
      <c r="U1348" s="2" t="s">
        <v>98</v>
      </c>
      <c r="V1348" s="2" t="s">
        <v>98</v>
      </c>
      <c r="W1348" s="2" t="s">
        <v>98</v>
      </c>
      <c r="X1348" s="2" t="s">
        <v>98</v>
      </c>
      <c r="Y1348" s="2" t="s">
        <v>186</v>
      </c>
      <c r="Z1348" s="2" t="s">
        <v>98</v>
      </c>
      <c r="AA1348" s="2" t="s">
        <v>98</v>
      </c>
      <c r="AB1348" s="2" t="s">
        <v>98</v>
      </c>
      <c r="AC1348" t="s">
        <v>168</v>
      </c>
      <c r="AD1348" t="s">
        <v>97</v>
      </c>
      <c r="AE1348" s="1" t="s">
        <v>98</v>
      </c>
      <c r="AF1348" t="s">
        <v>98</v>
      </c>
    </row>
    <row r="1349" spans="1:32">
      <c r="A1349" s="3" t="s">
        <v>184</v>
      </c>
      <c r="B1349">
        <v>1339</v>
      </c>
      <c r="C1349" s="6">
        <v>179139</v>
      </c>
      <c r="D1349" t="s">
        <v>136</v>
      </c>
      <c r="E1349" s="2" t="s">
        <v>98</v>
      </c>
      <c r="F1349" s="2" t="s">
        <v>98</v>
      </c>
      <c r="G1349" s="2" t="s">
        <v>98</v>
      </c>
      <c r="H1349" s="2" t="s">
        <v>97</v>
      </c>
      <c r="I1349" s="2" t="s">
        <v>145</v>
      </c>
      <c r="J1349" s="2" t="s">
        <v>97</v>
      </c>
      <c r="K1349" s="2" t="s">
        <v>134</v>
      </c>
      <c r="L1349" t="s">
        <v>140</v>
      </c>
      <c r="M1349" s="2" t="s">
        <v>101</v>
      </c>
      <c r="N1349" s="71" t="s">
        <v>98</v>
      </c>
      <c r="O1349" s="71" t="s">
        <v>174</v>
      </c>
      <c r="P1349" s="4" t="s">
        <v>182</v>
      </c>
      <c r="Q1349" s="2" t="s">
        <v>98</v>
      </c>
      <c r="R1349" s="2" t="s">
        <v>98</v>
      </c>
      <c r="S1349" t="s">
        <v>98</v>
      </c>
      <c r="T1349" t="s">
        <v>97</v>
      </c>
      <c r="U1349" s="2" t="s">
        <v>98</v>
      </c>
      <c r="V1349" s="2" t="s">
        <v>98</v>
      </c>
      <c r="W1349" s="2" t="s">
        <v>98</v>
      </c>
      <c r="X1349" s="2" t="s">
        <v>98</v>
      </c>
      <c r="Y1349" s="2" t="s">
        <v>186</v>
      </c>
      <c r="Z1349" s="2" t="s">
        <v>98</v>
      </c>
      <c r="AA1349" s="2" t="s">
        <v>98</v>
      </c>
      <c r="AB1349" s="2" t="s">
        <v>97</v>
      </c>
      <c r="AC1349" t="s">
        <v>169</v>
      </c>
      <c r="AD1349" t="s">
        <v>97</v>
      </c>
      <c r="AE1349" s="1" t="s">
        <v>97</v>
      </c>
      <c r="AF1349" t="s">
        <v>98</v>
      </c>
    </row>
    <row r="1350" spans="1:32">
      <c r="A1350" s="3" t="s">
        <v>184</v>
      </c>
      <c r="B1350">
        <v>1340</v>
      </c>
      <c r="C1350" s="6">
        <v>179141</v>
      </c>
      <c r="D1350" t="s">
        <v>137</v>
      </c>
      <c r="E1350" s="2" t="s">
        <v>98</v>
      </c>
      <c r="F1350" s="2" t="s">
        <v>98</v>
      </c>
      <c r="G1350" s="2" t="s">
        <v>98</v>
      </c>
      <c r="H1350" s="2" t="s">
        <v>98</v>
      </c>
      <c r="I1350" s="2" t="s">
        <v>145</v>
      </c>
      <c r="J1350" s="2" t="s">
        <v>98</v>
      </c>
      <c r="K1350" s="2" t="s">
        <v>134</v>
      </c>
      <c r="L1350" t="s">
        <v>139</v>
      </c>
      <c r="M1350" s="2" t="s">
        <v>101</v>
      </c>
      <c r="N1350" s="71" t="s">
        <v>98</v>
      </c>
      <c r="O1350" s="71" t="s">
        <v>174</v>
      </c>
      <c r="P1350" s="4" t="s">
        <v>98</v>
      </c>
      <c r="Q1350" s="2" t="s">
        <v>98</v>
      </c>
      <c r="R1350" s="2" t="s">
        <v>98</v>
      </c>
      <c r="S1350" t="s">
        <v>97</v>
      </c>
      <c r="T1350" t="s">
        <v>98</v>
      </c>
      <c r="U1350" s="2" t="s">
        <v>98</v>
      </c>
      <c r="V1350" s="2" t="s">
        <v>98</v>
      </c>
      <c r="W1350" s="2" t="s">
        <v>98</v>
      </c>
      <c r="X1350" s="2" t="s">
        <v>98</v>
      </c>
      <c r="Y1350" s="2" t="s">
        <v>98</v>
      </c>
      <c r="Z1350" s="2" t="s">
        <v>98</v>
      </c>
      <c r="AA1350" s="2" t="s">
        <v>98</v>
      </c>
      <c r="AB1350" s="2" t="s">
        <v>98</v>
      </c>
      <c r="AC1350" t="s">
        <v>168</v>
      </c>
      <c r="AD1350" t="s">
        <v>97</v>
      </c>
      <c r="AE1350" s="1" t="s">
        <v>97</v>
      </c>
      <c r="AF1350" t="s">
        <v>99</v>
      </c>
    </row>
    <row r="1351" spans="1:32">
      <c r="A1351" s="3" t="s">
        <v>184</v>
      </c>
      <c r="B1351">
        <v>1341</v>
      </c>
      <c r="C1351" s="6">
        <v>179142</v>
      </c>
      <c r="D1351" t="s">
        <v>137</v>
      </c>
      <c r="E1351" s="2" t="s">
        <v>98</v>
      </c>
      <c r="F1351" s="2" t="s">
        <v>98</v>
      </c>
      <c r="G1351" s="2" t="s">
        <v>98</v>
      </c>
      <c r="H1351" s="2" t="s">
        <v>98</v>
      </c>
      <c r="I1351" s="2" t="s">
        <v>145</v>
      </c>
      <c r="J1351" s="2" t="s">
        <v>98</v>
      </c>
      <c r="K1351" s="2" t="s">
        <v>134</v>
      </c>
      <c r="L1351" t="s">
        <v>139</v>
      </c>
      <c r="M1351" s="2" t="s">
        <v>101</v>
      </c>
      <c r="N1351" s="71" t="s">
        <v>98</v>
      </c>
      <c r="O1351" s="71" t="s">
        <v>174</v>
      </c>
      <c r="P1351" s="4" t="s">
        <v>98</v>
      </c>
      <c r="Q1351" s="2" t="s">
        <v>98</v>
      </c>
      <c r="R1351" s="2" t="s">
        <v>98</v>
      </c>
      <c r="S1351" t="s">
        <v>97</v>
      </c>
      <c r="T1351" t="s">
        <v>98</v>
      </c>
      <c r="U1351" s="2" t="s">
        <v>98</v>
      </c>
      <c r="V1351" s="2" t="s">
        <v>98</v>
      </c>
      <c r="W1351" s="2" t="s">
        <v>98</v>
      </c>
      <c r="X1351" s="2" t="s">
        <v>98</v>
      </c>
      <c r="Y1351" s="2" t="s">
        <v>98</v>
      </c>
      <c r="Z1351" s="2" t="s">
        <v>98</v>
      </c>
      <c r="AA1351" s="2" t="s">
        <v>98</v>
      </c>
      <c r="AB1351" s="2" t="s">
        <v>98</v>
      </c>
      <c r="AC1351" t="s">
        <v>168</v>
      </c>
      <c r="AD1351" t="s">
        <v>97</v>
      </c>
      <c r="AE1351" s="1" t="s">
        <v>97</v>
      </c>
      <c r="AF1351" t="s">
        <v>99</v>
      </c>
    </row>
    <row r="1352" spans="1:32">
      <c r="A1352" s="3" t="s">
        <v>184</v>
      </c>
      <c r="B1352">
        <v>1342</v>
      </c>
      <c r="C1352">
        <v>179154</v>
      </c>
      <c r="D1352" t="s">
        <v>136</v>
      </c>
      <c r="E1352" s="2" t="s">
        <v>98</v>
      </c>
      <c r="F1352" s="2" t="s">
        <v>98</v>
      </c>
      <c r="G1352" s="2" t="s">
        <v>98</v>
      </c>
      <c r="H1352" s="3" t="s">
        <v>97</v>
      </c>
      <c r="I1352" s="2" t="s">
        <v>145</v>
      </c>
      <c r="J1352" s="6" t="s">
        <v>97</v>
      </c>
      <c r="K1352" s="2" t="s">
        <v>134</v>
      </c>
      <c r="L1352" t="s">
        <v>140</v>
      </c>
      <c r="M1352" s="3" t="s">
        <v>101</v>
      </c>
      <c r="N1352" s="71" t="s">
        <v>98</v>
      </c>
      <c r="O1352" s="71" t="s">
        <v>174</v>
      </c>
      <c r="P1352" s="4" t="s">
        <v>182</v>
      </c>
      <c r="Q1352" s="2" t="s">
        <v>98</v>
      </c>
      <c r="R1352" s="2" t="s">
        <v>98</v>
      </c>
      <c r="S1352" t="s">
        <v>98</v>
      </c>
      <c r="T1352" t="s">
        <v>98</v>
      </c>
      <c r="U1352" s="2" t="s">
        <v>98</v>
      </c>
      <c r="V1352" s="2" t="s">
        <v>98</v>
      </c>
      <c r="W1352" s="2" t="s">
        <v>98</v>
      </c>
      <c r="X1352" s="2" t="s">
        <v>98</v>
      </c>
      <c r="Y1352" s="2" t="s">
        <v>98</v>
      </c>
      <c r="Z1352" s="2" t="s">
        <v>98</v>
      </c>
      <c r="AA1352" s="2" t="s">
        <v>98</v>
      </c>
      <c r="AB1352" s="2" t="s">
        <v>97</v>
      </c>
      <c r="AC1352" t="s">
        <v>169</v>
      </c>
      <c r="AD1352" s="6" t="s">
        <v>97</v>
      </c>
      <c r="AE1352" s="1" t="s">
        <v>98</v>
      </c>
      <c r="AF1352" t="s">
        <v>98</v>
      </c>
    </row>
    <row r="1353" spans="1:32">
      <c r="A1353" s="3" t="s">
        <v>184</v>
      </c>
      <c r="B1353">
        <v>1343</v>
      </c>
      <c r="C1353" s="6">
        <v>179167</v>
      </c>
      <c r="D1353" t="s">
        <v>136</v>
      </c>
      <c r="E1353" s="2" t="s">
        <v>98</v>
      </c>
      <c r="F1353" s="2" t="s">
        <v>98</v>
      </c>
      <c r="G1353" s="2" t="s">
        <v>98</v>
      </c>
      <c r="H1353" s="2" t="s">
        <v>97</v>
      </c>
      <c r="I1353" s="2" t="s">
        <v>147</v>
      </c>
      <c r="J1353" s="2" t="s">
        <v>97</v>
      </c>
      <c r="K1353" s="2" t="s">
        <v>134</v>
      </c>
      <c r="L1353" t="s">
        <v>140</v>
      </c>
      <c r="M1353" s="2" t="s">
        <v>101</v>
      </c>
      <c r="N1353" s="71" t="s">
        <v>98</v>
      </c>
      <c r="O1353" s="71" t="s">
        <v>174</v>
      </c>
      <c r="P1353" s="4" t="s">
        <v>182</v>
      </c>
      <c r="Q1353" s="2" t="s">
        <v>98</v>
      </c>
      <c r="R1353" s="2" t="s">
        <v>98</v>
      </c>
      <c r="S1353" t="s">
        <v>98</v>
      </c>
      <c r="T1353" t="s">
        <v>98</v>
      </c>
      <c r="U1353" s="2" t="s">
        <v>98</v>
      </c>
      <c r="V1353" s="2" t="s">
        <v>98</v>
      </c>
      <c r="W1353" s="2" t="s">
        <v>98</v>
      </c>
      <c r="X1353" s="2" t="s">
        <v>98</v>
      </c>
      <c r="Y1353" s="2" t="s">
        <v>98</v>
      </c>
      <c r="Z1353" s="2" t="s">
        <v>98</v>
      </c>
      <c r="AA1353" s="2" t="s">
        <v>98</v>
      </c>
      <c r="AB1353" s="2" t="s">
        <v>97</v>
      </c>
      <c r="AC1353" t="s">
        <v>168</v>
      </c>
      <c r="AD1353" t="s">
        <v>97</v>
      </c>
      <c r="AE1353" s="1" t="s">
        <v>98</v>
      </c>
      <c r="AF1353" t="s">
        <v>98</v>
      </c>
    </row>
    <row r="1354" spans="1:32">
      <c r="A1354" s="3" t="s">
        <v>184</v>
      </c>
      <c r="B1354">
        <v>1344</v>
      </c>
      <c r="C1354" s="6">
        <v>179189</v>
      </c>
      <c r="D1354" t="s">
        <v>136</v>
      </c>
      <c r="E1354" s="2" t="s">
        <v>98</v>
      </c>
      <c r="F1354" s="2" t="s">
        <v>98</v>
      </c>
      <c r="G1354" s="2" t="s">
        <v>98</v>
      </c>
      <c r="H1354" s="2" t="s">
        <v>97</v>
      </c>
      <c r="I1354" s="2" t="s">
        <v>147</v>
      </c>
      <c r="J1354" s="2" t="s">
        <v>97</v>
      </c>
      <c r="K1354" s="2" t="s">
        <v>134</v>
      </c>
      <c r="L1354" t="s">
        <v>140</v>
      </c>
      <c r="M1354" s="2" t="s">
        <v>101</v>
      </c>
      <c r="N1354" s="71" t="s">
        <v>98</v>
      </c>
      <c r="O1354" s="71" t="s">
        <v>174</v>
      </c>
      <c r="P1354" s="4" t="s">
        <v>182</v>
      </c>
      <c r="Q1354" s="2" t="s">
        <v>98</v>
      </c>
      <c r="R1354" s="2" t="s">
        <v>98</v>
      </c>
      <c r="S1354" t="s">
        <v>98</v>
      </c>
      <c r="T1354" t="s">
        <v>98</v>
      </c>
      <c r="U1354" s="2" t="s">
        <v>98</v>
      </c>
      <c r="V1354" s="2" t="s">
        <v>98</v>
      </c>
      <c r="W1354" s="2" t="s">
        <v>98</v>
      </c>
      <c r="X1354" s="2" t="s">
        <v>98</v>
      </c>
      <c r="Y1354" s="2" t="s">
        <v>186</v>
      </c>
      <c r="Z1354" s="2" t="s">
        <v>98</v>
      </c>
      <c r="AA1354" s="2" t="s">
        <v>98</v>
      </c>
      <c r="AB1354" s="2" t="s">
        <v>97</v>
      </c>
      <c r="AC1354" t="s">
        <v>168</v>
      </c>
      <c r="AD1354" t="s">
        <v>97</v>
      </c>
      <c r="AE1354" s="1" t="s">
        <v>98</v>
      </c>
      <c r="AF1354" t="s">
        <v>98</v>
      </c>
    </row>
    <row r="1355" spans="1:32">
      <c r="A1355" s="3" t="s">
        <v>184</v>
      </c>
      <c r="B1355">
        <v>1345</v>
      </c>
      <c r="C1355" s="6">
        <v>179193</v>
      </c>
      <c r="D1355" t="s">
        <v>136</v>
      </c>
      <c r="E1355" s="2" t="s">
        <v>98</v>
      </c>
      <c r="F1355" s="2" t="s">
        <v>98</v>
      </c>
      <c r="G1355" s="2" t="s">
        <v>98</v>
      </c>
      <c r="H1355" s="2" t="s">
        <v>97</v>
      </c>
      <c r="I1355" s="2" t="s">
        <v>146</v>
      </c>
      <c r="J1355" s="2" t="s">
        <v>97</v>
      </c>
      <c r="K1355" s="2" t="s">
        <v>134</v>
      </c>
      <c r="L1355" t="s">
        <v>140</v>
      </c>
      <c r="M1355" s="2" t="s">
        <v>100</v>
      </c>
      <c r="N1355" s="71" t="s">
        <v>97</v>
      </c>
      <c r="O1355" s="71" t="s">
        <v>174</v>
      </c>
      <c r="P1355" s="4" t="s">
        <v>97</v>
      </c>
      <c r="Q1355" s="2" t="s">
        <v>98</v>
      </c>
      <c r="R1355" s="2" t="s">
        <v>98</v>
      </c>
      <c r="S1355" t="s">
        <v>97</v>
      </c>
      <c r="T1355" t="s">
        <v>98</v>
      </c>
      <c r="U1355" s="2" t="s">
        <v>98</v>
      </c>
      <c r="V1355" s="2" t="s">
        <v>98</v>
      </c>
      <c r="W1355" s="2" t="s">
        <v>98</v>
      </c>
      <c r="X1355" s="2" t="s">
        <v>98</v>
      </c>
      <c r="Y1355" s="2" t="s">
        <v>186</v>
      </c>
      <c r="Z1355" s="2" t="s">
        <v>98</v>
      </c>
      <c r="AA1355" s="2" t="s">
        <v>98</v>
      </c>
      <c r="AB1355" s="2" t="s">
        <v>98</v>
      </c>
      <c r="AC1355" t="s">
        <v>169</v>
      </c>
      <c r="AD1355" t="s">
        <v>97</v>
      </c>
      <c r="AE1355" s="1" t="s">
        <v>98</v>
      </c>
      <c r="AF1355" t="s">
        <v>97</v>
      </c>
    </row>
    <row r="1356" spans="1:32">
      <c r="A1356" s="3" t="s">
        <v>184</v>
      </c>
      <c r="B1356">
        <v>1346</v>
      </c>
      <c r="C1356" s="6">
        <v>179195</v>
      </c>
      <c r="D1356" t="s">
        <v>136</v>
      </c>
      <c r="E1356" s="2" t="s">
        <v>97</v>
      </c>
      <c r="F1356" s="2" t="s">
        <v>98</v>
      </c>
      <c r="G1356" s="2" t="s">
        <v>98</v>
      </c>
      <c r="H1356" s="2" t="s">
        <v>97</v>
      </c>
      <c r="I1356" s="2" t="s">
        <v>147</v>
      </c>
      <c r="J1356" s="2" t="s">
        <v>97</v>
      </c>
      <c r="K1356" s="2" t="s">
        <v>134</v>
      </c>
      <c r="L1356" t="s">
        <v>138</v>
      </c>
      <c r="M1356" s="2" t="s">
        <v>100</v>
      </c>
      <c r="N1356" s="71" t="s">
        <v>97</v>
      </c>
      <c r="O1356" s="71" t="s">
        <v>174</v>
      </c>
      <c r="P1356" s="4" t="s">
        <v>97</v>
      </c>
      <c r="Q1356" s="2" t="s">
        <v>97</v>
      </c>
      <c r="R1356" s="2" t="s">
        <v>98</v>
      </c>
      <c r="S1356" t="s">
        <v>97</v>
      </c>
      <c r="T1356" t="s">
        <v>97</v>
      </c>
      <c r="U1356" s="2" t="s">
        <v>98</v>
      </c>
      <c r="V1356" s="2" t="s">
        <v>97</v>
      </c>
      <c r="W1356" s="2" t="s">
        <v>97</v>
      </c>
      <c r="X1356" s="2" t="s">
        <v>98</v>
      </c>
      <c r="Y1356" s="2" t="s">
        <v>98</v>
      </c>
      <c r="Z1356" s="2" t="s">
        <v>98</v>
      </c>
      <c r="AA1356" s="2" t="s">
        <v>98</v>
      </c>
      <c r="AB1356" s="2" t="s">
        <v>98</v>
      </c>
      <c r="AC1356" t="s">
        <v>169</v>
      </c>
      <c r="AD1356" t="s">
        <v>97</v>
      </c>
      <c r="AE1356" s="1" t="s">
        <v>97</v>
      </c>
      <c r="AF1356" t="s">
        <v>97</v>
      </c>
    </row>
    <row r="1357" spans="1:32">
      <c r="A1357" s="3" t="s">
        <v>184</v>
      </c>
      <c r="B1357">
        <v>1347</v>
      </c>
      <c r="C1357" s="6">
        <v>179202</v>
      </c>
      <c r="D1357" t="s">
        <v>137</v>
      </c>
      <c r="E1357" s="2" t="s">
        <v>98</v>
      </c>
      <c r="F1357" s="2" t="s">
        <v>98</v>
      </c>
      <c r="G1357" s="2" t="s">
        <v>98</v>
      </c>
      <c r="H1357" s="2" t="s">
        <v>97</v>
      </c>
      <c r="I1357" s="2" t="s">
        <v>146</v>
      </c>
      <c r="J1357" s="2" t="s">
        <v>97</v>
      </c>
      <c r="K1357" s="2" t="s">
        <v>135</v>
      </c>
      <c r="L1357" t="s">
        <v>140</v>
      </c>
      <c r="M1357" s="2" t="s">
        <v>100</v>
      </c>
      <c r="N1357" s="71" t="s">
        <v>97</v>
      </c>
      <c r="O1357" s="71" t="s">
        <v>174</v>
      </c>
      <c r="P1357" s="4" t="s">
        <v>182</v>
      </c>
      <c r="Q1357" s="2" t="s">
        <v>98</v>
      </c>
      <c r="R1357" s="2" t="s">
        <v>98</v>
      </c>
      <c r="S1357" t="s">
        <v>98</v>
      </c>
      <c r="T1357" t="s">
        <v>97</v>
      </c>
      <c r="U1357" s="2" t="s">
        <v>98</v>
      </c>
      <c r="V1357" s="2" t="s">
        <v>98</v>
      </c>
      <c r="W1357" s="2" t="s">
        <v>98</v>
      </c>
      <c r="X1357" s="2" t="s">
        <v>98</v>
      </c>
      <c r="Y1357" s="2" t="s">
        <v>99</v>
      </c>
      <c r="Z1357" s="2" t="s">
        <v>97</v>
      </c>
      <c r="AA1357" s="2" t="s">
        <v>97</v>
      </c>
      <c r="AB1357" s="2" t="s">
        <v>185</v>
      </c>
      <c r="AC1357" t="s">
        <v>168</v>
      </c>
      <c r="AD1357" t="s">
        <v>98</v>
      </c>
      <c r="AE1357" s="1" t="s">
        <v>98</v>
      </c>
      <c r="AF1357" t="s">
        <v>98</v>
      </c>
    </row>
    <row r="1358" spans="1:32">
      <c r="A1358" s="3" t="s">
        <v>184</v>
      </c>
      <c r="B1358">
        <v>1348</v>
      </c>
      <c r="C1358">
        <v>179203</v>
      </c>
      <c r="D1358" t="s">
        <v>137</v>
      </c>
      <c r="E1358" s="2" t="s">
        <v>98</v>
      </c>
      <c r="F1358" s="2" t="s">
        <v>98</v>
      </c>
      <c r="G1358" s="2" t="s">
        <v>98</v>
      </c>
      <c r="H1358" s="3" t="s">
        <v>97</v>
      </c>
      <c r="I1358" s="2" t="s">
        <v>146</v>
      </c>
      <c r="J1358" s="6" t="s">
        <v>97</v>
      </c>
      <c r="K1358" s="2" t="s">
        <v>134</v>
      </c>
      <c r="L1358" t="s">
        <v>140</v>
      </c>
      <c r="M1358" s="2" t="s">
        <v>100</v>
      </c>
      <c r="N1358" s="70" t="s">
        <v>97</v>
      </c>
      <c r="O1358" s="70" t="s">
        <v>163</v>
      </c>
      <c r="P1358" s="4" t="s">
        <v>97</v>
      </c>
      <c r="Q1358" s="2" t="s">
        <v>98</v>
      </c>
      <c r="R1358" s="2" t="s">
        <v>98</v>
      </c>
      <c r="S1358" t="s">
        <v>97</v>
      </c>
      <c r="T1358" t="s">
        <v>98</v>
      </c>
      <c r="U1358" s="2" t="s">
        <v>98</v>
      </c>
      <c r="V1358" s="2" t="s">
        <v>98</v>
      </c>
      <c r="W1358" s="2" t="s">
        <v>98</v>
      </c>
      <c r="X1358" s="2" t="s">
        <v>98</v>
      </c>
      <c r="Y1358" s="2" t="s">
        <v>98</v>
      </c>
      <c r="Z1358" s="2" t="s">
        <v>98</v>
      </c>
      <c r="AA1358" s="2" t="s">
        <v>98</v>
      </c>
      <c r="AB1358" s="2" t="s">
        <v>98</v>
      </c>
      <c r="AC1358" t="s">
        <v>169</v>
      </c>
      <c r="AD1358" s="6" t="s">
        <v>97</v>
      </c>
      <c r="AE1358" s="1" t="s">
        <v>97</v>
      </c>
      <c r="AF1358" t="s">
        <v>97</v>
      </c>
    </row>
    <row r="1359" spans="1:32">
      <c r="A1359" s="3" t="s">
        <v>184</v>
      </c>
      <c r="B1359">
        <v>1349</v>
      </c>
      <c r="C1359" s="6">
        <v>179241</v>
      </c>
      <c r="D1359" t="s">
        <v>137</v>
      </c>
      <c r="E1359" s="2" t="s">
        <v>98</v>
      </c>
      <c r="F1359" s="2" t="s">
        <v>98</v>
      </c>
      <c r="G1359" s="2" t="s">
        <v>98</v>
      </c>
      <c r="H1359" s="2" t="s">
        <v>97</v>
      </c>
      <c r="I1359" s="2" t="s">
        <v>144</v>
      </c>
      <c r="J1359" s="2" t="s">
        <v>97</v>
      </c>
      <c r="K1359" s="2" t="s">
        <v>134</v>
      </c>
      <c r="L1359" t="s">
        <v>140</v>
      </c>
      <c r="M1359" s="2" t="s">
        <v>100</v>
      </c>
      <c r="N1359" s="71" t="s">
        <v>97</v>
      </c>
      <c r="O1359" s="71" t="s">
        <v>174</v>
      </c>
      <c r="P1359" s="4" t="s">
        <v>98</v>
      </c>
      <c r="Q1359" s="2" t="s">
        <v>98</v>
      </c>
      <c r="R1359" s="2" t="s">
        <v>98</v>
      </c>
      <c r="S1359" t="s">
        <v>97</v>
      </c>
      <c r="T1359" t="s">
        <v>98</v>
      </c>
      <c r="U1359" s="2" t="s">
        <v>98</v>
      </c>
      <c r="V1359" s="2" t="s">
        <v>98</v>
      </c>
      <c r="W1359" s="2" t="s">
        <v>98</v>
      </c>
      <c r="X1359" s="2" t="s">
        <v>98</v>
      </c>
      <c r="Y1359" s="2" t="s">
        <v>98</v>
      </c>
      <c r="Z1359" s="2" t="s">
        <v>98</v>
      </c>
      <c r="AA1359" s="2" t="s">
        <v>98</v>
      </c>
      <c r="AB1359" s="2" t="s">
        <v>97</v>
      </c>
      <c r="AC1359" t="s">
        <v>169</v>
      </c>
      <c r="AD1359" t="s">
        <v>97</v>
      </c>
      <c r="AE1359" s="1" t="s">
        <v>98</v>
      </c>
      <c r="AF1359" t="s">
        <v>98</v>
      </c>
    </row>
    <row r="1360" spans="1:32">
      <c r="A1360" s="3" t="s">
        <v>184</v>
      </c>
      <c r="B1360">
        <v>1350</v>
      </c>
      <c r="C1360">
        <v>179242</v>
      </c>
      <c r="D1360" t="s">
        <v>136</v>
      </c>
      <c r="E1360" s="2" t="s">
        <v>98</v>
      </c>
      <c r="F1360" s="2" t="s">
        <v>98</v>
      </c>
      <c r="G1360" s="2" t="s">
        <v>98</v>
      </c>
      <c r="H1360" s="3" t="s">
        <v>97</v>
      </c>
      <c r="I1360" s="2" t="s">
        <v>144</v>
      </c>
      <c r="J1360" s="6" t="s">
        <v>97</v>
      </c>
      <c r="K1360" s="2" t="s">
        <v>134</v>
      </c>
      <c r="L1360" t="s">
        <v>140</v>
      </c>
      <c r="M1360" s="2" t="s">
        <v>100</v>
      </c>
      <c r="N1360" s="70" t="s">
        <v>97</v>
      </c>
      <c r="O1360" s="70" t="s">
        <v>174</v>
      </c>
      <c r="P1360" s="4" t="s">
        <v>182</v>
      </c>
      <c r="Q1360" s="2" t="s">
        <v>98</v>
      </c>
      <c r="R1360" s="2" t="s">
        <v>98</v>
      </c>
      <c r="S1360" t="s">
        <v>98</v>
      </c>
      <c r="T1360" t="s">
        <v>98</v>
      </c>
      <c r="U1360" s="2" t="s">
        <v>98</v>
      </c>
      <c r="V1360" s="2" t="s">
        <v>98</v>
      </c>
      <c r="W1360" s="2" t="s">
        <v>98</v>
      </c>
      <c r="X1360" s="2" t="s">
        <v>98</v>
      </c>
      <c r="Y1360" s="2" t="s">
        <v>98</v>
      </c>
      <c r="Z1360" s="2" t="s">
        <v>98</v>
      </c>
      <c r="AA1360" s="2" t="s">
        <v>98</v>
      </c>
      <c r="AB1360" s="2" t="s">
        <v>97</v>
      </c>
      <c r="AC1360" t="s">
        <v>169</v>
      </c>
      <c r="AD1360" s="6" t="s">
        <v>97</v>
      </c>
      <c r="AE1360" s="1" t="s">
        <v>98</v>
      </c>
      <c r="AF1360" t="s">
        <v>98</v>
      </c>
    </row>
    <row r="1361" spans="1:32">
      <c r="A1361" s="3" t="s">
        <v>184</v>
      </c>
      <c r="B1361">
        <v>1351</v>
      </c>
      <c r="C1361" s="6">
        <v>179244</v>
      </c>
      <c r="D1361" t="s">
        <v>136</v>
      </c>
      <c r="E1361" s="2" t="s">
        <v>97</v>
      </c>
      <c r="F1361" s="2" t="s">
        <v>98</v>
      </c>
      <c r="G1361" s="2" t="s">
        <v>98</v>
      </c>
      <c r="H1361" s="2" t="s">
        <v>97</v>
      </c>
      <c r="I1361" s="2" t="s">
        <v>144</v>
      </c>
      <c r="J1361" s="2" t="s">
        <v>97</v>
      </c>
      <c r="K1361" s="2" t="s">
        <v>134</v>
      </c>
      <c r="L1361" t="s">
        <v>139</v>
      </c>
      <c r="M1361" s="2" t="s">
        <v>100</v>
      </c>
      <c r="N1361" s="71" t="s">
        <v>97</v>
      </c>
      <c r="O1361" s="71" t="s">
        <v>174</v>
      </c>
      <c r="P1361" s="4" t="s">
        <v>182</v>
      </c>
      <c r="Q1361" s="2" t="s">
        <v>98</v>
      </c>
      <c r="R1361" s="2" t="s">
        <v>98</v>
      </c>
      <c r="S1361" t="s">
        <v>98</v>
      </c>
      <c r="T1361" t="s">
        <v>98</v>
      </c>
      <c r="U1361" s="2" t="s">
        <v>98</v>
      </c>
      <c r="V1361" s="2" t="s">
        <v>98</v>
      </c>
      <c r="W1361" s="2" t="s">
        <v>98</v>
      </c>
      <c r="X1361" s="2" t="s">
        <v>98</v>
      </c>
      <c r="Y1361" s="2" t="s">
        <v>98</v>
      </c>
      <c r="Z1361" s="2" t="s">
        <v>98</v>
      </c>
      <c r="AA1361" s="2" t="s">
        <v>98</v>
      </c>
      <c r="AB1361" s="2" t="s">
        <v>97</v>
      </c>
      <c r="AC1361" t="s">
        <v>169</v>
      </c>
      <c r="AD1361" t="s">
        <v>97</v>
      </c>
      <c r="AE1361" s="1" t="s">
        <v>97</v>
      </c>
      <c r="AF1361" t="s">
        <v>98</v>
      </c>
    </row>
    <row r="1362" spans="1:32">
      <c r="A1362" s="3" t="s">
        <v>184</v>
      </c>
      <c r="B1362">
        <v>1352</v>
      </c>
      <c r="C1362" s="6">
        <v>179246</v>
      </c>
      <c r="D1362" t="s">
        <v>136</v>
      </c>
      <c r="E1362" s="2" t="s">
        <v>98</v>
      </c>
      <c r="F1362" s="2" t="s">
        <v>98</v>
      </c>
      <c r="G1362" s="2" t="s">
        <v>98</v>
      </c>
      <c r="H1362" s="2" t="s">
        <v>97</v>
      </c>
      <c r="I1362" s="2" t="s">
        <v>146</v>
      </c>
      <c r="J1362" s="2" t="s">
        <v>97</v>
      </c>
      <c r="K1362" s="2" t="s">
        <v>134</v>
      </c>
      <c r="L1362" t="s">
        <v>139</v>
      </c>
      <c r="M1362" s="2" t="s">
        <v>100</v>
      </c>
      <c r="N1362" s="71" t="s">
        <v>98</v>
      </c>
      <c r="O1362" s="71" t="s">
        <v>163</v>
      </c>
      <c r="P1362" s="4" t="s">
        <v>98</v>
      </c>
      <c r="Q1362" s="2" t="s">
        <v>98</v>
      </c>
      <c r="R1362" s="2" t="s">
        <v>98</v>
      </c>
      <c r="S1362" t="s">
        <v>97</v>
      </c>
      <c r="T1362" t="s">
        <v>98</v>
      </c>
      <c r="U1362" s="2" t="s">
        <v>98</v>
      </c>
      <c r="V1362" s="2" t="s">
        <v>98</v>
      </c>
      <c r="W1362" s="2" t="s">
        <v>98</v>
      </c>
      <c r="X1362" s="2" t="s">
        <v>98</v>
      </c>
      <c r="Y1362" s="2" t="s">
        <v>98</v>
      </c>
      <c r="Z1362" s="2" t="s">
        <v>98</v>
      </c>
      <c r="AA1362" s="2" t="s">
        <v>98</v>
      </c>
      <c r="AB1362" s="2" t="s">
        <v>97</v>
      </c>
      <c r="AC1362" t="s">
        <v>169</v>
      </c>
      <c r="AD1362" t="s">
        <v>97</v>
      </c>
      <c r="AE1362" s="1" t="s">
        <v>97</v>
      </c>
      <c r="AF1362" t="s">
        <v>98</v>
      </c>
    </row>
    <row r="1363" spans="1:32">
      <c r="A1363" s="3" t="s">
        <v>184</v>
      </c>
      <c r="B1363">
        <v>1353</v>
      </c>
      <c r="C1363" s="6">
        <v>179307</v>
      </c>
      <c r="D1363" t="s">
        <v>137</v>
      </c>
      <c r="E1363" s="2" t="s">
        <v>98</v>
      </c>
      <c r="F1363" s="2" t="s">
        <v>98</v>
      </c>
      <c r="G1363" s="2" t="s">
        <v>98</v>
      </c>
      <c r="H1363" s="2" t="s">
        <v>97</v>
      </c>
      <c r="I1363" s="2" t="s">
        <v>146</v>
      </c>
      <c r="J1363" s="2" t="s">
        <v>97</v>
      </c>
      <c r="K1363" s="2" t="s">
        <v>134</v>
      </c>
      <c r="L1363" t="s">
        <v>139</v>
      </c>
      <c r="M1363" s="2" t="s">
        <v>101</v>
      </c>
      <c r="N1363" s="71" t="s">
        <v>98</v>
      </c>
      <c r="O1363" s="71" t="s">
        <v>174</v>
      </c>
      <c r="P1363" s="4" t="s">
        <v>182</v>
      </c>
      <c r="Q1363" s="2" t="s">
        <v>98</v>
      </c>
      <c r="R1363" s="2" t="s">
        <v>98</v>
      </c>
      <c r="S1363" t="s">
        <v>98</v>
      </c>
      <c r="T1363" t="s">
        <v>98</v>
      </c>
      <c r="U1363" s="2" t="s">
        <v>98</v>
      </c>
      <c r="V1363" s="2" t="s">
        <v>98</v>
      </c>
      <c r="W1363" s="2" t="s">
        <v>98</v>
      </c>
      <c r="X1363" s="2" t="s">
        <v>98</v>
      </c>
      <c r="Y1363" s="2" t="s">
        <v>98</v>
      </c>
      <c r="Z1363" s="2" t="s">
        <v>98</v>
      </c>
      <c r="AA1363" s="2" t="s">
        <v>98</v>
      </c>
      <c r="AB1363" s="2" t="s">
        <v>99</v>
      </c>
      <c r="AC1363" t="s">
        <v>169</v>
      </c>
      <c r="AD1363" t="s">
        <v>97</v>
      </c>
      <c r="AE1363" s="1" t="s">
        <v>97</v>
      </c>
      <c r="AF1363" t="s">
        <v>98</v>
      </c>
    </row>
    <row r="1364" spans="1:32">
      <c r="A1364" s="3" t="s">
        <v>184</v>
      </c>
      <c r="B1364">
        <v>1354</v>
      </c>
      <c r="C1364" s="6">
        <v>179314</v>
      </c>
      <c r="D1364" t="s">
        <v>137</v>
      </c>
      <c r="E1364" s="2" t="s">
        <v>97</v>
      </c>
      <c r="F1364" s="2" t="s">
        <v>98</v>
      </c>
      <c r="G1364" s="2" t="s">
        <v>98</v>
      </c>
      <c r="H1364" s="2" t="s">
        <v>97</v>
      </c>
      <c r="I1364" s="2" t="s">
        <v>145</v>
      </c>
      <c r="J1364" s="2" t="s">
        <v>97</v>
      </c>
      <c r="K1364" s="2" t="s">
        <v>134</v>
      </c>
      <c r="L1364" t="s">
        <v>140</v>
      </c>
      <c r="M1364" s="2" t="s">
        <v>100</v>
      </c>
      <c r="N1364" s="71" t="s">
        <v>97</v>
      </c>
      <c r="O1364" s="71" t="s">
        <v>163</v>
      </c>
      <c r="P1364" s="4" t="s">
        <v>97</v>
      </c>
      <c r="Q1364" s="2" t="s">
        <v>98</v>
      </c>
      <c r="R1364" s="2" t="s">
        <v>98</v>
      </c>
      <c r="S1364" t="s">
        <v>97</v>
      </c>
      <c r="T1364" t="s">
        <v>98</v>
      </c>
      <c r="U1364" s="2" t="s">
        <v>98</v>
      </c>
      <c r="V1364" s="2" t="s">
        <v>98</v>
      </c>
      <c r="W1364" s="2" t="s">
        <v>98</v>
      </c>
      <c r="X1364" s="2" t="s">
        <v>98</v>
      </c>
      <c r="Y1364" s="2" t="s">
        <v>98</v>
      </c>
      <c r="Z1364" s="2" t="s">
        <v>98</v>
      </c>
      <c r="AA1364" s="2" t="s">
        <v>98</v>
      </c>
      <c r="AB1364" s="2" t="s">
        <v>97</v>
      </c>
      <c r="AC1364" t="s">
        <v>170</v>
      </c>
      <c r="AD1364" t="s">
        <v>97</v>
      </c>
      <c r="AE1364" s="1" t="s">
        <v>97</v>
      </c>
      <c r="AF1364" t="s">
        <v>97</v>
      </c>
    </row>
    <row r="1365" spans="1:32">
      <c r="A1365" s="3" t="s">
        <v>184</v>
      </c>
      <c r="B1365">
        <v>1355</v>
      </c>
      <c r="C1365">
        <v>179317</v>
      </c>
      <c r="D1365" t="s">
        <v>137</v>
      </c>
      <c r="E1365" s="2" t="s">
        <v>98</v>
      </c>
      <c r="F1365" s="2" t="s">
        <v>98</v>
      </c>
      <c r="G1365" s="2" t="s">
        <v>98</v>
      </c>
      <c r="H1365" s="3" t="s">
        <v>97</v>
      </c>
      <c r="I1365" s="3" t="s">
        <v>147</v>
      </c>
      <c r="J1365" s="6" t="s">
        <v>97</v>
      </c>
      <c r="K1365" s="2" t="s">
        <v>134</v>
      </c>
      <c r="L1365" t="s">
        <v>140</v>
      </c>
      <c r="M1365" s="2" t="s">
        <v>100</v>
      </c>
      <c r="N1365" s="70" t="s">
        <v>98</v>
      </c>
      <c r="O1365" s="70" t="s">
        <v>163</v>
      </c>
      <c r="P1365" s="4" t="s">
        <v>182</v>
      </c>
      <c r="Q1365" s="2" t="s">
        <v>98</v>
      </c>
      <c r="R1365" s="2" t="s">
        <v>98</v>
      </c>
      <c r="S1365" t="s">
        <v>98</v>
      </c>
      <c r="T1365" t="s">
        <v>98</v>
      </c>
      <c r="U1365" s="2" t="s">
        <v>98</v>
      </c>
      <c r="V1365" s="2" t="s">
        <v>98</v>
      </c>
      <c r="W1365" s="2" t="s">
        <v>98</v>
      </c>
      <c r="X1365" s="2" t="s">
        <v>98</v>
      </c>
      <c r="Y1365" s="2" t="s">
        <v>186</v>
      </c>
      <c r="Z1365" s="2" t="s">
        <v>98</v>
      </c>
      <c r="AA1365" s="2" t="s">
        <v>98</v>
      </c>
      <c r="AB1365" s="2" t="s">
        <v>97</v>
      </c>
      <c r="AC1365" t="s">
        <v>169</v>
      </c>
      <c r="AD1365" s="6" t="s">
        <v>97</v>
      </c>
      <c r="AE1365" s="1" t="s">
        <v>97</v>
      </c>
      <c r="AF1365" t="s">
        <v>98</v>
      </c>
    </row>
    <row r="1366" spans="1:32">
      <c r="A1366" s="3" t="s">
        <v>184</v>
      </c>
      <c r="B1366">
        <v>1356</v>
      </c>
      <c r="C1366" s="6">
        <v>179320</v>
      </c>
      <c r="D1366" t="s">
        <v>136</v>
      </c>
      <c r="E1366" s="2" t="s">
        <v>98</v>
      </c>
      <c r="F1366" s="2" t="s">
        <v>98</v>
      </c>
      <c r="G1366" s="2" t="s">
        <v>98</v>
      </c>
      <c r="H1366" s="2" t="s">
        <v>97</v>
      </c>
      <c r="I1366" s="2" t="s">
        <v>147</v>
      </c>
      <c r="J1366" s="2" t="s">
        <v>97</v>
      </c>
      <c r="K1366" s="2" t="s">
        <v>134</v>
      </c>
      <c r="L1366" t="s">
        <v>140</v>
      </c>
      <c r="M1366" s="2" t="s">
        <v>100</v>
      </c>
      <c r="N1366" s="71" t="s">
        <v>98</v>
      </c>
      <c r="O1366" s="71" t="s">
        <v>163</v>
      </c>
      <c r="P1366" s="4" t="s">
        <v>182</v>
      </c>
      <c r="Q1366" s="2" t="s">
        <v>98</v>
      </c>
      <c r="R1366" s="2" t="s">
        <v>98</v>
      </c>
      <c r="S1366" t="s">
        <v>98</v>
      </c>
      <c r="T1366" t="s">
        <v>98</v>
      </c>
      <c r="U1366" s="2" t="s">
        <v>98</v>
      </c>
      <c r="V1366" s="2" t="s">
        <v>98</v>
      </c>
      <c r="W1366" s="2" t="s">
        <v>98</v>
      </c>
      <c r="X1366" s="2" t="s">
        <v>98</v>
      </c>
      <c r="Y1366" s="2" t="s">
        <v>186</v>
      </c>
      <c r="Z1366" s="2" t="s">
        <v>98</v>
      </c>
      <c r="AA1366" s="2" t="s">
        <v>98</v>
      </c>
      <c r="AB1366" s="2" t="s">
        <v>97</v>
      </c>
      <c r="AC1366" t="s">
        <v>168</v>
      </c>
      <c r="AD1366" t="s">
        <v>97</v>
      </c>
      <c r="AE1366" s="1" t="s">
        <v>98</v>
      </c>
      <c r="AF1366" t="s">
        <v>98</v>
      </c>
    </row>
    <row r="1367" spans="1:32">
      <c r="A1367" s="3" t="s">
        <v>183</v>
      </c>
      <c r="B1367">
        <v>1357</v>
      </c>
      <c r="C1367" s="6">
        <v>179321</v>
      </c>
      <c r="D1367" t="s">
        <v>137</v>
      </c>
      <c r="E1367" s="2" t="s">
        <v>98</v>
      </c>
      <c r="F1367" s="2" t="s">
        <v>98</v>
      </c>
      <c r="G1367" s="2" t="s">
        <v>98</v>
      </c>
      <c r="H1367" s="2" t="s">
        <v>97</v>
      </c>
      <c r="I1367" s="2" t="s">
        <v>147</v>
      </c>
      <c r="J1367" s="2" t="s">
        <v>97</v>
      </c>
      <c r="K1367" s="2" t="s">
        <v>134</v>
      </c>
      <c r="L1367" t="s">
        <v>140</v>
      </c>
      <c r="M1367" s="2" t="s">
        <v>100</v>
      </c>
      <c r="N1367" s="71" t="s">
        <v>97</v>
      </c>
      <c r="O1367" s="71" t="s">
        <v>163</v>
      </c>
      <c r="P1367" s="4" t="s">
        <v>182</v>
      </c>
      <c r="Q1367" s="2" t="s">
        <v>98</v>
      </c>
      <c r="R1367" s="2" t="s">
        <v>98</v>
      </c>
      <c r="S1367" t="s">
        <v>98</v>
      </c>
      <c r="T1367" t="s">
        <v>98</v>
      </c>
      <c r="U1367" s="2" t="s">
        <v>98</v>
      </c>
      <c r="V1367" s="2" t="s">
        <v>98</v>
      </c>
      <c r="W1367" s="2" t="s">
        <v>98</v>
      </c>
      <c r="X1367" s="2" t="s">
        <v>98</v>
      </c>
      <c r="Y1367" s="2" t="s">
        <v>99</v>
      </c>
      <c r="Z1367" s="2" t="s">
        <v>98</v>
      </c>
      <c r="AA1367" s="2" t="s">
        <v>98</v>
      </c>
      <c r="AB1367" s="2" t="s">
        <v>185</v>
      </c>
      <c r="AC1367" t="s">
        <v>168</v>
      </c>
      <c r="AD1367" t="s">
        <v>97</v>
      </c>
      <c r="AE1367" s="1" t="s">
        <v>98</v>
      </c>
      <c r="AF1367" t="s">
        <v>98</v>
      </c>
    </row>
    <row r="1368" spans="1:32">
      <c r="A1368" s="3" t="s">
        <v>184</v>
      </c>
      <c r="B1368">
        <v>1358</v>
      </c>
      <c r="C1368">
        <v>179324</v>
      </c>
      <c r="D1368" t="s">
        <v>136</v>
      </c>
      <c r="E1368" s="2" t="s">
        <v>98</v>
      </c>
      <c r="F1368" s="2" t="s">
        <v>98</v>
      </c>
      <c r="G1368" s="2" t="s">
        <v>98</v>
      </c>
      <c r="H1368" s="3" t="s">
        <v>97</v>
      </c>
      <c r="I1368" s="2" t="s">
        <v>147</v>
      </c>
      <c r="J1368" s="6" t="s">
        <v>97</v>
      </c>
      <c r="K1368" s="2" t="s">
        <v>134</v>
      </c>
      <c r="L1368" t="s">
        <v>140</v>
      </c>
      <c r="M1368" s="2" t="s">
        <v>100</v>
      </c>
      <c r="N1368" s="70" t="s">
        <v>97</v>
      </c>
      <c r="O1368" s="71" t="s">
        <v>174</v>
      </c>
      <c r="P1368" s="4" t="s">
        <v>182</v>
      </c>
      <c r="Q1368" s="2" t="s">
        <v>98</v>
      </c>
      <c r="R1368" s="2" t="s">
        <v>98</v>
      </c>
      <c r="S1368" t="s">
        <v>98</v>
      </c>
      <c r="T1368" t="s">
        <v>98</v>
      </c>
      <c r="U1368" s="2" t="s">
        <v>98</v>
      </c>
      <c r="V1368" s="2" t="s">
        <v>98</v>
      </c>
      <c r="W1368" s="2" t="s">
        <v>98</v>
      </c>
      <c r="X1368" s="2" t="s">
        <v>98</v>
      </c>
      <c r="Y1368" s="2" t="s">
        <v>186</v>
      </c>
      <c r="Z1368" s="2" t="s">
        <v>98</v>
      </c>
      <c r="AA1368" s="2" t="s">
        <v>98</v>
      </c>
      <c r="AB1368" s="2" t="s">
        <v>97</v>
      </c>
      <c r="AC1368" t="s">
        <v>169</v>
      </c>
      <c r="AD1368" t="s">
        <v>97</v>
      </c>
      <c r="AE1368" s="1" t="s">
        <v>97</v>
      </c>
      <c r="AF1368" t="s">
        <v>98</v>
      </c>
    </row>
    <row r="1369" spans="1:32">
      <c r="A1369" s="3" t="s">
        <v>184</v>
      </c>
      <c r="B1369">
        <v>1359</v>
      </c>
      <c r="C1369" s="6">
        <v>179351</v>
      </c>
      <c r="D1369" t="s">
        <v>136</v>
      </c>
      <c r="E1369" s="2" t="s">
        <v>97</v>
      </c>
      <c r="F1369" s="2" t="s">
        <v>98</v>
      </c>
      <c r="G1369" s="2" t="s">
        <v>98</v>
      </c>
      <c r="H1369" s="2" t="s">
        <v>97</v>
      </c>
      <c r="I1369" s="2" t="s">
        <v>146</v>
      </c>
      <c r="J1369" s="2" t="s">
        <v>97</v>
      </c>
      <c r="K1369" s="2" t="s">
        <v>134</v>
      </c>
      <c r="L1369" t="s">
        <v>140</v>
      </c>
      <c r="M1369" s="2" t="s">
        <v>100</v>
      </c>
      <c r="N1369" s="71" t="s">
        <v>98</v>
      </c>
      <c r="O1369" s="71" t="s">
        <v>163</v>
      </c>
      <c r="P1369" s="4" t="s">
        <v>182</v>
      </c>
      <c r="Q1369" s="2" t="s">
        <v>98</v>
      </c>
      <c r="R1369" s="2" t="s">
        <v>98</v>
      </c>
      <c r="S1369" t="s">
        <v>98</v>
      </c>
      <c r="T1369" t="s">
        <v>98</v>
      </c>
      <c r="U1369" s="2" t="s">
        <v>98</v>
      </c>
      <c r="V1369" s="2" t="s">
        <v>98</v>
      </c>
      <c r="W1369" s="2" t="s">
        <v>98</v>
      </c>
      <c r="X1369" s="2" t="s">
        <v>98</v>
      </c>
      <c r="Y1369" s="2" t="s">
        <v>186</v>
      </c>
      <c r="Z1369" s="2" t="s">
        <v>98</v>
      </c>
      <c r="AA1369" s="2" t="s">
        <v>98</v>
      </c>
      <c r="AB1369" s="2" t="s">
        <v>99</v>
      </c>
      <c r="AC1369" t="s">
        <v>169</v>
      </c>
      <c r="AD1369" t="s">
        <v>97</v>
      </c>
      <c r="AE1369" s="1" t="s">
        <v>97</v>
      </c>
      <c r="AF1369" t="s">
        <v>98</v>
      </c>
    </row>
    <row r="1370" spans="1:32">
      <c r="A1370" s="3" t="s">
        <v>181</v>
      </c>
      <c r="B1370">
        <v>1360</v>
      </c>
      <c r="C1370" s="6">
        <v>179352</v>
      </c>
      <c r="D1370" t="s">
        <v>137</v>
      </c>
      <c r="E1370" s="2" t="s">
        <v>98</v>
      </c>
      <c r="F1370" s="2" t="s">
        <v>98</v>
      </c>
      <c r="G1370" s="2" t="s">
        <v>98</v>
      </c>
      <c r="H1370" s="2" t="s">
        <v>97</v>
      </c>
      <c r="I1370" s="2" t="s">
        <v>144</v>
      </c>
      <c r="J1370" s="2" t="s">
        <v>97</v>
      </c>
      <c r="K1370" s="2" t="s">
        <v>134</v>
      </c>
      <c r="L1370" t="s">
        <v>140</v>
      </c>
      <c r="M1370" s="2" t="s">
        <v>100</v>
      </c>
      <c r="N1370" s="71" t="s">
        <v>98</v>
      </c>
      <c r="O1370" s="71" t="s">
        <v>174</v>
      </c>
      <c r="P1370" s="4" t="s">
        <v>98</v>
      </c>
      <c r="Q1370" s="2" t="s">
        <v>98</v>
      </c>
      <c r="R1370" s="2" t="s">
        <v>98</v>
      </c>
      <c r="S1370" t="s">
        <v>97</v>
      </c>
      <c r="T1370" t="s">
        <v>98</v>
      </c>
      <c r="U1370" s="2" t="s">
        <v>98</v>
      </c>
      <c r="V1370" s="2" t="s">
        <v>98</v>
      </c>
      <c r="W1370" s="2" t="s">
        <v>98</v>
      </c>
      <c r="X1370" s="2" t="s">
        <v>98</v>
      </c>
      <c r="Y1370" s="2" t="s">
        <v>99</v>
      </c>
      <c r="Z1370" s="2" t="s">
        <v>98</v>
      </c>
      <c r="AA1370" s="2" t="s">
        <v>98</v>
      </c>
      <c r="AB1370" s="2" t="s">
        <v>97</v>
      </c>
      <c r="AC1370" t="s">
        <v>169</v>
      </c>
      <c r="AD1370" t="s">
        <v>97</v>
      </c>
      <c r="AE1370" s="1" t="s">
        <v>98</v>
      </c>
      <c r="AF1370" t="s">
        <v>98</v>
      </c>
    </row>
    <row r="1371" spans="1:32">
      <c r="A1371" s="3" t="s">
        <v>184</v>
      </c>
      <c r="B1371">
        <v>1361</v>
      </c>
      <c r="C1371" s="6">
        <v>179365</v>
      </c>
      <c r="D1371" t="s">
        <v>137</v>
      </c>
      <c r="E1371" s="2" t="s">
        <v>98</v>
      </c>
      <c r="F1371" s="2" t="s">
        <v>98</v>
      </c>
      <c r="G1371" s="2" t="s">
        <v>98</v>
      </c>
      <c r="H1371" s="2" t="s">
        <v>99</v>
      </c>
      <c r="I1371" s="2" t="s">
        <v>145</v>
      </c>
      <c r="J1371" s="2" t="s">
        <v>97</v>
      </c>
      <c r="K1371" s="2" t="s">
        <v>135</v>
      </c>
      <c r="L1371" t="s">
        <v>139</v>
      </c>
      <c r="M1371" s="2" t="s">
        <v>100</v>
      </c>
      <c r="N1371" s="71" t="s">
        <v>97</v>
      </c>
      <c r="O1371" s="71" t="s">
        <v>163</v>
      </c>
      <c r="P1371" s="4" t="s">
        <v>97</v>
      </c>
      <c r="Q1371" s="2" t="s">
        <v>98</v>
      </c>
      <c r="R1371" s="2" t="s">
        <v>98</v>
      </c>
      <c r="S1371" t="s">
        <v>97</v>
      </c>
      <c r="T1371" t="s">
        <v>98</v>
      </c>
      <c r="U1371" s="2" t="s">
        <v>98</v>
      </c>
      <c r="V1371" s="2" t="s">
        <v>98</v>
      </c>
      <c r="W1371" s="2" t="s">
        <v>98</v>
      </c>
      <c r="X1371" s="2" t="s">
        <v>98</v>
      </c>
      <c r="Y1371" s="2" t="s">
        <v>99</v>
      </c>
      <c r="Z1371" s="2" t="s">
        <v>98</v>
      </c>
      <c r="AA1371" s="2" t="s">
        <v>98</v>
      </c>
      <c r="AB1371" s="2" t="s">
        <v>185</v>
      </c>
      <c r="AC1371" t="s">
        <v>168</v>
      </c>
      <c r="AD1371" t="s">
        <v>98</v>
      </c>
      <c r="AE1371" s="1" t="s">
        <v>98</v>
      </c>
      <c r="AF1371" t="s">
        <v>98</v>
      </c>
    </row>
    <row r="1372" spans="1:32">
      <c r="A1372" s="3" t="s">
        <v>184</v>
      </c>
      <c r="B1372">
        <v>1362</v>
      </c>
      <c r="C1372" s="6">
        <v>179366</v>
      </c>
      <c r="D1372" t="s">
        <v>137</v>
      </c>
      <c r="E1372" s="2" t="s">
        <v>98</v>
      </c>
      <c r="F1372" s="2" t="s">
        <v>98</v>
      </c>
      <c r="G1372" s="2" t="s">
        <v>98</v>
      </c>
      <c r="H1372" s="2" t="s">
        <v>99</v>
      </c>
      <c r="I1372" s="2" t="s">
        <v>145</v>
      </c>
      <c r="J1372" s="2" t="s">
        <v>97</v>
      </c>
      <c r="K1372" s="2" t="s">
        <v>134</v>
      </c>
      <c r="L1372" t="s">
        <v>139</v>
      </c>
      <c r="M1372" s="2" t="s">
        <v>100</v>
      </c>
      <c r="N1372" s="71" t="s">
        <v>97</v>
      </c>
      <c r="O1372" s="71" t="s">
        <v>174</v>
      </c>
      <c r="P1372" s="4" t="s">
        <v>97</v>
      </c>
      <c r="Q1372" s="2" t="s">
        <v>98</v>
      </c>
      <c r="R1372" s="2" t="s">
        <v>98</v>
      </c>
      <c r="S1372" t="s">
        <v>97</v>
      </c>
      <c r="T1372" t="s">
        <v>98</v>
      </c>
      <c r="U1372" s="2" t="s">
        <v>98</v>
      </c>
      <c r="V1372" s="2" t="s">
        <v>98</v>
      </c>
      <c r="W1372" s="2" t="s">
        <v>98</v>
      </c>
      <c r="X1372" s="2" t="s">
        <v>98</v>
      </c>
      <c r="Y1372" s="2" t="s">
        <v>98</v>
      </c>
      <c r="Z1372" s="2" t="s">
        <v>98</v>
      </c>
      <c r="AA1372" s="2" t="s">
        <v>98</v>
      </c>
      <c r="AB1372" s="2" t="s">
        <v>97</v>
      </c>
      <c r="AC1372" t="s">
        <v>169</v>
      </c>
      <c r="AD1372" t="s">
        <v>97</v>
      </c>
      <c r="AE1372" s="1" t="s">
        <v>97</v>
      </c>
      <c r="AF1372" t="s">
        <v>98</v>
      </c>
    </row>
    <row r="1373" spans="1:32">
      <c r="A1373" s="3" t="s">
        <v>184</v>
      </c>
      <c r="B1373">
        <v>1363</v>
      </c>
      <c r="C1373" s="6">
        <v>179368</v>
      </c>
      <c r="D1373" t="s">
        <v>136</v>
      </c>
      <c r="E1373" s="2" t="s">
        <v>98</v>
      </c>
      <c r="F1373" s="2" t="s">
        <v>98</v>
      </c>
      <c r="G1373" s="2" t="s">
        <v>98</v>
      </c>
      <c r="H1373" s="2" t="s">
        <v>99</v>
      </c>
      <c r="I1373" s="2" t="s">
        <v>147</v>
      </c>
      <c r="J1373" s="2" t="s">
        <v>97</v>
      </c>
      <c r="K1373" s="2" t="s">
        <v>134</v>
      </c>
      <c r="L1373" t="s">
        <v>140</v>
      </c>
      <c r="M1373" s="2" t="s">
        <v>101</v>
      </c>
      <c r="N1373" s="71" t="s">
        <v>97</v>
      </c>
      <c r="O1373" s="71" t="s">
        <v>174</v>
      </c>
      <c r="P1373" s="4" t="s">
        <v>182</v>
      </c>
      <c r="Q1373" s="2" t="s">
        <v>98</v>
      </c>
      <c r="R1373" s="2" t="s">
        <v>98</v>
      </c>
      <c r="S1373" t="s">
        <v>98</v>
      </c>
      <c r="T1373" t="s">
        <v>98</v>
      </c>
      <c r="U1373" s="2" t="s">
        <v>98</v>
      </c>
      <c r="V1373" s="2" t="s">
        <v>98</v>
      </c>
      <c r="W1373" s="2" t="s">
        <v>98</v>
      </c>
      <c r="X1373" s="2" t="s">
        <v>98</v>
      </c>
      <c r="Y1373" s="2" t="s">
        <v>186</v>
      </c>
      <c r="Z1373" s="2" t="s">
        <v>98</v>
      </c>
      <c r="AA1373" s="2" t="s">
        <v>98</v>
      </c>
      <c r="AB1373" s="2" t="s">
        <v>98</v>
      </c>
      <c r="AC1373" t="s">
        <v>168</v>
      </c>
      <c r="AD1373" t="s">
        <v>97</v>
      </c>
      <c r="AE1373" s="1" t="s">
        <v>98</v>
      </c>
      <c r="AF1373" t="s">
        <v>98</v>
      </c>
    </row>
    <row r="1374" spans="1:32">
      <c r="A1374" s="3" t="s">
        <v>183</v>
      </c>
      <c r="B1374">
        <v>1364</v>
      </c>
      <c r="C1374" s="6">
        <v>179376</v>
      </c>
      <c r="D1374" t="s">
        <v>136</v>
      </c>
      <c r="E1374" s="2" t="s">
        <v>97</v>
      </c>
      <c r="F1374" s="2" t="s">
        <v>98</v>
      </c>
      <c r="G1374" s="2" t="s">
        <v>98</v>
      </c>
      <c r="H1374" s="2" t="s">
        <v>97</v>
      </c>
      <c r="I1374" s="2" t="s">
        <v>149</v>
      </c>
      <c r="J1374" s="2" t="s">
        <v>97</v>
      </c>
      <c r="K1374" s="2" t="s">
        <v>134</v>
      </c>
      <c r="L1374" t="s">
        <v>139</v>
      </c>
      <c r="M1374" s="2" t="s">
        <v>101</v>
      </c>
      <c r="N1374" s="71" t="s">
        <v>97</v>
      </c>
      <c r="O1374" s="71" t="s">
        <v>174</v>
      </c>
      <c r="P1374" s="4" t="s">
        <v>182</v>
      </c>
      <c r="Q1374" s="2" t="s">
        <v>97</v>
      </c>
      <c r="R1374" s="2" t="s">
        <v>97</v>
      </c>
      <c r="S1374" t="s">
        <v>98</v>
      </c>
      <c r="T1374" t="s">
        <v>98</v>
      </c>
      <c r="U1374" s="2" t="s">
        <v>98</v>
      </c>
      <c r="V1374" s="2" t="s">
        <v>97</v>
      </c>
      <c r="W1374" s="2" t="s">
        <v>98</v>
      </c>
      <c r="X1374" s="2" t="s">
        <v>98</v>
      </c>
      <c r="Y1374" s="2" t="s">
        <v>98</v>
      </c>
      <c r="Z1374" s="2" t="s">
        <v>98</v>
      </c>
      <c r="AA1374" s="2" t="s">
        <v>98</v>
      </c>
      <c r="AB1374" s="2" t="s">
        <v>99</v>
      </c>
      <c r="AC1374" t="s">
        <v>171</v>
      </c>
      <c r="AD1374" t="s">
        <v>97</v>
      </c>
      <c r="AE1374" s="1" t="s">
        <v>97</v>
      </c>
      <c r="AF1374" t="s">
        <v>98</v>
      </c>
    </row>
    <row r="1375" spans="1:32">
      <c r="A1375" s="3" t="s">
        <v>184</v>
      </c>
      <c r="B1375">
        <v>1365</v>
      </c>
      <c r="C1375" s="6">
        <v>179380</v>
      </c>
      <c r="D1375" t="s">
        <v>137</v>
      </c>
      <c r="E1375" s="2" t="s">
        <v>97</v>
      </c>
      <c r="F1375" s="2" t="s">
        <v>98</v>
      </c>
      <c r="G1375" s="2" t="s">
        <v>98</v>
      </c>
      <c r="H1375" s="2" t="s">
        <v>97</v>
      </c>
      <c r="I1375" s="2" t="s">
        <v>146</v>
      </c>
      <c r="J1375" s="2" t="s">
        <v>97</v>
      </c>
      <c r="K1375" s="2" t="s">
        <v>134</v>
      </c>
      <c r="L1375" t="s">
        <v>139</v>
      </c>
      <c r="M1375" s="2" t="s">
        <v>100</v>
      </c>
      <c r="N1375" s="71" t="s">
        <v>97</v>
      </c>
      <c r="O1375" s="71" t="s">
        <v>163</v>
      </c>
      <c r="P1375" s="4" t="s">
        <v>182</v>
      </c>
      <c r="Q1375" s="2" t="s">
        <v>97</v>
      </c>
      <c r="R1375" s="2" t="s">
        <v>98</v>
      </c>
      <c r="S1375" t="s">
        <v>98</v>
      </c>
      <c r="T1375" t="s">
        <v>98</v>
      </c>
      <c r="U1375" s="2" t="s">
        <v>98</v>
      </c>
      <c r="V1375" s="2" t="s">
        <v>98</v>
      </c>
      <c r="W1375" s="2" t="s">
        <v>98</v>
      </c>
      <c r="X1375" s="2" t="s">
        <v>97</v>
      </c>
      <c r="Y1375" s="2" t="s">
        <v>98</v>
      </c>
      <c r="Z1375" s="2" t="s">
        <v>98</v>
      </c>
      <c r="AA1375" s="2" t="s">
        <v>98</v>
      </c>
      <c r="AB1375" s="2" t="s">
        <v>185</v>
      </c>
      <c r="AC1375" t="s">
        <v>169</v>
      </c>
      <c r="AD1375" t="s">
        <v>97</v>
      </c>
      <c r="AE1375" s="1" t="s">
        <v>97</v>
      </c>
      <c r="AF1375" t="s">
        <v>98</v>
      </c>
    </row>
    <row r="1376" spans="1:32">
      <c r="A1376" s="3" t="s">
        <v>184</v>
      </c>
      <c r="B1376">
        <v>1366</v>
      </c>
      <c r="C1376">
        <v>179408</v>
      </c>
      <c r="D1376" t="s">
        <v>136</v>
      </c>
      <c r="E1376" s="2" t="s">
        <v>97</v>
      </c>
      <c r="F1376" s="2" t="s">
        <v>97</v>
      </c>
      <c r="G1376" s="2" t="s">
        <v>98</v>
      </c>
      <c r="H1376" s="3" t="s">
        <v>97</v>
      </c>
      <c r="I1376" s="2" t="s">
        <v>146</v>
      </c>
      <c r="J1376" s="6" t="s">
        <v>97</v>
      </c>
      <c r="K1376" s="2" t="s">
        <v>134</v>
      </c>
      <c r="L1376" t="s">
        <v>139</v>
      </c>
      <c r="M1376" s="2" t="s">
        <v>100</v>
      </c>
      <c r="N1376" s="70" t="s">
        <v>97</v>
      </c>
      <c r="O1376" s="70" t="s">
        <v>163</v>
      </c>
      <c r="P1376" s="4" t="s">
        <v>98</v>
      </c>
      <c r="Q1376" s="2" t="s">
        <v>97</v>
      </c>
      <c r="R1376" s="2" t="s">
        <v>98</v>
      </c>
      <c r="S1376" t="s">
        <v>97</v>
      </c>
      <c r="T1376" t="s">
        <v>98</v>
      </c>
      <c r="U1376" s="2" t="s">
        <v>98</v>
      </c>
      <c r="V1376" s="2" t="s">
        <v>97</v>
      </c>
      <c r="W1376" s="2" t="s">
        <v>98</v>
      </c>
      <c r="X1376" s="2" t="s">
        <v>98</v>
      </c>
      <c r="Y1376" s="2" t="s">
        <v>98</v>
      </c>
      <c r="Z1376" s="2" t="s">
        <v>98</v>
      </c>
      <c r="AA1376" s="2" t="s">
        <v>98</v>
      </c>
      <c r="AB1376" s="2" t="s">
        <v>99</v>
      </c>
      <c r="AC1376" t="s">
        <v>169</v>
      </c>
      <c r="AD1376" s="6" t="s">
        <v>97</v>
      </c>
      <c r="AE1376" s="1" t="s">
        <v>97</v>
      </c>
      <c r="AF1376" t="s">
        <v>98</v>
      </c>
    </row>
    <row r="1377" spans="1:32">
      <c r="A1377" s="3" t="s">
        <v>184</v>
      </c>
      <c r="B1377">
        <v>1367</v>
      </c>
      <c r="C1377">
        <v>179420</v>
      </c>
      <c r="D1377" t="s">
        <v>136</v>
      </c>
      <c r="E1377" s="2" t="s">
        <v>98</v>
      </c>
      <c r="F1377" s="2" t="s">
        <v>98</v>
      </c>
      <c r="G1377" s="2" t="s">
        <v>97</v>
      </c>
      <c r="H1377" s="3" t="s">
        <v>97</v>
      </c>
      <c r="I1377" s="2" t="s">
        <v>147</v>
      </c>
      <c r="J1377" s="6" t="s">
        <v>97</v>
      </c>
      <c r="K1377" s="2" t="s">
        <v>135</v>
      </c>
      <c r="L1377" t="s">
        <v>140</v>
      </c>
      <c r="M1377" s="3" t="s">
        <v>100</v>
      </c>
      <c r="N1377" s="71" t="s">
        <v>97</v>
      </c>
      <c r="O1377" s="71" t="s">
        <v>174</v>
      </c>
      <c r="P1377" s="5" t="s">
        <v>97</v>
      </c>
      <c r="Q1377" s="2" t="s">
        <v>98</v>
      </c>
      <c r="R1377" s="2" t="s">
        <v>98</v>
      </c>
      <c r="S1377" t="s">
        <v>97</v>
      </c>
      <c r="T1377" t="s">
        <v>98</v>
      </c>
      <c r="U1377" s="2" t="s">
        <v>98</v>
      </c>
      <c r="V1377" s="2" t="s">
        <v>98</v>
      </c>
      <c r="W1377" s="2" t="s">
        <v>98</v>
      </c>
      <c r="X1377" s="2" t="s">
        <v>97</v>
      </c>
      <c r="Y1377" s="2" t="s">
        <v>99</v>
      </c>
      <c r="Z1377" s="2" t="s">
        <v>98</v>
      </c>
      <c r="AA1377" s="2" t="s">
        <v>98</v>
      </c>
      <c r="AB1377" s="2" t="s">
        <v>185</v>
      </c>
      <c r="AC1377" t="s">
        <v>168</v>
      </c>
      <c r="AD1377" s="6" t="s">
        <v>98</v>
      </c>
      <c r="AE1377" s="1" t="s">
        <v>98</v>
      </c>
      <c r="AF1377" t="s">
        <v>97</v>
      </c>
    </row>
    <row r="1378" spans="1:32">
      <c r="A1378" s="3" t="s">
        <v>184</v>
      </c>
      <c r="B1378">
        <v>1368</v>
      </c>
      <c r="C1378" s="6">
        <v>179440</v>
      </c>
      <c r="D1378" t="s">
        <v>136</v>
      </c>
      <c r="E1378" s="2" t="s">
        <v>98</v>
      </c>
      <c r="F1378" s="2" t="s">
        <v>98</v>
      </c>
      <c r="G1378" s="2" t="s">
        <v>98</v>
      </c>
      <c r="H1378" s="2" t="s">
        <v>97</v>
      </c>
      <c r="I1378" s="2" t="s">
        <v>146</v>
      </c>
      <c r="J1378" s="2" t="s">
        <v>97</v>
      </c>
      <c r="K1378" s="2" t="s">
        <v>134</v>
      </c>
      <c r="L1378" t="s">
        <v>139</v>
      </c>
      <c r="M1378" s="2" t="s">
        <v>100</v>
      </c>
      <c r="N1378" s="71" t="s">
        <v>97</v>
      </c>
      <c r="O1378" s="71" t="s">
        <v>163</v>
      </c>
      <c r="P1378" s="4" t="s">
        <v>97</v>
      </c>
      <c r="Q1378" s="2" t="s">
        <v>98</v>
      </c>
      <c r="R1378" s="2" t="s">
        <v>98</v>
      </c>
      <c r="S1378" t="s">
        <v>97</v>
      </c>
      <c r="T1378" t="s">
        <v>97</v>
      </c>
      <c r="U1378" s="2" t="s">
        <v>98</v>
      </c>
      <c r="V1378" s="2" t="s">
        <v>97</v>
      </c>
      <c r="W1378" s="2" t="s">
        <v>98</v>
      </c>
      <c r="X1378" s="2" t="s">
        <v>98</v>
      </c>
      <c r="Y1378" s="2" t="s">
        <v>98</v>
      </c>
      <c r="Z1378" s="2" t="s">
        <v>98</v>
      </c>
      <c r="AA1378" s="2" t="s">
        <v>98</v>
      </c>
      <c r="AB1378" s="2" t="s">
        <v>97</v>
      </c>
      <c r="AC1378" t="s">
        <v>169</v>
      </c>
      <c r="AD1378" t="s">
        <v>97</v>
      </c>
      <c r="AE1378" s="1" t="s">
        <v>98</v>
      </c>
      <c r="AF1378" t="s">
        <v>97</v>
      </c>
    </row>
    <row r="1379" spans="1:32">
      <c r="A1379" s="3" t="s">
        <v>184</v>
      </c>
      <c r="B1379">
        <v>1369</v>
      </c>
      <c r="C1379" s="6">
        <v>179444</v>
      </c>
      <c r="D1379" t="s">
        <v>136</v>
      </c>
      <c r="E1379" s="2" t="s">
        <v>98</v>
      </c>
      <c r="F1379" s="2" t="s">
        <v>98</v>
      </c>
      <c r="G1379" s="2" t="s">
        <v>98</v>
      </c>
      <c r="H1379" s="2" t="s">
        <v>98</v>
      </c>
      <c r="I1379" s="2" t="s">
        <v>144</v>
      </c>
      <c r="J1379" s="2" t="s">
        <v>97</v>
      </c>
      <c r="K1379" s="2" t="s">
        <v>134</v>
      </c>
      <c r="L1379" t="s">
        <v>140</v>
      </c>
      <c r="M1379" s="2" t="s">
        <v>100</v>
      </c>
      <c r="N1379" s="71" t="s">
        <v>98</v>
      </c>
      <c r="O1379" s="71" t="s">
        <v>163</v>
      </c>
      <c r="P1379" s="4" t="s">
        <v>182</v>
      </c>
      <c r="Q1379" s="2" t="s">
        <v>98</v>
      </c>
      <c r="R1379" s="2" t="s">
        <v>98</v>
      </c>
      <c r="S1379" t="s">
        <v>98</v>
      </c>
      <c r="T1379" t="s">
        <v>98</v>
      </c>
      <c r="U1379" s="2" t="s">
        <v>98</v>
      </c>
      <c r="V1379" s="2" t="s">
        <v>98</v>
      </c>
      <c r="W1379" s="2" t="s">
        <v>98</v>
      </c>
      <c r="X1379" s="2" t="s">
        <v>98</v>
      </c>
      <c r="Y1379" s="2" t="s">
        <v>186</v>
      </c>
      <c r="Z1379" s="2" t="s">
        <v>98</v>
      </c>
      <c r="AA1379" s="2" t="s">
        <v>98</v>
      </c>
      <c r="AB1379" s="2" t="s">
        <v>98</v>
      </c>
      <c r="AC1379" t="s">
        <v>169</v>
      </c>
      <c r="AD1379" t="s">
        <v>97</v>
      </c>
      <c r="AE1379" s="1" t="s">
        <v>98</v>
      </c>
      <c r="AF1379" t="s">
        <v>97</v>
      </c>
    </row>
    <row r="1380" spans="1:32">
      <c r="A1380" s="3" t="s">
        <v>184</v>
      </c>
      <c r="B1380">
        <v>1370</v>
      </c>
      <c r="C1380">
        <v>179465</v>
      </c>
      <c r="D1380" t="s">
        <v>137</v>
      </c>
      <c r="E1380" s="2" t="s">
        <v>98</v>
      </c>
      <c r="F1380" s="2" t="s">
        <v>98</v>
      </c>
      <c r="G1380" s="2" t="s">
        <v>98</v>
      </c>
      <c r="H1380" s="2" t="s">
        <v>97</v>
      </c>
      <c r="I1380" s="2" t="s">
        <v>144</v>
      </c>
      <c r="J1380" s="6" t="s">
        <v>97</v>
      </c>
      <c r="K1380" s="2" t="s">
        <v>134</v>
      </c>
      <c r="L1380" t="s">
        <v>140</v>
      </c>
      <c r="M1380" s="3" t="s">
        <v>100</v>
      </c>
      <c r="N1380" s="71" t="s">
        <v>98</v>
      </c>
      <c r="O1380" s="71" t="s">
        <v>174</v>
      </c>
      <c r="P1380" s="4" t="s">
        <v>182</v>
      </c>
      <c r="Q1380" s="2" t="s">
        <v>98</v>
      </c>
      <c r="R1380" s="2" t="s">
        <v>98</v>
      </c>
      <c r="S1380" t="s">
        <v>98</v>
      </c>
      <c r="T1380" t="s">
        <v>98</v>
      </c>
      <c r="U1380" s="2" t="s">
        <v>98</v>
      </c>
      <c r="V1380" s="2" t="s">
        <v>98</v>
      </c>
      <c r="W1380" s="2" t="s">
        <v>98</v>
      </c>
      <c r="X1380" s="2" t="s">
        <v>98</v>
      </c>
      <c r="Y1380" s="2" t="s">
        <v>186</v>
      </c>
      <c r="Z1380" s="2" t="s">
        <v>98</v>
      </c>
      <c r="AA1380" s="2" t="s">
        <v>98</v>
      </c>
      <c r="AB1380" s="2" t="s">
        <v>97</v>
      </c>
      <c r="AC1380" t="s">
        <v>168</v>
      </c>
      <c r="AD1380" s="6" t="s">
        <v>97</v>
      </c>
      <c r="AE1380" s="1" t="s">
        <v>98</v>
      </c>
      <c r="AF1380" t="s">
        <v>98</v>
      </c>
    </row>
    <row r="1381" spans="1:32">
      <c r="A1381" s="3" t="s">
        <v>184</v>
      </c>
      <c r="B1381">
        <v>1371</v>
      </c>
      <c r="C1381">
        <v>179472</v>
      </c>
      <c r="D1381" t="s">
        <v>136</v>
      </c>
      <c r="E1381" s="2" t="s">
        <v>98</v>
      </c>
      <c r="F1381" s="2" t="s">
        <v>98</v>
      </c>
      <c r="G1381" s="2" t="s">
        <v>98</v>
      </c>
      <c r="H1381" s="2" t="s">
        <v>98</v>
      </c>
      <c r="I1381" s="2" t="s">
        <v>146</v>
      </c>
      <c r="J1381" s="6" t="s">
        <v>97</v>
      </c>
      <c r="K1381" s="2" t="s">
        <v>134</v>
      </c>
      <c r="L1381" t="s">
        <v>139</v>
      </c>
      <c r="M1381" s="3" t="s">
        <v>101</v>
      </c>
      <c r="N1381" s="71" t="s">
        <v>98</v>
      </c>
      <c r="O1381" s="71" t="s">
        <v>174</v>
      </c>
      <c r="P1381" s="5" t="s">
        <v>98</v>
      </c>
      <c r="Q1381" s="2" t="s">
        <v>98</v>
      </c>
      <c r="R1381" s="2" t="s">
        <v>98</v>
      </c>
      <c r="S1381" t="s">
        <v>97</v>
      </c>
      <c r="T1381" t="s">
        <v>97</v>
      </c>
      <c r="U1381" s="2" t="s">
        <v>98</v>
      </c>
      <c r="V1381" s="2" t="s">
        <v>97</v>
      </c>
      <c r="W1381" s="2" t="s">
        <v>98</v>
      </c>
      <c r="X1381" s="2" t="s">
        <v>98</v>
      </c>
      <c r="Y1381" s="2" t="s">
        <v>98</v>
      </c>
      <c r="Z1381" s="2" t="s">
        <v>98</v>
      </c>
      <c r="AA1381" s="2" t="s">
        <v>98</v>
      </c>
      <c r="AB1381" s="2" t="s">
        <v>99</v>
      </c>
      <c r="AC1381" t="s">
        <v>169</v>
      </c>
      <c r="AD1381" s="6" t="s">
        <v>97</v>
      </c>
      <c r="AE1381" s="1" t="s">
        <v>97</v>
      </c>
      <c r="AF1381" t="s">
        <v>99</v>
      </c>
    </row>
    <row r="1382" spans="1:32">
      <c r="A1382" s="3" t="s">
        <v>183</v>
      </c>
      <c r="B1382">
        <v>1372</v>
      </c>
      <c r="C1382" s="6">
        <v>179493</v>
      </c>
      <c r="D1382" t="s">
        <v>137</v>
      </c>
      <c r="E1382" s="2" t="s">
        <v>98</v>
      </c>
      <c r="F1382" s="2" t="s">
        <v>98</v>
      </c>
      <c r="G1382" s="2" t="s">
        <v>98</v>
      </c>
      <c r="H1382" s="2" t="s">
        <v>97</v>
      </c>
      <c r="I1382" s="2" t="s">
        <v>146</v>
      </c>
      <c r="J1382" s="2" t="s">
        <v>97</v>
      </c>
      <c r="K1382" s="2" t="s">
        <v>134</v>
      </c>
      <c r="L1382" t="s">
        <v>140</v>
      </c>
      <c r="M1382" s="2" t="s">
        <v>100</v>
      </c>
      <c r="N1382" s="71" t="s">
        <v>97</v>
      </c>
      <c r="O1382" s="71" t="s">
        <v>174</v>
      </c>
      <c r="P1382" s="4" t="s">
        <v>182</v>
      </c>
      <c r="Q1382" s="2" t="s">
        <v>98</v>
      </c>
      <c r="R1382" s="2" t="s">
        <v>98</v>
      </c>
      <c r="S1382" t="s">
        <v>98</v>
      </c>
      <c r="T1382" t="s">
        <v>98</v>
      </c>
      <c r="U1382" s="2" t="s">
        <v>98</v>
      </c>
      <c r="V1382" s="2" t="s">
        <v>98</v>
      </c>
      <c r="W1382" s="2" t="s">
        <v>98</v>
      </c>
      <c r="X1382" s="2" t="s">
        <v>98</v>
      </c>
      <c r="Y1382" s="2" t="s">
        <v>98</v>
      </c>
      <c r="Z1382" s="2" t="s">
        <v>98</v>
      </c>
      <c r="AA1382" s="2" t="s">
        <v>98</v>
      </c>
      <c r="AB1382" s="2" t="s">
        <v>99</v>
      </c>
      <c r="AC1382" t="s">
        <v>169</v>
      </c>
      <c r="AD1382" t="s">
        <v>97</v>
      </c>
      <c r="AE1382" s="1" t="s">
        <v>98</v>
      </c>
      <c r="AF1382" t="s">
        <v>98</v>
      </c>
    </row>
    <row r="1383" spans="1:32">
      <c r="A1383" s="3" t="s">
        <v>183</v>
      </c>
      <c r="B1383">
        <v>1373</v>
      </c>
      <c r="C1383" s="6">
        <v>179511</v>
      </c>
      <c r="D1383" t="s">
        <v>137</v>
      </c>
      <c r="E1383" s="2" t="s">
        <v>98</v>
      </c>
      <c r="F1383" s="2" t="s">
        <v>98</v>
      </c>
      <c r="G1383" s="2" t="s">
        <v>98</v>
      </c>
      <c r="H1383" s="2" t="s">
        <v>97</v>
      </c>
      <c r="I1383" s="2" t="s">
        <v>145</v>
      </c>
      <c r="J1383" s="2" t="s">
        <v>97</v>
      </c>
      <c r="K1383" s="2" t="s">
        <v>134</v>
      </c>
      <c r="L1383" t="s">
        <v>140</v>
      </c>
      <c r="M1383" s="2" t="s">
        <v>100</v>
      </c>
      <c r="N1383" s="71" t="s">
        <v>98</v>
      </c>
      <c r="O1383" s="71" t="s">
        <v>174</v>
      </c>
      <c r="P1383" s="4" t="s">
        <v>182</v>
      </c>
      <c r="Q1383" s="2" t="s">
        <v>98</v>
      </c>
      <c r="R1383" s="2" t="s">
        <v>98</v>
      </c>
      <c r="S1383" t="s">
        <v>98</v>
      </c>
      <c r="T1383" t="s">
        <v>98</v>
      </c>
      <c r="U1383" s="2" t="s">
        <v>98</v>
      </c>
      <c r="V1383" s="2" t="s">
        <v>98</v>
      </c>
      <c r="W1383" s="2" t="s">
        <v>98</v>
      </c>
      <c r="X1383" s="2" t="s">
        <v>98</v>
      </c>
      <c r="Y1383" s="2" t="s">
        <v>186</v>
      </c>
      <c r="Z1383" s="2" t="s">
        <v>98</v>
      </c>
      <c r="AA1383" s="2" t="s">
        <v>98</v>
      </c>
      <c r="AB1383" s="2" t="s">
        <v>97</v>
      </c>
      <c r="AC1383" t="s">
        <v>169</v>
      </c>
      <c r="AD1383" t="s">
        <v>97</v>
      </c>
      <c r="AE1383" s="1" t="s">
        <v>98</v>
      </c>
      <c r="AF1383" t="s">
        <v>98</v>
      </c>
    </row>
    <row r="1384" spans="1:32">
      <c r="A1384" s="3" t="s">
        <v>184</v>
      </c>
      <c r="B1384">
        <v>1374</v>
      </c>
      <c r="C1384" s="6">
        <v>179544</v>
      </c>
      <c r="D1384" t="s">
        <v>136</v>
      </c>
      <c r="E1384" s="2" t="s">
        <v>98</v>
      </c>
      <c r="F1384" s="2" t="s">
        <v>98</v>
      </c>
      <c r="G1384" s="2" t="s">
        <v>98</v>
      </c>
      <c r="H1384" s="2" t="s">
        <v>97</v>
      </c>
      <c r="I1384" s="2" t="s">
        <v>147</v>
      </c>
      <c r="J1384" s="2" t="s">
        <v>97</v>
      </c>
      <c r="K1384" s="2" t="s">
        <v>134</v>
      </c>
      <c r="L1384" t="s">
        <v>140</v>
      </c>
      <c r="M1384" s="2" t="s">
        <v>100</v>
      </c>
      <c r="N1384" s="71" t="s">
        <v>97</v>
      </c>
      <c r="O1384" s="71" t="s">
        <v>163</v>
      </c>
      <c r="P1384" s="4" t="s">
        <v>182</v>
      </c>
      <c r="Q1384" s="2" t="s">
        <v>98</v>
      </c>
      <c r="R1384" s="2" t="s">
        <v>98</v>
      </c>
      <c r="S1384" t="s">
        <v>98</v>
      </c>
      <c r="T1384" t="s">
        <v>98</v>
      </c>
      <c r="U1384" s="2" t="s">
        <v>98</v>
      </c>
      <c r="V1384" s="2" t="s">
        <v>98</v>
      </c>
      <c r="W1384" s="2" t="s">
        <v>98</v>
      </c>
      <c r="X1384" s="2" t="s">
        <v>98</v>
      </c>
      <c r="Y1384" s="2" t="s">
        <v>186</v>
      </c>
      <c r="Z1384" s="2" t="s">
        <v>98</v>
      </c>
      <c r="AA1384" s="2" t="s">
        <v>98</v>
      </c>
      <c r="AB1384" s="2" t="s">
        <v>98</v>
      </c>
      <c r="AC1384" t="s">
        <v>168</v>
      </c>
      <c r="AD1384" t="s">
        <v>97</v>
      </c>
      <c r="AE1384" s="1" t="s">
        <v>98</v>
      </c>
      <c r="AF1384" t="s">
        <v>98</v>
      </c>
    </row>
    <row r="1385" spans="1:32">
      <c r="A1385" s="3" t="s">
        <v>184</v>
      </c>
      <c r="B1385">
        <v>1375</v>
      </c>
      <c r="C1385" s="6">
        <v>179558</v>
      </c>
      <c r="D1385" t="s">
        <v>137</v>
      </c>
      <c r="E1385" s="2" t="s">
        <v>98</v>
      </c>
      <c r="F1385" s="2" t="s">
        <v>98</v>
      </c>
      <c r="G1385" s="2" t="s">
        <v>98</v>
      </c>
      <c r="H1385" s="2" t="s">
        <v>97</v>
      </c>
      <c r="I1385" s="2" t="s">
        <v>148</v>
      </c>
      <c r="J1385" s="2" t="s">
        <v>97</v>
      </c>
      <c r="K1385" s="2" t="s">
        <v>134</v>
      </c>
      <c r="L1385" t="s">
        <v>140</v>
      </c>
      <c r="M1385" s="2" t="s">
        <v>100</v>
      </c>
      <c r="N1385" s="71" t="s">
        <v>98</v>
      </c>
      <c r="O1385" s="71" t="s">
        <v>174</v>
      </c>
      <c r="P1385" s="4" t="s">
        <v>98</v>
      </c>
      <c r="Q1385" s="2" t="s">
        <v>98</v>
      </c>
      <c r="R1385" s="2" t="s">
        <v>98</v>
      </c>
      <c r="S1385" t="s">
        <v>97</v>
      </c>
      <c r="T1385" t="s">
        <v>98</v>
      </c>
      <c r="U1385" s="2" t="s">
        <v>98</v>
      </c>
      <c r="V1385" s="2" t="s">
        <v>98</v>
      </c>
      <c r="W1385" s="2" t="s">
        <v>98</v>
      </c>
      <c r="X1385" s="2" t="s">
        <v>98</v>
      </c>
      <c r="Y1385" s="2" t="s">
        <v>98</v>
      </c>
      <c r="Z1385" s="2" t="s">
        <v>98</v>
      </c>
      <c r="AA1385" s="2" t="s">
        <v>98</v>
      </c>
      <c r="AB1385" s="2" t="s">
        <v>98</v>
      </c>
      <c r="AC1385" t="s">
        <v>168</v>
      </c>
      <c r="AD1385" t="s">
        <v>97</v>
      </c>
      <c r="AE1385" s="1" t="s">
        <v>97</v>
      </c>
      <c r="AF1385" t="s">
        <v>97</v>
      </c>
    </row>
    <row r="1386" spans="1:32">
      <c r="A1386" s="3" t="s">
        <v>184</v>
      </c>
      <c r="B1386">
        <v>1376</v>
      </c>
      <c r="C1386" s="6">
        <v>179561</v>
      </c>
      <c r="D1386" t="s">
        <v>137</v>
      </c>
      <c r="E1386" s="2" t="s">
        <v>97</v>
      </c>
      <c r="F1386" s="2" t="s">
        <v>98</v>
      </c>
      <c r="G1386" s="2" t="s">
        <v>97</v>
      </c>
      <c r="H1386" s="2" t="s">
        <v>97</v>
      </c>
      <c r="I1386" s="2" t="s">
        <v>145</v>
      </c>
      <c r="J1386" s="2" t="s">
        <v>98</v>
      </c>
      <c r="K1386" s="2" t="s">
        <v>134</v>
      </c>
      <c r="L1386" t="s">
        <v>138</v>
      </c>
      <c r="M1386" s="2" t="s">
        <v>101</v>
      </c>
      <c r="N1386" s="71" t="s">
        <v>98</v>
      </c>
      <c r="O1386" s="71" t="s">
        <v>174</v>
      </c>
      <c r="P1386" s="4" t="s">
        <v>97</v>
      </c>
      <c r="Q1386" s="2" t="s">
        <v>98</v>
      </c>
      <c r="R1386" s="2" t="s">
        <v>98</v>
      </c>
      <c r="S1386" t="s">
        <v>97</v>
      </c>
      <c r="T1386" t="s">
        <v>98</v>
      </c>
      <c r="U1386" s="2" t="s">
        <v>97</v>
      </c>
      <c r="V1386" s="2" t="s">
        <v>98</v>
      </c>
      <c r="W1386" s="2" t="s">
        <v>98</v>
      </c>
      <c r="X1386" s="2" t="s">
        <v>97</v>
      </c>
      <c r="Y1386" s="2" t="s">
        <v>97</v>
      </c>
      <c r="Z1386" s="2" t="s">
        <v>98</v>
      </c>
      <c r="AA1386" s="2" t="s">
        <v>98</v>
      </c>
      <c r="AB1386" s="2" t="s">
        <v>98</v>
      </c>
      <c r="AC1386" t="s">
        <v>170</v>
      </c>
      <c r="AD1386" t="s">
        <v>97</v>
      </c>
      <c r="AE1386" s="1" t="s">
        <v>97</v>
      </c>
      <c r="AF1386" t="s">
        <v>98</v>
      </c>
    </row>
    <row r="1387" spans="1:32">
      <c r="A1387" s="3" t="s">
        <v>184</v>
      </c>
      <c r="B1387">
        <v>1377</v>
      </c>
      <c r="C1387" s="6">
        <v>179563</v>
      </c>
      <c r="D1387" t="s">
        <v>136</v>
      </c>
      <c r="E1387" s="2" t="s">
        <v>98</v>
      </c>
      <c r="F1387" s="2" t="s">
        <v>98</v>
      </c>
      <c r="G1387" s="2" t="s">
        <v>98</v>
      </c>
      <c r="H1387" s="2" t="s">
        <v>97</v>
      </c>
      <c r="I1387" s="2" t="s">
        <v>145</v>
      </c>
      <c r="J1387" s="2" t="s">
        <v>97</v>
      </c>
      <c r="K1387" s="2" t="s">
        <v>134</v>
      </c>
      <c r="L1387" t="s">
        <v>140</v>
      </c>
      <c r="M1387" s="2" t="s">
        <v>100</v>
      </c>
      <c r="N1387" s="71" t="s">
        <v>97</v>
      </c>
      <c r="O1387" s="71" t="s">
        <v>174</v>
      </c>
      <c r="P1387" s="4" t="s">
        <v>98</v>
      </c>
      <c r="Q1387" s="2" t="s">
        <v>98</v>
      </c>
      <c r="R1387" s="2" t="s">
        <v>98</v>
      </c>
      <c r="S1387" t="s">
        <v>97</v>
      </c>
      <c r="T1387" t="s">
        <v>98</v>
      </c>
      <c r="U1387" s="2" t="s">
        <v>98</v>
      </c>
      <c r="V1387" s="2" t="s">
        <v>98</v>
      </c>
      <c r="W1387" s="2" t="s">
        <v>98</v>
      </c>
      <c r="X1387" s="2" t="s">
        <v>98</v>
      </c>
      <c r="Y1387" s="2" t="s">
        <v>186</v>
      </c>
      <c r="Z1387" s="2" t="s">
        <v>98</v>
      </c>
      <c r="AA1387" s="2" t="s">
        <v>98</v>
      </c>
      <c r="AB1387" s="2" t="s">
        <v>97</v>
      </c>
      <c r="AC1387" t="s">
        <v>169</v>
      </c>
      <c r="AD1387" t="s">
        <v>97</v>
      </c>
      <c r="AE1387" s="1" t="s">
        <v>98</v>
      </c>
      <c r="AF1387" t="s">
        <v>98</v>
      </c>
    </row>
    <row r="1388" spans="1:32">
      <c r="A1388" s="3" t="s">
        <v>184</v>
      </c>
      <c r="B1388">
        <v>1378</v>
      </c>
      <c r="C1388">
        <v>179570</v>
      </c>
      <c r="D1388" t="s">
        <v>137</v>
      </c>
      <c r="E1388" s="2" t="s">
        <v>97</v>
      </c>
      <c r="F1388" s="2" t="s">
        <v>98</v>
      </c>
      <c r="G1388" s="2" t="s">
        <v>98</v>
      </c>
      <c r="H1388" s="3" t="s">
        <v>98</v>
      </c>
      <c r="I1388" s="2" t="s">
        <v>146</v>
      </c>
      <c r="J1388" s="6" t="s">
        <v>97</v>
      </c>
      <c r="K1388" s="2" t="s">
        <v>134</v>
      </c>
      <c r="L1388" t="s">
        <v>138</v>
      </c>
      <c r="M1388" s="2" t="s">
        <v>101</v>
      </c>
      <c r="N1388" s="70" t="s">
        <v>97</v>
      </c>
      <c r="O1388" s="70" t="s">
        <v>174</v>
      </c>
      <c r="P1388" s="4" t="s">
        <v>97</v>
      </c>
      <c r="Q1388" s="2" t="s">
        <v>98</v>
      </c>
      <c r="R1388" s="2" t="s">
        <v>98</v>
      </c>
      <c r="S1388" t="s">
        <v>97</v>
      </c>
      <c r="T1388" t="s">
        <v>97</v>
      </c>
      <c r="U1388" s="2" t="s">
        <v>97</v>
      </c>
      <c r="V1388" s="2" t="s">
        <v>98</v>
      </c>
      <c r="W1388" s="2" t="s">
        <v>98</v>
      </c>
      <c r="X1388" s="2" t="s">
        <v>98</v>
      </c>
      <c r="Y1388" s="2" t="s">
        <v>97</v>
      </c>
      <c r="Z1388" s="2" t="s">
        <v>97</v>
      </c>
      <c r="AA1388" s="2" t="s">
        <v>98</v>
      </c>
      <c r="AB1388" s="2" t="s">
        <v>97</v>
      </c>
      <c r="AC1388" t="s">
        <v>169</v>
      </c>
      <c r="AD1388" s="6" t="s">
        <v>97</v>
      </c>
      <c r="AE1388" s="1" t="s">
        <v>98</v>
      </c>
      <c r="AF1388" t="s">
        <v>97</v>
      </c>
    </row>
    <row r="1389" spans="1:32">
      <c r="A1389" s="3" t="s">
        <v>184</v>
      </c>
      <c r="B1389">
        <v>1379</v>
      </c>
      <c r="C1389" s="6">
        <v>179578</v>
      </c>
      <c r="D1389" t="s">
        <v>137</v>
      </c>
      <c r="E1389" s="2" t="s">
        <v>98</v>
      </c>
      <c r="F1389" s="2" t="s">
        <v>98</v>
      </c>
      <c r="G1389" s="2" t="s">
        <v>98</v>
      </c>
      <c r="H1389" s="2" t="s">
        <v>97</v>
      </c>
      <c r="I1389" s="2" t="s">
        <v>149</v>
      </c>
      <c r="J1389" s="2" t="s">
        <v>97</v>
      </c>
      <c r="K1389" s="2" t="s">
        <v>134</v>
      </c>
      <c r="L1389" t="s">
        <v>140</v>
      </c>
      <c r="M1389" s="2" t="s">
        <v>100</v>
      </c>
      <c r="N1389" s="71" t="s">
        <v>97</v>
      </c>
      <c r="O1389" s="71" t="s">
        <v>174</v>
      </c>
      <c r="P1389" s="4" t="s">
        <v>98</v>
      </c>
      <c r="Q1389" s="2" t="s">
        <v>98</v>
      </c>
      <c r="R1389" s="2" t="s">
        <v>98</v>
      </c>
      <c r="S1389" t="s">
        <v>97</v>
      </c>
      <c r="T1389" t="s">
        <v>98</v>
      </c>
      <c r="U1389" s="2" t="s">
        <v>98</v>
      </c>
      <c r="V1389" s="2" t="s">
        <v>98</v>
      </c>
      <c r="W1389" s="2" t="s">
        <v>98</v>
      </c>
      <c r="X1389" s="2" t="s">
        <v>98</v>
      </c>
      <c r="Y1389" s="2" t="s">
        <v>186</v>
      </c>
      <c r="Z1389" s="2" t="s">
        <v>98</v>
      </c>
      <c r="AA1389" s="2" t="s">
        <v>98</v>
      </c>
      <c r="AB1389" s="2" t="s">
        <v>97</v>
      </c>
      <c r="AC1389" t="s">
        <v>169</v>
      </c>
      <c r="AD1389" t="s">
        <v>97</v>
      </c>
      <c r="AE1389" s="1" t="s">
        <v>98</v>
      </c>
      <c r="AF1389" t="s">
        <v>98</v>
      </c>
    </row>
    <row r="1390" spans="1:32">
      <c r="A1390" s="3" t="s">
        <v>184</v>
      </c>
      <c r="B1390">
        <v>1380</v>
      </c>
      <c r="C1390" s="6">
        <v>179605</v>
      </c>
      <c r="D1390" t="s">
        <v>137</v>
      </c>
      <c r="E1390" s="2" t="s">
        <v>98</v>
      </c>
      <c r="F1390" s="2" t="s">
        <v>98</v>
      </c>
      <c r="G1390" s="2" t="s">
        <v>98</v>
      </c>
      <c r="H1390" s="2" t="s">
        <v>97</v>
      </c>
      <c r="I1390" s="2" t="s">
        <v>146</v>
      </c>
      <c r="J1390" s="2" t="s">
        <v>97</v>
      </c>
      <c r="K1390" s="2" t="s">
        <v>134</v>
      </c>
      <c r="L1390" t="s">
        <v>140</v>
      </c>
      <c r="M1390" s="2" t="s">
        <v>100</v>
      </c>
      <c r="N1390" s="71" t="s">
        <v>97</v>
      </c>
      <c r="O1390" s="71" t="s">
        <v>174</v>
      </c>
      <c r="P1390" s="4" t="s">
        <v>182</v>
      </c>
      <c r="Q1390" s="2" t="s">
        <v>98</v>
      </c>
      <c r="R1390" s="2" t="s">
        <v>98</v>
      </c>
      <c r="S1390" t="s">
        <v>98</v>
      </c>
      <c r="T1390" t="s">
        <v>98</v>
      </c>
      <c r="U1390" s="2" t="s">
        <v>98</v>
      </c>
      <c r="V1390" s="2" t="s">
        <v>98</v>
      </c>
      <c r="W1390" s="2" t="s">
        <v>98</v>
      </c>
      <c r="X1390" s="2" t="s">
        <v>98</v>
      </c>
      <c r="Y1390" s="2" t="s">
        <v>98</v>
      </c>
      <c r="Z1390" s="2" t="s">
        <v>98</v>
      </c>
      <c r="AA1390" s="2" t="s">
        <v>98</v>
      </c>
      <c r="AB1390" s="2" t="s">
        <v>97</v>
      </c>
      <c r="AC1390" t="s">
        <v>169</v>
      </c>
      <c r="AD1390" t="s">
        <v>97</v>
      </c>
      <c r="AE1390" s="1" t="s">
        <v>98</v>
      </c>
      <c r="AF1390" t="s">
        <v>98</v>
      </c>
    </row>
    <row r="1391" spans="1:32">
      <c r="A1391" s="3" t="s">
        <v>184</v>
      </c>
      <c r="B1391">
        <v>1381</v>
      </c>
      <c r="C1391" s="6">
        <v>179617</v>
      </c>
      <c r="D1391" t="s">
        <v>136</v>
      </c>
      <c r="E1391" s="2" t="s">
        <v>98</v>
      </c>
      <c r="F1391" s="2" t="s">
        <v>98</v>
      </c>
      <c r="G1391" s="2" t="s">
        <v>98</v>
      </c>
      <c r="H1391" s="2" t="s">
        <v>99</v>
      </c>
      <c r="I1391" s="2" t="s">
        <v>146</v>
      </c>
      <c r="J1391" s="2" t="s">
        <v>97</v>
      </c>
      <c r="K1391" s="2" t="s">
        <v>134</v>
      </c>
      <c r="L1391" t="s">
        <v>139</v>
      </c>
      <c r="M1391" s="2" t="s">
        <v>100</v>
      </c>
      <c r="N1391" s="71" t="s">
        <v>97</v>
      </c>
      <c r="O1391" s="71" t="s">
        <v>163</v>
      </c>
      <c r="P1391" s="4" t="s">
        <v>97</v>
      </c>
      <c r="Q1391" s="2" t="s">
        <v>98</v>
      </c>
      <c r="R1391" s="2" t="s">
        <v>98</v>
      </c>
      <c r="S1391" t="s">
        <v>97</v>
      </c>
      <c r="T1391" t="s">
        <v>98</v>
      </c>
      <c r="U1391" s="2" t="s">
        <v>98</v>
      </c>
      <c r="V1391" s="2" t="s">
        <v>98</v>
      </c>
      <c r="W1391" s="2" t="s">
        <v>98</v>
      </c>
      <c r="X1391" s="2" t="s">
        <v>98</v>
      </c>
      <c r="Y1391" s="2" t="s">
        <v>98</v>
      </c>
      <c r="Z1391" s="2" t="s">
        <v>98</v>
      </c>
      <c r="AA1391" s="2" t="s">
        <v>98</v>
      </c>
      <c r="AB1391" s="2" t="s">
        <v>97</v>
      </c>
      <c r="AC1391" t="s">
        <v>169</v>
      </c>
      <c r="AD1391" t="s">
        <v>97</v>
      </c>
      <c r="AE1391" s="1" t="s">
        <v>98</v>
      </c>
      <c r="AF1391" t="s">
        <v>98</v>
      </c>
    </row>
    <row r="1392" spans="1:32">
      <c r="A1392" s="3" t="s">
        <v>184</v>
      </c>
      <c r="B1392">
        <v>1382</v>
      </c>
      <c r="C1392">
        <v>179618</v>
      </c>
      <c r="D1392" t="s">
        <v>136</v>
      </c>
      <c r="E1392" s="2" t="s">
        <v>98</v>
      </c>
      <c r="F1392" s="2" t="s">
        <v>98</v>
      </c>
      <c r="G1392" s="2" t="s">
        <v>97</v>
      </c>
      <c r="H1392" s="3" t="s">
        <v>99</v>
      </c>
      <c r="I1392" s="2" t="s">
        <v>146</v>
      </c>
      <c r="J1392" s="6" t="s">
        <v>97</v>
      </c>
      <c r="K1392" s="2" t="s">
        <v>134</v>
      </c>
      <c r="L1392" t="s">
        <v>139</v>
      </c>
      <c r="M1392" s="2" t="s">
        <v>100</v>
      </c>
      <c r="N1392" s="70" t="s">
        <v>97</v>
      </c>
      <c r="O1392" s="70" t="s">
        <v>174</v>
      </c>
      <c r="P1392" s="4" t="s">
        <v>98</v>
      </c>
      <c r="Q1392" s="2" t="s">
        <v>98</v>
      </c>
      <c r="R1392" s="2" t="s">
        <v>98</v>
      </c>
      <c r="S1392" t="s">
        <v>97</v>
      </c>
      <c r="T1392" t="s">
        <v>98</v>
      </c>
      <c r="U1392" s="2" t="s">
        <v>98</v>
      </c>
      <c r="V1392" s="2" t="s">
        <v>98</v>
      </c>
      <c r="W1392" s="2" t="s">
        <v>98</v>
      </c>
      <c r="X1392" s="2" t="s">
        <v>98</v>
      </c>
      <c r="Y1392" s="2" t="s">
        <v>98</v>
      </c>
      <c r="Z1392" s="2" t="s">
        <v>98</v>
      </c>
      <c r="AA1392" s="2" t="s">
        <v>98</v>
      </c>
      <c r="AB1392" s="2" t="s">
        <v>97</v>
      </c>
      <c r="AC1392" t="s">
        <v>169</v>
      </c>
      <c r="AD1392" s="6" t="s">
        <v>97</v>
      </c>
      <c r="AE1392" s="1" t="s">
        <v>98</v>
      </c>
      <c r="AF1392" t="s">
        <v>97</v>
      </c>
    </row>
    <row r="1393" spans="1:32">
      <c r="A1393" s="3" t="s">
        <v>184</v>
      </c>
      <c r="B1393">
        <v>1383</v>
      </c>
      <c r="C1393" s="6">
        <v>179630</v>
      </c>
      <c r="D1393" t="s">
        <v>136</v>
      </c>
      <c r="E1393" s="2" t="s">
        <v>98</v>
      </c>
      <c r="F1393" s="2" t="s">
        <v>98</v>
      </c>
      <c r="G1393" s="2" t="s">
        <v>98</v>
      </c>
      <c r="H1393" s="2" t="s">
        <v>99</v>
      </c>
      <c r="I1393" s="2" t="s">
        <v>145</v>
      </c>
      <c r="J1393" s="2" t="s">
        <v>98</v>
      </c>
      <c r="K1393" s="2" t="s">
        <v>135</v>
      </c>
      <c r="L1393" t="s">
        <v>138</v>
      </c>
      <c r="M1393" s="2" t="s">
        <v>100</v>
      </c>
      <c r="N1393" s="71" t="s">
        <v>99</v>
      </c>
      <c r="O1393" s="71" t="s">
        <v>174</v>
      </c>
      <c r="P1393" s="4" t="s">
        <v>97</v>
      </c>
      <c r="Q1393" s="2" t="s">
        <v>98</v>
      </c>
      <c r="R1393" s="2" t="s">
        <v>98</v>
      </c>
      <c r="S1393" t="s">
        <v>97</v>
      </c>
      <c r="T1393" t="s">
        <v>98</v>
      </c>
      <c r="U1393" s="2" t="s">
        <v>98</v>
      </c>
      <c r="V1393" s="2" t="s">
        <v>98</v>
      </c>
      <c r="W1393" s="2" t="s">
        <v>98</v>
      </c>
      <c r="X1393" s="2" t="s">
        <v>98</v>
      </c>
      <c r="Y1393" s="2" t="s">
        <v>99</v>
      </c>
      <c r="Z1393" s="2" t="s">
        <v>97</v>
      </c>
      <c r="AA1393" s="2" t="s">
        <v>97</v>
      </c>
      <c r="AB1393" s="2" t="s">
        <v>185</v>
      </c>
      <c r="AC1393" t="s">
        <v>168</v>
      </c>
      <c r="AD1393" t="s">
        <v>98</v>
      </c>
      <c r="AE1393" s="1" t="s">
        <v>98</v>
      </c>
      <c r="AF1393" t="s">
        <v>97</v>
      </c>
    </row>
    <row r="1394" spans="1:32">
      <c r="A1394" s="3" t="s">
        <v>181</v>
      </c>
      <c r="B1394">
        <v>1384</v>
      </c>
      <c r="C1394" s="6">
        <v>179639</v>
      </c>
      <c r="D1394" t="s">
        <v>137</v>
      </c>
      <c r="E1394" s="2" t="s">
        <v>98</v>
      </c>
      <c r="F1394" s="2" t="s">
        <v>98</v>
      </c>
      <c r="G1394" s="2" t="s">
        <v>98</v>
      </c>
      <c r="H1394" s="2" t="s">
        <v>97</v>
      </c>
      <c r="I1394" s="2" t="s">
        <v>145</v>
      </c>
      <c r="J1394" s="2" t="s">
        <v>97</v>
      </c>
      <c r="K1394" s="2" t="s">
        <v>134</v>
      </c>
      <c r="L1394" t="s">
        <v>140</v>
      </c>
      <c r="M1394" s="2" t="s">
        <v>101</v>
      </c>
      <c r="N1394" s="71" t="s">
        <v>98</v>
      </c>
      <c r="O1394" s="71" t="s">
        <v>174</v>
      </c>
      <c r="P1394" s="4" t="s">
        <v>98</v>
      </c>
      <c r="Q1394" s="2" t="s">
        <v>98</v>
      </c>
      <c r="R1394" s="2" t="s">
        <v>98</v>
      </c>
      <c r="S1394" t="s">
        <v>97</v>
      </c>
      <c r="T1394" t="s">
        <v>98</v>
      </c>
      <c r="U1394" s="2" t="s">
        <v>98</v>
      </c>
      <c r="V1394" s="2" t="s">
        <v>98</v>
      </c>
      <c r="W1394" s="2" t="s">
        <v>98</v>
      </c>
      <c r="X1394" s="2" t="s">
        <v>98</v>
      </c>
      <c r="Y1394" s="2" t="s">
        <v>98</v>
      </c>
      <c r="Z1394" s="2" t="s">
        <v>98</v>
      </c>
      <c r="AA1394" s="2" t="s">
        <v>98</v>
      </c>
      <c r="AB1394" s="2" t="s">
        <v>98</v>
      </c>
      <c r="AC1394" t="s">
        <v>168</v>
      </c>
      <c r="AD1394" t="s">
        <v>97</v>
      </c>
      <c r="AE1394" s="1" t="s">
        <v>98</v>
      </c>
      <c r="AF1394" t="s">
        <v>98</v>
      </c>
    </row>
    <row r="1395" spans="1:32">
      <c r="A1395" s="3" t="s">
        <v>184</v>
      </c>
      <c r="B1395">
        <v>1385</v>
      </c>
      <c r="C1395">
        <v>179653</v>
      </c>
      <c r="D1395" t="s">
        <v>136</v>
      </c>
      <c r="E1395" s="2" t="s">
        <v>98</v>
      </c>
      <c r="F1395" s="2" t="s">
        <v>98</v>
      </c>
      <c r="G1395" s="2" t="s">
        <v>98</v>
      </c>
      <c r="H1395" s="3" t="s">
        <v>98</v>
      </c>
      <c r="I1395" s="2" t="s">
        <v>145</v>
      </c>
      <c r="J1395" s="6" t="s">
        <v>97</v>
      </c>
      <c r="K1395" s="2" t="s">
        <v>134</v>
      </c>
      <c r="L1395" t="s">
        <v>140</v>
      </c>
      <c r="M1395" s="3" t="s">
        <v>100</v>
      </c>
      <c r="N1395" s="71" t="s">
        <v>98</v>
      </c>
      <c r="O1395" s="71" t="s">
        <v>174</v>
      </c>
      <c r="P1395" s="4" t="s">
        <v>182</v>
      </c>
      <c r="Q1395" s="2" t="s">
        <v>98</v>
      </c>
      <c r="R1395" s="2" t="s">
        <v>98</v>
      </c>
      <c r="S1395" t="s">
        <v>98</v>
      </c>
      <c r="T1395" t="s">
        <v>98</v>
      </c>
      <c r="U1395" s="2" t="s">
        <v>98</v>
      </c>
      <c r="V1395" s="2" t="s">
        <v>98</v>
      </c>
      <c r="W1395" s="2" t="s">
        <v>98</v>
      </c>
      <c r="X1395" s="2" t="s">
        <v>98</v>
      </c>
      <c r="Y1395" s="2" t="s">
        <v>186</v>
      </c>
      <c r="Z1395" s="2" t="s">
        <v>98</v>
      </c>
      <c r="AA1395" s="2" t="s">
        <v>98</v>
      </c>
      <c r="AB1395" s="2" t="s">
        <v>98</v>
      </c>
      <c r="AC1395" t="s">
        <v>165</v>
      </c>
      <c r="AD1395" s="6" t="s">
        <v>97</v>
      </c>
      <c r="AE1395" s="1" t="s">
        <v>98</v>
      </c>
      <c r="AF1395" t="s">
        <v>98</v>
      </c>
    </row>
    <row r="1396" spans="1:32">
      <c r="A1396" s="3" t="s">
        <v>184</v>
      </c>
      <c r="B1396">
        <v>1386</v>
      </c>
      <c r="C1396" s="6">
        <v>179654</v>
      </c>
      <c r="D1396" t="s">
        <v>136</v>
      </c>
      <c r="E1396" s="2" t="s">
        <v>98</v>
      </c>
      <c r="F1396" s="2" t="s">
        <v>98</v>
      </c>
      <c r="G1396" s="2" t="s">
        <v>98</v>
      </c>
      <c r="H1396" s="2" t="s">
        <v>98</v>
      </c>
      <c r="I1396" s="2" t="s">
        <v>145</v>
      </c>
      <c r="J1396" s="2" t="s">
        <v>97</v>
      </c>
      <c r="K1396" s="2" t="s">
        <v>134</v>
      </c>
      <c r="L1396" t="s">
        <v>140</v>
      </c>
      <c r="M1396" s="2" t="s">
        <v>100</v>
      </c>
      <c r="N1396" s="71" t="s">
        <v>98</v>
      </c>
      <c r="O1396" s="71" t="s">
        <v>174</v>
      </c>
      <c r="P1396" s="4" t="s">
        <v>182</v>
      </c>
      <c r="Q1396" s="2" t="s">
        <v>98</v>
      </c>
      <c r="R1396" s="2" t="s">
        <v>98</v>
      </c>
      <c r="S1396" t="s">
        <v>98</v>
      </c>
      <c r="T1396" t="s">
        <v>98</v>
      </c>
      <c r="U1396" s="2" t="s">
        <v>98</v>
      </c>
      <c r="V1396" s="2" t="s">
        <v>98</v>
      </c>
      <c r="W1396" s="2" t="s">
        <v>98</v>
      </c>
      <c r="X1396" s="2" t="s">
        <v>98</v>
      </c>
      <c r="Y1396" s="2" t="s">
        <v>186</v>
      </c>
      <c r="Z1396" s="2" t="s">
        <v>98</v>
      </c>
      <c r="AA1396" s="2" t="s">
        <v>98</v>
      </c>
      <c r="AB1396" s="2" t="s">
        <v>98</v>
      </c>
      <c r="AC1396" t="s">
        <v>165</v>
      </c>
      <c r="AD1396" t="s">
        <v>97</v>
      </c>
      <c r="AE1396" s="1" t="s">
        <v>98</v>
      </c>
      <c r="AF1396" t="s">
        <v>98</v>
      </c>
    </row>
    <row r="1397" spans="1:32">
      <c r="A1397" s="3" t="s">
        <v>184</v>
      </c>
      <c r="B1397">
        <v>1387</v>
      </c>
      <c r="C1397" s="6">
        <v>179675</v>
      </c>
      <c r="D1397" t="s">
        <v>137</v>
      </c>
      <c r="E1397" s="2" t="s">
        <v>98</v>
      </c>
      <c r="F1397" s="2" t="s">
        <v>98</v>
      </c>
      <c r="G1397" s="2" t="s">
        <v>98</v>
      </c>
      <c r="H1397" s="2" t="s">
        <v>97</v>
      </c>
      <c r="I1397" s="2" t="s">
        <v>148</v>
      </c>
      <c r="J1397" s="2" t="s">
        <v>97</v>
      </c>
      <c r="K1397" s="2" t="s">
        <v>134</v>
      </c>
      <c r="L1397" t="s">
        <v>139</v>
      </c>
      <c r="M1397" s="2" t="s">
        <v>100</v>
      </c>
      <c r="N1397" s="71" t="s">
        <v>97</v>
      </c>
      <c r="O1397" s="71" t="s">
        <v>174</v>
      </c>
      <c r="P1397" s="4" t="s">
        <v>98</v>
      </c>
      <c r="Q1397" s="2" t="s">
        <v>98</v>
      </c>
      <c r="R1397" s="2" t="s">
        <v>98</v>
      </c>
      <c r="S1397" t="s">
        <v>97</v>
      </c>
      <c r="T1397" t="s">
        <v>98</v>
      </c>
      <c r="U1397" s="2" t="s">
        <v>98</v>
      </c>
      <c r="V1397" s="2" t="s">
        <v>98</v>
      </c>
      <c r="W1397" s="2" t="s">
        <v>98</v>
      </c>
      <c r="X1397" s="2" t="s">
        <v>98</v>
      </c>
      <c r="Y1397" s="2" t="s">
        <v>98</v>
      </c>
      <c r="Z1397" s="2" t="s">
        <v>98</v>
      </c>
      <c r="AA1397" s="2" t="s">
        <v>98</v>
      </c>
      <c r="AB1397" s="2" t="s">
        <v>98</v>
      </c>
      <c r="AC1397" t="s">
        <v>169</v>
      </c>
      <c r="AD1397" t="s">
        <v>97</v>
      </c>
      <c r="AE1397" s="1" t="s">
        <v>97</v>
      </c>
      <c r="AF1397" t="s">
        <v>97</v>
      </c>
    </row>
    <row r="1398" spans="1:32">
      <c r="A1398" s="3" t="s">
        <v>184</v>
      </c>
      <c r="B1398">
        <v>1388</v>
      </c>
      <c r="C1398" s="6">
        <v>179676</v>
      </c>
      <c r="D1398" t="s">
        <v>137</v>
      </c>
      <c r="E1398" s="2" t="s">
        <v>98</v>
      </c>
      <c r="F1398" s="2" t="s">
        <v>98</v>
      </c>
      <c r="G1398" s="2" t="s">
        <v>98</v>
      </c>
      <c r="H1398" s="2" t="s">
        <v>97</v>
      </c>
      <c r="I1398" s="2" t="s">
        <v>148</v>
      </c>
      <c r="J1398" s="2" t="s">
        <v>97</v>
      </c>
      <c r="K1398" s="2" t="s">
        <v>134</v>
      </c>
      <c r="L1398" t="s">
        <v>139</v>
      </c>
      <c r="M1398" s="2" t="s">
        <v>100</v>
      </c>
      <c r="N1398" s="71" t="s">
        <v>97</v>
      </c>
      <c r="O1398" s="71" t="s">
        <v>174</v>
      </c>
      <c r="P1398" s="4" t="s">
        <v>97</v>
      </c>
      <c r="Q1398" s="2" t="s">
        <v>98</v>
      </c>
      <c r="R1398" s="2" t="s">
        <v>98</v>
      </c>
      <c r="S1398" t="s">
        <v>97</v>
      </c>
      <c r="T1398" t="s">
        <v>98</v>
      </c>
      <c r="U1398" s="2" t="s">
        <v>98</v>
      </c>
      <c r="V1398" s="2" t="s">
        <v>98</v>
      </c>
      <c r="W1398" s="2" t="s">
        <v>98</v>
      </c>
      <c r="X1398" s="2" t="s">
        <v>98</v>
      </c>
      <c r="Y1398" s="2" t="s">
        <v>98</v>
      </c>
      <c r="Z1398" s="2" t="s">
        <v>98</v>
      </c>
      <c r="AA1398" s="2" t="s">
        <v>98</v>
      </c>
      <c r="AB1398" s="2" t="s">
        <v>98</v>
      </c>
      <c r="AC1398" t="s">
        <v>169</v>
      </c>
      <c r="AD1398" t="s">
        <v>97</v>
      </c>
      <c r="AE1398" s="1" t="s">
        <v>97</v>
      </c>
      <c r="AF1398" t="s">
        <v>99</v>
      </c>
    </row>
    <row r="1399" spans="1:32">
      <c r="A1399" s="3" t="s">
        <v>184</v>
      </c>
      <c r="B1399">
        <v>1389</v>
      </c>
      <c r="C1399" s="6">
        <v>179679</v>
      </c>
      <c r="D1399" t="s">
        <v>136</v>
      </c>
      <c r="E1399" s="2" t="s">
        <v>97</v>
      </c>
      <c r="F1399" s="2" t="s">
        <v>97</v>
      </c>
      <c r="G1399" s="2" t="s">
        <v>98</v>
      </c>
      <c r="H1399" s="2" t="s">
        <v>97</v>
      </c>
      <c r="I1399" s="2" t="s">
        <v>146</v>
      </c>
      <c r="J1399" s="2" t="s">
        <v>97</v>
      </c>
      <c r="K1399" s="2" t="s">
        <v>134</v>
      </c>
      <c r="L1399" t="s">
        <v>139</v>
      </c>
      <c r="M1399" s="2" t="s">
        <v>100</v>
      </c>
      <c r="N1399" s="71" t="s">
        <v>97</v>
      </c>
      <c r="O1399" s="71" t="s">
        <v>174</v>
      </c>
      <c r="P1399" s="4" t="s">
        <v>98</v>
      </c>
      <c r="Q1399" s="2" t="s">
        <v>98</v>
      </c>
      <c r="R1399" s="2" t="s">
        <v>97</v>
      </c>
      <c r="S1399" t="s">
        <v>97</v>
      </c>
      <c r="T1399" t="s">
        <v>98</v>
      </c>
      <c r="U1399" s="2" t="s">
        <v>98</v>
      </c>
      <c r="V1399" s="2" t="s">
        <v>98</v>
      </c>
      <c r="W1399" s="2" t="s">
        <v>98</v>
      </c>
      <c r="X1399" s="2" t="s">
        <v>98</v>
      </c>
      <c r="Y1399" s="2" t="s">
        <v>98</v>
      </c>
      <c r="Z1399" s="2" t="s">
        <v>97</v>
      </c>
      <c r="AA1399" s="2" t="s">
        <v>98</v>
      </c>
      <c r="AB1399" s="2" t="s">
        <v>185</v>
      </c>
      <c r="AC1399" t="s">
        <v>169</v>
      </c>
      <c r="AD1399" t="s">
        <v>97</v>
      </c>
      <c r="AE1399" s="1" t="s">
        <v>97</v>
      </c>
      <c r="AF1399" t="s">
        <v>98</v>
      </c>
    </row>
    <row r="1400" spans="1:32">
      <c r="A1400" s="3" t="s">
        <v>184</v>
      </c>
      <c r="B1400">
        <v>1390</v>
      </c>
      <c r="C1400" s="6">
        <v>179681</v>
      </c>
      <c r="D1400" t="s">
        <v>136</v>
      </c>
      <c r="E1400" s="2" t="s">
        <v>98</v>
      </c>
      <c r="F1400" s="2" t="s">
        <v>98</v>
      </c>
      <c r="G1400" s="2" t="s">
        <v>98</v>
      </c>
      <c r="H1400" s="2" t="s">
        <v>97</v>
      </c>
      <c r="I1400" s="2" t="s">
        <v>145</v>
      </c>
      <c r="J1400" s="2" t="s">
        <v>97</v>
      </c>
      <c r="K1400" s="2" t="s">
        <v>134</v>
      </c>
      <c r="L1400" t="s">
        <v>140</v>
      </c>
      <c r="M1400" s="2" t="s">
        <v>100</v>
      </c>
      <c r="N1400" s="71" t="s">
        <v>97</v>
      </c>
      <c r="O1400" s="71" t="s">
        <v>174</v>
      </c>
      <c r="P1400" s="4" t="s">
        <v>97</v>
      </c>
      <c r="Q1400" s="2" t="s">
        <v>98</v>
      </c>
      <c r="R1400" s="2" t="s">
        <v>98</v>
      </c>
      <c r="S1400" t="s">
        <v>97</v>
      </c>
      <c r="T1400" t="s">
        <v>98</v>
      </c>
      <c r="U1400" s="2" t="s">
        <v>98</v>
      </c>
      <c r="V1400" s="2" t="s">
        <v>98</v>
      </c>
      <c r="W1400" s="2" t="s">
        <v>98</v>
      </c>
      <c r="X1400" s="2" t="s">
        <v>98</v>
      </c>
      <c r="Y1400" s="2" t="s">
        <v>186</v>
      </c>
      <c r="Z1400" s="2" t="s">
        <v>98</v>
      </c>
      <c r="AA1400" s="2" t="s">
        <v>98</v>
      </c>
      <c r="AB1400" s="2" t="s">
        <v>98</v>
      </c>
      <c r="AC1400" t="s">
        <v>169</v>
      </c>
      <c r="AD1400" t="s">
        <v>97</v>
      </c>
      <c r="AE1400" s="1" t="s">
        <v>98</v>
      </c>
      <c r="AF1400" t="s">
        <v>97</v>
      </c>
    </row>
    <row r="1401" spans="1:32">
      <c r="A1401" s="3" t="s">
        <v>184</v>
      </c>
      <c r="B1401">
        <v>1391</v>
      </c>
      <c r="C1401" s="6">
        <v>179702</v>
      </c>
      <c r="D1401" t="s">
        <v>137</v>
      </c>
      <c r="E1401" s="2" t="s">
        <v>98</v>
      </c>
      <c r="F1401" s="2" t="s">
        <v>98</v>
      </c>
      <c r="G1401" s="2" t="s">
        <v>98</v>
      </c>
      <c r="H1401" s="2" t="s">
        <v>97</v>
      </c>
      <c r="I1401" s="2" t="s">
        <v>145</v>
      </c>
      <c r="J1401" s="2" t="s">
        <v>97</v>
      </c>
      <c r="K1401" s="2" t="s">
        <v>134</v>
      </c>
      <c r="L1401" t="s">
        <v>140</v>
      </c>
      <c r="M1401" s="2" t="s">
        <v>100</v>
      </c>
      <c r="N1401" s="71" t="s">
        <v>98</v>
      </c>
      <c r="O1401" s="71" t="s">
        <v>174</v>
      </c>
      <c r="P1401" s="4" t="s">
        <v>182</v>
      </c>
      <c r="Q1401" s="2" t="s">
        <v>98</v>
      </c>
      <c r="R1401" s="2" t="s">
        <v>98</v>
      </c>
      <c r="S1401" t="s">
        <v>98</v>
      </c>
      <c r="T1401" t="s">
        <v>98</v>
      </c>
      <c r="U1401" s="2" t="s">
        <v>98</v>
      </c>
      <c r="V1401" s="2" t="s">
        <v>98</v>
      </c>
      <c r="W1401" s="2" t="s">
        <v>98</v>
      </c>
      <c r="X1401" s="2" t="s">
        <v>98</v>
      </c>
      <c r="Y1401" s="2" t="s">
        <v>98</v>
      </c>
      <c r="Z1401" s="2" t="s">
        <v>98</v>
      </c>
      <c r="AA1401" s="2" t="s">
        <v>98</v>
      </c>
      <c r="AB1401" s="2" t="s">
        <v>97</v>
      </c>
      <c r="AC1401" t="s">
        <v>168</v>
      </c>
      <c r="AD1401" t="s">
        <v>97</v>
      </c>
      <c r="AE1401" s="1" t="s">
        <v>98</v>
      </c>
      <c r="AF1401" t="s">
        <v>97</v>
      </c>
    </row>
    <row r="1402" spans="1:32">
      <c r="A1402" s="3" t="s">
        <v>184</v>
      </c>
      <c r="B1402">
        <v>1392</v>
      </c>
      <c r="C1402" s="6">
        <v>179708</v>
      </c>
      <c r="D1402" t="s">
        <v>137</v>
      </c>
      <c r="E1402" s="2" t="s">
        <v>97</v>
      </c>
      <c r="F1402" s="2" t="s">
        <v>98</v>
      </c>
      <c r="G1402" s="2" t="s">
        <v>98</v>
      </c>
      <c r="H1402" s="2" t="s">
        <v>97</v>
      </c>
      <c r="I1402" s="2" t="s">
        <v>146</v>
      </c>
      <c r="J1402" s="2" t="s">
        <v>97</v>
      </c>
      <c r="K1402" s="2" t="s">
        <v>134</v>
      </c>
      <c r="L1402" t="s">
        <v>139</v>
      </c>
      <c r="M1402" s="2" t="s">
        <v>101</v>
      </c>
      <c r="N1402" s="71" t="s">
        <v>97</v>
      </c>
      <c r="O1402" s="71" t="s">
        <v>174</v>
      </c>
      <c r="P1402" s="4" t="s">
        <v>182</v>
      </c>
      <c r="Q1402" s="2" t="s">
        <v>98</v>
      </c>
      <c r="R1402" s="2" t="s">
        <v>98</v>
      </c>
      <c r="S1402" t="s">
        <v>98</v>
      </c>
      <c r="T1402" t="s">
        <v>98</v>
      </c>
      <c r="U1402" s="2" t="s">
        <v>98</v>
      </c>
      <c r="V1402" s="2" t="s">
        <v>97</v>
      </c>
      <c r="W1402" s="2" t="s">
        <v>98</v>
      </c>
      <c r="X1402" s="2" t="s">
        <v>98</v>
      </c>
      <c r="Y1402" s="2" t="s">
        <v>98</v>
      </c>
      <c r="Z1402" s="2" t="s">
        <v>98</v>
      </c>
      <c r="AA1402" s="2" t="s">
        <v>98</v>
      </c>
      <c r="AB1402" s="2" t="s">
        <v>98</v>
      </c>
      <c r="AC1402" t="s">
        <v>169</v>
      </c>
      <c r="AD1402" t="s">
        <v>97</v>
      </c>
      <c r="AE1402" s="1" t="s">
        <v>98</v>
      </c>
      <c r="AF1402" t="s">
        <v>97</v>
      </c>
    </row>
    <row r="1403" spans="1:32">
      <c r="A1403" s="3" t="s">
        <v>184</v>
      </c>
      <c r="B1403">
        <v>1393</v>
      </c>
      <c r="C1403" s="6">
        <v>179717</v>
      </c>
      <c r="D1403" t="s">
        <v>137</v>
      </c>
      <c r="E1403" s="2" t="s">
        <v>98</v>
      </c>
      <c r="F1403" s="2" t="s">
        <v>98</v>
      </c>
      <c r="G1403" s="2" t="s">
        <v>98</v>
      </c>
      <c r="H1403" s="2" t="s">
        <v>97</v>
      </c>
      <c r="I1403" s="2" t="s">
        <v>145</v>
      </c>
      <c r="J1403" s="2" t="s">
        <v>97</v>
      </c>
      <c r="K1403" s="2" t="s">
        <v>134</v>
      </c>
      <c r="L1403" t="s">
        <v>140</v>
      </c>
      <c r="M1403" s="2" t="s">
        <v>101</v>
      </c>
      <c r="N1403" s="71" t="s">
        <v>98</v>
      </c>
      <c r="O1403" s="71" t="s">
        <v>174</v>
      </c>
      <c r="P1403" s="4" t="s">
        <v>182</v>
      </c>
      <c r="Q1403" s="2" t="s">
        <v>98</v>
      </c>
      <c r="R1403" s="2" t="s">
        <v>98</v>
      </c>
      <c r="S1403" t="s">
        <v>98</v>
      </c>
      <c r="T1403" t="s">
        <v>98</v>
      </c>
      <c r="U1403" s="2" t="s">
        <v>98</v>
      </c>
      <c r="V1403" s="2" t="s">
        <v>98</v>
      </c>
      <c r="W1403" s="2" t="s">
        <v>98</v>
      </c>
      <c r="X1403" s="2" t="s">
        <v>98</v>
      </c>
      <c r="Y1403" s="2" t="s">
        <v>186</v>
      </c>
      <c r="Z1403" s="2" t="s">
        <v>98</v>
      </c>
      <c r="AA1403" s="2" t="s">
        <v>98</v>
      </c>
      <c r="AB1403" s="2" t="s">
        <v>97</v>
      </c>
      <c r="AC1403" t="s">
        <v>169</v>
      </c>
      <c r="AD1403" t="s">
        <v>97</v>
      </c>
      <c r="AE1403" s="1" t="s">
        <v>98</v>
      </c>
      <c r="AF1403" t="s">
        <v>98</v>
      </c>
    </row>
    <row r="1404" spans="1:32">
      <c r="A1404" s="3" t="s">
        <v>184</v>
      </c>
      <c r="B1404">
        <v>1394</v>
      </c>
      <c r="C1404" s="6">
        <v>179728</v>
      </c>
      <c r="D1404" t="s">
        <v>136</v>
      </c>
      <c r="E1404" s="2" t="s">
        <v>98</v>
      </c>
      <c r="F1404" s="2" t="s">
        <v>98</v>
      </c>
      <c r="G1404" s="2" t="s">
        <v>98</v>
      </c>
      <c r="H1404" s="2" t="s">
        <v>98</v>
      </c>
      <c r="I1404" s="2" t="s">
        <v>145</v>
      </c>
      <c r="J1404" s="2" t="s">
        <v>97</v>
      </c>
      <c r="K1404" s="2" t="s">
        <v>134</v>
      </c>
      <c r="L1404" t="s">
        <v>140</v>
      </c>
      <c r="M1404" s="2" t="s">
        <v>101</v>
      </c>
      <c r="N1404" s="71" t="s">
        <v>98</v>
      </c>
      <c r="O1404" s="71" t="s">
        <v>174</v>
      </c>
      <c r="P1404" s="4" t="s">
        <v>182</v>
      </c>
      <c r="Q1404" s="2" t="s">
        <v>98</v>
      </c>
      <c r="R1404" s="2" t="s">
        <v>98</v>
      </c>
      <c r="S1404" t="s">
        <v>98</v>
      </c>
      <c r="T1404" t="s">
        <v>98</v>
      </c>
      <c r="U1404" s="2" t="s">
        <v>98</v>
      </c>
      <c r="V1404" s="2" t="s">
        <v>98</v>
      </c>
      <c r="W1404" s="2" t="s">
        <v>98</v>
      </c>
      <c r="X1404" s="2" t="s">
        <v>98</v>
      </c>
      <c r="Y1404" s="2" t="s">
        <v>98</v>
      </c>
      <c r="Z1404" s="2" t="s">
        <v>98</v>
      </c>
      <c r="AA1404" s="2" t="s">
        <v>98</v>
      </c>
      <c r="AB1404" s="2" t="s">
        <v>97</v>
      </c>
      <c r="AC1404" t="s">
        <v>168</v>
      </c>
      <c r="AD1404" t="s">
        <v>97</v>
      </c>
      <c r="AE1404" s="1" t="s">
        <v>98</v>
      </c>
      <c r="AF1404" t="s">
        <v>98</v>
      </c>
    </row>
    <row r="1405" spans="1:32">
      <c r="A1405" s="3" t="s">
        <v>184</v>
      </c>
      <c r="B1405">
        <v>1395</v>
      </c>
      <c r="C1405" s="6">
        <v>179781</v>
      </c>
      <c r="D1405" t="s">
        <v>137</v>
      </c>
      <c r="E1405" s="2" t="s">
        <v>98</v>
      </c>
      <c r="F1405" s="2" t="s">
        <v>98</v>
      </c>
      <c r="G1405" s="2" t="s">
        <v>98</v>
      </c>
      <c r="H1405" s="2" t="s">
        <v>99</v>
      </c>
      <c r="I1405" s="2" t="s">
        <v>147</v>
      </c>
      <c r="J1405" s="2" t="s">
        <v>97</v>
      </c>
      <c r="K1405" s="2" t="s">
        <v>134</v>
      </c>
      <c r="L1405" t="s">
        <v>140</v>
      </c>
      <c r="M1405" s="2" t="s">
        <v>100</v>
      </c>
      <c r="N1405" s="71" t="s">
        <v>97</v>
      </c>
      <c r="O1405" s="71" t="s">
        <v>174</v>
      </c>
      <c r="P1405" s="4" t="s">
        <v>98</v>
      </c>
      <c r="Q1405" s="2" t="s">
        <v>98</v>
      </c>
      <c r="R1405" s="2" t="s">
        <v>98</v>
      </c>
      <c r="S1405" t="s">
        <v>97</v>
      </c>
      <c r="T1405" t="s">
        <v>98</v>
      </c>
      <c r="U1405" s="2" t="s">
        <v>98</v>
      </c>
      <c r="V1405" s="2" t="s">
        <v>98</v>
      </c>
      <c r="W1405" s="2" t="s">
        <v>98</v>
      </c>
      <c r="X1405" s="2" t="s">
        <v>98</v>
      </c>
      <c r="Y1405" s="2" t="s">
        <v>186</v>
      </c>
      <c r="Z1405" s="2" t="s">
        <v>98</v>
      </c>
      <c r="AA1405" s="2" t="s">
        <v>98</v>
      </c>
      <c r="AB1405" s="2" t="s">
        <v>98</v>
      </c>
      <c r="AC1405" t="s">
        <v>169</v>
      </c>
      <c r="AD1405" t="s">
        <v>97</v>
      </c>
      <c r="AE1405" s="1" t="s">
        <v>98</v>
      </c>
      <c r="AF1405" t="s">
        <v>98</v>
      </c>
    </row>
    <row r="1406" spans="1:32">
      <c r="A1406" s="3" t="s">
        <v>184</v>
      </c>
      <c r="B1406">
        <v>1396</v>
      </c>
      <c r="C1406" s="6">
        <v>179795</v>
      </c>
      <c r="D1406" t="s">
        <v>136</v>
      </c>
      <c r="E1406" s="2" t="s">
        <v>98</v>
      </c>
      <c r="F1406" s="2" t="s">
        <v>98</v>
      </c>
      <c r="G1406" s="2" t="s">
        <v>98</v>
      </c>
      <c r="H1406" s="2" t="s">
        <v>97</v>
      </c>
      <c r="I1406" s="2" t="s">
        <v>146</v>
      </c>
      <c r="J1406" s="2" t="s">
        <v>98</v>
      </c>
      <c r="K1406" s="2" t="s">
        <v>134</v>
      </c>
      <c r="L1406" t="s">
        <v>139</v>
      </c>
      <c r="M1406" s="2" t="s">
        <v>100</v>
      </c>
      <c r="N1406" s="71" t="s">
        <v>97</v>
      </c>
      <c r="O1406" s="71" t="s">
        <v>174</v>
      </c>
      <c r="P1406" s="4" t="s">
        <v>98</v>
      </c>
      <c r="Q1406" s="2" t="s">
        <v>98</v>
      </c>
      <c r="R1406" s="2" t="s">
        <v>98</v>
      </c>
      <c r="S1406" t="s">
        <v>97</v>
      </c>
      <c r="T1406" t="s">
        <v>98</v>
      </c>
      <c r="U1406" s="2" t="s">
        <v>98</v>
      </c>
      <c r="V1406" s="2" t="s">
        <v>98</v>
      </c>
      <c r="W1406" s="2" t="s">
        <v>98</v>
      </c>
      <c r="X1406" s="2" t="s">
        <v>98</v>
      </c>
      <c r="Y1406" s="2" t="s">
        <v>98</v>
      </c>
      <c r="Z1406" s="2" t="s">
        <v>98</v>
      </c>
      <c r="AA1406" s="2" t="s">
        <v>98</v>
      </c>
      <c r="AB1406" s="2" t="s">
        <v>97</v>
      </c>
      <c r="AC1406" t="s">
        <v>169</v>
      </c>
      <c r="AD1406" t="s">
        <v>97</v>
      </c>
      <c r="AE1406" s="1" t="s">
        <v>97</v>
      </c>
      <c r="AF1406" t="s">
        <v>98</v>
      </c>
    </row>
    <row r="1407" spans="1:32">
      <c r="A1407" s="3" t="s">
        <v>183</v>
      </c>
      <c r="B1407">
        <v>1397</v>
      </c>
      <c r="C1407" s="6">
        <v>179802</v>
      </c>
      <c r="D1407" t="s">
        <v>136</v>
      </c>
      <c r="E1407" s="2" t="s">
        <v>97</v>
      </c>
      <c r="F1407" s="2" t="s">
        <v>98</v>
      </c>
      <c r="G1407" s="2" t="s">
        <v>98</v>
      </c>
      <c r="H1407" s="2" t="s">
        <v>99</v>
      </c>
      <c r="I1407" s="2" t="s">
        <v>144</v>
      </c>
      <c r="J1407" s="2" t="s">
        <v>97</v>
      </c>
      <c r="K1407" s="2" t="s">
        <v>134</v>
      </c>
      <c r="L1407" t="s">
        <v>140</v>
      </c>
      <c r="M1407" s="2" t="s">
        <v>100</v>
      </c>
      <c r="N1407" s="71" t="s">
        <v>98</v>
      </c>
      <c r="O1407" s="71" t="s">
        <v>174</v>
      </c>
      <c r="P1407" s="4" t="s">
        <v>98</v>
      </c>
      <c r="Q1407" s="2" t="s">
        <v>98</v>
      </c>
      <c r="R1407" s="2" t="s">
        <v>98</v>
      </c>
      <c r="S1407" t="s">
        <v>97</v>
      </c>
      <c r="T1407" t="s">
        <v>98</v>
      </c>
      <c r="U1407" s="2" t="s">
        <v>98</v>
      </c>
      <c r="V1407" s="2" t="s">
        <v>98</v>
      </c>
      <c r="W1407" s="2" t="s">
        <v>98</v>
      </c>
      <c r="X1407" s="2" t="s">
        <v>98</v>
      </c>
      <c r="Y1407" s="2" t="s">
        <v>186</v>
      </c>
      <c r="Z1407" s="2" t="s">
        <v>98</v>
      </c>
      <c r="AA1407" s="2" t="s">
        <v>98</v>
      </c>
      <c r="AB1407" s="2" t="s">
        <v>185</v>
      </c>
      <c r="AC1407" t="s">
        <v>169</v>
      </c>
      <c r="AD1407" t="s">
        <v>97</v>
      </c>
      <c r="AE1407" s="1" t="s">
        <v>98</v>
      </c>
      <c r="AF1407" t="s">
        <v>97</v>
      </c>
    </row>
    <row r="1408" spans="1:32">
      <c r="A1408" s="3" t="s">
        <v>184</v>
      </c>
      <c r="B1408">
        <v>1398</v>
      </c>
      <c r="C1408" s="6">
        <v>179816</v>
      </c>
      <c r="D1408" t="s">
        <v>137</v>
      </c>
      <c r="E1408" s="2" t="s">
        <v>97</v>
      </c>
      <c r="F1408" s="2" t="s">
        <v>98</v>
      </c>
      <c r="G1408" s="2" t="s">
        <v>98</v>
      </c>
      <c r="H1408" s="2" t="s">
        <v>97</v>
      </c>
      <c r="I1408" s="2" t="s">
        <v>146</v>
      </c>
      <c r="J1408" s="2" t="s">
        <v>97</v>
      </c>
      <c r="K1408" s="2" t="s">
        <v>134</v>
      </c>
      <c r="L1408" t="s">
        <v>139</v>
      </c>
      <c r="M1408" s="2" t="s">
        <v>100</v>
      </c>
      <c r="N1408" s="71" t="s">
        <v>97</v>
      </c>
      <c r="O1408" s="71" t="s">
        <v>174</v>
      </c>
      <c r="P1408" s="4" t="s">
        <v>97</v>
      </c>
      <c r="Q1408" s="2" t="s">
        <v>98</v>
      </c>
      <c r="R1408" s="2" t="s">
        <v>98</v>
      </c>
      <c r="S1408" t="s">
        <v>97</v>
      </c>
      <c r="T1408" t="s">
        <v>98</v>
      </c>
      <c r="U1408" s="2" t="s">
        <v>98</v>
      </c>
      <c r="V1408" s="2" t="s">
        <v>97</v>
      </c>
      <c r="W1408" s="2" t="s">
        <v>98</v>
      </c>
      <c r="X1408" s="2" t="s">
        <v>97</v>
      </c>
      <c r="Y1408" s="2" t="s">
        <v>98</v>
      </c>
      <c r="Z1408" s="2" t="s">
        <v>98</v>
      </c>
      <c r="AA1408" s="2" t="s">
        <v>98</v>
      </c>
      <c r="AB1408" s="2" t="s">
        <v>98</v>
      </c>
      <c r="AC1408" t="s">
        <v>169</v>
      </c>
      <c r="AD1408" t="s">
        <v>97</v>
      </c>
      <c r="AE1408" s="1" t="s">
        <v>97</v>
      </c>
      <c r="AF1408" t="s">
        <v>97</v>
      </c>
    </row>
    <row r="1409" spans="1:32">
      <c r="A1409" s="3" t="s">
        <v>184</v>
      </c>
      <c r="B1409">
        <v>1399</v>
      </c>
      <c r="C1409" s="6">
        <v>179817</v>
      </c>
      <c r="D1409" t="s">
        <v>137</v>
      </c>
      <c r="E1409" s="2" t="s">
        <v>98</v>
      </c>
      <c r="F1409" s="2" t="s">
        <v>98</v>
      </c>
      <c r="G1409" s="2" t="s">
        <v>97</v>
      </c>
      <c r="H1409" s="2" t="s">
        <v>97</v>
      </c>
      <c r="I1409" s="2" t="s">
        <v>146</v>
      </c>
      <c r="J1409" s="2" t="s">
        <v>97</v>
      </c>
      <c r="K1409" s="2" t="s">
        <v>135</v>
      </c>
      <c r="L1409" t="s">
        <v>139</v>
      </c>
      <c r="M1409" s="2" t="s">
        <v>100</v>
      </c>
      <c r="N1409" s="71" t="s">
        <v>97</v>
      </c>
      <c r="O1409" s="71" t="s">
        <v>174</v>
      </c>
      <c r="P1409" s="4" t="s">
        <v>97</v>
      </c>
      <c r="Q1409" s="2" t="s">
        <v>98</v>
      </c>
      <c r="R1409" s="2" t="s">
        <v>98</v>
      </c>
      <c r="S1409" t="s">
        <v>97</v>
      </c>
      <c r="T1409" t="s">
        <v>97</v>
      </c>
      <c r="U1409" s="2" t="s">
        <v>98</v>
      </c>
      <c r="V1409" s="2" t="s">
        <v>97</v>
      </c>
      <c r="W1409" s="2" t="s">
        <v>98</v>
      </c>
      <c r="X1409" s="2" t="s">
        <v>97</v>
      </c>
      <c r="Y1409" s="2" t="s">
        <v>99</v>
      </c>
      <c r="Z1409" s="2" t="s">
        <v>98</v>
      </c>
      <c r="AA1409" s="2" t="s">
        <v>98</v>
      </c>
      <c r="AB1409" s="2" t="s">
        <v>185</v>
      </c>
      <c r="AC1409" t="s">
        <v>169</v>
      </c>
      <c r="AD1409" t="s">
        <v>98</v>
      </c>
      <c r="AE1409" s="1" t="s">
        <v>98</v>
      </c>
      <c r="AF1409" t="s">
        <v>98</v>
      </c>
    </row>
    <row r="1410" spans="1:32">
      <c r="A1410" s="3" t="s">
        <v>184</v>
      </c>
      <c r="B1410">
        <v>1400</v>
      </c>
      <c r="C1410" s="6">
        <v>179820</v>
      </c>
      <c r="D1410" t="s">
        <v>136</v>
      </c>
      <c r="E1410" s="2" t="s">
        <v>98</v>
      </c>
      <c r="F1410" s="2" t="s">
        <v>98</v>
      </c>
      <c r="G1410" s="2" t="s">
        <v>98</v>
      </c>
      <c r="H1410" s="2" t="s">
        <v>97</v>
      </c>
      <c r="I1410" s="2" t="s">
        <v>146</v>
      </c>
      <c r="J1410" s="2" t="s">
        <v>97</v>
      </c>
      <c r="K1410" s="2" t="s">
        <v>134</v>
      </c>
      <c r="L1410" t="s">
        <v>140</v>
      </c>
      <c r="M1410" s="2" t="s">
        <v>100</v>
      </c>
      <c r="N1410" s="71" t="s">
        <v>98</v>
      </c>
      <c r="O1410" s="71" t="s">
        <v>174</v>
      </c>
      <c r="P1410" s="4" t="s">
        <v>182</v>
      </c>
      <c r="Q1410" s="2" t="s">
        <v>98</v>
      </c>
      <c r="R1410" s="2" t="s">
        <v>98</v>
      </c>
      <c r="S1410" t="s">
        <v>98</v>
      </c>
      <c r="T1410" t="s">
        <v>98</v>
      </c>
      <c r="U1410" s="2" t="s">
        <v>98</v>
      </c>
      <c r="V1410" s="2" t="s">
        <v>98</v>
      </c>
      <c r="W1410" s="2" t="s">
        <v>98</v>
      </c>
      <c r="X1410" s="2" t="s">
        <v>98</v>
      </c>
      <c r="Y1410" s="2" t="s">
        <v>98</v>
      </c>
      <c r="Z1410" s="2" t="s">
        <v>98</v>
      </c>
      <c r="AA1410" s="2" t="s">
        <v>98</v>
      </c>
      <c r="AB1410" s="2" t="s">
        <v>99</v>
      </c>
      <c r="AC1410" t="s">
        <v>169</v>
      </c>
      <c r="AD1410" t="s">
        <v>97</v>
      </c>
      <c r="AE1410" s="1" t="s">
        <v>98</v>
      </c>
      <c r="AF1410" t="s">
        <v>98</v>
      </c>
    </row>
    <row r="1411" spans="1:32">
      <c r="A1411" s="3" t="s">
        <v>184</v>
      </c>
      <c r="B1411">
        <v>1401</v>
      </c>
      <c r="C1411" s="6">
        <v>179821</v>
      </c>
      <c r="D1411" t="s">
        <v>136</v>
      </c>
      <c r="E1411" s="2" t="s">
        <v>98</v>
      </c>
      <c r="F1411" s="2" t="s">
        <v>98</v>
      </c>
      <c r="G1411" s="2" t="s">
        <v>98</v>
      </c>
      <c r="H1411" s="2" t="s">
        <v>97</v>
      </c>
      <c r="I1411" s="2" t="s">
        <v>146</v>
      </c>
      <c r="J1411" s="2" t="s">
        <v>97</v>
      </c>
      <c r="K1411" s="2" t="s">
        <v>134</v>
      </c>
      <c r="L1411" t="s">
        <v>140</v>
      </c>
      <c r="M1411" s="2" t="s">
        <v>100</v>
      </c>
      <c r="N1411" s="71" t="s">
        <v>99</v>
      </c>
      <c r="O1411" s="71" t="s">
        <v>174</v>
      </c>
      <c r="P1411" s="4" t="s">
        <v>182</v>
      </c>
      <c r="Q1411" s="2" t="s">
        <v>98</v>
      </c>
      <c r="R1411" s="2" t="s">
        <v>98</v>
      </c>
      <c r="S1411" t="s">
        <v>98</v>
      </c>
      <c r="T1411" t="s">
        <v>98</v>
      </c>
      <c r="U1411" s="2" t="s">
        <v>98</v>
      </c>
      <c r="V1411" s="2" t="s">
        <v>98</v>
      </c>
      <c r="W1411" s="2" t="s">
        <v>98</v>
      </c>
      <c r="X1411" s="2" t="s">
        <v>98</v>
      </c>
      <c r="Y1411" s="2" t="s">
        <v>98</v>
      </c>
      <c r="Z1411" s="2" t="s">
        <v>98</v>
      </c>
      <c r="AA1411" s="2" t="s">
        <v>98</v>
      </c>
      <c r="AB1411" s="2" t="s">
        <v>99</v>
      </c>
      <c r="AC1411" t="s">
        <v>169</v>
      </c>
      <c r="AD1411" t="s">
        <v>97</v>
      </c>
      <c r="AE1411" s="1" t="s">
        <v>98</v>
      </c>
      <c r="AF1411" t="s">
        <v>98</v>
      </c>
    </row>
    <row r="1412" spans="1:32">
      <c r="A1412" s="3" t="s">
        <v>184</v>
      </c>
      <c r="B1412">
        <v>1402</v>
      </c>
      <c r="C1412">
        <v>179828</v>
      </c>
      <c r="D1412" t="s">
        <v>137</v>
      </c>
      <c r="E1412" s="2" t="s">
        <v>98</v>
      </c>
      <c r="F1412" s="2" t="s">
        <v>98</v>
      </c>
      <c r="G1412" s="2" t="s">
        <v>98</v>
      </c>
      <c r="H1412" s="3" t="s">
        <v>99</v>
      </c>
      <c r="I1412" s="2" t="s">
        <v>145</v>
      </c>
      <c r="J1412" s="6" t="s">
        <v>97</v>
      </c>
      <c r="K1412" s="2" t="s">
        <v>134</v>
      </c>
      <c r="L1412" t="s">
        <v>140</v>
      </c>
      <c r="M1412" s="3" t="s">
        <v>100</v>
      </c>
      <c r="N1412" s="71" t="s">
        <v>97</v>
      </c>
      <c r="O1412" s="71" t="s">
        <v>174</v>
      </c>
      <c r="P1412" s="4" t="s">
        <v>182</v>
      </c>
      <c r="Q1412" s="2" t="s">
        <v>98</v>
      </c>
      <c r="R1412" s="2" t="s">
        <v>98</v>
      </c>
      <c r="S1412" t="s">
        <v>98</v>
      </c>
      <c r="T1412" t="s">
        <v>98</v>
      </c>
      <c r="U1412" s="2" t="s">
        <v>98</v>
      </c>
      <c r="V1412" s="2" t="s">
        <v>98</v>
      </c>
      <c r="W1412" s="2" t="s">
        <v>98</v>
      </c>
      <c r="X1412" s="2" t="s">
        <v>98</v>
      </c>
      <c r="Y1412" s="2" t="s">
        <v>98</v>
      </c>
      <c r="Z1412" s="2" t="s">
        <v>98</v>
      </c>
      <c r="AA1412" s="2" t="s">
        <v>98</v>
      </c>
      <c r="AB1412" s="2" t="s">
        <v>97</v>
      </c>
      <c r="AC1412" t="s">
        <v>169</v>
      </c>
      <c r="AD1412" s="6" t="s">
        <v>97</v>
      </c>
      <c r="AE1412" s="1" t="s">
        <v>98</v>
      </c>
      <c r="AF1412" t="s">
        <v>97</v>
      </c>
    </row>
    <row r="1413" spans="1:32">
      <c r="A1413" s="3" t="s">
        <v>184</v>
      </c>
      <c r="B1413">
        <v>1403</v>
      </c>
      <c r="C1413" s="6">
        <v>179830</v>
      </c>
      <c r="D1413" t="s">
        <v>137</v>
      </c>
      <c r="E1413" s="2" t="s">
        <v>98</v>
      </c>
      <c r="F1413" s="2" t="s">
        <v>98</v>
      </c>
      <c r="G1413" s="2" t="s">
        <v>98</v>
      </c>
      <c r="H1413" s="2" t="s">
        <v>99</v>
      </c>
      <c r="I1413" s="2" t="s">
        <v>145</v>
      </c>
      <c r="J1413" s="2" t="s">
        <v>97</v>
      </c>
      <c r="K1413" s="2" t="s">
        <v>134</v>
      </c>
      <c r="L1413" t="s">
        <v>140</v>
      </c>
      <c r="M1413" s="2" t="s">
        <v>101</v>
      </c>
      <c r="N1413" s="71" t="s">
        <v>97</v>
      </c>
      <c r="O1413" s="71" t="s">
        <v>174</v>
      </c>
      <c r="P1413" s="4" t="s">
        <v>182</v>
      </c>
      <c r="Q1413" s="2" t="s">
        <v>98</v>
      </c>
      <c r="R1413" s="2" t="s">
        <v>98</v>
      </c>
      <c r="S1413" t="s">
        <v>98</v>
      </c>
      <c r="T1413" t="s">
        <v>98</v>
      </c>
      <c r="U1413" s="2" t="s">
        <v>98</v>
      </c>
      <c r="V1413" s="2" t="s">
        <v>98</v>
      </c>
      <c r="W1413" s="2" t="s">
        <v>98</v>
      </c>
      <c r="X1413" s="2" t="s">
        <v>98</v>
      </c>
      <c r="Y1413" s="2" t="s">
        <v>186</v>
      </c>
      <c r="Z1413" s="2" t="s">
        <v>98</v>
      </c>
      <c r="AA1413" s="2" t="s">
        <v>98</v>
      </c>
      <c r="AB1413" s="2" t="s">
        <v>99</v>
      </c>
      <c r="AC1413" t="s">
        <v>169</v>
      </c>
      <c r="AD1413" t="s">
        <v>97</v>
      </c>
      <c r="AE1413" s="1" t="s">
        <v>98</v>
      </c>
      <c r="AF1413" t="s">
        <v>97</v>
      </c>
    </row>
    <row r="1414" spans="1:32">
      <c r="A1414" s="3" t="s">
        <v>184</v>
      </c>
      <c r="B1414">
        <v>1404</v>
      </c>
      <c r="C1414" s="6">
        <v>179834</v>
      </c>
      <c r="D1414" t="s">
        <v>137</v>
      </c>
      <c r="E1414" s="2" t="s">
        <v>98</v>
      </c>
      <c r="F1414" s="2" t="s">
        <v>98</v>
      </c>
      <c r="G1414" s="2" t="s">
        <v>98</v>
      </c>
      <c r="H1414" s="2" t="s">
        <v>99</v>
      </c>
      <c r="I1414" s="2" t="s">
        <v>145</v>
      </c>
      <c r="J1414" s="2" t="s">
        <v>97</v>
      </c>
      <c r="K1414" s="2" t="s">
        <v>134</v>
      </c>
      <c r="L1414" t="s">
        <v>140</v>
      </c>
      <c r="M1414" s="2" t="s">
        <v>100</v>
      </c>
      <c r="N1414" s="71" t="s">
        <v>97</v>
      </c>
      <c r="O1414" s="71" t="s">
        <v>174</v>
      </c>
      <c r="P1414" s="4" t="s">
        <v>98</v>
      </c>
      <c r="Q1414" s="2" t="s">
        <v>98</v>
      </c>
      <c r="R1414" s="2" t="s">
        <v>98</v>
      </c>
      <c r="S1414" t="s">
        <v>97</v>
      </c>
      <c r="T1414" t="s">
        <v>98</v>
      </c>
      <c r="U1414" s="2" t="s">
        <v>98</v>
      </c>
      <c r="V1414" s="2" t="s">
        <v>98</v>
      </c>
      <c r="W1414" s="2" t="s">
        <v>98</v>
      </c>
      <c r="X1414" s="2" t="s">
        <v>98</v>
      </c>
      <c r="Y1414" s="2" t="s">
        <v>186</v>
      </c>
      <c r="Z1414" s="2" t="s">
        <v>98</v>
      </c>
      <c r="AA1414" s="2" t="s">
        <v>98</v>
      </c>
      <c r="AB1414" s="2" t="s">
        <v>99</v>
      </c>
      <c r="AC1414" t="s">
        <v>169</v>
      </c>
      <c r="AD1414" t="s">
        <v>97</v>
      </c>
      <c r="AE1414" s="1" t="s">
        <v>98</v>
      </c>
      <c r="AF1414" t="s">
        <v>97</v>
      </c>
    </row>
    <row r="1415" spans="1:32">
      <c r="A1415" s="3" t="s">
        <v>184</v>
      </c>
      <c r="B1415">
        <v>1405</v>
      </c>
      <c r="C1415" s="6">
        <v>179848</v>
      </c>
      <c r="D1415" t="s">
        <v>136</v>
      </c>
      <c r="E1415" s="2" t="s">
        <v>97</v>
      </c>
      <c r="F1415" s="2" t="s">
        <v>98</v>
      </c>
      <c r="G1415" s="2" t="s">
        <v>98</v>
      </c>
      <c r="H1415" s="2" t="s">
        <v>97</v>
      </c>
      <c r="I1415" s="2" t="s">
        <v>145</v>
      </c>
      <c r="J1415" s="2" t="s">
        <v>97</v>
      </c>
      <c r="K1415" s="2" t="s">
        <v>134</v>
      </c>
      <c r="L1415" t="s">
        <v>139</v>
      </c>
      <c r="M1415" s="2" t="s">
        <v>101</v>
      </c>
      <c r="N1415" s="71" t="s">
        <v>97</v>
      </c>
      <c r="O1415" s="71" t="s">
        <v>174</v>
      </c>
      <c r="P1415" s="4" t="s">
        <v>98</v>
      </c>
      <c r="Q1415" s="2" t="s">
        <v>98</v>
      </c>
      <c r="R1415" s="2" t="s">
        <v>98</v>
      </c>
      <c r="S1415" t="s">
        <v>97</v>
      </c>
      <c r="T1415" t="s">
        <v>97</v>
      </c>
      <c r="U1415" s="2" t="s">
        <v>98</v>
      </c>
      <c r="V1415" s="2" t="s">
        <v>98</v>
      </c>
      <c r="W1415" s="2" t="s">
        <v>98</v>
      </c>
      <c r="X1415" s="2" t="s">
        <v>98</v>
      </c>
      <c r="Y1415" s="2" t="s">
        <v>98</v>
      </c>
      <c r="Z1415" s="2" t="s">
        <v>98</v>
      </c>
      <c r="AA1415" s="2" t="s">
        <v>98</v>
      </c>
      <c r="AB1415" s="2" t="s">
        <v>98</v>
      </c>
      <c r="AC1415" t="s">
        <v>169</v>
      </c>
      <c r="AD1415" t="s">
        <v>97</v>
      </c>
      <c r="AE1415" s="1" t="s">
        <v>98</v>
      </c>
      <c r="AF1415" t="s">
        <v>98</v>
      </c>
    </row>
    <row r="1416" spans="1:32">
      <c r="A1416" s="3" t="s">
        <v>184</v>
      </c>
      <c r="B1416">
        <v>1406</v>
      </c>
      <c r="C1416" s="6">
        <v>179849</v>
      </c>
      <c r="D1416" t="s">
        <v>137</v>
      </c>
      <c r="E1416" s="2" t="s">
        <v>98</v>
      </c>
      <c r="F1416" s="2" t="s">
        <v>98</v>
      </c>
      <c r="G1416" s="2" t="s">
        <v>97</v>
      </c>
      <c r="H1416" s="2" t="s">
        <v>99</v>
      </c>
      <c r="I1416" s="2" t="s">
        <v>145</v>
      </c>
      <c r="J1416" s="2" t="s">
        <v>97</v>
      </c>
      <c r="K1416" s="2" t="s">
        <v>135</v>
      </c>
      <c r="L1416" t="s">
        <v>140</v>
      </c>
      <c r="M1416" s="2" t="s">
        <v>101</v>
      </c>
      <c r="N1416" s="71" t="s">
        <v>98</v>
      </c>
      <c r="O1416" s="71" t="s">
        <v>174</v>
      </c>
      <c r="P1416" s="4" t="s">
        <v>182</v>
      </c>
      <c r="Q1416" s="2" t="s">
        <v>98</v>
      </c>
      <c r="R1416" s="2" t="s">
        <v>98</v>
      </c>
      <c r="S1416" t="s">
        <v>98</v>
      </c>
      <c r="T1416" t="s">
        <v>98</v>
      </c>
      <c r="U1416" s="2" t="s">
        <v>98</v>
      </c>
      <c r="V1416" s="2" t="s">
        <v>98</v>
      </c>
      <c r="W1416" s="2" t="s">
        <v>98</v>
      </c>
      <c r="X1416" s="2" t="s">
        <v>97</v>
      </c>
      <c r="Y1416" s="2" t="s">
        <v>186</v>
      </c>
      <c r="Z1416" s="2" t="s">
        <v>98</v>
      </c>
      <c r="AA1416" s="2" t="s">
        <v>98</v>
      </c>
      <c r="AB1416" s="2" t="s">
        <v>185</v>
      </c>
      <c r="AC1416" t="s">
        <v>168</v>
      </c>
      <c r="AD1416" t="s">
        <v>98</v>
      </c>
      <c r="AE1416" s="1" t="s">
        <v>98</v>
      </c>
      <c r="AF1416" t="s">
        <v>98</v>
      </c>
    </row>
    <row r="1417" spans="1:32">
      <c r="A1417" s="3" t="s">
        <v>184</v>
      </c>
      <c r="B1417">
        <v>1407</v>
      </c>
      <c r="C1417">
        <v>179858</v>
      </c>
      <c r="D1417" t="s">
        <v>136</v>
      </c>
      <c r="E1417" s="2" t="s">
        <v>98</v>
      </c>
      <c r="F1417" s="2" t="s">
        <v>98</v>
      </c>
      <c r="G1417" s="2" t="s">
        <v>98</v>
      </c>
      <c r="H1417" s="2" t="s">
        <v>97</v>
      </c>
      <c r="I1417" s="2" t="s">
        <v>147</v>
      </c>
      <c r="J1417" s="6" t="s">
        <v>97</v>
      </c>
      <c r="K1417" s="2" t="s">
        <v>134</v>
      </c>
      <c r="L1417" t="s">
        <v>140</v>
      </c>
      <c r="M1417" s="2" t="s">
        <v>100</v>
      </c>
      <c r="N1417" s="70" t="s">
        <v>97</v>
      </c>
      <c r="O1417" s="70" t="s">
        <v>163</v>
      </c>
      <c r="P1417" s="4" t="s">
        <v>98</v>
      </c>
      <c r="Q1417" s="2" t="s">
        <v>98</v>
      </c>
      <c r="R1417" s="2" t="s">
        <v>98</v>
      </c>
      <c r="S1417" t="s">
        <v>97</v>
      </c>
      <c r="T1417" t="s">
        <v>98</v>
      </c>
      <c r="U1417" s="2" t="s">
        <v>98</v>
      </c>
      <c r="V1417" s="2" t="s">
        <v>98</v>
      </c>
      <c r="W1417" s="2" t="s">
        <v>98</v>
      </c>
      <c r="X1417" s="2" t="s">
        <v>98</v>
      </c>
      <c r="Y1417" s="2" t="s">
        <v>186</v>
      </c>
      <c r="Z1417" s="2" t="s">
        <v>98</v>
      </c>
      <c r="AA1417" s="2" t="s">
        <v>98</v>
      </c>
      <c r="AB1417" s="2" t="s">
        <v>97</v>
      </c>
      <c r="AC1417" t="s">
        <v>168</v>
      </c>
      <c r="AD1417" s="6" t="s">
        <v>97</v>
      </c>
      <c r="AE1417" s="1" t="s">
        <v>98</v>
      </c>
      <c r="AF1417" t="s">
        <v>97</v>
      </c>
    </row>
    <row r="1418" spans="1:32">
      <c r="A1418" s="3" t="s">
        <v>184</v>
      </c>
      <c r="B1418">
        <v>1408</v>
      </c>
      <c r="C1418" s="6">
        <v>179866</v>
      </c>
      <c r="D1418" t="s">
        <v>136</v>
      </c>
      <c r="E1418" s="2" t="s">
        <v>98</v>
      </c>
      <c r="F1418" s="2" t="s">
        <v>98</v>
      </c>
      <c r="G1418" s="2" t="s">
        <v>98</v>
      </c>
      <c r="H1418" s="2" t="s">
        <v>97</v>
      </c>
      <c r="I1418" s="2" t="s">
        <v>144</v>
      </c>
      <c r="J1418" s="2" t="s">
        <v>97</v>
      </c>
      <c r="K1418" s="2" t="s">
        <v>134</v>
      </c>
      <c r="L1418" t="s">
        <v>140</v>
      </c>
      <c r="M1418" s="2" t="s">
        <v>100</v>
      </c>
      <c r="N1418" s="71" t="s">
        <v>99</v>
      </c>
      <c r="O1418" s="71" t="s">
        <v>174</v>
      </c>
      <c r="P1418" s="4" t="s">
        <v>182</v>
      </c>
      <c r="Q1418" s="2" t="s">
        <v>98</v>
      </c>
      <c r="R1418" s="2" t="s">
        <v>98</v>
      </c>
      <c r="S1418" t="s">
        <v>98</v>
      </c>
      <c r="T1418" t="s">
        <v>98</v>
      </c>
      <c r="U1418" s="2" t="s">
        <v>98</v>
      </c>
      <c r="V1418" s="2" t="s">
        <v>98</v>
      </c>
      <c r="W1418" s="2" t="s">
        <v>98</v>
      </c>
      <c r="X1418" s="2" t="s">
        <v>98</v>
      </c>
      <c r="Y1418" s="2" t="s">
        <v>186</v>
      </c>
      <c r="Z1418" s="2" t="s">
        <v>98</v>
      </c>
      <c r="AA1418" s="2" t="s">
        <v>98</v>
      </c>
      <c r="AB1418" s="2" t="s">
        <v>98</v>
      </c>
      <c r="AC1418" t="s">
        <v>169</v>
      </c>
      <c r="AD1418" t="s">
        <v>97</v>
      </c>
      <c r="AE1418" s="1" t="s">
        <v>98</v>
      </c>
      <c r="AF1418" t="s">
        <v>98</v>
      </c>
    </row>
    <row r="1419" spans="1:32">
      <c r="A1419" s="3" t="s">
        <v>187</v>
      </c>
      <c r="B1419">
        <v>1409</v>
      </c>
      <c r="C1419" s="6">
        <v>179876</v>
      </c>
      <c r="D1419" t="s">
        <v>136</v>
      </c>
      <c r="E1419" s="2" t="s">
        <v>98</v>
      </c>
      <c r="F1419" s="2" t="s">
        <v>98</v>
      </c>
      <c r="G1419" s="2" t="s">
        <v>98</v>
      </c>
      <c r="H1419" s="2" t="s">
        <v>99</v>
      </c>
      <c r="I1419" s="2" t="s">
        <v>149</v>
      </c>
      <c r="J1419" s="2" t="s">
        <v>98</v>
      </c>
      <c r="K1419" s="2" t="s">
        <v>134</v>
      </c>
      <c r="L1419" t="s">
        <v>140</v>
      </c>
      <c r="M1419" s="2" t="s">
        <v>100</v>
      </c>
      <c r="N1419" s="71" t="s">
        <v>99</v>
      </c>
      <c r="O1419" s="71" t="s">
        <v>174</v>
      </c>
      <c r="P1419" s="4" t="s">
        <v>98</v>
      </c>
      <c r="Q1419" s="2" t="s">
        <v>98</v>
      </c>
      <c r="R1419" s="2" t="s">
        <v>98</v>
      </c>
      <c r="S1419" t="s">
        <v>97</v>
      </c>
      <c r="T1419" t="s">
        <v>98</v>
      </c>
      <c r="U1419" s="2" t="s">
        <v>98</v>
      </c>
      <c r="V1419" s="2" t="s">
        <v>98</v>
      </c>
      <c r="W1419" s="2" t="s">
        <v>98</v>
      </c>
      <c r="X1419" s="2" t="s">
        <v>98</v>
      </c>
      <c r="Y1419" s="2" t="s">
        <v>98</v>
      </c>
      <c r="Z1419" s="2" t="s">
        <v>98</v>
      </c>
      <c r="AA1419" s="2" t="s">
        <v>98</v>
      </c>
      <c r="AB1419" s="2" t="s">
        <v>98</v>
      </c>
      <c r="AC1419" t="s">
        <v>168</v>
      </c>
      <c r="AD1419" t="s">
        <v>97</v>
      </c>
      <c r="AE1419" s="1" t="s">
        <v>98</v>
      </c>
      <c r="AF1419" t="s">
        <v>97</v>
      </c>
    </row>
    <row r="1420" spans="1:32">
      <c r="A1420" s="3" t="s">
        <v>184</v>
      </c>
      <c r="B1420">
        <v>1410</v>
      </c>
      <c r="C1420" s="6">
        <v>179881</v>
      </c>
      <c r="D1420" t="s">
        <v>136</v>
      </c>
      <c r="E1420" s="2" t="s">
        <v>98</v>
      </c>
      <c r="F1420" s="2" t="s">
        <v>98</v>
      </c>
      <c r="G1420" s="2" t="s">
        <v>98</v>
      </c>
      <c r="H1420" s="2" t="s">
        <v>97</v>
      </c>
      <c r="I1420" s="2" t="s">
        <v>146</v>
      </c>
      <c r="J1420" s="2" t="s">
        <v>97</v>
      </c>
      <c r="K1420" s="2" t="s">
        <v>134</v>
      </c>
      <c r="L1420" t="s">
        <v>139</v>
      </c>
      <c r="M1420" s="2" t="s">
        <v>101</v>
      </c>
      <c r="N1420" s="71" t="s">
        <v>98</v>
      </c>
      <c r="O1420" s="71" t="s">
        <v>174</v>
      </c>
      <c r="P1420" s="4" t="s">
        <v>97</v>
      </c>
      <c r="Q1420" s="2" t="s">
        <v>98</v>
      </c>
      <c r="R1420" s="2" t="s">
        <v>98</v>
      </c>
      <c r="S1420" t="s">
        <v>97</v>
      </c>
      <c r="T1420" t="s">
        <v>98</v>
      </c>
      <c r="U1420" s="2" t="s">
        <v>98</v>
      </c>
      <c r="V1420" s="2" t="s">
        <v>98</v>
      </c>
      <c r="W1420" s="2" t="s">
        <v>98</v>
      </c>
      <c r="X1420" s="2" t="s">
        <v>98</v>
      </c>
      <c r="Y1420" s="2" t="s">
        <v>98</v>
      </c>
      <c r="Z1420" s="2" t="s">
        <v>98</v>
      </c>
      <c r="AA1420" s="2" t="s">
        <v>98</v>
      </c>
      <c r="AB1420" s="2" t="s">
        <v>97</v>
      </c>
      <c r="AC1420" t="s">
        <v>169</v>
      </c>
      <c r="AD1420" t="s">
        <v>97</v>
      </c>
      <c r="AE1420" s="1" t="s">
        <v>97</v>
      </c>
      <c r="AF1420" t="s">
        <v>97</v>
      </c>
    </row>
    <row r="1421" spans="1:32">
      <c r="A1421" s="3" t="s">
        <v>184</v>
      </c>
      <c r="B1421">
        <v>1411</v>
      </c>
      <c r="C1421" s="6">
        <v>179907</v>
      </c>
      <c r="D1421" t="s">
        <v>137</v>
      </c>
      <c r="E1421" s="2" t="s">
        <v>98</v>
      </c>
      <c r="F1421" s="2" t="s">
        <v>98</v>
      </c>
      <c r="G1421" s="2" t="s">
        <v>98</v>
      </c>
      <c r="H1421" s="2" t="s">
        <v>97</v>
      </c>
      <c r="I1421" s="2" t="s">
        <v>146</v>
      </c>
      <c r="J1421" s="2" t="s">
        <v>97</v>
      </c>
      <c r="K1421" s="2" t="s">
        <v>134</v>
      </c>
      <c r="L1421" t="s">
        <v>140</v>
      </c>
      <c r="M1421" s="2" t="s">
        <v>101</v>
      </c>
      <c r="N1421" s="71" t="s">
        <v>98</v>
      </c>
      <c r="O1421" s="71" t="s">
        <v>174</v>
      </c>
      <c r="P1421" s="4" t="s">
        <v>182</v>
      </c>
      <c r="Q1421" s="2" t="s">
        <v>98</v>
      </c>
      <c r="R1421" s="2" t="s">
        <v>98</v>
      </c>
      <c r="S1421" t="s">
        <v>98</v>
      </c>
      <c r="T1421" t="s">
        <v>98</v>
      </c>
      <c r="U1421" s="2" t="s">
        <v>98</v>
      </c>
      <c r="V1421" s="2" t="s">
        <v>98</v>
      </c>
      <c r="W1421" s="2" t="s">
        <v>98</v>
      </c>
      <c r="X1421" s="2" t="s">
        <v>98</v>
      </c>
      <c r="Y1421" s="2" t="s">
        <v>186</v>
      </c>
      <c r="Z1421" s="2" t="s">
        <v>98</v>
      </c>
      <c r="AA1421" s="2" t="s">
        <v>98</v>
      </c>
      <c r="AB1421" s="2" t="s">
        <v>97</v>
      </c>
      <c r="AC1421" t="s">
        <v>168</v>
      </c>
      <c r="AD1421" t="s">
        <v>97</v>
      </c>
      <c r="AE1421" s="1" t="s">
        <v>98</v>
      </c>
      <c r="AF1421" t="s">
        <v>98</v>
      </c>
    </row>
    <row r="1422" spans="1:32">
      <c r="A1422" s="3" t="s">
        <v>184</v>
      </c>
      <c r="B1422">
        <v>1412</v>
      </c>
      <c r="C1422" s="6">
        <v>179920</v>
      </c>
      <c r="D1422" t="s">
        <v>137</v>
      </c>
      <c r="E1422" s="2" t="s">
        <v>98</v>
      </c>
      <c r="F1422" s="2" t="s">
        <v>98</v>
      </c>
      <c r="G1422" s="2" t="s">
        <v>98</v>
      </c>
      <c r="H1422" s="2" t="s">
        <v>97</v>
      </c>
      <c r="I1422" s="2" t="s">
        <v>148</v>
      </c>
      <c r="J1422" s="2" t="s">
        <v>98</v>
      </c>
      <c r="K1422" s="2" t="s">
        <v>134</v>
      </c>
      <c r="L1422" t="s">
        <v>140</v>
      </c>
      <c r="M1422" s="2" t="s">
        <v>101</v>
      </c>
      <c r="N1422" s="71" t="s">
        <v>99</v>
      </c>
      <c r="O1422" s="71" t="s">
        <v>174</v>
      </c>
      <c r="P1422" s="4" t="s">
        <v>182</v>
      </c>
      <c r="Q1422" s="2" t="s">
        <v>98</v>
      </c>
      <c r="R1422" s="2" t="s">
        <v>98</v>
      </c>
      <c r="S1422" t="s">
        <v>98</v>
      </c>
      <c r="T1422" t="s">
        <v>98</v>
      </c>
      <c r="U1422" s="2" t="s">
        <v>98</v>
      </c>
      <c r="V1422" s="2" t="s">
        <v>98</v>
      </c>
      <c r="W1422" s="2" t="s">
        <v>98</v>
      </c>
      <c r="X1422" s="2" t="s">
        <v>98</v>
      </c>
      <c r="Y1422" s="2" t="s">
        <v>98</v>
      </c>
      <c r="Z1422" s="2" t="s">
        <v>98</v>
      </c>
      <c r="AA1422" s="2" t="s">
        <v>98</v>
      </c>
      <c r="AB1422" s="2" t="s">
        <v>97</v>
      </c>
      <c r="AC1422" t="s">
        <v>169</v>
      </c>
      <c r="AD1422" t="s">
        <v>97</v>
      </c>
      <c r="AE1422" s="1" t="s">
        <v>97</v>
      </c>
      <c r="AF1422" t="s">
        <v>98</v>
      </c>
    </row>
    <row r="1423" spans="1:32">
      <c r="A1423" s="3" t="s">
        <v>184</v>
      </c>
      <c r="B1423">
        <v>1413</v>
      </c>
      <c r="C1423" s="6">
        <v>179939</v>
      </c>
      <c r="D1423" t="s">
        <v>136</v>
      </c>
      <c r="E1423" s="2" t="s">
        <v>97</v>
      </c>
      <c r="F1423" s="2" t="s">
        <v>98</v>
      </c>
      <c r="G1423" s="2" t="s">
        <v>98</v>
      </c>
      <c r="H1423" s="2" t="s">
        <v>97</v>
      </c>
      <c r="I1423" s="2" t="s">
        <v>146</v>
      </c>
      <c r="J1423" s="2" t="s">
        <v>97</v>
      </c>
      <c r="K1423" s="2" t="s">
        <v>134</v>
      </c>
      <c r="L1423" t="s">
        <v>138</v>
      </c>
      <c r="M1423" s="2" t="s">
        <v>100</v>
      </c>
      <c r="N1423" s="71" t="s">
        <v>98</v>
      </c>
      <c r="O1423" s="71" t="s">
        <v>163</v>
      </c>
      <c r="P1423" s="4" t="s">
        <v>97</v>
      </c>
      <c r="Q1423" s="2" t="s">
        <v>97</v>
      </c>
      <c r="R1423" s="2" t="s">
        <v>98</v>
      </c>
      <c r="S1423" t="s">
        <v>97</v>
      </c>
      <c r="T1423" t="s">
        <v>97</v>
      </c>
      <c r="U1423" s="2" t="s">
        <v>98</v>
      </c>
      <c r="V1423" s="2" t="s">
        <v>97</v>
      </c>
      <c r="W1423" s="2" t="s">
        <v>98</v>
      </c>
      <c r="X1423" s="2" t="s">
        <v>98</v>
      </c>
      <c r="Y1423" s="2" t="s">
        <v>98</v>
      </c>
      <c r="Z1423" s="2" t="s">
        <v>98</v>
      </c>
      <c r="AA1423" s="2" t="s">
        <v>98</v>
      </c>
      <c r="AB1423" s="2" t="s">
        <v>97</v>
      </c>
      <c r="AC1423" t="s">
        <v>169</v>
      </c>
      <c r="AD1423" t="s">
        <v>97</v>
      </c>
      <c r="AE1423" s="1" t="s">
        <v>97</v>
      </c>
      <c r="AF1423" t="s">
        <v>97</v>
      </c>
    </row>
    <row r="1424" spans="1:32">
      <c r="A1424" s="3" t="s">
        <v>184</v>
      </c>
      <c r="B1424">
        <v>1414</v>
      </c>
      <c r="C1424">
        <v>179965</v>
      </c>
      <c r="D1424" t="s">
        <v>136</v>
      </c>
      <c r="E1424" s="2" t="s">
        <v>98</v>
      </c>
      <c r="F1424" s="2" t="s">
        <v>98</v>
      </c>
      <c r="G1424" s="2" t="s">
        <v>98</v>
      </c>
      <c r="H1424" s="2" t="s">
        <v>99</v>
      </c>
      <c r="I1424" s="2" t="s">
        <v>145</v>
      </c>
      <c r="J1424" s="6" t="s">
        <v>97</v>
      </c>
      <c r="K1424" s="2" t="s">
        <v>134</v>
      </c>
      <c r="L1424" t="s">
        <v>140</v>
      </c>
      <c r="M1424" s="2" t="s">
        <v>101</v>
      </c>
      <c r="N1424" s="70" t="s">
        <v>97</v>
      </c>
      <c r="O1424" s="70" t="s">
        <v>174</v>
      </c>
      <c r="P1424" s="4" t="s">
        <v>182</v>
      </c>
      <c r="Q1424" s="2" t="s">
        <v>98</v>
      </c>
      <c r="R1424" s="2" t="s">
        <v>98</v>
      </c>
      <c r="S1424" t="s">
        <v>98</v>
      </c>
      <c r="T1424" t="s">
        <v>98</v>
      </c>
      <c r="U1424" s="2" t="s">
        <v>98</v>
      </c>
      <c r="V1424" s="2" t="s">
        <v>98</v>
      </c>
      <c r="W1424" s="2" t="s">
        <v>98</v>
      </c>
      <c r="X1424" s="2" t="s">
        <v>98</v>
      </c>
      <c r="Y1424" s="2" t="s">
        <v>186</v>
      </c>
      <c r="Z1424" s="2" t="s">
        <v>98</v>
      </c>
      <c r="AA1424" s="2" t="s">
        <v>98</v>
      </c>
      <c r="AB1424" s="2" t="s">
        <v>98</v>
      </c>
      <c r="AC1424" t="s">
        <v>169</v>
      </c>
      <c r="AD1424" s="6" t="s">
        <v>97</v>
      </c>
      <c r="AE1424" s="1" t="s">
        <v>98</v>
      </c>
      <c r="AF1424" t="s">
        <v>98</v>
      </c>
    </row>
    <row r="1425" spans="1:32">
      <c r="A1425" s="3" t="s">
        <v>184</v>
      </c>
      <c r="B1425">
        <v>1415</v>
      </c>
      <c r="C1425" s="6">
        <v>179967</v>
      </c>
      <c r="D1425" t="s">
        <v>136</v>
      </c>
      <c r="E1425" s="2" t="s">
        <v>98</v>
      </c>
      <c r="F1425" s="2" t="s">
        <v>98</v>
      </c>
      <c r="G1425" s="2" t="s">
        <v>98</v>
      </c>
      <c r="H1425" s="2" t="s">
        <v>97</v>
      </c>
      <c r="I1425" s="2" t="s">
        <v>148</v>
      </c>
      <c r="J1425" s="2" t="s">
        <v>97</v>
      </c>
      <c r="K1425" s="2" t="s">
        <v>134</v>
      </c>
      <c r="L1425" t="s">
        <v>140</v>
      </c>
      <c r="M1425" s="2" t="s">
        <v>101</v>
      </c>
      <c r="N1425" s="71" t="s">
        <v>98</v>
      </c>
      <c r="O1425" s="71" t="s">
        <v>174</v>
      </c>
      <c r="P1425" s="4" t="s">
        <v>182</v>
      </c>
      <c r="Q1425" s="2" t="s">
        <v>98</v>
      </c>
      <c r="R1425" s="2" t="s">
        <v>98</v>
      </c>
      <c r="S1425" t="s">
        <v>98</v>
      </c>
      <c r="T1425" t="s">
        <v>98</v>
      </c>
      <c r="U1425" s="2" t="s">
        <v>98</v>
      </c>
      <c r="V1425" s="2" t="s">
        <v>98</v>
      </c>
      <c r="W1425" s="2" t="s">
        <v>98</v>
      </c>
      <c r="X1425" s="2" t="s">
        <v>98</v>
      </c>
      <c r="Y1425" s="2" t="s">
        <v>98</v>
      </c>
      <c r="Z1425" s="2" t="s">
        <v>98</v>
      </c>
      <c r="AA1425" s="2" t="s">
        <v>98</v>
      </c>
      <c r="AB1425" s="2" t="s">
        <v>97</v>
      </c>
      <c r="AC1425" t="s">
        <v>169</v>
      </c>
      <c r="AD1425" t="s">
        <v>97</v>
      </c>
      <c r="AE1425" s="1" t="s">
        <v>98</v>
      </c>
      <c r="AF1425" t="s">
        <v>97</v>
      </c>
    </row>
    <row r="1426" spans="1:32">
      <c r="A1426" s="3" t="s">
        <v>184</v>
      </c>
      <c r="B1426">
        <v>1416</v>
      </c>
      <c r="C1426" s="6">
        <v>179973</v>
      </c>
      <c r="D1426" t="s">
        <v>136</v>
      </c>
      <c r="E1426" s="2" t="s">
        <v>98</v>
      </c>
      <c r="F1426" s="2" t="s">
        <v>98</v>
      </c>
      <c r="G1426" s="2" t="s">
        <v>98</v>
      </c>
      <c r="H1426" s="2" t="s">
        <v>98</v>
      </c>
      <c r="I1426" s="2" t="s">
        <v>146</v>
      </c>
      <c r="J1426" s="2" t="s">
        <v>97</v>
      </c>
      <c r="K1426" s="2" t="s">
        <v>134</v>
      </c>
      <c r="L1426" t="s">
        <v>138</v>
      </c>
      <c r="M1426" s="2" t="s">
        <v>100</v>
      </c>
      <c r="N1426" s="71" t="s">
        <v>97</v>
      </c>
      <c r="O1426" s="71" t="s">
        <v>174</v>
      </c>
      <c r="P1426" s="4" t="s">
        <v>182</v>
      </c>
      <c r="Q1426" s="2" t="s">
        <v>98</v>
      </c>
      <c r="R1426" s="2" t="s">
        <v>98</v>
      </c>
      <c r="S1426" t="s">
        <v>98</v>
      </c>
      <c r="T1426" t="s">
        <v>98</v>
      </c>
      <c r="U1426" s="2" t="s">
        <v>97</v>
      </c>
      <c r="V1426" s="2" t="s">
        <v>98</v>
      </c>
      <c r="W1426" s="2" t="s">
        <v>98</v>
      </c>
      <c r="X1426" s="2" t="s">
        <v>98</v>
      </c>
      <c r="Y1426" s="2" t="s">
        <v>97</v>
      </c>
      <c r="Z1426" s="2" t="s">
        <v>98</v>
      </c>
      <c r="AA1426" s="2" t="s">
        <v>98</v>
      </c>
      <c r="AB1426" s="2" t="s">
        <v>97</v>
      </c>
      <c r="AC1426" t="s">
        <v>169</v>
      </c>
      <c r="AD1426" t="s">
        <v>97</v>
      </c>
      <c r="AE1426" s="1" t="s">
        <v>98</v>
      </c>
      <c r="AF1426" t="s">
        <v>98</v>
      </c>
    </row>
    <row r="1427" spans="1:32">
      <c r="A1427" s="3" t="s">
        <v>187</v>
      </c>
      <c r="B1427">
        <v>1417</v>
      </c>
      <c r="C1427">
        <v>179984</v>
      </c>
      <c r="D1427" t="s">
        <v>137</v>
      </c>
      <c r="E1427" s="2" t="s">
        <v>98</v>
      </c>
      <c r="F1427" s="2" t="s">
        <v>98</v>
      </c>
      <c r="G1427" s="2" t="s">
        <v>98</v>
      </c>
      <c r="H1427" s="3" t="s">
        <v>99</v>
      </c>
      <c r="I1427" s="2" t="s">
        <v>149</v>
      </c>
      <c r="J1427" s="6" t="s">
        <v>97</v>
      </c>
      <c r="K1427" s="2" t="s">
        <v>134</v>
      </c>
      <c r="L1427" t="s">
        <v>140</v>
      </c>
      <c r="M1427" s="2" t="s">
        <v>100</v>
      </c>
      <c r="N1427" s="70" t="s">
        <v>98</v>
      </c>
      <c r="O1427" s="70" t="s">
        <v>163</v>
      </c>
      <c r="P1427" s="4" t="s">
        <v>98</v>
      </c>
      <c r="Q1427" s="2" t="s">
        <v>98</v>
      </c>
      <c r="R1427" s="2" t="s">
        <v>98</v>
      </c>
      <c r="S1427" t="s">
        <v>97</v>
      </c>
      <c r="T1427" t="s">
        <v>98</v>
      </c>
      <c r="U1427" s="2" t="s">
        <v>98</v>
      </c>
      <c r="V1427" s="2" t="s">
        <v>98</v>
      </c>
      <c r="W1427" s="2" t="s">
        <v>98</v>
      </c>
      <c r="X1427" s="2" t="s">
        <v>98</v>
      </c>
      <c r="Y1427" s="2" t="s">
        <v>186</v>
      </c>
      <c r="Z1427" s="2" t="s">
        <v>98</v>
      </c>
      <c r="AA1427" s="2" t="s">
        <v>98</v>
      </c>
      <c r="AB1427" s="2" t="s">
        <v>98</v>
      </c>
      <c r="AC1427" t="s">
        <v>168</v>
      </c>
      <c r="AD1427" s="6" t="s">
        <v>97</v>
      </c>
      <c r="AE1427" s="1" t="s">
        <v>98</v>
      </c>
      <c r="AF1427" t="s">
        <v>98</v>
      </c>
    </row>
    <row r="1428" spans="1:32">
      <c r="A1428" s="3" t="s">
        <v>187</v>
      </c>
      <c r="B1428">
        <v>1418</v>
      </c>
      <c r="C1428" s="6">
        <v>179986</v>
      </c>
      <c r="D1428" t="s">
        <v>136</v>
      </c>
      <c r="E1428" s="2" t="s">
        <v>98</v>
      </c>
      <c r="F1428" s="2" t="s">
        <v>98</v>
      </c>
      <c r="G1428" s="2" t="s">
        <v>98</v>
      </c>
      <c r="H1428" s="2" t="s">
        <v>99</v>
      </c>
      <c r="I1428" s="2" t="s">
        <v>149</v>
      </c>
      <c r="J1428" s="2" t="s">
        <v>97</v>
      </c>
      <c r="K1428" s="2" t="s">
        <v>134</v>
      </c>
      <c r="L1428" t="s">
        <v>140</v>
      </c>
      <c r="M1428" s="2" t="s">
        <v>100</v>
      </c>
      <c r="N1428" s="71" t="s">
        <v>98</v>
      </c>
      <c r="O1428" s="71" t="s">
        <v>174</v>
      </c>
      <c r="P1428" s="4" t="s">
        <v>182</v>
      </c>
      <c r="Q1428" s="2" t="s">
        <v>98</v>
      </c>
      <c r="R1428" s="2" t="s">
        <v>98</v>
      </c>
      <c r="S1428" t="s">
        <v>98</v>
      </c>
      <c r="T1428" t="s">
        <v>98</v>
      </c>
      <c r="U1428" s="2" t="s">
        <v>98</v>
      </c>
      <c r="V1428" s="2" t="s">
        <v>98</v>
      </c>
      <c r="W1428" s="2" t="s">
        <v>98</v>
      </c>
      <c r="X1428" s="2" t="s">
        <v>98</v>
      </c>
      <c r="Y1428" s="2" t="s">
        <v>186</v>
      </c>
      <c r="Z1428" s="2" t="s">
        <v>98</v>
      </c>
      <c r="AA1428" s="2" t="s">
        <v>98</v>
      </c>
      <c r="AB1428" s="2" t="s">
        <v>99</v>
      </c>
      <c r="AC1428" t="s">
        <v>168</v>
      </c>
      <c r="AD1428" t="s">
        <v>97</v>
      </c>
      <c r="AE1428" s="1" t="s">
        <v>98</v>
      </c>
      <c r="AF1428" t="s">
        <v>98</v>
      </c>
    </row>
    <row r="1429" spans="1:32">
      <c r="A1429" s="3" t="s">
        <v>184</v>
      </c>
      <c r="B1429">
        <v>1419</v>
      </c>
      <c r="C1429">
        <v>180016</v>
      </c>
      <c r="D1429" t="s">
        <v>136</v>
      </c>
      <c r="E1429" s="2" t="s">
        <v>97</v>
      </c>
      <c r="F1429" s="2" t="s">
        <v>98</v>
      </c>
      <c r="G1429" s="2" t="s">
        <v>98</v>
      </c>
      <c r="H1429" s="3" t="s">
        <v>97</v>
      </c>
      <c r="I1429" s="2" t="s">
        <v>149</v>
      </c>
      <c r="J1429" s="6" t="s">
        <v>97</v>
      </c>
      <c r="K1429" s="2" t="s">
        <v>134</v>
      </c>
      <c r="L1429" t="s">
        <v>138</v>
      </c>
      <c r="M1429" s="3" t="s">
        <v>100</v>
      </c>
      <c r="N1429" s="71" t="s">
        <v>97</v>
      </c>
      <c r="O1429" s="71" t="s">
        <v>174</v>
      </c>
      <c r="P1429" s="5" t="s">
        <v>97</v>
      </c>
      <c r="Q1429" s="2" t="s">
        <v>97</v>
      </c>
      <c r="R1429" s="2" t="s">
        <v>97</v>
      </c>
      <c r="S1429" t="s">
        <v>97</v>
      </c>
      <c r="T1429" t="s">
        <v>98</v>
      </c>
      <c r="U1429" s="2" t="s">
        <v>97</v>
      </c>
      <c r="V1429" s="2" t="s">
        <v>97</v>
      </c>
      <c r="W1429" s="2" t="s">
        <v>97</v>
      </c>
      <c r="X1429" s="2" t="s">
        <v>97</v>
      </c>
      <c r="Y1429" s="2" t="s">
        <v>98</v>
      </c>
      <c r="Z1429" s="2" t="s">
        <v>98</v>
      </c>
      <c r="AA1429" s="2" t="s">
        <v>98</v>
      </c>
      <c r="AB1429" s="2" t="s">
        <v>98</v>
      </c>
      <c r="AC1429" t="s">
        <v>169</v>
      </c>
      <c r="AD1429" s="6" t="s">
        <v>97</v>
      </c>
      <c r="AE1429" s="1" t="s">
        <v>97</v>
      </c>
      <c r="AF1429" t="s">
        <v>98</v>
      </c>
    </row>
    <row r="1430" spans="1:32">
      <c r="A1430" s="3" t="s">
        <v>184</v>
      </c>
      <c r="B1430">
        <v>1420</v>
      </c>
      <c r="C1430" s="6">
        <v>180025</v>
      </c>
      <c r="D1430" t="s">
        <v>137</v>
      </c>
      <c r="E1430" s="2" t="s">
        <v>98</v>
      </c>
      <c r="F1430" s="2" t="s">
        <v>98</v>
      </c>
      <c r="G1430" s="2" t="s">
        <v>98</v>
      </c>
      <c r="H1430" s="2" t="s">
        <v>97</v>
      </c>
      <c r="I1430" s="2" t="s">
        <v>146</v>
      </c>
      <c r="J1430" s="2" t="s">
        <v>97</v>
      </c>
      <c r="K1430" s="2" t="s">
        <v>134</v>
      </c>
      <c r="L1430" t="s">
        <v>140</v>
      </c>
      <c r="M1430" s="2" t="s">
        <v>101</v>
      </c>
      <c r="N1430" s="71" t="s">
        <v>97</v>
      </c>
      <c r="O1430" s="71" t="s">
        <v>174</v>
      </c>
      <c r="P1430" s="4" t="s">
        <v>182</v>
      </c>
      <c r="Q1430" s="2" t="s">
        <v>98</v>
      </c>
      <c r="R1430" s="2" t="s">
        <v>98</v>
      </c>
      <c r="S1430" t="s">
        <v>98</v>
      </c>
      <c r="T1430" t="s">
        <v>98</v>
      </c>
      <c r="U1430" s="2" t="s">
        <v>98</v>
      </c>
      <c r="V1430" s="2" t="s">
        <v>98</v>
      </c>
      <c r="W1430" s="2" t="s">
        <v>98</v>
      </c>
      <c r="X1430" s="2" t="s">
        <v>98</v>
      </c>
      <c r="Y1430" s="2" t="s">
        <v>98</v>
      </c>
      <c r="Z1430" s="2" t="s">
        <v>98</v>
      </c>
      <c r="AA1430" s="2" t="s">
        <v>98</v>
      </c>
      <c r="AB1430" s="2" t="s">
        <v>97</v>
      </c>
      <c r="AC1430" t="s">
        <v>169</v>
      </c>
      <c r="AD1430" t="s">
        <v>97</v>
      </c>
      <c r="AE1430" s="1" t="s">
        <v>98</v>
      </c>
      <c r="AF1430" t="s">
        <v>98</v>
      </c>
    </row>
    <row r="1431" spans="1:32">
      <c r="A1431" s="3" t="s">
        <v>183</v>
      </c>
      <c r="B1431">
        <v>1421</v>
      </c>
      <c r="C1431" s="6">
        <v>180029</v>
      </c>
      <c r="D1431" t="s">
        <v>137</v>
      </c>
      <c r="E1431" s="2" t="s">
        <v>97</v>
      </c>
      <c r="F1431" s="2" t="s">
        <v>97</v>
      </c>
      <c r="G1431" s="2" t="s">
        <v>98</v>
      </c>
      <c r="H1431" s="2" t="s">
        <v>97</v>
      </c>
      <c r="I1431" s="2" t="s">
        <v>147</v>
      </c>
      <c r="J1431" s="2" t="s">
        <v>97</v>
      </c>
      <c r="K1431" s="2" t="s">
        <v>134</v>
      </c>
      <c r="L1431" t="s">
        <v>140</v>
      </c>
      <c r="M1431" s="2" t="s">
        <v>100</v>
      </c>
      <c r="N1431" s="71" t="s">
        <v>97</v>
      </c>
      <c r="O1431" s="71" t="s">
        <v>163</v>
      </c>
      <c r="P1431" s="4" t="s">
        <v>182</v>
      </c>
      <c r="Q1431" s="2" t="s">
        <v>98</v>
      </c>
      <c r="R1431" s="2" t="s">
        <v>98</v>
      </c>
      <c r="S1431" t="s">
        <v>98</v>
      </c>
      <c r="T1431" t="s">
        <v>98</v>
      </c>
      <c r="U1431" s="2" t="s">
        <v>98</v>
      </c>
      <c r="V1431" s="2" t="s">
        <v>98</v>
      </c>
      <c r="W1431" s="2" t="s">
        <v>98</v>
      </c>
      <c r="X1431" s="2" t="s">
        <v>98</v>
      </c>
      <c r="Y1431" s="2" t="s">
        <v>98</v>
      </c>
      <c r="Z1431" s="2" t="s">
        <v>98</v>
      </c>
      <c r="AA1431" s="2" t="s">
        <v>98</v>
      </c>
      <c r="AB1431" s="2" t="s">
        <v>97</v>
      </c>
      <c r="AC1431" t="s">
        <v>169</v>
      </c>
      <c r="AD1431" t="s">
        <v>97</v>
      </c>
      <c r="AE1431" s="1" t="s">
        <v>97</v>
      </c>
      <c r="AF1431" t="s">
        <v>98</v>
      </c>
    </row>
    <row r="1432" spans="1:32">
      <c r="A1432" s="3" t="s">
        <v>184</v>
      </c>
      <c r="B1432">
        <v>1422</v>
      </c>
      <c r="C1432" s="6">
        <v>180040</v>
      </c>
      <c r="D1432" t="s">
        <v>137</v>
      </c>
      <c r="E1432" s="2" t="s">
        <v>98</v>
      </c>
      <c r="F1432" s="2" t="s">
        <v>98</v>
      </c>
      <c r="G1432" s="2" t="s">
        <v>98</v>
      </c>
      <c r="H1432" s="2" t="s">
        <v>97</v>
      </c>
      <c r="I1432" s="2" t="s">
        <v>147</v>
      </c>
      <c r="J1432" s="2" t="s">
        <v>97</v>
      </c>
      <c r="K1432" s="2" t="s">
        <v>134</v>
      </c>
      <c r="L1432" t="s">
        <v>140</v>
      </c>
      <c r="M1432" s="2" t="s">
        <v>100</v>
      </c>
      <c r="N1432" s="71" t="s">
        <v>97</v>
      </c>
      <c r="O1432" s="71" t="s">
        <v>174</v>
      </c>
      <c r="P1432" s="4" t="s">
        <v>98</v>
      </c>
      <c r="Q1432" s="2" t="s">
        <v>98</v>
      </c>
      <c r="R1432" s="2" t="s">
        <v>98</v>
      </c>
      <c r="S1432" t="s">
        <v>97</v>
      </c>
      <c r="T1432" t="s">
        <v>98</v>
      </c>
      <c r="U1432" s="2" t="s">
        <v>98</v>
      </c>
      <c r="V1432" s="2" t="s">
        <v>98</v>
      </c>
      <c r="W1432" s="2" t="s">
        <v>98</v>
      </c>
      <c r="X1432" s="2" t="s">
        <v>98</v>
      </c>
      <c r="Y1432" s="2" t="s">
        <v>98</v>
      </c>
      <c r="Z1432" s="2" t="s">
        <v>98</v>
      </c>
      <c r="AA1432" s="2" t="s">
        <v>98</v>
      </c>
      <c r="AB1432" s="2" t="s">
        <v>98</v>
      </c>
      <c r="AC1432" t="s">
        <v>169</v>
      </c>
      <c r="AD1432" t="s">
        <v>97</v>
      </c>
      <c r="AE1432" s="1" t="s">
        <v>97</v>
      </c>
      <c r="AF1432" t="s">
        <v>98</v>
      </c>
    </row>
    <row r="1433" spans="1:32">
      <c r="A1433" s="3" t="s">
        <v>183</v>
      </c>
      <c r="B1433">
        <v>1423</v>
      </c>
      <c r="C1433">
        <v>180051</v>
      </c>
      <c r="D1433" t="s">
        <v>136</v>
      </c>
      <c r="E1433" s="2" t="s">
        <v>98</v>
      </c>
      <c r="F1433" s="2" t="s">
        <v>98</v>
      </c>
      <c r="G1433" s="2" t="s">
        <v>98</v>
      </c>
      <c r="H1433" s="3" t="s">
        <v>99</v>
      </c>
      <c r="I1433" s="2" t="s">
        <v>147</v>
      </c>
      <c r="J1433" s="6" t="s">
        <v>98</v>
      </c>
      <c r="K1433" s="2" t="s">
        <v>134</v>
      </c>
      <c r="L1433" t="s">
        <v>138</v>
      </c>
      <c r="M1433" s="3" t="s">
        <v>100</v>
      </c>
      <c r="N1433" s="71" t="s">
        <v>98</v>
      </c>
      <c r="O1433" s="71" t="s">
        <v>174</v>
      </c>
      <c r="P1433" s="4" t="s">
        <v>182</v>
      </c>
      <c r="Q1433" s="2" t="s">
        <v>98</v>
      </c>
      <c r="R1433" s="2" t="s">
        <v>97</v>
      </c>
      <c r="S1433" t="s">
        <v>98</v>
      </c>
      <c r="T1433" t="s">
        <v>98</v>
      </c>
      <c r="U1433" s="2" t="s">
        <v>98</v>
      </c>
      <c r="V1433" s="2" t="s">
        <v>98</v>
      </c>
      <c r="W1433" s="2" t="s">
        <v>98</v>
      </c>
      <c r="X1433" s="2" t="s">
        <v>98</v>
      </c>
      <c r="Y1433" s="2" t="s">
        <v>97</v>
      </c>
      <c r="Z1433" s="2" t="s">
        <v>98</v>
      </c>
      <c r="AA1433" s="2" t="s">
        <v>98</v>
      </c>
      <c r="AB1433" s="2" t="s">
        <v>185</v>
      </c>
      <c r="AC1433" t="s">
        <v>169</v>
      </c>
      <c r="AD1433" s="6" t="s">
        <v>97</v>
      </c>
      <c r="AE1433" s="1" t="s">
        <v>97</v>
      </c>
      <c r="AF1433" t="s">
        <v>98</v>
      </c>
    </row>
    <row r="1434" spans="1:32">
      <c r="A1434" s="3" t="s">
        <v>184</v>
      </c>
      <c r="B1434">
        <v>1424</v>
      </c>
      <c r="C1434" s="6">
        <v>180056</v>
      </c>
      <c r="D1434" t="s">
        <v>136</v>
      </c>
      <c r="E1434" s="2" t="s">
        <v>97</v>
      </c>
      <c r="F1434" s="2" t="s">
        <v>97</v>
      </c>
      <c r="G1434" s="2" t="s">
        <v>98</v>
      </c>
      <c r="H1434" s="2" t="s">
        <v>97</v>
      </c>
      <c r="I1434" s="2" t="s">
        <v>147</v>
      </c>
      <c r="J1434" s="2" t="s">
        <v>97</v>
      </c>
      <c r="K1434" s="2" t="s">
        <v>134</v>
      </c>
      <c r="L1434" t="s">
        <v>139</v>
      </c>
      <c r="M1434" s="2" t="s">
        <v>100</v>
      </c>
      <c r="N1434" s="71" t="s">
        <v>97</v>
      </c>
      <c r="O1434" s="71" t="s">
        <v>163</v>
      </c>
      <c r="P1434" s="4" t="s">
        <v>97</v>
      </c>
      <c r="Q1434" s="2" t="s">
        <v>97</v>
      </c>
      <c r="R1434" s="2" t="s">
        <v>97</v>
      </c>
      <c r="S1434" t="s">
        <v>97</v>
      </c>
      <c r="T1434" t="s">
        <v>98</v>
      </c>
      <c r="U1434" s="2" t="s">
        <v>98</v>
      </c>
      <c r="V1434" s="2" t="s">
        <v>98</v>
      </c>
      <c r="W1434" s="2" t="s">
        <v>98</v>
      </c>
      <c r="X1434" s="2" t="s">
        <v>98</v>
      </c>
      <c r="Y1434" s="2" t="s">
        <v>97</v>
      </c>
      <c r="Z1434" s="2" t="s">
        <v>98</v>
      </c>
      <c r="AA1434" s="2" t="s">
        <v>98</v>
      </c>
      <c r="AB1434" s="2" t="s">
        <v>98</v>
      </c>
      <c r="AC1434" t="s">
        <v>170</v>
      </c>
      <c r="AD1434" t="s">
        <v>97</v>
      </c>
      <c r="AE1434" s="1" t="s">
        <v>97</v>
      </c>
      <c r="AF1434" t="s">
        <v>97</v>
      </c>
    </row>
    <row r="1435" spans="1:32">
      <c r="A1435" s="3" t="s">
        <v>184</v>
      </c>
      <c r="B1435">
        <v>1425</v>
      </c>
      <c r="C1435">
        <v>180058</v>
      </c>
      <c r="D1435" t="s">
        <v>136</v>
      </c>
      <c r="E1435" s="2" t="s">
        <v>97</v>
      </c>
      <c r="F1435" s="2" t="s">
        <v>98</v>
      </c>
      <c r="G1435" s="2" t="s">
        <v>98</v>
      </c>
      <c r="H1435" s="3" t="s">
        <v>97</v>
      </c>
      <c r="I1435" s="2" t="s">
        <v>147</v>
      </c>
      <c r="J1435" s="6" t="s">
        <v>98</v>
      </c>
      <c r="K1435" s="2" t="s">
        <v>134</v>
      </c>
      <c r="L1435" t="s">
        <v>139</v>
      </c>
      <c r="M1435" s="3" t="s">
        <v>100</v>
      </c>
      <c r="N1435" s="71" t="s">
        <v>97</v>
      </c>
      <c r="O1435" s="71" t="s">
        <v>174</v>
      </c>
      <c r="P1435" s="5" t="s">
        <v>97</v>
      </c>
      <c r="Q1435" s="2" t="s">
        <v>97</v>
      </c>
      <c r="R1435" s="2" t="s">
        <v>98</v>
      </c>
      <c r="S1435" t="s">
        <v>97</v>
      </c>
      <c r="T1435" t="s">
        <v>98</v>
      </c>
      <c r="U1435" s="2" t="s">
        <v>98</v>
      </c>
      <c r="V1435" s="2" t="s">
        <v>97</v>
      </c>
      <c r="W1435" s="2" t="s">
        <v>98</v>
      </c>
      <c r="X1435" s="2" t="s">
        <v>98</v>
      </c>
      <c r="Y1435" s="2" t="s">
        <v>97</v>
      </c>
      <c r="Z1435" s="2" t="s">
        <v>98</v>
      </c>
      <c r="AA1435" s="2" t="s">
        <v>98</v>
      </c>
      <c r="AB1435" s="2" t="s">
        <v>97</v>
      </c>
      <c r="AC1435" t="s">
        <v>169</v>
      </c>
      <c r="AD1435" t="s">
        <v>97</v>
      </c>
      <c r="AE1435" s="1" t="s">
        <v>97</v>
      </c>
      <c r="AF1435" t="s">
        <v>97</v>
      </c>
    </row>
    <row r="1436" spans="1:32">
      <c r="A1436" s="3" t="s">
        <v>184</v>
      </c>
      <c r="B1436">
        <v>1426</v>
      </c>
      <c r="C1436" s="6">
        <v>180059</v>
      </c>
      <c r="D1436" t="s">
        <v>136</v>
      </c>
      <c r="E1436" s="2" t="s">
        <v>97</v>
      </c>
      <c r="F1436" s="2" t="s">
        <v>98</v>
      </c>
      <c r="G1436" s="2" t="s">
        <v>98</v>
      </c>
      <c r="H1436" s="2" t="s">
        <v>97</v>
      </c>
      <c r="I1436" s="2" t="s">
        <v>147</v>
      </c>
      <c r="J1436" s="2" t="s">
        <v>98</v>
      </c>
      <c r="K1436" s="2" t="s">
        <v>134</v>
      </c>
      <c r="L1436" t="s">
        <v>139</v>
      </c>
      <c r="M1436" s="2" t="s">
        <v>100</v>
      </c>
      <c r="N1436" s="71" t="s">
        <v>97</v>
      </c>
      <c r="O1436" s="71" t="s">
        <v>174</v>
      </c>
      <c r="P1436" s="4" t="s">
        <v>97</v>
      </c>
      <c r="Q1436" s="2" t="s">
        <v>97</v>
      </c>
      <c r="R1436" s="2" t="s">
        <v>97</v>
      </c>
      <c r="S1436" t="s">
        <v>97</v>
      </c>
      <c r="T1436" t="s">
        <v>98</v>
      </c>
      <c r="U1436" s="2" t="s">
        <v>98</v>
      </c>
      <c r="V1436" s="2" t="s">
        <v>97</v>
      </c>
      <c r="W1436" s="2" t="s">
        <v>97</v>
      </c>
      <c r="X1436" s="2" t="s">
        <v>97</v>
      </c>
      <c r="Y1436" s="2" t="s">
        <v>97</v>
      </c>
      <c r="Z1436" s="2" t="s">
        <v>98</v>
      </c>
      <c r="AA1436" s="2" t="s">
        <v>98</v>
      </c>
      <c r="AB1436" s="2" t="s">
        <v>97</v>
      </c>
      <c r="AC1436" t="s">
        <v>169</v>
      </c>
      <c r="AD1436" t="s">
        <v>97</v>
      </c>
      <c r="AE1436" s="1" t="s">
        <v>97</v>
      </c>
      <c r="AF1436" t="s">
        <v>97</v>
      </c>
    </row>
    <row r="1437" spans="1:32">
      <c r="A1437" s="3" t="s">
        <v>184</v>
      </c>
      <c r="B1437">
        <v>1427</v>
      </c>
      <c r="C1437" s="6">
        <v>180081</v>
      </c>
      <c r="D1437" t="s">
        <v>137</v>
      </c>
      <c r="E1437" s="2" t="s">
        <v>98</v>
      </c>
      <c r="F1437" s="2" t="s">
        <v>98</v>
      </c>
      <c r="G1437" s="2" t="s">
        <v>98</v>
      </c>
      <c r="H1437" s="2" t="s">
        <v>97</v>
      </c>
      <c r="I1437" s="2" t="s">
        <v>146</v>
      </c>
      <c r="J1437" s="2" t="s">
        <v>97</v>
      </c>
      <c r="K1437" s="2" t="s">
        <v>134</v>
      </c>
      <c r="L1437" t="s">
        <v>140</v>
      </c>
      <c r="M1437" s="2" t="s">
        <v>100</v>
      </c>
      <c r="N1437" s="71" t="s">
        <v>98</v>
      </c>
      <c r="O1437" s="71" t="s">
        <v>174</v>
      </c>
      <c r="P1437" s="4" t="s">
        <v>182</v>
      </c>
      <c r="Q1437" s="2" t="s">
        <v>98</v>
      </c>
      <c r="R1437" s="2" t="s">
        <v>98</v>
      </c>
      <c r="S1437" t="s">
        <v>98</v>
      </c>
      <c r="T1437" t="s">
        <v>98</v>
      </c>
      <c r="U1437" s="2" t="s">
        <v>98</v>
      </c>
      <c r="V1437" s="2" t="s">
        <v>98</v>
      </c>
      <c r="W1437" s="2" t="s">
        <v>98</v>
      </c>
      <c r="X1437" s="2" t="s">
        <v>98</v>
      </c>
      <c r="Y1437" s="2" t="s">
        <v>98</v>
      </c>
      <c r="Z1437" s="2" t="s">
        <v>98</v>
      </c>
      <c r="AA1437" s="2" t="s">
        <v>98</v>
      </c>
      <c r="AB1437" s="2" t="s">
        <v>97</v>
      </c>
      <c r="AC1437" t="s">
        <v>169</v>
      </c>
      <c r="AD1437" t="s">
        <v>97</v>
      </c>
      <c r="AE1437" s="1" t="s">
        <v>98</v>
      </c>
      <c r="AF1437" t="s">
        <v>98</v>
      </c>
    </row>
    <row r="1438" spans="1:32">
      <c r="A1438" s="3" t="s">
        <v>184</v>
      </c>
      <c r="B1438">
        <v>1428</v>
      </c>
      <c r="C1438" s="6">
        <v>180082</v>
      </c>
      <c r="D1438" t="s">
        <v>137</v>
      </c>
      <c r="E1438" s="2" t="s">
        <v>98</v>
      </c>
      <c r="F1438" s="2" t="s">
        <v>98</v>
      </c>
      <c r="G1438" s="2" t="s">
        <v>98</v>
      </c>
      <c r="H1438" s="2" t="s">
        <v>97</v>
      </c>
      <c r="I1438" s="2" t="s">
        <v>146</v>
      </c>
      <c r="J1438" s="2" t="s">
        <v>97</v>
      </c>
      <c r="K1438" s="2" t="s">
        <v>134</v>
      </c>
      <c r="L1438" t="s">
        <v>140</v>
      </c>
      <c r="M1438" s="2" t="s">
        <v>100</v>
      </c>
      <c r="N1438" s="71" t="s">
        <v>98</v>
      </c>
      <c r="O1438" s="71" t="s">
        <v>174</v>
      </c>
      <c r="P1438" s="4" t="s">
        <v>182</v>
      </c>
      <c r="Q1438" s="2" t="s">
        <v>98</v>
      </c>
      <c r="R1438" s="2" t="s">
        <v>98</v>
      </c>
      <c r="S1438" t="s">
        <v>98</v>
      </c>
      <c r="T1438" t="s">
        <v>98</v>
      </c>
      <c r="U1438" s="2" t="s">
        <v>98</v>
      </c>
      <c r="V1438" s="2" t="s">
        <v>98</v>
      </c>
      <c r="W1438" s="2" t="s">
        <v>98</v>
      </c>
      <c r="X1438" s="2" t="s">
        <v>98</v>
      </c>
      <c r="Y1438" s="2" t="s">
        <v>98</v>
      </c>
      <c r="Z1438" s="2" t="s">
        <v>98</v>
      </c>
      <c r="AA1438" s="2" t="s">
        <v>98</v>
      </c>
      <c r="AB1438" s="2" t="s">
        <v>97</v>
      </c>
      <c r="AC1438" t="s">
        <v>169</v>
      </c>
      <c r="AD1438" t="s">
        <v>97</v>
      </c>
      <c r="AE1438" s="1" t="s">
        <v>98</v>
      </c>
      <c r="AF1438" t="s">
        <v>98</v>
      </c>
    </row>
    <row r="1439" spans="1:32">
      <c r="A1439" s="3" t="s">
        <v>184</v>
      </c>
      <c r="B1439">
        <v>1429</v>
      </c>
      <c r="C1439" s="6">
        <v>180083</v>
      </c>
      <c r="D1439" t="s">
        <v>137</v>
      </c>
      <c r="E1439" s="2" t="s">
        <v>98</v>
      </c>
      <c r="F1439" s="2" t="s">
        <v>98</v>
      </c>
      <c r="G1439" s="2" t="s">
        <v>98</v>
      </c>
      <c r="H1439" s="2" t="s">
        <v>97</v>
      </c>
      <c r="I1439" s="2" t="s">
        <v>149</v>
      </c>
      <c r="J1439" s="2" t="s">
        <v>97</v>
      </c>
      <c r="K1439" s="2" t="s">
        <v>134</v>
      </c>
      <c r="L1439" t="s">
        <v>140</v>
      </c>
      <c r="M1439" s="2" t="s">
        <v>100</v>
      </c>
      <c r="N1439" s="71" t="s">
        <v>97</v>
      </c>
      <c r="O1439" s="71" t="s">
        <v>163</v>
      </c>
      <c r="P1439" s="4" t="s">
        <v>182</v>
      </c>
      <c r="Q1439" s="2" t="s">
        <v>98</v>
      </c>
      <c r="R1439" s="2" t="s">
        <v>98</v>
      </c>
      <c r="S1439" t="s">
        <v>98</v>
      </c>
      <c r="T1439" t="s">
        <v>98</v>
      </c>
      <c r="U1439" s="2" t="s">
        <v>98</v>
      </c>
      <c r="V1439" s="2" t="s">
        <v>98</v>
      </c>
      <c r="W1439" s="2" t="s">
        <v>98</v>
      </c>
      <c r="X1439" s="2" t="s">
        <v>98</v>
      </c>
      <c r="Y1439" s="2" t="s">
        <v>98</v>
      </c>
      <c r="Z1439" s="2" t="s">
        <v>98</v>
      </c>
      <c r="AA1439" s="2" t="s">
        <v>98</v>
      </c>
      <c r="AB1439" s="2" t="s">
        <v>97</v>
      </c>
      <c r="AC1439" t="s">
        <v>169</v>
      </c>
      <c r="AD1439" t="s">
        <v>97</v>
      </c>
      <c r="AE1439" s="1" t="s">
        <v>97</v>
      </c>
      <c r="AF1439" t="s">
        <v>98</v>
      </c>
    </row>
    <row r="1440" spans="1:32">
      <c r="A1440" s="3" t="s">
        <v>184</v>
      </c>
      <c r="B1440">
        <v>1430</v>
      </c>
      <c r="C1440" s="6">
        <v>180084</v>
      </c>
      <c r="D1440" t="s">
        <v>136</v>
      </c>
      <c r="E1440" s="2" t="s">
        <v>98</v>
      </c>
      <c r="F1440" s="2" t="s">
        <v>98</v>
      </c>
      <c r="G1440" s="2" t="s">
        <v>98</v>
      </c>
      <c r="H1440" s="2" t="s">
        <v>99</v>
      </c>
      <c r="I1440" s="2" t="s">
        <v>145</v>
      </c>
      <c r="J1440" s="2" t="s">
        <v>97</v>
      </c>
      <c r="K1440" s="2" t="s">
        <v>134</v>
      </c>
      <c r="L1440" t="s">
        <v>140</v>
      </c>
      <c r="M1440" s="2" t="s">
        <v>101</v>
      </c>
      <c r="N1440" s="71" t="s">
        <v>98</v>
      </c>
      <c r="O1440" s="71" t="s">
        <v>174</v>
      </c>
      <c r="P1440" s="4" t="s">
        <v>182</v>
      </c>
      <c r="Q1440" s="2" t="s">
        <v>98</v>
      </c>
      <c r="R1440" s="2" t="s">
        <v>98</v>
      </c>
      <c r="S1440" t="s">
        <v>98</v>
      </c>
      <c r="T1440" t="s">
        <v>98</v>
      </c>
      <c r="U1440" s="2" t="s">
        <v>98</v>
      </c>
      <c r="V1440" s="2" t="s">
        <v>98</v>
      </c>
      <c r="W1440" s="2" t="s">
        <v>98</v>
      </c>
      <c r="X1440" s="2" t="s">
        <v>98</v>
      </c>
      <c r="Y1440" s="2" t="s">
        <v>186</v>
      </c>
      <c r="Z1440" s="2" t="s">
        <v>98</v>
      </c>
      <c r="AA1440" s="2" t="s">
        <v>98</v>
      </c>
      <c r="AB1440" s="2" t="s">
        <v>97</v>
      </c>
      <c r="AC1440" t="s">
        <v>169</v>
      </c>
      <c r="AD1440" t="s">
        <v>97</v>
      </c>
      <c r="AE1440" s="1" t="s">
        <v>97</v>
      </c>
      <c r="AF1440" t="s">
        <v>98</v>
      </c>
    </row>
    <row r="1441" spans="1:32">
      <c r="A1441" s="3" t="s">
        <v>184</v>
      </c>
      <c r="B1441">
        <v>1431</v>
      </c>
      <c r="C1441" s="6">
        <v>180085</v>
      </c>
      <c r="D1441" t="s">
        <v>136</v>
      </c>
      <c r="E1441" s="2" t="s">
        <v>98</v>
      </c>
      <c r="F1441" s="2" t="s">
        <v>98</v>
      </c>
      <c r="G1441" s="2" t="s">
        <v>98</v>
      </c>
      <c r="H1441" s="2" t="s">
        <v>97</v>
      </c>
      <c r="I1441" s="2" t="s">
        <v>146</v>
      </c>
      <c r="J1441" s="2" t="s">
        <v>97</v>
      </c>
      <c r="K1441" s="2" t="s">
        <v>134</v>
      </c>
      <c r="L1441" t="s">
        <v>140</v>
      </c>
      <c r="M1441" s="2" t="s">
        <v>100</v>
      </c>
      <c r="N1441" s="71" t="s">
        <v>98</v>
      </c>
      <c r="O1441" s="71" t="s">
        <v>174</v>
      </c>
      <c r="P1441" s="4" t="s">
        <v>182</v>
      </c>
      <c r="Q1441" s="2" t="s">
        <v>98</v>
      </c>
      <c r="R1441" s="2" t="s">
        <v>98</v>
      </c>
      <c r="S1441" t="s">
        <v>98</v>
      </c>
      <c r="T1441" t="s">
        <v>98</v>
      </c>
      <c r="U1441" s="2" t="s">
        <v>98</v>
      </c>
      <c r="V1441" s="2" t="s">
        <v>98</v>
      </c>
      <c r="W1441" s="2" t="s">
        <v>98</v>
      </c>
      <c r="X1441" s="2" t="s">
        <v>98</v>
      </c>
      <c r="Y1441" s="2" t="s">
        <v>186</v>
      </c>
      <c r="Z1441" s="2" t="s">
        <v>98</v>
      </c>
      <c r="AA1441" s="2" t="s">
        <v>98</v>
      </c>
      <c r="AB1441" s="2" t="s">
        <v>97</v>
      </c>
      <c r="AC1441" t="s">
        <v>169</v>
      </c>
      <c r="AD1441" t="s">
        <v>97</v>
      </c>
      <c r="AE1441" s="1" t="s">
        <v>98</v>
      </c>
      <c r="AF1441" t="s">
        <v>98</v>
      </c>
    </row>
    <row r="1442" spans="1:32">
      <c r="A1442" s="3" t="s">
        <v>184</v>
      </c>
      <c r="B1442">
        <v>1432</v>
      </c>
      <c r="C1442">
        <v>180187</v>
      </c>
      <c r="D1442" t="s">
        <v>136</v>
      </c>
      <c r="E1442" s="2" t="s">
        <v>98</v>
      </c>
      <c r="F1442" s="2" t="s">
        <v>98</v>
      </c>
      <c r="G1442" s="2" t="s">
        <v>98</v>
      </c>
      <c r="H1442" s="3" t="s">
        <v>97</v>
      </c>
      <c r="I1442" s="2" t="s">
        <v>146</v>
      </c>
      <c r="J1442" s="6" t="s">
        <v>97</v>
      </c>
      <c r="K1442" s="2" t="s">
        <v>134</v>
      </c>
      <c r="L1442" t="s">
        <v>140</v>
      </c>
      <c r="M1442" s="2" t="s">
        <v>100</v>
      </c>
      <c r="N1442" s="70" t="s">
        <v>97</v>
      </c>
      <c r="O1442" s="70" t="s">
        <v>174</v>
      </c>
      <c r="P1442" s="5" t="s">
        <v>182</v>
      </c>
      <c r="Q1442" s="2" t="s">
        <v>98</v>
      </c>
      <c r="R1442" s="2" t="s">
        <v>98</v>
      </c>
      <c r="S1442" t="s">
        <v>98</v>
      </c>
      <c r="T1442" t="s">
        <v>98</v>
      </c>
      <c r="U1442" s="2" t="s">
        <v>98</v>
      </c>
      <c r="V1442" s="2" t="s">
        <v>98</v>
      </c>
      <c r="W1442" s="2" t="s">
        <v>98</v>
      </c>
      <c r="X1442" s="2" t="s">
        <v>98</v>
      </c>
      <c r="Y1442" s="2" t="s">
        <v>186</v>
      </c>
      <c r="Z1442" s="2" t="s">
        <v>98</v>
      </c>
      <c r="AA1442" s="2" t="s">
        <v>98</v>
      </c>
      <c r="AB1442" s="2" t="s">
        <v>97</v>
      </c>
      <c r="AC1442" t="s">
        <v>169</v>
      </c>
      <c r="AD1442" s="6" t="s">
        <v>97</v>
      </c>
      <c r="AE1442" s="1" t="s">
        <v>98</v>
      </c>
      <c r="AF1442" t="s">
        <v>98</v>
      </c>
    </row>
    <row r="1443" spans="1:32">
      <c r="A1443" s="3" t="s">
        <v>183</v>
      </c>
      <c r="B1443">
        <v>1433</v>
      </c>
      <c r="C1443" s="6">
        <v>180195</v>
      </c>
      <c r="D1443" t="s">
        <v>136</v>
      </c>
      <c r="E1443" s="2" t="s">
        <v>98</v>
      </c>
      <c r="F1443" s="2" t="s">
        <v>98</v>
      </c>
      <c r="G1443" s="2" t="s">
        <v>98</v>
      </c>
      <c r="H1443" s="2" t="s">
        <v>99</v>
      </c>
      <c r="I1443" s="2" t="s">
        <v>148</v>
      </c>
      <c r="J1443" s="2" t="s">
        <v>97</v>
      </c>
      <c r="K1443" s="2" t="s">
        <v>134</v>
      </c>
      <c r="L1443" t="s">
        <v>140</v>
      </c>
      <c r="M1443" s="2" t="s">
        <v>101</v>
      </c>
      <c r="N1443" s="71" t="s">
        <v>97</v>
      </c>
      <c r="O1443" s="71" t="s">
        <v>174</v>
      </c>
      <c r="P1443" s="4" t="s">
        <v>182</v>
      </c>
      <c r="Q1443" s="2" t="s">
        <v>98</v>
      </c>
      <c r="R1443" s="2" t="s">
        <v>98</v>
      </c>
      <c r="S1443" t="s">
        <v>98</v>
      </c>
      <c r="T1443" t="s">
        <v>98</v>
      </c>
      <c r="U1443" s="2" t="s">
        <v>98</v>
      </c>
      <c r="V1443" s="2" t="s">
        <v>98</v>
      </c>
      <c r="W1443" s="2" t="s">
        <v>98</v>
      </c>
      <c r="X1443" s="2" t="s">
        <v>98</v>
      </c>
      <c r="Y1443" s="2" t="s">
        <v>98</v>
      </c>
      <c r="Z1443" s="2" t="s">
        <v>98</v>
      </c>
      <c r="AA1443" s="2" t="s">
        <v>98</v>
      </c>
      <c r="AB1443" s="2" t="s">
        <v>185</v>
      </c>
      <c r="AC1443" t="s">
        <v>169</v>
      </c>
      <c r="AD1443" t="s">
        <v>97</v>
      </c>
      <c r="AE1443" s="1" t="s">
        <v>98</v>
      </c>
      <c r="AF1443" t="s">
        <v>98</v>
      </c>
    </row>
    <row r="1444" spans="1:32">
      <c r="A1444" s="3" t="s">
        <v>184</v>
      </c>
      <c r="B1444">
        <v>1434</v>
      </c>
      <c r="C1444" s="6">
        <v>180200</v>
      </c>
      <c r="D1444" t="s">
        <v>136</v>
      </c>
      <c r="E1444" s="2" t="s">
        <v>98</v>
      </c>
      <c r="F1444" s="2" t="s">
        <v>98</v>
      </c>
      <c r="G1444" s="2" t="s">
        <v>98</v>
      </c>
      <c r="H1444" s="2" t="s">
        <v>97</v>
      </c>
      <c r="I1444" s="2" t="s">
        <v>144</v>
      </c>
      <c r="J1444" s="2" t="s">
        <v>97</v>
      </c>
      <c r="K1444" s="2" t="s">
        <v>134</v>
      </c>
      <c r="L1444" t="s">
        <v>140</v>
      </c>
      <c r="M1444" s="2" t="s">
        <v>101</v>
      </c>
      <c r="N1444" s="71" t="s">
        <v>98</v>
      </c>
      <c r="O1444" s="71" t="s">
        <v>174</v>
      </c>
      <c r="P1444" s="4" t="s">
        <v>97</v>
      </c>
      <c r="Q1444" s="2" t="s">
        <v>98</v>
      </c>
      <c r="R1444" s="2" t="s">
        <v>98</v>
      </c>
      <c r="S1444" t="s">
        <v>97</v>
      </c>
      <c r="T1444" t="s">
        <v>98</v>
      </c>
      <c r="U1444" s="2" t="s">
        <v>98</v>
      </c>
      <c r="V1444" s="2" t="s">
        <v>98</v>
      </c>
      <c r="W1444" s="2" t="s">
        <v>98</v>
      </c>
      <c r="X1444" s="2" t="s">
        <v>98</v>
      </c>
      <c r="Y1444" s="2" t="s">
        <v>98</v>
      </c>
      <c r="Z1444" s="2" t="s">
        <v>98</v>
      </c>
      <c r="AA1444" s="2" t="s">
        <v>98</v>
      </c>
      <c r="AB1444" s="2" t="s">
        <v>98</v>
      </c>
      <c r="AC1444" t="s">
        <v>169</v>
      </c>
      <c r="AD1444" t="s">
        <v>97</v>
      </c>
      <c r="AE1444" s="1" t="s">
        <v>98</v>
      </c>
      <c r="AF1444" t="s">
        <v>98</v>
      </c>
    </row>
    <row r="1445" spans="1:32">
      <c r="A1445" s="3" t="s">
        <v>184</v>
      </c>
      <c r="B1445">
        <v>1435</v>
      </c>
      <c r="C1445" s="6">
        <v>180210</v>
      </c>
      <c r="D1445" t="s">
        <v>136</v>
      </c>
      <c r="E1445" s="2" t="s">
        <v>97</v>
      </c>
      <c r="F1445" s="2" t="s">
        <v>98</v>
      </c>
      <c r="G1445" s="2" t="s">
        <v>98</v>
      </c>
      <c r="H1445" s="2" t="s">
        <v>97</v>
      </c>
      <c r="I1445" s="2" t="s">
        <v>146</v>
      </c>
      <c r="J1445" s="2" t="s">
        <v>97</v>
      </c>
      <c r="K1445" s="2" t="s">
        <v>134</v>
      </c>
      <c r="L1445" t="s">
        <v>138</v>
      </c>
      <c r="M1445" s="2" t="s">
        <v>101</v>
      </c>
      <c r="N1445" s="71" t="s">
        <v>97</v>
      </c>
      <c r="O1445" s="71" t="s">
        <v>174</v>
      </c>
      <c r="P1445" s="4" t="s">
        <v>97</v>
      </c>
      <c r="Q1445" s="2" t="s">
        <v>97</v>
      </c>
      <c r="R1445" s="2" t="s">
        <v>97</v>
      </c>
      <c r="S1445" t="s">
        <v>97</v>
      </c>
      <c r="T1445" t="s">
        <v>97</v>
      </c>
      <c r="U1445" s="2" t="s">
        <v>98</v>
      </c>
      <c r="V1445" s="2" t="s">
        <v>98</v>
      </c>
      <c r="W1445" s="2" t="s">
        <v>98</v>
      </c>
      <c r="X1445" s="2" t="s">
        <v>97</v>
      </c>
      <c r="Y1445" s="2" t="s">
        <v>98</v>
      </c>
      <c r="Z1445" s="2" t="s">
        <v>98</v>
      </c>
      <c r="AA1445" s="2" t="s">
        <v>98</v>
      </c>
      <c r="AB1445" s="2" t="s">
        <v>185</v>
      </c>
      <c r="AC1445" t="s">
        <v>170</v>
      </c>
      <c r="AD1445" t="s">
        <v>97</v>
      </c>
      <c r="AE1445" s="1" t="s">
        <v>97</v>
      </c>
      <c r="AF1445" t="s">
        <v>98</v>
      </c>
    </row>
    <row r="1446" spans="1:32">
      <c r="A1446" s="3" t="s">
        <v>184</v>
      </c>
      <c r="B1446">
        <v>1436</v>
      </c>
      <c r="C1446" s="6">
        <v>180213</v>
      </c>
      <c r="D1446" t="s">
        <v>136</v>
      </c>
      <c r="E1446" s="2" t="s">
        <v>98</v>
      </c>
      <c r="F1446" s="2" t="s">
        <v>98</v>
      </c>
      <c r="G1446" s="2" t="s">
        <v>98</v>
      </c>
      <c r="H1446" s="2" t="s">
        <v>97</v>
      </c>
      <c r="I1446" s="2" t="s">
        <v>146</v>
      </c>
      <c r="J1446" s="2" t="s">
        <v>97</v>
      </c>
      <c r="K1446" s="2" t="s">
        <v>135</v>
      </c>
      <c r="L1446" t="s">
        <v>138</v>
      </c>
      <c r="M1446" s="2" t="s">
        <v>101</v>
      </c>
      <c r="N1446" s="71" t="s">
        <v>97</v>
      </c>
      <c r="O1446" s="71" t="s">
        <v>174</v>
      </c>
      <c r="P1446" s="4" t="s">
        <v>97</v>
      </c>
      <c r="Q1446" s="2" t="s">
        <v>98</v>
      </c>
      <c r="R1446" s="2" t="s">
        <v>98</v>
      </c>
      <c r="S1446" t="s">
        <v>97</v>
      </c>
      <c r="T1446" t="s">
        <v>98</v>
      </c>
      <c r="U1446" s="2" t="s">
        <v>97</v>
      </c>
      <c r="V1446" s="2" t="s">
        <v>98</v>
      </c>
      <c r="W1446" s="2" t="s">
        <v>98</v>
      </c>
      <c r="X1446" s="2" t="s">
        <v>98</v>
      </c>
      <c r="Y1446" s="2" t="s">
        <v>99</v>
      </c>
      <c r="Z1446" s="2" t="s">
        <v>98</v>
      </c>
      <c r="AA1446" s="2" t="s">
        <v>98</v>
      </c>
      <c r="AB1446" s="2" t="s">
        <v>185</v>
      </c>
      <c r="AC1446" t="s">
        <v>168</v>
      </c>
      <c r="AD1446" t="s">
        <v>98</v>
      </c>
      <c r="AE1446" s="1" t="s">
        <v>98</v>
      </c>
      <c r="AF1446" t="s">
        <v>98</v>
      </c>
    </row>
    <row r="1447" spans="1:32">
      <c r="A1447" s="3" t="s">
        <v>184</v>
      </c>
      <c r="B1447">
        <v>1437</v>
      </c>
      <c r="C1447" s="6">
        <v>180224</v>
      </c>
      <c r="D1447" t="s">
        <v>136</v>
      </c>
      <c r="E1447" s="2" t="s">
        <v>98</v>
      </c>
      <c r="F1447" s="2" t="s">
        <v>98</v>
      </c>
      <c r="G1447" s="2" t="s">
        <v>98</v>
      </c>
      <c r="H1447" s="2" t="s">
        <v>97</v>
      </c>
      <c r="I1447" s="2" t="s">
        <v>145</v>
      </c>
      <c r="J1447" s="2" t="s">
        <v>97</v>
      </c>
      <c r="K1447" s="2" t="s">
        <v>134</v>
      </c>
      <c r="L1447" t="s">
        <v>140</v>
      </c>
      <c r="M1447" s="2" t="s">
        <v>100</v>
      </c>
      <c r="N1447" s="71" t="s">
        <v>97</v>
      </c>
      <c r="O1447" s="71" t="s">
        <v>174</v>
      </c>
      <c r="P1447" s="4" t="s">
        <v>97</v>
      </c>
      <c r="Q1447" s="2" t="s">
        <v>98</v>
      </c>
      <c r="R1447" s="2" t="s">
        <v>98</v>
      </c>
      <c r="S1447" t="s">
        <v>97</v>
      </c>
      <c r="T1447" t="s">
        <v>98</v>
      </c>
      <c r="U1447" s="2" t="s">
        <v>98</v>
      </c>
      <c r="V1447" s="2" t="s">
        <v>98</v>
      </c>
      <c r="W1447" s="2" t="s">
        <v>98</v>
      </c>
      <c r="X1447" s="2" t="s">
        <v>98</v>
      </c>
      <c r="Y1447" s="2" t="s">
        <v>186</v>
      </c>
      <c r="Z1447" s="2" t="s">
        <v>98</v>
      </c>
      <c r="AA1447" s="2" t="s">
        <v>98</v>
      </c>
      <c r="AB1447" s="2" t="s">
        <v>97</v>
      </c>
      <c r="AC1447" t="s">
        <v>169</v>
      </c>
      <c r="AD1447" t="s">
        <v>97</v>
      </c>
      <c r="AE1447" s="1" t="s">
        <v>98</v>
      </c>
      <c r="AF1447" t="s">
        <v>98</v>
      </c>
    </row>
    <row r="1448" spans="1:32">
      <c r="A1448" s="3" t="s">
        <v>184</v>
      </c>
      <c r="B1448">
        <v>1438</v>
      </c>
      <c r="C1448" s="6">
        <v>180249</v>
      </c>
      <c r="D1448" t="s">
        <v>136</v>
      </c>
      <c r="E1448" s="2" t="s">
        <v>97</v>
      </c>
      <c r="F1448" s="2" t="s">
        <v>97</v>
      </c>
      <c r="G1448" s="2" t="s">
        <v>98</v>
      </c>
      <c r="H1448" s="2" t="s">
        <v>97</v>
      </c>
      <c r="I1448" s="2" t="s">
        <v>145</v>
      </c>
      <c r="J1448" s="2" t="s">
        <v>97</v>
      </c>
      <c r="K1448" s="2" t="s">
        <v>134</v>
      </c>
      <c r="L1448" t="s">
        <v>139</v>
      </c>
      <c r="M1448" s="2" t="s">
        <v>101</v>
      </c>
      <c r="N1448" s="71" t="s">
        <v>97</v>
      </c>
      <c r="O1448" s="71" t="s">
        <v>174</v>
      </c>
      <c r="P1448" s="4" t="s">
        <v>97</v>
      </c>
      <c r="Q1448" s="2" t="s">
        <v>98</v>
      </c>
      <c r="R1448" s="2" t="s">
        <v>98</v>
      </c>
      <c r="S1448" t="s">
        <v>97</v>
      </c>
      <c r="T1448" t="s">
        <v>97</v>
      </c>
      <c r="U1448" s="2" t="s">
        <v>98</v>
      </c>
      <c r="V1448" s="2" t="s">
        <v>98</v>
      </c>
      <c r="W1448" s="2" t="s">
        <v>97</v>
      </c>
      <c r="X1448" s="2" t="s">
        <v>98</v>
      </c>
      <c r="Y1448" s="2" t="s">
        <v>98</v>
      </c>
      <c r="Z1448" s="2" t="s">
        <v>98</v>
      </c>
      <c r="AA1448" s="2" t="s">
        <v>98</v>
      </c>
      <c r="AB1448" s="2" t="s">
        <v>185</v>
      </c>
      <c r="AC1448" t="s">
        <v>170</v>
      </c>
      <c r="AD1448" t="s">
        <v>97</v>
      </c>
      <c r="AE1448" s="1" t="s">
        <v>98</v>
      </c>
      <c r="AF1448" t="s">
        <v>97</v>
      </c>
    </row>
    <row r="1449" spans="1:32">
      <c r="A1449" s="3" t="s">
        <v>184</v>
      </c>
      <c r="B1449">
        <v>1439</v>
      </c>
      <c r="C1449" s="6">
        <v>180252</v>
      </c>
      <c r="D1449" t="s">
        <v>137</v>
      </c>
      <c r="E1449" s="2" t="s">
        <v>98</v>
      </c>
      <c r="F1449" s="2" t="s">
        <v>98</v>
      </c>
      <c r="G1449" s="2" t="s">
        <v>98</v>
      </c>
      <c r="H1449" s="2" t="s">
        <v>97</v>
      </c>
      <c r="I1449" s="2" t="s">
        <v>145</v>
      </c>
      <c r="J1449" s="2" t="s">
        <v>97</v>
      </c>
      <c r="K1449" s="2" t="s">
        <v>134</v>
      </c>
      <c r="L1449" t="s">
        <v>139</v>
      </c>
      <c r="M1449" s="2" t="s">
        <v>100</v>
      </c>
      <c r="N1449" s="71" t="s">
        <v>97</v>
      </c>
      <c r="O1449" s="71" t="s">
        <v>163</v>
      </c>
      <c r="P1449" s="4" t="s">
        <v>97</v>
      </c>
      <c r="Q1449" s="2" t="s">
        <v>98</v>
      </c>
      <c r="R1449" s="2" t="s">
        <v>98</v>
      </c>
      <c r="S1449" t="s">
        <v>97</v>
      </c>
      <c r="T1449" t="s">
        <v>98</v>
      </c>
      <c r="U1449" s="2" t="s">
        <v>98</v>
      </c>
      <c r="V1449" s="2" t="s">
        <v>98</v>
      </c>
      <c r="W1449" s="2" t="s">
        <v>98</v>
      </c>
      <c r="X1449" s="2" t="s">
        <v>97</v>
      </c>
      <c r="Y1449" s="2" t="s">
        <v>98</v>
      </c>
      <c r="Z1449" s="2" t="s">
        <v>97</v>
      </c>
      <c r="AA1449" s="2" t="s">
        <v>97</v>
      </c>
      <c r="AB1449" s="2" t="s">
        <v>97</v>
      </c>
      <c r="AC1449" t="s">
        <v>170</v>
      </c>
      <c r="AD1449" t="s">
        <v>97</v>
      </c>
      <c r="AE1449" s="1" t="s">
        <v>97</v>
      </c>
      <c r="AF1449" t="s">
        <v>98</v>
      </c>
    </row>
    <row r="1450" spans="1:32">
      <c r="A1450" s="3" t="s">
        <v>183</v>
      </c>
      <c r="B1450">
        <v>1440</v>
      </c>
      <c r="C1450" s="6">
        <v>180260</v>
      </c>
      <c r="D1450" t="s">
        <v>136</v>
      </c>
      <c r="E1450" s="2" t="s">
        <v>97</v>
      </c>
      <c r="F1450" s="2" t="s">
        <v>98</v>
      </c>
      <c r="G1450" s="2" t="s">
        <v>98</v>
      </c>
      <c r="H1450" s="2" t="s">
        <v>97</v>
      </c>
      <c r="I1450" s="2" t="s">
        <v>144</v>
      </c>
      <c r="J1450" s="2" t="s">
        <v>97</v>
      </c>
      <c r="K1450" s="2" t="s">
        <v>134</v>
      </c>
      <c r="L1450" t="s">
        <v>138</v>
      </c>
      <c r="M1450" s="2" t="s">
        <v>100</v>
      </c>
      <c r="N1450" s="71" t="s">
        <v>97</v>
      </c>
      <c r="O1450" s="71" t="s">
        <v>174</v>
      </c>
      <c r="P1450" s="4" t="s">
        <v>98</v>
      </c>
      <c r="Q1450" s="2" t="s">
        <v>97</v>
      </c>
      <c r="R1450" s="2" t="s">
        <v>97</v>
      </c>
      <c r="S1450" t="s">
        <v>97</v>
      </c>
      <c r="T1450" t="s">
        <v>98</v>
      </c>
      <c r="U1450" s="2" t="s">
        <v>97</v>
      </c>
      <c r="V1450" s="2" t="s">
        <v>98</v>
      </c>
      <c r="W1450" s="2" t="s">
        <v>98</v>
      </c>
      <c r="X1450" s="2" t="s">
        <v>98</v>
      </c>
      <c r="Y1450" s="2" t="s">
        <v>98</v>
      </c>
      <c r="Z1450" s="2" t="s">
        <v>98</v>
      </c>
      <c r="AA1450" s="2" t="s">
        <v>98</v>
      </c>
      <c r="AB1450" s="2" t="s">
        <v>99</v>
      </c>
      <c r="AC1450" t="s">
        <v>170</v>
      </c>
      <c r="AD1450" t="s">
        <v>97</v>
      </c>
      <c r="AE1450" s="1" t="s">
        <v>97</v>
      </c>
      <c r="AF1450" t="s">
        <v>98</v>
      </c>
    </row>
    <row r="1451" spans="1:32">
      <c r="A1451" s="3" t="s">
        <v>184</v>
      </c>
      <c r="B1451">
        <v>1441</v>
      </c>
      <c r="C1451" s="6">
        <v>180274</v>
      </c>
      <c r="D1451" t="s">
        <v>137</v>
      </c>
      <c r="E1451" s="2" t="s">
        <v>97</v>
      </c>
      <c r="F1451" s="2" t="s">
        <v>98</v>
      </c>
      <c r="G1451" s="2" t="s">
        <v>98</v>
      </c>
      <c r="H1451" s="2" t="s">
        <v>97</v>
      </c>
      <c r="I1451" s="2" t="s">
        <v>147</v>
      </c>
      <c r="J1451" s="2" t="s">
        <v>97</v>
      </c>
      <c r="K1451" s="2" t="s">
        <v>134</v>
      </c>
      <c r="L1451" t="s">
        <v>139</v>
      </c>
      <c r="M1451" s="2" t="s">
        <v>100</v>
      </c>
      <c r="N1451" s="71" t="s">
        <v>97</v>
      </c>
      <c r="O1451" s="71" t="s">
        <v>174</v>
      </c>
      <c r="P1451" s="4" t="s">
        <v>97</v>
      </c>
      <c r="Q1451" s="2" t="s">
        <v>97</v>
      </c>
      <c r="R1451" s="2" t="s">
        <v>98</v>
      </c>
      <c r="S1451" t="s">
        <v>97</v>
      </c>
      <c r="T1451" t="s">
        <v>98</v>
      </c>
      <c r="U1451" s="2" t="s">
        <v>98</v>
      </c>
      <c r="V1451" s="2" t="s">
        <v>98</v>
      </c>
      <c r="W1451" s="2" t="s">
        <v>98</v>
      </c>
      <c r="X1451" s="2" t="s">
        <v>98</v>
      </c>
      <c r="Y1451" s="2" t="s">
        <v>98</v>
      </c>
      <c r="Z1451" s="2" t="s">
        <v>98</v>
      </c>
      <c r="AA1451" s="2" t="s">
        <v>98</v>
      </c>
      <c r="AB1451" s="2" t="s">
        <v>98</v>
      </c>
      <c r="AC1451" t="s">
        <v>169</v>
      </c>
      <c r="AD1451" t="s">
        <v>97</v>
      </c>
      <c r="AE1451" s="1" t="s">
        <v>97</v>
      </c>
      <c r="AF1451" t="s">
        <v>97</v>
      </c>
    </row>
    <row r="1452" spans="1:32">
      <c r="A1452" s="3" t="s">
        <v>184</v>
      </c>
      <c r="B1452">
        <v>1442</v>
      </c>
      <c r="C1452" s="6">
        <v>180275</v>
      </c>
      <c r="D1452" t="s">
        <v>137</v>
      </c>
      <c r="E1452" s="2" t="s">
        <v>98</v>
      </c>
      <c r="F1452" s="2" t="s">
        <v>98</v>
      </c>
      <c r="G1452" s="2" t="s">
        <v>98</v>
      </c>
      <c r="H1452" s="2" t="s">
        <v>97</v>
      </c>
      <c r="I1452" s="2" t="s">
        <v>145</v>
      </c>
      <c r="J1452" s="2" t="s">
        <v>97</v>
      </c>
      <c r="K1452" s="2" t="s">
        <v>134</v>
      </c>
      <c r="L1452" t="s">
        <v>140</v>
      </c>
      <c r="M1452" s="2" t="s">
        <v>100</v>
      </c>
      <c r="N1452" s="71" t="s">
        <v>98</v>
      </c>
      <c r="O1452" s="71" t="s">
        <v>174</v>
      </c>
      <c r="P1452" s="4" t="s">
        <v>97</v>
      </c>
      <c r="Q1452" s="2" t="s">
        <v>98</v>
      </c>
      <c r="R1452" s="2" t="s">
        <v>98</v>
      </c>
      <c r="S1452" t="s">
        <v>97</v>
      </c>
      <c r="T1452" t="s">
        <v>98</v>
      </c>
      <c r="U1452" s="2" t="s">
        <v>98</v>
      </c>
      <c r="V1452" s="2" t="s">
        <v>98</v>
      </c>
      <c r="W1452" s="2" t="s">
        <v>98</v>
      </c>
      <c r="X1452" s="2" t="s">
        <v>98</v>
      </c>
      <c r="Y1452" s="2" t="s">
        <v>98</v>
      </c>
      <c r="Z1452" s="2" t="s">
        <v>98</v>
      </c>
      <c r="AA1452" s="2" t="s">
        <v>98</v>
      </c>
      <c r="AB1452" s="2" t="s">
        <v>97</v>
      </c>
      <c r="AC1452" t="s">
        <v>169</v>
      </c>
      <c r="AD1452" t="s">
        <v>97</v>
      </c>
      <c r="AE1452" s="1" t="s">
        <v>98</v>
      </c>
      <c r="AF1452" t="s">
        <v>97</v>
      </c>
    </row>
    <row r="1453" spans="1:32">
      <c r="A1453" s="3" t="s">
        <v>184</v>
      </c>
      <c r="B1453">
        <v>1443</v>
      </c>
      <c r="C1453" s="6">
        <v>180281</v>
      </c>
      <c r="D1453" t="s">
        <v>137</v>
      </c>
      <c r="E1453" s="2" t="s">
        <v>98</v>
      </c>
      <c r="F1453" s="2" t="s">
        <v>98</v>
      </c>
      <c r="G1453" s="2" t="s">
        <v>98</v>
      </c>
      <c r="H1453" s="2" t="s">
        <v>97</v>
      </c>
      <c r="I1453" s="2" t="s">
        <v>146</v>
      </c>
      <c r="J1453" s="2" t="s">
        <v>97</v>
      </c>
      <c r="K1453" s="2" t="s">
        <v>134</v>
      </c>
      <c r="L1453" t="s">
        <v>140</v>
      </c>
      <c r="M1453" s="2" t="s">
        <v>100</v>
      </c>
      <c r="N1453" s="71" t="s">
        <v>97</v>
      </c>
      <c r="O1453" s="71" t="s">
        <v>174</v>
      </c>
      <c r="P1453" s="4" t="s">
        <v>98</v>
      </c>
      <c r="Q1453" s="2" t="s">
        <v>98</v>
      </c>
      <c r="R1453" s="2" t="s">
        <v>98</v>
      </c>
      <c r="S1453" t="s">
        <v>97</v>
      </c>
      <c r="T1453" t="s">
        <v>98</v>
      </c>
      <c r="U1453" s="2" t="s">
        <v>98</v>
      </c>
      <c r="V1453" s="2" t="s">
        <v>98</v>
      </c>
      <c r="W1453" s="2" t="s">
        <v>98</v>
      </c>
      <c r="X1453" s="2" t="s">
        <v>98</v>
      </c>
      <c r="Y1453" s="2" t="s">
        <v>186</v>
      </c>
      <c r="Z1453" s="2" t="s">
        <v>98</v>
      </c>
      <c r="AA1453" s="2" t="s">
        <v>98</v>
      </c>
      <c r="AB1453" s="2" t="s">
        <v>97</v>
      </c>
      <c r="AC1453" t="s">
        <v>169</v>
      </c>
      <c r="AD1453" t="s">
        <v>97</v>
      </c>
      <c r="AE1453" s="1" t="s">
        <v>98</v>
      </c>
      <c r="AF1453" t="s">
        <v>98</v>
      </c>
    </row>
    <row r="1454" spans="1:32">
      <c r="A1454" s="3" t="s">
        <v>184</v>
      </c>
      <c r="B1454">
        <v>1444</v>
      </c>
      <c r="C1454">
        <v>180289</v>
      </c>
      <c r="D1454" t="s">
        <v>136</v>
      </c>
      <c r="E1454" s="2" t="s">
        <v>98</v>
      </c>
      <c r="F1454" s="2" t="s">
        <v>98</v>
      </c>
      <c r="G1454" s="2" t="s">
        <v>97</v>
      </c>
      <c r="H1454" s="3" t="s">
        <v>97</v>
      </c>
      <c r="I1454" s="2" t="s">
        <v>145</v>
      </c>
      <c r="J1454" s="6" t="s">
        <v>97</v>
      </c>
      <c r="K1454" s="2" t="s">
        <v>134</v>
      </c>
      <c r="L1454" t="s">
        <v>139</v>
      </c>
      <c r="M1454" s="2" t="s">
        <v>100</v>
      </c>
      <c r="N1454" s="70" t="s">
        <v>98</v>
      </c>
      <c r="O1454" s="70" t="s">
        <v>174</v>
      </c>
      <c r="P1454" s="4" t="s">
        <v>97</v>
      </c>
      <c r="Q1454" s="2" t="s">
        <v>98</v>
      </c>
      <c r="R1454" s="2" t="s">
        <v>98</v>
      </c>
      <c r="S1454" t="s">
        <v>97</v>
      </c>
      <c r="T1454" t="s">
        <v>97</v>
      </c>
      <c r="U1454" s="2" t="s">
        <v>98</v>
      </c>
      <c r="V1454" s="2" t="s">
        <v>98</v>
      </c>
      <c r="W1454" s="2" t="s">
        <v>98</v>
      </c>
      <c r="X1454" s="2" t="s">
        <v>98</v>
      </c>
      <c r="Y1454" s="2" t="s">
        <v>98</v>
      </c>
      <c r="Z1454" s="2" t="s">
        <v>98</v>
      </c>
      <c r="AA1454" s="2" t="s">
        <v>98</v>
      </c>
      <c r="AB1454" s="2" t="s">
        <v>97</v>
      </c>
      <c r="AC1454" t="s">
        <v>169</v>
      </c>
      <c r="AD1454" s="6" t="s">
        <v>97</v>
      </c>
      <c r="AE1454" s="1" t="s">
        <v>97</v>
      </c>
      <c r="AF1454" t="s">
        <v>98</v>
      </c>
    </row>
    <row r="1455" spans="1:32">
      <c r="A1455" s="3" t="s">
        <v>184</v>
      </c>
      <c r="B1455">
        <v>1445</v>
      </c>
      <c r="C1455" s="6">
        <v>180299</v>
      </c>
      <c r="D1455" t="s">
        <v>136</v>
      </c>
      <c r="E1455" s="2" t="s">
        <v>98</v>
      </c>
      <c r="F1455" s="2" t="s">
        <v>98</v>
      </c>
      <c r="G1455" s="2" t="s">
        <v>98</v>
      </c>
      <c r="H1455" s="2" t="s">
        <v>97</v>
      </c>
      <c r="I1455" s="2" t="s">
        <v>147</v>
      </c>
      <c r="J1455" s="2" t="s">
        <v>97</v>
      </c>
      <c r="K1455" s="2" t="s">
        <v>134</v>
      </c>
      <c r="L1455" t="s">
        <v>139</v>
      </c>
      <c r="M1455" s="2" t="s">
        <v>101</v>
      </c>
      <c r="N1455" s="71" t="s">
        <v>97</v>
      </c>
      <c r="O1455" s="71" t="s">
        <v>174</v>
      </c>
      <c r="P1455" s="4" t="s">
        <v>97</v>
      </c>
      <c r="Q1455" s="2" t="s">
        <v>98</v>
      </c>
      <c r="R1455" s="2" t="s">
        <v>98</v>
      </c>
      <c r="S1455" t="s">
        <v>97</v>
      </c>
      <c r="T1455" t="s">
        <v>97</v>
      </c>
      <c r="U1455" s="2" t="s">
        <v>98</v>
      </c>
      <c r="V1455" s="2" t="s">
        <v>98</v>
      </c>
      <c r="W1455" s="2" t="s">
        <v>98</v>
      </c>
      <c r="X1455" s="2" t="s">
        <v>98</v>
      </c>
      <c r="Y1455" s="2" t="s">
        <v>98</v>
      </c>
      <c r="Z1455" s="2" t="s">
        <v>98</v>
      </c>
      <c r="AA1455" s="2" t="s">
        <v>98</v>
      </c>
      <c r="AB1455" s="2" t="s">
        <v>97</v>
      </c>
      <c r="AC1455" t="s">
        <v>169</v>
      </c>
      <c r="AD1455" t="s">
        <v>97</v>
      </c>
      <c r="AE1455" s="1" t="s">
        <v>97</v>
      </c>
      <c r="AF1455" t="s">
        <v>98</v>
      </c>
    </row>
    <row r="1456" spans="1:32">
      <c r="A1456" s="3" t="s">
        <v>184</v>
      </c>
      <c r="B1456">
        <v>1446</v>
      </c>
      <c r="C1456" s="6">
        <v>180301</v>
      </c>
      <c r="D1456" t="s">
        <v>136</v>
      </c>
      <c r="E1456" s="2" t="s">
        <v>98</v>
      </c>
      <c r="F1456" s="2" t="s">
        <v>98</v>
      </c>
      <c r="G1456" s="2" t="s">
        <v>98</v>
      </c>
      <c r="H1456" s="2" t="s">
        <v>97</v>
      </c>
      <c r="I1456" s="2" t="s">
        <v>147</v>
      </c>
      <c r="J1456" s="2" t="s">
        <v>97</v>
      </c>
      <c r="K1456" s="2" t="s">
        <v>134</v>
      </c>
      <c r="L1456" t="s">
        <v>140</v>
      </c>
      <c r="M1456" s="2" t="s">
        <v>100</v>
      </c>
      <c r="N1456" s="71" t="s">
        <v>97</v>
      </c>
      <c r="O1456" s="71" t="s">
        <v>174</v>
      </c>
      <c r="P1456" s="4" t="s">
        <v>98</v>
      </c>
      <c r="Q1456" s="2" t="s">
        <v>98</v>
      </c>
      <c r="R1456" s="2" t="s">
        <v>98</v>
      </c>
      <c r="S1456" t="s">
        <v>97</v>
      </c>
      <c r="T1456" t="s">
        <v>98</v>
      </c>
      <c r="U1456" s="2" t="s">
        <v>98</v>
      </c>
      <c r="V1456" s="2" t="s">
        <v>98</v>
      </c>
      <c r="W1456" s="2" t="s">
        <v>98</v>
      </c>
      <c r="X1456" s="2" t="s">
        <v>98</v>
      </c>
      <c r="Y1456" s="2" t="s">
        <v>186</v>
      </c>
      <c r="Z1456" s="2" t="s">
        <v>98</v>
      </c>
      <c r="AA1456" s="2" t="s">
        <v>98</v>
      </c>
      <c r="AB1456" s="2" t="s">
        <v>97</v>
      </c>
      <c r="AC1456" t="s">
        <v>169</v>
      </c>
      <c r="AD1456" t="s">
        <v>97</v>
      </c>
      <c r="AE1456" s="1" t="s">
        <v>98</v>
      </c>
      <c r="AF1456" t="s">
        <v>98</v>
      </c>
    </row>
    <row r="1457" spans="1:32">
      <c r="A1457" s="3" t="s">
        <v>184</v>
      </c>
      <c r="B1457">
        <v>1447</v>
      </c>
      <c r="C1457" s="6">
        <v>180325</v>
      </c>
      <c r="D1457" t="s">
        <v>137</v>
      </c>
      <c r="E1457" s="2" t="s">
        <v>98</v>
      </c>
      <c r="F1457" s="2" t="s">
        <v>98</v>
      </c>
      <c r="G1457" s="2" t="s">
        <v>98</v>
      </c>
      <c r="H1457" s="2" t="s">
        <v>97</v>
      </c>
      <c r="I1457" s="2" t="s">
        <v>145</v>
      </c>
      <c r="J1457" s="2" t="s">
        <v>97</v>
      </c>
      <c r="K1457" s="2" t="s">
        <v>134</v>
      </c>
      <c r="L1457" t="s">
        <v>139</v>
      </c>
      <c r="M1457" s="2" t="s">
        <v>101</v>
      </c>
      <c r="N1457" s="71" t="s">
        <v>97</v>
      </c>
      <c r="O1457" s="71" t="s">
        <v>174</v>
      </c>
      <c r="P1457" s="4" t="s">
        <v>97</v>
      </c>
      <c r="Q1457" s="2" t="s">
        <v>98</v>
      </c>
      <c r="R1457" s="2" t="s">
        <v>98</v>
      </c>
      <c r="S1457" t="s">
        <v>97</v>
      </c>
      <c r="T1457" t="s">
        <v>98</v>
      </c>
      <c r="U1457" s="2" t="s">
        <v>98</v>
      </c>
      <c r="V1457" s="2" t="s">
        <v>98</v>
      </c>
      <c r="W1457" s="2" t="s">
        <v>98</v>
      </c>
      <c r="X1457" s="2" t="s">
        <v>98</v>
      </c>
      <c r="Y1457" s="2" t="s">
        <v>98</v>
      </c>
      <c r="Z1457" s="2" t="s">
        <v>98</v>
      </c>
      <c r="AA1457" s="2" t="s">
        <v>98</v>
      </c>
      <c r="AB1457" s="2" t="s">
        <v>98</v>
      </c>
      <c r="AC1457" t="s">
        <v>169</v>
      </c>
      <c r="AD1457" t="s">
        <v>97</v>
      </c>
      <c r="AE1457" s="1" t="s">
        <v>97</v>
      </c>
      <c r="AF1457" t="s">
        <v>98</v>
      </c>
    </row>
    <row r="1458" spans="1:32">
      <c r="A1458" s="3" t="s">
        <v>184</v>
      </c>
      <c r="B1458">
        <v>1448</v>
      </c>
      <c r="C1458" s="6">
        <v>180349</v>
      </c>
      <c r="D1458" t="s">
        <v>137</v>
      </c>
      <c r="E1458" s="2" t="s">
        <v>98</v>
      </c>
      <c r="F1458" s="2" t="s">
        <v>98</v>
      </c>
      <c r="G1458" s="2" t="s">
        <v>98</v>
      </c>
      <c r="H1458" s="2" t="s">
        <v>98</v>
      </c>
      <c r="I1458" s="2" t="s">
        <v>147</v>
      </c>
      <c r="J1458" s="2" t="s">
        <v>97</v>
      </c>
      <c r="K1458" s="2" t="s">
        <v>134</v>
      </c>
      <c r="L1458" t="s">
        <v>139</v>
      </c>
      <c r="M1458" s="2" t="s">
        <v>100</v>
      </c>
      <c r="N1458" s="71" t="s">
        <v>98</v>
      </c>
      <c r="O1458" s="71" t="s">
        <v>174</v>
      </c>
      <c r="P1458" s="4" t="s">
        <v>97</v>
      </c>
      <c r="Q1458" s="2" t="s">
        <v>98</v>
      </c>
      <c r="R1458" s="2" t="s">
        <v>98</v>
      </c>
      <c r="S1458" t="s">
        <v>97</v>
      </c>
      <c r="T1458" t="s">
        <v>98</v>
      </c>
      <c r="U1458" s="2" t="s">
        <v>98</v>
      </c>
      <c r="V1458" s="2" t="s">
        <v>97</v>
      </c>
      <c r="W1458" s="2" t="s">
        <v>98</v>
      </c>
      <c r="X1458" s="2" t="s">
        <v>98</v>
      </c>
      <c r="Y1458" s="2" t="s">
        <v>97</v>
      </c>
      <c r="Z1458" s="2" t="s">
        <v>98</v>
      </c>
      <c r="AA1458" s="2" t="s">
        <v>98</v>
      </c>
      <c r="AB1458" s="2" t="s">
        <v>98</v>
      </c>
      <c r="AC1458" t="s">
        <v>169</v>
      </c>
      <c r="AD1458" t="s">
        <v>97</v>
      </c>
      <c r="AE1458" s="1" t="s">
        <v>97</v>
      </c>
      <c r="AF1458" t="s">
        <v>97</v>
      </c>
    </row>
    <row r="1459" spans="1:32">
      <c r="A1459" s="3" t="s">
        <v>184</v>
      </c>
      <c r="B1459">
        <v>1449</v>
      </c>
      <c r="C1459" s="6">
        <v>180357</v>
      </c>
      <c r="D1459" t="s">
        <v>136</v>
      </c>
      <c r="E1459" s="2" t="s">
        <v>98</v>
      </c>
      <c r="F1459" s="2" t="s">
        <v>98</v>
      </c>
      <c r="G1459" s="2" t="s">
        <v>98</v>
      </c>
      <c r="H1459" s="2" t="s">
        <v>97</v>
      </c>
      <c r="I1459" s="2" t="s">
        <v>147</v>
      </c>
      <c r="J1459" s="2" t="s">
        <v>97</v>
      </c>
      <c r="K1459" s="2" t="s">
        <v>134</v>
      </c>
      <c r="L1459" t="s">
        <v>140</v>
      </c>
      <c r="M1459" s="2" t="s">
        <v>100</v>
      </c>
      <c r="N1459" s="71" t="s">
        <v>97</v>
      </c>
      <c r="O1459" s="71" t="s">
        <v>174</v>
      </c>
      <c r="P1459" s="4" t="s">
        <v>98</v>
      </c>
      <c r="Q1459" s="2" t="s">
        <v>98</v>
      </c>
      <c r="R1459" s="2" t="s">
        <v>98</v>
      </c>
      <c r="S1459" t="s">
        <v>97</v>
      </c>
      <c r="T1459" t="s">
        <v>98</v>
      </c>
      <c r="U1459" s="2" t="s">
        <v>98</v>
      </c>
      <c r="V1459" s="2" t="s">
        <v>98</v>
      </c>
      <c r="W1459" s="2" t="s">
        <v>98</v>
      </c>
      <c r="X1459" s="2" t="s">
        <v>98</v>
      </c>
      <c r="Y1459" s="2" t="s">
        <v>98</v>
      </c>
      <c r="Z1459" s="2" t="s">
        <v>98</v>
      </c>
      <c r="AA1459" s="2" t="s">
        <v>98</v>
      </c>
      <c r="AB1459" s="2" t="s">
        <v>97</v>
      </c>
      <c r="AC1459" t="s">
        <v>169</v>
      </c>
      <c r="AD1459" t="s">
        <v>97</v>
      </c>
      <c r="AE1459" s="1" t="s">
        <v>97</v>
      </c>
      <c r="AF1459" t="s">
        <v>98</v>
      </c>
    </row>
    <row r="1460" spans="1:32">
      <c r="A1460" s="3" t="s">
        <v>184</v>
      </c>
      <c r="B1460">
        <v>1450</v>
      </c>
      <c r="C1460">
        <v>180359</v>
      </c>
      <c r="D1460" t="s">
        <v>136</v>
      </c>
      <c r="E1460" s="2" t="s">
        <v>98</v>
      </c>
      <c r="F1460" s="2" t="s">
        <v>98</v>
      </c>
      <c r="G1460" s="2" t="s">
        <v>98</v>
      </c>
      <c r="H1460" s="3" t="s">
        <v>97</v>
      </c>
      <c r="I1460" s="2" t="s">
        <v>147</v>
      </c>
      <c r="J1460" s="6" t="s">
        <v>97</v>
      </c>
      <c r="K1460" s="2" t="s">
        <v>134</v>
      </c>
      <c r="L1460" t="s">
        <v>140</v>
      </c>
      <c r="M1460" s="3" t="s">
        <v>100</v>
      </c>
      <c r="N1460" s="71" t="s">
        <v>97</v>
      </c>
      <c r="O1460" s="71" t="s">
        <v>163</v>
      </c>
      <c r="P1460" s="4" t="s">
        <v>182</v>
      </c>
      <c r="Q1460" s="2" t="s">
        <v>98</v>
      </c>
      <c r="R1460" s="2" t="s">
        <v>98</v>
      </c>
      <c r="S1460" t="s">
        <v>98</v>
      </c>
      <c r="T1460" t="s">
        <v>98</v>
      </c>
      <c r="U1460" s="2" t="s">
        <v>98</v>
      </c>
      <c r="V1460" s="2" t="s">
        <v>98</v>
      </c>
      <c r="W1460" s="2" t="s">
        <v>98</v>
      </c>
      <c r="X1460" s="2" t="s">
        <v>98</v>
      </c>
      <c r="Y1460" s="2" t="s">
        <v>98</v>
      </c>
      <c r="Z1460" s="2" t="s">
        <v>98</v>
      </c>
      <c r="AA1460" s="2" t="s">
        <v>98</v>
      </c>
      <c r="AB1460" s="2" t="s">
        <v>97</v>
      </c>
      <c r="AC1460" t="s">
        <v>169</v>
      </c>
      <c r="AD1460" s="6" t="s">
        <v>97</v>
      </c>
      <c r="AE1460" s="1" t="s">
        <v>97</v>
      </c>
      <c r="AF1460" t="s">
        <v>98</v>
      </c>
    </row>
    <row r="1461" spans="1:32">
      <c r="A1461" s="3" t="s">
        <v>184</v>
      </c>
      <c r="B1461">
        <v>1451</v>
      </c>
      <c r="C1461" s="6">
        <v>180373</v>
      </c>
      <c r="D1461" t="s">
        <v>136</v>
      </c>
      <c r="E1461" s="2" t="s">
        <v>98</v>
      </c>
      <c r="F1461" s="2" t="s">
        <v>98</v>
      </c>
      <c r="G1461" s="2" t="s">
        <v>98</v>
      </c>
      <c r="H1461" s="2" t="s">
        <v>99</v>
      </c>
      <c r="I1461" s="2" t="s">
        <v>145</v>
      </c>
      <c r="J1461" s="2" t="s">
        <v>97</v>
      </c>
      <c r="K1461" s="2" t="s">
        <v>134</v>
      </c>
      <c r="L1461" t="s">
        <v>140</v>
      </c>
      <c r="M1461" s="2" t="s">
        <v>100</v>
      </c>
      <c r="N1461" s="71" t="s">
        <v>99</v>
      </c>
      <c r="O1461" s="71" t="s">
        <v>174</v>
      </c>
      <c r="P1461" s="4" t="s">
        <v>97</v>
      </c>
      <c r="Q1461" s="2" t="s">
        <v>98</v>
      </c>
      <c r="R1461" s="2" t="s">
        <v>98</v>
      </c>
      <c r="S1461" t="s">
        <v>97</v>
      </c>
      <c r="T1461" t="s">
        <v>98</v>
      </c>
      <c r="U1461" s="2" t="s">
        <v>98</v>
      </c>
      <c r="V1461" s="2" t="s">
        <v>98</v>
      </c>
      <c r="W1461" s="2" t="s">
        <v>98</v>
      </c>
      <c r="X1461" s="2" t="s">
        <v>98</v>
      </c>
      <c r="Y1461" s="2" t="s">
        <v>98</v>
      </c>
      <c r="Z1461" s="2" t="s">
        <v>98</v>
      </c>
      <c r="AA1461" s="2" t="s">
        <v>98</v>
      </c>
      <c r="AB1461" s="2" t="s">
        <v>97</v>
      </c>
      <c r="AC1461" t="s">
        <v>169</v>
      </c>
      <c r="AD1461" t="s">
        <v>97</v>
      </c>
      <c r="AE1461" s="1" t="s">
        <v>97</v>
      </c>
      <c r="AF1461" t="s">
        <v>99</v>
      </c>
    </row>
    <row r="1462" spans="1:32">
      <c r="A1462" s="3" t="s">
        <v>184</v>
      </c>
      <c r="B1462">
        <v>1452</v>
      </c>
      <c r="C1462" s="6">
        <v>180378</v>
      </c>
      <c r="D1462" t="s">
        <v>136</v>
      </c>
      <c r="E1462" s="2" t="s">
        <v>98</v>
      </c>
      <c r="F1462" s="2" t="s">
        <v>98</v>
      </c>
      <c r="G1462" s="2" t="s">
        <v>98</v>
      </c>
      <c r="H1462" s="2" t="s">
        <v>97</v>
      </c>
      <c r="I1462" s="2" t="s">
        <v>146</v>
      </c>
      <c r="J1462" s="2" t="s">
        <v>97</v>
      </c>
      <c r="K1462" s="2" t="s">
        <v>134</v>
      </c>
      <c r="L1462" t="s">
        <v>140</v>
      </c>
      <c r="M1462" s="2" t="s">
        <v>101</v>
      </c>
      <c r="N1462" s="71" t="s">
        <v>97</v>
      </c>
      <c r="O1462" s="71" t="s">
        <v>163</v>
      </c>
      <c r="P1462" s="4" t="s">
        <v>182</v>
      </c>
      <c r="Q1462" s="2" t="s">
        <v>98</v>
      </c>
      <c r="R1462" s="2" t="s">
        <v>98</v>
      </c>
      <c r="S1462" t="s">
        <v>98</v>
      </c>
      <c r="T1462" t="s">
        <v>98</v>
      </c>
      <c r="U1462" s="2" t="s">
        <v>98</v>
      </c>
      <c r="V1462" s="2" t="s">
        <v>98</v>
      </c>
      <c r="W1462" s="2" t="s">
        <v>98</v>
      </c>
      <c r="X1462" s="2" t="s">
        <v>98</v>
      </c>
      <c r="Y1462" s="2" t="s">
        <v>98</v>
      </c>
      <c r="Z1462" s="2" t="s">
        <v>98</v>
      </c>
      <c r="AA1462" s="2" t="s">
        <v>98</v>
      </c>
      <c r="AB1462" s="2" t="s">
        <v>97</v>
      </c>
      <c r="AC1462" t="s">
        <v>169</v>
      </c>
      <c r="AD1462" t="s">
        <v>97</v>
      </c>
      <c r="AE1462" s="1" t="s">
        <v>98</v>
      </c>
      <c r="AF1462" t="s">
        <v>98</v>
      </c>
    </row>
    <row r="1463" spans="1:32">
      <c r="A1463" s="3" t="s">
        <v>184</v>
      </c>
      <c r="B1463">
        <v>1453</v>
      </c>
      <c r="C1463" s="6">
        <v>180389</v>
      </c>
      <c r="D1463" t="s">
        <v>136</v>
      </c>
      <c r="E1463" s="2" t="s">
        <v>98</v>
      </c>
      <c r="F1463" s="2" t="s">
        <v>98</v>
      </c>
      <c r="G1463" s="2" t="s">
        <v>98</v>
      </c>
      <c r="H1463" s="2" t="s">
        <v>97</v>
      </c>
      <c r="I1463" s="2" t="s">
        <v>145</v>
      </c>
      <c r="J1463" s="2" t="s">
        <v>97</v>
      </c>
      <c r="K1463" s="2" t="s">
        <v>135</v>
      </c>
      <c r="L1463" t="s">
        <v>140</v>
      </c>
      <c r="M1463" s="2" t="s">
        <v>100</v>
      </c>
      <c r="N1463" s="71" t="s">
        <v>97</v>
      </c>
      <c r="O1463" s="71" t="s">
        <v>174</v>
      </c>
      <c r="P1463" s="4" t="s">
        <v>97</v>
      </c>
      <c r="Q1463" s="2" t="s">
        <v>98</v>
      </c>
      <c r="R1463" s="2" t="s">
        <v>98</v>
      </c>
      <c r="S1463" t="s">
        <v>97</v>
      </c>
      <c r="T1463" t="s">
        <v>98</v>
      </c>
      <c r="U1463" s="2" t="s">
        <v>98</v>
      </c>
      <c r="V1463" s="2" t="s">
        <v>98</v>
      </c>
      <c r="W1463" s="2" t="s">
        <v>98</v>
      </c>
      <c r="X1463" s="2" t="s">
        <v>98</v>
      </c>
      <c r="Y1463" s="2" t="s">
        <v>186</v>
      </c>
      <c r="Z1463" s="2" t="s">
        <v>98</v>
      </c>
      <c r="AA1463" s="2" t="s">
        <v>98</v>
      </c>
      <c r="AB1463" s="2" t="s">
        <v>185</v>
      </c>
      <c r="AC1463" t="s">
        <v>168</v>
      </c>
      <c r="AD1463" t="s">
        <v>98</v>
      </c>
      <c r="AE1463" s="1" t="s">
        <v>98</v>
      </c>
      <c r="AF1463" t="s">
        <v>97</v>
      </c>
    </row>
    <row r="1464" spans="1:32">
      <c r="A1464" s="3" t="s">
        <v>184</v>
      </c>
      <c r="B1464">
        <v>1454</v>
      </c>
      <c r="C1464" s="6">
        <v>180392</v>
      </c>
      <c r="D1464" t="s">
        <v>136</v>
      </c>
      <c r="E1464" s="2" t="s">
        <v>98</v>
      </c>
      <c r="F1464" s="2" t="s">
        <v>98</v>
      </c>
      <c r="G1464" s="2" t="s">
        <v>98</v>
      </c>
      <c r="H1464" s="2" t="s">
        <v>97</v>
      </c>
      <c r="I1464" s="2" t="s">
        <v>144</v>
      </c>
      <c r="J1464" s="2" t="s">
        <v>97</v>
      </c>
      <c r="K1464" s="2" t="s">
        <v>134</v>
      </c>
      <c r="L1464" t="s">
        <v>139</v>
      </c>
      <c r="M1464" s="2" t="s">
        <v>100</v>
      </c>
      <c r="N1464" s="71" t="s">
        <v>98</v>
      </c>
      <c r="O1464" s="71" t="s">
        <v>163</v>
      </c>
      <c r="P1464" s="4" t="s">
        <v>98</v>
      </c>
      <c r="Q1464" s="2" t="s">
        <v>97</v>
      </c>
      <c r="R1464" s="2" t="s">
        <v>97</v>
      </c>
      <c r="S1464" t="s">
        <v>97</v>
      </c>
      <c r="T1464" t="s">
        <v>97</v>
      </c>
      <c r="U1464" s="2" t="s">
        <v>98</v>
      </c>
      <c r="V1464" s="2" t="s">
        <v>98</v>
      </c>
      <c r="W1464" s="2" t="s">
        <v>98</v>
      </c>
      <c r="X1464" s="2" t="s">
        <v>98</v>
      </c>
      <c r="Y1464" s="2" t="s">
        <v>98</v>
      </c>
      <c r="Z1464" s="2" t="s">
        <v>98</v>
      </c>
      <c r="AA1464" s="2" t="s">
        <v>98</v>
      </c>
      <c r="AB1464" s="2" t="s">
        <v>97</v>
      </c>
      <c r="AC1464" t="s">
        <v>169</v>
      </c>
      <c r="AD1464" t="s">
        <v>97</v>
      </c>
      <c r="AE1464" s="1" t="s">
        <v>98</v>
      </c>
      <c r="AF1464" t="s">
        <v>99</v>
      </c>
    </row>
    <row r="1465" spans="1:32">
      <c r="A1465" s="3" t="s">
        <v>184</v>
      </c>
      <c r="B1465">
        <v>1455</v>
      </c>
      <c r="C1465" s="6">
        <v>180415</v>
      </c>
      <c r="D1465" t="s">
        <v>136</v>
      </c>
      <c r="E1465" s="2" t="s">
        <v>98</v>
      </c>
      <c r="F1465" s="2" t="s">
        <v>98</v>
      </c>
      <c r="G1465" s="2" t="s">
        <v>98</v>
      </c>
      <c r="H1465" s="2" t="s">
        <v>97</v>
      </c>
      <c r="I1465" s="2" t="s">
        <v>146</v>
      </c>
      <c r="J1465" s="2" t="s">
        <v>97</v>
      </c>
      <c r="K1465" s="2" t="s">
        <v>134</v>
      </c>
      <c r="L1465" t="s">
        <v>140</v>
      </c>
      <c r="M1465" s="2" t="s">
        <v>100</v>
      </c>
      <c r="N1465" s="71" t="s">
        <v>97</v>
      </c>
      <c r="O1465" s="71" t="s">
        <v>163</v>
      </c>
      <c r="P1465" s="4" t="s">
        <v>182</v>
      </c>
      <c r="Q1465" s="2" t="s">
        <v>98</v>
      </c>
      <c r="R1465" s="2" t="s">
        <v>98</v>
      </c>
      <c r="S1465" t="s">
        <v>98</v>
      </c>
      <c r="T1465" t="s">
        <v>98</v>
      </c>
      <c r="U1465" s="2" t="s">
        <v>98</v>
      </c>
      <c r="V1465" s="2" t="s">
        <v>98</v>
      </c>
      <c r="W1465" s="2" t="s">
        <v>98</v>
      </c>
      <c r="X1465" s="2" t="s">
        <v>98</v>
      </c>
      <c r="Y1465" s="2" t="s">
        <v>186</v>
      </c>
      <c r="Z1465" s="2" t="s">
        <v>98</v>
      </c>
      <c r="AA1465" s="2" t="s">
        <v>98</v>
      </c>
      <c r="AB1465" s="2" t="s">
        <v>98</v>
      </c>
      <c r="AC1465" t="s">
        <v>169</v>
      </c>
      <c r="AD1465" t="s">
        <v>97</v>
      </c>
      <c r="AE1465" s="1" t="s">
        <v>97</v>
      </c>
      <c r="AF1465" t="s">
        <v>98</v>
      </c>
    </row>
    <row r="1466" spans="1:32">
      <c r="A1466" s="3" t="s">
        <v>184</v>
      </c>
      <c r="B1466">
        <v>1456</v>
      </c>
      <c r="C1466" s="6">
        <v>180416</v>
      </c>
      <c r="D1466" t="s">
        <v>137</v>
      </c>
      <c r="E1466" s="2" t="s">
        <v>98</v>
      </c>
      <c r="F1466" s="2" t="s">
        <v>98</v>
      </c>
      <c r="G1466" s="2" t="s">
        <v>98</v>
      </c>
      <c r="H1466" s="2" t="s">
        <v>97</v>
      </c>
      <c r="I1466" s="2" t="s">
        <v>144</v>
      </c>
      <c r="J1466" s="2" t="s">
        <v>97</v>
      </c>
      <c r="K1466" s="2" t="s">
        <v>134</v>
      </c>
      <c r="L1466" t="s">
        <v>140</v>
      </c>
      <c r="M1466" s="2" t="s">
        <v>100</v>
      </c>
      <c r="N1466" s="71" t="s">
        <v>97</v>
      </c>
      <c r="O1466" s="71" t="s">
        <v>174</v>
      </c>
      <c r="P1466" s="4" t="s">
        <v>98</v>
      </c>
      <c r="Q1466" s="2" t="s">
        <v>98</v>
      </c>
      <c r="R1466" s="2" t="s">
        <v>98</v>
      </c>
      <c r="S1466" t="s">
        <v>97</v>
      </c>
      <c r="T1466" t="s">
        <v>98</v>
      </c>
      <c r="U1466" s="2" t="s">
        <v>98</v>
      </c>
      <c r="V1466" s="2" t="s">
        <v>98</v>
      </c>
      <c r="W1466" s="2" t="s">
        <v>98</v>
      </c>
      <c r="X1466" s="2" t="s">
        <v>98</v>
      </c>
      <c r="Y1466" s="2" t="s">
        <v>98</v>
      </c>
      <c r="Z1466" s="2" t="s">
        <v>98</v>
      </c>
      <c r="AA1466" s="2" t="s">
        <v>98</v>
      </c>
      <c r="AB1466" s="2" t="s">
        <v>98</v>
      </c>
      <c r="AC1466" t="s">
        <v>169</v>
      </c>
      <c r="AD1466" t="s">
        <v>97</v>
      </c>
      <c r="AE1466" s="1" t="s">
        <v>98</v>
      </c>
      <c r="AF1466" t="s">
        <v>98</v>
      </c>
    </row>
    <row r="1467" spans="1:32">
      <c r="A1467" s="3" t="s">
        <v>184</v>
      </c>
      <c r="B1467">
        <v>1457</v>
      </c>
      <c r="C1467" s="6">
        <v>180419</v>
      </c>
      <c r="D1467" t="s">
        <v>137</v>
      </c>
      <c r="E1467" s="2" t="s">
        <v>98</v>
      </c>
      <c r="F1467" s="2" t="s">
        <v>98</v>
      </c>
      <c r="G1467" s="2" t="s">
        <v>98</v>
      </c>
      <c r="H1467" s="2" t="s">
        <v>97</v>
      </c>
      <c r="I1467" s="2" t="s">
        <v>144</v>
      </c>
      <c r="J1467" s="2" t="s">
        <v>97</v>
      </c>
      <c r="K1467" s="2" t="s">
        <v>134</v>
      </c>
      <c r="L1467" t="s">
        <v>140</v>
      </c>
      <c r="M1467" s="2" t="s">
        <v>100</v>
      </c>
      <c r="N1467" s="71" t="s">
        <v>97</v>
      </c>
      <c r="O1467" s="71" t="s">
        <v>174</v>
      </c>
      <c r="P1467" s="4" t="s">
        <v>182</v>
      </c>
      <c r="Q1467" s="2" t="s">
        <v>98</v>
      </c>
      <c r="R1467" s="2" t="s">
        <v>98</v>
      </c>
      <c r="S1467" t="s">
        <v>98</v>
      </c>
      <c r="T1467" t="s">
        <v>98</v>
      </c>
      <c r="U1467" s="2" t="s">
        <v>98</v>
      </c>
      <c r="V1467" s="2" t="s">
        <v>98</v>
      </c>
      <c r="W1467" s="2" t="s">
        <v>98</v>
      </c>
      <c r="X1467" s="2" t="s">
        <v>98</v>
      </c>
      <c r="Y1467" s="2" t="s">
        <v>98</v>
      </c>
      <c r="Z1467" s="2" t="s">
        <v>98</v>
      </c>
      <c r="AA1467" s="2" t="s">
        <v>98</v>
      </c>
      <c r="AB1467" s="2" t="s">
        <v>98</v>
      </c>
      <c r="AC1467" t="s">
        <v>169</v>
      </c>
      <c r="AD1467" t="s">
        <v>97</v>
      </c>
      <c r="AE1467" s="1" t="s">
        <v>98</v>
      </c>
      <c r="AF1467" t="s">
        <v>98</v>
      </c>
    </row>
    <row r="1468" spans="1:32">
      <c r="A1468" s="3" t="s">
        <v>184</v>
      </c>
      <c r="B1468">
        <v>1458</v>
      </c>
      <c r="C1468" s="6">
        <v>180426</v>
      </c>
      <c r="D1468" t="s">
        <v>136</v>
      </c>
      <c r="E1468" s="2" t="s">
        <v>97</v>
      </c>
      <c r="F1468" s="2" t="s">
        <v>98</v>
      </c>
      <c r="G1468" s="2" t="s">
        <v>98</v>
      </c>
      <c r="H1468" s="2" t="s">
        <v>97</v>
      </c>
      <c r="I1468" s="2" t="s">
        <v>149</v>
      </c>
      <c r="J1468" s="2" t="s">
        <v>97</v>
      </c>
      <c r="K1468" s="2" t="s">
        <v>134</v>
      </c>
      <c r="L1468" t="s">
        <v>140</v>
      </c>
      <c r="M1468" s="2" t="s">
        <v>100</v>
      </c>
      <c r="N1468" s="71" t="s">
        <v>97</v>
      </c>
      <c r="O1468" s="71" t="s">
        <v>163</v>
      </c>
      <c r="P1468" s="4" t="s">
        <v>98</v>
      </c>
      <c r="Q1468" s="2" t="s">
        <v>98</v>
      </c>
      <c r="R1468" s="2" t="s">
        <v>98</v>
      </c>
      <c r="S1468" t="s">
        <v>97</v>
      </c>
      <c r="T1468" t="s">
        <v>98</v>
      </c>
      <c r="U1468" s="2" t="s">
        <v>98</v>
      </c>
      <c r="V1468" s="2" t="s">
        <v>98</v>
      </c>
      <c r="W1468" s="2" t="s">
        <v>98</v>
      </c>
      <c r="X1468" s="2" t="s">
        <v>98</v>
      </c>
      <c r="Y1468" s="2" t="s">
        <v>186</v>
      </c>
      <c r="Z1468" s="2" t="s">
        <v>98</v>
      </c>
      <c r="AA1468" s="2" t="s">
        <v>98</v>
      </c>
      <c r="AB1468" s="2" t="s">
        <v>98</v>
      </c>
      <c r="AC1468" t="s">
        <v>169</v>
      </c>
      <c r="AD1468" t="s">
        <v>97</v>
      </c>
      <c r="AE1468" s="1" t="s">
        <v>98</v>
      </c>
      <c r="AF1468" t="s">
        <v>98</v>
      </c>
    </row>
    <row r="1469" spans="1:32">
      <c r="A1469" s="3" t="s">
        <v>184</v>
      </c>
      <c r="B1469">
        <v>1459</v>
      </c>
      <c r="C1469" s="6">
        <v>180437</v>
      </c>
      <c r="D1469" t="s">
        <v>136</v>
      </c>
      <c r="E1469" s="2" t="s">
        <v>98</v>
      </c>
      <c r="F1469" s="2" t="s">
        <v>98</v>
      </c>
      <c r="G1469" s="2" t="s">
        <v>98</v>
      </c>
      <c r="H1469" s="2" t="s">
        <v>97</v>
      </c>
      <c r="I1469" s="2" t="s">
        <v>148</v>
      </c>
      <c r="J1469" s="2" t="s">
        <v>98</v>
      </c>
      <c r="K1469" s="2" t="s">
        <v>134</v>
      </c>
      <c r="L1469" t="s">
        <v>140</v>
      </c>
      <c r="M1469" s="2" t="s">
        <v>101</v>
      </c>
      <c r="N1469" s="71" t="s">
        <v>97</v>
      </c>
      <c r="O1469" s="71" t="s">
        <v>174</v>
      </c>
      <c r="P1469" s="4" t="s">
        <v>98</v>
      </c>
      <c r="Q1469" s="2" t="s">
        <v>98</v>
      </c>
      <c r="R1469" s="2" t="s">
        <v>98</v>
      </c>
      <c r="S1469" t="s">
        <v>97</v>
      </c>
      <c r="T1469" t="s">
        <v>98</v>
      </c>
      <c r="U1469" s="2" t="s">
        <v>98</v>
      </c>
      <c r="V1469" s="2" t="s">
        <v>98</v>
      </c>
      <c r="W1469" s="2" t="s">
        <v>98</v>
      </c>
      <c r="X1469" s="2" t="s">
        <v>98</v>
      </c>
      <c r="Y1469" s="2" t="s">
        <v>98</v>
      </c>
      <c r="Z1469" s="2" t="s">
        <v>98</v>
      </c>
      <c r="AA1469" s="2" t="s">
        <v>98</v>
      </c>
      <c r="AB1469" s="2" t="s">
        <v>97</v>
      </c>
      <c r="AC1469" t="s">
        <v>169</v>
      </c>
      <c r="AD1469" t="s">
        <v>97</v>
      </c>
      <c r="AE1469" s="1" t="s">
        <v>98</v>
      </c>
      <c r="AF1469" t="s">
        <v>98</v>
      </c>
    </row>
    <row r="1470" spans="1:32">
      <c r="A1470" s="3" t="s">
        <v>184</v>
      </c>
      <c r="B1470">
        <v>1460</v>
      </c>
      <c r="C1470">
        <v>180452</v>
      </c>
      <c r="D1470" t="s">
        <v>137</v>
      </c>
      <c r="E1470" s="2" t="s">
        <v>98</v>
      </c>
      <c r="F1470" s="2" t="s">
        <v>98</v>
      </c>
      <c r="G1470" s="2" t="s">
        <v>98</v>
      </c>
      <c r="H1470" s="3" t="s">
        <v>97</v>
      </c>
      <c r="I1470" s="2" t="s">
        <v>146</v>
      </c>
      <c r="J1470" s="6" t="s">
        <v>97</v>
      </c>
      <c r="K1470" s="2" t="s">
        <v>134</v>
      </c>
      <c r="L1470" t="s">
        <v>140</v>
      </c>
      <c r="M1470" s="2" t="s">
        <v>100</v>
      </c>
      <c r="N1470" s="70" t="s">
        <v>97</v>
      </c>
      <c r="O1470" s="70" t="s">
        <v>163</v>
      </c>
      <c r="P1470" s="4" t="s">
        <v>97</v>
      </c>
      <c r="Q1470" s="2" t="s">
        <v>98</v>
      </c>
      <c r="R1470" s="2" t="s">
        <v>98</v>
      </c>
      <c r="S1470" t="s">
        <v>97</v>
      </c>
      <c r="T1470" t="s">
        <v>98</v>
      </c>
      <c r="U1470" s="2" t="s">
        <v>98</v>
      </c>
      <c r="V1470" s="2" t="s">
        <v>98</v>
      </c>
      <c r="W1470" s="2" t="s">
        <v>98</v>
      </c>
      <c r="X1470" s="2" t="s">
        <v>98</v>
      </c>
      <c r="Y1470" s="2" t="s">
        <v>98</v>
      </c>
      <c r="Z1470" s="2" t="s">
        <v>98</v>
      </c>
      <c r="AA1470" s="2" t="s">
        <v>98</v>
      </c>
      <c r="AB1470" s="2" t="s">
        <v>98</v>
      </c>
      <c r="AC1470" t="s">
        <v>169</v>
      </c>
      <c r="AD1470" s="6" t="s">
        <v>97</v>
      </c>
      <c r="AE1470" s="1" t="s">
        <v>97</v>
      </c>
      <c r="AF1470" t="s">
        <v>97</v>
      </c>
    </row>
    <row r="1471" spans="1:32">
      <c r="A1471" s="3" t="s">
        <v>184</v>
      </c>
      <c r="B1471">
        <v>1461</v>
      </c>
      <c r="C1471" s="6">
        <v>180500</v>
      </c>
      <c r="D1471" t="s">
        <v>137</v>
      </c>
      <c r="E1471" s="2" t="s">
        <v>98</v>
      </c>
      <c r="F1471" s="2" t="s">
        <v>98</v>
      </c>
      <c r="G1471" s="2" t="s">
        <v>98</v>
      </c>
      <c r="H1471" s="2" t="s">
        <v>99</v>
      </c>
      <c r="I1471" s="2" t="s">
        <v>147</v>
      </c>
      <c r="J1471" s="2" t="s">
        <v>97</v>
      </c>
      <c r="K1471" s="2" t="s">
        <v>134</v>
      </c>
      <c r="L1471" t="s">
        <v>140</v>
      </c>
      <c r="M1471" s="2" t="s">
        <v>100</v>
      </c>
      <c r="N1471" s="71" t="s">
        <v>97</v>
      </c>
      <c r="O1471" s="71" t="s">
        <v>174</v>
      </c>
      <c r="P1471" s="4" t="s">
        <v>98</v>
      </c>
      <c r="Q1471" s="2" t="s">
        <v>98</v>
      </c>
      <c r="R1471" s="2" t="s">
        <v>98</v>
      </c>
      <c r="S1471" t="s">
        <v>97</v>
      </c>
      <c r="T1471" t="s">
        <v>98</v>
      </c>
      <c r="U1471" s="2" t="s">
        <v>98</v>
      </c>
      <c r="V1471" s="2" t="s">
        <v>98</v>
      </c>
      <c r="W1471" s="2" t="s">
        <v>98</v>
      </c>
      <c r="X1471" s="2" t="s">
        <v>98</v>
      </c>
      <c r="Y1471" s="2" t="s">
        <v>186</v>
      </c>
      <c r="Z1471" s="2" t="s">
        <v>98</v>
      </c>
      <c r="AA1471" s="2" t="s">
        <v>98</v>
      </c>
      <c r="AB1471" s="2" t="s">
        <v>98</v>
      </c>
      <c r="AC1471" t="s">
        <v>169</v>
      </c>
      <c r="AD1471" t="s">
        <v>97</v>
      </c>
      <c r="AE1471" s="1" t="s">
        <v>98</v>
      </c>
      <c r="AF1471" t="s">
        <v>98</v>
      </c>
    </row>
    <row r="1472" spans="1:32">
      <c r="A1472" s="3" t="s">
        <v>184</v>
      </c>
      <c r="B1472">
        <v>1462</v>
      </c>
      <c r="C1472" s="6">
        <v>180516</v>
      </c>
      <c r="D1472" t="s">
        <v>136</v>
      </c>
      <c r="E1472" s="2" t="s">
        <v>98</v>
      </c>
      <c r="F1472" s="2" t="s">
        <v>98</v>
      </c>
      <c r="G1472" s="2" t="s">
        <v>98</v>
      </c>
      <c r="H1472" s="2" t="s">
        <v>99</v>
      </c>
      <c r="I1472" s="2" t="s">
        <v>149</v>
      </c>
      <c r="J1472" s="2" t="s">
        <v>97</v>
      </c>
      <c r="K1472" s="2" t="s">
        <v>134</v>
      </c>
      <c r="L1472" t="s">
        <v>140</v>
      </c>
      <c r="M1472" s="2" t="s">
        <v>100</v>
      </c>
      <c r="N1472" s="71" t="s">
        <v>98</v>
      </c>
      <c r="O1472" s="71" t="s">
        <v>174</v>
      </c>
      <c r="P1472" s="4" t="s">
        <v>182</v>
      </c>
      <c r="Q1472" s="2" t="s">
        <v>98</v>
      </c>
      <c r="R1472" s="2" t="s">
        <v>98</v>
      </c>
      <c r="S1472" t="s">
        <v>98</v>
      </c>
      <c r="T1472" t="s">
        <v>98</v>
      </c>
      <c r="U1472" s="2" t="s">
        <v>98</v>
      </c>
      <c r="V1472" s="2" t="s">
        <v>98</v>
      </c>
      <c r="W1472" s="2" t="s">
        <v>98</v>
      </c>
      <c r="X1472" s="2" t="s">
        <v>98</v>
      </c>
      <c r="Y1472" s="2" t="s">
        <v>186</v>
      </c>
      <c r="Z1472" s="2" t="s">
        <v>98</v>
      </c>
      <c r="AA1472" s="2" t="s">
        <v>98</v>
      </c>
      <c r="AB1472" s="2" t="s">
        <v>97</v>
      </c>
      <c r="AC1472" t="s">
        <v>169</v>
      </c>
      <c r="AD1472" t="s">
        <v>97</v>
      </c>
      <c r="AE1472" s="1" t="s">
        <v>98</v>
      </c>
      <c r="AF1472" t="s">
        <v>98</v>
      </c>
    </row>
    <row r="1473" spans="1:32">
      <c r="A1473" s="3" t="s">
        <v>184</v>
      </c>
      <c r="B1473">
        <v>1463</v>
      </c>
      <c r="C1473" s="6">
        <v>180520</v>
      </c>
      <c r="D1473" t="s">
        <v>136</v>
      </c>
      <c r="E1473" s="2" t="s">
        <v>98</v>
      </c>
      <c r="F1473" s="2" t="s">
        <v>98</v>
      </c>
      <c r="G1473" s="2" t="s">
        <v>98</v>
      </c>
      <c r="H1473" s="2" t="s">
        <v>97</v>
      </c>
      <c r="I1473" s="2" t="s">
        <v>149</v>
      </c>
      <c r="J1473" s="2" t="s">
        <v>97</v>
      </c>
      <c r="K1473" s="2" t="s">
        <v>134</v>
      </c>
      <c r="L1473" t="s">
        <v>140</v>
      </c>
      <c r="M1473" s="2" t="s">
        <v>100</v>
      </c>
      <c r="N1473" s="71" t="s">
        <v>98</v>
      </c>
      <c r="O1473" s="71" t="s">
        <v>174</v>
      </c>
      <c r="P1473" s="4" t="s">
        <v>182</v>
      </c>
      <c r="Q1473" s="2" t="s">
        <v>98</v>
      </c>
      <c r="R1473" s="2" t="s">
        <v>98</v>
      </c>
      <c r="S1473" t="s">
        <v>98</v>
      </c>
      <c r="T1473" t="s">
        <v>98</v>
      </c>
      <c r="U1473" s="2" t="s">
        <v>98</v>
      </c>
      <c r="V1473" s="2" t="s">
        <v>98</v>
      </c>
      <c r="W1473" s="2" t="s">
        <v>98</v>
      </c>
      <c r="X1473" s="2" t="s">
        <v>98</v>
      </c>
      <c r="Y1473" s="2" t="s">
        <v>186</v>
      </c>
      <c r="Z1473" s="2" t="s">
        <v>98</v>
      </c>
      <c r="AA1473" s="2" t="s">
        <v>98</v>
      </c>
      <c r="AB1473" s="2" t="s">
        <v>97</v>
      </c>
      <c r="AC1473" t="s">
        <v>169</v>
      </c>
      <c r="AD1473" t="s">
        <v>97</v>
      </c>
      <c r="AE1473" s="1" t="s">
        <v>98</v>
      </c>
      <c r="AF1473" t="s">
        <v>98</v>
      </c>
    </row>
    <row r="1474" spans="1:32">
      <c r="A1474" s="3" t="s">
        <v>184</v>
      </c>
      <c r="B1474">
        <v>1464</v>
      </c>
      <c r="C1474" s="6">
        <v>180542</v>
      </c>
      <c r="D1474" t="s">
        <v>136</v>
      </c>
      <c r="E1474" s="2" t="s">
        <v>97</v>
      </c>
      <c r="F1474" s="2" t="s">
        <v>98</v>
      </c>
      <c r="G1474" s="2" t="s">
        <v>98</v>
      </c>
      <c r="H1474" s="2" t="s">
        <v>97</v>
      </c>
      <c r="I1474" s="2" t="s">
        <v>145</v>
      </c>
      <c r="J1474" s="2" t="s">
        <v>97</v>
      </c>
      <c r="K1474" s="2" t="s">
        <v>134</v>
      </c>
      <c r="L1474" t="s">
        <v>139</v>
      </c>
      <c r="M1474" s="2" t="s">
        <v>100</v>
      </c>
      <c r="N1474" s="71" t="s">
        <v>97</v>
      </c>
      <c r="O1474" s="71" t="s">
        <v>174</v>
      </c>
      <c r="P1474" s="4" t="s">
        <v>182</v>
      </c>
      <c r="Q1474" s="2" t="s">
        <v>98</v>
      </c>
      <c r="R1474" s="2" t="s">
        <v>98</v>
      </c>
      <c r="S1474" t="s">
        <v>98</v>
      </c>
      <c r="T1474" t="s">
        <v>98</v>
      </c>
      <c r="U1474" s="2" t="s">
        <v>98</v>
      </c>
      <c r="V1474" s="2" t="s">
        <v>98</v>
      </c>
      <c r="W1474" s="2" t="s">
        <v>98</v>
      </c>
      <c r="X1474" s="2" t="s">
        <v>97</v>
      </c>
      <c r="Y1474" s="2" t="s">
        <v>98</v>
      </c>
      <c r="Z1474" s="2" t="s">
        <v>98</v>
      </c>
      <c r="AA1474" s="2" t="s">
        <v>98</v>
      </c>
      <c r="AB1474" s="2" t="s">
        <v>185</v>
      </c>
      <c r="AC1474" t="s">
        <v>169</v>
      </c>
      <c r="AD1474" t="s">
        <v>97</v>
      </c>
      <c r="AE1474" s="1" t="s">
        <v>98</v>
      </c>
      <c r="AF1474" t="s">
        <v>98</v>
      </c>
    </row>
    <row r="1475" spans="1:32">
      <c r="A1475" s="3" t="s">
        <v>183</v>
      </c>
      <c r="B1475">
        <v>1465</v>
      </c>
      <c r="C1475">
        <v>180544</v>
      </c>
      <c r="D1475" t="s">
        <v>137</v>
      </c>
      <c r="E1475" s="2" t="s">
        <v>97</v>
      </c>
      <c r="F1475" s="2" t="s">
        <v>98</v>
      </c>
      <c r="G1475" s="2" t="s">
        <v>98</v>
      </c>
      <c r="H1475" s="3" t="s">
        <v>99</v>
      </c>
      <c r="I1475" s="2" t="s">
        <v>146</v>
      </c>
      <c r="J1475" s="6" t="s">
        <v>98</v>
      </c>
      <c r="K1475" s="2" t="s">
        <v>134</v>
      </c>
      <c r="L1475" t="s">
        <v>140</v>
      </c>
      <c r="M1475" s="2" t="s">
        <v>100</v>
      </c>
      <c r="N1475" s="70" t="s">
        <v>98</v>
      </c>
      <c r="O1475" s="70" t="s">
        <v>174</v>
      </c>
      <c r="P1475" s="4" t="s">
        <v>98</v>
      </c>
      <c r="Q1475" s="2" t="s">
        <v>98</v>
      </c>
      <c r="R1475" s="2" t="s">
        <v>98</v>
      </c>
      <c r="S1475" t="s">
        <v>97</v>
      </c>
      <c r="T1475" t="s">
        <v>98</v>
      </c>
      <c r="U1475" s="2" t="s">
        <v>98</v>
      </c>
      <c r="V1475" s="2" t="s">
        <v>98</v>
      </c>
      <c r="W1475" s="2" t="s">
        <v>98</v>
      </c>
      <c r="X1475" s="2" t="s">
        <v>98</v>
      </c>
      <c r="Y1475" s="2" t="s">
        <v>186</v>
      </c>
      <c r="Z1475" s="2" t="s">
        <v>98</v>
      </c>
      <c r="AA1475" s="2" t="s">
        <v>98</v>
      </c>
      <c r="AB1475" s="2" t="s">
        <v>185</v>
      </c>
      <c r="AC1475" t="s">
        <v>169</v>
      </c>
      <c r="AD1475" s="6" t="s">
        <v>97</v>
      </c>
      <c r="AE1475" s="1" t="s">
        <v>98</v>
      </c>
      <c r="AF1475" t="s">
        <v>97</v>
      </c>
    </row>
    <row r="1476" spans="1:32">
      <c r="A1476" s="3" t="s">
        <v>184</v>
      </c>
      <c r="B1476">
        <v>1466</v>
      </c>
      <c r="C1476" s="6">
        <v>180553</v>
      </c>
      <c r="D1476" t="s">
        <v>137</v>
      </c>
      <c r="E1476" s="2" t="s">
        <v>98</v>
      </c>
      <c r="F1476" s="2" t="s">
        <v>98</v>
      </c>
      <c r="G1476" s="2" t="s">
        <v>97</v>
      </c>
      <c r="H1476" s="2" t="s">
        <v>98</v>
      </c>
      <c r="I1476" s="2" t="s">
        <v>149</v>
      </c>
      <c r="J1476" s="2" t="s">
        <v>98</v>
      </c>
      <c r="K1476" s="2" t="s">
        <v>135</v>
      </c>
      <c r="L1476" t="s">
        <v>138</v>
      </c>
      <c r="M1476" s="2" t="s">
        <v>100</v>
      </c>
      <c r="N1476" s="71" t="s">
        <v>97</v>
      </c>
      <c r="O1476" s="71" t="s">
        <v>174</v>
      </c>
      <c r="P1476" s="4" t="s">
        <v>97</v>
      </c>
      <c r="Q1476" s="2" t="s">
        <v>98</v>
      </c>
      <c r="R1476" s="2" t="s">
        <v>98</v>
      </c>
      <c r="S1476" t="s">
        <v>97</v>
      </c>
      <c r="T1476" t="s">
        <v>98</v>
      </c>
      <c r="U1476" s="2" t="s">
        <v>98</v>
      </c>
      <c r="V1476" s="2" t="s">
        <v>98</v>
      </c>
      <c r="W1476" s="2" t="s">
        <v>98</v>
      </c>
      <c r="X1476" s="2" t="s">
        <v>97</v>
      </c>
      <c r="Y1476" s="2" t="s">
        <v>99</v>
      </c>
      <c r="Z1476" s="2" t="s">
        <v>98</v>
      </c>
      <c r="AA1476" s="2" t="s">
        <v>98</v>
      </c>
      <c r="AB1476" s="2" t="s">
        <v>185</v>
      </c>
      <c r="AC1476" t="s">
        <v>168</v>
      </c>
      <c r="AD1476" t="s">
        <v>98</v>
      </c>
      <c r="AE1476" s="1" t="s">
        <v>98</v>
      </c>
      <c r="AF1476" t="s">
        <v>97</v>
      </c>
    </row>
    <row r="1477" spans="1:32">
      <c r="A1477" s="3" t="s">
        <v>184</v>
      </c>
      <c r="B1477">
        <v>1467</v>
      </c>
      <c r="C1477" s="6">
        <v>180554</v>
      </c>
      <c r="D1477" t="s">
        <v>137</v>
      </c>
      <c r="E1477" s="2" t="s">
        <v>98</v>
      </c>
      <c r="F1477" s="2" t="s">
        <v>98</v>
      </c>
      <c r="G1477" s="2" t="s">
        <v>97</v>
      </c>
      <c r="H1477" s="2" t="s">
        <v>98</v>
      </c>
      <c r="I1477" s="2" t="s">
        <v>149</v>
      </c>
      <c r="J1477" s="2" t="s">
        <v>98</v>
      </c>
      <c r="K1477" s="2" t="s">
        <v>135</v>
      </c>
      <c r="L1477" t="s">
        <v>138</v>
      </c>
      <c r="M1477" s="2" t="s">
        <v>100</v>
      </c>
      <c r="N1477" s="71" t="s">
        <v>99</v>
      </c>
      <c r="O1477" s="71" t="s">
        <v>174</v>
      </c>
      <c r="P1477" s="4" t="s">
        <v>97</v>
      </c>
      <c r="Q1477" s="2" t="s">
        <v>97</v>
      </c>
      <c r="R1477" s="2" t="s">
        <v>98</v>
      </c>
      <c r="S1477" t="s">
        <v>97</v>
      </c>
      <c r="T1477" t="s">
        <v>98</v>
      </c>
      <c r="U1477" s="2" t="s">
        <v>98</v>
      </c>
      <c r="V1477" s="2" t="s">
        <v>97</v>
      </c>
      <c r="W1477" s="2" t="s">
        <v>98</v>
      </c>
      <c r="X1477" s="2" t="s">
        <v>98</v>
      </c>
      <c r="Y1477" s="2" t="s">
        <v>99</v>
      </c>
      <c r="Z1477" s="2" t="s">
        <v>97</v>
      </c>
      <c r="AA1477" s="2" t="s">
        <v>97</v>
      </c>
      <c r="AB1477" s="2" t="s">
        <v>185</v>
      </c>
      <c r="AC1477" t="s">
        <v>169</v>
      </c>
      <c r="AD1477" t="s">
        <v>98</v>
      </c>
      <c r="AE1477" s="1" t="s">
        <v>98</v>
      </c>
      <c r="AF1477" t="s">
        <v>98</v>
      </c>
    </row>
    <row r="1478" spans="1:32">
      <c r="A1478" s="3" t="s">
        <v>184</v>
      </c>
      <c r="B1478">
        <v>1468</v>
      </c>
      <c r="C1478" s="6">
        <v>180571</v>
      </c>
      <c r="D1478" t="s">
        <v>137</v>
      </c>
      <c r="E1478" s="2" t="s">
        <v>97</v>
      </c>
      <c r="F1478" s="2" t="s">
        <v>97</v>
      </c>
      <c r="G1478" s="2" t="s">
        <v>98</v>
      </c>
      <c r="H1478" s="2" t="s">
        <v>97</v>
      </c>
      <c r="I1478" s="2" t="s">
        <v>145</v>
      </c>
      <c r="J1478" s="2" t="s">
        <v>97</v>
      </c>
      <c r="K1478" s="2" t="s">
        <v>134</v>
      </c>
      <c r="L1478" t="s">
        <v>138</v>
      </c>
      <c r="M1478" s="2" t="s">
        <v>101</v>
      </c>
      <c r="N1478" s="71" t="s">
        <v>97</v>
      </c>
      <c r="O1478" s="71" t="s">
        <v>174</v>
      </c>
      <c r="P1478" s="4" t="s">
        <v>97</v>
      </c>
      <c r="Q1478" s="2" t="s">
        <v>98</v>
      </c>
      <c r="R1478" s="2" t="s">
        <v>98</v>
      </c>
      <c r="S1478" t="s">
        <v>97</v>
      </c>
      <c r="T1478" t="s">
        <v>97</v>
      </c>
      <c r="U1478" s="2" t="s">
        <v>98</v>
      </c>
      <c r="V1478" s="2" t="s">
        <v>98</v>
      </c>
      <c r="W1478" s="2" t="s">
        <v>98</v>
      </c>
      <c r="X1478" s="2" t="s">
        <v>98</v>
      </c>
      <c r="Y1478" s="2" t="s">
        <v>98</v>
      </c>
      <c r="Z1478" s="2" t="s">
        <v>98</v>
      </c>
      <c r="AA1478" s="2" t="s">
        <v>98</v>
      </c>
      <c r="AB1478" s="2" t="s">
        <v>97</v>
      </c>
      <c r="AC1478" t="s">
        <v>170</v>
      </c>
      <c r="AD1478" t="s">
        <v>97</v>
      </c>
      <c r="AE1478" s="1" t="s">
        <v>97</v>
      </c>
      <c r="AF1478" t="s">
        <v>98</v>
      </c>
    </row>
    <row r="1479" spans="1:32">
      <c r="A1479" s="3" t="s">
        <v>184</v>
      </c>
      <c r="B1479">
        <v>1469</v>
      </c>
      <c r="C1479" s="6">
        <v>180572</v>
      </c>
      <c r="D1479" t="s">
        <v>137</v>
      </c>
      <c r="E1479" s="2" t="s">
        <v>98</v>
      </c>
      <c r="F1479" s="2" t="s">
        <v>98</v>
      </c>
      <c r="G1479" s="2" t="s">
        <v>98</v>
      </c>
      <c r="H1479" s="2" t="s">
        <v>97</v>
      </c>
      <c r="I1479" s="2" t="s">
        <v>146</v>
      </c>
      <c r="J1479" s="2" t="s">
        <v>97</v>
      </c>
      <c r="K1479" s="2" t="s">
        <v>134</v>
      </c>
      <c r="L1479" t="s">
        <v>140</v>
      </c>
      <c r="M1479" s="2" t="s">
        <v>101</v>
      </c>
      <c r="N1479" s="71" t="s">
        <v>98</v>
      </c>
      <c r="O1479" s="71" t="s">
        <v>174</v>
      </c>
      <c r="P1479" s="4" t="s">
        <v>182</v>
      </c>
      <c r="Q1479" s="2" t="s">
        <v>98</v>
      </c>
      <c r="R1479" s="2" t="s">
        <v>98</v>
      </c>
      <c r="S1479" t="s">
        <v>98</v>
      </c>
      <c r="T1479" t="s">
        <v>98</v>
      </c>
      <c r="U1479" s="2" t="s">
        <v>98</v>
      </c>
      <c r="V1479" s="2" t="s">
        <v>98</v>
      </c>
      <c r="W1479" s="2" t="s">
        <v>98</v>
      </c>
      <c r="X1479" s="2" t="s">
        <v>98</v>
      </c>
      <c r="Y1479" s="2" t="s">
        <v>98</v>
      </c>
      <c r="Z1479" s="2" t="s">
        <v>98</v>
      </c>
      <c r="AA1479" s="2" t="s">
        <v>98</v>
      </c>
      <c r="AB1479" s="2" t="s">
        <v>97</v>
      </c>
      <c r="AC1479" t="s">
        <v>169</v>
      </c>
      <c r="AD1479" t="s">
        <v>97</v>
      </c>
      <c r="AE1479" s="1" t="s">
        <v>98</v>
      </c>
      <c r="AF1479" t="s">
        <v>98</v>
      </c>
    </row>
    <row r="1480" spans="1:32">
      <c r="A1480" s="3" t="s">
        <v>184</v>
      </c>
      <c r="B1480">
        <v>1470</v>
      </c>
      <c r="C1480" s="6">
        <v>180579</v>
      </c>
      <c r="D1480" t="s">
        <v>137</v>
      </c>
      <c r="E1480" s="2" t="s">
        <v>97</v>
      </c>
      <c r="F1480" s="2" t="s">
        <v>98</v>
      </c>
      <c r="G1480" s="2" t="s">
        <v>98</v>
      </c>
      <c r="H1480" s="2" t="s">
        <v>97</v>
      </c>
      <c r="I1480" s="2" t="s">
        <v>146</v>
      </c>
      <c r="J1480" s="2" t="s">
        <v>97</v>
      </c>
      <c r="K1480" s="2" t="s">
        <v>134</v>
      </c>
      <c r="L1480" t="s">
        <v>139</v>
      </c>
      <c r="M1480" s="2" t="s">
        <v>100</v>
      </c>
      <c r="N1480" s="71" t="s">
        <v>97</v>
      </c>
      <c r="O1480" s="71" t="s">
        <v>174</v>
      </c>
      <c r="P1480" s="4" t="s">
        <v>182</v>
      </c>
      <c r="Q1480" s="2" t="s">
        <v>98</v>
      </c>
      <c r="R1480" s="2" t="s">
        <v>98</v>
      </c>
      <c r="S1480" t="s">
        <v>98</v>
      </c>
      <c r="T1480" t="s">
        <v>98</v>
      </c>
      <c r="U1480" s="2" t="s">
        <v>98</v>
      </c>
      <c r="V1480" s="2" t="s">
        <v>98</v>
      </c>
      <c r="W1480" s="2" t="s">
        <v>98</v>
      </c>
      <c r="X1480" s="2" t="s">
        <v>98</v>
      </c>
      <c r="Y1480" s="2" t="s">
        <v>98</v>
      </c>
      <c r="Z1480" s="2" t="s">
        <v>98</v>
      </c>
      <c r="AA1480" s="2" t="s">
        <v>98</v>
      </c>
      <c r="AB1480" s="2" t="s">
        <v>97</v>
      </c>
      <c r="AC1480" t="s">
        <v>169</v>
      </c>
      <c r="AD1480" t="s">
        <v>97</v>
      </c>
      <c r="AE1480" s="1" t="s">
        <v>97</v>
      </c>
      <c r="AF1480" t="s">
        <v>98</v>
      </c>
    </row>
    <row r="1481" spans="1:32">
      <c r="A1481" s="3" t="s">
        <v>184</v>
      </c>
      <c r="B1481">
        <v>1471</v>
      </c>
      <c r="C1481">
        <v>180581</v>
      </c>
      <c r="D1481" t="s">
        <v>137</v>
      </c>
      <c r="E1481" s="2" t="s">
        <v>97</v>
      </c>
      <c r="F1481" s="2" t="s">
        <v>98</v>
      </c>
      <c r="G1481" s="2" t="s">
        <v>98</v>
      </c>
      <c r="H1481" s="3" t="s">
        <v>97</v>
      </c>
      <c r="I1481" s="2" t="s">
        <v>146</v>
      </c>
      <c r="J1481" s="6" t="s">
        <v>97</v>
      </c>
      <c r="K1481" s="2" t="s">
        <v>134</v>
      </c>
      <c r="L1481" t="s">
        <v>139</v>
      </c>
      <c r="M1481" s="2" t="s">
        <v>100</v>
      </c>
      <c r="N1481" s="70" t="s">
        <v>97</v>
      </c>
      <c r="O1481" s="70" t="s">
        <v>163</v>
      </c>
      <c r="P1481" s="4" t="s">
        <v>182</v>
      </c>
      <c r="Q1481" s="2" t="s">
        <v>98</v>
      </c>
      <c r="R1481" s="2" t="s">
        <v>98</v>
      </c>
      <c r="S1481" t="s">
        <v>98</v>
      </c>
      <c r="T1481" t="s">
        <v>98</v>
      </c>
      <c r="U1481" s="2" t="s">
        <v>98</v>
      </c>
      <c r="V1481" s="2" t="s">
        <v>98</v>
      </c>
      <c r="W1481" s="2" t="s">
        <v>98</v>
      </c>
      <c r="X1481" s="2" t="s">
        <v>98</v>
      </c>
      <c r="Y1481" s="2" t="s">
        <v>98</v>
      </c>
      <c r="Z1481" s="2" t="s">
        <v>98</v>
      </c>
      <c r="AA1481" s="2" t="s">
        <v>98</v>
      </c>
      <c r="AB1481" s="2" t="s">
        <v>97</v>
      </c>
      <c r="AC1481" t="s">
        <v>169</v>
      </c>
      <c r="AD1481" t="s">
        <v>97</v>
      </c>
      <c r="AE1481" s="1" t="s">
        <v>97</v>
      </c>
      <c r="AF1481" t="s">
        <v>98</v>
      </c>
    </row>
    <row r="1482" spans="1:32">
      <c r="A1482" s="3" t="s">
        <v>184</v>
      </c>
      <c r="B1482">
        <v>1472</v>
      </c>
      <c r="C1482" s="6">
        <v>180600</v>
      </c>
      <c r="D1482" t="s">
        <v>136</v>
      </c>
      <c r="E1482" s="2" t="s">
        <v>98</v>
      </c>
      <c r="F1482" s="2" t="s">
        <v>98</v>
      </c>
      <c r="G1482" s="2" t="s">
        <v>98</v>
      </c>
      <c r="H1482" s="2" t="s">
        <v>97</v>
      </c>
      <c r="I1482" s="2" t="s">
        <v>148</v>
      </c>
      <c r="J1482" s="2" t="s">
        <v>97</v>
      </c>
      <c r="K1482" s="2" t="s">
        <v>134</v>
      </c>
      <c r="L1482" t="s">
        <v>140</v>
      </c>
      <c r="M1482" s="2" t="s">
        <v>101</v>
      </c>
      <c r="N1482" s="71" t="s">
        <v>98</v>
      </c>
      <c r="O1482" s="71" t="s">
        <v>174</v>
      </c>
      <c r="P1482" s="4" t="s">
        <v>182</v>
      </c>
      <c r="Q1482" s="2" t="s">
        <v>98</v>
      </c>
      <c r="R1482" s="2" t="s">
        <v>98</v>
      </c>
      <c r="S1482" t="s">
        <v>98</v>
      </c>
      <c r="T1482" t="s">
        <v>98</v>
      </c>
      <c r="U1482" s="2" t="s">
        <v>98</v>
      </c>
      <c r="V1482" s="2" t="s">
        <v>98</v>
      </c>
      <c r="W1482" s="2" t="s">
        <v>98</v>
      </c>
      <c r="X1482" s="2" t="s">
        <v>98</v>
      </c>
      <c r="Y1482" s="2" t="s">
        <v>186</v>
      </c>
      <c r="Z1482" s="2" t="s">
        <v>98</v>
      </c>
      <c r="AA1482" s="2" t="s">
        <v>98</v>
      </c>
      <c r="AB1482" s="2" t="s">
        <v>97</v>
      </c>
      <c r="AC1482" t="s">
        <v>169</v>
      </c>
      <c r="AD1482" t="s">
        <v>97</v>
      </c>
      <c r="AE1482" s="1" t="s">
        <v>97</v>
      </c>
      <c r="AF1482" t="s">
        <v>98</v>
      </c>
    </row>
    <row r="1483" spans="1:32">
      <c r="A1483" s="3" t="s">
        <v>184</v>
      </c>
      <c r="B1483">
        <v>1473</v>
      </c>
      <c r="C1483">
        <v>180658</v>
      </c>
      <c r="D1483" t="s">
        <v>137</v>
      </c>
      <c r="E1483" s="2" t="s">
        <v>97</v>
      </c>
      <c r="F1483" s="2" t="s">
        <v>98</v>
      </c>
      <c r="G1483" s="2" t="s">
        <v>97</v>
      </c>
      <c r="H1483" s="3" t="s">
        <v>97</v>
      </c>
      <c r="I1483" s="2" t="s">
        <v>147</v>
      </c>
      <c r="J1483" s="6" t="s">
        <v>97</v>
      </c>
      <c r="K1483" s="2" t="s">
        <v>134</v>
      </c>
      <c r="L1483" t="s">
        <v>138</v>
      </c>
      <c r="M1483" s="3" t="s">
        <v>101</v>
      </c>
      <c r="N1483" s="71" t="s">
        <v>97</v>
      </c>
      <c r="O1483" s="71" t="s">
        <v>174</v>
      </c>
      <c r="P1483" s="4" t="s">
        <v>97</v>
      </c>
      <c r="Q1483" s="2" t="s">
        <v>97</v>
      </c>
      <c r="R1483" s="2" t="s">
        <v>97</v>
      </c>
      <c r="S1483" t="s">
        <v>97</v>
      </c>
      <c r="T1483" t="s">
        <v>98</v>
      </c>
      <c r="U1483" s="2" t="s">
        <v>97</v>
      </c>
      <c r="V1483" s="2" t="s">
        <v>97</v>
      </c>
      <c r="W1483" s="2" t="s">
        <v>98</v>
      </c>
      <c r="X1483" s="2" t="s">
        <v>98</v>
      </c>
      <c r="Y1483" s="2" t="s">
        <v>97</v>
      </c>
      <c r="Z1483" s="2" t="s">
        <v>98</v>
      </c>
      <c r="AA1483" s="2" t="s">
        <v>98</v>
      </c>
      <c r="AB1483" s="2" t="s">
        <v>98</v>
      </c>
      <c r="AC1483" t="s">
        <v>169</v>
      </c>
      <c r="AD1483" s="6" t="s">
        <v>97</v>
      </c>
      <c r="AE1483" s="1" t="s">
        <v>97</v>
      </c>
      <c r="AF1483" t="s">
        <v>98</v>
      </c>
    </row>
    <row r="1484" spans="1:32">
      <c r="A1484" s="3" t="s">
        <v>184</v>
      </c>
      <c r="B1484">
        <v>1474</v>
      </c>
      <c r="C1484" s="6">
        <v>180664</v>
      </c>
      <c r="D1484" t="s">
        <v>137</v>
      </c>
      <c r="E1484" s="2" t="s">
        <v>97</v>
      </c>
      <c r="F1484" s="2" t="s">
        <v>98</v>
      </c>
      <c r="G1484" s="2" t="s">
        <v>97</v>
      </c>
      <c r="H1484" s="2" t="s">
        <v>97</v>
      </c>
      <c r="I1484" s="2" t="s">
        <v>148</v>
      </c>
      <c r="J1484" s="2" t="s">
        <v>97</v>
      </c>
      <c r="K1484" s="2" t="s">
        <v>134</v>
      </c>
      <c r="L1484" t="s">
        <v>139</v>
      </c>
      <c r="M1484" s="2" t="s">
        <v>100</v>
      </c>
      <c r="N1484" s="71" t="s">
        <v>97</v>
      </c>
      <c r="O1484" s="71" t="s">
        <v>174</v>
      </c>
      <c r="P1484" s="4" t="s">
        <v>98</v>
      </c>
      <c r="Q1484" s="2" t="s">
        <v>98</v>
      </c>
      <c r="R1484" s="2" t="s">
        <v>98</v>
      </c>
      <c r="S1484" t="s">
        <v>97</v>
      </c>
      <c r="T1484" t="s">
        <v>98</v>
      </c>
      <c r="U1484" s="2" t="s">
        <v>98</v>
      </c>
      <c r="V1484" s="2" t="s">
        <v>98</v>
      </c>
      <c r="W1484" s="2" t="s">
        <v>98</v>
      </c>
      <c r="X1484" s="2" t="s">
        <v>98</v>
      </c>
      <c r="Y1484" s="2" t="s">
        <v>98</v>
      </c>
      <c r="Z1484" s="2" t="s">
        <v>98</v>
      </c>
      <c r="AA1484" s="2" t="s">
        <v>98</v>
      </c>
      <c r="AB1484" s="2" t="s">
        <v>97</v>
      </c>
      <c r="AC1484" t="s">
        <v>170</v>
      </c>
      <c r="AD1484" t="s">
        <v>97</v>
      </c>
      <c r="AE1484" s="1" t="s">
        <v>97</v>
      </c>
      <c r="AF1484" t="s">
        <v>97</v>
      </c>
    </row>
    <row r="1485" spans="1:32">
      <c r="A1485" s="3" t="s">
        <v>184</v>
      </c>
      <c r="B1485">
        <v>1475</v>
      </c>
      <c r="C1485">
        <v>180690</v>
      </c>
      <c r="D1485" t="s">
        <v>136</v>
      </c>
      <c r="E1485" s="2" t="s">
        <v>98</v>
      </c>
      <c r="F1485" s="2" t="s">
        <v>98</v>
      </c>
      <c r="G1485" s="2" t="s">
        <v>98</v>
      </c>
      <c r="H1485" s="3" t="s">
        <v>97</v>
      </c>
      <c r="I1485" s="2" t="s">
        <v>149</v>
      </c>
      <c r="J1485" s="6" t="s">
        <v>97</v>
      </c>
      <c r="K1485" s="2" t="s">
        <v>134</v>
      </c>
      <c r="L1485" t="s">
        <v>140</v>
      </c>
      <c r="M1485" s="3" t="s">
        <v>101</v>
      </c>
      <c r="N1485" s="71" t="s">
        <v>97</v>
      </c>
      <c r="O1485" s="71" t="s">
        <v>174</v>
      </c>
      <c r="P1485" s="5" t="s">
        <v>182</v>
      </c>
      <c r="Q1485" s="2" t="s">
        <v>98</v>
      </c>
      <c r="R1485" s="2" t="s">
        <v>98</v>
      </c>
      <c r="S1485" t="s">
        <v>98</v>
      </c>
      <c r="T1485" t="s">
        <v>98</v>
      </c>
      <c r="U1485" s="2" t="s">
        <v>98</v>
      </c>
      <c r="V1485" s="2" t="s">
        <v>98</v>
      </c>
      <c r="W1485" s="2" t="s">
        <v>98</v>
      </c>
      <c r="X1485" s="2" t="s">
        <v>98</v>
      </c>
      <c r="Y1485" s="2" t="s">
        <v>186</v>
      </c>
      <c r="Z1485" s="2" t="s">
        <v>98</v>
      </c>
      <c r="AA1485" s="2" t="s">
        <v>98</v>
      </c>
      <c r="AB1485" s="2" t="s">
        <v>98</v>
      </c>
      <c r="AC1485" t="s">
        <v>169</v>
      </c>
      <c r="AD1485" s="6" t="s">
        <v>97</v>
      </c>
      <c r="AE1485" s="1" t="s">
        <v>98</v>
      </c>
      <c r="AF1485" t="s">
        <v>98</v>
      </c>
    </row>
    <row r="1486" spans="1:32">
      <c r="A1486" s="3" t="s">
        <v>184</v>
      </c>
      <c r="B1486">
        <v>1476</v>
      </c>
      <c r="C1486" s="6">
        <v>180699</v>
      </c>
      <c r="D1486" t="s">
        <v>136</v>
      </c>
      <c r="E1486" s="2" t="s">
        <v>98</v>
      </c>
      <c r="F1486" s="2" t="s">
        <v>98</v>
      </c>
      <c r="G1486" s="2" t="s">
        <v>98</v>
      </c>
      <c r="H1486" s="2" t="s">
        <v>97</v>
      </c>
      <c r="I1486" s="2" t="s">
        <v>145</v>
      </c>
      <c r="J1486" s="2" t="s">
        <v>97</v>
      </c>
      <c r="K1486" s="2" t="s">
        <v>134</v>
      </c>
      <c r="L1486" t="s">
        <v>140</v>
      </c>
      <c r="M1486" s="2" t="s">
        <v>100</v>
      </c>
      <c r="N1486" s="71" t="s">
        <v>97</v>
      </c>
      <c r="O1486" s="71" t="s">
        <v>163</v>
      </c>
      <c r="P1486" s="4" t="s">
        <v>182</v>
      </c>
      <c r="Q1486" s="2" t="s">
        <v>98</v>
      </c>
      <c r="R1486" s="2" t="s">
        <v>98</v>
      </c>
      <c r="S1486" t="s">
        <v>98</v>
      </c>
      <c r="T1486" t="s">
        <v>98</v>
      </c>
      <c r="U1486" s="2" t="s">
        <v>98</v>
      </c>
      <c r="V1486" s="2" t="s">
        <v>98</v>
      </c>
      <c r="W1486" s="2" t="s">
        <v>98</v>
      </c>
      <c r="X1486" s="2" t="s">
        <v>98</v>
      </c>
      <c r="Y1486" s="2" t="s">
        <v>186</v>
      </c>
      <c r="Z1486" s="2" t="s">
        <v>98</v>
      </c>
      <c r="AA1486" s="2" t="s">
        <v>98</v>
      </c>
      <c r="AB1486" s="2" t="s">
        <v>98</v>
      </c>
      <c r="AC1486" t="s">
        <v>169</v>
      </c>
      <c r="AD1486" t="s">
        <v>97</v>
      </c>
      <c r="AE1486" s="1" t="s">
        <v>97</v>
      </c>
      <c r="AF1486" t="s">
        <v>97</v>
      </c>
    </row>
    <row r="1487" spans="1:32">
      <c r="A1487" s="3" t="s">
        <v>184</v>
      </c>
      <c r="B1487">
        <v>1477</v>
      </c>
      <c r="C1487" s="6">
        <v>180708</v>
      </c>
      <c r="D1487" t="s">
        <v>136</v>
      </c>
      <c r="E1487" s="2" t="s">
        <v>98</v>
      </c>
      <c r="F1487" s="2" t="s">
        <v>98</v>
      </c>
      <c r="G1487" s="2" t="s">
        <v>98</v>
      </c>
      <c r="H1487" s="2" t="s">
        <v>97</v>
      </c>
      <c r="I1487" s="2" t="s">
        <v>145</v>
      </c>
      <c r="J1487" s="2" t="s">
        <v>97</v>
      </c>
      <c r="K1487" s="2" t="s">
        <v>135</v>
      </c>
      <c r="L1487" t="s">
        <v>139</v>
      </c>
      <c r="M1487" s="2" t="s">
        <v>100</v>
      </c>
      <c r="N1487" s="71" t="s">
        <v>99</v>
      </c>
      <c r="O1487" s="71" t="s">
        <v>174</v>
      </c>
      <c r="P1487" s="4" t="s">
        <v>97</v>
      </c>
      <c r="Q1487" s="2" t="s">
        <v>98</v>
      </c>
      <c r="R1487" s="2" t="s">
        <v>98</v>
      </c>
      <c r="S1487" t="s">
        <v>97</v>
      </c>
      <c r="T1487" t="s">
        <v>97</v>
      </c>
      <c r="U1487" s="2" t="s">
        <v>98</v>
      </c>
      <c r="V1487" s="2" t="s">
        <v>98</v>
      </c>
      <c r="W1487" s="2" t="s">
        <v>98</v>
      </c>
      <c r="X1487" s="2" t="s">
        <v>97</v>
      </c>
      <c r="Y1487" s="2" t="s">
        <v>99</v>
      </c>
      <c r="Z1487" s="2" t="s">
        <v>98</v>
      </c>
      <c r="AA1487" s="2" t="s">
        <v>98</v>
      </c>
      <c r="AB1487" s="2" t="s">
        <v>185</v>
      </c>
      <c r="AC1487" t="s">
        <v>168</v>
      </c>
      <c r="AD1487" t="s">
        <v>98</v>
      </c>
      <c r="AE1487" s="1" t="s">
        <v>98</v>
      </c>
      <c r="AF1487" t="s">
        <v>97</v>
      </c>
    </row>
    <row r="1488" spans="1:32">
      <c r="A1488" s="3" t="s">
        <v>184</v>
      </c>
      <c r="B1488">
        <v>1478</v>
      </c>
      <c r="C1488">
        <v>180719</v>
      </c>
      <c r="D1488" t="s">
        <v>137</v>
      </c>
      <c r="E1488" s="2" t="s">
        <v>98</v>
      </c>
      <c r="F1488" s="2" t="s">
        <v>98</v>
      </c>
      <c r="G1488" s="2" t="s">
        <v>98</v>
      </c>
      <c r="H1488" s="2" t="s">
        <v>98</v>
      </c>
      <c r="I1488" s="2" t="s">
        <v>146</v>
      </c>
      <c r="J1488" s="6" t="s">
        <v>97</v>
      </c>
      <c r="K1488" s="2" t="s">
        <v>134</v>
      </c>
      <c r="L1488" t="s">
        <v>140</v>
      </c>
      <c r="M1488" s="2" t="s">
        <v>100</v>
      </c>
      <c r="N1488" s="70" t="s">
        <v>98</v>
      </c>
      <c r="O1488" s="70" t="s">
        <v>174</v>
      </c>
      <c r="P1488" s="5" t="s">
        <v>182</v>
      </c>
      <c r="Q1488" s="2" t="s">
        <v>98</v>
      </c>
      <c r="R1488" s="2" t="s">
        <v>98</v>
      </c>
      <c r="S1488" t="s">
        <v>98</v>
      </c>
      <c r="T1488" t="s">
        <v>98</v>
      </c>
      <c r="U1488" s="2" t="s">
        <v>98</v>
      </c>
      <c r="V1488" s="2" t="s">
        <v>98</v>
      </c>
      <c r="W1488" s="2" t="s">
        <v>98</v>
      </c>
      <c r="X1488" s="2" t="s">
        <v>98</v>
      </c>
      <c r="Y1488" s="2" t="s">
        <v>186</v>
      </c>
      <c r="Z1488" s="2" t="s">
        <v>98</v>
      </c>
      <c r="AA1488" s="2" t="s">
        <v>98</v>
      </c>
      <c r="AB1488" s="2" t="s">
        <v>97</v>
      </c>
      <c r="AC1488" t="s">
        <v>169</v>
      </c>
      <c r="AD1488" s="6" t="s">
        <v>97</v>
      </c>
      <c r="AE1488" s="1" t="s">
        <v>98</v>
      </c>
      <c r="AF1488" t="s">
        <v>98</v>
      </c>
    </row>
    <row r="1489" spans="1:32">
      <c r="A1489" s="3" t="s">
        <v>184</v>
      </c>
      <c r="B1489">
        <v>1479</v>
      </c>
      <c r="C1489">
        <v>180745</v>
      </c>
      <c r="D1489" t="s">
        <v>136</v>
      </c>
      <c r="E1489" s="2" t="s">
        <v>97</v>
      </c>
      <c r="F1489" s="2" t="s">
        <v>98</v>
      </c>
      <c r="G1489" s="2" t="s">
        <v>98</v>
      </c>
      <c r="H1489" s="3" t="s">
        <v>97</v>
      </c>
      <c r="I1489" s="2" t="s">
        <v>149</v>
      </c>
      <c r="J1489" s="6" t="s">
        <v>97</v>
      </c>
      <c r="K1489" s="2" t="s">
        <v>134</v>
      </c>
      <c r="L1489" t="s">
        <v>140</v>
      </c>
      <c r="M1489" s="2" t="s">
        <v>100</v>
      </c>
      <c r="N1489" s="70" t="s">
        <v>97</v>
      </c>
      <c r="O1489" s="70" t="s">
        <v>163</v>
      </c>
      <c r="P1489" s="5" t="s">
        <v>182</v>
      </c>
      <c r="Q1489" s="2" t="s">
        <v>98</v>
      </c>
      <c r="R1489" s="2" t="s">
        <v>98</v>
      </c>
      <c r="S1489" t="s">
        <v>98</v>
      </c>
      <c r="T1489" t="s">
        <v>98</v>
      </c>
      <c r="U1489" s="2" t="s">
        <v>98</v>
      </c>
      <c r="V1489" s="2" t="s">
        <v>98</v>
      </c>
      <c r="W1489" s="2" t="s">
        <v>98</v>
      </c>
      <c r="X1489" s="2" t="s">
        <v>98</v>
      </c>
      <c r="Y1489" s="2" t="s">
        <v>98</v>
      </c>
      <c r="Z1489" s="2" t="s">
        <v>98</v>
      </c>
      <c r="AA1489" s="2" t="s">
        <v>98</v>
      </c>
      <c r="AB1489" s="2" t="s">
        <v>97</v>
      </c>
      <c r="AC1489" t="s">
        <v>169</v>
      </c>
      <c r="AD1489" s="6" t="s">
        <v>97</v>
      </c>
      <c r="AE1489" s="1" t="s">
        <v>98</v>
      </c>
      <c r="AF1489" t="s">
        <v>98</v>
      </c>
    </row>
    <row r="1490" spans="1:32">
      <c r="A1490" s="3" t="s">
        <v>184</v>
      </c>
      <c r="B1490">
        <v>1480</v>
      </c>
      <c r="C1490" s="6">
        <v>180746</v>
      </c>
      <c r="D1490" t="s">
        <v>136</v>
      </c>
      <c r="E1490" s="2" t="s">
        <v>98</v>
      </c>
      <c r="F1490" s="2" t="s">
        <v>98</v>
      </c>
      <c r="G1490" s="2" t="s">
        <v>98</v>
      </c>
      <c r="H1490" s="2" t="s">
        <v>97</v>
      </c>
      <c r="I1490" s="2" t="s">
        <v>149</v>
      </c>
      <c r="J1490" s="2" t="s">
        <v>97</v>
      </c>
      <c r="K1490" s="2" t="s">
        <v>134</v>
      </c>
      <c r="L1490" t="s">
        <v>140</v>
      </c>
      <c r="M1490" s="2" t="s">
        <v>100</v>
      </c>
      <c r="N1490" s="71" t="s">
        <v>97</v>
      </c>
      <c r="O1490" s="71" t="s">
        <v>174</v>
      </c>
      <c r="P1490" s="4" t="s">
        <v>182</v>
      </c>
      <c r="Q1490" s="2" t="s">
        <v>98</v>
      </c>
      <c r="R1490" s="2" t="s">
        <v>98</v>
      </c>
      <c r="S1490" t="s">
        <v>98</v>
      </c>
      <c r="T1490" t="s">
        <v>98</v>
      </c>
      <c r="U1490" s="2" t="s">
        <v>98</v>
      </c>
      <c r="V1490" s="2" t="s">
        <v>98</v>
      </c>
      <c r="W1490" s="2" t="s">
        <v>98</v>
      </c>
      <c r="X1490" s="2" t="s">
        <v>98</v>
      </c>
      <c r="Y1490" s="2" t="s">
        <v>98</v>
      </c>
      <c r="Z1490" s="2" t="s">
        <v>98</v>
      </c>
      <c r="AA1490" s="2" t="s">
        <v>98</v>
      </c>
      <c r="AB1490" s="2" t="s">
        <v>97</v>
      </c>
      <c r="AC1490" t="s">
        <v>169</v>
      </c>
      <c r="AD1490" t="s">
        <v>97</v>
      </c>
      <c r="AE1490" s="1" t="s">
        <v>98</v>
      </c>
      <c r="AF1490" t="s">
        <v>98</v>
      </c>
    </row>
    <row r="1491" spans="1:32">
      <c r="A1491" s="3" t="s">
        <v>184</v>
      </c>
      <c r="B1491">
        <v>1481</v>
      </c>
      <c r="C1491">
        <v>180748</v>
      </c>
      <c r="D1491" t="s">
        <v>136</v>
      </c>
      <c r="E1491" s="2" t="s">
        <v>98</v>
      </c>
      <c r="F1491" s="2" t="s">
        <v>98</v>
      </c>
      <c r="G1491" s="2" t="s">
        <v>98</v>
      </c>
      <c r="H1491" s="3" t="s">
        <v>97</v>
      </c>
      <c r="I1491" s="2" t="s">
        <v>145</v>
      </c>
      <c r="J1491" s="6" t="s">
        <v>98</v>
      </c>
      <c r="K1491" s="2" t="s">
        <v>135</v>
      </c>
      <c r="L1491" t="s">
        <v>138</v>
      </c>
      <c r="M1491" s="3" t="s">
        <v>101</v>
      </c>
      <c r="N1491" s="71" t="s">
        <v>98</v>
      </c>
      <c r="O1491" s="71" t="s">
        <v>174</v>
      </c>
      <c r="P1491" s="4" t="s">
        <v>182</v>
      </c>
      <c r="Q1491" s="2" t="s">
        <v>98</v>
      </c>
      <c r="R1491" s="2" t="s">
        <v>98</v>
      </c>
      <c r="S1491" t="s">
        <v>98</v>
      </c>
      <c r="T1491" t="s">
        <v>98</v>
      </c>
      <c r="U1491" s="2" t="s">
        <v>98</v>
      </c>
      <c r="V1491" s="2" t="s">
        <v>98</v>
      </c>
      <c r="W1491" s="2" t="s">
        <v>98</v>
      </c>
      <c r="X1491" s="2" t="s">
        <v>98</v>
      </c>
      <c r="Y1491" s="2" t="s">
        <v>99</v>
      </c>
      <c r="Z1491" s="2" t="s">
        <v>98</v>
      </c>
      <c r="AA1491" s="2" t="s">
        <v>98</v>
      </c>
      <c r="AB1491" s="2" t="s">
        <v>185</v>
      </c>
      <c r="AC1491" t="s">
        <v>168</v>
      </c>
      <c r="AD1491" t="s">
        <v>98</v>
      </c>
      <c r="AE1491" s="1" t="s">
        <v>98</v>
      </c>
      <c r="AF1491" t="s">
        <v>99</v>
      </c>
    </row>
    <row r="1492" spans="1:32">
      <c r="A1492" s="3" t="s">
        <v>184</v>
      </c>
      <c r="B1492">
        <v>1482</v>
      </c>
      <c r="C1492">
        <v>180768</v>
      </c>
      <c r="D1492" t="s">
        <v>136</v>
      </c>
      <c r="E1492" s="2" t="s">
        <v>98</v>
      </c>
      <c r="F1492" s="2" t="s">
        <v>98</v>
      </c>
      <c r="G1492" s="2" t="s">
        <v>98</v>
      </c>
      <c r="H1492" s="3" t="s">
        <v>97</v>
      </c>
      <c r="I1492" s="2" t="s">
        <v>146</v>
      </c>
      <c r="J1492" s="6" t="s">
        <v>97</v>
      </c>
      <c r="K1492" s="2" t="s">
        <v>134</v>
      </c>
      <c r="L1492" t="s">
        <v>140</v>
      </c>
      <c r="M1492" s="2" t="s">
        <v>100</v>
      </c>
      <c r="N1492" s="70" t="s">
        <v>97</v>
      </c>
      <c r="O1492" s="70" t="s">
        <v>174</v>
      </c>
      <c r="P1492" s="4" t="s">
        <v>182</v>
      </c>
      <c r="Q1492" s="2" t="s">
        <v>98</v>
      </c>
      <c r="R1492" s="2" t="s">
        <v>98</v>
      </c>
      <c r="S1492" t="s">
        <v>98</v>
      </c>
      <c r="T1492" t="s">
        <v>98</v>
      </c>
      <c r="U1492" s="2" t="s">
        <v>98</v>
      </c>
      <c r="V1492" s="2" t="s">
        <v>98</v>
      </c>
      <c r="W1492" s="2" t="s">
        <v>98</v>
      </c>
      <c r="X1492" s="2" t="s">
        <v>98</v>
      </c>
      <c r="Y1492" s="2" t="s">
        <v>186</v>
      </c>
      <c r="Z1492" s="2" t="s">
        <v>98</v>
      </c>
      <c r="AA1492" s="2" t="s">
        <v>98</v>
      </c>
      <c r="AB1492" s="2" t="s">
        <v>97</v>
      </c>
      <c r="AC1492" t="s">
        <v>169</v>
      </c>
      <c r="AD1492" s="6" t="s">
        <v>97</v>
      </c>
      <c r="AE1492" s="1" t="s">
        <v>98</v>
      </c>
      <c r="AF1492" t="s">
        <v>98</v>
      </c>
    </row>
    <row r="1493" spans="1:32">
      <c r="A1493" s="3" t="s">
        <v>184</v>
      </c>
      <c r="B1493">
        <v>1483</v>
      </c>
      <c r="C1493">
        <v>180775</v>
      </c>
      <c r="D1493" t="s">
        <v>137</v>
      </c>
      <c r="E1493" s="2" t="s">
        <v>98</v>
      </c>
      <c r="F1493" s="2" t="s">
        <v>98</v>
      </c>
      <c r="G1493" s="2" t="s">
        <v>98</v>
      </c>
      <c r="H1493" s="3" t="s">
        <v>97</v>
      </c>
      <c r="I1493" s="2" t="s">
        <v>144</v>
      </c>
      <c r="J1493" s="6" t="s">
        <v>98</v>
      </c>
      <c r="K1493" s="2" t="s">
        <v>134</v>
      </c>
      <c r="L1493" t="s">
        <v>139</v>
      </c>
      <c r="M1493" s="2" t="s">
        <v>100</v>
      </c>
      <c r="N1493" s="70" t="s">
        <v>98</v>
      </c>
      <c r="O1493" s="70" t="s">
        <v>174</v>
      </c>
      <c r="P1493" s="4" t="s">
        <v>182</v>
      </c>
      <c r="Q1493" s="2" t="s">
        <v>98</v>
      </c>
      <c r="R1493" s="2" t="s">
        <v>98</v>
      </c>
      <c r="S1493" t="s">
        <v>98</v>
      </c>
      <c r="T1493" t="s">
        <v>98</v>
      </c>
      <c r="U1493" s="2" t="s">
        <v>98</v>
      </c>
      <c r="V1493" s="2" t="s">
        <v>98</v>
      </c>
      <c r="W1493" s="2" t="s">
        <v>98</v>
      </c>
      <c r="X1493" s="2" t="s">
        <v>98</v>
      </c>
      <c r="Y1493" s="2" t="s">
        <v>98</v>
      </c>
      <c r="Z1493" s="2" t="s">
        <v>98</v>
      </c>
      <c r="AA1493" s="2" t="s">
        <v>98</v>
      </c>
      <c r="AB1493" s="2" t="s">
        <v>97</v>
      </c>
      <c r="AC1493" t="s">
        <v>168</v>
      </c>
      <c r="AD1493" s="6" t="s">
        <v>97</v>
      </c>
      <c r="AE1493" s="1" t="s">
        <v>98</v>
      </c>
      <c r="AF1493" t="s">
        <v>99</v>
      </c>
    </row>
    <row r="1494" spans="1:32">
      <c r="A1494" s="3" t="s">
        <v>184</v>
      </c>
      <c r="B1494">
        <v>1484</v>
      </c>
      <c r="C1494">
        <v>180778</v>
      </c>
      <c r="D1494" t="s">
        <v>137</v>
      </c>
      <c r="E1494" s="2" t="s">
        <v>98</v>
      </c>
      <c r="F1494" s="2" t="s">
        <v>98</v>
      </c>
      <c r="G1494" s="2" t="s">
        <v>98</v>
      </c>
      <c r="H1494" s="3" t="s">
        <v>99</v>
      </c>
      <c r="I1494" s="2" t="s">
        <v>145</v>
      </c>
      <c r="J1494" s="6" t="s">
        <v>97</v>
      </c>
      <c r="K1494" s="2" t="s">
        <v>134</v>
      </c>
      <c r="L1494" t="s">
        <v>140</v>
      </c>
      <c r="M1494" s="3" t="s">
        <v>100</v>
      </c>
      <c r="N1494" s="71" t="s">
        <v>97</v>
      </c>
      <c r="O1494" s="71" t="s">
        <v>174</v>
      </c>
      <c r="P1494" s="4" t="s">
        <v>182</v>
      </c>
      <c r="Q1494" s="2" t="s">
        <v>98</v>
      </c>
      <c r="R1494" s="2" t="s">
        <v>98</v>
      </c>
      <c r="S1494" t="s">
        <v>98</v>
      </c>
      <c r="T1494" t="s">
        <v>98</v>
      </c>
      <c r="U1494" s="2" t="s">
        <v>98</v>
      </c>
      <c r="V1494" s="2" t="s">
        <v>98</v>
      </c>
      <c r="W1494" s="2" t="s">
        <v>98</v>
      </c>
      <c r="X1494" s="2" t="s">
        <v>98</v>
      </c>
      <c r="Y1494" s="2" t="s">
        <v>186</v>
      </c>
      <c r="Z1494" s="2" t="s">
        <v>98</v>
      </c>
      <c r="AA1494" s="2" t="s">
        <v>98</v>
      </c>
      <c r="AB1494" s="2" t="s">
        <v>97</v>
      </c>
      <c r="AC1494" t="s">
        <v>169</v>
      </c>
      <c r="AD1494" s="6" t="s">
        <v>97</v>
      </c>
      <c r="AE1494" s="1" t="s">
        <v>98</v>
      </c>
      <c r="AF1494" t="s">
        <v>98</v>
      </c>
    </row>
    <row r="1495" spans="1:32">
      <c r="A1495" s="3" t="s">
        <v>184</v>
      </c>
      <c r="B1495">
        <v>1485</v>
      </c>
      <c r="C1495">
        <v>180779</v>
      </c>
      <c r="D1495" t="s">
        <v>137</v>
      </c>
      <c r="E1495" s="2" t="s">
        <v>98</v>
      </c>
      <c r="F1495" s="2" t="s">
        <v>98</v>
      </c>
      <c r="G1495" s="2" t="s">
        <v>98</v>
      </c>
      <c r="H1495" s="3" t="s">
        <v>99</v>
      </c>
      <c r="I1495" s="2" t="s">
        <v>145</v>
      </c>
      <c r="J1495" s="6" t="s">
        <v>97</v>
      </c>
      <c r="K1495" s="2" t="s">
        <v>134</v>
      </c>
      <c r="L1495" t="s">
        <v>140</v>
      </c>
      <c r="M1495" s="3" t="s">
        <v>100</v>
      </c>
      <c r="N1495" s="71" t="s">
        <v>98</v>
      </c>
      <c r="O1495" s="71" t="s">
        <v>174</v>
      </c>
      <c r="P1495" s="5" t="s">
        <v>182</v>
      </c>
      <c r="Q1495" s="2" t="s">
        <v>98</v>
      </c>
      <c r="R1495" s="2" t="s">
        <v>98</v>
      </c>
      <c r="S1495" t="s">
        <v>98</v>
      </c>
      <c r="T1495" t="s">
        <v>98</v>
      </c>
      <c r="U1495" s="2" t="s">
        <v>98</v>
      </c>
      <c r="V1495" s="2" t="s">
        <v>98</v>
      </c>
      <c r="W1495" s="2" t="s">
        <v>98</v>
      </c>
      <c r="X1495" s="2" t="s">
        <v>98</v>
      </c>
      <c r="Y1495" s="2" t="s">
        <v>186</v>
      </c>
      <c r="Z1495" s="2" t="s">
        <v>98</v>
      </c>
      <c r="AA1495" s="2" t="s">
        <v>98</v>
      </c>
      <c r="AB1495" s="2" t="s">
        <v>98</v>
      </c>
      <c r="AC1495" t="s">
        <v>169</v>
      </c>
      <c r="AD1495" s="6" t="s">
        <v>97</v>
      </c>
      <c r="AE1495" s="1" t="s">
        <v>98</v>
      </c>
      <c r="AF1495" t="s">
        <v>97</v>
      </c>
    </row>
    <row r="1496" spans="1:32">
      <c r="A1496" s="3" t="s">
        <v>184</v>
      </c>
      <c r="B1496">
        <v>1486</v>
      </c>
      <c r="C1496" s="6">
        <v>180780</v>
      </c>
      <c r="D1496" t="s">
        <v>137</v>
      </c>
      <c r="E1496" s="2" t="s">
        <v>98</v>
      </c>
      <c r="F1496" s="2" t="s">
        <v>98</v>
      </c>
      <c r="G1496" s="2" t="s">
        <v>98</v>
      </c>
      <c r="H1496" s="2" t="s">
        <v>99</v>
      </c>
      <c r="I1496" s="2" t="s">
        <v>145</v>
      </c>
      <c r="J1496" s="2" t="s">
        <v>97</v>
      </c>
      <c r="K1496" s="2" t="s">
        <v>134</v>
      </c>
      <c r="L1496" t="s">
        <v>140</v>
      </c>
      <c r="M1496" s="2" t="s">
        <v>100</v>
      </c>
      <c r="N1496" s="71" t="s">
        <v>97</v>
      </c>
      <c r="O1496" s="71" t="s">
        <v>174</v>
      </c>
      <c r="P1496" s="4" t="s">
        <v>182</v>
      </c>
      <c r="Q1496" s="2" t="s">
        <v>98</v>
      </c>
      <c r="R1496" s="2" t="s">
        <v>98</v>
      </c>
      <c r="S1496" t="s">
        <v>98</v>
      </c>
      <c r="T1496" t="s">
        <v>98</v>
      </c>
      <c r="U1496" s="2" t="s">
        <v>98</v>
      </c>
      <c r="V1496" s="2" t="s">
        <v>98</v>
      </c>
      <c r="W1496" s="2" t="s">
        <v>98</v>
      </c>
      <c r="X1496" s="2" t="s">
        <v>98</v>
      </c>
      <c r="Y1496" s="2" t="s">
        <v>186</v>
      </c>
      <c r="Z1496" s="2" t="s">
        <v>98</v>
      </c>
      <c r="AA1496" s="2" t="s">
        <v>98</v>
      </c>
      <c r="AB1496" s="2" t="s">
        <v>98</v>
      </c>
      <c r="AC1496" t="s">
        <v>169</v>
      </c>
      <c r="AD1496" t="s">
        <v>97</v>
      </c>
      <c r="AE1496" s="1" t="s">
        <v>98</v>
      </c>
      <c r="AF1496" t="s">
        <v>98</v>
      </c>
    </row>
    <row r="1497" spans="1:32">
      <c r="A1497" s="3" t="s">
        <v>184</v>
      </c>
      <c r="B1497">
        <v>1487</v>
      </c>
      <c r="C1497" s="6">
        <v>180781</v>
      </c>
      <c r="D1497" t="s">
        <v>137</v>
      </c>
      <c r="E1497" s="2" t="s">
        <v>98</v>
      </c>
      <c r="F1497" s="2" t="s">
        <v>98</v>
      </c>
      <c r="G1497" s="2" t="s">
        <v>98</v>
      </c>
      <c r="H1497" s="2" t="s">
        <v>97</v>
      </c>
      <c r="I1497" s="2" t="s">
        <v>144</v>
      </c>
      <c r="J1497" s="2" t="s">
        <v>97</v>
      </c>
      <c r="K1497" s="2" t="s">
        <v>134</v>
      </c>
      <c r="L1497" t="s">
        <v>140</v>
      </c>
      <c r="M1497" s="2" t="s">
        <v>100</v>
      </c>
      <c r="N1497" s="71" t="s">
        <v>98</v>
      </c>
      <c r="O1497" s="71" t="s">
        <v>174</v>
      </c>
      <c r="P1497" s="4" t="s">
        <v>182</v>
      </c>
      <c r="Q1497" s="2" t="s">
        <v>98</v>
      </c>
      <c r="R1497" s="2" t="s">
        <v>98</v>
      </c>
      <c r="S1497" t="s">
        <v>98</v>
      </c>
      <c r="T1497" t="s">
        <v>98</v>
      </c>
      <c r="U1497" s="2" t="s">
        <v>98</v>
      </c>
      <c r="V1497" s="2" t="s">
        <v>98</v>
      </c>
      <c r="W1497" s="2" t="s">
        <v>98</v>
      </c>
      <c r="X1497" s="2" t="s">
        <v>98</v>
      </c>
      <c r="Y1497" s="2" t="s">
        <v>98</v>
      </c>
      <c r="Z1497" s="2" t="s">
        <v>98</v>
      </c>
      <c r="AA1497" s="2" t="s">
        <v>98</v>
      </c>
      <c r="AB1497" s="2" t="s">
        <v>98</v>
      </c>
      <c r="AC1497" t="s">
        <v>169</v>
      </c>
      <c r="AD1497" t="s">
        <v>97</v>
      </c>
      <c r="AE1497" s="1" t="s">
        <v>98</v>
      </c>
      <c r="AF1497" t="s">
        <v>98</v>
      </c>
    </row>
    <row r="1498" spans="1:32">
      <c r="A1498" s="3" t="s">
        <v>184</v>
      </c>
      <c r="B1498">
        <v>1488</v>
      </c>
      <c r="C1498" s="6">
        <v>180783</v>
      </c>
      <c r="D1498" t="s">
        <v>136</v>
      </c>
      <c r="E1498" s="2" t="s">
        <v>98</v>
      </c>
      <c r="F1498" s="2" t="s">
        <v>98</v>
      </c>
      <c r="G1498" s="2" t="s">
        <v>98</v>
      </c>
      <c r="H1498" s="2" t="s">
        <v>97</v>
      </c>
      <c r="I1498" s="2" t="s">
        <v>144</v>
      </c>
      <c r="J1498" s="2" t="s">
        <v>97</v>
      </c>
      <c r="K1498" s="2" t="s">
        <v>134</v>
      </c>
      <c r="L1498" t="s">
        <v>140</v>
      </c>
      <c r="M1498" s="2" t="s">
        <v>100</v>
      </c>
      <c r="N1498" s="71" t="s">
        <v>98</v>
      </c>
      <c r="O1498" s="71" t="s">
        <v>174</v>
      </c>
      <c r="P1498" s="4" t="s">
        <v>98</v>
      </c>
      <c r="Q1498" s="2" t="s">
        <v>98</v>
      </c>
      <c r="R1498" s="2" t="s">
        <v>98</v>
      </c>
      <c r="S1498" t="s">
        <v>97</v>
      </c>
      <c r="T1498" t="s">
        <v>98</v>
      </c>
      <c r="U1498" s="2" t="s">
        <v>98</v>
      </c>
      <c r="V1498" s="2" t="s">
        <v>98</v>
      </c>
      <c r="W1498" s="2" t="s">
        <v>98</v>
      </c>
      <c r="X1498" s="2" t="s">
        <v>98</v>
      </c>
      <c r="Y1498" s="2" t="s">
        <v>98</v>
      </c>
      <c r="Z1498" s="2" t="s">
        <v>98</v>
      </c>
      <c r="AA1498" s="2" t="s">
        <v>98</v>
      </c>
      <c r="AB1498" s="2" t="s">
        <v>98</v>
      </c>
      <c r="AC1498" t="s">
        <v>169</v>
      </c>
      <c r="AD1498" t="s">
        <v>97</v>
      </c>
      <c r="AE1498" s="1" t="s">
        <v>98</v>
      </c>
      <c r="AF1498" t="s">
        <v>98</v>
      </c>
    </row>
    <row r="1499" spans="1:32">
      <c r="A1499" s="3" t="s">
        <v>184</v>
      </c>
      <c r="B1499">
        <v>1489</v>
      </c>
      <c r="C1499" s="6">
        <v>180793</v>
      </c>
      <c r="D1499" t="s">
        <v>136</v>
      </c>
      <c r="E1499" s="2" t="s">
        <v>98</v>
      </c>
      <c r="F1499" s="2" t="s">
        <v>98</v>
      </c>
      <c r="G1499" s="2" t="s">
        <v>98</v>
      </c>
      <c r="H1499" s="2" t="s">
        <v>97</v>
      </c>
      <c r="I1499" s="2" t="s">
        <v>147</v>
      </c>
      <c r="J1499" s="2" t="s">
        <v>97</v>
      </c>
      <c r="K1499" s="2" t="s">
        <v>135</v>
      </c>
      <c r="L1499" t="s">
        <v>138</v>
      </c>
      <c r="M1499" s="2" t="s">
        <v>100</v>
      </c>
      <c r="N1499" s="71" t="s">
        <v>97</v>
      </c>
      <c r="O1499" s="71" t="s">
        <v>163</v>
      </c>
      <c r="P1499" s="4" t="s">
        <v>98</v>
      </c>
      <c r="Q1499" s="2" t="s">
        <v>98</v>
      </c>
      <c r="R1499" s="2" t="s">
        <v>98</v>
      </c>
      <c r="S1499" t="s">
        <v>97</v>
      </c>
      <c r="T1499" t="s">
        <v>98</v>
      </c>
      <c r="U1499" s="2" t="s">
        <v>97</v>
      </c>
      <c r="V1499" s="2" t="s">
        <v>98</v>
      </c>
      <c r="W1499" s="2" t="s">
        <v>98</v>
      </c>
      <c r="X1499" s="2" t="s">
        <v>97</v>
      </c>
      <c r="Y1499" s="2" t="s">
        <v>99</v>
      </c>
      <c r="Z1499" s="2" t="s">
        <v>98</v>
      </c>
      <c r="AA1499" s="2" t="s">
        <v>98</v>
      </c>
      <c r="AB1499" s="2" t="s">
        <v>185</v>
      </c>
      <c r="AC1499" t="s">
        <v>169</v>
      </c>
      <c r="AD1499" t="s">
        <v>98</v>
      </c>
      <c r="AE1499" s="1" t="s">
        <v>98</v>
      </c>
      <c r="AF1499" t="s">
        <v>99</v>
      </c>
    </row>
    <row r="1500" spans="1:32">
      <c r="A1500" s="3" t="s">
        <v>184</v>
      </c>
      <c r="B1500">
        <v>1490</v>
      </c>
      <c r="C1500" s="6">
        <v>180806</v>
      </c>
      <c r="D1500" t="s">
        <v>136</v>
      </c>
      <c r="E1500" s="2" t="s">
        <v>98</v>
      </c>
      <c r="F1500" s="2" t="s">
        <v>98</v>
      </c>
      <c r="G1500" s="2" t="s">
        <v>97</v>
      </c>
      <c r="H1500" s="2" t="s">
        <v>97</v>
      </c>
      <c r="I1500" s="2" t="s">
        <v>146</v>
      </c>
      <c r="J1500" s="2" t="s">
        <v>97</v>
      </c>
      <c r="K1500" s="2" t="s">
        <v>134</v>
      </c>
      <c r="L1500" t="s">
        <v>140</v>
      </c>
      <c r="M1500" s="2" t="s">
        <v>101</v>
      </c>
      <c r="N1500" s="71" t="s">
        <v>97</v>
      </c>
      <c r="O1500" s="71" t="s">
        <v>174</v>
      </c>
      <c r="P1500" s="4" t="s">
        <v>182</v>
      </c>
      <c r="Q1500" s="2" t="s">
        <v>98</v>
      </c>
      <c r="R1500" s="2" t="s">
        <v>98</v>
      </c>
      <c r="S1500" t="s">
        <v>98</v>
      </c>
      <c r="T1500" t="s">
        <v>98</v>
      </c>
      <c r="U1500" s="2" t="s">
        <v>98</v>
      </c>
      <c r="V1500" s="2" t="s">
        <v>98</v>
      </c>
      <c r="W1500" s="2" t="s">
        <v>98</v>
      </c>
      <c r="X1500" s="2" t="s">
        <v>98</v>
      </c>
      <c r="Y1500" s="2" t="s">
        <v>186</v>
      </c>
      <c r="Z1500" s="2" t="s">
        <v>98</v>
      </c>
      <c r="AA1500" s="2" t="s">
        <v>98</v>
      </c>
      <c r="AB1500" s="2" t="s">
        <v>97</v>
      </c>
      <c r="AC1500" t="s">
        <v>169</v>
      </c>
      <c r="AD1500" t="s">
        <v>97</v>
      </c>
      <c r="AE1500" s="1" t="s">
        <v>97</v>
      </c>
      <c r="AF1500" t="s">
        <v>97</v>
      </c>
    </row>
    <row r="1501" spans="1:32">
      <c r="A1501" s="3" t="s">
        <v>184</v>
      </c>
      <c r="B1501">
        <v>1491</v>
      </c>
      <c r="C1501">
        <v>180821</v>
      </c>
      <c r="D1501" t="s">
        <v>136</v>
      </c>
      <c r="E1501" s="2" t="s">
        <v>98</v>
      </c>
      <c r="F1501" s="2" t="s">
        <v>98</v>
      </c>
      <c r="G1501" s="2" t="s">
        <v>98</v>
      </c>
      <c r="H1501" s="3" t="s">
        <v>97</v>
      </c>
      <c r="I1501" s="2" t="s">
        <v>148</v>
      </c>
      <c r="J1501" s="6" t="s">
        <v>97</v>
      </c>
      <c r="K1501" s="2" t="s">
        <v>134</v>
      </c>
      <c r="L1501" t="s">
        <v>140</v>
      </c>
      <c r="M1501" s="2" t="s">
        <v>101</v>
      </c>
      <c r="N1501" s="70" t="s">
        <v>97</v>
      </c>
      <c r="O1501" s="70" t="s">
        <v>174</v>
      </c>
      <c r="P1501" s="4" t="s">
        <v>182</v>
      </c>
      <c r="Q1501" s="2" t="s">
        <v>98</v>
      </c>
      <c r="R1501" s="2" t="s">
        <v>98</v>
      </c>
      <c r="S1501" t="s">
        <v>98</v>
      </c>
      <c r="T1501" t="s">
        <v>98</v>
      </c>
      <c r="U1501" s="2" t="s">
        <v>98</v>
      </c>
      <c r="V1501" s="2" t="s">
        <v>98</v>
      </c>
      <c r="W1501" s="2" t="s">
        <v>98</v>
      </c>
      <c r="X1501" s="2" t="s">
        <v>98</v>
      </c>
      <c r="Y1501" s="2" t="s">
        <v>98</v>
      </c>
      <c r="Z1501" s="2" t="s">
        <v>98</v>
      </c>
      <c r="AA1501" s="2" t="s">
        <v>98</v>
      </c>
      <c r="AB1501" s="2" t="s">
        <v>97</v>
      </c>
      <c r="AC1501" t="s">
        <v>169</v>
      </c>
      <c r="AD1501" s="6" t="s">
        <v>97</v>
      </c>
      <c r="AE1501" s="1" t="s">
        <v>98</v>
      </c>
      <c r="AF1501" t="s">
        <v>98</v>
      </c>
    </row>
    <row r="1502" spans="1:32">
      <c r="A1502" s="3" t="s">
        <v>184</v>
      </c>
      <c r="B1502">
        <v>1492</v>
      </c>
      <c r="C1502" s="6">
        <v>180826</v>
      </c>
      <c r="D1502" t="s">
        <v>137</v>
      </c>
      <c r="E1502" s="2" t="s">
        <v>98</v>
      </c>
      <c r="F1502" s="2" t="s">
        <v>98</v>
      </c>
      <c r="G1502" s="2" t="s">
        <v>98</v>
      </c>
      <c r="H1502" s="2" t="s">
        <v>99</v>
      </c>
      <c r="I1502" s="2" t="s">
        <v>147</v>
      </c>
      <c r="J1502" s="2" t="s">
        <v>97</v>
      </c>
      <c r="K1502" s="2" t="s">
        <v>134</v>
      </c>
      <c r="L1502" t="s">
        <v>140</v>
      </c>
      <c r="M1502" s="2" t="s">
        <v>101</v>
      </c>
      <c r="N1502" s="71" t="s">
        <v>98</v>
      </c>
      <c r="O1502" s="71" t="s">
        <v>174</v>
      </c>
      <c r="P1502" s="4" t="s">
        <v>182</v>
      </c>
      <c r="Q1502" s="2" t="s">
        <v>98</v>
      </c>
      <c r="R1502" s="2" t="s">
        <v>98</v>
      </c>
      <c r="S1502" t="s">
        <v>98</v>
      </c>
      <c r="T1502" t="s">
        <v>98</v>
      </c>
      <c r="U1502" s="2" t="s">
        <v>98</v>
      </c>
      <c r="V1502" s="2" t="s">
        <v>98</v>
      </c>
      <c r="W1502" s="2" t="s">
        <v>98</v>
      </c>
      <c r="X1502" s="2" t="s">
        <v>98</v>
      </c>
      <c r="Y1502" s="2" t="s">
        <v>186</v>
      </c>
      <c r="Z1502" s="2" t="s">
        <v>98</v>
      </c>
      <c r="AA1502" s="2" t="s">
        <v>98</v>
      </c>
      <c r="AB1502" s="2" t="s">
        <v>97</v>
      </c>
      <c r="AC1502" t="s">
        <v>169</v>
      </c>
      <c r="AD1502" t="s">
        <v>97</v>
      </c>
      <c r="AE1502" s="1" t="s">
        <v>98</v>
      </c>
      <c r="AF1502" t="s">
        <v>97</v>
      </c>
    </row>
    <row r="1503" spans="1:32">
      <c r="A1503" s="3" t="s">
        <v>184</v>
      </c>
      <c r="B1503">
        <v>1493</v>
      </c>
      <c r="C1503" s="6">
        <v>180845</v>
      </c>
      <c r="D1503" t="s">
        <v>136</v>
      </c>
      <c r="E1503" s="2" t="s">
        <v>98</v>
      </c>
      <c r="F1503" s="2" t="s">
        <v>98</v>
      </c>
      <c r="G1503" s="2" t="s">
        <v>98</v>
      </c>
      <c r="H1503" s="2" t="s">
        <v>97</v>
      </c>
      <c r="I1503" s="2" t="s">
        <v>145</v>
      </c>
      <c r="J1503" s="2" t="s">
        <v>97</v>
      </c>
      <c r="K1503" s="2" t="s">
        <v>134</v>
      </c>
      <c r="L1503" t="s">
        <v>140</v>
      </c>
      <c r="M1503" s="2" t="s">
        <v>101</v>
      </c>
      <c r="N1503" s="71" t="s">
        <v>97</v>
      </c>
      <c r="O1503" s="71" t="s">
        <v>174</v>
      </c>
      <c r="P1503" s="4" t="s">
        <v>182</v>
      </c>
      <c r="Q1503" s="2" t="s">
        <v>98</v>
      </c>
      <c r="R1503" s="2" t="s">
        <v>98</v>
      </c>
      <c r="S1503" t="s">
        <v>98</v>
      </c>
      <c r="T1503" t="s">
        <v>98</v>
      </c>
      <c r="U1503" s="2" t="s">
        <v>98</v>
      </c>
      <c r="V1503" s="2" t="s">
        <v>98</v>
      </c>
      <c r="W1503" s="2" t="s">
        <v>98</v>
      </c>
      <c r="X1503" s="2" t="s">
        <v>98</v>
      </c>
      <c r="Y1503" s="2" t="s">
        <v>186</v>
      </c>
      <c r="Z1503" s="2" t="s">
        <v>98</v>
      </c>
      <c r="AA1503" s="2" t="s">
        <v>98</v>
      </c>
      <c r="AB1503" s="2" t="s">
        <v>97</v>
      </c>
      <c r="AC1503" t="s">
        <v>169</v>
      </c>
      <c r="AD1503" t="s">
        <v>97</v>
      </c>
      <c r="AE1503" s="1" t="s">
        <v>98</v>
      </c>
      <c r="AF1503" t="s">
        <v>97</v>
      </c>
    </row>
    <row r="1504" spans="1:32">
      <c r="A1504" s="3" t="s">
        <v>184</v>
      </c>
      <c r="B1504">
        <v>1494</v>
      </c>
      <c r="C1504" s="6">
        <v>180846</v>
      </c>
      <c r="D1504" t="s">
        <v>137</v>
      </c>
      <c r="E1504" s="2" t="s">
        <v>98</v>
      </c>
      <c r="F1504" s="2" t="s">
        <v>98</v>
      </c>
      <c r="G1504" s="2" t="s">
        <v>98</v>
      </c>
      <c r="H1504" s="2" t="s">
        <v>97</v>
      </c>
      <c r="I1504" s="2" t="s">
        <v>145</v>
      </c>
      <c r="J1504" s="2" t="s">
        <v>97</v>
      </c>
      <c r="K1504" s="2" t="s">
        <v>134</v>
      </c>
      <c r="L1504" t="s">
        <v>140</v>
      </c>
      <c r="M1504" s="2" t="s">
        <v>101</v>
      </c>
      <c r="N1504" s="71" t="s">
        <v>97</v>
      </c>
      <c r="O1504" s="71" t="s">
        <v>174</v>
      </c>
      <c r="P1504" s="4" t="s">
        <v>97</v>
      </c>
      <c r="Q1504" s="2" t="s">
        <v>98</v>
      </c>
      <c r="R1504" s="2" t="s">
        <v>98</v>
      </c>
      <c r="S1504" t="s">
        <v>97</v>
      </c>
      <c r="T1504" t="s">
        <v>98</v>
      </c>
      <c r="U1504" s="2" t="s">
        <v>98</v>
      </c>
      <c r="V1504" s="2" t="s">
        <v>98</v>
      </c>
      <c r="W1504" s="2" t="s">
        <v>98</v>
      </c>
      <c r="X1504" s="2" t="s">
        <v>98</v>
      </c>
      <c r="Y1504" s="2" t="s">
        <v>186</v>
      </c>
      <c r="Z1504" s="2" t="s">
        <v>98</v>
      </c>
      <c r="AA1504" s="2" t="s">
        <v>98</v>
      </c>
      <c r="AB1504" s="2" t="s">
        <v>97</v>
      </c>
      <c r="AC1504" t="s">
        <v>169</v>
      </c>
      <c r="AD1504" t="s">
        <v>97</v>
      </c>
      <c r="AE1504" s="1" t="s">
        <v>98</v>
      </c>
      <c r="AF1504" t="s">
        <v>98</v>
      </c>
    </row>
    <row r="1505" spans="1:32">
      <c r="A1505" s="3" t="s">
        <v>184</v>
      </c>
      <c r="B1505">
        <v>1495</v>
      </c>
      <c r="C1505" s="6">
        <v>180849</v>
      </c>
      <c r="D1505" t="s">
        <v>136</v>
      </c>
      <c r="E1505" s="2" t="s">
        <v>97</v>
      </c>
      <c r="F1505" s="2" t="s">
        <v>97</v>
      </c>
      <c r="G1505" s="2" t="s">
        <v>98</v>
      </c>
      <c r="H1505" s="2" t="s">
        <v>97</v>
      </c>
      <c r="I1505" s="2" t="s">
        <v>146</v>
      </c>
      <c r="J1505" s="2" t="s">
        <v>97</v>
      </c>
      <c r="K1505" s="2" t="s">
        <v>134</v>
      </c>
      <c r="L1505" t="s">
        <v>139</v>
      </c>
      <c r="M1505" s="2" t="s">
        <v>100</v>
      </c>
      <c r="N1505" s="71" t="s">
        <v>97</v>
      </c>
      <c r="O1505" s="71" t="s">
        <v>163</v>
      </c>
      <c r="P1505" s="4" t="s">
        <v>97</v>
      </c>
      <c r="Q1505" s="2" t="s">
        <v>97</v>
      </c>
      <c r="R1505" s="2" t="s">
        <v>98</v>
      </c>
      <c r="S1505" t="s">
        <v>97</v>
      </c>
      <c r="T1505" t="s">
        <v>98</v>
      </c>
      <c r="U1505" s="2" t="s">
        <v>98</v>
      </c>
      <c r="V1505" s="2" t="s">
        <v>97</v>
      </c>
      <c r="W1505" s="2" t="s">
        <v>98</v>
      </c>
      <c r="X1505" s="2" t="s">
        <v>97</v>
      </c>
      <c r="Y1505" s="2" t="s">
        <v>98</v>
      </c>
      <c r="Z1505" s="2" t="s">
        <v>98</v>
      </c>
      <c r="AA1505" s="2" t="s">
        <v>98</v>
      </c>
      <c r="AB1505" s="2" t="s">
        <v>99</v>
      </c>
      <c r="AC1505" t="s">
        <v>169</v>
      </c>
      <c r="AD1505" t="s">
        <v>97</v>
      </c>
      <c r="AE1505" s="1" t="s">
        <v>97</v>
      </c>
      <c r="AF1505" t="s">
        <v>98</v>
      </c>
    </row>
    <row r="1506" spans="1:32">
      <c r="A1506" s="3" t="s">
        <v>184</v>
      </c>
      <c r="B1506">
        <v>1496</v>
      </c>
      <c r="C1506" s="6">
        <v>180851</v>
      </c>
      <c r="D1506" t="s">
        <v>136</v>
      </c>
      <c r="E1506" s="2" t="s">
        <v>98</v>
      </c>
      <c r="F1506" s="2" t="s">
        <v>98</v>
      </c>
      <c r="G1506" s="2" t="s">
        <v>98</v>
      </c>
      <c r="H1506" s="2" t="s">
        <v>97</v>
      </c>
      <c r="I1506" s="2" t="s">
        <v>148</v>
      </c>
      <c r="J1506" s="2" t="s">
        <v>97</v>
      </c>
      <c r="K1506" s="2" t="s">
        <v>134</v>
      </c>
      <c r="L1506" t="s">
        <v>139</v>
      </c>
      <c r="M1506" s="2" t="s">
        <v>101</v>
      </c>
      <c r="N1506" s="71" t="s">
        <v>97</v>
      </c>
      <c r="O1506" s="71" t="s">
        <v>174</v>
      </c>
      <c r="P1506" s="4" t="s">
        <v>97</v>
      </c>
      <c r="Q1506" s="2" t="s">
        <v>98</v>
      </c>
      <c r="R1506" s="2" t="s">
        <v>98</v>
      </c>
      <c r="S1506" t="s">
        <v>97</v>
      </c>
      <c r="T1506" t="s">
        <v>98</v>
      </c>
      <c r="U1506" s="2" t="s">
        <v>98</v>
      </c>
      <c r="V1506" s="2" t="s">
        <v>98</v>
      </c>
      <c r="W1506" s="2" t="s">
        <v>98</v>
      </c>
      <c r="X1506" s="2" t="s">
        <v>98</v>
      </c>
      <c r="Y1506" s="2" t="s">
        <v>98</v>
      </c>
      <c r="Z1506" s="2" t="s">
        <v>98</v>
      </c>
      <c r="AA1506" s="2" t="s">
        <v>98</v>
      </c>
      <c r="AB1506" s="2" t="s">
        <v>97</v>
      </c>
      <c r="AC1506" t="s">
        <v>169</v>
      </c>
      <c r="AD1506" t="s">
        <v>97</v>
      </c>
      <c r="AE1506" s="1" t="s">
        <v>97</v>
      </c>
      <c r="AF1506" t="s">
        <v>97</v>
      </c>
    </row>
    <row r="1507" spans="1:32">
      <c r="A1507" s="3" t="s">
        <v>184</v>
      </c>
      <c r="B1507">
        <v>1497</v>
      </c>
      <c r="C1507" s="6">
        <v>180853</v>
      </c>
      <c r="D1507" t="s">
        <v>136</v>
      </c>
      <c r="E1507" s="2" t="s">
        <v>98</v>
      </c>
      <c r="F1507" s="2" t="s">
        <v>98</v>
      </c>
      <c r="G1507" s="2" t="s">
        <v>98</v>
      </c>
      <c r="H1507" s="2" t="s">
        <v>97</v>
      </c>
      <c r="I1507" s="2" t="s">
        <v>145</v>
      </c>
      <c r="J1507" s="2" t="s">
        <v>97</v>
      </c>
      <c r="K1507" s="2" t="s">
        <v>134</v>
      </c>
      <c r="L1507" t="s">
        <v>140</v>
      </c>
      <c r="M1507" s="2" t="s">
        <v>100</v>
      </c>
      <c r="N1507" s="71" t="s">
        <v>97</v>
      </c>
      <c r="O1507" s="71" t="s">
        <v>163</v>
      </c>
      <c r="P1507" s="4" t="s">
        <v>98</v>
      </c>
      <c r="Q1507" s="2" t="s">
        <v>98</v>
      </c>
      <c r="R1507" s="2" t="s">
        <v>98</v>
      </c>
      <c r="S1507" t="s">
        <v>97</v>
      </c>
      <c r="T1507" t="s">
        <v>98</v>
      </c>
      <c r="U1507" s="2" t="s">
        <v>98</v>
      </c>
      <c r="V1507" s="2" t="s">
        <v>98</v>
      </c>
      <c r="W1507" s="2" t="s">
        <v>98</v>
      </c>
      <c r="X1507" s="2" t="s">
        <v>98</v>
      </c>
      <c r="Y1507" s="2" t="s">
        <v>98</v>
      </c>
      <c r="Z1507" s="2" t="s">
        <v>98</v>
      </c>
      <c r="AA1507" s="2" t="s">
        <v>98</v>
      </c>
      <c r="AB1507" s="2" t="s">
        <v>97</v>
      </c>
      <c r="AC1507" t="s">
        <v>169</v>
      </c>
      <c r="AD1507" t="s">
        <v>97</v>
      </c>
      <c r="AE1507" s="1" t="s">
        <v>98</v>
      </c>
      <c r="AF1507" t="s">
        <v>98</v>
      </c>
    </row>
    <row r="1508" spans="1:32">
      <c r="A1508" s="3" t="s">
        <v>184</v>
      </c>
      <c r="B1508">
        <v>1498</v>
      </c>
      <c r="C1508" s="6">
        <v>180858</v>
      </c>
      <c r="D1508" t="s">
        <v>136</v>
      </c>
      <c r="E1508" s="2" t="s">
        <v>98</v>
      </c>
      <c r="F1508" s="2" t="s">
        <v>98</v>
      </c>
      <c r="G1508" s="2" t="s">
        <v>98</v>
      </c>
      <c r="H1508" s="2" t="s">
        <v>97</v>
      </c>
      <c r="I1508" s="2" t="s">
        <v>146</v>
      </c>
      <c r="J1508" s="2" t="s">
        <v>97</v>
      </c>
      <c r="K1508" s="2" t="s">
        <v>134</v>
      </c>
      <c r="L1508" t="s">
        <v>140</v>
      </c>
      <c r="M1508" s="2" t="s">
        <v>100</v>
      </c>
      <c r="N1508" s="71" t="s">
        <v>98</v>
      </c>
      <c r="O1508" s="71" t="s">
        <v>163</v>
      </c>
      <c r="P1508" s="4" t="s">
        <v>182</v>
      </c>
      <c r="Q1508" s="2" t="s">
        <v>98</v>
      </c>
      <c r="R1508" s="2" t="s">
        <v>98</v>
      </c>
      <c r="S1508" t="s">
        <v>98</v>
      </c>
      <c r="T1508" t="s">
        <v>98</v>
      </c>
      <c r="U1508" s="2" t="s">
        <v>98</v>
      </c>
      <c r="V1508" s="2" t="s">
        <v>98</v>
      </c>
      <c r="W1508" s="2" t="s">
        <v>98</v>
      </c>
      <c r="X1508" s="2" t="s">
        <v>98</v>
      </c>
      <c r="Y1508" s="2" t="s">
        <v>98</v>
      </c>
      <c r="Z1508" s="2" t="s">
        <v>98</v>
      </c>
      <c r="AA1508" s="2" t="s">
        <v>98</v>
      </c>
      <c r="AB1508" s="2" t="s">
        <v>97</v>
      </c>
      <c r="AC1508" t="s">
        <v>169</v>
      </c>
      <c r="AD1508" t="s">
        <v>97</v>
      </c>
      <c r="AE1508" s="1" t="s">
        <v>97</v>
      </c>
      <c r="AF1508" t="s">
        <v>97</v>
      </c>
    </row>
    <row r="1509" spans="1:32">
      <c r="A1509" s="3" t="s">
        <v>184</v>
      </c>
      <c r="B1509">
        <v>1499</v>
      </c>
      <c r="C1509" s="6">
        <v>180863</v>
      </c>
      <c r="D1509" t="s">
        <v>136</v>
      </c>
      <c r="E1509" s="2" t="s">
        <v>98</v>
      </c>
      <c r="F1509" s="2" t="s">
        <v>98</v>
      </c>
      <c r="G1509" s="2" t="s">
        <v>98</v>
      </c>
      <c r="H1509" s="2" t="s">
        <v>97</v>
      </c>
      <c r="I1509" s="2" t="s">
        <v>147</v>
      </c>
      <c r="J1509" s="2" t="s">
        <v>97</v>
      </c>
      <c r="K1509" s="2" t="s">
        <v>134</v>
      </c>
      <c r="L1509" t="s">
        <v>140</v>
      </c>
      <c r="M1509" s="2" t="s">
        <v>101</v>
      </c>
      <c r="N1509" s="71" t="s">
        <v>97</v>
      </c>
      <c r="O1509" s="71" t="s">
        <v>174</v>
      </c>
      <c r="P1509" s="4" t="s">
        <v>182</v>
      </c>
      <c r="Q1509" s="2" t="s">
        <v>98</v>
      </c>
      <c r="R1509" s="2" t="s">
        <v>98</v>
      </c>
      <c r="S1509" t="s">
        <v>98</v>
      </c>
      <c r="T1509" t="s">
        <v>98</v>
      </c>
      <c r="U1509" s="2" t="s">
        <v>98</v>
      </c>
      <c r="V1509" s="2" t="s">
        <v>98</v>
      </c>
      <c r="W1509" s="2" t="s">
        <v>98</v>
      </c>
      <c r="X1509" s="2" t="s">
        <v>98</v>
      </c>
      <c r="Y1509" s="2" t="s">
        <v>186</v>
      </c>
      <c r="Z1509" s="2" t="s">
        <v>98</v>
      </c>
      <c r="AA1509" s="2" t="s">
        <v>98</v>
      </c>
      <c r="AB1509" s="2" t="s">
        <v>97</v>
      </c>
      <c r="AC1509" t="s">
        <v>169</v>
      </c>
      <c r="AD1509" t="s">
        <v>97</v>
      </c>
      <c r="AE1509" s="1" t="s">
        <v>98</v>
      </c>
      <c r="AF1509" t="s">
        <v>97</v>
      </c>
    </row>
    <row r="1510" spans="1:32">
      <c r="A1510" s="3" t="s">
        <v>184</v>
      </c>
      <c r="B1510">
        <v>1500</v>
      </c>
      <c r="C1510">
        <v>180893</v>
      </c>
      <c r="D1510" t="s">
        <v>136</v>
      </c>
      <c r="E1510" s="2" t="s">
        <v>98</v>
      </c>
      <c r="F1510" s="2" t="s">
        <v>98</v>
      </c>
      <c r="G1510" s="2" t="s">
        <v>98</v>
      </c>
      <c r="H1510" s="3" t="s">
        <v>97</v>
      </c>
      <c r="I1510" s="2" t="s">
        <v>146</v>
      </c>
      <c r="J1510" s="6" t="s">
        <v>97</v>
      </c>
      <c r="K1510" s="2" t="s">
        <v>134</v>
      </c>
      <c r="L1510" t="s">
        <v>140</v>
      </c>
      <c r="M1510" s="3" t="s">
        <v>100</v>
      </c>
      <c r="N1510" s="71" t="s">
        <v>97</v>
      </c>
      <c r="O1510" s="71" t="s">
        <v>174</v>
      </c>
      <c r="P1510" s="5" t="s">
        <v>98</v>
      </c>
      <c r="Q1510" s="2" t="s">
        <v>98</v>
      </c>
      <c r="R1510" s="2" t="s">
        <v>98</v>
      </c>
      <c r="S1510" t="s">
        <v>97</v>
      </c>
      <c r="T1510" t="s">
        <v>98</v>
      </c>
      <c r="U1510" s="2" t="s">
        <v>98</v>
      </c>
      <c r="V1510" s="2" t="s">
        <v>98</v>
      </c>
      <c r="W1510" s="2" t="s">
        <v>98</v>
      </c>
      <c r="X1510" s="2" t="s">
        <v>98</v>
      </c>
      <c r="Y1510" s="2" t="s">
        <v>186</v>
      </c>
      <c r="Z1510" s="2" t="s">
        <v>98</v>
      </c>
      <c r="AA1510" s="2" t="s">
        <v>98</v>
      </c>
      <c r="AB1510" s="2" t="s">
        <v>97</v>
      </c>
      <c r="AC1510" t="s">
        <v>169</v>
      </c>
      <c r="AD1510" s="6" t="s">
        <v>97</v>
      </c>
      <c r="AE1510" s="1" t="s">
        <v>98</v>
      </c>
      <c r="AF1510" t="s">
        <v>98</v>
      </c>
    </row>
    <row r="1511" spans="1:32">
      <c r="A1511" s="3" t="s">
        <v>184</v>
      </c>
      <c r="B1511">
        <v>1501</v>
      </c>
      <c r="C1511" s="6">
        <v>180898</v>
      </c>
      <c r="D1511" t="s">
        <v>136</v>
      </c>
      <c r="E1511" s="2" t="s">
        <v>98</v>
      </c>
      <c r="F1511" s="2" t="s">
        <v>98</v>
      </c>
      <c r="G1511" s="2" t="s">
        <v>98</v>
      </c>
      <c r="H1511" s="2" t="s">
        <v>97</v>
      </c>
      <c r="I1511" s="2" t="s">
        <v>146</v>
      </c>
      <c r="J1511" s="2" t="s">
        <v>97</v>
      </c>
      <c r="K1511" s="2" t="s">
        <v>134</v>
      </c>
      <c r="L1511" t="s">
        <v>138</v>
      </c>
      <c r="M1511" s="2" t="s">
        <v>101</v>
      </c>
      <c r="N1511" s="71" t="s">
        <v>97</v>
      </c>
      <c r="O1511" s="71" t="s">
        <v>174</v>
      </c>
      <c r="P1511" s="4" t="s">
        <v>97</v>
      </c>
      <c r="Q1511" s="2" t="s">
        <v>98</v>
      </c>
      <c r="R1511" s="2" t="s">
        <v>98</v>
      </c>
      <c r="S1511" t="s">
        <v>97</v>
      </c>
      <c r="T1511" t="s">
        <v>98</v>
      </c>
      <c r="U1511" s="2" t="s">
        <v>98</v>
      </c>
      <c r="V1511" s="2" t="s">
        <v>98</v>
      </c>
      <c r="W1511" s="2" t="s">
        <v>98</v>
      </c>
      <c r="X1511" s="2" t="s">
        <v>98</v>
      </c>
      <c r="Y1511" s="2" t="s">
        <v>98</v>
      </c>
      <c r="Z1511" s="2" t="s">
        <v>98</v>
      </c>
      <c r="AA1511" s="2" t="s">
        <v>98</v>
      </c>
      <c r="AB1511" s="2" t="s">
        <v>97</v>
      </c>
      <c r="AC1511" t="s">
        <v>169</v>
      </c>
      <c r="AD1511" t="s">
        <v>97</v>
      </c>
      <c r="AE1511" s="1" t="s">
        <v>97</v>
      </c>
      <c r="AF1511" t="s">
        <v>98</v>
      </c>
    </row>
    <row r="1512" spans="1:32">
      <c r="A1512" s="3" t="s">
        <v>184</v>
      </c>
      <c r="B1512">
        <v>1502</v>
      </c>
      <c r="C1512" s="6">
        <v>180901</v>
      </c>
      <c r="D1512" t="s">
        <v>137</v>
      </c>
      <c r="E1512" s="2" t="s">
        <v>97</v>
      </c>
      <c r="F1512" s="2" t="s">
        <v>98</v>
      </c>
      <c r="G1512" s="2" t="s">
        <v>98</v>
      </c>
      <c r="H1512" s="2" t="s">
        <v>97</v>
      </c>
      <c r="I1512" s="2" t="s">
        <v>146</v>
      </c>
      <c r="J1512" s="2" t="s">
        <v>97</v>
      </c>
      <c r="K1512" s="2" t="s">
        <v>134</v>
      </c>
      <c r="L1512" t="s">
        <v>138</v>
      </c>
      <c r="M1512" s="2" t="s">
        <v>101</v>
      </c>
      <c r="N1512" s="71" t="s">
        <v>97</v>
      </c>
      <c r="O1512" s="71" t="s">
        <v>174</v>
      </c>
      <c r="P1512" s="4" t="s">
        <v>97</v>
      </c>
      <c r="Q1512" s="2" t="s">
        <v>97</v>
      </c>
      <c r="R1512" s="2" t="s">
        <v>97</v>
      </c>
      <c r="S1512" t="s">
        <v>97</v>
      </c>
      <c r="T1512" t="s">
        <v>98</v>
      </c>
      <c r="U1512" s="2" t="s">
        <v>98</v>
      </c>
      <c r="V1512" s="2" t="s">
        <v>97</v>
      </c>
      <c r="W1512" s="2" t="s">
        <v>98</v>
      </c>
      <c r="X1512" s="2" t="s">
        <v>98</v>
      </c>
      <c r="Y1512" s="2" t="s">
        <v>98</v>
      </c>
      <c r="Z1512" s="2" t="s">
        <v>98</v>
      </c>
      <c r="AA1512" s="2" t="s">
        <v>98</v>
      </c>
      <c r="AB1512" s="2" t="s">
        <v>98</v>
      </c>
      <c r="AC1512" t="s">
        <v>170</v>
      </c>
      <c r="AD1512" t="s">
        <v>97</v>
      </c>
      <c r="AE1512" s="1" t="s">
        <v>97</v>
      </c>
      <c r="AF1512" t="s">
        <v>97</v>
      </c>
    </row>
    <row r="1513" spans="1:32">
      <c r="A1513" s="3" t="s">
        <v>184</v>
      </c>
      <c r="B1513">
        <v>1503</v>
      </c>
      <c r="C1513" s="6">
        <v>180905</v>
      </c>
      <c r="D1513" t="s">
        <v>136</v>
      </c>
      <c r="E1513" s="2" t="s">
        <v>98</v>
      </c>
      <c r="F1513" s="2" t="s">
        <v>98</v>
      </c>
      <c r="G1513" s="2" t="s">
        <v>98</v>
      </c>
      <c r="H1513" s="2" t="s">
        <v>97</v>
      </c>
      <c r="I1513" s="2" t="s">
        <v>145</v>
      </c>
      <c r="J1513" s="2" t="s">
        <v>97</v>
      </c>
      <c r="K1513" s="2" t="s">
        <v>134</v>
      </c>
      <c r="L1513" t="s">
        <v>140</v>
      </c>
      <c r="M1513" s="2" t="s">
        <v>101</v>
      </c>
      <c r="N1513" s="71" t="s">
        <v>98</v>
      </c>
      <c r="O1513" s="71" t="s">
        <v>174</v>
      </c>
      <c r="P1513" s="4" t="s">
        <v>182</v>
      </c>
      <c r="Q1513" s="2" t="s">
        <v>98</v>
      </c>
      <c r="R1513" s="2" t="s">
        <v>98</v>
      </c>
      <c r="S1513" t="s">
        <v>98</v>
      </c>
      <c r="T1513" t="s">
        <v>98</v>
      </c>
      <c r="U1513" s="2" t="s">
        <v>98</v>
      </c>
      <c r="V1513" s="2" t="s">
        <v>98</v>
      </c>
      <c r="W1513" s="2" t="s">
        <v>98</v>
      </c>
      <c r="X1513" s="2" t="s">
        <v>98</v>
      </c>
      <c r="Y1513" s="2" t="s">
        <v>186</v>
      </c>
      <c r="Z1513" s="2" t="s">
        <v>98</v>
      </c>
      <c r="AA1513" s="2" t="s">
        <v>98</v>
      </c>
      <c r="AB1513" s="2" t="s">
        <v>97</v>
      </c>
      <c r="AC1513" t="s">
        <v>169</v>
      </c>
      <c r="AD1513" t="s">
        <v>97</v>
      </c>
      <c r="AE1513" s="1" t="s">
        <v>98</v>
      </c>
      <c r="AF1513" t="s">
        <v>98</v>
      </c>
    </row>
    <row r="1514" spans="1:32">
      <c r="A1514" s="3" t="s">
        <v>184</v>
      </c>
      <c r="B1514">
        <v>1504</v>
      </c>
      <c r="C1514" s="6">
        <v>180914</v>
      </c>
      <c r="D1514" t="s">
        <v>137</v>
      </c>
      <c r="E1514" s="2" t="s">
        <v>98</v>
      </c>
      <c r="F1514" s="2" t="s">
        <v>98</v>
      </c>
      <c r="G1514" s="2" t="s">
        <v>98</v>
      </c>
      <c r="H1514" s="2" t="s">
        <v>98</v>
      </c>
      <c r="I1514" s="2" t="s">
        <v>149</v>
      </c>
      <c r="J1514" s="2" t="s">
        <v>97</v>
      </c>
      <c r="K1514" s="2" t="s">
        <v>134</v>
      </c>
      <c r="L1514" t="s">
        <v>140</v>
      </c>
      <c r="M1514" s="2" t="s">
        <v>100</v>
      </c>
      <c r="N1514" s="71" t="s">
        <v>97</v>
      </c>
      <c r="O1514" s="71" t="s">
        <v>163</v>
      </c>
      <c r="P1514" s="4" t="s">
        <v>98</v>
      </c>
      <c r="Q1514" s="2" t="s">
        <v>98</v>
      </c>
      <c r="R1514" s="2" t="s">
        <v>98</v>
      </c>
      <c r="S1514" t="s">
        <v>97</v>
      </c>
      <c r="T1514" t="s">
        <v>98</v>
      </c>
      <c r="U1514" s="2" t="s">
        <v>98</v>
      </c>
      <c r="V1514" s="2" t="s">
        <v>98</v>
      </c>
      <c r="W1514" s="2" t="s">
        <v>98</v>
      </c>
      <c r="X1514" s="2" t="s">
        <v>98</v>
      </c>
      <c r="Y1514" s="2" t="s">
        <v>186</v>
      </c>
      <c r="Z1514" s="2" t="s">
        <v>98</v>
      </c>
      <c r="AA1514" s="2" t="s">
        <v>98</v>
      </c>
      <c r="AB1514" s="2" t="s">
        <v>97</v>
      </c>
      <c r="AC1514" t="s">
        <v>169</v>
      </c>
      <c r="AD1514" t="s">
        <v>97</v>
      </c>
      <c r="AE1514" s="1" t="s">
        <v>98</v>
      </c>
      <c r="AF1514" t="s">
        <v>98</v>
      </c>
    </row>
    <row r="1515" spans="1:32">
      <c r="A1515" s="3" t="s">
        <v>183</v>
      </c>
      <c r="B1515">
        <v>1505</v>
      </c>
      <c r="C1515" s="6">
        <v>180924</v>
      </c>
      <c r="D1515" t="s">
        <v>136</v>
      </c>
      <c r="E1515" s="2" t="s">
        <v>97</v>
      </c>
      <c r="F1515" s="2" t="s">
        <v>98</v>
      </c>
      <c r="G1515" s="2" t="s">
        <v>97</v>
      </c>
      <c r="H1515" s="2" t="s">
        <v>97</v>
      </c>
      <c r="I1515" s="2" t="s">
        <v>147</v>
      </c>
      <c r="J1515" s="2" t="s">
        <v>97</v>
      </c>
      <c r="K1515" s="2" t="s">
        <v>134</v>
      </c>
      <c r="L1515" t="s">
        <v>138</v>
      </c>
      <c r="M1515" s="2" t="s">
        <v>100</v>
      </c>
      <c r="N1515" s="71" t="s">
        <v>97</v>
      </c>
      <c r="O1515" s="71" t="s">
        <v>174</v>
      </c>
      <c r="P1515" s="4" t="s">
        <v>98</v>
      </c>
      <c r="Q1515" s="2" t="s">
        <v>98</v>
      </c>
      <c r="R1515" s="2" t="s">
        <v>98</v>
      </c>
      <c r="S1515" t="s">
        <v>97</v>
      </c>
      <c r="T1515" t="s">
        <v>98</v>
      </c>
      <c r="U1515" s="2" t="s">
        <v>98</v>
      </c>
      <c r="V1515" s="2" t="s">
        <v>97</v>
      </c>
      <c r="W1515" s="2" t="s">
        <v>98</v>
      </c>
      <c r="X1515" s="2" t="s">
        <v>98</v>
      </c>
      <c r="Y1515" s="2" t="s">
        <v>97</v>
      </c>
      <c r="Z1515" s="2" t="s">
        <v>98</v>
      </c>
      <c r="AA1515" s="2" t="s">
        <v>98</v>
      </c>
      <c r="AB1515" s="2" t="s">
        <v>97</v>
      </c>
      <c r="AC1515" t="s">
        <v>170</v>
      </c>
      <c r="AD1515" t="s">
        <v>97</v>
      </c>
      <c r="AE1515" s="1" t="s">
        <v>97</v>
      </c>
      <c r="AF1515" t="s">
        <v>99</v>
      </c>
    </row>
    <row r="1516" spans="1:32">
      <c r="A1516" s="3" t="s">
        <v>184</v>
      </c>
      <c r="B1516">
        <v>1506</v>
      </c>
      <c r="C1516" s="6">
        <v>180926</v>
      </c>
      <c r="D1516" t="s">
        <v>137</v>
      </c>
      <c r="E1516" s="2" t="s">
        <v>98</v>
      </c>
      <c r="F1516" s="2" t="s">
        <v>98</v>
      </c>
      <c r="G1516" s="2" t="s">
        <v>98</v>
      </c>
      <c r="H1516" s="2" t="s">
        <v>97</v>
      </c>
      <c r="I1516" s="2" t="s">
        <v>148</v>
      </c>
      <c r="J1516" s="2" t="s">
        <v>97</v>
      </c>
      <c r="K1516" s="2" t="s">
        <v>134</v>
      </c>
      <c r="L1516" t="s">
        <v>140</v>
      </c>
      <c r="M1516" s="2" t="s">
        <v>101</v>
      </c>
      <c r="N1516" s="71" t="s">
        <v>98</v>
      </c>
      <c r="O1516" s="71" t="s">
        <v>174</v>
      </c>
      <c r="P1516" s="4" t="s">
        <v>182</v>
      </c>
      <c r="Q1516" s="2" t="s">
        <v>98</v>
      </c>
      <c r="R1516" s="2" t="s">
        <v>98</v>
      </c>
      <c r="S1516" t="s">
        <v>98</v>
      </c>
      <c r="T1516" t="s">
        <v>98</v>
      </c>
      <c r="U1516" s="2" t="s">
        <v>98</v>
      </c>
      <c r="V1516" s="2" t="s">
        <v>98</v>
      </c>
      <c r="W1516" s="2" t="s">
        <v>98</v>
      </c>
      <c r="X1516" s="2" t="s">
        <v>98</v>
      </c>
      <c r="Y1516" s="2" t="s">
        <v>98</v>
      </c>
      <c r="Z1516" s="2" t="s">
        <v>98</v>
      </c>
      <c r="AA1516" s="2" t="s">
        <v>98</v>
      </c>
      <c r="AB1516" s="2" t="s">
        <v>97</v>
      </c>
      <c r="AC1516" t="s">
        <v>169</v>
      </c>
      <c r="AD1516" t="s">
        <v>97</v>
      </c>
      <c r="AE1516" s="1" t="s">
        <v>98</v>
      </c>
      <c r="AF1516" t="s">
        <v>98</v>
      </c>
    </row>
    <row r="1517" spans="1:32">
      <c r="A1517" s="3" t="s">
        <v>184</v>
      </c>
      <c r="B1517">
        <v>1507</v>
      </c>
      <c r="C1517">
        <v>180933</v>
      </c>
      <c r="D1517" t="s">
        <v>136</v>
      </c>
      <c r="E1517" s="2" t="s">
        <v>98</v>
      </c>
      <c r="F1517" s="2" t="s">
        <v>98</v>
      </c>
      <c r="G1517" s="2" t="s">
        <v>98</v>
      </c>
      <c r="H1517" s="3" t="s">
        <v>98</v>
      </c>
      <c r="I1517" s="3" t="s">
        <v>148</v>
      </c>
      <c r="J1517" s="6" t="s">
        <v>97</v>
      </c>
      <c r="K1517" s="2" t="s">
        <v>134</v>
      </c>
      <c r="L1517" t="s">
        <v>140</v>
      </c>
      <c r="M1517" s="3" t="s">
        <v>101</v>
      </c>
      <c r="N1517" s="71" t="s">
        <v>98</v>
      </c>
      <c r="O1517" s="71" t="s">
        <v>174</v>
      </c>
      <c r="P1517" s="4" t="s">
        <v>182</v>
      </c>
      <c r="Q1517" s="2" t="s">
        <v>98</v>
      </c>
      <c r="R1517" s="2" t="s">
        <v>98</v>
      </c>
      <c r="S1517" t="s">
        <v>98</v>
      </c>
      <c r="T1517" t="s">
        <v>98</v>
      </c>
      <c r="U1517" s="2" t="s">
        <v>98</v>
      </c>
      <c r="V1517" s="2" t="s">
        <v>98</v>
      </c>
      <c r="W1517" s="2" t="s">
        <v>98</v>
      </c>
      <c r="X1517" s="2" t="s">
        <v>98</v>
      </c>
      <c r="Y1517" s="2" t="s">
        <v>98</v>
      </c>
      <c r="Z1517" s="2" t="s">
        <v>98</v>
      </c>
      <c r="AA1517" s="2" t="s">
        <v>98</v>
      </c>
      <c r="AB1517" s="2" t="s">
        <v>97</v>
      </c>
      <c r="AC1517" t="s">
        <v>169</v>
      </c>
      <c r="AD1517" s="6" t="s">
        <v>97</v>
      </c>
      <c r="AE1517" s="1" t="s">
        <v>97</v>
      </c>
      <c r="AF1517" t="s">
        <v>98</v>
      </c>
    </row>
    <row r="1518" spans="1:32">
      <c r="A1518" s="3" t="s">
        <v>184</v>
      </c>
      <c r="B1518">
        <v>1508</v>
      </c>
      <c r="C1518" s="6">
        <v>180947</v>
      </c>
      <c r="D1518" t="s">
        <v>137</v>
      </c>
      <c r="E1518" s="2" t="s">
        <v>98</v>
      </c>
      <c r="F1518" s="2" t="s">
        <v>98</v>
      </c>
      <c r="G1518" s="2" t="s">
        <v>98</v>
      </c>
      <c r="H1518" s="2" t="s">
        <v>97</v>
      </c>
      <c r="I1518" s="2" t="s">
        <v>145</v>
      </c>
      <c r="J1518" s="2" t="s">
        <v>97</v>
      </c>
      <c r="K1518" s="2" t="s">
        <v>134</v>
      </c>
      <c r="L1518" t="s">
        <v>140</v>
      </c>
      <c r="M1518" s="2" t="s">
        <v>101</v>
      </c>
      <c r="N1518" s="71" t="s">
        <v>98</v>
      </c>
      <c r="O1518" s="71" t="s">
        <v>174</v>
      </c>
      <c r="P1518" s="4" t="s">
        <v>182</v>
      </c>
      <c r="Q1518" s="2" t="s">
        <v>98</v>
      </c>
      <c r="R1518" s="2" t="s">
        <v>98</v>
      </c>
      <c r="S1518" t="s">
        <v>98</v>
      </c>
      <c r="T1518" t="s">
        <v>98</v>
      </c>
      <c r="U1518" s="2" t="s">
        <v>98</v>
      </c>
      <c r="V1518" s="2" t="s">
        <v>98</v>
      </c>
      <c r="W1518" s="2" t="s">
        <v>98</v>
      </c>
      <c r="X1518" s="2" t="s">
        <v>98</v>
      </c>
      <c r="Y1518" s="2" t="s">
        <v>186</v>
      </c>
      <c r="Z1518" s="2" t="s">
        <v>98</v>
      </c>
      <c r="AA1518" s="2" t="s">
        <v>98</v>
      </c>
      <c r="AB1518" s="2" t="s">
        <v>97</v>
      </c>
      <c r="AC1518" t="s">
        <v>169</v>
      </c>
      <c r="AD1518" t="s">
        <v>97</v>
      </c>
      <c r="AE1518" s="1" t="s">
        <v>98</v>
      </c>
      <c r="AF1518" t="s">
        <v>98</v>
      </c>
    </row>
    <row r="1519" spans="1:32">
      <c r="A1519" s="3" t="s">
        <v>184</v>
      </c>
      <c r="B1519">
        <v>1509</v>
      </c>
      <c r="C1519">
        <v>180951</v>
      </c>
      <c r="D1519" t="s">
        <v>136</v>
      </c>
      <c r="E1519" s="2" t="s">
        <v>98</v>
      </c>
      <c r="F1519" s="2" t="s">
        <v>98</v>
      </c>
      <c r="G1519" s="2" t="s">
        <v>98</v>
      </c>
      <c r="H1519" s="2" t="s">
        <v>98</v>
      </c>
      <c r="I1519" s="2" t="s">
        <v>149</v>
      </c>
      <c r="J1519" s="6" t="s">
        <v>97</v>
      </c>
      <c r="K1519" s="2" t="s">
        <v>134</v>
      </c>
      <c r="L1519" t="s">
        <v>140</v>
      </c>
      <c r="M1519" s="2" t="s">
        <v>100</v>
      </c>
      <c r="N1519" s="70" t="s">
        <v>98</v>
      </c>
      <c r="O1519" s="70" t="s">
        <v>174</v>
      </c>
      <c r="P1519" s="4" t="s">
        <v>182</v>
      </c>
      <c r="Q1519" s="2" t="s">
        <v>98</v>
      </c>
      <c r="R1519" s="2" t="s">
        <v>98</v>
      </c>
      <c r="S1519" t="s">
        <v>98</v>
      </c>
      <c r="T1519" t="s">
        <v>98</v>
      </c>
      <c r="U1519" s="2" t="s">
        <v>98</v>
      </c>
      <c r="V1519" s="2" t="s">
        <v>98</v>
      </c>
      <c r="W1519" s="2" t="s">
        <v>98</v>
      </c>
      <c r="X1519" s="2" t="s">
        <v>98</v>
      </c>
      <c r="Y1519" s="2" t="s">
        <v>186</v>
      </c>
      <c r="Z1519" s="2" t="s">
        <v>98</v>
      </c>
      <c r="AA1519" s="2" t="s">
        <v>98</v>
      </c>
      <c r="AB1519" s="2" t="s">
        <v>97</v>
      </c>
      <c r="AC1519" t="s">
        <v>169</v>
      </c>
      <c r="AD1519" t="s">
        <v>97</v>
      </c>
      <c r="AE1519" s="1" t="s">
        <v>98</v>
      </c>
      <c r="AF1519" t="s">
        <v>98</v>
      </c>
    </row>
    <row r="1520" spans="1:32">
      <c r="A1520" s="3" t="s">
        <v>184</v>
      </c>
      <c r="B1520">
        <v>1510</v>
      </c>
      <c r="C1520" s="6">
        <v>181001</v>
      </c>
      <c r="D1520" t="s">
        <v>136</v>
      </c>
      <c r="E1520" s="2" t="s">
        <v>98</v>
      </c>
      <c r="F1520" s="2" t="s">
        <v>98</v>
      </c>
      <c r="G1520" s="2" t="s">
        <v>98</v>
      </c>
      <c r="H1520" s="2" t="s">
        <v>97</v>
      </c>
      <c r="I1520" s="2" t="s">
        <v>146</v>
      </c>
      <c r="J1520" s="2" t="s">
        <v>97</v>
      </c>
      <c r="K1520" s="2" t="s">
        <v>134</v>
      </c>
      <c r="L1520" t="s">
        <v>140</v>
      </c>
      <c r="M1520" s="2" t="s">
        <v>101</v>
      </c>
      <c r="N1520" s="71" t="s">
        <v>97</v>
      </c>
      <c r="O1520" s="71" t="s">
        <v>174</v>
      </c>
      <c r="P1520" s="4" t="s">
        <v>182</v>
      </c>
      <c r="Q1520" s="2" t="s">
        <v>98</v>
      </c>
      <c r="R1520" s="2" t="s">
        <v>98</v>
      </c>
      <c r="S1520" t="s">
        <v>98</v>
      </c>
      <c r="T1520" t="s">
        <v>98</v>
      </c>
      <c r="U1520" s="2" t="s">
        <v>98</v>
      </c>
      <c r="V1520" s="2" t="s">
        <v>98</v>
      </c>
      <c r="W1520" s="2" t="s">
        <v>98</v>
      </c>
      <c r="X1520" s="2" t="s">
        <v>98</v>
      </c>
      <c r="Y1520" s="2" t="s">
        <v>186</v>
      </c>
      <c r="Z1520" s="2" t="s">
        <v>98</v>
      </c>
      <c r="AA1520" s="2" t="s">
        <v>98</v>
      </c>
      <c r="AB1520" s="2" t="s">
        <v>97</v>
      </c>
      <c r="AC1520" t="s">
        <v>169</v>
      </c>
      <c r="AD1520" t="s">
        <v>97</v>
      </c>
      <c r="AE1520" s="1" t="s">
        <v>98</v>
      </c>
      <c r="AF1520" t="s">
        <v>98</v>
      </c>
    </row>
    <row r="1521" spans="1:32">
      <c r="A1521" s="3" t="s">
        <v>184</v>
      </c>
      <c r="B1521">
        <v>1511</v>
      </c>
      <c r="C1521" s="6">
        <v>181002</v>
      </c>
      <c r="D1521" t="s">
        <v>136</v>
      </c>
      <c r="E1521" s="2" t="s">
        <v>98</v>
      </c>
      <c r="F1521" s="2" t="s">
        <v>98</v>
      </c>
      <c r="G1521" s="2" t="s">
        <v>98</v>
      </c>
      <c r="H1521" s="2" t="s">
        <v>97</v>
      </c>
      <c r="I1521" s="2" t="s">
        <v>146</v>
      </c>
      <c r="J1521" s="2" t="s">
        <v>97</v>
      </c>
      <c r="K1521" s="2" t="s">
        <v>134</v>
      </c>
      <c r="L1521" t="s">
        <v>140</v>
      </c>
      <c r="M1521" s="2" t="s">
        <v>101</v>
      </c>
      <c r="N1521" s="71" t="s">
        <v>97</v>
      </c>
      <c r="O1521" s="71" t="s">
        <v>174</v>
      </c>
      <c r="P1521" s="4" t="s">
        <v>182</v>
      </c>
      <c r="Q1521" s="2" t="s">
        <v>98</v>
      </c>
      <c r="R1521" s="2" t="s">
        <v>98</v>
      </c>
      <c r="S1521" t="s">
        <v>98</v>
      </c>
      <c r="T1521" t="s">
        <v>98</v>
      </c>
      <c r="U1521" s="2" t="s">
        <v>98</v>
      </c>
      <c r="V1521" s="2" t="s">
        <v>98</v>
      </c>
      <c r="W1521" s="2" t="s">
        <v>98</v>
      </c>
      <c r="X1521" s="2" t="s">
        <v>98</v>
      </c>
      <c r="Y1521" s="2" t="s">
        <v>186</v>
      </c>
      <c r="Z1521" s="2" t="s">
        <v>98</v>
      </c>
      <c r="AA1521" s="2" t="s">
        <v>98</v>
      </c>
      <c r="AB1521" s="2" t="s">
        <v>97</v>
      </c>
      <c r="AC1521" t="s">
        <v>169</v>
      </c>
      <c r="AD1521" t="s">
        <v>97</v>
      </c>
      <c r="AE1521" s="1" t="s">
        <v>98</v>
      </c>
      <c r="AF1521" t="s">
        <v>97</v>
      </c>
    </row>
    <row r="1522" spans="1:32">
      <c r="A1522" s="3" t="s">
        <v>184</v>
      </c>
      <c r="B1522">
        <v>1512</v>
      </c>
      <c r="C1522" s="6">
        <v>181006</v>
      </c>
      <c r="D1522" t="s">
        <v>136</v>
      </c>
      <c r="E1522" s="2" t="s">
        <v>98</v>
      </c>
      <c r="F1522" s="2" t="s">
        <v>98</v>
      </c>
      <c r="G1522" s="2" t="s">
        <v>98</v>
      </c>
      <c r="H1522" s="2" t="s">
        <v>97</v>
      </c>
      <c r="I1522" s="2" t="s">
        <v>144</v>
      </c>
      <c r="J1522" s="2" t="s">
        <v>97</v>
      </c>
      <c r="K1522" s="2" t="s">
        <v>134</v>
      </c>
      <c r="L1522" t="s">
        <v>140</v>
      </c>
      <c r="M1522" s="2" t="s">
        <v>101</v>
      </c>
      <c r="N1522" s="71" t="s">
        <v>98</v>
      </c>
      <c r="O1522" s="71" t="s">
        <v>174</v>
      </c>
      <c r="P1522" s="4" t="s">
        <v>182</v>
      </c>
      <c r="Q1522" s="2" t="s">
        <v>98</v>
      </c>
      <c r="R1522" s="2" t="s">
        <v>98</v>
      </c>
      <c r="S1522" t="s">
        <v>98</v>
      </c>
      <c r="T1522" t="s">
        <v>98</v>
      </c>
      <c r="U1522" s="2" t="s">
        <v>98</v>
      </c>
      <c r="V1522" s="2" t="s">
        <v>98</v>
      </c>
      <c r="W1522" s="2" t="s">
        <v>98</v>
      </c>
      <c r="X1522" s="2" t="s">
        <v>98</v>
      </c>
      <c r="Y1522" s="2" t="s">
        <v>186</v>
      </c>
      <c r="Z1522" s="2" t="s">
        <v>98</v>
      </c>
      <c r="AA1522" s="2" t="s">
        <v>98</v>
      </c>
      <c r="AB1522" s="2" t="s">
        <v>97</v>
      </c>
      <c r="AC1522" t="s">
        <v>169</v>
      </c>
      <c r="AD1522" t="s">
        <v>97</v>
      </c>
      <c r="AE1522" s="1" t="s">
        <v>98</v>
      </c>
      <c r="AF1522" t="s">
        <v>98</v>
      </c>
    </row>
    <row r="1523" spans="1:32">
      <c r="A1523" s="3" t="s">
        <v>184</v>
      </c>
      <c r="B1523">
        <v>1513</v>
      </c>
      <c r="C1523" s="6">
        <v>181016</v>
      </c>
      <c r="D1523" t="s">
        <v>137</v>
      </c>
      <c r="E1523" s="2" t="s">
        <v>98</v>
      </c>
      <c r="F1523" s="2" t="s">
        <v>98</v>
      </c>
      <c r="G1523" s="2" t="s">
        <v>98</v>
      </c>
      <c r="H1523" s="2" t="s">
        <v>97</v>
      </c>
      <c r="I1523" s="2" t="s">
        <v>145</v>
      </c>
      <c r="J1523" s="2" t="s">
        <v>97</v>
      </c>
      <c r="K1523" s="2" t="s">
        <v>134</v>
      </c>
      <c r="L1523" t="s">
        <v>140</v>
      </c>
      <c r="M1523" s="2" t="s">
        <v>101</v>
      </c>
      <c r="N1523" s="71" t="s">
        <v>97</v>
      </c>
      <c r="O1523" s="71" t="s">
        <v>174</v>
      </c>
      <c r="P1523" s="4" t="s">
        <v>182</v>
      </c>
      <c r="Q1523" s="2" t="s">
        <v>98</v>
      </c>
      <c r="R1523" s="2" t="s">
        <v>98</v>
      </c>
      <c r="S1523" t="s">
        <v>98</v>
      </c>
      <c r="T1523" t="s">
        <v>98</v>
      </c>
      <c r="U1523" s="2" t="s">
        <v>98</v>
      </c>
      <c r="V1523" s="2" t="s">
        <v>98</v>
      </c>
      <c r="W1523" s="2" t="s">
        <v>98</v>
      </c>
      <c r="X1523" s="2" t="s">
        <v>98</v>
      </c>
      <c r="Y1523" s="2" t="s">
        <v>98</v>
      </c>
      <c r="Z1523" s="2" t="s">
        <v>98</v>
      </c>
      <c r="AA1523" s="2" t="s">
        <v>98</v>
      </c>
      <c r="AB1523" s="2" t="s">
        <v>97</v>
      </c>
      <c r="AC1523" t="s">
        <v>169</v>
      </c>
      <c r="AD1523" t="s">
        <v>97</v>
      </c>
      <c r="AE1523" s="1" t="s">
        <v>98</v>
      </c>
      <c r="AF1523" t="s">
        <v>97</v>
      </c>
    </row>
    <row r="1524" spans="1:32">
      <c r="A1524" s="3" t="s">
        <v>184</v>
      </c>
      <c r="B1524">
        <v>1514</v>
      </c>
      <c r="C1524">
        <v>181018</v>
      </c>
      <c r="D1524" t="s">
        <v>136</v>
      </c>
      <c r="E1524" s="2" t="s">
        <v>98</v>
      </c>
      <c r="F1524" s="2" t="s">
        <v>98</v>
      </c>
      <c r="G1524" s="2" t="s">
        <v>97</v>
      </c>
      <c r="H1524" s="3" t="s">
        <v>97</v>
      </c>
      <c r="I1524" s="2" t="s">
        <v>146</v>
      </c>
      <c r="J1524" s="6" t="s">
        <v>97</v>
      </c>
      <c r="K1524" s="2" t="s">
        <v>135</v>
      </c>
      <c r="L1524" t="s">
        <v>138</v>
      </c>
      <c r="M1524" s="2" t="s">
        <v>101</v>
      </c>
      <c r="N1524" s="70" t="s">
        <v>97</v>
      </c>
      <c r="O1524" s="70" t="s">
        <v>174</v>
      </c>
      <c r="P1524" s="5" t="s">
        <v>182</v>
      </c>
      <c r="Q1524" s="2" t="s">
        <v>98</v>
      </c>
      <c r="R1524" s="2" t="s">
        <v>98</v>
      </c>
      <c r="S1524" t="s">
        <v>98</v>
      </c>
      <c r="T1524" t="s">
        <v>98</v>
      </c>
      <c r="U1524" s="2" t="s">
        <v>98</v>
      </c>
      <c r="V1524" s="2" t="s">
        <v>98</v>
      </c>
      <c r="W1524" s="2" t="s">
        <v>98</v>
      </c>
      <c r="X1524" s="2" t="s">
        <v>98</v>
      </c>
      <c r="Y1524" s="2" t="s">
        <v>99</v>
      </c>
      <c r="Z1524" s="2" t="s">
        <v>98</v>
      </c>
      <c r="AA1524" s="2" t="s">
        <v>98</v>
      </c>
      <c r="AB1524" s="2" t="s">
        <v>185</v>
      </c>
      <c r="AC1524" t="s">
        <v>169</v>
      </c>
      <c r="AD1524" s="6" t="s">
        <v>98</v>
      </c>
      <c r="AE1524" s="1" t="s">
        <v>98</v>
      </c>
      <c r="AF1524" t="s">
        <v>98</v>
      </c>
    </row>
    <row r="1525" spans="1:32">
      <c r="A1525" s="3" t="s">
        <v>184</v>
      </c>
      <c r="B1525">
        <v>1515</v>
      </c>
      <c r="C1525" s="6">
        <v>181024</v>
      </c>
      <c r="D1525" t="s">
        <v>136</v>
      </c>
      <c r="E1525" s="2" t="s">
        <v>98</v>
      </c>
      <c r="F1525" s="2" t="s">
        <v>98</v>
      </c>
      <c r="G1525" s="2" t="s">
        <v>98</v>
      </c>
      <c r="H1525" s="2" t="s">
        <v>98</v>
      </c>
      <c r="I1525" s="2" t="s">
        <v>146</v>
      </c>
      <c r="J1525" s="2" t="s">
        <v>97</v>
      </c>
      <c r="K1525" s="2" t="s">
        <v>134</v>
      </c>
      <c r="L1525" t="s">
        <v>140</v>
      </c>
      <c r="M1525" s="2" t="s">
        <v>100</v>
      </c>
      <c r="N1525" s="71" t="s">
        <v>98</v>
      </c>
      <c r="O1525" s="71" t="s">
        <v>174</v>
      </c>
      <c r="P1525" s="4" t="s">
        <v>182</v>
      </c>
      <c r="Q1525" s="2" t="s">
        <v>98</v>
      </c>
      <c r="R1525" s="2" t="s">
        <v>98</v>
      </c>
      <c r="S1525" t="s">
        <v>98</v>
      </c>
      <c r="T1525" t="s">
        <v>98</v>
      </c>
      <c r="U1525" s="2" t="s">
        <v>98</v>
      </c>
      <c r="V1525" s="2" t="s">
        <v>98</v>
      </c>
      <c r="W1525" s="2" t="s">
        <v>98</v>
      </c>
      <c r="X1525" s="2" t="s">
        <v>98</v>
      </c>
      <c r="Y1525" s="2" t="s">
        <v>98</v>
      </c>
      <c r="Z1525" s="2" t="s">
        <v>98</v>
      </c>
      <c r="AA1525" s="2" t="s">
        <v>98</v>
      </c>
      <c r="AB1525" s="2" t="s">
        <v>99</v>
      </c>
      <c r="AC1525" t="s">
        <v>169</v>
      </c>
      <c r="AD1525" t="s">
        <v>97</v>
      </c>
      <c r="AE1525" s="1" t="s">
        <v>97</v>
      </c>
      <c r="AF1525" t="s">
        <v>98</v>
      </c>
    </row>
    <row r="1526" spans="1:32">
      <c r="A1526" s="3" t="s">
        <v>184</v>
      </c>
      <c r="B1526">
        <v>1516</v>
      </c>
      <c r="C1526" s="6">
        <v>181025</v>
      </c>
      <c r="D1526" t="s">
        <v>136</v>
      </c>
      <c r="E1526" s="2" t="s">
        <v>98</v>
      </c>
      <c r="F1526" s="2" t="s">
        <v>98</v>
      </c>
      <c r="G1526" s="2" t="s">
        <v>98</v>
      </c>
      <c r="H1526" s="2" t="s">
        <v>99</v>
      </c>
      <c r="I1526" s="2" t="s">
        <v>147</v>
      </c>
      <c r="J1526" s="2" t="s">
        <v>97</v>
      </c>
      <c r="K1526" s="2" t="s">
        <v>134</v>
      </c>
      <c r="L1526" t="s">
        <v>140</v>
      </c>
      <c r="M1526" s="2" t="s">
        <v>100</v>
      </c>
      <c r="N1526" s="71" t="s">
        <v>97</v>
      </c>
      <c r="O1526" s="71" t="s">
        <v>163</v>
      </c>
      <c r="P1526" s="4" t="s">
        <v>98</v>
      </c>
      <c r="Q1526" s="2" t="s">
        <v>98</v>
      </c>
      <c r="R1526" s="2" t="s">
        <v>98</v>
      </c>
      <c r="S1526" t="s">
        <v>97</v>
      </c>
      <c r="T1526" t="s">
        <v>98</v>
      </c>
      <c r="U1526" s="2" t="s">
        <v>98</v>
      </c>
      <c r="V1526" s="2" t="s">
        <v>98</v>
      </c>
      <c r="W1526" s="2" t="s">
        <v>98</v>
      </c>
      <c r="X1526" s="2" t="s">
        <v>98</v>
      </c>
      <c r="Y1526" s="2" t="s">
        <v>186</v>
      </c>
      <c r="Z1526" s="2" t="s">
        <v>98</v>
      </c>
      <c r="AA1526" s="2" t="s">
        <v>98</v>
      </c>
      <c r="AB1526" s="2" t="s">
        <v>97</v>
      </c>
      <c r="AC1526" t="s">
        <v>169</v>
      </c>
      <c r="AD1526" t="s">
        <v>97</v>
      </c>
      <c r="AE1526" s="1" t="s">
        <v>98</v>
      </c>
      <c r="AF1526" t="s">
        <v>98</v>
      </c>
    </row>
    <row r="1527" spans="1:32">
      <c r="A1527" s="3" t="s">
        <v>184</v>
      </c>
      <c r="B1527">
        <v>1517</v>
      </c>
      <c r="C1527" s="6">
        <v>181027</v>
      </c>
      <c r="D1527" t="s">
        <v>136</v>
      </c>
      <c r="E1527" s="2" t="s">
        <v>97</v>
      </c>
      <c r="F1527" s="2" t="s">
        <v>98</v>
      </c>
      <c r="G1527" s="2" t="s">
        <v>98</v>
      </c>
      <c r="H1527" s="2" t="s">
        <v>97</v>
      </c>
      <c r="I1527" s="2" t="s">
        <v>147</v>
      </c>
      <c r="J1527" s="2" t="s">
        <v>97</v>
      </c>
      <c r="K1527" s="2" t="s">
        <v>134</v>
      </c>
      <c r="L1527" t="s">
        <v>139</v>
      </c>
      <c r="M1527" s="2" t="s">
        <v>100</v>
      </c>
      <c r="N1527" s="71" t="s">
        <v>97</v>
      </c>
      <c r="O1527" s="71" t="s">
        <v>163</v>
      </c>
      <c r="P1527" s="4" t="s">
        <v>98</v>
      </c>
      <c r="Q1527" s="2" t="s">
        <v>97</v>
      </c>
      <c r="R1527" s="2" t="s">
        <v>97</v>
      </c>
      <c r="S1527" t="s">
        <v>97</v>
      </c>
      <c r="T1527" t="s">
        <v>97</v>
      </c>
      <c r="U1527" s="2" t="s">
        <v>97</v>
      </c>
      <c r="V1527" s="2" t="s">
        <v>97</v>
      </c>
      <c r="W1527" s="2" t="s">
        <v>98</v>
      </c>
      <c r="X1527" s="2" t="s">
        <v>98</v>
      </c>
      <c r="Y1527" s="2" t="s">
        <v>97</v>
      </c>
      <c r="Z1527" s="2" t="s">
        <v>98</v>
      </c>
      <c r="AA1527" s="2" t="s">
        <v>98</v>
      </c>
      <c r="AB1527" s="2" t="s">
        <v>185</v>
      </c>
      <c r="AC1527" t="s">
        <v>170</v>
      </c>
      <c r="AD1527" t="s">
        <v>97</v>
      </c>
      <c r="AE1527" s="1" t="s">
        <v>97</v>
      </c>
      <c r="AF1527" t="s">
        <v>97</v>
      </c>
    </row>
    <row r="1528" spans="1:32">
      <c r="A1528" s="3" t="s">
        <v>184</v>
      </c>
      <c r="B1528">
        <v>1518</v>
      </c>
      <c r="C1528" s="6">
        <v>181042</v>
      </c>
      <c r="D1528" t="s">
        <v>137</v>
      </c>
      <c r="E1528" s="2" t="s">
        <v>97</v>
      </c>
      <c r="F1528" s="2" t="s">
        <v>98</v>
      </c>
      <c r="G1528" s="2" t="s">
        <v>98</v>
      </c>
      <c r="H1528" s="2" t="s">
        <v>97</v>
      </c>
      <c r="I1528" s="2" t="s">
        <v>148</v>
      </c>
      <c r="J1528" s="2" t="s">
        <v>97</v>
      </c>
      <c r="K1528" s="2" t="s">
        <v>134</v>
      </c>
      <c r="L1528" t="s">
        <v>140</v>
      </c>
      <c r="M1528" s="2" t="s">
        <v>100</v>
      </c>
      <c r="N1528" s="71" t="s">
        <v>98</v>
      </c>
      <c r="O1528" s="71" t="s">
        <v>174</v>
      </c>
      <c r="P1528" s="4" t="s">
        <v>182</v>
      </c>
      <c r="Q1528" s="2" t="s">
        <v>98</v>
      </c>
      <c r="R1528" s="2" t="s">
        <v>98</v>
      </c>
      <c r="S1528" t="s">
        <v>98</v>
      </c>
      <c r="T1528" t="s">
        <v>98</v>
      </c>
      <c r="U1528" s="2" t="s">
        <v>98</v>
      </c>
      <c r="V1528" s="2" t="s">
        <v>98</v>
      </c>
      <c r="W1528" s="2" t="s">
        <v>98</v>
      </c>
      <c r="X1528" s="2" t="s">
        <v>98</v>
      </c>
      <c r="Y1528" s="2" t="s">
        <v>98</v>
      </c>
      <c r="Z1528" s="2" t="s">
        <v>98</v>
      </c>
      <c r="AA1528" s="2" t="s">
        <v>98</v>
      </c>
      <c r="AB1528" s="2" t="s">
        <v>97</v>
      </c>
      <c r="AC1528" t="s">
        <v>169</v>
      </c>
      <c r="AD1528" t="s">
        <v>97</v>
      </c>
      <c r="AE1528" s="1" t="s">
        <v>97</v>
      </c>
      <c r="AF1528" t="s">
        <v>98</v>
      </c>
    </row>
    <row r="1529" spans="1:32">
      <c r="A1529" s="3" t="s">
        <v>184</v>
      </c>
      <c r="B1529">
        <v>1519</v>
      </c>
      <c r="C1529">
        <v>181044</v>
      </c>
      <c r="D1529" t="s">
        <v>136</v>
      </c>
      <c r="E1529" s="2" t="s">
        <v>98</v>
      </c>
      <c r="F1529" s="2" t="s">
        <v>98</v>
      </c>
      <c r="G1529" s="2" t="s">
        <v>98</v>
      </c>
      <c r="H1529" s="3" t="s">
        <v>97</v>
      </c>
      <c r="I1529" s="2" t="s">
        <v>147</v>
      </c>
      <c r="J1529" s="6" t="s">
        <v>97</v>
      </c>
      <c r="K1529" s="2" t="s">
        <v>134</v>
      </c>
      <c r="L1529" t="s">
        <v>140</v>
      </c>
      <c r="M1529" s="3" t="s">
        <v>101</v>
      </c>
      <c r="N1529" s="71" t="s">
        <v>98</v>
      </c>
      <c r="O1529" s="71" t="s">
        <v>174</v>
      </c>
      <c r="P1529" s="5" t="s">
        <v>182</v>
      </c>
      <c r="Q1529" s="2" t="s">
        <v>98</v>
      </c>
      <c r="R1529" s="2" t="s">
        <v>98</v>
      </c>
      <c r="S1529" t="s">
        <v>98</v>
      </c>
      <c r="T1529" t="s">
        <v>98</v>
      </c>
      <c r="U1529" s="2" t="s">
        <v>98</v>
      </c>
      <c r="V1529" s="2" t="s">
        <v>98</v>
      </c>
      <c r="W1529" s="2" t="s">
        <v>98</v>
      </c>
      <c r="X1529" s="2" t="s">
        <v>98</v>
      </c>
      <c r="Y1529" s="2" t="s">
        <v>186</v>
      </c>
      <c r="Z1529" s="2" t="s">
        <v>98</v>
      </c>
      <c r="AA1529" s="2" t="s">
        <v>98</v>
      </c>
      <c r="AB1529" s="2" t="s">
        <v>97</v>
      </c>
      <c r="AC1529" t="s">
        <v>169</v>
      </c>
      <c r="AD1529" t="s">
        <v>97</v>
      </c>
      <c r="AE1529" s="1" t="s">
        <v>98</v>
      </c>
      <c r="AF1529" t="s">
        <v>98</v>
      </c>
    </row>
    <row r="1530" spans="1:32">
      <c r="A1530" s="3" t="s">
        <v>184</v>
      </c>
      <c r="B1530">
        <v>1520</v>
      </c>
      <c r="C1530" s="6">
        <v>181056</v>
      </c>
      <c r="D1530" t="s">
        <v>137</v>
      </c>
      <c r="E1530" s="2" t="s">
        <v>97</v>
      </c>
      <c r="F1530" s="2" t="s">
        <v>98</v>
      </c>
      <c r="G1530" s="2" t="s">
        <v>98</v>
      </c>
      <c r="H1530" s="2" t="s">
        <v>97</v>
      </c>
      <c r="I1530" s="2" t="s">
        <v>148</v>
      </c>
      <c r="J1530" s="2" t="s">
        <v>97</v>
      </c>
      <c r="K1530" s="2" t="s">
        <v>134</v>
      </c>
      <c r="L1530" t="s">
        <v>139</v>
      </c>
      <c r="M1530" s="2" t="s">
        <v>100</v>
      </c>
      <c r="N1530" s="71" t="s">
        <v>97</v>
      </c>
      <c r="O1530" s="71" t="s">
        <v>174</v>
      </c>
      <c r="P1530" s="4" t="s">
        <v>97</v>
      </c>
      <c r="Q1530" s="2" t="s">
        <v>97</v>
      </c>
      <c r="R1530" s="2" t="s">
        <v>98</v>
      </c>
      <c r="S1530" t="s">
        <v>97</v>
      </c>
      <c r="T1530" t="s">
        <v>97</v>
      </c>
      <c r="U1530" s="2" t="s">
        <v>98</v>
      </c>
      <c r="V1530" s="2" t="s">
        <v>98</v>
      </c>
      <c r="W1530" s="2" t="s">
        <v>97</v>
      </c>
      <c r="X1530" s="2" t="s">
        <v>97</v>
      </c>
      <c r="Y1530" s="2" t="s">
        <v>98</v>
      </c>
      <c r="Z1530" s="2" t="s">
        <v>98</v>
      </c>
      <c r="AA1530" s="2" t="s">
        <v>98</v>
      </c>
      <c r="AB1530" s="2" t="s">
        <v>97</v>
      </c>
      <c r="AC1530" t="s">
        <v>170</v>
      </c>
      <c r="AD1530" t="s">
        <v>97</v>
      </c>
      <c r="AE1530" s="1" t="s">
        <v>98</v>
      </c>
      <c r="AF1530" t="s">
        <v>97</v>
      </c>
    </row>
    <row r="1531" spans="1:32">
      <c r="A1531" s="3" t="s">
        <v>184</v>
      </c>
      <c r="B1531">
        <v>1521</v>
      </c>
      <c r="C1531" s="6">
        <v>181065</v>
      </c>
      <c r="D1531" t="s">
        <v>136</v>
      </c>
      <c r="E1531" s="2" t="s">
        <v>98</v>
      </c>
      <c r="F1531" s="2" t="s">
        <v>98</v>
      </c>
      <c r="G1531" s="2" t="s">
        <v>97</v>
      </c>
      <c r="H1531" s="2" t="s">
        <v>97</v>
      </c>
      <c r="I1531" s="2" t="s">
        <v>144</v>
      </c>
      <c r="J1531" s="2" t="s">
        <v>97</v>
      </c>
      <c r="K1531" s="2" t="s">
        <v>135</v>
      </c>
      <c r="L1531" t="s">
        <v>138</v>
      </c>
      <c r="M1531" s="2" t="s">
        <v>101</v>
      </c>
      <c r="N1531" s="71" t="s">
        <v>97</v>
      </c>
      <c r="O1531" s="71" t="s">
        <v>174</v>
      </c>
      <c r="P1531" s="4" t="s">
        <v>97</v>
      </c>
      <c r="Q1531" s="2" t="s">
        <v>97</v>
      </c>
      <c r="R1531" s="2" t="s">
        <v>98</v>
      </c>
      <c r="S1531" t="s">
        <v>97</v>
      </c>
      <c r="T1531" t="s">
        <v>98</v>
      </c>
      <c r="U1531" s="2" t="s">
        <v>97</v>
      </c>
      <c r="V1531" s="2" t="s">
        <v>98</v>
      </c>
      <c r="W1531" s="2" t="s">
        <v>98</v>
      </c>
      <c r="X1531" s="2" t="s">
        <v>97</v>
      </c>
      <c r="Y1531" s="2" t="s">
        <v>99</v>
      </c>
      <c r="Z1531" s="2" t="s">
        <v>98</v>
      </c>
      <c r="AA1531" s="2" t="s">
        <v>98</v>
      </c>
      <c r="AB1531" s="2" t="s">
        <v>185</v>
      </c>
      <c r="AC1531" t="s">
        <v>169</v>
      </c>
      <c r="AD1531" t="s">
        <v>98</v>
      </c>
      <c r="AE1531" s="1" t="s">
        <v>98</v>
      </c>
      <c r="AF1531" t="s">
        <v>98</v>
      </c>
    </row>
    <row r="1532" spans="1:32">
      <c r="A1532" s="3" t="s">
        <v>184</v>
      </c>
      <c r="B1532">
        <v>1522</v>
      </c>
      <c r="C1532" s="6">
        <v>181067</v>
      </c>
      <c r="D1532" t="s">
        <v>136</v>
      </c>
      <c r="E1532" s="2" t="s">
        <v>98</v>
      </c>
      <c r="F1532" s="2" t="s">
        <v>98</v>
      </c>
      <c r="G1532" s="2" t="s">
        <v>98</v>
      </c>
      <c r="H1532" s="2" t="s">
        <v>97</v>
      </c>
      <c r="I1532" s="2" t="s">
        <v>146</v>
      </c>
      <c r="J1532" s="2" t="s">
        <v>97</v>
      </c>
      <c r="K1532" s="2" t="s">
        <v>134</v>
      </c>
      <c r="L1532" t="s">
        <v>140</v>
      </c>
      <c r="M1532" s="2" t="s">
        <v>101</v>
      </c>
      <c r="N1532" s="71" t="s">
        <v>98</v>
      </c>
      <c r="O1532" s="71" t="s">
        <v>174</v>
      </c>
      <c r="P1532" s="4" t="s">
        <v>182</v>
      </c>
      <c r="Q1532" s="2" t="s">
        <v>98</v>
      </c>
      <c r="R1532" s="2" t="s">
        <v>98</v>
      </c>
      <c r="S1532" t="s">
        <v>98</v>
      </c>
      <c r="T1532" t="s">
        <v>98</v>
      </c>
      <c r="U1532" s="2" t="s">
        <v>98</v>
      </c>
      <c r="V1532" s="2" t="s">
        <v>98</v>
      </c>
      <c r="W1532" s="2" t="s">
        <v>98</v>
      </c>
      <c r="X1532" s="2" t="s">
        <v>98</v>
      </c>
      <c r="Y1532" s="2" t="s">
        <v>186</v>
      </c>
      <c r="Z1532" s="2" t="s">
        <v>98</v>
      </c>
      <c r="AA1532" s="2" t="s">
        <v>98</v>
      </c>
      <c r="AB1532" s="2" t="s">
        <v>97</v>
      </c>
      <c r="AC1532" t="s">
        <v>169</v>
      </c>
      <c r="AD1532" t="s">
        <v>97</v>
      </c>
      <c r="AE1532" s="1" t="s">
        <v>98</v>
      </c>
      <c r="AF1532" t="s">
        <v>98</v>
      </c>
    </row>
    <row r="1533" spans="1:32">
      <c r="A1533" s="3" t="s">
        <v>184</v>
      </c>
      <c r="B1533">
        <v>1523</v>
      </c>
      <c r="C1533" s="6">
        <v>181098</v>
      </c>
      <c r="D1533" t="s">
        <v>137</v>
      </c>
      <c r="E1533" s="2" t="s">
        <v>98</v>
      </c>
      <c r="F1533" s="2" t="s">
        <v>98</v>
      </c>
      <c r="G1533" s="2" t="s">
        <v>98</v>
      </c>
      <c r="H1533" s="2" t="s">
        <v>97</v>
      </c>
      <c r="I1533" s="2" t="s">
        <v>146</v>
      </c>
      <c r="J1533" s="2" t="s">
        <v>97</v>
      </c>
      <c r="K1533" s="2" t="s">
        <v>134</v>
      </c>
      <c r="L1533" t="s">
        <v>140</v>
      </c>
      <c r="M1533" s="2" t="s">
        <v>101</v>
      </c>
      <c r="N1533" s="71" t="s">
        <v>97</v>
      </c>
      <c r="O1533" s="71" t="s">
        <v>174</v>
      </c>
      <c r="P1533" s="4" t="s">
        <v>182</v>
      </c>
      <c r="Q1533" s="2" t="s">
        <v>98</v>
      </c>
      <c r="R1533" s="2" t="s">
        <v>98</v>
      </c>
      <c r="S1533" t="s">
        <v>98</v>
      </c>
      <c r="T1533" t="s">
        <v>98</v>
      </c>
      <c r="U1533" s="2" t="s">
        <v>98</v>
      </c>
      <c r="V1533" s="2" t="s">
        <v>98</v>
      </c>
      <c r="W1533" s="2" t="s">
        <v>98</v>
      </c>
      <c r="X1533" s="2" t="s">
        <v>98</v>
      </c>
      <c r="Y1533" s="2" t="s">
        <v>186</v>
      </c>
      <c r="Z1533" s="2" t="s">
        <v>98</v>
      </c>
      <c r="AA1533" s="2" t="s">
        <v>98</v>
      </c>
      <c r="AB1533" s="2" t="s">
        <v>97</v>
      </c>
      <c r="AC1533" t="s">
        <v>169</v>
      </c>
      <c r="AD1533" t="s">
        <v>97</v>
      </c>
      <c r="AE1533" s="1" t="s">
        <v>98</v>
      </c>
      <c r="AF1533" t="s">
        <v>98</v>
      </c>
    </row>
    <row r="1534" spans="1:32">
      <c r="A1534" s="3" t="s">
        <v>184</v>
      </c>
      <c r="B1534">
        <v>1524</v>
      </c>
      <c r="C1534" s="6">
        <v>181124</v>
      </c>
      <c r="D1534" t="s">
        <v>136</v>
      </c>
      <c r="E1534" s="2" t="s">
        <v>98</v>
      </c>
      <c r="F1534" s="2" t="s">
        <v>98</v>
      </c>
      <c r="G1534" s="2" t="s">
        <v>98</v>
      </c>
      <c r="H1534" s="2" t="s">
        <v>97</v>
      </c>
      <c r="I1534" s="2" t="s">
        <v>146</v>
      </c>
      <c r="J1534" s="2" t="s">
        <v>97</v>
      </c>
      <c r="K1534" s="2" t="s">
        <v>134</v>
      </c>
      <c r="L1534" t="s">
        <v>140</v>
      </c>
      <c r="M1534" s="2" t="s">
        <v>101</v>
      </c>
      <c r="N1534" s="71" t="s">
        <v>97</v>
      </c>
      <c r="O1534" s="71" t="s">
        <v>174</v>
      </c>
      <c r="P1534" s="4" t="s">
        <v>182</v>
      </c>
      <c r="Q1534" s="2" t="s">
        <v>98</v>
      </c>
      <c r="R1534" s="2" t="s">
        <v>98</v>
      </c>
      <c r="S1534" t="s">
        <v>98</v>
      </c>
      <c r="T1534" t="s">
        <v>98</v>
      </c>
      <c r="U1534" s="2" t="s">
        <v>98</v>
      </c>
      <c r="V1534" s="2" t="s">
        <v>98</v>
      </c>
      <c r="W1534" s="2" t="s">
        <v>98</v>
      </c>
      <c r="X1534" s="2" t="s">
        <v>98</v>
      </c>
      <c r="Y1534" s="2" t="s">
        <v>98</v>
      </c>
      <c r="Z1534" s="2" t="s">
        <v>98</v>
      </c>
      <c r="AA1534" s="2" t="s">
        <v>98</v>
      </c>
      <c r="AB1534" s="2" t="s">
        <v>97</v>
      </c>
      <c r="AC1534" t="s">
        <v>169</v>
      </c>
      <c r="AD1534" t="s">
        <v>97</v>
      </c>
      <c r="AE1534" s="1" t="s">
        <v>98</v>
      </c>
      <c r="AF1534" t="s">
        <v>98</v>
      </c>
    </row>
    <row r="1535" spans="1:32">
      <c r="A1535" s="3" t="s">
        <v>184</v>
      </c>
      <c r="B1535">
        <v>1525</v>
      </c>
      <c r="C1535" s="6">
        <v>181125</v>
      </c>
      <c r="D1535" t="s">
        <v>136</v>
      </c>
      <c r="E1535" s="2" t="s">
        <v>98</v>
      </c>
      <c r="F1535" s="2" t="s">
        <v>98</v>
      </c>
      <c r="G1535" s="2" t="s">
        <v>98</v>
      </c>
      <c r="H1535" s="2" t="s">
        <v>98</v>
      </c>
      <c r="I1535" s="2" t="s">
        <v>149</v>
      </c>
      <c r="J1535" s="2" t="s">
        <v>97</v>
      </c>
      <c r="K1535" s="2" t="s">
        <v>134</v>
      </c>
      <c r="L1535" t="s">
        <v>140</v>
      </c>
      <c r="M1535" s="2" t="s">
        <v>100</v>
      </c>
      <c r="N1535" s="71" t="s">
        <v>97</v>
      </c>
      <c r="O1535" s="71" t="s">
        <v>163</v>
      </c>
      <c r="P1535" s="4" t="s">
        <v>182</v>
      </c>
      <c r="Q1535" s="2" t="s">
        <v>98</v>
      </c>
      <c r="R1535" s="2" t="s">
        <v>98</v>
      </c>
      <c r="S1535" t="s">
        <v>98</v>
      </c>
      <c r="T1535" t="s">
        <v>98</v>
      </c>
      <c r="U1535" s="2" t="s">
        <v>98</v>
      </c>
      <c r="V1535" s="2" t="s">
        <v>98</v>
      </c>
      <c r="W1535" s="2" t="s">
        <v>98</v>
      </c>
      <c r="X1535" s="2" t="s">
        <v>98</v>
      </c>
      <c r="Y1535" s="2" t="s">
        <v>186</v>
      </c>
      <c r="Z1535" s="2" t="s">
        <v>98</v>
      </c>
      <c r="AA1535" s="2" t="s">
        <v>98</v>
      </c>
      <c r="AB1535" s="2" t="s">
        <v>98</v>
      </c>
      <c r="AC1535" t="s">
        <v>169</v>
      </c>
      <c r="AD1535" t="s">
        <v>97</v>
      </c>
      <c r="AE1535" s="1" t="s">
        <v>97</v>
      </c>
      <c r="AF1535" t="s">
        <v>98</v>
      </c>
    </row>
    <row r="1536" spans="1:32">
      <c r="A1536" s="3" t="s">
        <v>184</v>
      </c>
      <c r="B1536">
        <v>1526</v>
      </c>
      <c r="C1536" s="6">
        <v>181127</v>
      </c>
      <c r="D1536" t="s">
        <v>137</v>
      </c>
      <c r="E1536" s="2" t="s">
        <v>98</v>
      </c>
      <c r="F1536" s="2" t="s">
        <v>98</v>
      </c>
      <c r="G1536" s="2" t="s">
        <v>98</v>
      </c>
      <c r="H1536" s="2" t="s">
        <v>97</v>
      </c>
      <c r="I1536" s="2" t="s">
        <v>148</v>
      </c>
      <c r="J1536" s="2" t="s">
        <v>97</v>
      </c>
      <c r="K1536" s="2" t="s">
        <v>134</v>
      </c>
      <c r="L1536" t="s">
        <v>140</v>
      </c>
      <c r="M1536" s="2" t="s">
        <v>101</v>
      </c>
      <c r="N1536" s="71" t="s">
        <v>98</v>
      </c>
      <c r="O1536" s="71" t="s">
        <v>174</v>
      </c>
      <c r="P1536" s="4" t="s">
        <v>97</v>
      </c>
      <c r="Q1536" s="2" t="s">
        <v>98</v>
      </c>
      <c r="R1536" s="2" t="s">
        <v>98</v>
      </c>
      <c r="S1536" t="s">
        <v>97</v>
      </c>
      <c r="T1536" t="s">
        <v>98</v>
      </c>
      <c r="U1536" s="2" t="s">
        <v>98</v>
      </c>
      <c r="V1536" s="2" t="s">
        <v>98</v>
      </c>
      <c r="W1536" s="2" t="s">
        <v>98</v>
      </c>
      <c r="X1536" s="2" t="s">
        <v>98</v>
      </c>
      <c r="Y1536" s="2" t="s">
        <v>98</v>
      </c>
      <c r="Z1536" s="2" t="s">
        <v>98</v>
      </c>
      <c r="AA1536" s="2" t="s">
        <v>98</v>
      </c>
      <c r="AB1536" s="2" t="s">
        <v>97</v>
      </c>
      <c r="AC1536" t="s">
        <v>169</v>
      </c>
      <c r="AD1536" t="s">
        <v>97</v>
      </c>
      <c r="AE1536" s="1" t="s">
        <v>97</v>
      </c>
      <c r="AF1536" t="s">
        <v>98</v>
      </c>
    </row>
    <row r="1537" spans="1:32">
      <c r="A1537" s="3" t="s">
        <v>184</v>
      </c>
      <c r="B1537">
        <v>1527</v>
      </c>
      <c r="C1537" s="6">
        <v>181140</v>
      </c>
      <c r="D1537" t="s">
        <v>137</v>
      </c>
      <c r="E1537" s="2" t="s">
        <v>97</v>
      </c>
      <c r="F1537" s="2" t="s">
        <v>98</v>
      </c>
      <c r="G1537" s="2" t="s">
        <v>98</v>
      </c>
      <c r="H1537" s="2" t="s">
        <v>97</v>
      </c>
      <c r="I1537" s="2" t="s">
        <v>146</v>
      </c>
      <c r="J1537" s="2" t="s">
        <v>97</v>
      </c>
      <c r="K1537" s="2" t="s">
        <v>134</v>
      </c>
      <c r="L1537" t="s">
        <v>139</v>
      </c>
      <c r="M1537" s="2" t="s">
        <v>100</v>
      </c>
      <c r="N1537" s="71" t="s">
        <v>97</v>
      </c>
      <c r="O1537" s="71" t="s">
        <v>163</v>
      </c>
      <c r="P1537" s="4" t="s">
        <v>97</v>
      </c>
      <c r="Q1537" s="2" t="s">
        <v>98</v>
      </c>
      <c r="R1537" s="2" t="s">
        <v>98</v>
      </c>
      <c r="S1537" t="s">
        <v>97</v>
      </c>
      <c r="T1537" t="s">
        <v>98</v>
      </c>
      <c r="U1537" s="2" t="s">
        <v>98</v>
      </c>
      <c r="V1537" s="2" t="s">
        <v>97</v>
      </c>
      <c r="W1537" s="2" t="s">
        <v>98</v>
      </c>
      <c r="X1537" s="2" t="s">
        <v>98</v>
      </c>
      <c r="Y1537" s="2" t="s">
        <v>98</v>
      </c>
      <c r="Z1537" s="2" t="s">
        <v>98</v>
      </c>
      <c r="AA1537" s="2" t="s">
        <v>98</v>
      </c>
      <c r="AB1537" s="2" t="s">
        <v>98</v>
      </c>
      <c r="AC1537" t="s">
        <v>170</v>
      </c>
      <c r="AD1537" t="s">
        <v>97</v>
      </c>
      <c r="AE1537" s="1" t="s">
        <v>97</v>
      </c>
      <c r="AF1537" t="s">
        <v>98</v>
      </c>
    </row>
    <row r="1538" spans="1:32">
      <c r="A1538" s="3" t="s">
        <v>184</v>
      </c>
      <c r="B1538">
        <v>1528</v>
      </c>
      <c r="C1538" s="6">
        <v>181142</v>
      </c>
      <c r="D1538" t="s">
        <v>137</v>
      </c>
      <c r="E1538" s="2" t="s">
        <v>97</v>
      </c>
      <c r="F1538" s="2" t="s">
        <v>97</v>
      </c>
      <c r="G1538" s="2" t="s">
        <v>97</v>
      </c>
      <c r="H1538" s="2" t="s">
        <v>98</v>
      </c>
      <c r="I1538" s="2" t="s">
        <v>149</v>
      </c>
      <c r="J1538" s="2" t="s">
        <v>97</v>
      </c>
      <c r="K1538" s="2" t="s">
        <v>134</v>
      </c>
      <c r="L1538" t="s">
        <v>138</v>
      </c>
      <c r="M1538" s="2" t="s">
        <v>101</v>
      </c>
      <c r="N1538" s="71" t="s">
        <v>97</v>
      </c>
      <c r="O1538" s="71" t="s">
        <v>174</v>
      </c>
      <c r="P1538" s="4" t="s">
        <v>97</v>
      </c>
      <c r="Q1538" s="2" t="s">
        <v>97</v>
      </c>
      <c r="R1538" s="2" t="s">
        <v>98</v>
      </c>
      <c r="S1538" t="s">
        <v>97</v>
      </c>
      <c r="T1538" t="s">
        <v>97</v>
      </c>
      <c r="U1538" s="2" t="s">
        <v>97</v>
      </c>
      <c r="V1538" s="2" t="s">
        <v>97</v>
      </c>
      <c r="W1538" s="2" t="s">
        <v>98</v>
      </c>
      <c r="X1538" s="2" t="s">
        <v>97</v>
      </c>
      <c r="Y1538" s="2" t="s">
        <v>98</v>
      </c>
      <c r="Z1538" s="2" t="s">
        <v>98</v>
      </c>
      <c r="AA1538" s="2" t="s">
        <v>98</v>
      </c>
      <c r="AB1538" s="2" t="s">
        <v>97</v>
      </c>
      <c r="AC1538" t="s">
        <v>170</v>
      </c>
      <c r="AD1538" t="s">
        <v>97</v>
      </c>
      <c r="AE1538" s="1" t="s">
        <v>98</v>
      </c>
      <c r="AF1538" t="s">
        <v>97</v>
      </c>
    </row>
    <row r="1539" spans="1:32">
      <c r="A1539" s="3" t="s">
        <v>184</v>
      </c>
      <c r="B1539">
        <v>1529</v>
      </c>
      <c r="C1539" s="6">
        <v>181144</v>
      </c>
      <c r="D1539" t="s">
        <v>136</v>
      </c>
      <c r="E1539" s="2" t="s">
        <v>98</v>
      </c>
      <c r="F1539" s="2" t="s">
        <v>98</v>
      </c>
      <c r="G1539" s="2" t="s">
        <v>98</v>
      </c>
      <c r="H1539" s="2" t="s">
        <v>97</v>
      </c>
      <c r="I1539" s="2" t="s">
        <v>149</v>
      </c>
      <c r="J1539" s="2" t="s">
        <v>97</v>
      </c>
      <c r="K1539" s="2" t="s">
        <v>134</v>
      </c>
      <c r="L1539" t="s">
        <v>140</v>
      </c>
      <c r="M1539" s="2" t="s">
        <v>100</v>
      </c>
      <c r="N1539" s="71" t="s">
        <v>97</v>
      </c>
      <c r="O1539" s="71" t="s">
        <v>174</v>
      </c>
      <c r="P1539" s="4" t="s">
        <v>182</v>
      </c>
      <c r="Q1539" s="2" t="s">
        <v>98</v>
      </c>
      <c r="R1539" s="2" t="s">
        <v>98</v>
      </c>
      <c r="S1539" t="s">
        <v>98</v>
      </c>
      <c r="T1539" t="s">
        <v>98</v>
      </c>
      <c r="U1539" s="2" t="s">
        <v>98</v>
      </c>
      <c r="V1539" s="2" t="s">
        <v>98</v>
      </c>
      <c r="W1539" s="2" t="s">
        <v>98</v>
      </c>
      <c r="X1539" s="2" t="s">
        <v>98</v>
      </c>
      <c r="Y1539" s="2" t="s">
        <v>186</v>
      </c>
      <c r="Z1539" s="2" t="s">
        <v>98</v>
      </c>
      <c r="AA1539" s="2" t="s">
        <v>98</v>
      </c>
      <c r="AB1539" s="2" t="s">
        <v>97</v>
      </c>
      <c r="AC1539" t="s">
        <v>169</v>
      </c>
      <c r="AD1539" t="s">
        <v>97</v>
      </c>
      <c r="AE1539" s="1" t="s">
        <v>98</v>
      </c>
      <c r="AF1539" t="s">
        <v>98</v>
      </c>
    </row>
    <row r="1540" spans="1:32">
      <c r="A1540" s="3" t="s">
        <v>184</v>
      </c>
      <c r="B1540">
        <v>1530</v>
      </c>
      <c r="C1540">
        <v>181145</v>
      </c>
      <c r="D1540" t="s">
        <v>136</v>
      </c>
      <c r="E1540" s="2" t="s">
        <v>98</v>
      </c>
      <c r="F1540" s="2" t="s">
        <v>98</v>
      </c>
      <c r="G1540" s="2" t="s">
        <v>98</v>
      </c>
      <c r="H1540" s="3" t="s">
        <v>97</v>
      </c>
      <c r="I1540" s="2" t="s">
        <v>149</v>
      </c>
      <c r="J1540" s="6" t="s">
        <v>97</v>
      </c>
      <c r="K1540" s="2" t="s">
        <v>134</v>
      </c>
      <c r="L1540" t="s">
        <v>140</v>
      </c>
      <c r="M1540" s="3" t="s">
        <v>100</v>
      </c>
      <c r="N1540" s="71" t="s">
        <v>97</v>
      </c>
      <c r="O1540" s="71" t="s">
        <v>174</v>
      </c>
      <c r="P1540" s="5" t="s">
        <v>182</v>
      </c>
      <c r="Q1540" s="2" t="s">
        <v>98</v>
      </c>
      <c r="R1540" s="2" t="s">
        <v>98</v>
      </c>
      <c r="S1540" t="s">
        <v>98</v>
      </c>
      <c r="T1540" t="s">
        <v>98</v>
      </c>
      <c r="U1540" s="2" t="s">
        <v>98</v>
      </c>
      <c r="V1540" s="2" t="s">
        <v>98</v>
      </c>
      <c r="W1540" s="2" t="s">
        <v>98</v>
      </c>
      <c r="X1540" s="2" t="s">
        <v>98</v>
      </c>
      <c r="Y1540" s="2" t="s">
        <v>186</v>
      </c>
      <c r="Z1540" s="2" t="s">
        <v>98</v>
      </c>
      <c r="AA1540" s="2" t="s">
        <v>98</v>
      </c>
      <c r="AB1540" s="2" t="s">
        <v>97</v>
      </c>
      <c r="AC1540" t="s">
        <v>169</v>
      </c>
      <c r="AD1540" s="6" t="s">
        <v>97</v>
      </c>
      <c r="AE1540" s="1" t="s">
        <v>98</v>
      </c>
      <c r="AF1540" t="s">
        <v>98</v>
      </c>
    </row>
    <row r="1541" spans="1:32">
      <c r="A1541" s="3" t="s">
        <v>184</v>
      </c>
      <c r="B1541">
        <v>1531</v>
      </c>
      <c r="C1541" s="6">
        <v>181149</v>
      </c>
      <c r="D1541" t="s">
        <v>136</v>
      </c>
      <c r="E1541" s="2" t="s">
        <v>98</v>
      </c>
      <c r="F1541" s="2" t="s">
        <v>98</v>
      </c>
      <c r="G1541" s="2" t="s">
        <v>97</v>
      </c>
      <c r="H1541" s="2" t="s">
        <v>99</v>
      </c>
      <c r="I1541" s="2" t="s">
        <v>149</v>
      </c>
      <c r="J1541" s="2" t="s">
        <v>97</v>
      </c>
      <c r="K1541" s="2" t="s">
        <v>134</v>
      </c>
      <c r="L1541" t="s">
        <v>140</v>
      </c>
      <c r="M1541" s="2" t="s">
        <v>101</v>
      </c>
      <c r="N1541" s="71" t="s">
        <v>98</v>
      </c>
      <c r="O1541" s="71" t="s">
        <v>174</v>
      </c>
      <c r="P1541" s="4" t="s">
        <v>182</v>
      </c>
      <c r="Q1541" s="2" t="s">
        <v>98</v>
      </c>
      <c r="R1541" s="2" t="s">
        <v>98</v>
      </c>
      <c r="S1541" t="s">
        <v>98</v>
      </c>
      <c r="T1541" t="s">
        <v>98</v>
      </c>
      <c r="U1541" s="2" t="s">
        <v>98</v>
      </c>
      <c r="V1541" s="2" t="s">
        <v>98</v>
      </c>
      <c r="W1541" s="2" t="s">
        <v>98</v>
      </c>
      <c r="X1541" s="2" t="s">
        <v>98</v>
      </c>
      <c r="Y1541" s="2" t="s">
        <v>186</v>
      </c>
      <c r="Z1541" s="2" t="s">
        <v>98</v>
      </c>
      <c r="AA1541" s="2" t="s">
        <v>98</v>
      </c>
      <c r="AB1541" s="2" t="s">
        <v>97</v>
      </c>
      <c r="AC1541" t="s">
        <v>169</v>
      </c>
      <c r="AD1541" t="s">
        <v>97</v>
      </c>
      <c r="AE1541" s="1" t="s">
        <v>97</v>
      </c>
      <c r="AF1541" t="s">
        <v>98</v>
      </c>
    </row>
    <row r="1542" spans="1:32">
      <c r="A1542" s="3" t="s">
        <v>184</v>
      </c>
      <c r="B1542">
        <v>1532</v>
      </c>
      <c r="C1542" s="6">
        <v>181172</v>
      </c>
      <c r="D1542" t="s">
        <v>136</v>
      </c>
      <c r="E1542" s="2" t="s">
        <v>97</v>
      </c>
      <c r="F1542" s="2" t="s">
        <v>98</v>
      </c>
      <c r="G1542" s="2" t="s">
        <v>98</v>
      </c>
      <c r="H1542" s="2" t="s">
        <v>97</v>
      </c>
      <c r="I1542" s="2" t="s">
        <v>148</v>
      </c>
      <c r="J1542" s="2" t="s">
        <v>97</v>
      </c>
      <c r="K1542" s="2" t="s">
        <v>134</v>
      </c>
      <c r="L1542" t="s">
        <v>139</v>
      </c>
      <c r="M1542" s="2" t="s">
        <v>101</v>
      </c>
      <c r="N1542" s="71" t="s">
        <v>97</v>
      </c>
      <c r="O1542" s="71" t="s">
        <v>174</v>
      </c>
      <c r="P1542" s="4" t="s">
        <v>182</v>
      </c>
      <c r="Q1542" s="2" t="s">
        <v>97</v>
      </c>
      <c r="R1542" s="2" t="s">
        <v>98</v>
      </c>
      <c r="S1542" t="s">
        <v>98</v>
      </c>
      <c r="T1542" t="s">
        <v>98</v>
      </c>
      <c r="U1542" s="2" t="s">
        <v>98</v>
      </c>
      <c r="V1542" s="2" t="s">
        <v>98</v>
      </c>
      <c r="W1542" s="2" t="s">
        <v>98</v>
      </c>
      <c r="X1542" s="2" t="s">
        <v>98</v>
      </c>
      <c r="Y1542" s="2" t="s">
        <v>98</v>
      </c>
      <c r="Z1542" s="2" t="s">
        <v>98</v>
      </c>
      <c r="AA1542" s="2" t="s">
        <v>98</v>
      </c>
      <c r="AB1542" s="2" t="s">
        <v>97</v>
      </c>
      <c r="AC1542" t="s">
        <v>169</v>
      </c>
      <c r="AD1542" t="s">
        <v>97</v>
      </c>
      <c r="AE1542" s="1" t="s">
        <v>98</v>
      </c>
      <c r="AF1542" t="s">
        <v>97</v>
      </c>
    </row>
    <row r="1543" spans="1:32">
      <c r="A1543" s="3" t="s">
        <v>184</v>
      </c>
      <c r="B1543">
        <v>1533</v>
      </c>
      <c r="C1543">
        <v>181198</v>
      </c>
      <c r="D1543" t="s">
        <v>136</v>
      </c>
      <c r="E1543" s="2" t="s">
        <v>98</v>
      </c>
      <c r="F1543" s="2" t="s">
        <v>98</v>
      </c>
      <c r="G1543" s="2" t="s">
        <v>97</v>
      </c>
      <c r="H1543" s="3" t="s">
        <v>97</v>
      </c>
      <c r="I1543" s="2" t="s">
        <v>148</v>
      </c>
      <c r="J1543" s="6" t="s">
        <v>97</v>
      </c>
      <c r="K1543" s="2" t="s">
        <v>134</v>
      </c>
      <c r="L1543" t="s">
        <v>140</v>
      </c>
      <c r="M1543" s="2" t="s">
        <v>100</v>
      </c>
      <c r="N1543" s="70" t="s">
        <v>98</v>
      </c>
      <c r="O1543" s="70" t="s">
        <v>163</v>
      </c>
      <c r="P1543" s="4" t="s">
        <v>182</v>
      </c>
      <c r="Q1543" s="2" t="s">
        <v>98</v>
      </c>
      <c r="R1543" s="2" t="s">
        <v>98</v>
      </c>
      <c r="S1543" t="s">
        <v>98</v>
      </c>
      <c r="T1543" t="s">
        <v>98</v>
      </c>
      <c r="U1543" s="2" t="s">
        <v>98</v>
      </c>
      <c r="V1543" s="2" t="s">
        <v>98</v>
      </c>
      <c r="W1543" s="2" t="s">
        <v>98</v>
      </c>
      <c r="X1543" s="2" t="s">
        <v>98</v>
      </c>
      <c r="Y1543" s="2" t="s">
        <v>186</v>
      </c>
      <c r="Z1543" s="2" t="s">
        <v>98</v>
      </c>
      <c r="AA1543" s="2" t="s">
        <v>98</v>
      </c>
      <c r="AB1543" s="2" t="s">
        <v>98</v>
      </c>
      <c r="AC1543" t="s">
        <v>169</v>
      </c>
      <c r="AD1543" s="6" t="s">
        <v>97</v>
      </c>
      <c r="AE1543" s="1" t="s">
        <v>97</v>
      </c>
      <c r="AF1543" t="s">
        <v>98</v>
      </c>
    </row>
    <row r="1544" spans="1:32">
      <c r="A1544" s="3" t="s">
        <v>184</v>
      </c>
      <c r="B1544">
        <v>1534</v>
      </c>
      <c r="C1544" s="6">
        <v>181202</v>
      </c>
      <c r="D1544" t="s">
        <v>136</v>
      </c>
      <c r="E1544" s="2" t="s">
        <v>97</v>
      </c>
      <c r="F1544" s="2" t="s">
        <v>98</v>
      </c>
      <c r="G1544" s="2" t="s">
        <v>98</v>
      </c>
      <c r="H1544" s="2" t="s">
        <v>99</v>
      </c>
      <c r="I1544" s="2" t="s">
        <v>145</v>
      </c>
      <c r="J1544" s="2" t="s">
        <v>97</v>
      </c>
      <c r="K1544" s="2" t="s">
        <v>134</v>
      </c>
      <c r="L1544" t="s">
        <v>140</v>
      </c>
      <c r="M1544" s="2" t="s">
        <v>100</v>
      </c>
      <c r="N1544" s="71" t="s">
        <v>98</v>
      </c>
      <c r="O1544" s="71" t="s">
        <v>174</v>
      </c>
      <c r="P1544" s="4" t="s">
        <v>97</v>
      </c>
      <c r="Q1544" s="2" t="s">
        <v>98</v>
      </c>
      <c r="R1544" s="2" t="s">
        <v>98</v>
      </c>
      <c r="S1544" t="s">
        <v>97</v>
      </c>
      <c r="T1544" t="s">
        <v>98</v>
      </c>
      <c r="U1544" s="2" t="s">
        <v>98</v>
      </c>
      <c r="V1544" s="2" t="s">
        <v>98</v>
      </c>
      <c r="W1544" s="2" t="s">
        <v>98</v>
      </c>
      <c r="X1544" s="2" t="s">
        <v>98</v>
      </c>
      <c r="Y1544" s="2" t="s">
        <v>98</v>
      </c>
      <c r="Z1544" s="2" t="s">
        <v>98</v>
      </c>
      <c r="AA1544" s="2" t="s">
        <v>98</v>
      </c>
      <c r="AB1544" s="2" t="s">
        <v>97</v>
      </c>
      <c r="AC1544" t="s">
        <v>169</v>
      </c>
      <c r="AD1544" t="s">
        <v>97</v>
      </c>
      <c r="AE1544" s="1" t="s">
        <v>98</v>
      </c>
      <c r="AF1544" t="s">
        <v>97</v>
      </c>
    </row>
    <row r="1545" spans="1:32">
      <c r="A1545" s="3" t="s">
        <v>184</v>
      </c>
      <c r="B1545">
        <v>1535</v>
      </c>
      <c r="C1545" s="6">
        <v>181212</v>
      </c>
      <c r="D1545" t="s">
        <v>137</v>
      </c>
      <c r="E1545" s="2" t="s">
        <v>98</v>
      </c>
      <c r="F1545" s="2" t="s">
        <v>98</v>
      </c>
      <c r="G1545" s="2" t="s">
        <v>98</v>
      </c>
      <c r="H1545" s="2" t="s">
        <v>97</v>
      </c>
      <c r="I1545" s="2" t="s">
        <v>146</v>
      </c>
      <c r="J1545" s="2" t="s">
        <v>97</v>
      </c>
      <c r="K1545" s="2" t="s">
        <v>134</v>
      </c>
      <c r="L1545" t="s">
        <v>139</v>
      </c>
      <c r="M1545" s="2" t="s">
        <v>100</v>
      </c>
      <c r="N1545" s="71" t="s">
        <v>97</v>
      </c>
      <c r="O1545" s="71" t="s">
        <v>163</v>
      </c>
      <c r="P1545" s="4" t="s">
        <v>98</v>
      </c>
      <c r="Q1545" s="2" t="s">
        <v>98</v>
      </c>
      <c r="R1545" s="2" t="s">
        <v>98</v>
      </c>
      <c r="S1545" t="s">
        <v>97</v>
      </c>
      <c r="T1545" t="s">
        <v>98</v>
      </c>
      <c r="U1545" s="2" t="s">
        <v>98</v>
      </c>
      <c r="V1545" s="2" t="s">
        <v>98</v>
      </c>
      <c r="W1545" s="2" t="s">
        <v>98</v>
      </c>
      <c r="X1545" s="2" t="s">
        <v>98</v>
      </c>
      <c r="Y1545" s="2" t="s">
        <v>98</v>
      </c>
      <c r="Z1545" s="2" t="s">
        <v>98</v>
      </c>
      <c r="AA1545" s="2" t="s">
        <v>98</v>
      </c>
      <c r="AB1545" s="2" t="s">
        <v>97</v>
      </c>
      <c r="AC1545" t="s">
        <v>169</v>
      </c>
      <c r="AD1545" t="s">
        <v>97</v>
      </c>
      <c r="AE1545" s="1" t="s">
        <v>97</v>
      </c>
      <c r="AF1545" t="s">
        <v>98</v>
      </c>
    </row>
    <row r="1546" spans="1:32">
      <c r="A1546" s="3" t="s">
        <v>184</v>
      </c>
      <c r="B1546">
        <v>1536</v>
      </c>
      <c r="C1546" s="6">
        <v>181218</v>
      </c>
      <c r="D1546" t="s">
        <v>136</v>
      </c>
      <c r="E1546" s="2" t="s">
        <v>97</v>
      </c>
      <c r="F1546" s="2" t="s">
        <v>98</v>
      </c>
      <c r="G1546" s="2" t="s">
        <v>98</v>
      </c>
      <c r="H1546" s="2" t="s">
        <v>97</v>
      </c>
      <c r="I1546" s="2" t="s">
        <v>147</v>
      </c>
      <c r="J1546" s="2" t="s">
        <v>97</v>
      </c>
      <c r="K1546" s="2" t="s">
        <v>134</v>
      </c>
      <c r="L1546" t="s">
        <v>139</v>
      </c>
      <c r="M1546" s="2" t="s">
        <v>100</v>
      </c>
      <c r="N1546" s="71" t="s">
        <v>97</v>
      </c>
      <c r="O1546" s="71" t="s">
        <v>163</v>
      </c>
      <c r="P1546" s="4" t="s">
        <v>97</v>
      </c>
      <c r="Q1546" s="2" t="s">
        <v>98</v>
      </c>
      <c r="R1546" s="2" t="s">
        <v>98</v>
      </c>
      <c r="S1546" t="s">
        <v>97</v>
      </c>
      <c r="T1546" t="s">
        <v>98</v>
      </c>
      <c r="U1546" s="2" t="s">
        <v>98</v>
      </c>
      <c r="V1546" s="2" t="s">
        <v>98</v>
      </c>
      <c r="W1546" s="2" t="s">
        <v>98</v>
      </c>
      <c r="X1546" s="2" t="s">
        <v>98</v>
      </c>
      <c r="Y1546" s="2" t="s">
        <v>98</v>
      </c>
      <c r="Z1546" s="2" t="s">
        <v>98</v>
      </c>
      <c r="AA1546" s="2" t="s">
        <v>98</v>
      </c>
      <c r="AB1546" s="2" t="s">
        <v>97</v>
      </c>
      <c r="AC1546" t="s">
        <v>169</v>
      </c>
      <c r="AD1546" t="s">
        <v>97</v>
      </c>
      <c r="AE1546" s="1" t="s">
        <v>97</v>
      </c>
      <c r="AF1546" t="s">
        <v>98</v>
      </c>
    </row>
    <row r="1547" spans="1:32">
      <c r="A1547" s="3" t="s">
        <v>184</v>
      </c>
      <c r="B1547">
        <v>1537</v>
      </c>
      <c r="C1547" s="6">
        <v>181220</v>
      </c>
      <c r="D1547" t="s">
        <v>137</v>
      </c>
      <c r="E1547" s="2" t="s">
        <v>97</v>
      </c>
      <c r="F1547" s="2" t="s">
        <v>98</v>
      </c>
      <c r="G1547" s="2" t="s">
        <v>98</v>
      </c>
      <c r="H1547" s="2" t="s">
        <v>97</v>
      </c>
      <c r="I1547" s="2" t="s">
        <v>147</v>
      </c>
      <c r="J1547" s="2" t="s">
        <v>97</v>
      </c>
      <c r="K1547" s="2" t="s">
        <v>134</v>
      </c>
      <c r="L1547" t="s">
        <v>140</v>
      </c>
      <c r="M1547" s="2" t="s">
        <v>100</v>
      </c>
      <c r="N1547" s="71" t="s">
        <v>97</v>
      </c>
      <c r="O1547" s="71" t="s">
        <v>174</v>
      </c>
      <c r="P1547" s="4" t="s">
        <v>98</v>
      </c>
      <c r="Q1547" s="2" t="s">
        <v>98</v>
      </c>
      <c r="R1547" s="2" t="s">
        <v>98</v>
      </c>
      <c r="S1547" t="s">
        <v>97</v>
      </c>
      <c r="T1547" t="s">
        <v>98</v>
      </c>
      <c r="U1547" s="2" t="s">
        <v>98</v>
      </c>
      <c r="V1547" s="2" t="s">
        <v>98</v>
      </c>
      <c r="W1547" s="2" t="s">
        <v>98</v>
      </c>
      <c r="X1547" s="2" t="s">
        <v>98</v>
      </c>
      <c r="Y1547" s="2" t="s">
        <v>98</v>
      </c>
      <c r="Z1547" s="2" t="s">
        <v>98</v>
      </c>
      <c r="AA1547" s="2" t="s">
        <v>98</v>
      </c>
      <c r="AB1547" s="2" t="s">
        <v>97</v>
      </c>
      <c r="AC1547" t="s">
        <v>169</v>
      </c>
      <c r="AD1547" t="s">
        <v>97</v>
      </c>
      <c r="AE1547" s="1" t="s">
        <v>97</v>
      </c>
      <c r="AF1547" t="s">
        <v>98</v>
      </c>
    </row>
    <row r="1548" spans="1:32">
      <c r="A1548" s="3" t="s">
        <v>184</v>
      </c>
      <c r="B1548">
        <v>1538</v>
      </c>
      <c r="C1548" s="6">
        <v>181221</v>
      </c>
      <c r="D1548" t="s">
        <v>136</v>
      </c>
      <c r="E1548" s="2" t="s">
        <v>98</v>
      </c>
      <c r="F1548" s="2" t="s">
        <v>98</v>
      </c>
      <c r="G1548" s="2" t="s">
        <v>98</v>
      </c>
      <c r="H1548" s="2" t="s">
        <v>97</v>
      </c>
      <c r="I1548" s="2" t="s">
        <v>147</v>
      </c>
      <c r="J1548" s="2" t="s">
        <v>97</v>
      </c>
      <c r="K1548" s="2" t="s">
        <v>134</v>
      </c>
      <c r="L1548" t="s">
        <v>140</v>
      </c>
      <c r="M1548" s="2" t="s">
        <v>100</v>
      </c>
      <c r="N1548" s="71" t="s">
        <v>97</v>
      </c>
      <c r="O1548" s="71" t="s">
        <v>174</v>
      </c>
      <c r="P1548" s="4" t="s">
        <v>98</v>
      </c>
      <c r="Q1548" s="2" t="s">
        <v>98</v>
      </c>
      <c r="R1548" s="2" t="s">
        <v>98</v>
      </c>
      <c r="S1548" t="s">
        <v>97</v>
      </c>
      <c r="T1548" t="s">
        <v>98</v>
      </c>
      <c r="U1548" s="2" t="s">
        <v>98</v>
      </c>
      <c r="V1548" s="2" t="s">
        <v>98</v>
      </c>
      <c r="W1548" s="2" t="s">
        <v>98</v>
      </c>
      <c r="X1548" s="2" t="s">
        <v>98</v>
      </c>
      <c r="Y1548" s="2" t="s">
        <v>98</v>
      </c>
      <c r="Z1548" s="2" t="s">
        <v>98</v>
      </c>
      <c r="AA1548" s="2" t="s">
        <v>98</v>
      </c>
      <c r="AB1548" s="2" t="s">
        <v>98</v>
      </c>
      <c r="AC1548" t="s">
        <v>169</v>
      </c>
      <c r="AD1548" t="s">
        <v>97</v>
      </c>
      <c r="AE1548" s="1" t="s">
        <v>97</v>
      </c>
      <c r="AF1548" t="s">
        <v>98</v>
      </c>
    </row>
    <row r="1549" spans="1:32">
      <c r="A1549" s="3" t="s">
        <v>184</v>
      </c>
      <c r="B1549">
        <v>1539</v>
      </c>
      <c r="C1549" s="6">
        <v>181308</v>
      </c>
      <c r="D1549" t="s">
        <v>137</v>
      </c>
      <c r="E1549" s="2" t="s">
        <v>98</v>
      </c>
      <c r="F1549" s="2" t="s">
        <v>98</v>
      </c>
      <c r="G1549" s="2" t="s">
        <v>98</v>
      </c>
      <c r="H1549" s="2" t="s">
        <v>97</v>
      </c>
      <c r="I1549" s="2" t="s">
        <v>146</v>
      </c>
      <c r="J1549" s="2" t="s">
        <v>97</v>
      </c>
      <c r="K1549" s="2" t="s">
        <v>134</v>
      </c>
      <c r="L1549" t="s">
        <v>138</v>
      </c>
      <c r="M1549" s="2" t="s">
        <v>100</v>
      </c>
      <c r="N1549" s="71" t="s">
        <v>97</v>
      </c>
      <c r="O1549" s="71" t="s">
        <v>174</v>
      </c>
      <c r="P1549" s="4" t="s">
        <v>97</v>
      </c>
      <c r="Q1549" s="2" t="s">
        <v>98</v>
      </c>
      <c r="R1549" s="2" t="s">
        <v>98</v>
      </c>
      <c r="S1549" t="s">
        <v>97</v>
      </c>
      <c r="T1549" t="s">
        <v>97</v>
      </c>
      <c r="U1549" s="2" t="s">
        <v>98</v>
      </c>
      <c r="V1549" s="2" t="s">
        <v>97</v>
      </c>
      <c r="W1549" s="2" t="s">
        <v>98</v>
      </c>
      <c r="X1549" s="2" t="s">
        <v>98</v>
      </c>
      <c r="Y1549" s="2" t="s">
        <v>97</v>
      </c>
      <c r="Z1549" s="2" t="s">
        <v>98</v>
      </c>
      <c r="AA1549" s="2" t="s">
        <v>98</v>
      </c>
      <c r="AB1549" s="2" t="s">
        <v>99</v>
      </c>
      <c r="AC1549" t="s">
        <v>169</v>
      </c>
      <c r="AD1549" t="s">
        <v>97</v>
      </c>
      <c r="AE1549" s="1" t="s">
        <v>97</v>
      </c>
      <c r="AF1549" t="s">
        <v>98</v>
      </c>
    </row>
    <row r="1550" spans="1:32">
      <c r="A1550" s="3" t="s">
        <v>183</v>
      </c>
      <c r="B1550">
        <v>1540</v>
      </c>
      <c r="C1550" s="6">
        <v>181312</v>
      </c>
      <c r="D1550" t="s">
        <v>136</v>
      </c>
      <c r="E1550" s="2" t="s">
        <v>98</v>
      </c>
      <c r="F1550" s="2" t="s">
        <v>98</v>
      </c>
      <c r="G1550" s="2" t="s">
        <v>98</v>
      </c>
      <c r="H1550" s="2" t="s">
        <v>97</v>
      </c>
      <c r="I1550" s="2" t="s">
        <v>145</v>
      </c>
      <c r="J1550" s="2" t="s">
        <v>97</v>
      </c>
      <c r="K1550" s="2" t="s">
        <v>134</v>
      </c>
      <c r="L1550" t="s">
        <v>139</v>
      </c>
      <c r="M1550" s="2" t="s">
        <v>100</v>
      </c>
      <c r="N1550" s="71" t="s">
        <v>97</v>
      </c>
      <c r="O1550" s="71" t="s">
        <v>163</v>
      </c>
      <c r="P1550" s="4" t="s">
        <v>97</v>
      </c>
      <c r="Q1550" s="2" t="s">
        <v>97</v>
      </c>
      <c r="R1550" s="2" t="s">
        <v>97</v>
      </c>
      <c r="S1550" t="s">
        <v>97</v>
      </c>
      <c r="T1550" t="s">
        <v>98</v>
      </c>
      <c r="U1550" s="2" t="s">
        <v>98</v>
      </c>
      <c r="V1550" s="2" t="s">
        <v>98</v>
      </c>
      <c r="W1550" s="2" t="s">
        <v>98</v>
      </c>
      <c r="X1550" s="2" t="s">
        <v>98</v>
      </c>
      <c r="Y1550" s="2" t="s">
        <v>98</v>
      </c>
      <c r="Z1550" s="2" t="s">
        <v>98</v>
      </c>
      <c r="AA1550" s="2" t="s">
        <v>98</v>
      </c>
      <c r="AB1550" s="2" t="s">
        <v>185</v>
      </c>
      <c r="AC1550" t="s">
        <v>171</v>
      </c>
      <c r="AD1550" t="s">
        <v>97</v>
      </c>
      <c r="AE1550" s="1" t="s">
        <v>97</v>
      </c>
      <c r="AF1550" t="s">
        <v>98</v>
      </c>
    </row>
    <row r="1551" spans="1:32">
      <c r="A1551" s="3" t="s">
        <v>184</v>
      </c>
      <c r="B1551">
        <v>1541</v>
      </c>
      <c r="C1551" s="6">
        <v>181326</v>
      </c>
      <c r="D1551" t="s">
        <v>136</v>
      </c>
      <c r="E1551" s="2" t="s">
        <v>98</v>
      </c>
      <c r="F1551" s="2" t="s">
        <v>98</v>
      </c>
      <c r="G1551" s="2" t="s">
        <v>98</v>
      </c>
      <c r="H1551" s="2" t="s">
        <v>97</v>
      </c>
      <c r="I1551" s="2" t="s">
        <v>145</v>
      </c>
      <c r="J1551" s="2" t="s">
        <v>98</v>
      </c>
      <c r="K1551" s="2" t="s">
        <v>135</v>
      </c>
      <c r="L1551" t="s">
        <v>138</v>
      </c>
      <c r="M1551" s="2" t="s">
        <v>101</v>
      </c>
      <c r="N1551" s="71" t="s">
        <v>97</v>
      </c>
      <c r="O1551" s="71" t="s">
        <v>174</v>
      </c>
      <c r="P1551" s="4" t="s">
        <v>97</v>
      </c>
      <c r="Q1551" s="2" t="s">
        <v>98</v>
      </c>
      <c r="R1551" s="2" t="s">
        <v>98</v>
      </c>
      <c r="S1551" t="s">
        <v>97</v>
      </c>
      <c r="T1551" t="s">
        <v>98</v>
      </c>
      <c r="U1551" s="2" t="s">
        <v>98</v>
      </c>
      <c r="V1551" s="2" t="s">
        <v>98</v>
      </c>
      <c r="W1551" s="2" t="s">
        <v>98</v>
      </c>
      <c r="X1551" s="2" t="s">
        <v>97</v>
      </c>
      <c r="Y1551" s="2" t="s">
        <v>99</v>
      </c>
      <c r="Z1551" s="2" t="s">
        <v>98</v>
      </c>
      <c r="AA1551" s="2" t="s">
        <v>98</v>
      </c>
      <c r="AB1551" s="2" t="s">
        <v>185</v>
      </c>
      <c r="AC1551" t="s">
        <v>169</v>
      </c>
      <c r="AD1551" t="s">
        <v>98</v>
      </c>
      <c r="AE1551" s="1" t="s">
        <v>98</v>
      </c>
      <c r="AF1551" t="s">
        <v>97</v>
      </c>
    </row>
    <row r="1552" spans="1:32">
      <c r="A1552" s="3" t="s">
        <v>184</v>
      </c>
      <c r="B1552">
        <v>1542</v>
      </c>
      <c r="C1552" s="6">
        <v>181327</v>
      </c>
      <c r="D1552" t="s">
        <v>136</v>
      </c>
      <c r="E1552" s="2" t="s">
        <v>98</v>
      </c>
      <c r="F1552" s="2" t="s">
        <v>98</v>
      </c>
      <c r="G1552" s="2" t="s">
        <v>97</v>
      </c>
      <c r="H1552" s="2" t="s">
        <v>97</v>
      </c>
      <c r="I1552" s="2" t="s">
        <v>146</v>
      </c>
      <c r="J1552" s="2" t="s">
        <v>97</v>
      </c>
      <c r="K1552" s="2" t="s">
        <v>135</v>
      </c>
      <c r="L1552" t="s">
        <v>138</v>
      </c>
      <c r="M1552" s="2" t="s">
        <v>101</v>
      </c>
      <c r="N1552" s="71" t="s">
        <v>97</v>
      </c>
      <c r="O1552" s="71" t="s">
        <v>174</v>
      </c>
      <c r="P1552" s="4" t="s">
        <v>97</v>
      </c>
      <c r="Q1552" s="2" t="s">
        <v>98</v>
      </c>
      <c r="R1552" s="2" t="s">
        <v>98</v>
      </c>
      <c r="S1552" t="s">
        <v>97</v>
      </c>
      <c r="T1552" t="s">
        <v>98</v>
      </c>
      <c r="U1552" s="2" t="s">
        <v>98</v>
      </c>
      <c r="V1552" s="2" t="s">
        <v>98</v>
      </c>
      <c r="W1552" s="2" t="s">
        <v>98</v>
      </c>
      <c r="X1552" s="2" t="s">
        <v>98</v>
      </c>
      <c r="Y1552" s="2" t="s">
        <v>99</v>
      </c>
      <c r="Z1552" s="2" t="s">
        <v>98</v>
      </c>
      <c r="AA1552" s="2" t="s">
        <v>98</v>
      </c>
      <c r="AB1552" s="2" t="s">
        <v>185</v>
      </c>
      <c r="AC1552" t="s">
        <v>169</v>
      </c>
      <c r="AD1552" t="s">
        <v>98</v>
      </c>
      <c r="AE1552" s="1" t="s">
        <v>98</v>
      </c>
      <c r="AF1552" t="s">
        <v>97</v>
      </c>
    </row>
    <row r="1553" spans="1:32">
      <c r="A1553" s="3" t="s">
        <v>184</v>
      </c>
      <c r="B1553">
        <v>1543</v>
      </c>
      <c r="C1553" s="6">
        <v>181328</v>
      </c>
      <c r="D1553" t="s">
        <v>137</v>
      </c>
      <c r="E1553" s="2" t="s">
        <v>98</v>
      </c>
      <c r="F1553" s="2" t="s">
        <v>98</v>
      </c>
      <c r="G1553" s="2" t="s">
        <v>98</v>
      </c>
      <c r="H1553" s="2" t="s">
        <v>97</v>
      </c>
      <c r="I1553" s="2" t="s">
        <v>149</v>
      </c>
      <c r="J1553" s="2" t="s">
        <v>97</v>
      </c>
      <c r="K1553" s="2" t="s">
        <v>134</v>
      </c>
      <c r="L1553" t="s">
        <v>140</v>
      </c>
      <c r="M1553" s="2" t="s">
        <v>101</v>
      </c>
      <c r="N1553" s="71" t="s">
        <v>98</v>
      </c>
      <c r="O1553" s="71" t="s">
        <v>174</v>
      </c>
      <c r="P1553" s="4" t="s">
        <v>182</v>
      </c>
      <c r="Q1553" s="2" t="s">
        <v>98</v>
      </c>
      <c r="R1553" s="2" t="s">
        <v>98</v>
      </c>
      <c r="S1553" t="s">
        <v>98</v>
      </c>
      <c r="T1553" t="s">
        <v>98</v>
      </c>
      <c r="U1553" s="2" t="s">
        <v>98</v>
      </c>
      <c r="V1553" s="2" t="s">
        <v>98</v>
      </c>
      <c r="W1553" s="2" t="s">
        <v>98</v>
      </c>
      <c r="X1553" s="2" t="s">
        <v>98</v>
      </c>
      <c r="Y1553" s="2" t="s">
        <v>186</v>
      </c>
      <c r="Z1553" s="2" t="s">
        <v>98</v>
      </c>
      <c r="AA1553" s="2" t="s">
        <v>98</v>
      </c>
      <c r="AB1553" s="2" t="s">
        <v>97</v>
      </c>
      <c r="AC1553" t="s">
        <v>169</v>
      </c>
      <c r="AD1553" t="s">
        <v>97</v>
      </c>
      <c r="AE1553" s="1" t="s">
        <v>98</v>
      </c>
      <c r="AF1553" t="s">
        <v>98</v>
      </c>
    </row>
    <row r="1554" spans="1:32">
      <c r="A1554" s="3" t="s">
        <v>184</v>
      </c>
      <c r="B1554">
        <v>1544</v>
      </c>
      <c r="C1554" s="6">
        <v>181331</v>
      </c>
      <c r="D1554" t="s">
        <v>137</v>
      </c>
      <c r="E1554" s="2" t="s">
        <v>98</v>
      </c>
      <c r="F1554" s="2" t="s">
        <v>98</v>
      </c>
      <c r="G1554" s="2" t="s">
        <v>98</v>
      </c>
      <c r="H1554" s="2" t="s">
        <v>97</v>
      </c>
      <c r="I1554" s="2" t="s">
        <v>149</v>
      </c>
      <c r="J1554" s="2" t="s">
        <v>97</v>
      </c>
      <c r="K1554" s="2" t="s">
        <v>134</v>
      </c>
      <c r="L1554" t="s">
        <v>140</v>
      </c>
      <c r="M1554" s="2" t="s">
        <v>101</v>
      </c>
      <c r="N1554" s="71" t="s">
        <v>98</v>
      </c>
      <c r="O1554" s="71" t="s">
        <v>174</v>
      </c>
      <c r="P1554" s="4" t="s">
        <v>182</v>
      </c>
      <c r="Q1554" s="2" t="s">
        <v>98</v>
      </c>
      <c r="R1554" s="2" t="s">
        <v>98</v>
      </c>
      <c r="S1554" t="s">
        <v>98</v>
      </c>
      <c r="T1554" t="s">
        <v>98</v>
      </c>
      <c r="U1554" s="2" t="s">
        <v>98</v>
      </c>
      <c r="V1554" s="2" t="s">
        <v>98</v>
      </c>
      <c r="W1554" s="2" t="s">
        <v>98</v>
      </c>
      <c r="X1554" s="2" t="s">
        <v>98</v>
      </c>
      <c r="Y1554" s="2" t="s">
        <v>98</v>
      </c>
      <c r="Z1554" s="2" t="s">
        <v>98</v>
      </c>
      <c r="AA1554" s="2" t="s">
        <v>98</v>
      </c>
      <c r="AB1554" s="2" t="s">
        <v>99</v>
      </c>
      <c r="AC1554" t="s">
        <v>170</v>
      </c>
      <c r="AD1554" t="s">
        <v>97</v>
      </c>
      <c r="AE1554" s="1" t="s">
        <v>98</v>
      </c>
      <c r="AF1554" t="s">
        <v>98</v>
      </c>
    </row>
    <row r="1555" spans="1:32">
      <c r="A1555" s="3" t="s">
        <v>184</v>
      </c>
      <c r="B1555">
        <v>1545</v>
      </c>
      <c r="C1555" s="6">
        <v>181332</v>
      </c>
      <c r="D1555" t="s">
        <v>136</v>
      </c>
      <c r="E1555" s="2" t="s">
        <v>98</v>
      </c>
      <c r="F1555" s="2" t="s">
        <v>98</v>
      </c>
      <c r="G1555" s="2" t="s">
        <v>98</v>
      </c>
      <c r="H1555" s="2" t="s">
        <v>97</v>
      </c>
      <c r="I1555" s="2" t="s">
        <v>149</v>
      </c>
      <c r="J1555" s="2" t="s">
        <v>97</v>
      </c>
      <c r="K1555" s="2" t="s">
        <v>134</v>
      </c>
      <c r="L1555" t="s">
        <v>140</v>
      </c>
      <c r="M1555" s="2" t="s">
        <v>101</v>
      </c>
      <c r="N1555" s="71" t="s">
        <v>97</v>
      </c>
      <c r="O1555" s="71" t="s">
        <v>163</v>
      </c>
      <c r="P1555" s="4" t="s">
        <v>98</v>
      </c>
      <c r="Q1555" s="2" t="s">
        <v>98</v>
      </c>
      <c r="R1555" s="2" t="s">
        <v>98</v>
      </c>
      <c r="S1555" t="s">
        <v>97</v>
      </c>
      <c r="T1555" t="s">
        <v>98</v>
      </c>
      <c r="U1555" s="2" t="s">
        <v>98</v>
      </c>
      <c r="V1555" s="2" t="s">
        <v>98</v>
      </c>
      <c r="W1555" s="2" t="s">
        <v>98</v>
      </c>
      <c r="X1555" s="2" t="s">
        <v>98</v>
      </c>
      <c r="Y1555" s="2" t="s">
        <v>98</v>
      </c>
      <c r="Z1555" s="2" t="s">
        <v>98</v>
      </c>
      <c r="AA1555" s="2" t="s">
        <v>98</v>
      </c>
      <c r="AB1555" s="2" t="s">
        <v>99</v>
      </c>
      <c r="AC1555" t="s">
        <v>170</v>
      </c>
      <c r="AD1555" t="s">
        <v>97</v>
      </c>
      <c r="AE1555" s="1" t="s">
        <v>98</v>
      </c>
      <c r="AF1555" t="s">
        <v>97</v>
      </c>
    </row>
    <row r="1556" spans="1:32">
      <c r="A1556" s="3" t="s">
        <v>184</v>
      </c>
      <c r="B1556">
        <v>1546</v>
      </c>
      <c r="C1556" s="6">
        <v>181375</v>
      </c>
      <c r="D1556" t="s">
        <v>137</v>
      </c>
      <c r="E1556" s="2" t="s">
        <v>98</v>
      </c>
      <c r="F1556" s="2" t="s">
        <v>98</v>
      </c>
      <c r="G1556" s="2" t="s">
        <v>98</v>
      </c>
      <c r="H1556" s="2" t="s">
        <v>97</v>
      </c>
      <c r="I1556" s="2" t="s">
        <v>148</v>
      </c>
      <c r="J1556" s="2" t="s">
        <v>97</v>
      </c>
      <c r="K1556" s="2" t="s">
        <v>134</v>
      </c>
      <c r="L1556" t="s">
        <v>140</v>
      </c>
      <c r="M1556" s="2" t="s">
        <v>101</v>
      </c>
      <c r="N1556" s="71" t="s">
        <v>98</v>
      </c>
      <c r="O1556" s="71" t="s">
        <v>174</v>
      </c>
      <c r="P1556" s="4" t="s">
        <v>182</v>
      </c>
      <c r="Q1556" s="2" t="s">
        <v>98</v>
      </c>
      <c r="R1556" s="2" t="s">
        <v>98</v>
      </c>
      <c r="S1556" t="s">
        <v>98</v>
      </c>
      <c r="T1556" t="s">
        <v>98</v>
      </c>
      <c r="U1556" s="2" t="s">
        <v>98</v>
      </c>
      <c r="V1556" s="2" t="s">
        <v>98</v>
      </c>
      <c r="W1556" s="2" t="s">
        <v>98</v>
      </c>
      <c r="X1556" s="2" t="s">
        <v>98</v>
      </c>
      <c r="Y1556" s="2" t="s">
        <v>186</v>
      </c>
      <c r="Z1556" s="2" t="s">
        <v>98</v>
      </c>
      <c r="AA1556" s="2" t="s">
        <v>98</v>
      </c>
      <c r="AB1556" s="2" t="s">
        <v>98</v>
      </c>
      <c r="AC1556" t="s">
        <v>169</v>
      </c>
      <c r="AD1556" t="s">
        <v>97</v>
      </c>
      <c r="AE1556" s="1" t="s">
        <v>97</v>
      </c>
      <c r="AF1556" t="s">
        <v>98</v>
      </c>
    </row>
    <row r="1557" spans="1:32">
      <c r="A1557" s="3" t="s">
        <v>184</v>
      </c>
      <c r="B1557">
        <v>1547</v>
      </c>
      <c r="C1557" s="6">
        <v>181387</v>
      </c>
      <c r="D1557" t="s">
        <v>137</v>
      </c>
      <c r="E1557" s="2" t="s">
        <v>98</v>
      </c>
      <c r="F1557" s="2" t="s">
        <v>98</v>
      </c>
      <c r="G1557" s="2" t="s">
        <v>98</v>
      </c>
      <c r="H1557" s="2" t="s">
        <v>97</v>
      </c>
      <c r="I1557" s="2" t="s">
        <v>146</v>
      </c>
      <c r="J1557" s="2" t="s">
        <v>97</v>
      </c>
      <c r="K1557" s="2" t="s">
        <v>134</v>
      </c>
      <c r="L1557" t="s">
        <v>139</v>
      </c>
      <c r="M1557" s="2" t="s">
        <v>101</v>
      </c>
      <c r="N1557" s="71" t="s">
        <v>97</v>
      </c>
      <c r="O1557" s="71" t="s">
        <v>174</v>
      </c>
      <c r="P1557" s="4" t="s">
        <v>182</v>
      </c>
      <c r="Q1557" s="2" t="s">
        <v>98</v>
      </c>
      <c r="R1557" s="2" t="s">
        <v>98</v>
      </c>
      <c r="S1557" t="s">
        <v>98</v>
      </c>
      <c r="T1557" t="s">
        <v>98</v>
      </c>
      <c r="U1557" s="2" t="s">
        <v>97</v>
      </c>
      <c r="V1557" s="2" t="s">
        <v>97</v>
      </c>
      <c r="W1557" s="2" t="s">
        <v>98</v>
      </c>
      <c r="X1557" s="2" t="s">
        <v>98</v>
      </c>
      <c r="Y1557" s="2" t="s">
        <v>98</v>
      </c>
      <c r="Z1557" s="2" t="s">
        <v>98</v>
      </c>
      <c r="AA1557" s="2" t="s">
        <v>98</v>
      </c>
      <c r="AB1557" s="2" t="s">
        <v>185</v>
      </c>
      <c r="AC1557" t="s">
        <v>169</v>
      </c>
      <c r="AD1557" t="s">
        <v>97</v>
      </c>
      <c r="AE1557" s="1" t="s">
        <v>97</v>
      </c>
      <c r="AF1557" t="s">
        <v>98</v>
      </c>
    </row>
    <row r="1558" spans="1:32">
      <c r="A1558" s="3" t="s">
        <v>184</v>
      </c>
      <c r="B1558">
        <v>1548</v>
      </c>
      <c r="C1558">
        <v>181388</v>
      </c>
      <c r="D1558" t="s">
        <v>137</v>
      </c>
      <c r="E1558" s="2" t="s">
        <v>97</v>
      </c>
      <c r="F1558" s="2" t="s">
        <v>98</v>
      </c>
      <c r="G1558" s="2" t="s">
        <v>98</v>
      </c>
      <c r="H1558" s="3" t="s">
        <v>97</v>
      </c>
      <c r="I1558" s="2" t="s">
        <v>146</v>
      </c>
      <c r="J1558" s="6" t="s">
        <v>97</v>
      </c>
      <c r="K1558" s="2" t="s">
        <v>134</v>
      </c>
      <c r="L1558" t="s">
        <v>139</v>
      </c>
      <c r="M1558" s="2" t="s">
        <v>101</v>
      </c>
      <c r="N1558" s="70" t="s">
        <v>97</v>
      </c>
      <c r="O1558" s="70" t="s">
        <v>163</v>
      </c>
      <c r="P1558" s="4" t="s">
        <v>182</v>
      </c>
      <c r="Q1558" s="2" t="s">
        <v>98</v>
      </c>
      <c r="R1558" s="2" t="s">
        <v>98</v>
      </c>
      <c r="S1558" t="s">
        <v>98</v>
      </c>
      <c r="T1558" t="s">
        <v>97</v>
      </c>
      <c r="U1558" s="2" t="s">
        <v>97</v>
      </c>
      <c r="V1558" s="2" t="s">
        <v>97</v>
      </c>
      <c r="W1558" s="2" t="s">
        <v>98</v>
      </c>
      <c r="X1558" s="2" t="s">
        <v>98</v>
      </c>
      <c r="Y1558" s="2" t="s">
        <v>98</v>
      </c>
      <c r="Z1558" s="2" t="s">
        <v>98</v>
      </c>
      <c r="AA1558" s="2" t="s">
        <v>98</v>
      </c>
      <c r="AB1558" s="2" t="s">
        <v>97</v>
      </c>
      <c r="AC1558" t="s">
        <v>170</v>
      </c>
      <c r="AD1558" s="6" t="s">
        <v>97</v>
      </c>
      <c r="AE1558" s="1" t="s">
        <v>97</v>
      </c>
      <c r="AF1558" t="s">
        <v>98</v>
      </c>
    </row>
    <row r="1559" spans="1:32">
      <c r="A1559" s="3" t="s">
        <v>184</v>
      </c>
      <c r="B1559">
        <v>1549</v>
      </c>
      <c r="C1559" s="6">
        <v>181399</v>
      </c>
      <c r="D1559" t="s">
        <v>136</v>
      </c>
      <c r="E1559" s="2" t="s">
        <v>98</v>
      </c>
      <c r="F1559" s="2" t="s">
        <v>98</v>
      </c>
      <c r="G1559" s="2" t="s">
        <v>98</v>
      </c>
      <c r="H1559" s="2" t="s">
        <v>97</v>
      </c>
      <c r="I1559" s="2" t="s">
        <v>148</v>
      </c>
      <c r="J1559" s="2" t="s">
        <v>97</v>
      </c>
      <c r="K1559" s="2" t="s">
        <v>134</v>
      </c>
      <c r="L1559" t="s">
        <v>140</v>
      </c>
      <c r="M1559" s="2" t="s">
        <v>101</v>
      </c>
      <c r="N1559" s="71" t="s">
        <v>97</v>
      </c>
      <c r="O1559" s="71" t="s">
        <v>174</v>
      </c>
      <c r="P1559" s="4" t="s">
        <v>182</v>
      </c>
      <c r="Q1559" s="2" t="s">
        <v>98</v>
      </c>
      <c r="R1559" s="2" t="s">
        <v>98</v>
      </c>
      <c r="S1559" t="s">
        <v>98</v>
      </c>
      <c r="T1559" t="s">
        <v>98</v>
      </c>
      <c r="U1559" s="2" t="s">
        <v>98</v>
      </c>
      <c r="V1559" s="2" t="s">
        <v>98</v>
      </c>
      <c r="W1559" s="2" t="s">
        <v>98</v>
      </c>
      <c r="X1559" s="2" t="s">
        <v>98</v>
      </c>
      <c r="Y1559" s="2" t="s">
        <v>186</v>
      </c>
      <c r="Z1559" s="2" t="s">
        <v>98</v>
      </c>
      <c r="AA1559" s="2" t="s">
        <v>98</v>
      </c>
      <c r="AB1559" s="2" t="s">
        <v>98</v>
      </c>
      <c r="AC1559" t="s">
        <v>169</v>
      </c>
      <c r="AD1559" t="s">
        <v>97</v>
      </c>
      <c r="AE1559" s="1" t="s">
        <v>98</v>
      </c>
      <c r="AF1559" t="s">
        <v>98</v>
      </c>
    </row>
    <row r="1560" spans="1:32">
      <c r="A1560" s="3" t="s">
        <v>184</v>
      </c>
      <c r="B1560">
        <v>1550</v>
      </c>
      <c r="C1560" s="6">
        <v>181402</v>
      </c>
      <c r="D1560" t="s">
        <v>136</v>
      </c>
      <c r="E1560" s="2" t="s">
        <v>98</v>
      </c>
      <c r="F1560" s="2" t="s">
        <v>98</v>
      </c>
      <c r="G1560" s="2" t="s">
        <v>98</v>
      </c>
      <c r="H1560" s="2" t="s">
        <v>97</v>
      </c>
      <c r="I1560" s="2" t="s">
        <v>146</v>
      </c>
      <c r="J1560" s="2" t="s">
        <v>97</v>
      </c>
      <c r="K1560" s="2" t="s">
        <v>134</v>
      </c>
      <c r="L1560" t="s">
        <v>139</v>
      </c>
      <c r="M1560" s="2" t="s">
        <v>100</v>
      </c>
      <c r="N1560" s="71" t="s">
        <v>97</v>
      </c>
      <c r="O1560" s="71" t="s">
        <v>174</v>
      </c>
      <c r="P1560" s="4" t="s">
        <v>98</v>
      </c>
      <c r="Q1560" s="2" t="s">
        <v>98</v>
      </c>
      <c r="R1560" s="2" t="s">
        <v>98</v>
      </c>
      <c r="S1560" t="s">
        <v>97</v>
      </c>
      <c r="T1560" t="s">
        <v>98</v>
      </c>
      <c r="U1560" s="2" t="s">
        <v>98</v>
      </c>
      <c r="V1560" s="2" t="s">
        <v>97</v>
      </c>
      <c r="W1560" s="2" t="s">
        <v>98</v>
      </c>
      <c r="X1560" s="2" t="s">
        <v>97</v>
      </c>
      <c r="Y1560" s="2" t="s">
        <v>98</v>
      </c>
      <c r="Z1560" s="2" t="s">
        <v>98</v>
      </c>
      <c r="AA1560" s="2" t="s">
        <v>98</v>
      </c>
      <c r="AB1560" s="2" t="s">
        <v>97</v>
      </c>
      <c r="AC1560" t="s">
        <v>169</v>
      </c>
      <c r="AD1560" t="s">
        <v>97</v>
      </c>
      <c r="AE1560" s="1" t="s">
        <v>97</v>
      </c>
      <c r="AF1560" t="s">
        <v>98</v>
      </c>
    </row>
    <row r="1561" spans="1:32">
      <c r="A1561" s="3" t="s">
        <v>184</v>
      </c>
      <c r="B1561">
        <v>1551</v>
      </c>
      <c r="C1561">
        <v>181403</v>
      </c>
      <c r="D1561" t="s">
        <v>136</v>
      </c>
      <c r="E1561" s="2" t="s">
        <v>98</v>
      </c>
      <c r="F1561" s="2" t="s">
        <v>98</v>
      </c>
      <c r="G1561" s="2" t="s">
        <v>98</v>
      </c>
      <c r="H1561" s="3" t="s">
        <v>97</v>
      </c>
      <c r="I1561" s="2" t="s">
        <v>146</v>
      </c>
      <c r="J1561" s="6" t="s">
        <v>97</v>
      </c>
      <c r="K1561" s="2" t="s">
        <v>134</v>
      </c>
      <c r="L1561" t="s">
        <v>139</v>
      </c>
      <c r="M1561" s="2" t="s">
        <v>100</v>
      </c>
      <c r="N1561" s="70" t="s">
        <v>97</v>
      </c>
      <c r="O1561" s="70" t="s">
        <v>174</v>
      </c>
      <c r="P1561" s="5" t="s">
        <v>98</v>
      </c>
      <c r="Q1561" s="2" t="s">
        <v>98</v>
      </c>
      <c r="R1561" s="2" t="s">
        <v>98</v>
      </c>
      <c r="S1561" t="s">
        <v>97</v>
      </c>
      <c r="T1561" t="s">
        <v>98</v>
      </c>
      <c r="U1561" s="2" t="s">
        <v>98</v>
      </c>
      <c r="V1561" s="2" t="s">
        <v>97</v>
      </c>
      <c r="W1561" s="2" t="s">
        <v>98</v>
      </c>
      <c r="X1561" s="2" t="s">
        <v>97</v>
      </c>
      <c r="Y1561" s="2" t="s">
        <v>98</v>
      </c>
      <c r="Z1561" s="2" t="s">
        <v>98</v>
      </c>
      <c r="AA1561" s="2" t="s">
        <v>98</v>
      </c>
      <c r="AB1561" s="2" t="s">
        <v>97</v>
      </c>
      <c r="AC1561" t="s">
        <v>169</v>
      </c>
      <c r="AD1561" s="6" t="s">
        <v>97</v>
      </c>
      <c r="AE1561" s="1" t="s">
        <v>97</v>
      </c>
      <c r="AF1561" t="s">
        <v>99</v>
      </c>
    </row>
    <row r="1562" spans="1:32">
      <c r="A1562" s="3" t="s">
        <v>184</v>
      </c>
      <c r="B1562">
        <v>1552</v>
      </c>
      <c r="C1562" s="6">
        <v>181407</v>
      </c>
      <c r="D1562" t="s">
        <v>136</v>
      </c>
      <c r="E1562" s="2" t="s">
        <v>98</v>
      </c>
      <c r="F1562" s="2" t="s">
        <v>98</v>
      </c>
      <c r="G1562" s="2" t="s">
        <v>98</v>
      </c>
      <c r="H1562" s="2" t="s">
        <v>97</v>
      </c>
      <c r="I1562" s="2" t="s">
        <v>145</v>
      </c>
      <c r="J1562" s="2" t="s">
        <v>97</v>
      </c>
      <c r="K1562" s="2" t="s">
        <v>134</v>
      </c>
      <c r="L1562" t="s">
        <v>140</v>
      </c>
      <c r="M1562" s="2" t="s">
        <v>100</v>
      </c>
      <c r="N1562" s="71" t="s">
        <v>98</v>
      </c>
      <c r="O1562" s="71" t="s">
        <v>174</v>
      </c>
      <c r="P1562" s="4" t="s">
        <v>98</v>
      </c>
      <c r="Q1562" s="2" t="s">
        <v>98</v>
      </c>
      <c r="R1562" s="2" t="s">
        <v>98</v>
      </c>
      <c r="S1562" t="s">
        <v>97</v>
      </c>
      <c r="T1562" t="s">
        <v>98</v>
      </c>
      <c r="U1562" s="2" t="s">
        <v>98</v>
      </c>
      <c r="V1562" s="2" t="s">
        <v>98</v>
      </c>
      <c r="W1562" s="2" t="s">
        <v>98</v>
      </c>
      <c r="X1562" s="2" t="s">
        <v>98</v>
      </c>
      <c r="Y1562" s="2" t="s">
        <v>186</v>
      </c>
      <c r="Z1562" s="2" t="s">
        <v>98</v>
      </c>
      <c r="AA1562" s="2" t="s">
        <v>98</v>
      </c>
      <c r="AB1562" s="2" t="s">
        <v>98</v>
      </c>
      <c r="AC1562" t="s">
        <v>169</v>
      </c>
      <c r="AD1562" t="s">
        <v>97</v>
      </c>
      <c r="AE1562" s="1" t="s">
        <v>98</v>
      </c>
      <c r="AF1562" t="s">
        <v>98</v>
      </c>
    </row>
    <row r="1563" spans="1:32">
      <c r="A1563" s="3" t="s">
        <v>184</v>
      </c>
      <c r="B1563">
        <v>1553</v>
      </c>
      <c r="C1563" s="6">
        <v>181408</v>
      </c>
      <c r="D1563" t="s">
        <v>136</v>
      </c>
      <c r="E1563" s="2" t="s">
        <v>98</v>
      </c>
      <c r="F1563" s="2" t="s">
        <v>98</v>
      </c>
      <c r="G1563" s="2" t="s">
        <v>98</v>
      </c>
      <c r="H1563" s="2" t="s">
        <v>97</v>
      </c>
      <c r="I1563" s="2" t="s">
        <v>147</v>
      </c>
      <c r="J1563" s="2" t="s">
        <v>97</v>
      </c>
      <c r="K1563" s="2" t="s">
        <v>134</v>
      </c>
      <c r="L1563" t="s">
        <v>139</v>
      </c>
      <c r="M1563" s="2" t="s">
        <v>100</v>
      </c>
      <c r="N1563" s="71" t="s">
        <v>97</v>
      </c>
      <c r="O1563" s="71" t="s">
        <v>174</v>
      </c>
      <c r="P1563" s="4" t="s">
        <v>97</v>
      </c>
      <c r="Q1563" s="2" t="s">
        <v>98</v>
      </c>
      <c r="R1563" s="2" t="s">
        <v>98</v>
      </c>
      <c r="S1563" t="s">
        <v>97</v>
      </c>
      <c r="T1563" t="s">
        <v>98</v>
      </c>
      <c r="U1563" s="2" t="s">
        <v>98</v>
      </c>
      <c r="V1563" s="2" t="s">
        <v>98</v>
      </c>
      <c r="W1563" s="2" t="s">
        <v>98</v>
      </c>
      <c r="X1563" s="2" t="s">
        <v>98</v>
      </c>
      <c r="Y1563" s="2" t="s">
        <v>98</v>
      </c>
      <c r="Z1563" s="2" t="s">
        <v>98</v>
      </c>
      <c r="AA1563" s="2" t="s">
        <v>98</v>
      </c>
      <c r="AB1563" s="2" t="s">
        <v>97</v>
      </c>
      <c r="AC1563" t="s">
        <v>170</v>
      </c>
      <c r="AD1563" t="s">
        <v>97</v>
      </c>
      <c r="AE1563" s="1" t="s">
        <v>97</v>
      </c>
      <c r="AF1563" t="s">
        <v>98</v>
      </c>
    </row>
    <row r="1564" spans="1:32">
      <c r="A1564" s="3" t="s">
        <v>184</v>
      </c>
      <c r="B1564">
        <v>1554</v>
      </c>
      <c r="C1564">
        <v>181412</v>
      </c>
      <c r="D1564" t="s">
        <v>136</v>
      </c>
      <c r="E1564" s="2" t="s">
        <v>98</v>
      </c>
      <c r="F1564" s="2" t="s">
        <v>98</v>
      </c>
      <c r="G1564" s="2" t="s">
        <v>98</v>
      </c>
      <c r="H1564" s="3" t="s">
        <v>97</v>
      </c>
      <c r="I1564" s="2" t="s">
        <v>149</v>
      </c>
      <c r="J1564" s="6" t="s">
        <v>97</v>
      </c>
      <c r="K1564" s="2" t="s">
        <v>134</v>
      </c>
      <c r="L1564" t="s">
        <v>140</v>
      </c>
      <c r="M1564" s="2" t="s">
        <v>100</v>
      </c>
      <c r="N1564" s="70" t="s">
        <v>97</v>
      </c>
      <c r="O1564" s="70" t="s">
        <v>163</v>
      </c>
      <c r="P1564" s="4" t="s">
        <v>182</v>
      </c>
      <c r="Q1564" s="2" t="s">
        <v>98</v>
      </c>
      <c r="R1564" s="2" t="s">
        <v>98</v>
      </c>
      <c r="S1564" t="s">
        <v>98</v>
      </c>
      <c r="T1564" t="s">
        <v>98</v>
      </c>
      <c r="U1564" s="2" t="s">
        <v>98</v>
      </c>
      <c r="V1564" s="2" t="s">
        <v>98</v>
      </c>
      <c r="W1564" s="2" t="s">
        <v>98</v>
      </c>
      <c r="X1564" s="2" t="s">
        <v>98</v>
      </c>
      <c r="Y1564" s="2" t="s">
        <v>186</v>
      </c>
      <c r="Z1564" s="2" t="s">
        <v>98</v>
      </c>
      <c r="AA1564" s="2" t="s">
        <v>98</v>
      </c>
      <c r="AB1564" s="2" t="s">
        <v>97</v>
      </c>
      <c r="AC1564" t="s">
        <v>169</v>
      </c>
      <c r="AD1564" s="6" t="s">
        <v>97</v>
      </c>
      <c r="AE1564" s="1" t="s">
        <v>97</v>
      </c>
      <c r="AF1564" t="s">
        <v>98</v>
      </c>
    </row>
    <row r="1565" spans="1:32">
      <c r="A1565" s="3" t="s">
        <v>184</v>
      </c>
      <c r="B1565">
        <v>1555</v>
      </c>
      <c r="C1565" s="6">
        <v>181421</v>
      </c>
      <c r="D1565" t="s">
        <v>136</v>
      </c>
      <c r="E1565" s="2" t="s">
        <v>98</v>
      </c>
      <c r="F1565" s="2" t="s">
        <v>98</v>
      </c>
      <c r="G1565" s="2" t="s">
        <v>98</v>
      </c>
      <c r="H1565" s="2" t="s">
        <v>97</v>
      </c>
      <c r="I1565" s="2" t="s">
        <v>145</v>
      </c>
      <c r="J1565" s="2" t="s">
        <v>98</v>
      </c>
      <c r="K1565" s="2" t="s">
        <v>134</v>
      </c>
      <c r="L1565" t="s">
        <v>140</v>
      </c>
      <c r="M1565" s="2" t="s">
        <v>100</v>
      </c>
      <c r="N1565" s="71" t="s">
        <v>98</v>
      </c>
      <c r="O1565" s="71" t="s">
        <v>174</v>
      </c>
      <c r="P1565" s="4" t="s">
        <v>97</v>
      </c>
      <c r="Q1565" s="2" t="s">
        <v>98</v>
      </c>
      <c r="R1565" s="2" t="s">
        <v>98</v>
      </c>
      <c r="S1565" t="s">
        <v>97</v>
      </c>
      <c r="T1565" t="s">
        <v>98</v>
      </c>
      <c r="U1565" s="2" t="s">
        <v>98</v>
      </c>
      <c r="V1565" s="2" t="s">
        <v>98</v>
      </c>
      <c r="W1565" s="2" t="s">
        <v>98</v>
      </c>
      <c r="X1565" s="2" t="s">
        <v>98</v>
      </c>
      <c r="Y1565" s="2" t="s">
        <v>98</v>
      </c>
      <c r="Z1565" s="2" t="s">
        <v>98</v>
      </c>
      <c r="AA1565" s="2" t="s">
        <v>98</v>
      </c>
      <c r="AB1565" s="2" t="s">
        <v>98</v>
      </c>
      <c r="AC1565" t="s">
        <v>169</v>
      </c>
      <c r="AD1565" t="s">
        <v>97</v>
      </c>
      <c r="AE1565" s="1" t="s">
        <v>98</v>
      </c>
      <c r="AF1565" t="s">
        <v>98</v>
      </c>
    </row>
    <row r="1566" spans="1:32">
      <c r="A1566" s="3" t="s">
        <v>184</v>
      </c>
      <c r="B1566">
        <v>1556</v>
      </c>
      <c r="C1566" s="6">
        <v>181460</v>
      </c>
      <c r="D1566" t="s">
        <v>136</v>
      </c>
      <c r="E1566" s="2" t="s">
        <v>98</v>
      </c>
      <c r="F1566" s="2" t="s">
        <v>98</v>
      </c>
      <c r="G1566" s="2" t="s">
        <v>98</v>
      </c>
      <c r="H1566" s="2" t="s">
        <v>97</v>
      </c>
      <c r="I1566" s="2" t="s">
        <v>147</v>
      </c>
      <c r="J1566" s="2" t="s">
        <v>97</v>
      </c>
      <c r="K1566" s="2" t="s">
        <v>134</v>
      </c>
      <c r="L1566" t="s">
        <v>140</v>
      </c>
      <c r="M1566" s="2" t="s">
        <v>100</v>
      </c>
      <c r="N1566" s="71" t="s">
        <v>97</v>
      </c>
      <c r="O1566" s="71" t="s">
        <v>174</v>
      </c>
      <c r="P1566" s="4" t="s">
        <v>98</v>
      </c>
      <c r="Q1566" s="2" t="s">
        <v>98</v>
      </c>
      <c r="R1566" s="2" t="s">
        <v>98</v>
      </c>
      <c r="S1566" t="s">
        <v>97</v>
      </c>
      <c r="T1566" t="s">
        <v>98</v>
      </c>
      <c r="U1566" s="2" t="s">
        <v>98</v>
      </c>
      <c r="V1566" s="2" t="s">
        <v>98</v>
      </c>
      <c r="W1566" s="2" t="s">
        <v>98</v>
      </c>
      <c r="X1566" s="2" t="s">
        <v>98</v>
      </c>
      <c r="Y1566" s="2" t="s">
        <v>98</v>
      </c>
      <c r="Z1566" s="2" t="s">
        <v>98</v>
      </c>
      <c r="AA1566" s="2" t="s">
        <v>98</v>
      </c>
      <c r="AB1566" s="2" t="s">
        <v>98</v>
      </c>
      <c r="AC1566" t="s">
        <v>169</v>
      </c>
      <c r="AD1566" t="s">
        <v>97</v>
      </c>
      <c r="AE1566" s="1" t="s">
        <v>97</v>
      </c>
      <c r="AF1566" t="s">
        <v>98</v>
      </c>
    </row>
    <row r="1567" spans="1:32">
      <c r="A1567" s="3" t="s">
        <v>184</v>
      </c>
      <c r="B1567">
        <v>1557</v>
      </c>
      <c r="C1567" s="6">
        <v>181464</v>
      </c>
      <c r="D1567" t="s">
        <v>136</v>
      </c>
      <c r="E1567" s="2" t="s">
        <v>98</v>
      </c>
      <c r="F1567" s="2" t="s">
        <v>98</v>
      </c>
      <c r="G1567" s="2" t="s">
        <v>97</v>
      </c>
      <c r="H1567" s="2" t="s">
        <v>97</v>
      </c>
      <c r="I1567" s="2" t="s">
        <v>147</v>
      </c>
      <c r="J1567" s="2" t="s">
        <v>97</v>
      </c>
      <c r="K1567" s="2" t="s">
        <v>135</v>
      </c>
      <c r="L1567" t="s">
        <v>140</v>
      </c>
      <c r="M1567" s="2" t="s">
        <v>100</v>
      </c>
      <c r="N1567" s="71" t="s">
        <v>98</v>
      </c>
      <c r="O1567" s="71" t="s">
        <v>174</v>
      </c>
      <c r="P1567" s="4" t="s">
        <v>97</v>
      </c>
      <c r="Q1567" s="2" t="s">
        <v>98</v>
      </c>
      <c r="R1567" s="2" t="s">
        <v>98</v>
      </c>
      <c r="S1567" t="s">
        <v>97</v>
      </c>
      <c r="T1567" t="s">
        <v>98</v>
      </c>
      <c r="U1567" s="2" t="s">
        <v>98</v>
      </c>
      <c r="V1567" s="2" t="s">
        <v>98</v>
      </c>
      <c r="W1567" s="2" t="s">
        <v>98</v>
      </c>
      <c r="X1567" s="2" t="s">
        <v>98</v>
      </c>
      <c r="Y1567" s="2" t="s">
        <v>99</v>
      </c>
      <c r="Z1567" s="2" t="s">
        <v>98</v>
      </c>
      <c r="AA1567" s="2" t="s">
        <v>98</v>
      </c>
      <c r="AB1567" s="2" t="s">
        <v>185</v>
      </c>
      <c r="AC1567" t="s">
        <v>169</v>
      </c>
      <c r="AD1567" t="s">
        <v>98</v>
      </c>
      <c r="AE1567" s="1" t="s">
        <v>98</v>
      </c>
      <c r="AF1567" t="s">
        <v>97</v>
      </c>
    </row>
    <row r="1568" spans="1:32">
      <c r="A1568" s="3" t="s">
        <v>184</v>
      </c>
      <c r="B1568">
        <v>1558</v>
      </c>
      <c r="C1568" s="6">
        <v>181478</v>
      </c>
      <c r="D1568" t="s">
        <v>136</v>
      </c>
      <c r="E1568" s="2" t="s">
        <v>98</v>
      </c>
      <c r="F1568" s="2" t="s">
        <v>98</v>
      </c>
      <c r="G1568" s="2" t="s">
        <v>98</v>
      </c>
      <c r="H1568" s="2" t="s">
        <v>97</v>
      </c>
      <c r="I1568" s="2" t="s">
        <v>147</v>
      </c>
      <c r="J1568" s="2" t="s">
        <v>97</v>
      </c>
      <c r="K1568" s="2" t="s">
        <v>134</v>
      </c>
      <c r="L1568" t="s">
        <v>140</v>
      </c>
      <c r="M1568" s="2" t="s">
        <v>100</v>
      </c>
      <c r="N1568" s="71" t="s">
        <v>97</v>
      </c>
      <c r="O1568" s="71" t="s">
        <v>163</v>
      </c>
      <c r="P1568" s="4" t="s">
        <v>98</v>
      </c>
      <c r="Q1568" s="2" t="s">
        <v>98</v>
      </c>
      <c r="R1568" s="2" t="s">
        <v>98</v>
      </c>
      <c r="S1568" t="s">
        <v>97</v>
      </c>
      <c r="T1568" t="s">
        <v>98</v>
      </c>
      <c r="U1568" s="2" t="s">
        <v>98</v>
      </c>
      <c r="V1568" s="2" t="s">
        <v>98</v>
      </c>
      <c r="W1568" s="2" t="s">
        <v>98</v>
      </c>
      <c r="X1568" s="2" t="s">
        <v>98</v>
      </c>
      <c r="Y1568" s="2" t="s">
        <v>98</v>
      </c>
      <c r="Z1568" s="2" t="s">
        <v>98</v>
      </c>
      <c r="AA1568" s="2" t="s">
        <v>98</v>
      </c>
      <c r="AB1568" s="2" t="s">
        <v>97</v>
      </c>
      <c r="AC1568" t="s">
        <v>169</v>
      </c>
      <c r="AD1568" t="s">
        <v>97</v>
      </c>
      <c r="AE1568" s="1" t="s">
        <v>97</v>
      </c>
      <c r="AF1568" t="s">
        <v>98</v>
      </c>
    </row>
    <row r="1569" spans="1:32">
      <c r="A1569" s="3" t="s">
        <v>184</v>
      </c>
      <c r="B1569">
        <v>1559</v>
      </c>
      <c r="C1569">
        <v>181492</v>
      </c>
      <c r="D1569" t="s">
        <v>136</v>
      </c>
      <c r="E1569" s="2" t="s">
        <v>98</v>
      </c>
      <c r="F1569" s="2" t="s">
        <v>98</v>
      </c>
      <c r="G1569" s="2" t="s">
        <v>98</v>
      </c>
      <c r="H1569" s="3" t="s">
        <v>97</v>
      </c>
      <c r="I1569" s="2" t="s">
        <v>146</v>
      </c>
      <c r="J1569" s="6" t="s">
        <v>97</v>
      </c>
      <c r="K1569" s="2" t="s">
        <v>134</v>
      </c>
      <c r="L1569" t="s">
        <v>140</v>
      </c>
      <c r="M1569" s="3" t="s">
        <v>100</v>
      </c>
      <c r="N1569" s="71" t="s">
        <v>97</v>
      </c>
      <c r="O1569" s="71" t="s">
        <v>174</v>
      </c>
      <c r="P1569" s="5" t="s">
        <v>182</v>
      </c>
      <c r="Q1569" s="2" t="s">
        <v>98</v>
      </c>
      <c r="R1569" s="2" t="s">
        <v>98</v>
      </c>
      <c r="S1569" t="s">
        <v>98</v>
      </c>
      <c r="T1569" t="s">
        <v>98</v>
      </c>
      <c r="U1569" s="2" t="s">
        <v>98</v>
      </c>
      <c r="V1569" s="2" t="s">
        <v>98</v>
      </c>
      <c r="W1569" s="2" t="s">
        <v>98</v>
      </c>
      <c r="X1569" s="2" t="s">
        <v>98</v>
      </c>
      <c r="Y1569" s="2" t="s">
        <v>186</v>
      </c>
      <c r="Z1569" s="2" t="s">
        <v>98</v>
      </c>
      <c r="AA1569" s="2" t="s">
        <v>98</v>
      </c>
      <c r="AB1569" s="2" t="s">
        <v>97</v>
      </c>
      <c r="AC1569" t="s">
        <v>169</v>
      </c>
      <c r="AD1569" s="6" t="s">
        <v>97</v>
      </c>
      <c r="AE1569" s="1" t="s">
        <v>98</v>
      </c>
      <c r="AF1569" t="s">
        <v>98</v>
      </c>
    </row>
    <row r="1570" spans="1:32">
      <c r="A1570" s="3" t="s">
        <v>184</v>
      </c>
      <c r="B1570">
        <v>1560</v>
      </c>
      <c r="C1570" s="6">
        <v>181500</v>
      </c>
      <c r="D1570" t="s">
        <v>136</v>
      </c>
      <c r="E1570" s="2" t="s">
        <v>98</v>
      </c>
      <c r="F1570" s="2" t="s">
        <v>98</v>
      </c>
      <c r="G1570" s="2" t="s">
        <v>98</v>
      </c>
      <c r="H1570" s="2" t="s">
        <v>97</v>
      </c>
      <c r="I1570" s="2" t="s">
        <v>149</v>
      </c>
      <c r="J1570" s="2" t="s">
        <v>97</v>
      </c>
      <c r="K1570" s="2" t="s">
        <v>134</v>
      </c>
      <c r="L1570" t="s">
        <v>140</v>
      </c>
      <c r="M1570" s="2" t="s">
        <v>100</v>
      </c>
      <c r="N1570" s="71" t="s">
        <v>98</v>
      </c>
      <c r="O1570" s="71" t="s">
        <v>174</v>
      </c>
      <c r="P1570" s="4" t="s">
        <v>98</v>
      </c>
      <c r="Q1570" s="2" t="s">
        <v>98</v>
      </c>
      <c r="R1570" s="2" t="s">
        <v>98</v>
      </c>
      <c r="S1570" t="s">
        <v>97</v>
      </c>
      <c r="T1570" t="s">
        <v>98</v>
      </c>
      <c r="U1570" s="2" t="s">
        <v>98</v>
      </c>
      <c r="V1570" s="2" t="s">
        <v>98</v>
      </c>
      <c r="W1570" s="2" t="s">
        <v>98</v>
      </c>
      <c r="X1570" s="2" t="s">
        <v>98</v>
      </c>
      <c r="Y1570" s="2" t="s">
        <v>98</v>
      </c>
      <c r="Z1570" s="2" t="s">
        <v>98</v>
      </c>
      <c r="AA1570" s="2" t="s">
        <v>98</v>
      </c>
      <c r="AB1570" s="2" t="s">
        <v>99</v>
      </c>
      <c r="AC1570" t="s">
        <v>169</v>
      </c>
      <c r="AD1570" t="s">
        <v>97</v>
      </c>
      <c r="AE1570" s="1" t="s">
        <v>98</v>
      </c>
      <c r="AF1570" t="s">
        <v>98</v>
      </c>
    </row>
    <row r="1571" spans="1:32">
      <c r="A1571" s="3" t="s">
        <v>184</v>
      </c>
      <c r="B1571">
        <v>1561</v>
      </c>
      <c r="C1571" s="6">
        <v>181504</v>
      </c>
      <c r="D1571" t="s">
        <v>137</v>
      </c>
      <c r="E1571" s="2" t="s">
        <v>98</v>
      </c>
      <c r="F1571" s="2" t="s">
        <v>98</v>
      </c>
      <c r="G1571" s="2" t="s">
        <v>98</v>
      </c>
      <c r="H1571" s="2" t="s">
        <v>97</v>
      </c>
      <c r="I1571" s="2" t="s">
        <v>147</v>
      </c>
      <c r="J1571" s="2" t="s">
        <v>97</v>
      </c>
      <c r="K1571" s="2" t="s">
        <v>134</v>
      </c>
      <c r="L1571" t="s">
        <v>140</v>
      </c>
      <c r="M1571" s="2" t="s">
        <v>100</v>
      </c>
      <c r="N1571" s="71" t="s">
        <v>98</v>
      </c>
      <c r="O1571" s="71" t="s">
        <v>174</v>
      </c>
      <c r="P1571" s="4" t="s">
        <v>98</v>
      </c>
      <c r="Q1571" s="2" t="s">
        <v>98</v>
      </c>
      <c r="R1571" s="2" t="s">
        <v>98</v>
      </c>
      <c r="S1571" t="s">
        <v>97</v>
      </c>
      <c r="T1571" t="s">
        <v>98</v>
      </c>
      <c r="U1571" s="2" t="s">
        <v>98</v>
      </c>
      <c r="V1571" s="2" t="s">
        <v>98</v>
      </c>
      <c r="W1571" s="2" t="s">
        <v>98</v>
      </c>
      <c r="X1571" s="2" t="s">
        <v>97</v>
      </c>
      <c r="Y1571" s="2" t="s">
        <v>186</v>
      </c>
      <c r="Z1571" s="2" t="s">
        <v>98</v>
      </c>
      <c r="AA1571" s="2" t="s">
        <v>98</v>
      </c>
      <c r="AB1571" s="2" t="s">
        <v>98</v>
      </c>
      <c r="AC1571" t="s">
        <v>168</v>
      </c>
      <c r="AD1571" t="s">
        <v>97</v>
      </c>
      <c r="AE1571" s="1" t="s">
        <v>97</v>
      </c>
      <c r="AF1571" t="s">
        <v>98</v>
      </c>
    </row>
    <row r="1572" spans="1:32">
      <c r="A1572" s="3" t="s">
        <v>184</v>
      </c>
      <c r="B1572">
        <v>1562</v>
      </c>
      <c r="C1572">
        <v>181526</v>
      </c>
      <c r="D1572" t="s">
        <v>136</v>
      </c>
      <c r="E1572" s="2" t="s">
        <v>98</v>
      </c>
      <c r="F1572" s="2" t="s">
        <v>98</v>
      </c>
      <c r="G1572" s="2" t="s">
        <v>98</v>
      </c>
      <c r="H1572" s="3" t="s">
        <v>97</v>
      </c>
      <c r="I1572" s="2" t="s">
        <v>149</v>
      </c>
      <c r="J1572" s="6" t="s">
        <v>98</v>
      </c>
      <c r="K1572" s="2" t="s">
        <v>134</v>
      </c>
      <c r="L1572" t="s">
        <v>139</v>
      </c>
      <c r="M1572" s="2" t="s">
        <v>101</v>
      </c>
      <c r="N1572" s="70" t="s">
        <v>97</v>
      </c>
      <c r="O1572" s="70" t="s">
        <v>174</v>
      </c>
      <c r="P1572" s="4" t="s">
        <v>97</v>
      </c>
      <c r="Q1572" s="2" t="s">
        <v>98</v>
      </c>
      <c r="R1572" s="2" t="s">
        <v>98</v>
      </c>
      <c r="S1572" t="s">
        <v>97</v>
      </c>
      <c r="T1572" t="s">
        <v>98</v>
      </c>
      <c r="U1572" s="2" t="s">
        <v>98</v>
      </c>
      <c r="V1572" s="2" t="s">
        <v>98</v>
      </c>
      <c r="W1572" s="2" t="s">
        <v>98</v>
      </c>
      <c r="X1572" s="2" t="s">
        <v>98</v>
      </c>
      <c r="Y1572" s="2" t="s">
        <v>98</v>
      </c>
      <c r="Z1572" s="2" t="s">
        <v>98</v>
      </c>
      <c r="AA1572" s="2" t="s">
        <v>98</v>
      </c>
      <c r="AB1572" s="2" t="s">
        <v>98</v>
      </c>
      <c r="AC1572" t="s">
        <v>169</v>
      </c>
      <c r="AD1572" t="s">
        <v>97</v>
      </c>
      <c r="AE1572" s="1" t="s">
        <v>97</v>
      </c>
      <c r="AF1572" t="s">
        <v>98</v>
      </c>
    </row>
    <row r="1573" spans="1:32">
      <c r="A1573" s="3" t="s">
        <v>184</v>
      </c>
      <c r="B1573">
        <v>1563</v>
      </c>
      <c r="C1573" s="6">
        <v>181556</v>
      </c>
      <c r="D1573" t="s">
        <v>137</v>
      </c>
      <c r="E1573" s="2" t="s">
        <v>98</v>
      </c>
      <c r="F1573" s="2" t="s">
        <v>98</v>
      </c>
      <c r="G1573" s="2" t="s">
        <v>98</v>
      </c>
      <c r="H1573" s="2" t="s">
        <v>97</v>
      </c>
      <c r="I1573" s="2" t="s">
        <v>146</v>
      </c>
      <c r="J1573" s="2" t="s">
        <v>98</v>
      </c>
      <c r="K1573" s="2" t="s">
        <v>134</v>
      </c>
      <c r="L1573" t="s">
        <v>139</v>
      </c>
      <c r="M1573" s="2" t="s">
        <v>100</v>
      </c>
      <c r="N1573" s="71" t="s">
        <v>97</v>
      </c>
      <c r="O1573" s="71" t="s">
        <v>174</v>
      </c>
      <c r="P1573" s="4" t="s">
        <v>97</v>
      </c>
      <c r="Q1573" s="2" t="s">
        <v>98</v>
      </c>
      <c r="R1573" s="2" t="s">
        <v>98</v>
      </c>
      <c r="S1573" t="s">
        <v>97</v>
      </c>
      <c r="T1573" t="s">
        <v>98</v>
      </c>
      <c r="U1573" s="2" t="s">
        <v>98</v>
      </c>
      <c r="V1573" s="2" t="s">
        <v>98</v>
      </c>
      <c r="W1573" s="2" t="s">
        <v>98</v>
      </c>
      <c r="X1573" s="2" t="s">
        <v>98</v>
      </c>
      <c r="Y1573" s="2" t="s">
        <v>98</v>
      </c>
      <c r="Z1573" s="2" t="s">
        <v>98</v>
      </c>
      <c r="AA1573" s="2" t="s">
        <v>98</v>
      </c>
      <c r="AB1573" s="2" t="s">
        <v>97</v>
      </c>
      <c r="AC1573" t="s">
        <v>169</v>
      </c>
      <c r="AD1573" t="s">
        <v>97</v>
      </c>
      <c r="AE1573" s="1" t="s">
        <v>97</v>
      </c>
      <c r="AF1573" t="s">
        <v>97</v>
      </c>
    </row>
    <row r="1574" spans="1:32">
      <c r="A1574" s="3" t="s">
        <v>184</v>
      </c>
      <c r="B1574">
        <v>1564</v>
      </c>
      <c r="C1574" s="6">
        <v>181583</v>
      </c>
      <c r="D1574" t="s">
        <v>136</v>
      </c>
      <c r="E1574" s="2" t="s">
        <v>97</v>
      </c>
      <c r="F1574" s="2" t="s">
        <v>98</v>
      </c>
      <c r="G1574" s="2" t="s">
        <v>97</v>
      </c>
      <c r="H1574" s="2" t="s">
        <v>97</v>
      </c>
      <c r="I1574" s="2" t="s">
        <v>149</v>
      </c>
      <c r="J1574" s="2" t="s">
        <v>97</v>
      </c>
      <c r="K1574" s="2" t="s">
        <v>134</v>
      </c>
      <c r="L1574" t="s">
        <v>139</v>
      </c>
      <c r="M1574" s="2" t="s">
        <v>100</v>
      </c>
      <c r="N1574" s="71" t="s">
        <v>97</v>
      </c>
      <c r="O1574" s="71" t="s">
        <v>174</v>
      </c>
      <c r="P1574" s="4" t="s">
        <v>97</v>
      </c>
      <c r="Q1574" s="2" t="s">
        <v>97</v>
      </c>
      <c r="R1574" s="2" t="s">
        <v>97</v>
      </c>
      <c r="S1574" t="s">
        <v>97</v>
      </c>
      <c r="T1574" t="s">
        <v>98</v>
      </c>
      <c r="U1574" s="2" t="s">
        <v>98</v>
      </c>
      <c r="V1574" s="2" t="s">
        <v>97</v>
      </c>
      <c r="W1574" s="2" t="s">
        <v>98</v>
      </c>
      <c r="X1574" s="2" t="s">
        <v>98</v>
      </c>
      <c r="Y1574" s="2" t="s">
        <v>98</v>
      </c>
      <c r="Z1574" s="2" t="s">
        <v>98</v>
      </c>
      <c r="AA1574" s="2" t="s">
        <v>98</v>
      </c>
      <c r="AB1574" s="2" t="s">
        <v>98</v>
      </c>
      <c r="AC1574" t="s">
        <v>169</v>
      </c>
      <c r="AD1574" t="s">
        <v>97</v>
      </c>
      <c r="AE1574" s="1" t="s">
        <v>98</v>
      </c>
      <c r="AF1574" t="s">
        <v>98</v>
      </c>
    </row>
    <row r="1575" spans="1:32">
      <c r="A1575" s="3" t="s">
        <v>184</v>
      </c>
      <c r="B1575">
        <v>1565</v>
      </c>
      <c r="C1575" s="6">
        <v>181584</v>
      </c>
      <c r="D1575" t="s">
        <v>136</v>
      </c>
      <c r="E1575" s="2" t="s">
        <v>97</v>
      </c>
      <c r="F1575" s="2" t="s">
        <v>97</v>
      </c>
      <c r="G1575" s="2" t="s">
        <v>98</v>
      </c>
      <c r="H1575" s="2" t="s">
        <v>97</v>
      </c>
      <c r="I1575" s="2" t="s">
        <v>149</v>
      </c>
      <c r="J1575" s="2" t="s">
        <v>97</v>
      </c>
      <c r="K1575" s="2" t="s">
        <v>134</v>
      </c>
      <c r="L1575" t="s">
        <v>139</v>
      </c>
      <c r="M1575" s="2" t="s">
        <v>100</v>
      </c>
      <c r="N1575" s="71" t="s">
        <v>97</v>
      </c>
      <c r="O1575" s="71" t="s">
        <v>174</v>
      </c>
      <c r="P1575" s="4" t="s">
        <v>97</v>
      </c>
      <c r="Q1575" s="2" t="s">
        <v>97</v>
      </c>
      <c r="R1575" s="2" t="s">
        <v>98</v>
      </c>
      <c r="S1575" t="s">
        <v>97</v>
      </c>
      <c r="T1575" t="s">
        <v>98</v>
      </c>
      <c r="U1575" s="2" t="s">
        <v>98</v>
      </c>
      <c r="V1575" s="2" t="s">
        <v>97</v>
      </c>
      <c r="W1575" s="2" t="s">
        <v>98</v>
      </c>
      <c r="X1575" s="2" t="s">
        <v>98</v>
      </c>
      <c r="Y1575" s="2" t="s">
        <v>98</v>
      </c>
      <c r="Z1575" s="2" t="s">
        <v>98</v>
      </c>
      <c r="AA1575" s="2" t="s">
        <v>98</v>
      </c>
      <c r="AB1575" s="2" t="s">
        <v>98</v>
      </c>
      <c r="AC1575" t="s">
        <v>169</v>
      </c>
      <c r="AD1575" t="s">
        <v>97</v>
      </c>
      <c r="AE1575" s="1" t="s">
        <v>97</v>
      </c>
      <c r="AF1575" t="s">
        <v>98</v>
      </c>
    </row>
    <row r="1576" spans="1:32">
      <c r="A1576" s="3" t="s">
        <v>184</v>
      </c>
      <c r="B1576">
        <v>1566</v>
      </c>
      <c r="C1576" s="6">
        <v>181594</v>
      </c>
      <c r="D1576" t="s">
        <v>137</v>
      </c>
      <c r="E1576" s="2" t="s">
        <v>98</v>
      </c>
      <c r="F1576" s="2" t="s">
        <v>98</v>
      </c>
      <c r="G1576" s="2" t="s">
        <v>98</v>
      </c>
      <c r="H1576" s="2" t="s">
        <v>98</v>
      </c>
      <c r="I1576" s="2" t="s">
        <v>146</v>
      </c>
      <c r="J1576" s="2" t="s">
        <v>97</v>
      </c>
      <c r="K1576" s="2" t="s">
        <v>134</v>
      </c>
      <c r="L1576" t="s">
        <v>140</v>
      </c>
      <c r="M1576" s="2" t="s">
        <v>101</v>
      </c>
      <c r="N1576" s="71" t="s">
        <v>98</v>
      </c>
      <c r="O1576" s="71" t="s">
        <v>163</v>
      </c>
      <c r="P1576" s="4" t="s">
        <v>182</v>
      </c>
      <c r="Q1576" s="2" t="s">
        <v>98</v>
      </c>
      <c r="R1576" s="2" t="s">
        <v>98</v>
      </c>
      <c r="S1576" t="s">
        <v>98</v>
      </c>
      <c r="T1576" t="s">
        <v>98</v>
      </c>
      <c r="U1576" s="2" t="s">
        <v>98</v>
      </c>
      <c r="V1576" s="2" t="s">
        <v>98</v>
      </c>
      <c r="W1576" s="2" t="s">
        <v>98</v>
      </c>
      <c r="X1576" s="2" t="s">
        <v>98</v>
      </c>
      <c r="Y1576" s="2" t="s">
        <v>186</v>
      </c>
      <c r="Z1576" s="2" t="s">
        <v>98</v>
      </c>
      <c r="AA1576" s="2" t="s">
        <v>98</v>
      </c>
      <c r="AB1576" s="2" t="s">
        <v>99</v>
      </c>
      <c r="AC1576" t="s">
        <v>169</v>
      </c>
      <c r="AD1576" t="s">
        <v>97</v>
      </c>
      <c r="AE1576" s="1" t="s">
        <v>98</v>
      </c>
      <c r="AF1576" t="s">
        <v>98</v>
      </c>
    </row>
    <row r="1577" spans="1:32">
      <c r="A1577" s="3" t="s">
        <v>184</v>
      </c>
      <c r="B1577">
        <v>1567</v>
      </c>
      <c r="C1577" s="6">
        <v>181644</v>
      </c>
      <c r="D1577" t="s">
        <v>137</v>
      </c>
      <c r="E1577" s="2" t="s">
        <v>98</v>
      </c>
      <c r="F1577" s="2" t="s">
        <v>98</v>
      </c>
      <c r="G1577" s="2" t="s">
        <v>98</v>
      </c>
      <c r="H1577" s="2" t="s">
        <v>97</v>
      </c>
      <c r="I1577" s="2" t="s">
        <v>146</v>
      </c>
      <c r="J1577" s="2" t="s">
        <v>97</v>
      </c>
      <c r="K1577" s="2" t="s">
        <v>134</v>
      </c>
      <c r="L1577" t="s">
        <v>140</v>
      </c>
      <c r="M1577" s="2" t="s">
        <v>100</v>
      </c>
      <c r="N1577" s="71" t="s">
        <v>97</v>
      </c>
      <c r="O1577" s="71" t="s">
        <v>174</v>
      </c>
      <c r="P1577" s="4" t="s">
        <v>98</v>
      </c>
      <c r="Q1577" s="2" t="s">
        <v>98</v>
      </c>
      <c r="R1577" s="2" t="s">
        <v>98</v>
      </c>
      <c r="S1577" t="s">
        <v>97</v>
      </c>
      <c r="T1577" t="s">
        <v>98</v>
      </c>
      <c r="U1577" s="2" t="s">
        <v>98</v>
      </c>
      <c r="V1577" s="2" t="s">
        <v>98</v>
      </c>
      <c r="W1577" s="2" t="s">
        <v>98</v>
      </c>
      <c r="X1577" s="2" t="s">
        <v>98</v>
      </c>
      <c r="Y1577" s="2" t="s">
        <v>98</v>
      </c>
      <c r="Z1577" s="2" t="s">
        <v>98</v>
      </c>
      <c r="AA1577" s="2" t="s">
        <v>98</v>
      </c>
      <c r="AB1577" s="2" t="s">
        <v>99</v>
      </c>
      <c r="AC1577" t="s">
        <v>169</v>
      </c>
      <c r="AD1577" t="s">
        <v>97</v>
      </c>
      <c r="AE1577" s="1" t="s">
        <v>98</v>
      </c>
      <c r="AF1577" t="s">
        <v>98</v>
      </c>
    </row>
    <row r="1578" spans="1:32">
      <c r="A1578" s="3" t="s">
        <v>184</v>
      </c>
      <c r="B1578">
        <v>1568</v>
      </c>
      <c r="C1578" s="6">
        <v>181655</v>
      </c>
      <c r="D1578" t="s">
        <v>136</v>
      </c>
      <c r="E1578" s="2" t="s">
        <v>98</v>
      </c>
      <c r="F1578" s="2" t="s">
        <v>98</v>
      </c>
      <c r="G1578" s="2" t="s">
        <v>98</v>
      </c>
      <c r="H1578" s="2" t="s">
        <v>97</v>
      </c>
      <c r="I1578" s="2" t="s">
        <v>147</v>
      </c>
      <c r="J1578" s="2" t="s">
        <v>97</v>
      </c>
      <c r="K1578" s="2" t="s">
        <v>134</v>
      </c>
      <c r="L1578" t="s">
        <v>140</v>
      </c>
      <c r="M1578" s="2" t="s">
        <v>101</v>
      </c>
      <c r="N1578" s="71" t="s">
        <v>97</v>
      </c>
      <c r="O1578" s="71" t="s">
        <v>174</v>
      </c>
      <c r="P1578" s="4" t="s">
        <v>182</v>
      </c>
      <c r="Q1578" s="2" t="s">
        <v>98</v>
      </c>
      <c r="R1578" s="2" t="s">
        <v>98</v>
      </c>
      <c r="S1578" t="s">
        <v>98</v>
      </c>
      <c r="T1578" t="s">
        <v>98</v>
      </c>
      <c r="U1578" s="2" t="s">
        <v>98</v>
      </c>
      <c r="V1578" s="2" t="s">
        <v>98</v>
      </c>
      <c r="W1578" s="2" t="s">
        <v>98</v>
      </c>
      <c r="X1578" s="2" t="s">
        <v>98</v>
      </c>
      <c r="Y1578" s="2" t="s">
        <v>186</v>
      </c>
      <c r="Z1578" s="2" t="s">
        <v>98</v>
      </c>
      <c r="AA1578" s="2" t="s">
        <v>98</v>
      </c>
      <c r="AB1578" s="2" t="s">
        <v>97</v>
      </c>
      <c r="AC1578" t="s">
        <v>169</v>
      </c>
      <c r="AD1578" t="s">
        <v>97</v>
      </c>
      <c r="AE1578" s="1" t="s">
        <v>97</v>
      </c>
      <c r="AF1578" t="s">
        <v>98</v>
      </c>
    </row>
    <row r="1579" spans="1:32">
      <c r="A1579" s="3" t="s">
        <v>184</v>
      </c>
      <c r="B1579">
        <v>1569</v>
      </c>
      <c r="C1579" s="6">
        <v>181656</v>
      </c>
      <c r="D1579" t="s">
        <v>136</v>
      </c>
      <c r="E1579" s="2" t="s">
        <v>98</v>
      </c>
      <c r="F1579" s="2" t="s">
        <v>98</v>
      </c>
      <c r="G1579" s="2" t="s">
        <v>98</v>
      </c>
      <c r="H1579" s="2" t="s">
        <v>97</v>
      </c>
      <c r="I1579" s="2" t="s">
        <v>147</v>
      </c>
      <c r="J1579" s="2" t="s">
        <v>97</v>
      </c>
      <c r="K1579" s="2" t="s">
        <v>134</v>
      </c>
      <c r="L1579" t="s">
        <v>140</v>
      </c>
      <c r="M1579" s="2" t="s">
        <v>100</v>
      </c>
      <c r="N1579" s="71" t="s">
        <v>97</v>
      </c>
      <c r="O1579" s="71" t="s">
        <v>174</v>
      </c>
      <c r="P1579" s="4" t="s">
        <v>182</v>
      </c>
      <c r="Q1579" s="2" t="s">
        <v>98</v>
      </c>
      <c r="R1579" s="2" t="s">
        <v>98</v>
      </c>
      <c r="S1579" t="s">
        <v>98</v>
      </c>
      <c r="T1579" t="s">
        <v>98</v>
      </c>
      <c r="U1579" s="2" t="s">
        <v>98</v>
      </c>
      <c r="V1579" s="2" t="s">
        <v>98</v>
      </c>
      <c r="W1579" s="2" t="s">
        <v>98</v>
      </c>
      <c r="X1579" s="2" t="s">
        <v>98</v>
      </c>
      <c r="Y1579" s="2" t="s">
        <v>98</v>
      </c>
      <c r="Z1579" s="2" t="s">
        <v>98</v>
      </c>
      <c r="AA1579" s="2" t="s">
        <v>98</v>
      </c>
      <c r="AB1579" s="2" t="s">
        <v>99</v>
      </c>
      <c r="AC1579" t="s">
        <v>169</v>
      </c>
      <c r="AD1579" t="s">
        <v>97</v>
      </c>
      <c r="AE1579" s="1" t="s">
        <v>98</v>
      </c>
      <c r="AF1579" t="s">
        <v>98</v>
      </c>
    </row>
    <row r="1580" spans="1:32">
      <c r="A1580" s="3" t="s">
        <v>184</v>
      </c>
      <c r="B1580">
        <v>1570</v>
      </c>
      <c r="C1580">
        <v>181670</v>
      </c>
      <c r="D1580" t="s">
        <v>136</v>
      </c>
      <c r="E1580" s="2" t="s">
        <v>98</v>
      </c>
      <c r="F1580" s="2" t="s">
        <v>98</v>
      </c>
      <c r="G1580" s="2" t="s">
        <v>98</v>
      </c>
      <c r="H1580" s="3" t="s">
        <v>97</v>
      </c>
      <c r="I1580" s="2" t="s">
        <v>147</v>
      </c>
      <c r="J1580" s="6" t="s">
        <v>97</v>
      </c>
      <c r="K1580" s="2" t="s">
        <v>135</v>
      </c>
      <c r="L1580" t="s">
        <v>140</v>
      </c>
      <c r="M1580" s="2" t="s">
        <v>100</v>
      </c>
      <c r="N1580" s="70" t="s">
        <v>97</v>
      </c>
      <c r="O1580" s="70" t="s">
        <v>163</v>
      </c>
      <c r="P1580" s="5" t="s">
        <v>98</v>
      </c>
      <c r="Q1580" s="2" t="s">
        <v>98</v>
      </c>
      <c r="R1580" s="2" t="s">
        <v>98</v>
      </c>
      <c r="S1580" t="s">
        <v>97</v>
      </c>
      <c r="T1580" t="s">
        <v>98</v>
      </c>
      <c r="U1580" s="2" t="s">
        <v>97</v>
      </c>
      <c r="V1580" s="2" t="s">
        <v>98</v>
      </c>
      <c r="W1580" s="2" t="s">
        <v>98</v>
      </c>
      <c r="X1580" s="2" t="s">
        <v>97</v>
      </c>
      <c r="Y1580" s="2" t="s">
        <v>99</v>
      </c>
      <c r="Z1580" s="2" t="s">
        <v>98</v>
      </c>
      <c r="AA1580" s="2" t="s">
        <v>98</v>
      </c>
      <c r="AB1580" s="2" t="s">
        <v>185</v>
      </c>
      <c r="AC1580" t="s">
        <v>169</v>
      </c>
      <c r="AD1580" t="s">
        <v>98</v>
      </c>
      <c r="AE1580" s="1" t="s">
        <v>98</v>
      </c>
      <c r="AF1580" t="s">
        <v>98</v>
      </c>
    </row>
    <row r="1581" spans="1:32">
      <c r="A1581" s="3" t="s">
        <v>184</v>
      </c>
      <c r="B1581">
        <v>1571</v>
      </c>
      <c r="C1581">
        <v>181683</v>
      </c>
      <c r="D1581" t="s">
        <v>136</v>
      </c>
      <c r="E1581" s="2" t="s">
        <v>98</v>
      </c>
      <c r="F1581" s="2" t="s">
        <v>98</v>
      </c>
      <c r="G1581" s="2" t="s">
        <v>98</v>
      </c>
      <c r="H1581" s="3" t="s">
        <v>98</v>
      </c>
      <c r="I1581" s="2" t="s">
        <v>149</v>
      </c>
      <c r="J1581" s="6" t="s">
        <v>97</v>
      </c>
      <c r="K1581" s="2" t="s">
        <v>135</v>
      </c>
      <c r="L1581" t="s">
        <v>138</v>
      </c>
      <c r="M1581" s="2" t="s">
        <v>101</v>
      </c>
      <c r="N1581" s="70" t="s">
        <v>97</v>
      </c>
      <c r="O1581" s="70" t="s">
        <v>174</v>
      </c>
      <c r="P1581" s="5" t="s">
        <v>182</v>
      </c>
      <c r="Q1581" s="2" t="s">
        <v>98</v>
      </c>
      <c r="R1581" s="2" t="s">
        <v>98</v>
      </c>
      <c r="S1581" t="s">
        <v>98</v>
      </c>
      <c r="T1581" t="s">
        <v>98</v>
      </c>
      <c r="U1581" s="2" t="s">
        <v>98</v>
      </c>
      <c r="V1581" s="2" t="s">
        <v>98</v>
      </c>
      <c r="W1581" s="2" t="s">
        <v>98</v>
      </c>
      <c r="X1581" s="2" t="s">
        <v>98</v>
      </c>
      <c r="Y1581" s="2" t="s">
        <v>99</v>
      </c>
      <c r="Z1581" s="2" t="s">
        <v>98</v>
      </c>
      <c r="AA1581" s="2" t="s">
        <v>98</v>
      </c>
      <c r="AB1581" s="2" t="s">
        <v>185</v>
      </c>
      <c r="AC1581" t="s">
        <v>169</v>
      </c>
      <c r="AD1581" s="6" t="s">
        <v>98</v>
      </c>
      <c r="AE1581" s="1" t="s">
        <v>98</v>
      </c>
      <c r="AF1581" t="s">
        <v>97</v>
      </c>
    </row>
    <row r="1582" spans="1:32">
      <c r="A1582" s="3" t="s">
        <v>184</v>
      </c>
      <c r="B1582">
        <v>1572</v>
      </c>
      <c r="C1582" s="6">
        <v>181709</v>
      </c>
      <c r="D1582" t="s">
        <v>136</v>
      </c>
      <c r="E1582" s="2" t="s">
        <v>98</v>
      </c>
      <c r="F1582" s="2" t="s">
        <v>98</v>
      </c>
      <c r="G1582" s="2" t="s">
        <v>98</v>
      </c>
      <c r="H1582" s="2" t="s">
        <v>97</v>
      </c>
      <c r="I1582" s="2" t="s">
        <v>149</v>
      </c>
      <c r="J1582" s="2" t="s">
        <v>97</v>
      </c>
      <c r="K1582" s="2" t="s">
        <v>134</v>
      </c>
      <c r="L1582" t="s">
        <v>140</v>
      </c>
      <c r="M1582" s="2" t="s">
        <v>100</v>
      </c>
      <c r="N1582" s="71" t="s">
        <v>97</v>
      </c>
      <c r="O1582" s="71" t="s">
        <v>174</v>
      </c>
      <c r="P1582" s="4" t="s">
        <v>182</v>
      </c>
      <c r="Q1582" s="2" t="s">
        <v>98</v>
      </c>
      <c r="R1582" s="2" t="s">
        <v>98</v>
      </c>
      <c r="S1582" t="s">
        <v>98</v>
      </c>
      <c r="T1582" t="s">
        <v>98</v>
      </c>
      <c r="U1582" s="2" t="s">
        <v>98</v>
      </c>
      <c r="V1582" s="2" t="s">
        <v>98</v>
      </c>
      <c r="W1582" s="2" t="s">
        <v>98</v>
      </c>
      <c r="X1582" s="2" t="s">
        <v>98</v>
      </c>
      <c r="Y1582" s="2" t="s">
        <v>98</v>
      </c>
      <c r="Z1582" s="2" t="s">
        <v>98</v>
      </c>
      <c r="AA1582" s="2" t="s">
        <v>98</v>
      </c>
      <c r="AB1582" s="2" t="s">
        <v>97</v>
      </c>
      <c r="AC1582" t="s">
        <v>169</v>
      </c>
      <c r="AD1582" t="s">
        <v>97</v>
      </c>
      <c r="AE1582" s="1" t="s">
        <v>98</v>
      </c>
      <c r="AF1582" t="s">
        <v>98</v>
      </c>
    </row>
    <row r="1583" spans="1:32">
      <c r="A1583" s="3" t="s">
        <v>184</v>
      </c>
      <c r="B1583">
        <v>1573</v>
      </c>
      <c r="C1583" s="6">
        <v>181710</v>
      </c>
      <c r="D1583" t="s">
        <v>136</v>
      </c>
      <c r="E1583" s="2" t="s">
        <v>98</v>
      </c>
      <c r="F1583" s="2" t="s">
        <v>98</v>
      </c>
      <c r="G1583" s="2" t="s">
        <v>98</v>
      </c>
      <c r="H1583" s="2" t="s">
        <v>97</v>
      </c>
      <c r="I1583" s="2" t="s">
        <v>149</v>
      </c>
      <c r="J1583" s="2" t="s">
        <v>97</v>
      </c>
      <c r="K1583" s="2" t="s">
        <v>134</v>
      </c>
      <c r="L1583" t="s">
        <v>140</v>
      </c>
      <c r="M1583" s="2" t="s">
        <v>100</v>
      </c>
      <c r="N1583" s="71" t="s">
        <v>97</v>
      </c>
      <c r="O1583" s="71" t="s">
        <v>174</v>
      </c>
      <c r="P1583" s="4" t="s">
        <v>182</v>
      </c>
      <c r="Q1583" s="2" t="s">
        <v>98</v>
      </c>
      <c r="R1583" s="2" t="s">
        <v>98</v>
      </c>
      <c r="S1583" t="s">
        <v>98</v>
      </c>
      <c r="T1583" t="s">
        <v>98</v>
      </c>
      <c r="U1583" s="2" t="s">
        <v>98</v>
      </c>
      <c r="V1583" s="2" t="s">
        <v>98</v>
      </c>
      <c r="W1583" s="2" t="s">
        <v>98</v>
      </c>
      <c r="X1583" s="2" t="s">
        <v>98</v>
      </c>
      <c r="Y1583" s="2" t="s">
        <v>98</v>
      </c>
      <c r="Z1583" s="2" t="s">
        <v>98</v>
      </c>
      <c r="AA1583" s="2" t="s">
        <v>98</v>
      </c>
      <c r="AB1583" s="2" t="s">
        <v>97</v>
      </c>
      <c r="AC1583" t="s">
        <v>169</v>
      </c>
      <c r="AD1583" t="s">
        <v>97</v>
      </c>
      <c r="AE1583" s="1" t="s">
        <v>98</v>
      </c>
      <c r="AF1583" t="s">
        <v>98</v>
      </c>
    </row>
    <row r="1584" spans="1:32">
      <c r="A1584" s="3" t="s">
        <v>184</v>
      </c>
      <c r="B1584">
        <v>1574</v>
      </c>
      <c r="C1584" s="6">
        <v>181729</v>
      </c>
      <c r="D1584" t="s">
        <v>136</v>
      </c>
      <c r="E1584" s="2" t="s">
        <v>97</v>
      </c>
      <c r="F1584" s="2" t="s">
        <v>98</v>
      </c>
      <c r="G1584" s="2" t="s">
        <v>98</v>
      </c>
      <c r="H1584" s="2" t="s">
        <v>97</v>
      </c>
      <c r="I1584" s="2" t="s">
        <v>146</v>
      </c>
      <c r="J1584" s="2" t="s">
        <v>97</v>
      </c>
      <c r="K1584" s="2" t="s">
        <v>134</v>
      </c>
      <c r="L1584" t="s">
        <v>139</v>
      </c>
      <c r="M1584" s="2" t="s">
        <v>101</v>
      </c>
      <c r="N1584" s="71" t="s">
        <v>97</v>
      </c>
      <c r="O1584" s="71" t="s">
        <v>163</v>
      </c>
      <c r="P1584" s="4" t="s">
        <v>182</v>
      </c>
      <c r="Q1584" s="2" t="s">
        <v>98</v>
      </c>
      <c r="R1584" s="2" t="s">
        <v>98</v>
      </c>
      <c r="S1584" t="s">
        <v>98</v>
      </c>
      <c r="T1584" t="s">
        <v>98</v>
      </c>
      <c r="U1584" s="2" t="s">
        <v>98</v>
      </c>
      <c r="V1584" s="2" t="s">
        <v>97</v>
      </c>
      <c r="W1584" s="2" t="s">
        <v>98</v>
      </c>
      <c r="X1584" s="2" t="s">
        <v>98</v>
      </c>
      <c r="Y1584" s="2" t="s">
        <v>98</v>
      </c>
      <c r="Z1584" s="2" t="s">
        <v>98</v>
      </c>
      <c r="AA1584" s="2" t="s">
        <v>98</v>
      </c>
      <c r="AB1584" s="2" t="s">
        <v>98</v>
      </c>
      <c r="AC1584" t="s">
        <v>170</v>
      </c>
      <c r="AD1584" t="s">
        <v>97</v>
      </c>
      <c r="AE1584" s="1" t="s">
        <v>97</v>
      </c>
      <c r="AF1584" t="s">
        <v>97</v>
      </c>
    </row>
    <row r="1585" spans="1:32">
      <c r="A1585" s="3" t="s">
        <v>184</v>
      </c>
      <c r="B1585">
        <v>1575</v>
      </c>
      <c r="C1585">
        <v>181741</v>
      </c>
      <c r="D1585" t="s">
        <v>137</v>
      </c>
      <c r="E1585" s="2" t="s">
        <v>98</v>
      </c>
      <c r="F1585" s="2" t="s">
        <v>98</v>
      </c>
      <c r="G1585" s="2" t="s">
        <v>98</v>
      </c>
      <c r="H1585" s="2" t="s">
        <v>98</v>
      </c>
      <c r="I1585" s="2" t="s">
        <v>148</v>
      </c>
      <c r="J1585" s="6" t="s">
        <v>97</v>
      </c>
      <c r="K1585" s="2" t="s">
        <v>134</v>
      </c>
      <c r="L1585" t="s">
        <v>140</v>
      </c>
      <c r="M1585" s="3" t="s">
        <v>101</v>
      </c>
      <c r="N1585" s="71" t="s">
        <v>98</v>
      </c>
      <c r="O1585" s="71" t="s">
        <v>174</v>
      </c>
      <c r="P1585" s="4" t="s">
        <v>182</v>
      </c>
      <c r="Q1585" s="2" t="s">
        <v>98</v>
      </c>
      <c r="R1585" s="2" t="s">
        <v>98</v>
      </c>
      <c r="S1585" t="s">
        <v>98</v>
      </c>
      <c r="T1585" t="s">
        <v>98</v>
      </c>
      <c r="U1585" s="2" t="s">
        <v>98</v>
      </c>
      <c r="V1585" s="2" t="s">
        <v>98</v>
      </c>
      <c r="W1585" s="2" t="s">
        <v>98</v>
      </c>
      <c r="X1585" s="2" t="s">
        <v>98</v>
      </c>
      <c r="Y1585" s="2" t="s">
        <v>186</v>
      </c>
      <c r="Z1585" s="2" t="s">
        <v>98</v>
      </c>
      <c r="AA1585" s="2" t="s">
        <v>98</v>
      </c>
      <c r="AB1585" s="2" t="s">
        <v>97</v>
      </c>
      <c r="AC1585" t="s">
        <v>169</v>
      </c>
      <c r="AD1585" s="6" t="s">
        <v>97</v>
      </c>
      <c r="AE1585" s="1" t="s">
        <v>98</v>
      </c>
      <c r="AF1585" t="s">
        <v>98</v>
      </c>
    </row>
    <row r="1586" spans="1:32">
      <c r="A1586" s="3" t="s">
        <v>184</v>
      </c>
      <c r="B1586">
        <v>1576</v>
      </c>
      <c r="C1586" s="6">
        <v>181742</v>
      </c>
      <c r="D1586" t="s">
        <v>137</v>
      </c>
      <c r="E1586" s="2" t="s">
        <v>98</v>
      </c>
      <c r="F1586" s="2" t="s">
        <v>98</v>
      </c>
      <c r="G1586" s="2" t="s">
        <v>98</v>
      </c>
      <c r="H1586" s="2" t="s">
        <v>97</v>
      </c>
      <c r="I1586" s="2" t="s">
        <v>148</v>
      </c>
      <c r="J1586" s="2" t="s">
        <v>97</v>
      </c>
      <c r="K1586" s="2" t="s">
        <v>134</v>
      </c>
      <c r="L1586" t="s">
        <v>140</v>
      </c>
      <c r="M1586" s="2" t="s">
        <v>101</v>
      </c>
      <c r="N1586" s="71" t="s">
        <v>97</v>
      </c>
      <c r="O1586" s="71" t="s">
        <v>163</v>
      </c>
      <c r="P1586" s="4" t="s">
        <v>182</v>
      </c>
      <c r="Q1586" s="2" t="s">
        <v>98</v>
      </c>
      <c r="R1586" s="2" t="s">
        <v>98</v>
      </c>
      <c r="S1586" t="s">
        <v>98</v>
      </c>
      <c r="T1586" t="s">
        <v>98</v>
      </c>
      <c r="U1586" s="2" t="s">
        <v>98</v>
      </c>
      <c r="V1586" s="2" t="s">
        <v>98</v>
      </c>
      <c r="W1586" s="2" t="s">
        <v>98</v>
      </c>
      <c r="X1586" s="2" t="s">
        <v>98</v>
      </c>
      <c r="Y1586" s="2" t="s">
        <v>98</v>
      </c>
      <c r="Z1586" s="2" t="s">
        <v>98</v>
      </c>
      <c r="AA1586" s="2" t="s">
        <v>98</v>
      </c>
      <c r="AB1586" s="2" t="s">
        <v>97</v>
      </c>
      <c r="AC1586" t="s">
        <v>169</v>
      </c>
      <c r="AD1586" t="s">
        <v>97</v>
      </c>
      <c r="AE1586" s="1" t="s">
        <v>98</v>
      </c>
      <c r="AF1586" t="s">
        <v>98</v>
      </c>
    </row>
    <row r="1587" spans="1:32">
      <c r="A1587" s="3" t="s">
        <v>184</v>
      </c>
      <c r="B1587">
        <v>1577</v>
      </c>
      <c r="C1587" s="6">
        <v>181744</v>
      </c>
      <c r="D1587" t="s">
        <v>137</v>
      </c>
      <c r="E1587" s="2" t="s">
        <v>98</v>
      </c>
      <c r="F1587" s="2" t="s">
        <v>98</v>
      </c>
      <c r="G1587" s="2" t="s">
        <v>98</v>
      </c>
      <c r="H1587" s="2" t="s">
        <v>97</v>
      </c>
      <c r="I1587" s="2" t="s">
        <v>148</v>
      </c>
      <c r="J1587" s="2" t="s">
        <v>97</v>
      </c>
      <c r="K1587" s="2" t="s">
        <v>134</v>
      </c>
      <c r="L1587" t="s">
        <v>140</v>
      </c>
      <c r="M1587" s="2" t="s">
        <v>101</v>
      </c>
      <c r="N1587" s="71" t="s">
        <v>98</v>
      </c>
      <c r="O1587" s="71" t="s">
        <v>163</v>
      </c>
      <c r="P1587" s="4" t="s">
        <v>182</v>
      </c>
      <c r="Q1587" s="2" t="s">
        <v>98</v>
      </c>
      <c r="R1587" s="2" t="s">
        <v>98</v>
      </c>
      <c r="S1587" t="s">
        <v>98</v>
      </c>
      <c r="T1587" t="s">
        <v>98</v>
      </c>
      <c r="U1587" s="2" t="s">
        <v>98</v>
      </c>
      <c r="V1587" s="2" t="s">
        <v>98</v>
      </c>
      <c r="W1587" s="2" t="s">
        <v>98</v>
      </c>
      <c r="X1587" s="2" t="s">
        <v>98</v>
      </c>
      <c r="Y1587" s="2" t="s">
        <v>98</v>
      </c>
      <c r="Z1587" s="2" t="s">
        <v>98</v>
      </c>
      <c r="AA1587" s="2" t="s">
        <v>98</v>
      </c>
      <c r="AB1587" s="2" t="s">
        <v>97</v>
      </c>
      <c r="AC1587" t="s">
        <v>169</v>
      </c>
      <c r="AD1587" t="s">
        <v>97</v>
      </c>
      <c r="AE1587" s="1" t="s">
        <v>98</v>
      </c>
      <c r="AF1587" t="s">
        <v>98</v>
      </c>
    </row>
    <row r="1588" spans="1:32">
      <c r="A1588" s="3" t="s">
        <v>184</v>
      </c>
      <c r="B1588">
        <v>1578</v>
      </c>
      <c r="C1588" s="6">
        <v>181756</v>
      </c>
      <c r="D1588" t="s">
        <v>137</v>
      </c>
      <c r="E1588" s="2" t="s">
        <v>97</v>
      </c>
      <c r="F1588" s="2" t="s">
        <v>97</v>
      </c>
      <c r="G1588" s="2" t="s">
        <v>98</v>
      </c>
      <c r="H1588" s="2" t="s">
        <v>97</v>
      </c>
      <c r="I1588" s="2" t="s">
        <v>146</v>
      </c>
      <c r="J1588" s="2" t="s">
        <v>97</v>
      </c>
      <c r="K1588" s="2" t="s">
        <v>134</v>
      </c>
      <c r="L1588" t="s">
        <v>140</v>
      </c>
      <c r="M1588" s="2" t="s">
        <v>100</v>
      </c>
      <c r="N1588" s="71" t="s">
        <v>97</v>
      </c>
      <c r="O1588" s="71" t="s">
        <v>163</v>
      </c>
      <c r="P1588" s="4" t="s">
        <v>182</v>
      </c>
      <c r="Q1588" s="2" t="s">
        <v>98</v>
      </c>
      <c r="R1588" s="2" t="s">
        <v>98</v>
      </c>
      <c r="S1588" t="s">
        <v>98</v>
      </c>
      <c r="T1588" t="s">
        <v>98</v>
      </c>
      <c r="U1588" s="2" t="s">
        <v>97</v>
      </c>
      <c r="V1588" s="2" t="s">
        <v>98</v>
      </c>
      <c r="W1588" s="2" t="s">
        <v>98</v>
      </c>
      <c r="X1588" s="2" t="s">
        <v>98</v>
      </c>
      <c r="Y1588" s="2" t="s">
        <v>98</v>
      </c>
      <c r="Z1588" s="2" t="s">
        <v>98</v>
      </c>
      <c r="AA1588" s="2" t="s">
        <v>98</v>
      </c>
      <c r="AB1588" s="2" t="s">
        <v>98</v>
      </c>
      <c r="AC1588" t="s">
        <v>170</v>
      </c>
      <c r="AD1588" t="s">
        <v>97</v>
      </c>
      <c r="AE1588" s="1" t="s">
        <v>97</v>
      </c>
      <c r="AF1588" t="s">
        <v>98</v>
      </c>
    </row>
    <row r="1589" spans="1:32">
      <c r="A1589" s="3" t="s">
        <v>184</v>
      </c>
      <c r="B1589">
        <v>1579</v>
      </c>
      <c r="C1589" s="6">
        <v>181773</v>
      </c>
      <c r="D1589" t="s">
        <v>137</v>
      </c>
      <c r="E1589" s="2" t="s">
        <v>98</v>
      </c>
      <c r="F1589" s="2" t="s">
        <v>98</v>
      </c>
      <c r="G1589" s="2" t="s">
        <v>98</v>
      </c>
      <c r="H1589" s="2" t="s">
        <v>97</v>
      </c>
      <c r="I1589" s="2" t="s">
        <v>147</v>
      </c>
      <c r="J1589" s="2" t="s">
        <v>97</v>
      </c>
      <c r="K1589" s="2" t="s">
        <v>134</v>
      </c>
      <c r="L1589" t="s">
        <v>140</v>
      </c>
      <c r="M1589" s="2" t="s">
        <v>100</v>
      </c>
      <c r="N1589" s="71" t="s">
        <v>97</v>
      </c>
      <c r="O1589" s="71" t="s">
        <v>174</v>
      </c>
      <c r="P1589" s="4" t="s">
        <v>182</v>
      </c>
      <c r="Q1589" s="2" t="s">
        <v>98</v>
      </c>
      <c r="R1589" s="2" t="s">
        <v>98</v>
      </c>
      <c r="S1589" t="s">
        <v>98</v>
      </c>
      <c r="T1589" t="s">
        <v>98</v>
      </c>
      <c r="U1589" s="2" t="s">
        <v>98</v>
      </c>
      <c r="V1589" s="2" t="s">
        <v>98</v>
      </c>
      <c r="W1589" s="2" t="s">
        <v>98</v>
      </c>
      <c r="X1589" s="2" t="s">
        <v>98</v>
      </c>
      <c r="Y1589" s="2" t="s">
        <v>186</v>
      </c>
      <c r="Z1589" s="2" t="s">
        <v>98</v>
      </c>
      <c r="AA1589" s="2" t="s">
        <v>98</v>
      </c>
      <c r="AB1589" s="2" t="s">
        <v>97</v>
      </c>
      <c r="AC1589" t="s">
        <v>169</v>
      </c>
      <c r="AD1589" t="s">
        <v>97</v>
      </c>
      <c r="AE1589" s="1" t="s">
        <v>98</v>
      </c>
      <c r="AF1589" t="s">
        <v>98</v>
      </c>
    </row>
    <row r="1590" spans="1:32">
      <c r="A1590" s="3" t="s">
        <v>184</v>
      </c>
      <c r="B1590">
        <v>1580</v>
      </c>
      <c r="C1590" s="6">
        <v>181843</v>
      </c>
      <c r="D1590" t="s">
        <v>136</v>
      </c>
      <c r="E1590" s="2" t="s">
        <v>98</v>
      </c>
      <c r="F1590" s="2" t="s">
        <v>98</v>
      </c>
      <c r="G1590" s="2" t="s">
        <v>98</v>
      </c>
      <c r="H1590" s="2" t="s">
        <v>97</v>
      </c>
      <c r="I1590" s="2" t="s">
        <v>146</v>
      </c>
      <c r="J1590" s="2" t="s">
        <v>97</v>
      </c>
      <c r="K1590" s="2" t="s">
        <v>134</v>
      </c>
      <c r="L1590" t="s">
        <v>140</v>
      </c>
      <c r="M1590" s="2" t="s">
        <v>100</v>
      </c>
      <c r="N1590" s="71" t="s">
        <v>97</v>
      </c>
      <c r="O1590" s="71" t="s">
        <v>174</v>
      </c>
      <c r="P1590" s="4" t="s">
        <v>182</v>
      </c>
      <c r="Q1590" s="2" t="s">
        <v>98</v>
      </c>
      <c r="R1590" s="2" t="s">
        <v>98</v>
      </c>
      <c r="S1590" t="s">
        <v>98</v>
      </c>
      <c r="T1590" t="s">
        <v>98</v>
      </c>
      <c r="U1590" s="2" t="s">
        <v>98</v>
      </c>
      <c r="V1590" s="2" t="s">
        <v>98</v>
      </c>
      <c r="W1590" s="2" t="s">
        <v>98</v>
      </c>
      <c r="X1590" s="2" t="s">
        <v>97</v>
      </c>
      <c r="Y1590" s="2" t="s">
        <v>186</v>
      </c>
      <c r="Z1590" s="2" t="s">
        <v>98</v>
      </c>
      <c r="AA1590" s="2" t="s">
        <v>98</v>
      </c>
      <c r="AB1590" s="2" t="s">
        <v>97</v>
      </c>
      <c r="AC1590" t="s">
        <v>169</v>
      </c>
      <c r="AD1590" t="s">
        <v>97</v>
      </c>
      <c r="AE1590" s="1" t="s">
        <v>98</v>
      </c>
      <c r="AF1590" t="s">
        <v>97</v>
      </c>
    </row>
    <row r="1591" spans="1:32">
      <c r="A1591" s="3" t="s">
        <v>184</v>
      </c>
      <c r="B1591">
        <v>1581</v>
      </c>
      <c r="C1591" s="6">
        <v>181860</v>
      </c>
      <c r="D1591" t="s">
        <v>136</v>
      </c>
      <c r="E1591" s="2" t="s">
        <v>98</v>
      </c>
      <c r="F1591" s="2" t="s">
        <v>98</v>
      </c>
      <c r="G1591" s="2" t="s">
        <v>98</v>
      </c>
      <c r="H1591" s="2" t="s">
        <v>97</v>
      </c>
      <c r="I1591" s="2" t="s">
        <v>149</v>
      </c>
      <c r="J1591" s="2" t="s">
        <v>97</v>
      </c>
      <c r="K1591" s="2" t="s">
        <v>134</v>
      </c>
      <c r="L1591" t="s">
        <v>140</v>
      </c>
      <c r="M1591" s="2" t="s">
        <v>100</v>
      </c>
      <c r="N1591" s="71" t="s">
        <v>98</v>
      </c>
      <c r="O1591" s="71" t="s">
        <v>174</v>
      </c>
      <c r="P1591" s="4" t="s">
        <v>182</v>
      </c>
      <c r="Q1591" s="2" t="s">
        <v>98</v>
      </c>
      <c r="R1591" s="2" t="s">
        <v>98</v>
      </c>
      <c r="S1591" t="s">
        <v>98</v>
      </c>
      <c r="T1591" t="s">
        <v>98</v>
      </c>
      <c r="U1591" s="2" t="s">
        <v>98</v>
      </c>
      <c r="V1591" s="2" t="s">
        <v>98</v>
      </c>
      <c r="W1591" s="2" t="s">
        <v>98</v>
      </c>
      <c r="X1591" s="2" t="s">
        <v>98</v>
      </c>
      <c r="Y1591" s="2" t="s">
        <v>186</v>
      </c>
      <c r="Z1591" s="2" t="s">
        <v>98</v>
      </c>
      <c r="AA1591" s="2" t="s">
        <v>98</v>
      </c>
      <c r="AB1591" s="2" t="s">
        <v>97</v>
      </c>
      <c r="AC1591" t="s">
        <v>168</v>
      </c>
      <c r="AD1591" t="s">
        <v>97</v>
      </c>
      <c r="AE1591" s="1" t="s">
        <v>98</v>
      </c>
      <c r="AF1591" t="s">
        <v>97</v>
      </c>
    </row>
    <row r="1592" spans="1:32">
      <c r="A1592" s="3" t="s">
        <v>184</v>
      </c>
      <c r="B1592">
        <v>1582</v>
      </c>
      <c r="C1592">
        <v>181870</v>
      </c>
      <c r="D1592" t="s">
        <v>136</v>
      </c>
      <c r="E1592" s="2" t="s">
        <v>98</v>
      </c>
      <c r="F1592" s="2" t="s">
        <v>98</v>
      </c>
      <c r="G1592" s="2" t="s">
        <v>98</v>
      </c>
      <c r="H1592" s="3" t="s">
        <v>97</v>
      </c>
      <c r="I1592" s="2" t="s">
        <v>149</v>
      </c>
      <c r="J1592" s="6" t="s">
        <v>97</v>
      </c>
      <c r="K1592" s="2" t="s">
        <v>134</v>
      </c>
      <c r="L1592" t="s">
        <v>140</v>
      </c>
      <c r="M1592" s="3" t="s">
        <v>101</v>
      </c>
      <c r="N1592" s="71" t="s">
        <v>98</v>
      </c>
      <c r="O1592" s="71" t="s">
        <v>174</v>
      </c>
      <c r="P1592" s="5" t="s">
        <v>182</v>
      </c>
      <c r="Q1592" s="2" t="s">
        <v>98</v>
      </c>
      <c r="R1592" s="2" t="s">
        <v>98</v>
      </c>
      <c r="S1592" t="s">
        <v>98</v>
      </c>
      <c r="T1592" t="s">
        <v>98</v>
      </c>
      <c r="U1592" s="2" t="s">
        <v>98</v>
      </c>
      <c r="V1592" s="2" t="s">
        <v>98</v>
      </c>
      <c r="W1592" s="2" t="s">
        <v>98</v>
      </c>
      <c r="X1592" s="2" t="s">
        <v>98</v>
      </c>
      <c r="Y1592" s="2" t="s">
        <v>186</v>
      </c>
      <c r="Z1592" s="2" t="s">
        <v>98</v>
      </c>
      <c r="AA1592" s="2" t="s">
        <v>98</v>
      </c>
      <c r="AB1592" s="2" t="s">
        <v>97</v>
      </c>
      <c r="AC1592" t="s">
        <v>169</v>
      </c>
      <c r="AD1592" s="6" t="s">
        <v>97</v>
      </c>
      <c r="AE1592" s="1" t="s">
        <v>98</v>
      </c>
      <c r="AF1592" t="s">
        <v>99</v>
      </c>
    </row>
    <row r="1593" spans="1:32">
      <c r="A1593" s="3" t="s">
        <v>184</v>
      </c>
      <c r="B1593">
        <v>1583</v>
      </c>
      <c r="C1593">
        <v>181880</v>
      </c>
      <c r="D1593" t="s">
        <v>137</v>
      </c>
      <c r="E1593" s="2" t="s">
        <v>98</v>
      </c>
      <c r="F1593" s="2" t="s">
        <v>98</v>
      </c>
      <c r="G1593" s="2" t="s">
        <v>98</v>
      </c>
      <c r="H1593" s="3" t="s">
        <v>97</v>
      </c>
      <c r="I1593" s="2" t="s">
        <v>144</v>
      </c>
      <c r="J1593" s="6" t="s">
        <v>97</v>
      </c>
      <c r="K1593" s="2" t="s">
        <v>134</v>
      </c>
      <c r="L1593" t="s">
        <v>140</v>
      </c>
      <c r="M1593" s="2" t="s">
        <v>100</v>
      </c>
      <c r="N1593" s="70" t="s">
        <v>97</v>
      </c>
      <c r="O1593" s="70" t="s">
        <v>163</v>
      </c>
      <c r="P1593" s="4" t="s">
        <v>98</v>
      </c>
      <c r="Q1593" s="2" t="s">
        <v>98</v>
      </c>
      <c r="R1593" s="2" t="s">
        <v>97</v>
      </c>
      <c r="S1593" t="s">
        <v>97</v>
      </c>
      <c r="T1593" t="s">
        <v>97</v>
      </c>
      <c r="U1593" s="2" t="s">
        <v>97</v>
      </c>
      <c r="V1593" s="2" t="s">
        <v>98</v>
      </c>
      <c r="W1593" s="2" t="s">
        <v>98</v>
      </c>
      <c r="X1593" s="2" t="s">
        <v>97</v>
      </c>
      <c r="Y1593" s="2" t="s">
        <v>98</v>
      </c>
      <c r="Z1593" s="2" t="s">
        <v>97</v>
      </c>
      <c r="AA1593" s="2" t="s">
        <v>98</v>
      </c>
      <c r="AB1593" s="2" t="s">
        <v>97</v>
      </c>
      <c r="AC1593" t="s">
        <v>170</v>
      </c>
      <c r="AD1593" s="6" t="s">
        <v>97</v>
      </c>
      <c r="AE1593" s="1" t="s">
        <v>98</v>
      </c>
      <c r="AF1593" t="s">
        <v>98</v>
      </c>
    </row>
    <row r="1594" spans="1:32">
      <c r="A1594" s="3" t="s">
        <v>184</v>
      </c>
      <c r="B1594">
        <v>1584</v>
      </c>
      <c r="C1594">
        <v>181886</v>
      </c>
      <c r="D1594" t="s">
        <v>136</v>
      </c>
      <c r="E1594" s="2" t="s">
        <v>98</v>
      </c>
      <c r="F1594" s="2" t="s">
        <v>98</v>
      </c>
      <c r="G1594" s="2" t="s">
        <v>98</v>
      </c>
      <c r="H1594" s="3" t="s">
        <v>97</v>
      </c>
      <c r="I1594" s="2" t="s">
        <v>145</v>
      </c>
      <c r="J1594" s="6" t="s">
        <v>97</v>
      </c>
      <c r="K1594" s="2" t="s">
        <v>134</v>
      </c>
      <c r="L1594" t="s">
        <v>140</v>
      </c>
      <c r="M1594" s="2" t="s">
        <v>100</v>
      </c>
      <c r="N1594" s="70" t="s">
        <v>98</v>
      </c>
      <c r="O1594" s="70" t="s">
        <v>174</v>
      </c>
      <c r="P1594" s="5" t="s">
        <v>182</v>
      </c>
      <c r="Q1594" s="2" t="s">
        <v>98</v>
      </c>
      <c r="R1594" s="2" t="s">
        <v>98</v>
      </c>
      <c r="S1594" t="s">
        <v>98</v>
      </c>
      <c r="T1594" t="s">
        <v>98</v>
      </c>
      <c r="U1594" s="2" t="s">
        <v>98</v>
      </c>
      <c r="V1594" s="2" t="s">
        <v>98</v>
      </c>
      <c r="W1594" s="2" t="s">
        <v>98</v>
      </c>
      <c r="X1594" s="2" t="s">
        <v>98</v>
      </c>
      <c r="Y1594" s="2" t="s">
        <v>186</v>
      </c>
      <c r="Z1594" s="2" t="s">
        <v>98</v>
      </c>
      <c r="AA1594" s="2" t="s">
        <v>98</v>
      </c>
      <c r="AB1594" s="2" t="s">
        <v>98</v>
      </c>
      <c r="AC1594" t="s">
        <v>169</v>
      </c>
      <c r="AD1594" s="6" t="s">
        <v>97</v>
      </c>
      <c r="AE1594" s="1" t="s">
        <v>98</v>
      </c>
      <c r="AF1594" t="s">
        <v>98</v>
      </c>
    </row>
    <row r="1595" spans="1:32">
      <c r="A1595" s="3" t="s">
        <v>183</v>
      </c>
      <c r="B1595">
        <v>1585</v>
      </c>
      <c r="C1595" s="6">
        <v>181889</v>
      </c>
      <c r="D1595" t="s">
        <v>137</v>
      </c>
      <c r="E1595" s="2" t="s">
        <v>98</v>
      </c>
      <c r="F1595" s="2" t="s">
        <v>98</v>
      </c>
      <c r="G1595" s="2" t="s">
        <v>98</v>
      </c>
      <c r="H1595" s="2" t="s">
        <v>97</v>
      </c>
      <c r="I1595" s="2" t="s">
        <v>148</v>
      </c>
      <c r="J1595" s="2" t="s">
        <v>97</v>
      </c>
      <c r="K1595" s="2" t="s">
        <v>134</v>
      </c>
      <c r="L1595" t="s">
        <v>140</v>
      </c>
      <c r="M1595" s="2" t="s">
        <v>101</v>
      </c>
      <c r="N1595" s="71" t="s">
        <v>98</v>
      </c>
      <c r="O1595" s="71" t="s">
        <v>174</v>
      </c>
      <c r="P1595" s="4" t="s">
        <v>97</v>
      </c>
      <c r="Q1595" s="2" t="s">
        <v>98</v>
      </c>
      <c r="R1595" s="2" t="s">
        <v>98</v>
      </c>
      <c r="S1595" t="s">
        <v>97</v>
      </c>
      <c r="T1595" t="s">
        <v>98</v>
      </c>
      <c r="U1595" s="2" t="s">
        <v>98</v>
      </c>
      <c r="V1595" s="2" t="s">
        <v>98</v>
      </c>
      <c r="W1595" s="2" t="s">
        <v>98</v>
      </c>
      <c r="X1595" s="2" t="s">
        <v>98</v>
      </c>
      <c r="Y1595" s="2" t="s">
        <v>186</v>
      </c>
      <c r="Z1595" s="2" t="s">
        <v>98</v>
      </c>
      <c r="AA1595" s="2" t="s">
        <v>98</v>
      </c>
      <c r="AB1595" s="2" t="s">
        <v>98</v>
      </c>
      <c r="AC1595" t="s">
        <v>169</v>
      </c>
      <c r="AD1595" t="s">
        <v>97</v>
      </c>
      <c r="AE1595" s="1" t="s">
        <v>97</v>
      </c>
      <c r="AF1595" t="s">
        <v>97</v>
      </c>
    </row>
    <row r="1596" spans="1:32">
      <c r="A1596" s="3" t="s">
        <v>184</v>
      </c>
      <c r="B1596">
        <v>1586</v>
      </c>
      <c r="C1596" s="6">
        <v>181893</v>
      </c>
      <c r="D1596" t="s">
        <v>137</v>
      </c>
      <c r="E1596" s="2" t="s">
        <v>98</v>
      </c>
      <c r="F1596" s="2" t="s">
        <v>98</v>
      </c>
      <c r="G1596" s="2" t="s">
        <v>98</v>
      </c>
      <c r="H1596" s="2" t="s">
        <v>97</v>
      </c>
      <c r="I1596" s="2" t="s">
        <v>144</v>
      </c>
      <c r="J1596" s="2" t="s">
        <v>97</v>
      </c>
      <c r="K1596" s="2" t="s">
        <v>134</v>
      </c>
      <c r="L1596" t="s">
        <v>140</v>
      </c>
      <c r="M1596" s="2" t="s">
        <v>100</v>
      </c>
      <c r="N1596" s="71" t="s">
        <v>98</v>
      </c>
      <c r="O1596" s="71" t="s">
        <v>174</v>
      </c>
      <c r="P1596" s="4" t="s">
        <v>98</v>
      </c>
      <c r="Q1596" s="2" t="s">
        <v>98</v>
      </c>
      <c r="R1596" s="2" t="s">
        <v>97</v>
      </c>
      <c r="S1596" t="s">
        <v>97</v>
      </c>
      <c r="T1596" t="s">
        <v>98</v>
      </c>
      <c r="U1596" s="2" t="s">
        <v>98</v>
      </c>
      <c r="V1596" s="2" t="s">
        <v>98</v>
      </c>
      <c r="W1596" s="2" t="s">
        <v>98</v>
      </c>
      <c r="X1596" s="2" t="s">
        <v>98</v>
      </c>
      <c r="Y1596" s="2" t="s">
        <v>98</v>
      </c>
      <c r="Z1596" s="2" t="s">
        <v>98</v>
      </c>
      <c r="AA1596" s="2" t="s">
        <v>98</v>
      </c>
      <c r="AB1596" s="2" t="s">
        <v>97</v>
      </c>
      <c r="AC1596" t="s">
        <v>170</v>
      </c>
      <c r="AD1596" t="s">
        <v>97</v>
      </c>
      <c r="AE1596" s="1" t="s">
        <v>98</v>
      </c>
      <c r="AF1596" t="s">
        <v>98</v>
      </c>
    </row>
    <row r="1597" spans="1:32">
      <c r="A1597" s="3" t="s">
        <v>184</v>
      </c>
      <c r="B1597">
        <v>1587</v>
      </c>
      <c r="C1597" s="6">
        <v>181894</v>
      </c>
      <c r="D1597" t="s">
        <v>137</v>
      </c>
      <c r="E1597" s="2" t="s">
        <v>97</v>
      </c>
      <c r="F1597" s="2" t="s">
        <v>98</v>
      </c>
      <c r="G1597" s="2" t="s">
        <v>98</v>
      </c>
      <c r="H1597" s="2" t="s">
        <v>97</v>
      </c>
      <c r="I1597" s="2" t="s">
        <v>144</v>
      </c>
      <c r="J1597" s="2" t="s">
        <v>97</v>
      </c>
      <c r="K1597" s="2" t="s">
        <v>134</v>
      </c>
      <c r="L1597" t="s">
        <v>139</v>
      </c>
      <c r="M1597" s="2" t="s">
        <v>100</v>
      </c>
      <c r="N1597" s="71" t="s">
        <v>98</v>
      </c>
      <c r="O1597" s="71" t="s">
        <v>163</v>
      </c>
      <c r="P1597" s="4" t="s">
        <v>182</v>
      </c>
      <c r="Q1597" s="2" t="s">
        <v>98</v>
      </c>
      <c r="R1597" s="2" t="s">
        <v>98</v>
      </c>
      <c r="S1597" t="s">
        <v>98</v>
      </c>
      <c r="T1597" t="s">
        <v>98</v>
      </c>
      <c r="U1597" s="2" t="s">
        <v>98</v>
      </c>
      <c r="V1597" s="2" t="s">
        <v>98</v>
      </c>
      <c r="W1597" s="2" t="s">
        <v>98</v>
      </c>
      <c r="X1597" s="2" t="s">
        <v>98</v>
      </c>
      <c r="Y1597" s="2" t="s">
        <v>98</v>
      </c>
      <c r="Z1597" s="2" t="s">
        <v>98</v>
      </c>
      <c r="AA1597" s="2" t="s">
        <v>98</v>
      </c>
      <c r="AB1597" s="2" t="s">
        <v>97</v>
      </c>
      <c r="AC1597" t="s">
        <v>169</v>
      </c>
      <c r="AD1597" t="s">
        <v>97</v>
      </c>
      <c r="AE1597" s="1" t="s">
        <v>97</v>
      </c>
      <c r="AF1597" t="s">
        <v>99</v>
      </c>
    </row>
    <row r="1598" spans="1:32">
      <c r="A1598" s="3" t="s">
        <v>184</v>
      </c>
      <c r="B1598">
        <v>1588</v>
      </c>
      <c r="C1598">
        <v>181916</v>
      </c>
      <c r="D1598" t="s">
        <v>136</v>
      </c>
      <c r="E1598" s="2" t="s">
        <v>98</v>
      </c>
      <c r="F1598" s="2" t="s">
        <v>98</v>
      </c>
      <c r="G1598" s="2" t="s">
        <v>98</v>
      </c>
      <c r="H1598" s="2" t="s">
        <v>97</v>
      </c>
      <c r="I1598" s="2" t="s">
        <v>146</v>
      </c>
      <c r="J1598" s="6" t="s">
        <v>97</v>
      </c>
      <c r="K1598" s="2" t="s">
        <v>134</v>
      </c>
      <c r="L1598" t="s">
        <v>138</v>
      </c>
      <c r="M1598" s="2" t="s">
        <v>100</v>
      </c>
      <c r="N1598" s="70" t="s">
        <v>97</v>
      </c>
      <c r="O1598" s="70" t="s">
        <v>163</v>
      </c>
      <c r="P1598" s="5" t="s">
        <v>97</v>
      </c>
      <c r="Q1598" s="2" t="s">
        <v>98</v>
      </c>
      <c r="R1598" s="2" t="s">
        <v>98</v>
      </c>
      <c r="S1598" t="s">
        <v>97</v>
      </c>
      <c r="T1598" t="s">
        <v>97</v>
      </c>
      <c r="U1598" s="2" t="s">
        <v>98</v>
      </c>
      <c r="V1598" s="2" t="s">
        <v>97</v>
      </c>
      <c r="W1598" s="2" t="s">
        <v>98</v>
      </c>
      <c r="X1598" s="2" t="s">
        <v>98</v>
      </c>
      <c r="Y1598" s="2" t="s">
        <v>98</v>
      </c>
      <c r="Z1598" s="2" t="s">
        <v>98</v>
      </c>
      <c r="AA1598" s="2" t="s">
        <v>98</v>
      </c>
      <c r="AB1598" s="2" t="s">
        <v>99</v>
      </c>
      <c r="AC1598" t="s">
        <v>170</v>
      </c>
      <c r="AD1598" s="6" t="s">
        <v>97</v>
      </c>
      <c r="AE1598" s="1" t="s">
        <v>97</v>
      </c>
      <c r="AF1598" t="s">
        <v>97</v>
      </c>
    </row>
    <row r="1599" spans="1:32">
      <c r="A1599" s="3" t="s">
        <v>184</v>
      </c>
      <c r="B1599">
        <v>1589</v>
      </c>
      <c r="C1599">
        <v>181925</v>
      </c>
      <c r="D1599" t="s">
        <v>136</v>
      </c>
      <c r="E1599" s="2" t="s">
        <v>98</v>
      </c>
      <c r="F1599" s="2" t="s">
        <v>98</v>
      </c>
      <c r="G1599" s="2" t="s">
        <v>98</v>
      </c>
      <c r="H1599" s="3" t="s">
        <v>97</v>
      </c>
      <c r="I1599" s="2" t="s">
        <v>149</v>
      </c>
      <c r="J1599" s="6" t="s">
        <v>98</v>
      </c>
      <c r="K1599" s="2" t="s">
        <v>134</v>
      </c>
      <c r="L1599" t="s">
        <v>139</v>
      </c>
      <c r="M1599" s="2" t="s">
        <v>101</v>
      </c>
      <c r="N1599" s="70" t="s">
        <v>99</v>
      </c>
      <c r="O1599" s="70" t="s">
        <v>174</v>
      </c>
      <c r="P1599" s="4" t="s">
        <v>182</v>
      </c>
      <c r="Q1599" s="2" t="s">
        <v>98</v>
      </c>
      <c r="R1599" s="2" t="s">
        <v>98</v>
      </c>
      <c r="S1599" t="s">
        <v>98</v>
      </c>
      <c r="T1599" t="s">
        <v>98</v>
      </c>
      <c r="U1599" s="2" t="s">
        <v>98</v>
      </c>
      <c r="V1599" s="2" t="s">
        <v>97</v>
      </c>
      <c r="W1599" s="2" t="s">
        <v>98</v>
      </c>
      <c r="X1599" s="2" t="s">
        <v>98</v>
      </c>
      <c r="Y1599" s="2" t="s">
        <v>98</v>
      </c>
      <c r="Z1599" s="2" t="s">
        <v>98</v>
      </c>
      <c r="AA1599" s="2" t="s">
        <v>98</v>
      </c>
      <c r="AB1599" s="2" t="s">
        <v>97</v>
      </c>
      <c r="AC1599" t="s">
        <v>170</v>
      </c>
      <c r="AD1599" s="6" t="s">
        <v>97</v>
      </c>
      <c r="AE1599" s="1" t="s">
        <v>97</v>
      </c>
      <c r="AF1599" t="s">
        <v>98</v>
      </c>
    </row>
    <row r="1600" spans="1:32">
      <c r="A1600" s="3" t="s">
        <v>184</v>
      </c>
      <c r="B1600">
        <v>1590</v>
      </c>
      <c r="C1600">
        <v>181926</v>
      </c>
      <c r="D1600" t="s">
        <v>136</v>
      </c>
      <c r="E1600" s="2" t="s">
        <v>98</v>
      </c>
      <c r="F1600" s="2" t="s">
        <v>98</v>
      </c>
      <c r="G1600" s="2" t="s">
        <v>98</v>
      </c>
      <c r="H1600" s="3" t="s">
        <v>97</v>
      </c>
      <c r="I1600" s="2" t="s">
        <v>149</v>
      </c>
      <c r="J1600" s="6" t="s">
        <v>97</v>
      </c>
      <c r="K1600" s="2" t="s">
        <v>134</v>
      </c>
      <c r="L1600" t="s">
        <v>140</v>
      </c>
      <c r="M1600" s="2" t="s">
        <v>100</v>
      </c>
      <c r="N1600" s="70" t="s">
        <v>97</v>
      </c>
      <c r="O1600" s="70" t="s">
        <v>174</v>
      </c>
      <c r="P1600" s="4" t="s">
        <v>182</v>
      </c>
      <c r="Q1600" s="2" t="s">
        <v>98</v>
      </c>
      <c r="R1600" s="2" t="s">
        <v>98</v>
      </c>
      <c r="S1600" t="s">
        <v>98</v>
      </c>
      <c r="T1600" t="s">
        <v>98</v>
      </c>
      <c r="U1600" s="2" t="s">
        <v>98</v>
      </c>
      <c r="V1600" s="2" t="s">
        <v>98</v>
      </c>
      <c r="W1600" s="2" t="s">
        <v>98</v>
      </c>
      <c r="X1600" s="2" t="s">
        <v>98</v>
      </c>
      <c r="Y1600" s="2" t="s">
        <v>98</v>
      </c>
      <c r="Z1600" s="2" t="s">
        <v>98</v>
      </c>
      <c r="AA1600" s="2" t="s">
        <v>98</v>
      </c>
      <c r="AB1600" s="2" t="s">
        <v>97</v>
      </c>
      <c r="AC1600" t="s">
        <v>169</v>
      </c>
      <c r="AD1600" s="6" t="s">
        <v>97</v>
      </c>
      <c r="AE1600" s="1" t="s">
        <v>98</v>
      </c>
      <c r="AF1600" t="s">
        <v>98</v>
      </c>
    </row>
    <row r="1601" spans="1:32">
      <c r="A1601" s="3" t="s">
        <v>184</v>
      </c>
      <c r="B1601">
        <v>1591</v>
      </c>
      <c r="C1601" s="6">
        <v>181931</v>
      </c>
      <c r="D1601" t="s">
        <v>137</v>
      </c>
      <c r="E1601" s="2" t="s">
        <v>98</v>
      </c>
      <c r="F1601" s="2" t="s">
        <v>98</v>
      </c>
      <c r="G1601" s="2" t="s">
        <v>98</v>
      </c>
      <c r="H1601" s="2" t="s">
        <v>97</v>
      </c>
      <c r="I1601" s="2" t="s">
        <v>147</v>
      </c>
      <c r="J1601" s="2" t="s">
        <v>98</v>
      </c>
      <c r="K1601" s="2" t="s">
        <v>135</v>
      </c>
      <c r="L1601" t="s">
        <v>138</v>
      </c>
      <c r="M1601" s="2" t="s">
        <v>101</v>
      </c>
      <c r="N1601" s="71" t="s">
        <v>97</v>
      </c>
      <c r="O1601" s="71" t="s">
        <v>163</v>
      </c>
      <c r="P1601" s="4" t="s">
        <v>97</v>
      </c>
      <c r="Q1601" s="2" t="s">
        <v>98</v>
      </c>
      <c r="R1601" s="2" t="s">
        <v>98</v>
      </c>
      <c r="S1601" t="s">
        <v>97</v>
      </c>
      <c r="T1601" t="s">
        <v>98</v>
      </c>
      <c r="U1601" s="2" t="s">
        <v>98</v>
      </c>
      <c r="V1601" s="2" t="s">
        <v>98</v>
      </c>
      <c r="W1601" s="2" t="s">
        <v>98</v>
      </c>
      <c r="X1601" s="2" t="s">
        <v>97</v>
      </c>
      <c r="Y1601" s="2" t="s">
        <v>99</v>
      </c>
      <c r="Z1601" s="2" t="s">
        <v>98</v>
      </c>
      <c r="AA1601" s="2" t="s">
        <v>98</v>
      </c>
      <c r="AB1601" s="2" t="s">
        <v>185</v>
      </c>
      <c r="AC1601" t="s">
        <v>169</v>
      </c>
      <c r="AD1601" t="s">
        <v>98</v>
      </c>
      <c r="AE1601" s="1" t="s">
        <v>98</v>
      </c>
      <c r="AF1601" t="s">
        <v>97</v>
      </c>
    </row>
    <row r="1602" spans="1:32">
      <c r="A1602" s="3" t="s">
        <v>184</v>
      </c>
      <c r="B1602">
        <v>1592</v>
      </c>
      <c r="C1602" s="6">
        <v>181932</v>
      </c>
      <c r="D1602" t="s">
        <v>137</v>
      </c>
      <c r="E1602" s="2" t="s">
        <v>97</v>
      </c>
      <c r="F1602" s="2" t="s">
        <v>98</v>
      </c>
      <c r="G1602" s="2" t="s">
        <v>97</v>
      </c>
      <c r="H1602" s="2" t="s">
        <v>97</v>
      </c>
      <c r="I1602" s="2" t="s">
        <v>147</v>
      </c>
      <c r="J1602" s="2" t="s">
        <v>98</v>
      </c>
      <c r="K1602" s="2" t="s">
        <v>134</v>
      </c>
      <c r="L1602" t="s">
        <v>138</v>
      </c>
      <c r="M1602" s="2" t="s">
        <v>101</v>
      </c>
      <c r="N1602" s="71" t="s">
        <v>97</v>
      </c>
      <c r="O1602" s="71" t="s">
        <v>163</v>
      </c>
      <c r="P1602" s="4" t="s">
        <v>97</v>
      </c>
      <c r="Q1602" s="2" t="s">
        <v>97</v>
      </c>
      <c r="R1602" s="2" t="s">
        <v>98</v>
      </c>
      <c r="S1602" t="s">
        <v>97</v>
      </c>
      <c r="T1602" t="s">
        <v>97</v>
      </c>
      <c r="U1602" s="2" t="s">
        <v>97</v>
      </c>
      <c r="V1602" s="2" t="s">
        <v>97</v>
      </c>
      <c r="W1602" s="2" t="s">
        <v>98</v>
      </c>
      <c r="X1602" s="2" t="s">
        <v>97</v>
      </c>
      <c r="Y1602" s="2" t="s">
        <v>97</v>
      </c>
      <c r="Z1602" s="2" t="s">
        <v>98</v>
      </c>
      <c r="AA1602" s="2" t="s">
        <v>98</v>
      </c>
      <c r="AB1602" s="2" t="s">
        <v>98</v>
      </c>
      <c r="AC1602" t="s">
        <v>170</v>
      </c>
      <c r="AD1602" t="s">
        <v>97</v>
      </c>
      <c r="AE1602" s="1" t="s">
        <v>98</v>
      </c>
      <c r="AF1602" t="s">
        <v>98</v>
      </c>
    </row>
    <row r="1603" spans="1:32">
      <c r="A1603" s="3" t="s">
        <v>184</v>
      </c>
      <c r="B1603">
        <v>1593</v>
      </c>
      <c r="C1603" s="6">
        <v>181942</v>
      </c>
      <c r="D1603" t="s">
        <v>137</v>
      </c>
      <c r="E1603" s="2" t="s">
        <v>98</v>
      </c>
      <c r="F1603" s="2" t="s">
        <v>98</v>
      </c>
      <c r="G1603" s="2" t="s">
        <v>98</v>
      </c>
      <c r="H1603" s="2" t="s">
        <v>97</v>
      </c>
      <c r="I1603" s="2" t="s">
        <v>147</v>
      </c>
      <c r="J1603" s="2" t="s">
        <v>98</v>
      </c>
      <c r="K1603" s="2" t="s">
        <v>134</v>
      </c>
      <c r="L1603" t="s">
        <v>140</v>
      </c>
      <c r="M1603" s="2" t="s">
        <v>100</v>
      </c>
      <c r="N1603" s="71" t="s">
        <v>97</v>
      </c>
      <c r="O1603" s="71" t="s">
        <v>174</v>
      </c>
      <c r="P1603" s="4" t="s">
        <v>98</v>
      </c>
      <c r="Q1603" s="2" t="s">
        <v>98</v>
      </c>
      <c r="R1603" s="2" t="s">
        <v>98</v>
      </c>
      <c r="S1603" t="s">
        <v>97</v>
      </c>
      <c r="T1603" t="s">
        <v>98</v>
      </c>
      <c r="U1603" s="2" t="s">
        <v>98</v>
      </c>
      <c r="V1603" s="2" t="s">
        <v>98</v>
      </c>
      <c r="W1603" s="2" t="s">
        <v>98</v>
      </c>
      <c r="X1603" s="2" t="s">
        <v>98</v>
      </c>
      <c r="Y1603" s="2" t="s">
        <v>98</v>
      </c>
      <c r="Z1603" s="2" t="s">
        <v>98</v>
      </c>
      <c r="AA1603" s="2" t="s">
        <v>98</v>
      </c>
      <c r="AB1603" s="2" t="s">
        <v>97</v>
      </c>
      <c r="AC1603" t="s">
        <v>169</v>
      </c>
      <c r="AD1603" t="s">
        <v>97</v>
      </c>
      <c r="AE1603" s="1" t="s">
        <v>98</v>
      </c>
      <c r="AF1603" t="s">
        <v>97</v>
      </c>
    </row>
    <row r="1604" spans="1:32">
      <c r="A1604" s="3" t="s">
        <v>184</v>
      </c>
      <c r="B1604">
        <v>1594</v>
      </c>
      <c r="C1604" s="6">
        <v>181945</v>
      </c>
      <c r="D1604" t="s">
        <v>137</v>
      </c>
      <c r="E1604" s="2" t="s">
        <v>98</v>
      </c>
      <c r="F1604" s="2" t="s">
        <v>98</v>
      </c>
      <c r="G1604" s="2" t="s">
        <v>98</v>
      </c>
      <c r="H1604" s="2" t="s">
        <v>97</v>
      </c>
      <c r="I1604" s="2" t="s">
        <v>146</v>
      </c>
      <c r="J1604" s="2" t="s">
        <v>97</v>
      </c>
      <c r="K1604" s="2" t="s">
        <v>134</v>
      </c>
      <c r="L1604" t="s">
        <v>140</v>
      </c>
      <c r="M1604" s="2" t="s">
        <v>100</v>
      </c>
      <c r="N1604" s="71" t="s">
        <v>97</v>
      </c>
      <c r="O1604" s="71" t="s">
        <v>174</v>
      </c>
      <c r="P1604" s="4" t="s">
        <v>97</v>
      </c>
      <c r="Q1604" s="2" t="s">
        <v>98</v>
      </c>
      <c r="R1604" s="2" t="s">
        <v>98</v>
      </c>
      <c r="S1604" t="s">
        <v>97</v>
      </c>
      <c r="T1604" t="s">
        <v>98</v>
      </c>
      <c r="U1604" s="2" t="s">
        <v>98</v>
      </c>
      <c r="V1604" s="2" t="s">
        <v>98</v>
      </c>
      <c r="W1604" s="2" t="s">
        <v>98</v>
      </c>
      <c r="X1604" s="2" t="s">
        <v>97</v>
      </c>
      <c r="Y1604" s="2" t="s">
        <v>186</v>
      </c>
      <c r="Z1604" s="2" t="s">
        <v>98</v>
      </c>
      <c r="AA1604" s="2" t="s">
        <v>98</v>
      </c>
      <c r="AB1604" s="2" t="s">
        <v>97</v>
      </c>
      <c r="AC1604" t="s">
        <v>169</v>
      </c>
      <c r="AD1604" t="s">
        <v>97</v>
      </c>
      <c r="AE1604" s="1" t="s">
        <v>97</v>
      </c>
      <c r="AF1604" t="s">
        <v>98</v>
      </c>
    </row>
    <row r="1605" spans="1:32">
      <c r="A1605" s="3" t="s">
        <v>184</v>
      </c>
      <c r="B1605">
        <v>1595</v>
      </c>
      <c r="C1605" s="6">
        <v>181962</v>
      </c>
      <c r="D1605" t="s">
        <v>136</v>
      </c>
      <c r="E1605" s="2" t="s">
        <v>98</v>
      </c>
      <c r="F1605" s="2" t="s">
        <v>98</v>
      </c>
      <c r="G1605" s="2" t="s">
        <v>98</v>
      </c>
      <c r="H1605" s="2" t="s">
        <v>97</v>
      </c>
      <c r="I1605" s="2" t="s">
        <v>145</v>
      </c>
      <c r="J1605" s="2" t="s">
        <v>97</v>
      </c>
      <c r="K1605" s="2" t="s">
        <v>134</v>
      </c>
      <c r="L1605" t="s">
        <v>140</v>
      </c>
      <c r="M1605" s="2" t="s">
        <v>100</v>
      </c>
      <c r="N1605" s="71" t="s">
        <v>99</v>
      </c>
      <c r="O1605" s="71" t="s">
        <v>174</v>
      </c>
      <c r="P1605" s="4" t="s">
        <v>97</v>
      </c>
      <c r="Q1605" s="2" t="s">
        <v>98</v>
      </c>
      <c r="R1605" s="2" t="s">
        <v>98</v>
      </c>
      <c r="S1605" t="s">
        <v>97</v>
      </c>
      <c r="T1605" t="s">
        <v>98</v>
      </c>
      <c r="U1605" s="2" t="s">
        <v>98</v>
      </c>
      <c r="V1605" s="2" t="s">
        <v>98</v>
      </c>
      <c r="W1605" s="2" t="s">
        <v>98</v>
      </c>
      <c r="X1605" s="2" t="s">
        <v>98</v>
      </c>
      <c r="Y1605" s="2" t="s">
        <v>98</v>
      </c>
      <c r="Z1605" s="2" t="s">
        <v>98</v>
      </c>
      <c r="AA1605" s="2" t="s">
        <v>98</v>
      </c>
      <c r="AB1605" s="2" t="s">
        <v>97</v>
      </c>
      <c r="AC1605" t="s">
        <v>169</v>
      </c>
      <c r="AD1605" t="s">
        <v>97</v>
      </c>
      <c r="AE1605" s="1" t="s">
        <v>98</v>
      </c>
      <c r="AF1605" t="s">
        <v>97</v>
      </c>
    </row>
    <row r="1606" spans="1:32">
      <c r="A1606" s="3" t="s">
        <v>188</v>
      </c>
      <c r="B1606">
        <v>1596</v>
      </c>
      <c r="C1606" s="6">
        <v>181996</v>
      </c>
      <c r="D1606" t="s">
        <v>137</v>
      </c>
      <c r="E1606" s="2" t="s">
        <v>98</v>
      </c>
      <c r="F1606" s="2" t="s">
        <v>98</v>
      </c>
      <c r="G1606" s="2" t="s">
        <v>98</v>
      </c>
      <c r="H1606" s="2" t="s">
        <v>99</v>
      </c>
      <c r="I1606" s="2" t="s">
        <v>145</v>
      </c>
      <c r="J1606" s="2" t="s">
        <v>97</v>
      </c>
      <c r="K1606" s="2" t="s">
        <v>134</v>
      </c>
      <c r="L1606" t="s">
        <v>140</v>
      </c>
      <c r="M1606" s="2" t="s">
        <v>100</v>
      </c>
      <c r="N1606" s="71" t="s">
        <v>99</v>
      </c>
      <c r="O1606" s="71" t="s">
        <v>174</v>
      </c>
      <c r="P1606" s="4" t="s">
        <v>98</v>
      </c>
      <c r="Q1606" s="2" t="s">
        <v>98</v>
      </c>
      <c r="R1606" s="2" t="s">
        <v>98</v>
      </c>
      <c r="S1606" t="s">
        <v>97</v>
      </c>
      <c r="T1606" t="s">
        <v>98</v>
      </c>
      <c r="U1606" s="2" t="s">
        <v>98</v>
      </c>
      <c r="V1606" s="2" t="s">
        <v>98</v>
      </c>
      <c r="W1606" s="2" t="s">
        <v>98</v>
      </c>
      <c r="X1606" s="2" t="s">
        <v>98</v>
      </c>
      <c r="Y1606" s="2" t="s">
        <v>186</v>
      </c>
      <c r="Z1606" s="2" t="s">
        <v>98</v>
      </c>
      <c r="AA1606" s="2" t="s">
        <v>98</v>
      </c>
      <c r="AB1606" s="2" t="s">
        <v>97</v>
      </c>
      <c r="AC1606" t="s">
        <v>168</v>
      </c>
      <c r="AD1606" t="s">
        <v>97</v>
      </c>
      <c r="AE1606" s="1" t="s">
        <v>98</v>
      </c>
      <c r="AF1606" t="s">
        <v>97</v>
      </c>
    </row>
    <row r="1607" spans="1:32">
      <c r="A1607" s="3" t="s">
        <v>184</v>
      </c>
      <c r="B1607">
        <v>1597</v>
      </c>
      <c r="C1607" s="6">
        <v>182003</v>
      </c>
      <c r="D1607" t="s">
        <v>136</v>
      </c>
      <c r="E1607" s="2" t="s">
        <v>98</v>
      </c>
      <c r="F1607" s="2" t="s">
        <v>98</v>
      </c>
      <c r="G1607" s="2" t="s">
        <v>98</v>
      </c>
      <c r="H1607" s="2" t="s">
        <v>97</v>
      </c>
      <c r="I1607" s="2" t="s">
        <v>147</v>
      </c>
      <c r="J1607" s="2" t="s">
        <v>97</v>
      </c>
      <c r="K1607" s="2" t="s">
        <v>134</v>
      </c>
      <c r="L1607" t="s">
        <v>140</v>
      </c>
      <c r="M1607" s="2" t="s">
        <v>101</v>
      </c>
      <c r="N1607" s="71" t="s">
        <v>97</v>
      </c>
      <c r="O1607" s="71" t="s">
        <v>174</v>
      </c>
      <c r="P1607" s="4" t="s">
        <v>182</v>
      </c>
      <c r="Q1607" s="2" t="s">
        <v>98</v>
      </c>
      <c r="R1607" s="2" t="s">
        <v>98</v>
      </c>
      <c r="S1607" t="s">
        <v>98</v>
      </c>
      <c r="T1607" t="s">
        <v>98</v>
      </c>
      <c r="U1607" s="2" t="s">
        <v>98</v>
      </c>
      <c r="V1607" s="2" t="s">
        <v>98</v>
      </c>
      <c r="W1607" s="2" t="s">
        <v>98</v>
      </c>
      <c r="X1607" s="2" t="s">
        <v>98</v>
      </c>
      <c r="Y1607" s="2" t="s">
        <v>98</v>
      </c>
      <c r="Z1607" s="2" t="s">
        <v>98</v>
      </c>
      <c r="AA1607" s="2" t="s">
        <v>98</v>
      </c>
      <c r="AB1607" s="2" t="s">
        <v>97</v>
      </c>
      <c r="AC1607" t="s">
        <v>169</v>
      </c>
      <c r="AD1607" t="s">
        <v>97</v>
      </c>
      <c r="AE1607" s="1" t="s">
        <v>98</v>
      </c>
      <c r="AF1607" t="s">
        <v>98</v>
      </c>
    </row>
    <row r="1608" spans="1:32">
      <c r="A1608" s="3" t="s">
        <v>184</v>
      </c>
      <c r="B1608">
        <v>1598</v>
      </c>
      <c r="C1608" s="6">
        <v>182016</v>
      </c>
      <c r="D1608" t="s">
        <v>136</v>
      </c>
      <c r="E1608" s="2" t="s">
        <v>98</v>
      </c>
      <c r="F1608" s="2" t="s">
        <v>98</v>
      </c>
      <c r="G1608" s="2" t="s">
        <v>98</v>
      </c>
      <c r="H1608" s="2" t="s">
        <v>97</v>
      </c>
      <c r="I1608" s="2" t="s">
        <v>147</v>
      </c>
      <c r="J1608" s="2" t="s">
        <v>97</v>
      </c>
      <c r="K1608" s="2" t="s">
        <v>134</v>
      </c>
      <c r="L1608" t="s">
        <v>140</v>
      </c>
      <c r="M1608" s="2" t="s">
        <v>100</v>
      </c>
      <c r="N1608" s="71" t="s">
        <v>98</v>
      </c>
      <c r="O1608" s="71" t="s">
        <v>174</v>
      </c>
      <c r="P1608" s="4" t="s">
        <v>182</v>
      </c>
      <c r="Q1608" s="2" t="s">
        <v>98</v>
      </c>
      <c r="R1608" s="2" t="s">
        <v>98</v>
      </c>
      <c r="S1608" t="s">
        <v>98</v>
      </c>
      <c r="T1608" t="s">
        <v>98</v>
      </c>
      <c r="U1608" s="2" t="s">
        <v>98</v>
      </c>
      <c r="V1608" s="2" t="s">
        <v>98</v>
      </c>
      <c r="W1608" s="2" t="s">
        <v>98</v>
      </c>
      <c r="X1608" s="2" t="s">
        <v>98</v>
      </c>
      <c r="Y1608" s="2" t="s">
        <v>186</v>
      </c>
      <c r="Z1608" s="2" t="s">
        <v>98</v>
      </c>
      <c r="AA1608" s="2" t="s">
        <v>98</v>
      </c>
      <c r="AB1608" s="2" t="s">
        <v>97</v>
      </c>
      <c r="AC1608" t="s">
        <v>169</v>
      </c>
      <c r="AD1608" t="s">
        <v>97</v>
      </c>
      <c r="AE1608" s="1" t="s">
        <v>98</v>
      </c>
      <c r="AF1608" t="s">
        <v>97</v>
      </c>
    </row>
    <row r="1609" spans="1:32">
      <c r="A1609" s="3" t="s">
        <v>183</v>
      </c>
      <c r="B1609">
        <v>1599</v>
      </c>
      <c r="C1609">
        <v>182036</v>
      </c>
      <c r="D1609" t="s">
        <v>136</v>
      </c>
      <c r="E1609" s="2" t="s">
        <v>98</v>
      </c>
      <c r="F1609" s="2" t="s">
        <v>98</v>
      </c>
      <c r="G1609" s="2" t="s">
        <v>98</v>
      </c>
      <c r="H1609" s="3" t="s">
        <v>97</v>
      </c>
      <c r="I1609" s="2" t="s">
        <v>149</v>
      </c>
      <c r="J1609" s="6" t="s">
        <v>97</v>
      </c>
      <c r="K1609" s="2" t="s">
        <v>134</v>
      </c>
      <c r="L1609" t="s">
        <v>140</v>
      </c>
      <c r="M1609" s="2" t="s">
        <v>100</v>
      </c>
      <c r="N1609" s="70" t="s">
        <v>97</v>
      </c>
      <c r="O1609" s="70" t="s">
        <v>163</v>
      </c>
      <c r="P1609" s="5" t="s">
        <v>182</v>
      </c>
      <c r="Q1609" s="2" t="s">
        <v>98</v>
      </c>
      <c r="R1609" s="2" t="s">
        <v>98</v>
      </c>
      <c r="S1609" t="s">
        <v>98</v>
      </c>
      <c r="T1609" t="s">
        <v>98</v>
      </c>
      <c r="U1609" s="2" t="s">
        <v>97</v>
      </c>
      <c r="V1609" s="2" t="s">
        <v>98</v>
      </c>
      <c r="W1609" s="2" t="s">
        <v>98</v>
      </c>
      <c r="X1609" s="2" t="s">
        <v>98</v>
      </c>
      <c r="Y1609" s="2" t="s">
        <v>98</v>
      </c>
      <c r="Z1609" s="2" t="s">
        <v>97</v>
      </c>
      <c r="AA1609" s="2" t="s">
        <v>98</v>
      </c>
      <c r="AB1609" s="2" t="s">
        <v>185</v>
      </c>
      <c r="AC1609" t="s">
        <v>169</v>
      </c>
      <c r="AD1609" t="s">
        <v>97</v>
      </c>
      <c r="AE1609" s="1" t="s">
        <v>97</v>
      </c>
      <c r="AF1609" t="s">
        <v>97</v>
      </c>
    </row>
    <row r="1610" spans="1:32">
      <c r="A1610" s="3" t="s">
        <v>184</v>
      </c>
      <c r="B1610">
        <v>1600</v>
      </c>
      <c r="C1610" s="6">
        <v>182041</v>
      </c>
      <c r="D1610" t="s">
        <v>137</v>
      </c>
      <c r="E1610" s="2" t="s">
        <v>98</v>
      </c>
      <c r="F1610" s="2" t="s">
        <v>98</v>
      </c>
      <c r="G1610" s="2" t="s">
        <v>98</v>
      </c>
      <c r="H1610" s="2" t="s">
        <v>98</v>
      </c>
      <c r="I1610" s="2" t="s">
        <v>149</v>
      </c>
      <c r="J1610" s="2" t="s">
        <v>97</v>
      </c>
      <c r="K1610" s="2" t="s">
        <v>134</v>
      </c>
      <c r="L1610" t="s">
        <v>140</v>
      </c>
      <c r="M1610" s="2" t="s">
        <v>100</v>
      </c>
      <c r="N1610" s="71" t="s">
        <v>98</v>
      </c>
      <c r="O1610" s="71" t="s">
        <v>163</v>
      </c>
      <c r="P1610" s="4" t="s">
        <v>182</v>
      </c>
      <c r="Q1610" s="2" t="s">
        <v>98</v>
      </c>
      <c r="R1610" s="2" t="s">
        <v>98</v>
      </c>
      <c r="S1610" t="s">
        <v>98</v>
      </c>
      <c r="T1610" t="s">
        <v>98</v>
      </c>
      <c r="U1610" s="2" t="s">
        <v>98</v>
      </c>
      <c r="V1610" s="2" t="s">
        <v>98</v>
      </c>
      <c r="W1610" s="2" t="s">
        <v>98</v>
      </c>
      <c r="X1610" s="2" t="s">
        <v>98</v>
      </c>
      <c r="Y1610" s="2" t="s">
        <v>98</v>
      </c>
      <c r="Z1610" s="2" t="s">
        <v>98</v>
      </c>
      <c r="AA1610" s="2" t="s">
        <v>98</v>
      </c>
      <c r="AB1610" s="2" t="s">
        <v>98</v>
      </c>
      <c r="AC1610" t="s">
        <v>169</v>
      </c>
      <c r="AD1610" t="s">
        <v>97</v>
      </c>
      <c r="AE1610" s="1" t="s">
        <v>97</v>
      </c>
      <c r="AF1610" t="s">
        <v>99</v>
      </c>
    </row>
    <row r="1611" spans="1:32">
      <c r="A1611" s="3" t="s">
        <v>184</v>
      </c>
      <c r="B1611">
        <v>1601</v>
      </c>
      <c r="C1611" s="6">
        <v>182079</v>
      </c>
      <c r="D1611" t="s">
        <v>136</v>
      </c>
      <c r="E1611" s="2" t="s">
        <v>97</v>
      </c>
      <c r="F1611" s="2" t="s">
        <v>97</v>
      </c>
      <c r="G1611" s="2" t="s">
        <v>98</v>
      </c>
      <c r="H1611" s="2" t="s">
        <v>97</v>
      </c>
      <c r="I1611" s="2" t="s">
        <v>148</v>
      </c>
      <c r="J1611" s="2" t="s">
        <v>98</v>
      </c>
      <c r="K1611" s="2" t="s">
        <v>134</v>
      </c>
      <c r="L1611" t="s">
        <v>139</v>
      </c>
      <c r="M1611" s="2" t="s">
        <v>100</v>
      </c>
      <c r="N1611" s="71" t="s">
        <v>98</v>
      </c>
      <c r="O1611" s="71" t="s">
        <v>174</v>
      </c>
      <c r="P1611" s="4" t="s">
        <v>97</v>
      </c>
      <c r="Q1611" s="2" t="s">
        <v>97</v>
      </c>
      <c r="R1611" s="2" t="s">
        <v>98</v>
      </c>
      <c r="S1611" t="s">
        <v>97</v>
      </c>
      <c r="T1611" t="s">
        <v>98</v>
      </c>
      <c r="U1611" s="2" t="s">
        <v>98</v>
      </c>
      <c r="V1611" s="2" t="s">
        <v>98</v>
      </c>
      <c r="W1611" s="2" t="s">
        <v>98</v>
      </c>
      <c r="X1611" s="2" t="s">
        <v>98</v>
      </c>
      <c r="Y1611" s="2" t="s">
        <v>97</v>
      </c>
      <c r="Z1611" s="2" t="s">
        <v>98</v>
      </c>
      <c r="AA1611" s="2" t="s">
        <v>98</v>
      </c>
      <c r="AB1611" s="2" t="s">
        <v>97</v>
      </c>
      <c r="AC1611" t="s">
        <v>170</v>
      </c>
      <c r="AD1611" t="s">
        <v>97</v>
      </c>
      <c r="AE1611" s="1" t="s">
        <v>97</v>
      </c>
      <c r="AF1611" t="s">
        <v>97</v>
      </c>
    </row>
    <row r="1612" spans="1:32">
      <c r="A1612" s="3" t="s">
        <v>184</v>
      </c>
      <c r="B1612">
        <v>1602</v>
      </c>
      <c r="C1612" s="6">
        <v>182086</v>
      </c>
      <c r="D1612" t="s">
        <v>137</v>
      </c>
      <c r="E1612" s="2" t="s">
        <v>98</v>
      </c>
      <c r="F1612" s="2" t="s">
        <v>98</v>
      </c>
      <c r="G1612" s="2" t="s">
        <v>98</v>
      </c>
      <c r="H1612" s="2" t="s">
        <v>97</v>
      </c>
      <c r="I1612" s="2" t="s">
        <v>147</v>
      </c>
      <c r="J1612" s="2" t="s">
        <v>97</v>
      </c>
      <c r="K1612" s="2" t="s">
        <v>134</v>
      </c>
      <c r="L1612" t="s">
        <v>140</v>
      </c>
      <c r="M1612" s="2" t="s">
        <v>101</v>
      </c>
      <c r="N1612" s="71" t="s">
        <v>97</v>
      </c>
      <c r="O1612" s="71" t="s">
        <v>174</v>
      </c>
      <c r="P1612" s="4" t="s">
        <v>182</v>
      </c>
      <c r="Q1612" s="2" t="s">
        <v>98</v>
      </c>
      <c r="R1612" s="2" t="s">
        <v>98</v>
      </c>
      <c r="S1612" t="s">
        <v>98</v>
      </c>
      <c r="T1612" t="s">
        <v>98</v>
      </c>
      <c r="U1612" s="2" t="s">
        <v>98</v>
      </c>
      <c r="V1612" s="2" t="s">
        <v>98</v>
      </c>
      <c r="W1612" s="2" t="s">
        <v>98</v>
      </c>
      <c r="X1612" s="2" t="s">
        <v>98</v>
      </c>
      <c r="Y1612" s="2" t="s">
        <v>98</v>
      </c>
      <c r="Z1612" s="2" t="s">
        <v>98</v>
      </c>
      <c r="AA1612" s="2" t="s">
        <v>98</v>
      </c>
      <c r="AB1612" s="2" t="s">
        <v>97</v>
      </c>
      <c r="AC1612" t="s">
        <v>169</v>
      </c>
      <c r="AD1612" t="s">
        <v>97</v>
      </c>
      <c r="AE1612" s="1" t="s">
        <v>98</v>
      </c>
      <c r="AF1612" t="s">
        <v>98</v>
      </c>
    </row>
    <row r="1613" spans="1:32">
      <c r="A1613" s="3" t="s">
        <v>184</v>
      </c>
      <c r="B1613">
        <v>1603</v>
      </c>
      <c r="C1613" s="6">
        <v>182104</v>
      </c>
      <c r="D1613" t="s">
        <v>136</v>
      </c>
      <c r="E1613" s="2" t="s">
        <v>98</v>
      </c>
      <c r="F1613" s="2" t="s">
        <v>98</v>
      </c>
      <c r="G1613" s="2" t="s">
        <v>98</v>
      </c>
      <c r="H1613" s="2" t="s">
        <v>97</v>
      </c>
      <c r="I1613" s="2" t="s">
        <v>146</v>
      </c>
      <c r="J1613" s="2" t="s">
        <v>97</v>
      </c>
      <c r="K1613" s="2" t="s">
        <v>135</v>
      </c>
      <c r="L1613" t="s">
        <v>138</v>
      </c>
      <c r="M1613" s="2" t="s">
        <v>101</v>
      </c>
      <c r="N1613" s="71" t="s">
        <v>97</v>
      </c>
      <c r="O1613" s="71" t="s">
        <v>174</v>
      </c>
      <c r="P1613" s="4" t="s">
        <v>182</v>
      </c>
      <c r="Q1613" s="2" t="s">
        <v>98</v>
      </c>
      <c r="R1613" s="2" t="s">
        <v>98</v>
      </c>
      <c r="S1613" t="s">
        <v>98</v>
      </c>
      <c r="T1613" t="s">
        <v>98</v>
      </c>
      <c r="U1613" s="2" t="s">
        <v>98</v>
      </c>
      <c r="V1613" s="2" t="s">
        <v>98</v>
      </c>
      <c r="W1613" s="2" t="s">
        <v>98</v>
      </c>
      <c r="X1613" s="2" t="s">
        <v>98</v>
      </c>
      <c r="Y1613" s="2" t="s">
        <v>99</v>
      </c>
      <c r="Z1613" s="2" t="s">
        <v>98</v>
      </c>
      <c r="AA1613" s="2" t="s">
        <v>98</v>
      </c>
      <c r="AB1613" s="2" t="s">
        <v>185</v>
      </c>
      <c r="AC1613" t="s">
        <v>169</v>
      </c>
      <c r="AD1613" t="s">
        <v>98</v>
      </c>
      <c r="AE1613" s="1" t="s">
        <v>98</v>
      </c>
      <c r="AF1613" t="s">
        <v>97</v>
      </c>
    </row>
    <row r="1614" spans="1:32">
      <c r="A1614" s="3" t="s">
        <v>184</v>
      </c>
      <c r="B1614">
        <v>1604</v>
      </c>
      <c r="C1614" s="6">
        <v>182113</v>
      </c>
      <c r="D1614" t="s">
        <v>136</v>
      </c>
      <c r="E1614" s="2" t="s">
        <v>98</v>
      </c>
      <c r="F1614" s="2" t="s">
        <v>98</v>
      </c>
      <c r="G1614" s="2" t="s">
        <v>98</v>
      </c>
      <c r="H1614" s="2" t="s">
        <v>97</v>
      </c>
      <c r="I1614" s="2" t="s">
        <v>148</v>
      </c>
      <c r="J1614" s="2" t="s">
        <v>97</v>
      </c>
      <c r="K1614" s="2" t="s">
        <v>134</v>
      </c>
      <c r="L1614" t="s">
        <v>140</v>
      </c>
      <c r="M1614" s="2" t="s">
        <v>100</v>
      </c>
      <c r="N1614" s="71" t="s">
        <v>98</v>
      </c>
      <c r="O1614" s="71" t="s">
        <v>174</v>
      </c>
      <c r="P1614" s="4" t="s">
        <v>182</v>
      </c>
      <c r="Q1614" s="2" t="s">
        <v>98</v>
      </c>
      <c r="R1614" s="2" t="s">
        <v>98</v>
      </c>
      <c r="S1614" t="s">
        <v>98</v>
      </c>
      <c r="T1614" t="s">
        <v>98</v>
      </c>
      <c r="U1614" s="2" t="s">
        <v>98</v>
      </c>
      <c r="V1614" s="2" t="s">
        <v>98</v>
      </c>
      <c r="W1614" s="2" t="s">
        <v>98</v>
      </c>
      <c r="X1614" s="2" t="s">
        <v>98</v>
      </c>
      <c r="Y1614" s="2" t="s">
        <v>186</v>
      </c>
      <c r="Z1614" s="2" t="s">
        <v>98</v>
      </c>
      <c r="AA1614" s="2" t="s">
        <v>98</v>
      </c>
      <c r="AB1614" s="2" t="s">
        <v>97</v>
      </c>
      <c r="AC1614" t="s">
        <v>169</v>
      </c>
      <c r="AD1614" t="s">
        <v>97</v>
      </c>
      <c r="AE1614" s="1" t="s">
        <v>98</v>
      </c>
      <c r="AF1614" t="s">
        <v>98</v>
      </c>
    </row>
    <row r="1615" spans="1:32">
      <c r="A1615" s="3" t="s">
        <v>184</v>
      </c>
      <c r="B1615">
        <v>1605</v>
      </c>
      <c r="C1615">
        <v>182130</v>
      </c>
      <c r="D1615" t="s">
        <v>137</v>
      </c>
      <c r="E1615" s="2" t="s">
        <v>98</v>
      </c>
      <c r="F1615" s="2" t="s">
        <v>98</v>
      </c>
      <c r="G1615" s="2" t="s">
        <v>98</v>
      </c>
      <c r="H1615" s="3" t="s">
        <v>97</v>
      </c>
      <c r="I1615" s="2" t="s">
        <v>147</v>
      </c>
      <c r="J1615" s="6" t="s">
        <v>97</v>
      </c>
      <c r="K1615" s="2" t="s">
        <v>134</v>
      </c>
      <c r="L1615" t="s">
        <v>140</v>
      </c>
      <c r="M1615" s="2" t="s">
        <v>100</v>
      </c>
      <c r="N1615" s="70" t="s">
        <v>97</v>
      </c>
      <c r="O1615" s="70" t="s">
        <v>163</v>
      </c>
      <c r="P1615" s="4" t="s">
        <v>97</v>
      </c>
      <c r="Q1615" s="2" t="s">
        <v>98</v>
      </c>
      <c r="R1615" s="2" t="s">
        <v>98</v>
      </c>
      <c r="S1615" t="s">
        <v>97</v>
      </c>
      <c r="T1615" t="s">
        <v>98</v>
      </c>
      <c r="U1615" s="2" t="s">
        <v>98</v>
      </c>
      <c r="V1615" s="2" t="s">
        <v>97</v>
      </c>
      <c r="W1615" s="2" t="s">
        <v>98</v>
      </c>
      <c r="X1615" s="2" t="s">
        <v>98</v>
      </c>
      <c r="Y1615" s="2" t="s">
        <v>98</v>
      </c>
      <c r="Z1615" s="2" t="s">
        <v>98</v>
      </c>
      <c r="AA1615" s="2" t="s">
        <v>98</v>
      </c>
      <c r="AB1615" s="2" t="s">
        <v>98</v>
      </c>
      <c r="AC1615" t="s">
        <v>169</v>
      </c>
      <c r="AD1615" t="s">
        <v>97</v>
      </c>
      <c r="AE1615" s="1" t="s">
        <v>97</v>
      </c>
      <c r="AF1615" t="s">
        <v>98</v>
      </c>
    </row>
    <row r="1616" spans="1:32">
      <c r="A1616" s="3" t="s">
        <v>184</v>
      </c>
      <c r="B1616">
        <v>1606</v>
      </c>
      <c r="C1616">
        <v>182164</v>
      </c>
      <c r="D1616" t="s">
        <v>136</v>
      </c>
      <c r="E1616" s="2" t="s">
        <v>98</v>
      </c>
      <c r="F1616" s="2" t="s">
        <v>98</v>
      </c>
      <c r="G1616" s="2" t="s">
        <v>98</v>
      </c>
      <c r="H1616" s="3" t="s">
        <v>98</v>
      </c>
      <c r="I1616" s="2" t="s">
        <v>144</v>
      </c>
      <c r="J1616" s="6" t="s">
        <v>97</v>
      </c>
      <c r="K1616" s="2" t="s">
        <v>134</v>
      </c>
      <c r="L1616" t="s">
        <v>140</v>
      </c>
      <c r="M1616" s="3" t="s">
        <v>100</v>
      </c>
      <c r="N1616" s="71" t="s">
        <v>98</v>
      </c>
      <c r="O1616" s="71" t="s">
        <v>174</v>
      </c>
      <c r="P1616" s="4" t="s">
        <v>182</v>
      </c>
      <c r="Q1616" s="2" t="s">
        <v>98</v>
      </c>
      <c r="R1616" s="2" t="s">
        <v>98</v>
      </c>
      <c r="S1616" t="s">
        <v>98</v>
      </c>
      <c r="T1616" t="s">
        <v>97</v>
      </c>
      <c r="U1616" s="2" t="s">
        <v>98</v>
      </c>
      <c r="V1616" s="2" t="s">
        <v>98</v>
      </c>
      <c r="W1616" s="2" t="s">
        <v>98</v>
      </c>
      <c r="X1616" s="2" t="s">
        <v>98</v>
      </c>
      <c r="Y1616" s="2" t="s">
        <v>186</v>
      </c>
      <c r="Z1616" s="2" t="s">
        <v>98</v>
      </c>
      <c r="AA1616" s="2" t="s">
        <v>98</v>
      </c>
      <c r="AB1616" s="2" t="s">
        <v>97</v>
      </c>
      <c r="AC1616" t="s">
        <v>169</v>
      </c>
      <c r="AD1616" s="6" t="s">
        <v>97</v>
      </c>
      <c r="AE1616" s="1" t="s">
        <v>98</v>
      </c>
      <c r="AF1616" t="s">
        <v>98</v>
      </c>
    </row>
    <row r="1617" spans="1:32">
      <c r="A1617" s="3" t="s">
        <v>184</v>
      </c>
      <c r="B1617">
        <v>1607</v>
      </c>
      <c r="C1617">
        <v>182186</v>
      </c>
      <c r="D1617" t="s">
        <v>136</v>
      </c>
      <c r="E1617" s="2" t="s">
        <v>98</v>
      </c>
      <c r="F1617" s="2" t="s">
        <v>98</v>
      </c>
      <c r="G1617" s="2" t="s">
        <v>98</v>
      </c>
      <c r="H1617" s="2" t="s">
        <v>97</v>
      </c>
      <c r="I1617" s="2" t="s">
        <v>146</v>
      </c>
      <c r="J1617" s="6" t="s">
        <v>97</v>
      </c>
      <c r="K1617" s="2" t="s">
        <v>134</v>
      </c>
      <c r="L1617" t="s">
        <v>140</v>
      </c>
      <c r="M1617" s="3" t="s">
        <v>100</v>
      </c>
      <c r="N1617" s="71" t="s">
        <v>97</v>
      </c>
      <c r="O1617" s="71" t="s">
        <v>163</v>
      </c>
      <c r="P1617" s="4" t="s">
        <v>182</v>
      </c>
      <c r="Q1617" s="2" t="s">
        <v>98</v>
      </c>
      <c r="R1617" s="2" t="s">
        <v>98</v>
      </c>
      <c r="S1617" t="s">
        <v>98</v>
      </c>
      <c r="T1617" t="s">
        <v>98</v>
      </c>
      <c r="U1617" s="2" t="s">
        <v>98</v>
      </c>
      <c r="V1617" s="2" t="s">
        <v>98</v>
      </c>
      <c r="W1617" s="2" t="s">
        <v>98</v>
      </c>
      <c r="X1617" s="2" t="s">
        <v>98</v>
      </c>
      <c r="Y1617" s="2" t="s">
        <v>186</v>
      </c>
      <c r="Z1617" s="2" t="s">
        <v>98</v>
      </c>
      <c r="AA1617" s="2" t="s">
        <v>98</v>
      </c>
      <c r="AB1617" s="2" t="s">
        <v>99</v>
      </c>
      <c r="AC1617" t="s">
        <v>169</v>
      </c>
      <c r="AD1617" t="s">
        <v>97</v>
      </c>
      <c r="AE1617" s="1" t="s">
        <v>98</v>
      </c>
      <c r="AF1617" t="s">
        <v>98</v>
      </c>
    </row>
    <row r="1618" spans="1:32">
      <c r="A1618" s="3" t="s">
        <v>184</v>
      </c>
      <c r="B1618">
        <v>1608</v>
      </c>
      <c r="C1618" s="6">
        <v>182187</v>
      </c>
      <c r="D1618" t="s">
        <v>136</v>
      </c>
      <c r="E1618" s="2" t="s">
        <v>97</v>
      </c>
      <c r="F1618" s="2" t="s">
        <v>97</v>
      </c>
      <c r="G1618" s="2" t="s">
        <v>98</v>
      </c>
      <c r="H1618" s="2" t="s">
        <v>97</v>
      </c>
      <c r="I1618" s="2" t="s">
        <v>149</v>
      </c>
      <c r="J1618" s="2" t="s">
        <v>97</v>
      </c>
      <c r="K1618" s="2" t="s">
        <v>134</v>
      </c>
      <c r="L1618" t="s">
        <v>139</v>
      </c>
      <c r="M1618" s="2" t="s">
        <v>100</v>
      </c>
      <c r="N1618" s="71" t="s">
        <v>97</v>
      </c>
      <c r="O1618" s="71" t="s">
        <v>163</v>
      </c>
      <c r="P1618" s="4" t="s">
        <v>97</v>
      </c>
      <c r="Q1618" s="2" t="s">
        <v>97</v>
      </c>
      <c r="R1618" s="2" t="s">
        <v>97</v>
      </c>
      <c r="S1618" t="s">
        <v>97</v>
      </c>
      <c r="T1618" t="s">
        <v>97</v>
      </c>
      <c r="U1618" s="2" t="s">
        <v>98</v>
      </c>
      <c r="V1618" s="2" t="s">
        <v>97</v>
      </c>
      <c r="W1618" s="2" t="s">
        <v>98</v>
      </c>
      <c r="X1618" s="2" t="s">
        <v>98</v>
      </c>
      <c r="Y1618" s="2" t="s">
        <v>98</v>
      </c>
      <c r="Z1618" s="2" t="s">
        <v>98</v>
      </c>
      <c r="AA1618" s="2" t="s">
        <v>98</v>
      </c>
      <c r="AB1618" s="2" t="s">
        <v>98</v>
      </c>
      <c r="AC1618" t="s">
        <v>170</v>
      </c>
      <c r="AD1618" t="s">
        <v>97</v>
      </c>
      <c r="AE1618" s="1" t="s">
        <v>97</v>
      </c>
      <c r="AF1618" t="s">
        <v>97</v>
      </c>
    </row>
    <row r="1619" spans="1:32">
      <c r="A1619" s="3" t="s">
        <v>183</v>
      </c>
      <c r="B1619">
        <v>1609</v>
      </c>
      <c r="C1619" s="6">
        <v>182189</v>
      </c>
      <c r="D1619" t="s">
        <v>136</v>
      </c>
      <c r="E1619" s="2" t="s">
        <v>97</v>
      </c>
      <c r="F1619" s="2" t="s">
        <v>98</v>
      </c>
      <c r="G1619" s="2" t="s">
        <v>98</v>
      </c>
      <c r="H1619" s="2" t="s">
        <v>97</v>
      </c>
      <c r="I1619" s="2" t="s">
        <v>149</v>
      </c>
      <c r="J1619" s="2" t="s">
        <v>97</v>
      </c>
      <c r="K1619" s="2" t="s">
        <v>134</v>
      </c>
      <c r="L1619" t="s">
        <v>139</v>
      </c>
      <c r="M1619" s="2" t="s">
        <v>101</v>
      </c>
      <c r="N1619" s="71" t="s">
        <v>97</v>
      </c>
      <c r="O1619" s="71" t="s">
        <v>174</v>
      </c>
      <c r="P1619" s="4" t="s">
        <v>182</v>
      </c>
      <c r="Q1619" s="2" t="s">
        <v>98</v>
      </c>
      <c r="R1619" s="2" t="s">
        <v>98</v>
      </c>
      <c r="S1619" t="s">
        <v>98</v>
      </c>
      <c r="T1619" t="s">
        <v>98</v>
      </c>
      <c r="U1619" s="2" t="s">
        <v>98</v>
      </c>
      <c r="V1619" s="2" t="s">
        <v>97</v>
      </c>
      <c r="W1619" s="2" t="s">
        <v>98</v>
      </c>
      <c r="X1619" s="2" t="s">
        <v>98</v>
      </c>
      <c r="Y1619" s="2" t="s">
        <v>98</v>
      </c>
      <c r="Z1619" s="2" t="s">
        <v>98</v>
      </c>
      <c r="AA1619" s="2" t="s">
        <v>98</v>
      </c>
      <c r="AB1619" s="2" t="s">
        <v>99</v>
      </c>
      <c r="AC1619" t="s">
        <v>170</v>
      </c>
      <c r="AD1619" t="s">
        <v>97</v>
      </c>
      <c r="AE1619" s="1" t="s">
        <v>97</v>
      </c>
      <c r="AF1619" t="s">
        <v>98</v>
      </c>
    </row>
    <row r="1620" spans="1:32">
      <c r="A1620" s="3" t="s">
        <v>184</v>
      </c>
      <c r="B1620">
        <v>1610</v>
      </c>
      <c r="C1620" s="6">
        <v>182190</v>
      </c>
      <c r="D1620" t="s">
        <v>137</v>
      </c>
      <c r="E1620" s="2" t="s">
        <v>98</v>
      </c>
      <c r="F1620" s="2" t="s">
        <v>98</v>
      </c>
      <c r="G1620" s="2" t="s">
        <v>98</v>
      </c>
      <c r="H1620" s="2" t="s">
        <v>97</v>
      </c>
      <c r="I1620" s="2" t="s">
        <v>145</v>
      </c>
      <c r="J1620" s="2" t="s">
        <v>97</v>
      </c>
      <c r="K1620" s="2" t="s">
        <v>134</v>
      </c>
      <c r="L1620" t="s">
        <v>140</v>
      </c>
      <c r="M1620" s="2" t="s">
        <v>101</v>
      </c>
      <c r="N1620" s="71" t="s">
        <v>97</v>
      </c>
      <c r="O1620" s="71" t="s">
        <v>163</v>
      </c>
      <c r="P1620" s="4" t="s">
        <v>182</v>
      </c>
      <c r="Q1620" s="2" t="s">
        <v>98</v>
      </c>
      <c r="R1620" s="2" t="s">
        <v>98</v>
      </c>
      <c r="S1620" t="s">
        <v>98</v>
      </c>
      <c r="T1620" t="s">
        <v>98</v>
      </c>
      <c r="U1620" s="2" t="s">
        <v>98</v>
      </c>
      <c r="V1620" s="2" t="s">
        <v>98</v>
      </c>
      <c r="W1620" s="2" t="s">
        <v>98</v>
      </c>
      <c r="X1620" s="2" t="s">
        <v>98</v>
      </c>
      <c r="Y1620" s="2" t="s">
        <v>186</v>
      </c>
      <c r="Z1620" s="2" t="s">
        <v>98</v>
      </c>
      <c r="AA1620" s="2" t="s">
        <v>98</v>
      </c>
      <c r="AB1620" s="2" t="s">
        <v>98</v>
      </c>
      <c r="AC1620" t="s">
        <v>169</v>
      </c>
      <c r="AD1620" t="s">
        <v>97</v>
      </c>
      <c r="AE1620" s="1" t="s">
        <v>97</v>
      </c>
      <c r="AF1620" t="s">
        <v>98</v>
      </c>
    </row>
    <row r="1621" spans="1:32">
      <c r="A1621" s="3" t="s">
        <v>184</v>
      </c>
      <c r="B1621">
        <v>1611</v>
      </c>
      <c r="C1621" s="6">
        <v>182191</v>
      </c>
      <c r="D1621" t="s">
        <v>136</v>
      </c>
      <c r="E1621" s="2" t="s">
        <v>98</v>
      </c>
      <c r="F1621" s="2" t="s">
        <v>98</v>
      </c>
      <c r="G1621" s="2" t="s">
        <v>98</v>
      </c>
      <c r="H1621" s="2" t="s">
        <v>97</v>
      </c>
      <c r="I1621" s="2" t="s">
        <v>145</v>
      </c>
      <c r="J1621" s="2" t="s">
        <v>97</v>
      </c>
      <c r="K1621" s="2" t="s">
        <v>134</v>
      </c>
      <c r="L1621" t="s">
        <v>140</v>
      </c>
      <c r="M1621" s="2" t="s">
        <v>101</v>
      </c>
      <c r="N1621" s="71" t="s">
        <v>97</v>
      </c>
      <c r="O1621" s="71" t="s">
        <v>174</v>
      </c>
      <c r="P1621" s="4" t="s">
        <v>182</v>
      </c>
      <c r="Q1621" s="2" t="s">
        <v>98</v>
      </c>
      <c r="R1621" s="2" t="s">
        <v>98</v>
      </c>
      <c r="S1621" t="s">
        <v>98</v>
      </c>
      <c r="T1621" t="s">
        <v>98</v>
      </c>
      <c r="U1621" s="2" t="s">
        <v>98</v>
      </c>
      <c r="V1621" s="2" t="s">
        <v>98</v>
      </c>
      <c r="W1621" s="2" t="s">
        <v>98</v>
      </c>
      <c r="X1621" s="2" t="s">
        <v>98</v>
      </c>
      <c r="Y1621" s="2" t="s">
        <v>186</v>
      </c>
      <c r="Z1621" s="2" t="s">
        <v>98</v>
      </c>
      <c r="AA1621" s="2" t="s">
        <v>98</v>
      </c>
      <c r="AB1621" s="2" t="s">
        <v>98</v>
      </c>
      <c r="AC1621" t="s">
        <v>169</v>
      </c>
      <c r="AD1621" t="s">
        <v>97</v>
      </c>
      <c r="AE1621" s="1" t="s">
        <v>97</v>
      </c>
      <c r="AF1621" t="s">
        <v>98</v>
      </c>
    </row>
    <row r="1622" spans="1:32">
      <c r="A1622" s="3" t="s">
        <v>184</v>
      </c>
      <c r="B1622">
        <v>1612</v>
      </c>
      <c r="C1622" s="6">
        <v>182215</v>
      </c>
      <c r="D1622" t="s">
        <v>136</v>
      </c>
      <c r="E1622" s="2" t="s">
        <v>98</v>
      </c>
      <c r="F1622" s="2" t="s">
        <v>98</v>
      </c>
      <c r="G1622" s="2" t="s">
        <v>98</v>
      </c>
      <c r="H1622" s="2" t="s">
        <v>97</v>
      </c>
      <c r="I1622" s="2" t="s">
        <v>146</v>
      </c>
      <c r="J1622" s="2" t="s">
        <v>97</v>
      </c>
      <c r="K1622" s="2" t="s">
        <v>134</v>
      </c>
      <c r="L1622" t="s">
        <v>140</v>
      </c>
      <c r="M1622" s="2" t="s">
        <v>100</v>
      </c>
      <c r="N1622" s="71" t="s">
        <v>97</v>
      </c>
      <c r="O1622" s="71" t="s">
        <v>163</v>
      </c>
      <c r="P1622" s="4" t="s">
        <v>98</v>
      </c>
      <c r="Q1622" s="2" t="s">
        <v>98</v>
      </c>
      <c r="R1622" s="2" t="s">
        <v>98</v>
      </c>
      <c r="S1622" t="s">
        <v>97</v>
      </c>
      <c r="T1622" t="s">
        <v>98</v>
      </c>
      <c r="U1622" s="2" t="s">
        <v>98</v>
      </c>
      <c r="V1622" s="2" t="s">
        <v>98</v>
      </c>
      <c r="W1622" s="2" t="s">
        <v>98</v>
      </c>
      <c r="X1622" s="2" t="s">
        <v>98</v>
      </c>
      <c r="Y1622" s="2" t="s">
        <v>186</v>
      </c>
      <c r="Z1622" s="2" t="s">
        <v>98</v>
      </c>
      <c r="AA1622" s="2" t="s">
        <v>98</v>
      </c>
      <c r="AB1622" s="2" t="s">
        <v>98</v>
      </c>
      <c r="AC1622" t="s">
        <v>169</v>
      </c>
      <c r="AD1622" t="s">
        <v>97</v>
      </c>
      <c r="AE1622" s="1" t="s">
        <v>98</v>
      </c>
      <c r="AF1622" t="s">
        <v>98</v>
      </c>
    </row>
    <row r="1623" spans="1:32">
      <c r="A1623" s="3" t="s">
        <v>184</v>
      </c>
      <c r="B1623">
        <v>1613</v>
      </c>
      <c r="C1623">
        <v>182226</v>
      </c>
      <c r="D1623" t="s">
        <v>136</v>
      </c>
      <c r="E1623" s="2" t="s">
        <v>98</v>
      </c>
      <c r="F1623" s="2" t="s">
        <v>98</v>
      </c>
      <c r="G1623" s="2" t="s">
        <v>98</v>
      </c>
      <c r="H1623" s="3" t="s">
        <v>97</v>
      </c>
      <c r="I1623" s="2" t="s">
        <v>146</v>
      </c>
      <c r="J1623" s="6" t="s">
        <v>97</v>
      </c>
      <c r="K1623" s="2" t="s">
        <v>134</v>
      </c>
      <c r="L1623" t="s">
        <v>140</v>
      </c>
      <c r="M1623" s="2" t="s">
        <v>101</v>
      </c>
      <c r="N1623" s="70" t="s">
        <v>98</v>
      </c>
      <c r="O1623" s="70" t="s">
        <v>174</v>
      </c>
      <c r="P1623" s="5" t="s">
        <v>182</v>
      </c>
      <c r="Q1623" s="2" t="s">
        <v>98</v>
      </c>
      <c r="R1623" s="2" t="s">
        <v>98</v>
      </c>
      <c r="S1623" t="s">
        <v>98</v>
      </c>
      <c r="T1623" t="s">
        <v>98</v>
      </c>
      <c r="U1623" s="2" t="s">
        <v>98</v>
      </c>
      <c r="V1623" s="2" t="s">
        <v>98</v>
      </c>
      <c r="W1623" s="2" t="s">
        <v>98</v>
      </c>
      <c r="X1623" s="2" t="s">
        <v>98</v>
      </c>
      <c r="Y1623" s="2" t="s">
        <v>98</v>
      </c>
      <c r="Z1623" s="2" t="s">
        <v>98</v>
      </c>
      <c r="AA1623" s="2" t="s">
        <v>98</v>
      </c>
      <c r="AB1623" s="2" t="s">
        <v>97</v>
      </c>
      <c r="AC1623" t="s">
        <v>169</v>
      </c>
      <c r="AD1623" s="6" t="s">
        <v>97</v>
      </c>
      <c r="AE1623" s="1" t="s">
        <v>98</v>
      </c>
      <c r="AF1623" t="s">
        <v>98</v>
      </c>
    </row>
    <row r="1624" spans="1:32">
      <c r="A1624" s="3" t="s">
        <v>184</v>
      </c>
      <c r="B1624">
        <v>1614</v>
      </c>
      <c r="C1624">
        <v>182230</v>
      </c>
      <c r="D1624" t="s">
        <v>137</v>
      </c>
      <c r="E1624" s="2" t="s">
        <v>98</v>
      </c>
      <c r="F1624" s="2" t="s">
        <v>98</v>
      </c>
      <c r="G1624" s="2" t="s">
        <v>98</v>
      </c>
      <c r="H1624" s="3" t="s">
        <v>97</v>
      </c>
      <c r="I1624" s="2" t="s">
        <v>147</v>
      </c>
      <c r="J1624" s="6" t="s">
        <v>97</v>
      </c>
      <c r="K1624" s="2" t="s">
        <v>134</v>
      </c>
      <c r="L1624" t="s">
        <v>140</v>
      </c>
      <c r="M1624" s="3" t="s">
        <v>100</v>
      </c>
      <c r="N1624" s="71" t="s">
        <v>97</v>
      </c>
      <c r="O1624" s="71" t="s">
        <v>163</v>
      </c>
      <c r="P1624" s="5" t="s">
        <v>98</v>
      </c>
      <c r="Q1624" s="2" t="s">
        <v>98</v>
      </c>
      <c r="R1624" s="2" t="s">
        <v>98</v>
      </c>
      <c r="S1624" t="s">
        <v>97</v>
      </c>
      <c r="T1624" t="s">
        <v>98</v>
      </c>
      <c r="U1624" s="2" t="s">
        <v>98</v>
      </c>
      <c r="V1624" s="2" t="s">
        <v>98</v>
      </c>
      <c r="W1624" s="2" t="s">
        <v>98</v>
      </c>
      <c r="X1624" s="2" t="s">
        <v>98</v>
      </c>
      <c r="Y1624" s="2" t="s">
        <v>98</v>
      </c>
      <c r="Z1624" s="2" t="s">
        <v>98</v>
      </c>
      <c r="AA1624" s="2" t="s">
        <v>98</v>
      </c>
      <c r="AB1624" s="2" t="s">
        <v>98</v>
      </c>
      <c r="AC1624" t="s">
        <v>169</v>
      </c>
      <c r="AD1624" t="s">
        <v>97</v>
      </c>
      <c r="AE1624" s="1" t="s">
        <v>97</v>
      </c>
      <c r="AF1624" t="s">
        <v>98</v>
      </c>
    </row>
    <row r="1625" spans="1:32">
      <c r="A1625" s="3" t="s">
        <v>187</v>
      </c>
      <c r="B1625">
        <v>1615</v>
      </c>
      <c r="C1625" s="6">
        <v>182256</v>
      </c>
      <c r="D1625" t="s">
        <v>137</v>
      </c>
      <c r="E1625" s="2" t="s">
        <v>98</v>
      </c>
      <c r="F1625" s="2" t="s">
        <v>98</v>
      </c>
      <c r="G1625" s="2" t="s">
        <v>98</v>
      </c>
      <c r="H1625" s="2" t="s">
        <v>99</v>
      </c>
      <c r="I1625" s="2" t="s">
        <v>149</v>
      </c>
      <c r="J1625" s="2" t="s">
        <v>97</v>
      </c>
      <c r="K1625" s="2" t="s">
        <v>134</v>
      </c>
      <c r="L1625" t="s">
        <v>140</v>
      </c>
      <c r="M1625" s="2" t="s">
        <v>100</v>
      </c>
      <c r="N1625" s="71" t="s">
        <v>99</v>
      </c>
      <c r="O1625" s="71" t="s">
        <v>163</v>
      </c>
      <c r="P1625" s="4" t="s">
        <v>98</v>
      </c>
      <c r="Q1625" s="2" t="s">
        <v>98</v>
      </c>
      <c r="R1625" s="2" t="s">
        <v>98</v>
      </c>
      <c r="S1625" t="s">
        <v>97</v>
      </c>
      <c r="T1625" t="s">
        <v>98</v>
      </c>
      <c r="U1625" s="2" t="s">
        <v>98</v>
      </c>
      <c r="V1625" s="2" t="s">
        <v>98</v>
      </c>
      <c r="W1625" s="2" t="s">
        <v>98</v>
      </c>
      <c r="X1625" s="2" t="s">
        <v>98</v>
      </c>
      <c r="Y1625" s="2" t="s">
        <v>186</v>
      </c>
      <c r="Z1625" s="2" t="s">
        <v>98</v>
      </c>
      <c r="AA1625" s="2" t="s">
        <v>98</v>
      </c>
      <c r="AB1625" s="2" t="s">
        <v>99</v>
      </c>
      <c r="AC1625" t="s">
        <v>169</v>
      </c>
      <c r="AD1625" t="s">
        <v>97</v>
      </c>
      <c r="AE1625" s="1" t="s">
        <v>97</v>
      </c>
      <c r="AF1625" t="s">
        <v>98</v>
      </c>
    </row>
    <row r="1626" spans="1:32">
      <c r="A1626" s="3" t="s">
        <v>184</v>
      </c>
      <c r="B1626">
        <v>1616</v>
      </c>
      <c r="C1626">
        <v>182275</v>
      </c>
      <c r="D1626" t="s">
        <v>137</v>
      </c>
      <c r="E1626" s="2" t="s">
        <v>98</v>
      </c>
      <c r="F1626" s="2" t="s">
        <v>98</v>
      </c>
      <c r="G1626" s="2" t="s">
        <v>98</v>
      </c>
      <c r="H1626" s="3" t="s">
        <v>97</v>
      </c>
      <c r="I1626" s="2" t="s">
        <v>149</v>
      </c>
      <c r="J1626" s="6" t="s">
        <v>98</v>
      </c>
      <c r="K1626" s="2" t="s">
        <v>134</v>
      </c>
      <c r="L1626" t="s">
        <v>139</v>
      </c>
      <c r="M1626" s="2" t="s">
        <v>100</v>
      </c>
      <c r="N1626" s="70" t="s">
        <v>97</v>
      </c>
      <c r="O1626" s="70" t="s">
        <v>174</v>
      </c>
      <c r="P1626" s="4" t="s">
        <v>182</v>
      </c>
      <c r="Q1626" s="2" t="s">
        <v>98</v>
      </c>
      <c r="R1626" s="2" t="s">
        <v>98</v>
      </c>
      <c r="S1626" t="s">
        <v>98</v>
      </c>
      <c r="T1626" t="s">
        <v>98</v>
      </c>
      <c r="U1626" s="2" t="s">
        <v>98</v>
      </c>
      <c r="V1626" s="2" t="s">
        <v>98</v>
      </c>
      <c r="W1626" s="2" t="s">
        <v>98</v>
      </c>
      <c r="X1626" s="2" t="s">
        <v>98</v>
      </c>
      <c r="Y1626" s="2" t="s">
        <v>98</v>
      </c>
      <c r="Z1626" s="2" t="s">
        <v>98</v>
      </c>
      <c r="AA1626" s="2" t="s">
        <v>98</v>
      </c>
      <c r="AB1626" s="2" t="s">
        <v>98</v>
      </c>
      <c r="AC1626" t="s">
        <v>169</v>
      </c>
      <c r="AD1626" s="6" t="s">
        <v>97</v>
      </c>
      <c r="AE1626" s="1" t="s">
        <v>97</v>
      </c>
      <c r="AF1626" t="s">
        <v>98</v>
      </c>
    </row>
    <row r="1627" spans="1:32">
      <c r="A1627" s="3" t="s">
        <v>184</v>
      </c>
      <c r="B1627">
        <v>1617</v>
      </c>
      <c r="C1627" s="6">
        <v>182278</v>
      </c>
      <c r="D1627" t="s">
        <v>136</v>
      </c>
      <c r="E1627" s="2" t="s">
        <v>97</v>
      </c>
      <c r="F1627" s="2" t="s">
        <v>98</v>
      </c>
      <c r="G1627" s="2" t="s">
        <v>98</v>
      </c>
      <c r="H1627" s="2" t="s">
        <v>97</v>
      </c>
      <c r="I1627" s="2" t="s">
        <v>144</v>
      </c>
      <c r="J1627" s="2" t="s">
        <v>97</v>
      </c>
      <c r="K1627" s="2" t="s">
        <v>134</v>
      </c>
      <c r="L1627" t="s">
        <v>140</v>
      </c>
      <c r="M1627" s="2" t="s">
        <v>100</v>
      </c>
      <c r="N1627" s="71" t="s">
        <v>97</v>
      </c>
      <c r="O1627" s="71" t="s">
        <v>174</v>
      </c>
      <c r="P1627" s="4" t="s">
        <v>98</v>
      </c>
      <c r="Q1627" s="2" t="s">
        <v>98</v>
      </c>
      <c r="R1627" s="2" t="s">
        <v>98</v>
      </c>
      <c r="S1627" t="s">
        <v>97</v>
      </c>
      <c r="T1627" t="s">
        <v>98</v>
      </c>
      <c r="U1627" s="2" t="s">
        <v>98</v>
      </c>
      <c r="V1627" s="2" t="s">
        <v>98</v>
      </c>
      <c r="W1627" s="2" t="s">
        <v>98</v>
      </c>
      <c r="X1627" s="2" t="s">
        <v>98</v>
      </c>
      <c r="Y1627" s="2" t="s">
        <v>98</v>
      </c>
      <c r="Z1627" s="2" t="s">
        <v>98</v>
      </c>
      <c r="AA1627" s="2" t="s">
        <v>98</v>
      </c>
      <c r="AB1627" s="2" t="s">
        <v>98</v>
      </c>
      <c r="AC1627" t="s">
        <v>169</v>
      </c>
      <c r="AD1627" t="s">
        <v>97</v>
      </c>
      <c r="AE1627" s="1" t="s">
        <v>98</v>
      </c>
      <c r="AF1627" t="s">
        <v>98</v>
      </c>
    </row>
    <row r="1628" spans="1:32">
      <c r="A1628" s="3" t="s">
        <v>184</v>
      </c>
      <c r="B1628">
        <v>1618</v>
      </c>
      <c r="C1628" s="6">
        <v>182279</v>
      </c>
      <c r="D1628" t="s">
        <v>136</v>
      </c>
      <c r="E1628" s="2" t="s">
        <v>97</v>
      </c>
      <c r="F1628" s="2" t="s">
        <v>98</v>
      </c>
      <c r="G1628" s="2" t="s">
        <v>98</v>
      </c>
      <c r="H1628" s="2" t="s">
        <v>97</v>
      </c>
      <c r="I1628" s="2" t="s">
        <v>144</v>
      </c>
      <c r="J1628" s="2" t="s">
        <v>97</v>
      </c>
      <c r="K1628" s="2" t="s">
        <v>134</v>
      </c>
      <c r="L1628" t="s">
        <v>140</v>
      </c>
      <c r="M1628" s="2" t="s">
        <v>100</v>
      </c>
      <c r="N1628" s="71" t="s">
        <v>97</v>
      </c>
      <c r="O1628" s="71" t="s">
        <v>174</v>
      </c>
      <c r="P1628" s="4" t="s">
        <v>98</v>
      </c>
      <c r="Q1628" s="2" t="s">
        <v>98</v>
      </c>
      <c r="R1628" s="2" t="s">
        <v>98</v>
      </c>
      <c r="S1628" t="s">
        <v>97</v>
      </c>
      <c r="T1628" t="s">
        <v>98</v>
      </c>
      <c r="U1628" s="2" t="s">
        <v>98</v>
      </c>
      <c r="V1628" s="2" t="s">
        <v>98</v>
      </c>
      <c r="W1628" s="2" t="s">
        <v>98</v>
      </c>
      <c r="X1628" s="2" t="s">
        <v>98</v>
      </c>
      <c r="Y1628" s="2" t="s">
        <v>98</v>
      </c>
      <c r="Z1628" s="2" t="s">
        <v>98</v>
      </c>
      <c r="AA1628" s="2" t="s">
        <v>98</v>
      </c>
      <c r="AB1628" s="2" t="s">
        <v>98</v>
      </c>
      <c r="AC1628" t="s">
        <v>169</v>
      </c>
      <c r="AD1628" t="s">
        <v>97</v>
      </c>
      <c r="AE1628" s="1" t="s">
        <v>98</v>
      </c>
      <c r="AF1628" t="s">
        <v>97</v>
      </c>
    </row>
    <row r="1629" spans="1:32">
      <c r="A1629" s="3" t="s">
        <v>184</v>
      </c>
      <c r="B1629">
        <v>1619</v>
      </c>
      <c r="C1629" s="6">
        <v>182310</v>
      </c>
      <c r="D1629" t="s">
        <v>136</v>
      </c>
      <c r="E1629" s="2" t="s">
        <v>98</v>
      </c>
      <c r="F1629" s="2" t="s">
        <v>98</v>
      </c>
      <c r="G1629" s="2" t="s">
        <v>98</v>
      </c>
      <c r="H1629" s="2" t="s">
        <v>97</v>
      </c>
      <c r="I1629" s="2" t="s">
        <v>147</v>
      </c>
      <c r="J1629" s="2" t="s">
        <v>98</v>
      </c>
      <c r="K1629" s="2" t="s">
        <v>134</v>
      </c>
      <c r="L1629" t="s">
        <v>139</v>
      </c>
      <c r="M1629" s="2" t="s">
        <v>101</v>
      </c>
      <c r="N1629" s="71" t="s">
        <v>97</v>
      </c>
      <c r="O1629" s="71" t="s">
        <v>174</v>
      </c>
      <c r="P1629" s="4" t="s">
        <v>98</v>
      </c>
      <c r="Q1629" s="2" t="s">
        <v>98</v>
      </c>
      <c r="R1629" s="2" t="s">
        <v>98</v>
      </c>
      <c r="S1629" t="s">
        <v>97</v>
      </c>
      <c r="T1629" t="s">
        <v>98</v>
      </c>
      <c r="U1629" s="2" t="s">
        <v>98</v>
      </c>
      <c r="V1629" s="2" t="s">
        <v>97</v>
      </c>
      <c r="W1629" s="2" t="s">
        <v>98</v>
      </c>
      <c r="X1629" s="2" t="s">
        <v>98</v>
      </c>
      <c r="Y1629" s="2" t="s">
        <v>98</v>
      </c>
      <c r="Z1629" s="2" t="s">
        <v>98</v>
      </c>
      <c r="AA1629" s="2" t="s">
        <v>98</v>
      </c>
      <c r="AB1629" s="2" t="s">
        <v>98</v>
      </c>
      <c r="AC1629" t="s">
        <v>169</v>
      </c>
      <c r="AD1629" t="s">
        <v>97</v>
      </c>
      <c r="AE1629" s="1" t="s">
        <v>97</v>
      </c>
      <c r="AF1629" t="s">
        <v>98</v>
      </c>
    </row>
    <row r="1630" spans="1:32">
      <c r="A1630" s="3" t="s">
        <v>184</v>
      </c>
      <c r="B1630">
        <v>1620</v>
      </c>
      <c r="C1630" s="6">
        <v>182340</v>
      </c>
      <c r="D1630" t="s">
        <v>136</v>
      </c>
      <c r="E1630" s="2" t="s">
        <v>98</v>
      </c>
      <c r="F1630" s="2" t="s">
        <v>98</v>
      </c>
      <c r="G1630" s="2" t="s">
        <v>98</v>
      </c>
      <c r="H1630" s="2" t="s">
        <v>97</v>
      </c>
      <c r="I1630" s="2" t="s">
        <v>146</v>
      </c>
      <c r="J1630" s="2" t="s">
        <v>97</v>
      </c>
      <c r="K1630" s="2" t="s">
        <v>134</v>
      </c>
      <c r="L1630" t="s">
        <v>139</v>
      </c>
      <c r="M1630" s="2" t="s">
        <v>100</v>
      </c>
      <c r="N1630" s="71" t="s">
        <v>97</v>
      </c>
      <c r="O1630" s="71" t="s">
        <v>174</v>
      </c>
      <c r="P1630" s="4" t="s">
        <v>98</v>
      </c>
      <c r="Q1630" s="2" t="s">
        <v>98</v>
      </c>
      <c r="R1630" s="2" t="s">
        <v>98</v>
      </c>
      <c r="S1630" t="s">
        <v>97</v>
      </c>
      <c r="T1630" t="s">
        <v>98</v>
      </c>
      <c r="U1630" s="2" t="s">
        <v>98</v>
      </c>
      <c r="V1630" s="2" t="s">
        <v>97</v>
      </c>
      <c r="W1630" s="2" t="s">
        <v>98</v>
      </c>
      <c r="X1630" s="2" t="s">
        <v>98</v>
      </c>
      <c r="Y1630" s="2" t="s">
        <v>98</v>
      </c>
      <c r="Z1630" s="2" t="s">
        <v>98</v>
      </c>
      <c r="AA1630" s="2" t="s">
        <v>98</v>
      </c>
      <c r="AB1630" s="2" t="s">
        <v>99</v>
      </c>
      <c r="AC1630" t="s">
        <v>169</v>
      </c>
      <c r="AD1630" t="s">
        <v>97</v>
      </c>
      <c r="AE1630" s="1" t="s">
        <v>97</v>
      </c>
      <c r="AF1630" t="s">
        <v>98</v>
      </c>
    </row>
    <row r="1631" spans="1:32">
      <c r="A1631" s="3" t="s">
        <v>184</v>
      </c>
      <c r="B1631">
        <v>1621</v>
      </c>
      <c r="C1631" s="6">
        <v>182375</v>
      </c>
      <c r="D1631" t="s">
        <v>137</v>
      </c>
      <c r="E1631" s="2" t="s">
        <v>98</v>
      </c>
      <c r="F1631" s="2" t="s">
        <v>98</v>
      </c>
      <c r="G1631" s="2" t="s">
        <v>98</v>
      </c>
      <c r="H1631" s="2" t="s">
        <v>97</v>
      </c>
      <c r="I1631" s="2" t="s">
        <v>144</v>
      </c>
      <c r="J1631" s="2" t="s">
        <v>97</v>
      </c>
      <c r="K1631" s="2" t="s">
        <v>134</v>
      </c>
      <c r="L1631" t="s">
        <v>139</v>
      </c>
      <c r="M1631" s="2" t="s">
        <v>100</v>
      </c>
      <c r="N1631" s="71" t="s">
        <v>98</v>
      </c>
      <c r="O1631" s="71" t="s">
        <v>174</v>
      </c>
      <c r="P1631" s="4" t="s">
        <v>182</v>
      </c>
      <c r="Q1631" s="2" t="s">
        <v>98</v>
      </c>
      <c r="R1631" s="2" t="s">
        <v>98</v>
      </c>
      <c r="S1631" t="s">
        <v>98</v>
      </c>
      <c r="T1631" t="s">
        <v>98</v>
      </c>
      <c r="U1631" s="2" t="s">
        <v>98</v>
      </c>
      <c r="V1631" s="2" t="s">
        <v>98</v>
      </c>
      <c r="W1631" s="2" t="s">
        <v>98</v>
      </c>
      <c r="X1631" s="2" t="s">
        <v>98</v>
      </c>
      <c r="Y1631" s="2" t="s">
        <v>98</v>
      </c>
      <c r="Z1631" s="2" t="s">
        <v>98</v>
      </c>
      <c r="AA1631" s="2" t="s">
        <v>98</v>
      </c>
      <c r="AB1631" s="2" t="s">
        <v>97</v>
      </c>
      <c r="AC1631" t="s">
        <v>170</v>
      </c>
      <c r="AD1631" t="s">
        <v>97</v>
      </c>
      <c r="AE1631" s="1" t="s">
        <v>97</v>
      </c>
      <c r="AF1631" t="s">
        <v>98</v>
      </c>
    </row>
    <row r="1632" spans="1:32">
      <c r="A1632" s="3" t="s">
        <v>184</v>
      </c>
      <c r="B1632">
        <v>1622</v>
      </c>
      <c r="C1632" s="6">
        <v>182376</v>
      </c>
      <c r="D1632" t="s">
        <v>137</v>
      </c>
      <c r="E1632" s="2" t="s">
        <v>97</v>
      </c>
      <c r="F1632" s="2" t="s">
        <v>98</v>
      </c>
      <c r="G1632" s="2" t="s">
        <v>98</v>
      </c>
      <c r="H1632" s="2" t="s">
        <v>97</v>
      </c>
      <c r="I1632" s="2" t="s">
        <v>145</v>
      </c>
      <c r="J1632" s="2" t="s">
        <v>97</v>
      </c>
      <c r="K1632" s="2" t="s">
        <v>134</v>
      </c>
      <c r="L1632" t="s">
        <v>139</v>
      </c>
      <c r="M1632" s="2" t="s">
        <v>100</v>
      </c>
      <c r="N1632" s="71" t="s">
        <v>97</v>
      </c>
      <c r="O1632" s="71" t="s">
        <v>174</v>
      </c>
      <c r="P1632" s="4" t="s">
        <v>97</v>
      </c>
      <c r="Q1632" s="2" t="s">
        <v>98</v>
      </c>
      <c r="R1632" s="2" t="s">
        <v>98</v>
      </c>
      <c r="S1632" t="s">
        <v>97</v>
      </c>
      <c r="T1632" t="s">
        <v>98</v>
      </c>
      <c r="U1632" s="2" t="s">
        <v>98</v>
      </c>
      <c r="V1632" s="2" t="s">
        <v>98</v>
      </c>
      <c r="W1632" s="2" t="s">
        <v>98</v>
      </c>
      <c r="X1632" s="2" t="s">
        <v>98</v>
      </c>
      <c r="Y1632" s="2" t="s">
        <v>98</v>
      </c>
      <c r="Z1632" s="2" t="s">
        <v>98</v>
      </c>
      <c r="AA1632" s="2" t="s">
        <v>98</v>
      </c>
      <c r="AB1632" s="2" t="s">
        <v>99</v>
      </c>
      <c r="AC1632" t="s">
        <v>170</v>
      </c>
      <c r="AD1632" t="s">
        <v>97</v>
      </c>
      <c r="AE1632" s="1" t="s">
        <v>97</v>
      </c>
      <c r="AF1632" t="s">
        <v>97</v>
      </c>
    </row>
    <row r="1633" spans="1:32">
      <c r="A1633" s="3" t="s">
        <v>184</v>
      </c>
      <c r="B1633">
        <v>1623</v>
      </c>
      <c r="C1633">
        <v>182380</v>
      </c>
      <c r="D1633" t="s">
        <v>136</v>
      </c>
      <c r="E1633" s="2" t="s">
        <v>98</v>
      </c>
      <c r="F1633" s="2" t="s">
        <v>98</v>
      </c>
      <c r="G1633" s="2" t="s">
        <v>98</v>
      </c>
      <c r="H1633" s="3" t="s">
        <v>99</v>
      </c>
      <c r="I1633" s="3" t="s">
        <v>145</v>
      </c>
      <c r="J1633" s="6" t="s">
        <v>97</v>
      </c>
      <c r="K1633" s="2" t="s">
        <v>135</v>
      </c>
      <c r="L1633" t="s">
        <v>140</v>
      </c>
      <c r="M1633" s="3" t="s">
        <v>100</v>
      </c>
      <c r="N1633" s="71" t="s">
        <v>97</v>
      </c>
      <c r="O1633" s="71" t="s">
        <v>99</v>
      </c>
      <c r="P1633" s="4" t="s">
        <v>182</v>
      </c>
      <c r="Q1633" s="2" t="s">
        <v>98</v>
      </c>
      <c r="R1633" s="2" t="s">
        <v>98</v>
      </c>
      <c r="S1633" t="s">
        <v>98</v>
      </c>
      <c r="T1633" t="s">
        <v>98</v>
      </c>
      <c r="U1633" s="2" t="s">
        <v>98</v>
      </c>
      <c r="V1633" s="2" t="s">
        <v>98</v>
      </c>
      <c r="W1633" s="2" t="s">
        <v>98</v>
      </c>
      <c r="X1633" s="2" t="s">
        <v>98</v>
      </c>
      <c r="Y1633" s="2" t="s">
        <v>186</v>
      </c>
      <c r="Z1633" s="2" t="s">
        <v>98</v>
      </c>
      <c r="AA1633" s="2" t="s">
        <v>98</v>
      </c>
      <c r="AB1633" s="2" t="s">
        <v>185</v>
      </c>
      <c r="AC1633" t="s">
        <v>169</v>
      </c>
      <c r="AD1633" s="6" t="s">
        <v>98</v>
      </c>
      <c r="AE1633" s="1" t="s">
        <v>98</v>
      </c>
      <c r="AF1633" t="s">
        <v>97</v>
      </c>
    </row>
    <row r="1634" spans="1:32">
      <c r="A1634" s="3" t="s">
        <v>184</v>
      </c>
      <c r="B1634">
        <v>1624</v>
      </c>
      <c r="C1634" s="6">
        <v>182399</v>
      </c>
      <c r="D1634" t="s">
        <v>136</v>
      </c>
      <c r="E1634" s="2" t="s">
        <v>97</v>
      </c>
      <c r="F1634" s="2" t="s">
        <v>98</v>
      </c>
      <c r="G1634" s="2" t="s">
        <v>98</v>
      </c>
      <c r="H1634" s="2" t="s">
        <v>97</v>
      </c>
      <c r="I1634" s="2" t="s">
        <v>149</v>
      </c>
      <c r="J1634" s="2" t="s">
        <v>97</v>
      </c>
      <c r="K1634" s="2" t="s">
        <v>134</v>
      </c>
      <c r="L1634" t="s">
        <v>139</v>
      </c>
      <c r="M1634" s="2" t="s">
        <v>101</v>
      </c>
      <c r="N1634" s="71" t="s">
        <v>97</v>
      </c>
      <c r="O1634" s="71" t="s">
        <v>174</v>
      </c>
      <c r="P1634" s="4" t="s">
        <v>182</v>
      </c>
      <c r="Q1634" s="2" t="s">
        <v>97</v>
      </c>
      <c r="R1634" s="2" t="s">
        <v>97</v>
      </c>
      <c r="S1634" t="s">
        <v>98</v>
      </c>
      <c r="T1634" t="s">
        <v>98</v>
      </c>
      <c r="U1634" s="2" t="s">
        <v>98</v>
      </c>
      <c r="V1634" s="2" t="s">
        <v>97</v>
      </c>
      <c r="W1634" s="2" t="s">
        <v>97</v>
      </c>
      <c r="X1634" s="2" t="s">
        <v>98</v>
      </c>
      <c r="Y1634" s="2" t="s">
        <v>98</v>
      </c>
      <c r="Z1634" s="2" t="s">
        <v>98</v>
      </c>
      <c r="AA1634" s="2" t="s">
        <v>98</v>
      </c>
      <c r="AB1634" s="2" t="s">
        <v>98</v>
      </c>
      <c r="AC1634" t="s">
        <v>170</v>
      </c>
      <c r="AD1634" t="s">
        <v>97</v>
      </c>
      <c r="AE1634" s="1" t="s">
        <v>98</v>
      </c>
      <c r="AF1634" t="s">
        <v>98</v>
      </c>
    </row>
    <row r="1635" spans="1:32">
      <c r="A1635" s="3" t="s">
        <v>184</v>
      </c>
      <c r="B1635">
        <v>1625</v>
      </c>
      <c r="C1635" s="6">
        <v>182400</v>
      </c>
      <c r="D1635" t="s">
        <v>136</v>
      </c>
      <c r="E1635" s="2" t="s">
        <v>98</v>
      </c>
      <c r="F1635" s="2" t="s">
        <v>98</v>
      </c>
      <c r="G1635" s="2" t="s">
        <v>98</v>
      </c>
      <c r="H1635" s="2" t="s">
        <v>97</v>
      </c>
      <c r="I1635" s="2" t="s">
        <v>149</v>
      </c>
      <c r="J1635" s="2" t="s">
        <v>97</v>
      </c>
      <c r="K1635" s="2" t="s">
        <v>135</v>
      </c>
      <c r="L1635" t="s">
        <v>139</v>
      </c>
      <c r="M1635" s="2" t="s">
        <v>101</v>
      </c>
      <c r="N1635" s="71" t="s">
        <v>97</v>
      </c>
      <c r="O1635" s="71" t="s">
        <v>174</v>
      </c>
      <c r="P1635" s="4" t="s">
        <v>97</v>
      </c>
      <c r="Q1635" s="2" t="s">
        <v>97</v>
      </c>
      <c r="R1635" s="2" t="s">
        <v>98</v>
      </c>
      <c r="S1635" t="s">
        <v>97</v>
      </c>
      <c r="T1635" t="s">
        <v>98</v>
      </c>
      <c r="U1635" s="2" t="s">
        <v>98</v>
      </c>
      <c r="V1635" s="2" t="s">
        <v>97</v>
      </c>
      <c r="W1635" s="2" t="s">
        <v>98</v>
      </c>
      <c r="X1635" s="2" t="s">
        <v>98</v>
      </c>
      <c r="Y1635" s="2" t="s">
        <v>99</v>
      </c>
      <c r="Z1635" s="2" t="s">
        <v>97</v>
      </c>
      <c r="AA1635" s="2" t="s">
        <v>98</v>
      </c>
      <c r="AB1635" s="2" t="s">
        <v>185</v>
      </c>
      <c r="AC1635" t="s">
        <v>169</v>
      </c>
      <c r="AD1635" t="s">
        <v>98</v>
      </c>
      <c r="AE1635" s="1" t="s">
        <v>98</v>
      </c>
      <c r="AF1635" t="s">
        <v>98</v>
      </c>
    </row>
    <row r="1636" spans="1:32">
      <c r="A1636" s="3" t="s">
        <v>184</v>
      </c>
      <c r="B1636">
        <v>1626</v>
      </c>
      <c r="C1636">
        <v>182410</v>
      </c>
      <c r="D1636" t="s">
        <v>137</v>
      </c>
      <c r="E1636" s="2" t="s">
        <v>98</v>
      </c>
      <c r="F1636" s="2" t="s">
        <v>98</v>
      </c>
      <c r="G1636" s="2" t="s">
        <v>98</v>
      </c>
      <c r="H1636" s="2" t="s">
        <v>97</v>
      </c>
      <c r="I1636" s="2" t="s">
        <v>146</v>
      </c>
      <c r="J1636" s="6" t="s">
        <v>97</v>
      </c>
      <c r="K1636" s="2" t="s">
        <v>134</v>
      </c>
      <c r="L1636" t="s">
        <v>138</v>
      </c>
      <c r="M1636" s="3" t="s">
        <v>101</v>
      </c>
      <c r="N1636" s="71" t="s">
        <v>97</v>
      </c>
      <c r="O1636" s="71" t="s">
        <v>174</v>
      </c>
      <c r="P1636" s="4" t="s">
        <v>97</v>
      </c>
      <c r="Q1636" s="2" t="s">
        <v>98</v>
      </c>
      <c r="R1636" s="2" t="s">
        <v>98</v>
      </c>
      <c r="S1636" t="s">
        <v>97</v>
      </c>
      <c r="T1636" t="s">
        <v>98</v>
      </c>
      <c r="U1636" s="2" t="s">
        <v>98</v>
      </c>
      <c r="V1636" s="2" t="s">
        <v>97</v>
      </c>
      <c r="W1636" s="2" t="s">
        <v>98</v>
      </c>
      <c r="X1636" s="2" t="s">
        <v>98</v>
      </c>
      <c r="Y1636" s="2" t="s">
        <v>98</v>
      </c>
      <c r="Z1636" s="2" t="s">
        <v>98</v>
      </c>
      <c r="AA1636" s="2" t="s">
        <v>98</v>
      </c>
      <c r="AB1636" s="2" t="s">
        <v>98</v>
      </c>
      <c r="AC1636" t="s">
        <v>170</v>
      </c>
      <c r="AD1636" s="6" t="s">
        <v>97</v>
      </c>
      <c r="AE1636" s="1" t="s">
        <v>97</v>
      </c>
      <c r="AF1636" t="s">
        <v>98</v>
      </c>
    </row>
    <row r="1637" spans="1:32">
      <c r="A1637" s="3" t="s">
        <v>184</v>
      </c>
      <c r="B1637">
        <v>1627</v>
      </c>
      <c r="C1637">
        <v>182430</v>
      </c>
      <c r="D1637" t="s">
        <v>136</v>
      </c>
      <c r="E1637" s="2" t="s">
        <v>98</v>
      </c>
      <c r="F1637" s="2" t="s">
        <v>98</v>
      </c>
      <c r="G1637" s="2" t="s">
        <v>98</v>
      </c>
      <c r="H1637" s="2" t="s">
        <v>97</v>
      </c>
      <c r="I1637" s="2" t="s">
        <v>144</v>
      </c>
      <c r="J1637" s="6" t="s">
        <v>97</v>
      </c>
      <c r="K1637" s="2" t="s">
        <v>134</v>
      </c>
      <c r="L1637" t="s">
        <v>140</v>
      </c>
      <c r="M1637" s="3" t="s">
        <v>100</v>
      </c>
      <c r="N1637" s="71" t="s">
        <v>98</v>
      </c>
      <c r="O1637" s="71" t="s">
        <v>174</v>
      </c>
      <c r="P1637" s="5" t="s">
        <v>182</v>
      </c>
      <c r="Q1637" s="2" t="s">
        <v>98</v>
      </c>
      <c r="R1637" s="2" t="s">
        <v>98</v>
      </c>
      <c r="S1637" t="s">
        <v>98</v>
      </c>
      <c r="T1637" t="s">
        <v>98</v>
      </c>
      <c r="U1637" s="2" t="s">
        <v>98</v>
      </c>
      <c r="V1637" s="2" t="s">
        <v>98</v>
      </c>
      <c r="W1637" s="2" t="s">
        <v>98</v>
      </c>
      <c r="X1637" s="2" t="s">
        <v>98</v>
      </c>
      <c r="Y1637" s="2" t="s">
        <v>186</v>
      </c>
      <c r="Z1637" s="2" t="s">
        <v>98</v>
      </c>
      <c r="AA1637" s="2" t="s">
        <v>98</v>
      </c>
      <c r="AB1637" s="2" t="s">
        <v>97</v>
      </c>
      <c r="AC1637" t="s">
        <v>169</v>
      </c>
      <c r="AD1637" t="s">
        <v>97</v>
      </c>
      <c r="AE1637" s="1" t="s">
        <v>98</v>
      </c>
      <c r="AF1637" t="s">
        <v>97</v>
      </c>
    </row>
    <row r="1638" spans="1:32">
      <c r="A1638" s="3" t="s">
        <v>184</v>
      </c>
      <c r="B1638">
        <v>1628</v>
      </c>
      <c r="C1638" s="6">
        <v>182436</v>
      </c>
      <c r="D1638" t="s">
        <v>136</v>
      </c>
      <c r="E1638" s="2" t="s">
        <v>98</v>
      </c>
      <c r="F1638" s="2" t="s">
        <v>98</v>
      </c>
      <c r="G1638" s="2" t="s">
        <v>98</v>
      </c>
      <c r="H1638" s="2" t="s">
        <v>97</v>
      </c>
      <c r="I1638" s="2" t="s">
        <v>144</v>
      </c>
      <c r="J1638" s="2" t="s">
        <v>97</v>
      </c>
      <c r="K1638" s="2" t="s">
        <v>134</v>
      </c>
      <c r="L1638" t="s">
        <v>140</v>
      </c>
      <c r="M1638" s="2" t="s">
        <v>101</v>
      </c>
      <c r="N1638" s="71" t="s">
        <v>97</v>
      </c>
      <c r="O1638" s="71" t="s">
        <v>174</v>
      </c>
      <c r="P1638" s="4" t="s">
        <v>98</v>
      </c>
      <c r="Q1638" s="2" t="s">
        <v>98</v>
      </c>
      <c r="R1638" s="2" t="s">
        <v>98</v>
      </c>
      <c r="S1638" t="s">
        <v>97</v>
      </c>
      <c r="T1638" t="s">
        <v>98</v>
      </c>
      <c r="U1638" s="2" t="s">
        <v>98</v>
      </c>
      <c r="V1638" s="2" t="s">
        <v>98</v>
      </c>
      <c r="W1638" s="2" t="s">
        <v>98</v>
      </c>
      <c r="X1638" s="2" t="s">
        <v>98</v>
      </c>
      <c r="Y1638" s="2" t="s">
        <v>186</v>
      </c>
      <c r="Z1638" s="2" t="s">
        <v>98</v>
      </c>
      <c r="AA1638" s="2" t="s">
        <v>98</v>
      </c>
      <c r="AB1638" s="2" t="s">
        <v>97</v>
      </c>
      <c r="AC1638" t="s">
        <v>169</v>
      </c>
      <c r="AD1638" t="s">
        <v>97</v>
      </c>
      <c r="AE1638" s="1" t="s">
        <v>98</v>
      </c>
      <c r="AF1638" t="s">
        <v>98</v>
      </c>
    </row>
    <row r="1639" spans="1:32">
      <c r="A1639" s="3" t="s">
        <v>184</v>
      </c>
      <c r="B1639">
        <v>1629</v>
      </c>
      <c r="C1639" s="6">
        <v>182439</v>
      </c>
      <c r="D1639" t="s">
        <v>137</v>
      </c>
      <c r="E1639" s="2" t="s">
        <v>98</v>
      </c>
      <c r="F1639" s="2" t="s">
        <v>98</v>
      </c>
      <c r="G1639" s="2" t="s">
        <v>98</v>
      </c>
      <c r="H1639" s="2" t="s">
        <v>97</v>
      </c>
      <c r="I1639" s="2" t="s">
        <v>149</v>
      </c>
      <c r="J1639" s="2" t="s">
        <v>97</v>
      </c>
      <c r="K1639" s="2" t="s">
        <v>135</v>
      </c>
      <c r="L1639" t="s">
        <v>140</v>
      </c>
      <c r="M1639" s="2" t="s">
        <v>100</v>
      </c>
      <c r="N1639" s="71" t="s">
        <v>97</v>
      </c>
      <c r="O1639" s="71" t="s">
        <v>174</v>
      </c>
      <c r="P1639" s="4" t="s">
        <v>97</v>
      </c>
      <c r="Q1639" s="2" t="s">
        <v>98</v>
      </c>
      <c r="R1639" s="2" t="s">
        <v>98</v>
      </c>
      <c r="S1639" t="s">
        <v>97</v>
      </c>
      <c r="T1639" t="s">
        <v>98</v>
      </c>
      <c r="U1639" s="2" t="s">
        <v>98</v>
      </c>
      <c r="V1639" s="2" t="s">
        <v>98</v>
      </c>
      <c r="W1639" s="2" t="s">
        <v>98</v>
      </c>
      <c r="X1639" s="2" t="s">
        <v>97</v>
      </c>
      <c r="Y1639" s="2" t="s">
        <v>99</v>
      </c>
      <c r="Z1639" s="2" t="s">
        <v>98</v>
      </c>
      <c r="AA1639" s="2" t="s">
        <v>98</v>
      </c>
      <c r="AB1639" s="2" t="s">
        <v>185</v>
      </c>
      <c r="AC1639" t="s">
        <v>169</v>
      </c>
      <c r="AD1639" t="s">
        <v>98</v>
      </c>
      <c r="AE1639" s="1" t="s">
        <v>98</v>
      </c>
      <c r="AF1639" t="s">
        <v>97</v>
      </c>
    </row>
    <row r="1640" spans="1:32">
      <c r="A1640" s="3" t="s">
        <v>184</v>
      </c>
      <c r="B1640">
        <v>1630</v>
      </c>
      <c r="C1640" s="6">
        <v>182441</v>
      </c>
      <c r="D1640" t="s">
        <v>136</v>
      </c>
      <c r="E1640" s="2" t="s">
        <v>98</v>
      </c>
      <c r="F1640" s="2" t="s">
        <v>98</v>
      </c>
      <c r="G1640" s="2" t="s">
        <v>98</v>
      </c>
      <c r="H1640" s="2" t="s">
        <v>97</v>
      </c>
      <c r="I1640" s="2" t="s">
        <v>146</v>
      </c>
      <c r="J1640" s="2" t="s">
        <v>97</v>
      </c>
      <c r="K1640" s="2" t="s">
        <v>134</v>
      </c>
      <c r="L1640" t="s">
        <v>140</v>
      </c>
      <c r="M1640" s="2" t="s">
        <v>100</v>
      </c>
      <c r="N1640" s="71" t="s">
        <v>98</v>
      </c>
      <c r="O1640" s="71" t="s">
        <v>163</v>
      </c>
      <c r="P1640" s="4" t="s">
        <v>182</v>
      </c>
      <c r="Q1640" s="2" t="s">
        <v>98</v>
      </c>
      <c r="R1640" s="2" t="s">
        <v>98</v>
      </c>
      <c r="S1640" t="s">
        <v>98</v>
      </c>
      <c r="T1640" t="s">
        <v>98</v>
      </c>
      <c r="U1640" s="2" t="s">
        <v>98</v>
      </c>
      <c r="V1640" s="2" t="s">
        <v>98</v>
      </c>
      <c r="W1640" s="2" t="s">
        <v>98</v>
      </c>
      <c r="X1640" s="2" t="s">
        <v>98</v>
      </c>
      <c r="Y1640" s="2" t="s">
        <v>186</v>
      </c>
      <c r="Z1640" s="2" t="s">
        <v>98</v>
      </c>
      <c r="AA1640" s="2" t="s">
        <v>98</v>
      </c>
      <c r="AB1640" s="2" t="s">
        <v>97</v>
      </c>
      <c r="AC1640" t="s">
        <v>169</v>
      </c>
      <c r="AD1640" t="s">
        <v>97</v>
      </c>
      <c r="AE1640" s="1" t="s">
        <v>98</v>
      </c>
      <c r="AF1640" t="s">
        <v>98</v>
      </c>
    </row>
    <row r="1641" spans="1:32">
      <c r="A1641" s="3" t="s">
        <v>184</v>
      </c>
      <c r="B1641">
        <v>1631</v>
      </c>
      <c r="C1641" s="6">
        <v>182453</v>
      </c>
      <c r="D1641" t="s">
        <v>137</v>
      </c>
      <c r="E1641" s="2" t="s">
        <v>97</v>
      </c>
      <c r="F1641" s="2" t="s">
        <v>98</v>
      </c>
      <c r="G1641" s="2" t="s">
        <v>98</v>
      </c>
      <c r="H1641" s="2" t="s">
        <v>97</v>
      </c>
      <c r="I1641" s="2" t="s">
        <v>145</v>
      </c>
      <c r="J1641" s="2" t="s">
        <v>97</v>
      </c>
      <c r="K1641" s="2" t="s">
        <v>134</v>
      </c>
      <c r="L1641" t="s">
        <v>139</v>
      </c>
      <c r="M1641" s="2" t="s">
        <v>100</v>
      </c>
      <c r="N1641" s="71" t="s">
        <v>98</v>
      </c>
      <c r="O1641" s="71" t="s">
        <v>163</v>
      </c>
      <c r="P1641" s="4" t="s">
        <v>98</v>
      </c>
      <c r="Q1641" s="2" t="s">
        <v>98</v>
      </c>
      <c r="R1641" s="2" t="s">
        <v>98</v>
      </c>
      <c r="S1641" t="s">
        <v>97</v>
      </c>
      <c r="T1641" t="s">
        <v>98</v>
      </c>
      <c r="U1641" s="2" t="s">
        <v>98</v>
      </c>
      <c r="V1641" s="2" t="s">
        <v>98</v>
      </c>
      <c r="W1641" s="2" t="s">
        <v>98</v>
      </c>
      <c r="X1641" s="2" t="s">
        <v>98</v>
      </c>
      <c r="Y1641" s="2" t="s">
        <v>98</v>
      </c>
      <c r="Z1641" s="2" t="s">
        <v>98</v>
      </c>
      <c r="AA1641" s="2" t="s">
        <v>98</v>
      </c>
      <c r="AB1641" s="2" t="s">
        <v>97</v>
      </c>
      <c r="AC1641" t="s">
        <v>170</v>
      </c>
      <c r="AD1641" t="s">
        <v>97</v>
      </c>
      <c r="AE1641" s="1" t="s">
        <v>97</v>
      </c>
      <c r="AF1641" t="s">
        <v>98</v>
      </c>
    </row>
    <row r="1642" spans="1:32">
      <c r="A1642" s="3" t="s">
        <v>184</v>
      </c>
      <c r="B1642">
        <v>1632</v>
      </c>
      <c r="C1642" s="6">
        <v>182461</v>
      </c>
      <c r="D1642" t="s">
        <v>137</v>
      </c>
      <c r="E1642" s="2" t="s">
        <v>98</v>
      </c>
      <c r="F1642" s="2" t="s">
        <v>98</v>
      </c>
      <c r="G1642" s="2" t="s">
        <v>98</v>
      </c>
      <c r="H1642" s="2" t="s">
        <v>97</v>
      </c>
      <c r="I1642" s="2" t="s">
        <v>145</v>
      </c>
      <c r="J1642" s="2" t="s">
        <v>97</v>
      </c>
      <c r="K1642" s="2" t="s">
        <v>134</v>
      </c>
      <c r="L1642" t="s">
        <v>139</v>
      </c>
      <c r="M1642" s="2" t="s">
        <v>101</v>
      </c>
      <c r="N1642" s="71" t="s">
        <v>98</v>
      </c>
      <c r="O1642" s="71" t="s">
        <v>174</v>
      </c>
      <c r="P1642" s="4" t="s">
        <v>97</v>
      </c>
      <c r="Q1642" s="2" t="s">
        <v>98</v>
      </c>
      <c r="R1642" s="2" t="s">
        <v>98</v>
      </c>
      <c r="S1642" t="s">
        <v>97</v>
      </c>
      <c r="T1642" t="s">
        <v>98</v>
      </c>
      <c r="U1642" s="2" t="s">
        <v>98</v>
      </c>
      <c r="V1642" s="2" t="s">
        <v>98</v>
      </c>
      <c r="W1642" s="2" t="s">
        <v>98</v>
      </c>
      <c r="X1642" s="2" t="s">
        <v>98</v>
      </c>
      <c r="Y1642" s="2" t="s">
        <v>98</v>
      </c>
      <c r="Z1642" s="2" t="s">
        <v>98</v>
      </c>
      <c r="AA1642" s="2" t="s">
        <v>98</v>
      </c>
      <c r="AB1642" s="2" t="s">
        <v>97</v>
      </c>
      <c r="AC1642" t="s">
        <v>170</v>
      </c>
      <c r="AD1642" t="s">
        <v>97</v>
      </c>
      <c r="AE1642" s="1" t="s">
        <v>97</v>
      </c>
      <c r="AF1642" t="s">
        <v>97</v>
      </c>
    </row>
    <row r="1643" spans="1:32">
      <c r="A1643" s="3" t="s">
        <v>184</v>
      </c>
      <c r="B1643">
        <v>1633</v>
      </c>
      <c r="C1643" s="6">
        <v>182476</v>
      </c>
      <c r="D1643" t="s">
        <v>137</v>
      </c>
      <c r="E1643" s="2" t="s">
        <v>98</v>
      </c>
      <c r="F1643" s="2" t="s">
        <v>98</v>
      </c>
      <c r="G1643" s="2" t="s">
        <v>98</v>
      </c>
      <c r="H1643" s="2" t="s">
        <v>97</v>
      </c>
      <c r="I1643" s="2" t="s">
        <v>147</v>
      </c>
      <c r="J1643" s="2" t="s">
        <v>97</v>
      </c>
      <c r="K1643" s="2" t="s">
        <v>134</v>
      </c>
      <c r="L1643" t="s">
        <v>140</v>
      </c>
      <c r="M1643" s="2" t="s">
        <v>100</v>
      </c>
      <c r="N1643" s="71" t="s">
        <v>97</v>
      </c>
      <c r="O1643" s="71" t="s">
        <v>163</v>
      </c>
      <c r="P1643" s="4" t="s">
        <v>182</v>
      </c>
      <c r="Q1643" s="2" t="s">
        <v>98</v>
      </c>
      <c r="R1643" s="2" t="s">
        <v>98</v>
      </c>
      <c r="S1643" t="s">
        <v>98</v>
      </c>
      <c r="T1643" t="s">
        <v>98</v>
      </c>
      <c r="U1643" s="2" t="s">
        <v>98</v>
      </c>
      <c r="V1643" s="2" t="s">
        <v>98</v>
      </c>
      <c r="W1643" s="2" t="s">
        <v>98</v>
      </c>
      <c r="X1643" s="2" t="s">
        <v>98</v>
      </c>
      <c r="Y1643" s="2" t="s">
        <v>186</v>
      </c>
      <c r="Z1643" s="2" t="s">
        <v>98</v>
      </c>
      <c r="AA1643" s="2" t="s">
        <v>98</v>
      </c>
      <c r="AB1643" s="2" t="s">
        <v>97</v>
      </c>
      <c r="AC1643" t="s">
        <v>169</v>
      </c>
      <c r="AD1643" t="s">
        <v>97</v>
      </c>
      <c r="AE1643" s="1" t="s">
        <v>98</v>
      </c>
      <c r="AF1643" t="s">
        <v>98</v>
      </c>
    </row>
    <row r="1644" spans="1:32">
      <c r="A1644" s="3" t="s">
        <v>184</v>
      </c>
      <c r="B1644">
        <v>1634</v>
      </c>
      <c r="C1644" s="6">
        <v>182485</v>
      </c>
      <c r="D1644" t="s">
        <v>137</v>
      </c>
      <c r="E1644" s="2" t="s">
        <v>98</v>
      </c>
      <c r="F1644" s="2" t="s">
        <v>98</v>
      </c>
      <c r="G1644" s="2" t="s">
        <v>97</v>
      </c>
      <c r="H1644" s="2" t="s">
        <v>97</v>
      </c>
      <c r="I1644" s="2" t="s">
        <v>146</v>
      </c>
      <c r="J1644" s="2" t="s">
        <v>97</v>
      </c>
      <c r="K1644" s="2" t="s">
        <v>134</v>
      </c>
      <c r="L1644" t="s">
        <v>139</v>
      </c>
      <c r="M1644" s="2" t="s">
        <v>100</v>
      </c>
      <c r="N1644" s="71" t="s">
        <v>97</v>
      </c>
      <c r="O1644" s="71" t="s">
        <v>163</v>
      </c>
      <c r="P1644" s="4" t="s">
        <v>98</v>
      </c>
      <c r="Q1644" s="2" t="s">
        <v>98</v>
      </c>
      <c r="R1644" s="2" t="s">
        <v>98</v>
      </c>
      <c r="S1644" t="s">
        <v>97</v>
      </c>
      <c r="T1644" t="s">
        <v>97</v>
      </c>
      <c r="U1644" s="2" t="s">
        <v>98</v>
      </c>
      <c r="V1644" s="2" t="s">
        <v>97</v>
      </c>
      <c r="W1644" s="2" t="s">
        <v>98</v>
      </c>
      <c r="X1644" s="2" t="s">
        <v>98</v>
      </c>
      <c r="Y1644" s="2" t="s">
        <v>98</v>
      </c>
      <c r="Z1644" s="2" t="s">
        <v>98</v>
      </c>
      <c r="AA1644" s="2" t="s">
        <v>98</v>
      </c>
      <c r="AB1644" s="2" t="s">
        <v>97</v>
      </c>
      <c r="AC1644" t="s">
        <v>170</v>
      </c>
      <c r="AD1644" t="s">
        <v>97</v>
      </c>
      <c r="AE1644" s="1" t="s">
        <v>97</v>
      </c>
      <c r="AF1644" t="s">
        <v>97</v>
      </c>
    </row>
    <row r="1645" spans="1:32">
      <c r="A1645" s="3" t="s">
        <v>184</v>
      </c>
      <c r="B1645">
        <v>1635</v>
      </c>
      <c r="C1645" s="6">
        <v>182491</v>
      </c>
      <c r="D1645" t="s">
        <v>136</v>
      </c>
      <c r="E1645" s="2" t="s">
        <v>97</v>
      </c>
      <c r="F1645" s="2" t="s">
        <v>97</v>
      </c>
      <c r="G1645" s="2" t="s">
        <v>98</v>
      </c>
      <c r="H1645" s="2" t="s">
        <v>97</v>
      </c>
      <c r="I1645" s="2" t="s">
        <v>149</v>
      </c>
      <c r="J1645" s="2" t="s">
        <v>97</v>
      </c>
      <c r="K1645" s="2" t="s">
        <v>134</v>
      </c>
      <c r="L1645" t="s">
        <v>138</v>
      </c>
      <c r="M1645" s="2" t="s">
        <v>101</v>
      </c>
      <c r="N1645" s="71" t="s">
        <v>97</v>
      </c>
      <c r="O1645" s="71" t="s">
        <v>174</v>
      </c>
      <c r="P1645" s="4" t="s">
        <v>97</v>
      </c>
      <c r="Q1645" s="2" t="s">
        <v>97</v>
      </c>
      <c r="R1645" s="2" t="s">
        <v>97</v>
      </c>
      <c r="S1645" t="s">
        <v>97</v>
      </c>
      <c r="T1645" t="s">
        <v>98</v>
      </c>
      <c r="U1645" s="2" t="s">
        <v>98</v>
      </c>
      <c r="V1645" s="2" t="s">
        <v>97</v>
      </c>
      <c r="W1645" s="2" t="s">
        <v>98</v>
      </c>
      <c r="X1645" s="2" t="s">
        <v>97</v>
      </c>
      <c r="Y1645" s="2" t="s">
        <v>98</v>
      </c>
      <c r="Z1645" s="2" t="s">
        <v>98</v>
      </c>
      <c r="AA1645" s="2" t="s">
        <v>98</v>
      </c>
      <c r="AB1645" s="2" t="s">
        <v>99</v>
      </c>
      <c r="AC1645" t="s">
        <v>171</v>
      </c>
      <c r="AD1645" t="s">
        <v>97</v>
      </c>
      <c r="AE1645" s="1" t="s">
        <v>97</v>
      </c>
      <c r="AF1645" t="s">
        <v>97</v>
      </c>
    </row>
    <row r="1646" spans="1:32">
      <c r="A1646" s="3" t="s">
        <v>184</v>
      </c>
      <c r="B1646">
        <v>1636</v>
      </c>
      <c r="C1646" s="6">
        <v>182492</v>
      </c>
      <c r="D1646" t="s">
        <v>136</v>
      </c>
      <c r="E1646" s="2" t="s">
        <v>98</v>
      </c>
      <c r="F1646" s="2" t="s">
        <v>98</v>
      </c>
      <c r="G1646" s="2" t="s">
        <v>98</v>
      </c>
      <c r="H1646" s="2" t="s">
        <v>97</v>
      </c>
      <c r="I1646" s="2" t="s">
        <v>149</v>
      </c>
      <c r="J1646" s="2" t="s">
        <v>97</v>
      </c>
      <c r="K1646" s="2" t="s">
        <v>135</v>
      </c>
      <c r="L1646" t="s">
        <v>138</v>
      </c>
      <c r="M1646" s="2" t="s">
        <v>101</v>
      </c>
      <c r="N1646" s="71" t="s">
        <v>97</v>
      </c>
      <c r="O1646" s="71" t="s">
        <v>174</v>
      </c>
      <c r="P1646" s="4" t="s">
        <v>97</v>
      </c>
      <c r="Q1646" s="2" t="s">
        <v>97</v>
      </c>
      <c r="R1646" s="2" t="s">
        <v>98</v>
      </c>
      <c r="S1646" t="s">
        <v>97</v>
      </c>
      <c r="T1646" t="s">
        <v>98</v>
      </c>
      <c r="U1646" s="2" t="s">
        <v>97</v>
      </c>
      <c r="V1646" s="2" t="s">
        <v>97</v>
      </c>
      <c r="W1646" s="2" t="s">
        <v>98</v>
      </c>
      <c r="X1646" s="2" t="s">
        <v>97</v>
      </c>
      <c r="Y1646" s="2" t="s">
        <v>99</v>
      </c>
      <c r="Z1646" s="2" t="s">
        <v>98</v>
      </c>
      <c r="AA1646" s="2" t="s">
        <v>98</v>
      </c>
      <c r="AB1646" s="2" t="s">
        <v>185</v>
      </c>
      <c r="AC1646" t="s">
        <v>169</v>
      </c>
      <c r="AD1646" t="s">
        <v>98</v>
      </c>
      <c r="AE1646" s="1" t="s">
        <v>98</v>
      </c>
      <c r="AF1646" t="s">
        <v>97</v>
      </c>
    </row>
    <row r="1647" spans="1:32">
      <c r="A1647" s="3" t="s">
        <v>184</v>
      </c>
      <c r="B1647">
        <v>1637</v>
      </c>
      <c r="C1647" s="6">
        <v>182500</v>
      </c>
      <c r="D1647" t="s">
        <v>137</v>
      </c>
      <c r="E1647" s="2" t="s">
        <v>98</v>
      </c>
      <c r="F1647" s="2" t="s">
        <v>98</v>
      </c>
      <c r="G1647" s="2" t="s">
        <v>98</v>
      </c>
      <c r="H1647" s="2" t="s">
        <v>97</v>
      </c>
      <c r="I1647" s="2" t="s">
        <v>148</v>
      </c>
      <c r="J1647" s="2" t="s">
        <v>97</v>
      </c>
      <c r="K1647" s="2" t="s">
        <v>134</v>
      </c>
      <c r="L1647" t="s">
        <v>139</v>
      </c>
      <c r="M1647" s="2" t="s">
        <v>100</v>
      </c>
      <c r="N1647" s="71" t="s">
        <v>97</v>
      </c>
      <c r="O1647" s="71" t="s">
        <v>163</v>
      </c>
      <c r="P1647" s="4" t="s">
        <v>182</v>
      </c>
      <c r="Q1647" s="2" t="s">
        <v>98</v>
      </c>
      <c r="R1647" s="2" t="s">
        <v>98</v>
      </c>
      <c r="S1647" t="s">
        <v>98</v>
      </c>
      <c r="T1647" t="s">
        <v>98</v>
      </c>
      <c r="U1647" s="2" t="s">
        <v>98</v>
      </c>
      <c r="V1647" s="2" t="s">
        <v>97</v>
      </c>
      <c r="W1647" s="2" t="s">
        <v>98</v>
      </c>
      <c r="X1647" s="2" t="s">
        <v>98</v>
      </c>
      <c r="Y1647" s="2" t="s">
        <v>98</v>
      </c>
      <c r="Z1647" s="2" t="s">
        <v>98</v>
      </c>
      <c r="AA1647" s="2" t="s">
        <v>98</v>
      </c>
      <c r="AB1647" s="2" t="s">
        <v>98</v>
      </c>
      <c r="AC1647" t="s">
        <v>170</v>
      </c>
      <c r="AD1647" t="s">
        <v>97</v>
      </c>
      <c r="AE1647" s="1" t="s">
        <v>97</v>
      </c>
      <c r="AF1647" t="s">
        <v>98</v>
      </c>
    </row>
    <row r="1648" spans="1:32">
      <c r="A1648" s="3" t="s">
        <v>184</v>
      </c>
      <c r="B1648">
        <v>1638</v>
      </c>
      <c r="C1648" s="6">
        <v>182507</v>
      </c>
      <c r="D1648" t="s">
        <v>136</v>
      </c>
      <c r="E1648" s="2" t="s">
        <v>98</v>
      </c>
      <c r="F1648" s="2" t="s">
        <v>98</v>
      </c>
      <c r="G1648" s="2" t="s">
        <v>98</v>
      </c>
      <c r="H1648" s="2" t="s">
        <v>98</v>
      </c>
      <c r="I1648" s="2" t="s">
        <v>146</v>
      </c>
      <c r="J1648" s="2" t="s">
        <v>97</v>
      </c>
      <c r="K1648" s="2" t="s">
        <v>134</v>
      </c>
      <c r="L1648" t="s">
        <v>140</v>
      </c>
      <c r="M1648" s="2" t="s">
        <v>100</v>
      </c>
      <c r="N1648" s="71" t="s">
        <v>98</v>
      </c>
      <c r="O1648" s="71" t="s">
        <v>99</v>
      </c>
      <c r="P1648" s="4" t="s">
        <v>182</v>
      </c>
      <c r="Q1648" s="2" t="s">
        <v>98</v>
      </c>
      <c r="R1648" s="2" t="s">
        <v>98</v>
      </c>
      <c r="S1648" t="s">
        <v>98</v>
      </c>
      <c r="T1648" t="s">
        <v>98</v>
      </c>
      <c r="U1648" s="2" t="s">
        <v>98</v>
      </c>
      <c r="V1648" s="2" t="s">
        <v>98</v>
      </c>
      <c r="W1648" s="2" t="s">
        <v>98</v>
      </c>
      <c r="X1648" s="2" t="s">
        <v>98</v>
      </c>
      <c r="Y1648" s="2" t="s">
        <v>186</v>
      </c>
      <c r="Z1648" s="2" t="s">
        <v>98</v>
      </c>
      <c r="AA1648" s="2" t="s">
        <v>98</v>
      </c>
      <c r="AB1648" s="2" t="s">
        <v>97</v>
      </c>
      <c r="AC1648" t="s">
        <v>169</v>
      </c>
      <c r="AD1648" t="s">
        <v>97</v>
      </c>
      <c r="AE1648" s="1" t="s">
        <v>98</v>
      </c>
      <c r="AF1648" t="s">
        <v>98</v>
      </c>
    </row>
    <row r="1649" spans="1:32">
      <c r="A1649" s="3" t="s">
        <v>184</v>
      </c>
      <c r="B1649">
        <v>1639</v>
      </c>
      <c r="C1649" s="6">
        <v>182511</v>
      </c>
      <c r="D1649" t="s">
        <v>137</v>
      </c>
      <c r="E1649" s="2" t="s">
        <v>98</v>
      </c>
      <c r="F1649" s="2" t="s">
        <v>98</v>
      </c>
      <c r="G1649" s="2" t="s">
        <v>98</v>
      </c>
      <c r="H1649" s="2" t="s">
        <v>98</v>
      </c>
      <c r="I1649" s="2" t="s">
        <v>146</v>
      </c>
      <c r="J1649" s="2" t="s">
        <v>97</v>
      </c>
      <c r="K1649" s="2" t="s">
        <v>134</v>
      </c>
      <c r="L1649" t="s">
        <v>140</v>
      </c>
      <c r="M1649" s="2" t="s">
        <v>100</v>
      </c>
      <c r="N1649" s="71" t="s">
        <v>98</v>
      </c>
      <c r="O1649" s="71" t="s">
        <v>174</v>
      </c>
      <c r="P1649" s="4" t="s">
        <v>182</v>
      </c>
      <c r="Q1649" s="2" t="s">
        <v>98</v>
      </c>
      <c r="R1649" s="2" t="s">
        <v>98</v>
      </c>
      <c r="S1649" t="s">
        <v>98</v>
      </c>
      <c r="T1649" t="s">
        <v>98</v>
      </c>
      <c r="U1649" s="2" t="s">
        <v>98</v>
      </c>
      <c r="V1649" s="2" t="s">
        <v>98</v>
      </c>
      <c r="W1649" s="2" t="s">
        <v>98</v>
      </c>
      <c r="X1649" s="2" t="s">
        <v>97</v>
      </c>
      <c r="Y1649" s="2" t="s">
        <v>186</v>
      </c>
      <c r="Z1649" s="2" t="s">
        <v>98</v>
      </c>
      <c r="AA1649" s="2" t="s">
        <v>98</v>
      </c>
      <c r="AB1649" s="2" t="s">
        <v>97</v>
      </c>
      <c r="AC1649" t="s">
        <v>169</v>
      </c>
      <c r="AD1649" t="s">
        <v>97</v>
      </c>
      <c r="AE1649" s="1" t="s">
        <v>98</v>
      </c>
      <c r="AF1649" t="s">
        <v>98</v>
      </c>
    </row>
    <row r="1650" spans="1:32">
      <c r="A1650" s="3" t="s">
        <v>184</v>
      </c>
      <c r="B1650">
        <v>1640</v>
      </c>
      <c r="C1650" s="6">
        <v>182512</v>
      </c>
      <c r="D1650" t="s">
        <v>137</v>
      </c>
      <c r="E1650" s="2" t="s">
        <v>98</v>
      </c>
      <c r="F1650" s="2" t="s">
        <v>98</v>
      </c>
      <c r="G1650" s="2" t="s">
        <v>98</v>
      </c>
      <c r="H1650" s="2" t="s">
        <v>98</v>
      </c>
      <c r="I1650" s="2" t="s">
        <v>146</v>
      </c>
      <c r="J1650" s="2" t="s">
        <v>97</v>
      </c>
      <c r="K1650" s="2" t="s">
        <v>134</v>
      </c>
      <c r="L1650" t="s">
        <v>140</v>
      </c>
      <c r="M1650" s="2" t="s">
        <v>100</v>
      </c>
      <c r="N1650" s="71" t="s">
        <v>98</v>
      </c>
      <c r="O1650" s="71" t="s">
        <v>174</v>
      </c>
      <c r="P1650" s="4" t="s">
        <v>182</v>
      </c>
      <c r="Q1650" s="2" t="s">
        <v>98</v>
      </c>
      <c r="R1650" s="2" t="s">
        <v>98</v>
      </c>
      <c r="S1650" t="s">
        <v>98</v>
      </c>
      <c r="T1650" t="s">
        <v>98</v>
      </c>
      <c r="U1650" s="2" t="s">
        <v>98</v>
      </c>
      <c r="V1650" s="2" t="s">
        <v>98</v>
      </c>
      <c r="W1650" s="2" t="s">
        <v>98</v>
      </c>
      <c r="X1650" s="2" t="s">
        <v>98</v>
      </c>
      <c r="Y1650" s="2" t="s">
        <v>186</v>
      </c>
      <c r="Z1650" s="2" t="s">
        <v>98</v>
      </c>
      <c r="AA1650" s="2" t="s">
        <v>98</v>
      </c>
      <c r="AB1650" s="2" t="s">
        <v>97</v>
      </c>
      <c r="AC1650" t="s">
        <v>169</v>
      </c>
      <c r="AD1650" t="s">
        <v>97</v>
      </c>
      <c r="AE1650" s="1" t="s">
        <v>98</v>
      </c>
      <c r="AF1650" t="s">
        <v>98</v>
      </c>
    </row>
    <row r="1651" spans="1:32">
      <c r="A1651" s="3" t="s">
        <v>184</v>
      </c>
      <c r="B1651">
        <v>1641</v>
      </c>
      <c r="C1651" s="6">
        <v>182516</v>
      </c>
      <c r="D1651" t="s">
        <v>136</v>
      </c>
      <c r="E1651" s="2" t="s">
        <v>98</v>
      </c>
      <c r="F1651" s="2" t="s">
        <v>98</v>
      </c>
      <c r="G1651" s="2" t="s">
        <v>98</v>
      </c>
      <c r="H1651" s="2" t="s">
        <v>97</v>
      </c>
      <c r="I1651" s="2" t="s">
        <v>146</v>
      </c>
      <c r="J1651" s="2" t="s">
        <v>97</v>
      </c>
      <c r="K1651" s="2" t="s">
        <v>134</v>
      </c>
      <c r="L1651" t="s">
        <v>140</v>
      </c>
      <c r="M1651" s="2" t="s">
        <v>100</v>
      </c>
      <c r="N1651" s="71" t="s">
        <v>97</v>
      </c>
      <c r="O1651" s="71" t="s">
        <v>163</v>
      </c>
      <c r="P1651" s="4" t="s">
        <v>182</v>
      </c>
      <c r="Q1651" s="2" t="s">
        <v>98</v>
      </c>
      <c r="R1651" s="2" t="s">
        <v>98</v>
      </c>
      <c r="S1651" t="s">
        <v>98</v>
      </c>
      <c r="T1651" t="s">
        <v>98</v>
      </c>
      <c r="U1651" s="2" t="s">
        <v>98</v>
      </c>
      <c r="V1651" s="2" t="s">
        <v>98</v>
      </c>
      <c r="W1651" s="2" t="s">
        <v>98</v>
      </c>
      <c r="X1651" s="2" t="s">
        <v>98</v>
      </c>
      <c r="Y1651" s="2" t="s">
        <v>186</v>
      </c>
      <c r="Z1651" s="2" t="s">
        <v>98</v>
      </c>
      <c r="AA1651" s="2" t="s">
        <v>98</v>
      </c>
      <c r="AB1651" s="2" t="s">
        <v>98</v>
      </c>
      <c r="AC1651" t="s">
        <v>169</v>
      </c>
      <c r="AD1651" t="s">
        <v>97</v>
      </c>
      <c r="AE1651" s="1" t="s">
        <v>98</v>
      </c>
      <c r="AF1651" t="s">
        <v>98</v>
      </c>
    </row>
    <row r="1652" spans="1:32">
      <c r="A1652" s="3" t="s">
        <v>184</v>
      </c>
      <c r="B1652">
        <v>1642</v>
      </c>
      <c r="C1652">
        <v>182517</v>
      </c>
      <c r="D1652" t="s">
        <v>137</v>
      </c>
      <c r="E1652" s="2" t="s">
        <v>98</v>
      </c>
      <c r="F1652" s="2" t="s">
        <v>98</v>
      </c>
      <c r="G1652" s="2" t="s">
        <v>98</v>
      </c>
      <c r="H1652" s="2" t="s">
        <v>97</v>
      </c>
      <c r="I1652" s="2" t="s">
        <v>146</v>
      </c>
      <c r="J1652" s="6" t="s">
        <v>97</v>
      </c>
      <c r="K1652" s="2" t="s">
        <v>134</v>
      </c>
      <c r="L1652" t="s">
        <v>140</v>
      </c>
      <c r="M1652" s="2" t="s">
        <v>100</v>
      </c>
      <c r="N1652" s="70" t="s">
        <v>97</v>
      </c>
      <c r="O1652" s="70" t="s">
        <v>99</v>
      </c>
      <c r="P1652" s="4" t="s">
        <v>182</v>
      </c>
      <c r="Q1652" s="2" t="s">
        <v>98</v>
      </c>
      <c r="R1652" s="2" t="s">
        <v>98</v>
      </c>
      <c r="S1652" t="s">
        <v>98</v>
      </c>
      <c r="T1652" t="s">
        <v>98</v>
      </c>
      <c r="U1652" s="2" t="s">
        <v>98</v>
      </c>
      <c r="V1652" s="2" t="s">
        <v>98</v>
      </c>
      <c r="W1652" s="2" t="s">
        <v>98</v>
      </c>
      <c r="X1652" s="2" t="s">
        <v>98</v>
      </c>
      <c r="Y1652" s="2" t="s">
        <v>186</v>
      </c>
      <c r="Z1652" s="2" t="s">
        <v>98</v>
      </c>
      <c r="AA1652" s="2" t="s">
        <v>98</v>
      </c>
      <c r="AB1652" s="2" t="s">
        <v>98</v>
      </c>
      <c r="AC1652" t="s">
        <v>169</v>
      </c>
      <c r="AD1652" s="6" t="s">
        <v>97</v>
      </c>
      <c r="AE1652" s="1" t="s">
        <v>98</v>
      </c>
      <c r="AF1652" t="s">
        <v>98</v>
      </c>
    </row>
    <row r="1653" spans="1:32">
      <c r="A1653" s="3" t="s">
        <v>184</v>
      </c>
      <c r="B1653">
        <v>1643</v>
      </c>
      <c r="C1653" s="6">
        <v>182534</v>
      </c>
      <c r="D1653" t="s">
        <v>137</v>
      </c>
      <c r="E1653" s="2" t="s">
        <v>97</v>
      </c>
      <c r="F1653" s="2" t="s">
        <v>98</v>
      </c>
      <c r="G1653" s="2" t="s">
        <v>98</v>
      </c>
      <c r="H1653" s="2" t="s">
        <v>97</v>
      </c>
      <c r="I1653" s="2" t="s">
        <v>146</v>
      </c>
      <c r="J1653" s="2" t="s">
        <v>97</v>
      </c>
      <c r="K1653" s="2" t="s">
        <v>134</v>
      </c>
      <c r="L1653" t="s">
        <v>139</v>
      </c>
      <c r="M1653" s="2" t="s">
        <v>100</v>
      </c>
      <c r="N1653" s="71" t="s">
        <v>97</v>
      </c>
      <c r="O1653" s="71" t="s">
        <v>174</v>
      </c>
      <c r="P1653" s="4" t="s">
        <v>182</v>
      </c>
      <c r="Q1653" s="2" t="s">
        <v>98</v>
      </c>
      <c r="R1653" s="2" t="s">
        <v>98</v>
      </c>
      <c r="S1653" t="s">
        <v>98</v>
      </c>
      <c r="T1653" t="s">
        <v>97</v>
      </c>
      <c r="U1653" s="2" t="s">
        <v>98</v>
      </c>
      <c r="V1653" s="2" t="s">
        <v>98</v>
      </c>
      <c r="W1653" s="2" t="s">
        <v>98</v>
      </c>
      <c r="X1653" s="2" t="s">
        <v>97</v>
      </c>
      <c r="Y1653" s="2" t="s">
        <v>98</v>
      </c>
      <c r="Z1653" s="2" t="s">
        <v>98</v>
      </c>
      <c r="AA1653" s="2" t="s">
        <v>98</v>
      </c>
      <c r="AB1653" s="2" t="s">
        <v>185</v>
      </c>
      <c r="AC1653" t="s">
        <v>170</v>
      </c>
      <c r="AD1653" t="s">
        <v>97</v>
      </c>
      <c r="AE1653" s="1" t="s">
        <v>97</v>
      </c>
      <c r="AF1653" t="s">
        <v>98</v>
      </c>
    </row>
    <row r="1654" spans="1:32">
      <c r="A1654" s="3" t="s">
        <v>184</v>
      </c>
      <c r="B1654">
        <v>1644</v>
      </c>
      <c r="C1654">
        <v>182565</v>
      </c>
      <c r="D1654" t="s">
        <v>137</v>
      </c>
      <c r="E1654" s="2" t="s">
        <v>98</v>
      </c>
      <c r="F1654" s="2" t="s">
        <v>98</v>
      </c>
      <c r="G1654" s="2" t="s">
        <v>98</v>
      </c>
      <c r="H1654" s="3" t="s">
        <v>97</v>
      </c>
      <c r="I1654" s="2" t="s">
        <v>145</v>
      </c>
      <c r="J1654" s="6" t="s">
        <v>97</v>
      </c>
      <c r="K1654" s="2" t="s">
        <v>134</v>
      </c>
      <c r="L1654" t="s">
        <v>140</v>
      </c>
      <c r="M1654" s="2" t="s">
        <v>100</v>
      </c>
      <c r="N1654" s="70" t="s">
        <v>97</v>
      </c>
      <c r="O1654" s="70" t="s">
        <v>174</v>
      </c>
      <c r="P1654" s="5" t="s">
        <v>98</v>
      </c>
      <c r="Q1654" s="2" t="s">
        <v>98</v>
      </c>
      <c r="R1654" s="2" t="s">
        <v>98</v>
      </c>
      <c r="S1654" t="s">
        <v>97</v>
      </c>
      <c r="T1654" t="s">
        <v>98</v>
      </c>
      <c r="U1654" s="2" t="s">
        <v>98</v>
      </c>
      <c r="V1654" s="2" t="s">
        <v>98</v>
      </c>
      <c r="W1654" s="2" t="s">
        <v>98</v>
      </c>
      <c r="X1654" s="2" t="s">
        <v>98</v>
      </c>
      <c r="Y1654" s="2" t="s">
        <v>186</v>
      </c>
      <c r="Z1654" s="2" t="s">
        <v>98</v>
      </c>
      <c r="AA1654" s="2" t="s">
        <v>98</v>
      </c>
      <c r="AB1654" s="2" t="s">
        <v>97</v>
      </c>
      <c r="AC1654" t="s">
        <v>169</v>
      </c>
      <c r="AD1654" s="6" t="s">
        <v>97</v>
      </c>
      <c r="AE1654" s="1" t="s">
        <v>97</v>
      </c>
      <c r="AF1654" t="s">
        <v>98</v>
      </c>
    </row>
    <row r="1655" spans="1:32">
      <c r="A1655" s="3" t="s">
        <v>184</v>
      </c>
      <c r="B1655">
        <v>1645</v>
      </c>
      <c r="C1655" s="6">
        <v>182568</v>
      </c>
      <c r="D1655" t="s">
        <v>136</v>
      </c>
      <c r="E1655" s="2" t="s">
        <v>98</v>
      </c>
      <c r="F1655" s="2" t="s">
        <v>98</v>
      </c>
      <c r="G1655" s="2" t="s">
        <v>98</v>
      </c>
      <c r="H1655" s="2" t="s">
        <v>99</v>
      </c>
      <c r="I1655" s="2" t="s">
        <v>148</v>
      </c>
      <c r="J1655" s="2" t="s">
        <v>97</v>
      </c>
      <c r="K1655" s="2" t="s">
        <v>134</v>
      </c>
      <c r="L1655" t="s">
        <v>139</v>
      </c>
      <c r="M1655" s="2" t="s">
        <v>100</v>
      </c>
      <c r="N1655" s="71" t="s">
        <v>97</v>
      </c>
      <c r="O1655" s="71" t="s">
        <v>174</v>
      </c>
      <c r="P1655" s="4" t="s">
        <v>97</v>
      </c>
      <c r="Q1655" s="2" t="s">
        <v>98</v>
      </c>
      <c r="R1655" s="2" t="s">
        <v>98</v>
      </c>
      <c r="S1655" t="s">
        <v>97</v>
      </c>
      <c r="T1655" t="s">
        <v>98</v>
      </c>
      <c r="U1655" s="2" t="s">
        <v>97</v>
      </c>
      <c r="V1655" s="2" t="s">
        <v>97</v>
      </c>
      <c r="W1655" s="2" t="s">
        <v>98</v>
      </c>
      <c r="X1655" s="2" t="s">
        <v>98</v>
      </c>
      <c r="Y1655" s="2" t="s">
        <v>98</v>
      </c>
      <c r="Z1655" s="2" t="s">
        <v>98</v>
      </c>
      <c r="AA1655" s="2" t="s">
        <v>98</v>
      </c>
      <c r="AB1655" s="2" t="s">
        <v>98</v>
      </c>
      <c r="AC1655" t="s">
        <v>170</v>
      </c>
      <c r="AD1655" t="s">
        <v>97</v>
      </c>
      <c r="AE1655" s="1" t="s">
        <v>97</v>
      </c>
      <c r="AF1655" t="s">
        <v>97</v>
      </c>
    </row>
    <row r="1656" spans="1:32">
      <c r="A1656" s="3" t="s">
        <v>184</v>
      </c>
      <c r="B1656">
        <v>1646</v>
      </c>
      <c r="C1656" s="6">
        <v>182570</v>
      </c>
      <c r="D1656" t="s">
        <v>136</v>
      </c>
      <c r="E1656" s="2" t="s">
        <v>98</v>
      </c>
      <c r="F1656" s="2" t="s">
        <v>98</v>
      </c>
      <c r="G1656" s="2" t="s">
        <v>98</v>
      </c>
      <c r="H1656" s="2" t="s">
        <v>97</v>
      </c>
      <c r="I1656" s="2" t="s">
        <v>147</v>
      </c>
      <c r="J1656" s="2" t="s">
        <v>97</v>
      </c>
      <c r="K1656" s="2" t="s">
        <v>134</v>
      </c>
      <c r="L1656" t="s">
        <v>140</v>
      </c>
      <c r="M1656" s="2" t="s">
        <v>101</v>
      </c>
      <c r="N1656" s="71" t="s">
        <v>97</v>
      </c>
      <c r="O1656" s="71" t="s">
        <v>174</v>
      </c>
      <c r="P1656" s="4" t="s">
        <v>182</v>
      </c>
      <c r="Q1656" s="2" t="s">
        <v>98</v>
      </c>
      <c r="R1656" s="2" t="s">
        <v>98</v>
      </c>
      <c r="S1656" t="s">
        <v>98</v>
      </c>
      <c r="T1656" t="s">
        <v>98</v>
      </c>
      <c r="U1656" s="2" t="s">
        <v>98</v>
      </c>
      <c r="V1656" s="2" t="s">
        <v>98</v>
      </c>
      <c r="W1656" s="2" t="s">
        <v>98</v>
      </c>
      <c r="X1656" s="2" t="s">
        <v>98</v>
      </c>
      <c r="Y1656" s="2" t="s">
        <v>186</v>
      </c>
      <c r="Z1656" s="2" t="s">
        <v>98</v>
      </c>
      <c r="AA1656" s="2" t="s">
        <v>98</v>
      </c>
      <c r="AB1656" s="2" t="s">
        <v>97</v>
      </c>
      <c r="AC1656" t="s">
        <v>169</v>
      </c>
      <c r="AD1656" t="s">
        <v>97</v>
      </c>
      <c r="AE1656" s="1" t="s">
        <v>98</v>
      </c>
      <c r="AF1656" t="s">
        <v>98</v>
      </c>
    </row>
    <row r="1657" spans="1:32">
      <c r="A1657" s="3" t="s">
        <v>184</v>
      </c>
      <c r="B1657">
        <v>1647</v>
      </c>
      <c r="C1657" s="6">
        <v>182572</v>
      </c>
      <c r="D1657" t="s">
        <v>136</v>
      </c>
      <c r="E1657" s="2" t="s">
        <v>98</v>
      </c>
      <c r="F1657" s="2" t="s">
        <v>98</v>
      </c>
      <c r="G1657" s="2" t="s">
        <v>98</v>
      </c>
      <c r="H1657" s="2" t="s">
        <v>97</v>
      </c>
      <c r="I1657" s="2" t="s">
        <v>148</v>
      </c>
      <c r="J1657" s="2" t="s">
        <v>97</v>
      </c>
      <c r="K1657" s="2" t="s">
        <v>134</v>
      </c>
      <c r="L1657" t="s">
        <v>140</v>
      </c>
      <c r="M1657" s="2" t="s">
        <v>101</v>
      </c>
      <c r="N1657" s="71" t="s">
        <v>97</v>
      </c>
      <c r="O1657" s="71" t="s">
        <v>163</v>
      </c>
      <c r="P1657" s="4" t="s">
        <v>182</v>
      </c>
      <c r="Q1657" s="2" t="s">
        <v>98</v>
      </c>
      <c r="R1657" s="2" t="s">
        <v>98</v>
      </c>
      <c r="S1657" t="s">
        <v>98</v>
      </c>
      <c r="T1657" t="s">
        <v>98</v>
      </c>
      <c r="U1657" s="2" t="s">
        <v>98</v>
      </c>
      <c r="V1657" s="2" t="s">
        <v>98</v>
      </c>
      <c r="W1657" s="2" t="s">
        <v>98</v>
      </c>
      <c r="X1657" s="2" t="s">
        <v>98</v>
      </c>
      <c r="Y1657" s="2" t="s">
        <v>186</v>
      </c>
      <c r="Z1657" s="2" t="s">
        <v>98</v>
      </c>
      <c r="AA1657" s="2" t="s">
        <v>98</v>
      </c>
      <c r="AB1657" s="2" t="s">
        <v>97</v>
      </c>
      <c r="AC1657" t="s">
        <v>169</v>
      </c>
      <c r="AD1657" t="s">
        <v>97</v>
      </c>
      <c r="AE1657" s="1" t="s">
        <v>98</v>
      </c>
      <c r="AF1657" t="s">
        <v>98</v>
      </c>
    </row>
    <row r="1658" spans="1:32">
      <c r="A1658" s="3" t="s">
        <v>184</v>
      </c>
      <c r="B1658">
        <v>1648</v>
      </c>
      <c r="C1658">
        <v>182585</v>
      </c>
      <c r="D1658" t="s">
        <v>137</v>
      </c>
      <c r="E1658" s="2" t="s">
        <v>97</v>
      </c>
      <c r="F1658" s="2" t="s">
        <v>98</v>
      </c>
      <c r="G1658" s="2" t="s">
        <v>98</v>
      </c>
      <c r="H1658" s="3" t="s">
        <v>97</v>
      </c>
      <c r="I1658" s="2" t="s">
        <v>147</v>
      </c>
      <c r="J1658" s="6" t="s">
        <v>97</v>
      </c>
      <c r="K1658" s="2" t="s">
        <v>134</v>
      </c>
      <c r="L1658" t="s">
        <v>139</v>
      </c>
      <c r="M1658" s="2" t="s">
        <v>100</v>
      </c>
      <c r="N1658" s="70" t="s">
        <v>97</v>
      </c>
      <c r="O1658" s="70" t="s">
        <v>174</v>
      </c>
      <c r="P1658" s="5" t="s">
        <v>97</v>
      </c>
      <c r="Q1658" s="2" t="s">
        <v>97</v>
      </c>
      <c r="R1658" s="2" t="s">
        <v>97</v>
      </c>
      <c r="S1658" t="s">
        <v>97</v>
      </c>
      <c r="T1658" t="s">
        <v>98</v>
      </c>
      <c r="U1658" s="2" t="s">
        <v>98</v>
      </c>
      <c r="V1658" s="2" t="s">
        <v>97</v>
      </c>
      <c r="W1658" s="2" t="s">
        <v>98</v>
      </c>
      <c r="X1658" s="2" t="s">
        <v>98</v>
      </c>
      <c r="Y1658" s="2" t="s">
        <v>97</v>
      </c>
      <c r="Z1658" s="2" t="s">
        <v>98</v>
      </c>
      <c r="AA1658" s="2" t="s">
        <v>98</v>
      </c>
      <c r="AB1658" s="2" t="s">
        <v>97</v>
      </c>
      <c r="AC1658" t="s">
        <v>170</v>
      </c>
      <c r="AD1658" s="6" t="s">
        <v>97</v>
      </c>
      <c r="AE1658" s="1" t="s">
        <v>97</v>
      </c>
      <c r="AF1658" t="s">
        <v>98</v>
      </c>
    </row>
    <row r="1659" spans="1:32">
      <c r="A1659" s="3" t="s">
        <v>184</v>
      </c>
      <c r="B1659">
        <v>1649</v>
      </c>
      <c r="C1659" s="6">
        <v>182675</v>
      </c>
      <c r="D1659" t="s">
        <v>136</v>
      </c>
      <c r="E1659" s="2" t="s">
        <v>97</v>
      </c>
      <c r="F1659" s="2" t="s">
        <v>98</v>
      </c>
      <c r="G1659" s="2" t="s">
        <v>98</v>
      </c>
      <c r="H1659" s="2" t="s">
        <v>97</v>
      </c>
      <c r="I1659" s="2" t="s">
        <v>145</v>
      </c>
      <c r="J1659" s="2" t="s">
        <v>97</v>
      </c>
      <c r="K1659" s="2" t="s">
        <v>134</v>
      </c>
      <c r="L1659" t="s">
        <v>139</v>
      </c>
      <c r="M1659" s="2" t="s">
        <v>100</v>
      </c>
      <c r="N1659" s="71" t="s">
        <v>97</v>
      </c>
      <c r="O1659" s="71" t="s">
        <v>163</v>
      </c>
      <c r="P1659" s="4" t="s">
        <v>97</v>
      </c>
      <c r="Q1659" s="2" t="s">
        <v>97</v>
      </c>
      <c r="R1659" s="2" t="s">
        <v>98</v>
      </c>
      <c r="S1659" t="s">
        <v>97</v>
      </c>
      <c r="T1659" t="s">
        <v>98</v>
      </c>
      <c r="U1659" s="2" t="s">
        <v>98</v>
      </c>
      <c r="V1659" s="2" t="s">
        <v>97</v>
      </c>
      <c r="W1659" s="2" t="s">
        <v>97</v>
      </c>
      <c r="X1659" s="2" t="s">
        <v>98</v>
      </c>
      <c r="Y1659" s="2" t="s">
        <v>98</v>
      </c>
      <c r="Z1659" s="2" t="s">
        <v>98</v>
      </c>
      <c r="AA1659" s="2" t="s">
        <v>98</v>
      </c>
      <c r="AB1659" s="2" t="s">
        <v>98</v>
      </c>
      <c r="AC1659" t="s">
        <v>170</v>
      </c>
      <c r="AD1659" t="s">
        <v>97</v>
      </c>
      <c r="AE1659" s="1" t="s">
        <v>97</v>
      </c>
      <c r="AF1659" t="s">
        <v>97</v>
      </c>
    </row>
    <row r="1660" spans="1:32">
      <c r="A1660" s="3" t="s">
        <v>184</v>
      </c>
      <c r="B1660">
        <v>1650</v>
      </c>
      <c r="C1660" s="6">
        <v>182678</v>
      </c>
      <c r="D1660" t="s">
        <v>136</v>
      </c>
      <c r="E1660" s="2" t="s">
        <v>97</v>
      </c>
      <c r="F1660" s="2" t="s">
        <v>98</v>
      </c>
      <c r="G1660" s="2" t="s">
        <v>98</v>
      </c>
      <c r="H1660" s="2" t="s">
        <v>97</v>
      </c>
      <c r="I1660" s="2" t="s">
        <v>147</v>
      </c>
      <c r="J1660" s="2" t="s">
        <v>97</v>
      </c>
      <c r="K1660" s="2" t="s">
        <v>134</v>
      </c>
      <c r="L1660" t="s">
        <v>140</v>
      </c>
      <c r="M1660" s="2" t="s">
        <v>100</v>
      </c>
      <c r="N1660" s="71" t="s">
        <v>97</v>
      </c>
      <c r="O1660" s="71" t="s">
        <v>163</v>
      </c>
      <c r="P1660" s="4" t="s">
        <v>182</v>
      </c>
      <c r="Q1660" s="2" t="s">
        <v>98</v>
      </c>
      <c r="R1660" s="2" t="s">
        <v>98</v>
      </c>
      <c r="S1660" t="s">
        <v>98</v>
      </c>
      <c r="T1660" t="s">
        <v>98</v>
      </c>
      <c r="U1660" s="2" t="s">
        <v>98</v>
      </c>
      <c r="V1660" s="2" t="s">
        <v>98</v>
      </c>
      <c r="W1660" s="2" t="s">
        <v>98</v>
      </c>
      <c r="X1660" s="2" t="s">
        <v>98</v>
      </c>
      <c r="Y1660" s="2" t="s">
        <v>98</v>
      </c>
      <c r="Z1660" s="2" t="s">
        <v>98</v>
      </c>
      <c r="AA1660" s="2" t="s">
        <v>98</v>
      </c>
      <c r="AB1660" s="2" t="s">
        <v>98</v>
      </c>
      <c r="AC1660" t="s">
        <v>169</v>
      </c>
      <c r="AD1660" t="s">
        <v>97</v>
      </c>
      <c r="AE1660" s="1" t="s">
        <v>97</v>
      </c>
      <c r="AF1660" t="s">
        <v>98</v>
      </c>
    </row>
    <row r="1661" spans="1:32">
      <c r="A1661" s="3" t="s">
        <v>184</v>
      </c>
      <c r="B1661">
        <v>1651</v>
      </c>
      <c r="C1661" s="6">
        <v>182781</v>
      </c>
      <c r="D1661" t="s">
        <v>136</v>
      </c>
      <c r="E1661" s="2" t="s">
        <v>98</v>
      </c>
      <c r="F1661" s="2" t="s">
        <v>98</v>
      </c>
      <c r="G1661" s="2" t="s">
        <v>98</v>
      </c>
      <c r="H1661" s="2" t="s">
        <v>97</v>
      </c>
      <c r="I1661" s="2" t="s">
        <v>149</v>
      </c>
      <c r="J1661" s="2" t="s">
        <v>97</v>
      </c>
      <c r="K1661" s="2" t="s">
        <v>135</v>
      </c>
      <c r="L1661" t="s">
        <v>138</v>
      </c>
      <c r="M1661" s="2" t="s">
        <v>100</v>
      </c>
      <c r="N1661" s="71" t="s">
        <v>97</v>
      </c>
      <c r="O1661" s="71" t="s">
        <v>174</v>
      </c>
      <c r="P1661" s="4" t="s">
        <v>97</v>
      </c>
      <c r="Q1661" s="2" t="s">
        <v>98</v>
      </c>
      <c r="R1661" s="2" t="s">
        <v>98</v>
      </c>
      <c r="S1661" t="s">
        <v>97</v>
      </c>
      <c r="T1661" t="s">
        <v>98</v>
      </c>
      <c r="U1661" s="2" t="s">
        <v>98</v>
      </c>
      <c r="V1661" s="2" t="s">
        <v>97</v>
      </c>
      <c r="W1661" s="2" t="s">
        <v>98</v>
      </c>
      <c r="X1661" s="2" t="s">
        <v>98</v>
      </c>
      <c r="Y1661" s="2" t="s">
        <v>99</v>
      </c>
      <c r="Z1661" s="2" t="s">
        <v>98</v>
      </c>
      <c r="AA1661" s="2" t="s">
        <v>98</v>
      </c>
      <c r="AB1661" s="2" t="s">
        <v>185</v>
      </c>
      <c r="AC1661" t="s">
        <v>169</v>
      </c>
      <c r="AD1661" t="s">
        <v>98</v>
      </c>
      <c r="AE1661" s="1" t="s">
        <v>98</v>
      </c>
      <c r="AF1661" t="s">
        <v>98</v>
      </c>
    </row>
    <row r="1662" spans="1:32">
      <c r="A1662" s="3" t="s">
        <v>184</v>
      </c>
      <c r="B1662">
        <v>1652</v>
      </c>
      <c r="C1662">
        <v>182789</v>
      </c>
      <c r="D1662" t="s">
        <v>136</v>
      </c>
      <c r="E1662" s="2" t="s">
        <v>98</v>
      </c>
      <c r="F1662" s="2" t="s">
        <v>98</v>
      </c>
      <c r="G1662" s="2" t="s">
        <v>98</v>
      </c>
      <c r="H1662" s="3" t="s">
        <v>99</v>
      </c>
      <c r="I1662" s="2" t="s">
        <v>145</v>
      </c>
      <c r="J1662" s="6" t="s">
        <v>97</v>
      </c>
      <c r="K1662" s="2" t="s">
        <v>134</v>
      </c>
      <c r="L1662" t="s">
        <v>140</v>
      </c>
      <c r="M1662" s="2" t="s">
        <v>101</v>
      </c>
      <c r="N1662" s="70" t="s">
        <v>98</v>
      </c>
      <c r="O1662" s="70" t="s">
        <v>174</v>
      </c>
      <c r="P1662" s="5" t="s">
        <v>182</v>
      </c>
      <c r="Q1662" s="2" t="s">
        <v>98</v>
      </c>
      <c r="R1662" s="2" t="s">
        <v>98</v>
      </c>
      <c r="S1662" t="s">
        <v>98</v>
      </c>
      <c r="T1662" t="s">
        <v>98</v>
      </c>
      <c r="U1662" s="2" t="s">
        <v>98</v>
      </c>
      <c r="V1662" s="2" t="s">
        <v>98</v>
      </c>
      <c r="W1662" s="2" t="s">
        <v>98</v>
      </c>
      <c r="X1662" s="2" t="s">
        <v>98</v>
      </c>
      <c r="Y1662" s="2" t="s">
        <v>98</v>
      </c>
      <c r="Z1662" s="2" t="s">
        <v>98</v>
      </c>
      <c r="AA1662" s="2" t="s">
        <v>98</v>
      </c>
      <c r="AB1662" s="2" t="s">
        <v>97</v>
      </c>
      <c r="AC1662" t="s">
        <v>169</v>
      </c>
      <c r="AD1662" s="6" t="s">
        <v>97</v>
      </c>
      <c r="AE1662" s="1" t="s">
        <v>98</v>
      </c>
      <c r="AF1662" t="s">
        <v>99</v>
      </c>
    </row>
    <row r="1663" spans="1:32">
      <c r="A1663" s="3" t="s">
        <v>184</v>
      </c>
      <c r="B1663">
        <v>1653</v>
      </c>
      <c r="C1663" s="6">
        <v>182836</v>
      </c>
      <c r="D1663" t="s">
        <v>137</v>
      </c>
      <c r="E1663" s="2" t="s">
        <v>97</v>
      </c>
      <c r="F1663" s="2" t="s">
        <v>98</v>
      </c>
      <c r="G1663" s="2" t="s">
        <v>98</v>
      </c>
      <c r="H1663" s="2" t="s">
        <v>97</v>
      </c>
      <c r="I1663" s="2" t="s">
        <v>147</v>
      </c>
      <c r="J1663" s="2" t="s">
        <v>97</v>
      </c>
      <c r="K1663" s="2" t="s">
        <v>134</v>
      </c>
      <c r="L1663" t="s">
        <v>140</v>
      </c>
      <c r="M1663" s="2" t="s">
        <v>100</v>
      </c>
      <c r="N1663" s="71" t="s">
        <v>97</v>
      </c>
      <c r="O1663" s="71" t="s">
        <v>174</v>
      </c>
      <c r="P1663" s="4" t="s">
        <v>97</v>
      </c>
      <c r="Q1663" s="2" t="s">
        <v>97</v>
      </c>
      <c r="R1663" s="2" t="s">
        <v>97</v>
      </c>
      <c r="S1663" t="s">
        <v>97</v>
      </c>
      <c r="T1663" t="s">
        <v>98</v>
      </c>
      <c r="U1663" s="2" t="s">
        <v>98</v>
      </c>
      <c r="V1663" s="2" t="s">
        <v>98</v>
      </c>
      <c r="W1663" s="2" t="s">
        <v>98</v>
      </c>
      <c r="X1663" s="2" t="s">
        <v>98</v>
      </c>
      <c r="Y1663" s="2" t="s">
        <v>186</v>
      </c>
      <c r="Z1663" s="2" t="s">
        <v>98</v>
      </c>
      <c r="AA1663" s="2" t="s">
        <v>98</v>
      </c>
      <c r="AB1663" s="2" t="s">
        <v>98</v>
      </c>
      <c r="AC1663" t="s">
        <v>170</v>
      </c>
      <c r="AD1663" t="s">
        <v>97</v>
      </c>
      <c r="AE1663" s="1" t="s">
        <v>98</v>
      </c>
      <c r="AF1663" t="s">
        <v>98</v>
      </c>
    </row>
    <row r="1664" spans="1:32">
      <c r="A1664" s="3" t="s">
        <v>184</v>
      </c>
      <c r="B1664">
        <v>1654</v>
      </c>
      <c r="C1664" s="6">
        <v>182838</v>
      </c>
      <c r="D1664" t="s">
        <v>136</v>
      </c>
      <c r="E1664" s="2" t="s">
        <v>98</v>
      </c>
      <c r="F1664" s="2" t="s">
        <v>98</v>
      </c>
      <c r="G1664" s="2" t="s">
        <v>98</v>
      </c>
      <c r="H1664" s="2" t="s">
        <v>97</v>
      </c>
      <c r="I1664" s="2" t="s">
        <v>144</v>
      </c>
      <c r="J1664" s="2" t="s">
        <v>97</v>
      </c>
      <c r="K1664" s="2" t="s">
        <v>134</v>
      </c>
      <c r="L1664" t="s">
        <v>140</v>
      </c>
      <c r="M1664" s="2" t="s">
        <v>100</v>
      </c>
      <c r="N1664" s="71" t="s">
        <v>97</v>
      </c>
      <c r="O1664" s="71" t="s">
        <v>163</v>
      </c>
      <c r="P1664" s="4" t="s">
        <v>182</v>
      </c>
      <c r="Q1664" s="2" t="s">
        <v>98</v>
      </c>
      <c r="R1664" s="2" t="s">
        <v>98</v>
      </c>
      <c r="S1664" t="s">
        <v>98</v>
      </c>
      <c r="T1664" t="s">
        <v>98</v>
      </c>
      <c r="U1664" s="2" t="s">
        <v>98</v>
      </c>
      <c r="V1664" s="2" t="s">
        <v>98</v>
      </c>
      <c r="W1664" s="2" t="s">
        <v>98</v>
      </c>
      <c r="X1664" s="2" t="s">
        <v>98</v>
      </c>
      <c r="Y1664" s="2" t="s">
        <v>98</v>
      </c>
      <c r="Z1664" s="2" t="s">
        <v>98</v>
      </c>
      <c r="AA1664" s="2" t="s">
        <v>98</v>
      </c>
      <c r="AB1664" s="2" t="s">
        <v>97</v>
      </c>
      <c r="AC1664" t="s">
        <v>170</v>
      </c>
      <c r="AD1664" t="s">
        <v>97</v>
      </c>
      <c r="AE1664" s="1" t="s">
        <v>98</v>
      </c>
      <c r="AF1664" t="s">
        <v>97</v>
      </c>
    </row>
    <row r="1665" spans="1:32">
      <c r="A1665" s="3" t="s">
        <v>184</v>
      </c>
      <c r="B1665">
        <v>1655</v>
      </c>
      <c r="C1665" s="6">
        <v>182868</v>
      </c>
      <c r="D1665" t="s">
        <v>136</v>
      </c>
      <c r="E1665" s="2" t="s">
        <v>97</v>
      </c>
      <c r="F1665" s="2" t="s">
        <v>98</v>
      </c>
      <c r="G1665" s="2" t="s">
        <v>98</v>
      </c>
      <c r="H1665" s="2" t="s">
        <v>97</v>
      </c>
      <c r="I1665" s="2" t="s">
        <v>146</v>
      </c>
      <c r="J1665" s="2" t="s">
        <v>97</v>
      </c>
      <c r="K1665" s="2" t="s">
        <v>134</v>
      </c>
      <c r="L1665" t="s">
        <v>140</v>
      </c>
      <c r="M1665" s="2" t="s">
        <v>101</v>
      </c>
      <c r="N1665" s="71" t="s">
        <v>97</v>
      </c>
      <c r="O1665" s="71" t="s">
        <v>163</v>
      </c>
      <c r="P1665" s="4" t="s">
        <v>182</v>
      </c>
      <c r="Q1665" s="2" t="s">
        <v>97</v>
      </c>
      <c r="R1665" s="2" t="s">
        <v>97</v>
      </c>
      <c r="S1665" t="s">
        <v>98</v>
      </c>
      <c r="T1665" t="s">
        <v>98</v>
      </c>
      <c r="U1665" s="2" t="s">
        <v>98</v>
      </c>
      <c r="V1665" s="2" t="s">
        <v>98</v>
      </c>
      <c r="W1665" s="2" t="s">
        <v>98</v>
      </c>
      <c r="X1665" s="2" t="s">
        <v>98</v>
      </c>
      <c r="Y1665" s="2" t="s">
        <v>98</v>
      </c>
      <c r="Z1665" s="2" t="s">
        <v>98</v>
      </c>
      <c r="AA1665" s="2" t="s">
        <v>98</v>
      </c>
      <c r="AB1665" s="2" t="s">
        <v>97</v>
      </c>
      <c r="AC1665" t="s">
        <v>170</v>
      </c>
      <c r="AD1665" t="s">
        <v>97</v>
      </c>
      <c r="AE1665" s="1" t="s">
        <v>97</v>
      </c>
      <c r="AF1665" t="s">
        <v>98</v>
      </c>
    </row>
    <row r="1666" spans="1:32">
      <c r="A1666" s="3" t="s">
        <v>184</v>
      </c>
      <c r="B1666">
        <v>1656</v>
      </c>
      <c r="C1666" s="6">
        <v>182888</v>
      </c>
      <c r="D1666" t="s">
        <v>137</v>
      </c>
      <c r="E1666" s="2" t="s">
        <v>98</v>
      </c>
      <c r="F1666" s="2" t="s">
        <v>98</v>
      </c>
      <c r="G1666" s="2" t="s">
        <v>98</v>
      </c>
      <c r="H1666" s="2" t="s">
        <v>97</v>
      </c>
      <c r="I1666" s="2" t="s">
        <v>146</v>
      </c>
      <c r="J1666" s="2" t="s">
        <v>97</v>
      </c>
      <c r="K1666" s="2" t="s">
        <v>134</v>
      </c>
      <c r="L1666" t="s">
        <v>140</v>
      </c>
      <c r="M1666" s="2" t="s">
        <v>101</v>
      </c>
      <c r="N1666" s="71" t="s">
        <v>98</v>
      </c>
      <c r="O1666" s="71" t="s">
        <v>174</v>
      </c>
      <c r="P1666" s="4" t="s">
        <v>182</v>
      </c>
      <c r="Q1666" s="2" t="s">
        <v>98</v>
      </c>
      <c r="R1666" s="2" t="s">
        <v>98</v>
      </c>
      <c r="S1666" t="s">
        <v>98</v>
      </c>
      <c r="T1666" t="s">
        <v>98</v>
      </c>
      <c r="U1666" s="2" t="s">
        <v>98</v>
      </c>
      <c r="V1666" s="2" t="s">
        <v>98</v>
      </c>
      <c r="W1666" s="2" t="s">
        <v>98</v>
      </c>
      <c r="X1666" s="2" t="s">
        <v>98</v>
      </c>
      <c r="Y1666" s="2" t="s">
        <v>186</v>
      </c>
      <c r="Z1666" s="2" t="s">
        <v>98</v>
      </c>
      <c r="AA1666" s="2" t="s">
        <v>98</v>
      </c>
      <c r="AB1666" s="2" t="s">
        <v>97</v>
      </c>
      <c r="AC1666" t="s">
        <v>169</v>
      </c>
      <c r="AD1666" t="s">
        <v>97</v>
      </c>
      <c r="AE1666" s="1" t="s">
        <v>98</v>
      </c>
      <c r="AF1666" t="s">
        <v>97</v>
      </c>
    </row>
    <row r="1667" spans="1:32">
      <c r="A1667" s="3" t="s">
        <v>184</v>
      </c>
      <c r="B1667">
        <v>1657</v>
      </c>
      <c r="C1667" s="6">
        <v>182892</v>
      </c>
      <c r="D1667" t="s">
        <v>137</v>
      </c>
      <c r="E1667" s="2" t="s">
        <v>98</v>
      </c>
      <c r="F1667" s="2" t="s">
        <v>98</v>
      </c>
      <c r="G1667" s="2" t="s">
        <v>98</v>
      </c>
      <c r="H1667" s="2" t="s">
        <v>97</v>
      </c>
      <c r="I1667" s="2" t="s">
        <v>147</v>
      </c>
      <c r="J1667" s="2" t="s">
        <v>97</v>
      </c>
      <c r="K1667" s="2" t="s">
        <v>134</v>
      </c>
      <c r="L1667" t="s">
        <v>140</v>
      </c>
      <c r="M1667" s="2" t="s">
        <v>101</v>
      </c>
      <c r="N1667" s="71" t="s">
        <v>98</v>
      </c>
      <c r="O1667" s="71" t="s">
        <v>174</v>
      </c>
      <c r="P1667" s="4" t="s">
        <v>182</v>
      </c>
      <c r="Q1667" s="2" t="s">
        <v>98</v>
      </c>
      <c r="R1667" s="2" t="s">
        <v>98</v>
      </c>
      <c r="S1667" t="s">
        <v>98</v>
      </c>
      <c r="T1667" t="s">
        <v>98</v>
      </c>
      <c r="U1667" s="2" t="s">
        <v>98</v>
      </c>
      <c r="V1667" s="2" t="s">
        <v>98</v>
      </c>
      <c r="W1667" s="2" t="s">
        <v>98</v>
      </c>
      <c r="X1667" s="2" t="s">
        <v>98</v>
      </c>
      <c r="Y1667" s="2" t="s">
        <v>186</v>
      </c>
      <c r="Z1667" s="2" t="s">
        <v>98</v>
      </c>
      <c r="AA1667" s="2" t="s">
        <v>98</v>
      </c>
      <c r="AB1667" s="2" t="s">
        <v>98</v>
      </c>
      <c r="AC1667" t="s">
        <v>169</v>
      </c>
      <c r="AD1667" t="s">
        <v>97</v>
      </c>
      <c r="AE1667" s="1" t="s">
        <v>98</v>
      </c>
      <c r="AF1667" t="s">
        <v>98</v>
      </c>
    </row>
    <row r="1668" spans="1:32">
      <c r="A1668" s="3" t="s">
        <v>184</v>
      </c>
      <c r="B1668">
        <v>1658</v>
      </c>
      <c r="C1668" s="6">
        <v>182906</v>
      </c>
      <c r="D1668" t="s">
        <v>136</v>
      </c>
      <c r="E1668" s="2" t="s">
        <v>98</v>
      </c>
      <c r="F1668" s="2" t="s">
        <v>98</v>
      </c>
      <c r="G1668" s="2" t="s">
        <v>98</v>
      </c>
      <c r="H1668" s="2" t="s">
        <v>97</v>
      </c>
      <c r="I1668" s="2" t="s">
        <v>146</v>
      </c>
      <c r="J1668" s="2" t="s">
        <v>97</v>
      </c>
      <c r="K1668" s="2" t="s">
        <v>134</v>
      </c>
      <c r="L1668" t="s">
        <v>140</v>
      </c>
      <c r="M1668" s="2" t="s">
        <v>100</v>
      </c>
      <c r="N1668" s="71" t="s">
        <v>98</v>
      </c>
      <c r="O1668" s="71" t="s">
        <v>163</v>
      </c>
      <c r="P1668" s="4" t="s">
        <v>182</v>
      </c>
      <c r="Q1668" s="2" t="s">
        <v>98</v>
      </c>
      <c r="R1668" s="2" t="s">
        <v>98</v>
      </c>
      <c r="S1668" t="s">
        <v>98</v>
      </c>
      <c r="T1668" t="s">
        <v>98</v>
      </c>
      <c r="U1668" s="2" t="s">
        <v>98</v>
      </c>
      <c r="V1668" s="2" t="s">
        <v>98</v>
      </c>
      <c r="W1668" s="2" t="s">
        <v>98</v>
      </c>
      <c r="X1668" s="2" t="s">
        <v>98</v>
      </c>
      <c r="Y1668" s="2" t="s">
        <v>186</v>
      </c>
      <c r="Z1668" s="2" t="s">
        <v>98</v>
      </c>
      <c r="AA1668" s="2" t="s">
        <v>98</v>
      </c>
      <c r="AB1668" s="2" t="s">
        <v>97</v>
      </c>
      <c r="AC1668" t="s">
        <v>169</v>
      </c>
      <c r="AD1668" t="s">
        <v>97</v>
      </c>
      <c r="AE1668" s="1" t="s">
        <v>97</v>
      </c>
      <c r="AF1668" t="s">
        <v>98</v>
      </c>
    </row>
    <row r="1669" spans="1:32">
      <c r="A1669" s="3" t="s">
        <v>184</v>
      </c>
      <c r="B1669">
        <v>1659</v>
      </c>
      <c r="C1669" s="6">
        <v>182907</v>
      </c>
      <c r="D1669" t="s">
        <v>136</v>
      </c>
      <c r="E1669" s="2" t="s">
        <v>98</v>
      </c>
      <c r="F1669" s="2" t="s">
        <v>98</v>
      </c>
      <c r="G1669" s="2" t="s">
        <v>98</v>
      </c>
      <c r="H1669" s="2" t="s">
        <v>97</v>
      </c>
      <c r="I1669" s="2" t="s">
        <v>146</v>
      </c>
      <c r="J1669" s="2" t="s">
        <v>97</v>
      </c>
      <c r="K1669" s="2" t="s">
        <v>134</v>
      </c>
      <c r="L1669" t="s">
        <v>140</v>
      </c>
      <c r="M1669" s="2" t="s">
        <v>100</v>
      </c>
      <c r="N1669" s="71" t="s">
        <v>98</v>
      </c>
      <c r="O1669" s="71" t="s">
        <v>174</v>
      </c>
      <c r="P1669" s="4" t="s">
        <v>182</v>
      </c>
      <c r="Q1669" s="2" t="s">
        <v>98</v>
      </c>
      <c r="R1669" s="2" t="s">
        <v>98</v>
      </c>
      <c r="S1669" t="s">
        <v>98</v>
      </c>
      <c r="T1669" t="s">
        <v>98</v>
      </c>
      <c r="U1669" s="2" t="s">
        <v>98</v>
      </c>
      <c r="V1669" s="2" t="s">
        <v>98</v>
      </c>
      <c r="W1669" s="2" t="s">
        <v>98</v>
      </c>
      <c r="X1669" s="2" t="s">
        <v>98</v>
      </c>
      <c r="Y1669" s="2" t="s">
        <v>186</v>
      </c>
      <c r="Z1669" s="2" t="s">
        <v>98</v>
      </c>
      <c r="AA1669" s="2" t="s">
        <v>98</v>
      </c>
      <c r="AB1669" s="2" t="s">
        <v>97</v>
      </c>
      <c r="AC1669" t="s">
        <v>169</v>
      </c>
      <c r="AD1669" t="s">
        <v>97</v>
      </c>
      <c r="AE1669" s="1" t="s">
        <v>98</v>
      </c>
      <c r="AF1669" t="s">
        <v>98</v>
      </c>
    </row>
    <row r="1670" spans="1:32">
      <c r="A1670" s="3" t="s">
        <v>183</v>
      </c>
      <c r="B1670">
        <v>1660</v>
      </c>
      <c r="C1670">
        <v>182914</v>
      </c>
      <c r="D1670" t="s">
        <v>136</v>
      </c>
      <c r="E1670" s="2" t="s">
        <v>97</v>
      </c>
      <c r="F1670" s="2" t="s">
        <v>97</v>
      </c>
      <c r="G1670" s="2" t="s">
        <v>98</v>
      </c>
      <c r="H1670" s="3" t="s">
        <v>98</v>
      </c>
      <c r="I1670" s="2" t="s">
        <v>149</v>
      </c>
      <c r="J1670" s="6" t="s">
        <v>98</v>
      </c>
      <c r="K1670" s="2" t="s">
        <v>134</v>
      </c>
      <c r="L1670" t="s">
        <v>138</v>
      </c>
      <c r="M1670" s="3" t="s">
        <v>101</v>
      </c>
      <c r="N1670" s="71" t="s">
        <v>99</v>
      </c>
      <c r="O1670" s="71" t="s">
        <v>174</v>
      </c>
      <c r="P1670" s="5" t="s">
        <v>98</v>
      </c>
      <c r="Q1670" s="2" t="s">
        <v>97</v>
      </c>
      <c r="R1670" s="2" t="s">
        <v>97</v>
      </c>
      <c r="S1670" t="s">
        <v>97</v>
      </c>
      <c r="T1670" t="s">
        <v>98</v>
      </c>
      <c r="U1670" s="2" t="s">
        <v>97</v>
      </c>
      <c r="V1670" s="2" t="s">
        <v>97</v>
      </c>
      <c r="W1670" s="2" t="s">
        <v>98</v>
      </c>
      <c r="X1670" s="2" t="s">
        <v>98</v>
      </c>
      <c r="Y1670" s="2" t="s">
        <v>97</v>
      </c>
      <c r="Z1670" s="2" t="s">
        <v>98</v>
      </c>
      <c r="AA1670" s="2" t="s">
        <v>98</v>
      </c>
      <c r="AB1670" s="2" t="s">
        <v>98</v>
      </c>
      <c r="AC1670" t="s">
        <v>170</v>
      </c>
      <c r="AD1670" s="6" t="s">
        <v>97</v>
      </c>
      <c r="AE1670" s="1" t="s">
        <v>98</v>
      </c>
      <c r="AF1670" t="s">
        <v>97</v>
      </c>
    </row>
    <row r="1671" spans="1:32">
      <c r="A1671" s="3" t="s">
        <v>181</v>
      </c>
      <c r="B1671">
        <v>1661</v>
      </c>
      <c r="C1671" s="6">
        <v>182944</v>
      </c>
      <c r="D1671" t="s">
        <v>137</v>
      </c>
      <c r="E1671" s="2" t="s">
        <v>97</v>
      </c>
      <c r="F1671" s="2" t="s">
        <v>98</v>
      </c>
      <c r="G1671" s="2" t="s">
        <v>98</v>
      </c>
      <c r="H1671" s="2" t="s">
        <v>97</v>
      </c>
      <c r="I1671" s="2" t="s">
        <v>145</v>
      </c>
      <c r="J1671" s="2" t="s">
        <v>97</v>
      </c>
      <c r="K1671" s="2" t="s">
        <v>134</v>
      </c>
      <c r="L1671" t="s">
        <v>139</v>
      </c>
      <c r="M1671" s="2" t="s">
        <v>100</v>
      </c>
      <c r="N1671" s="71" t="s">
        <v>98</v>
      </c>
      <c r="O1671" s="71" t="s">
        <v>163</v>
      </c>
      <c r="P1671" s="4" t="s">
        <v>98</v>
      </c>
      <c r="Q1671" s="2" t="s">
        <v>97</v>
      </c>
      <c r="R1671" s="2" t="s">
        <v>98</v>
      </c>
      <c r="S1671" t="s">
        <v>97</v>
      </c>
      <c r="T1671" t="s">
        <v>98</v>
      </c>
      <c r="U1671" s="2" t="s">
        <v>98</v>
      </c>
      <c r="V1671" s="2" t="s">
        <v>98</v>
      </c>
      <c r="W1671" s="2" t="s">
        <v>97</v>
      </c>
      <c r="X1671" s="2" t="s">
        <v>98</v>
      </c>
      <c r="Y1671" s="2" t="s">
        <v>98</v>
      </c>
      <c r="Z1671" s="2" t="s">
        <v>98</v>
      </c>
      <c r="AA1671" s="2" t="s">
        <v>98</v>
      </c>
      <c r="AB1671" s="2" t="s">
        <v>98</v>
      </c>
      <c r="AC1671" t="s">
        <v>170</v>
      </c>
      <c r="AD1671" t="s">
        <v>97</v>
      </c>
      <c r="AE1671" s="1" t="s">
        <v>97</v>
      </c>
      <c r="AF1671" t="s">
        <v>98</v>
      </c>
    </row>
    <row r="1672" spans="1:32">
      <c r="A1672" s="3" t="s">
        <v>184</v>
      </c>
      <c r="B1672">
        <v>1662</v>
      </c>
      <c r="C1672" s="6">
        <v>182947</v>
      </c>
      <c r="D1672" t="s">
        <v>136</v>
      </c>
      <c r="E1672" s="2" t="s">
        <v>98</v>
      </c>
      <c r="F1672" s="2" t="s">
        <v>98</v>
      </c>
      <c r="G1672" s="2" t="s">
        <v>98</v>
      </c>
      <c r="H1672" s="2" t="s">
        <v>97</v>
      </c>
      <c r="I1672" s="2" t="s">
        <v>148</v>
      </c>
      <c r="J1672" s="2" t="s">
        <v>97</v>
      </c>
      <c r="K1672" s="2" t="s">
        <v>134</v>
      </c>
      <c r="L1672" t="s">
        <v>140</v>
      </c>
      <c r="M1672" s="2" t="s">
        <v>101</v>
      </c>
      <c r="N1672" s="71" t="s">
        <v>97</v>
      </c>
      <c r="O1672" s="71" t="s">
        <v>174</v>
      </c>
      <c r="P1672" s="4" t="s">
        <v>182</v>
      </c>
      <c r="Q1672" s="2" t="s">
        <v>98</v>
      </c>
      <c r="R1672" s="2" t="s">
        <v>98</v>
      </c>
      <c r="S1672" t="s">
        <v>98</v>
      </c>
      <c r="T1672" t="s">
        <v>98</v>
      </c>
      <c r="U1672" s="2" t="s">
        <v>98</v>
      </c>
      <c r="V1672" s="2" t="s">
        <v>98</v>
      </c>
      <c r="W1672" s="2" t="s">
        <v>98</v>
      </c>
      <c r="X1672" s="2" t="s">
        <v>98</v>
      </c>
      <c r="Y1672" s="2" t="s">
        <v>186</v>
      </c>
      <c r="Z1672" s="2" t="s">
        <v>98</v>
      </c>
      <c r="AA1672" s="2" t="s">
        <v>98</v>
      </c>
      <c r="AB1672" s="2" t="s">
        <v>97</v>
      </c>
      <c r="AC1672" t="s">
        <v>169</v>
      </c>
      <c r="AD1672" t="s">
        <v>97</v>
      </c>
      <c r="AE1672" s="1" t="s">
        <v>98</v>
      </c>
      <c r="AF1672" t="s">
        <v>98</v>
      </c>
    </row>
    <row r="1673" spans="1:32">
      <c r="A1673" s="3" t="s">
        <v>184</v>
      </c>
      <c r="B1673">
        <v>1663</v>
      </c>
      <c r="C1673" s="6">
        <v>182957</v>
      </c>
      <c r="D1673" t="s">
        <v>136</v>
      </c>
      <c r="E1673" s="2" t="s">
        <v>97</v>
      </c>
      <c r="F1673" s="2" t="s">
        <v>97</v>
      </c>
      <c r="G1673" s="2" t="s">
        <v>98</v>
      </c>
      <c r="H1673" s="2" t="s">
        <v>97</v>
      </c>
      <c r="I1673" s="2" t="s">
        <v>146</v>
      </c>
      <c r="J1673" s="2" t="s">
        <v>97</v>
      </c>
      <c r="K1673" s="2" t="s">
        <v>134</v>
      </c>
      <c r="L1673" t="s">
        <v>139</v>
      </c>
      <c r="M1673" s="2" t="s">
        <v>100</v>
      </c>
      <c r="N1673" s="71" t="s">
        <v>97</v>
      </c>
      <c r="O1673" s="71" t="s">
        <v>163</v>
      </c>
      <c r="P1673" s="4" t="s">
        <v>98</v>
      </c>
      <c r="Q1673" s="2" t="s">
        <v>98</v>
      </c>
      <c r="R1673" s="2" t="s">
        <v>97</v>
      </c>
      <c r="S1673" t="s">
        <v>97</v>
      </c>
      <c r="T1673" t="s">
        <v>98</v>
      </c>
      <c r="U1673" s="2" t="s">
        <v>98</v>
      </c>
      <c r="V1673" s="2" t="s">
        <v>98</v>
      </c>
      <c r="W1673" s="2" t="s">
        <v>98</v>
      </c>
      <c r="X1673" s="2" t="s">
        <v>98</v>
      </c>
      <c r="Y1673" s="2" t="s">
        <v>98</v>
      </c>
      <c r="Z1673" s="2" t="s">
        <v>98</v>
      </c>
      <c r="AA1673" s="2" t="s">
        <v>98</v>
      </c>
      <c r="AB1673" s="2" t="s">
        <v>185</v>
      </c>
      <c r="AC1673" t="s">
        <v>170</v>
      </c>
      <c r="AD1673" t="s">
        <v>97</v>
      </c>
      <c r="AE1673" s="1" t="s">
        <v>97</v>
      </c>
      <c r="AF1673" t="s">
        <v>98</v>
      </c>
    </row>
    <row r="1674" spans="1:32">
      <c r="A1674" s="3" t="s">
        <v>184</v>
      </c>
      <c r="B1674">
        <v>1664</v>
      </c>
      <c r="C1674" s="6">
        <v>182958</v>
      </c>
      <c r="D1674" t="s">
        <v>136</v>
      </c>
      <c r="E1674" s="2" t="s">
        <v>97</v>
      </c>
      <c r="F1674" s="2" t="s">
        <v>98</v>
      </c>
      <c r="G1674" s="2" t="s">
        <v>97</v>
      </c>
      <c r="H1674" s="2" t="s">
        <v>97</v>
      </c>
      <c r="I1674" s="2" t="s">
        <v>148</v>
      </c>
      <c r="J1674" s="2" t="s">
        <v>98</v>
      </c>
      <c r="K1674" s="2" t="s">
        <v>134</v>
      </c>
      <c r="L1674" t="s">
        <v>138</v>
      </c>
      <c r="M1674" s="2" t="s">
        <v>101</v>
      </c>
      <c r="N1674" s="71" t="s">
        <v>99</v>
      </c>
      <c r="O1674" s="71" t="s">
        <v>174</v>
      </c>
      <c r="P1674" s="4" t="s">
        <v>97</v>
      </c>
      <c r="Q1674" s="2" t="s">
        <v>97</v>
      </c>
      <c r="R1674" s="2" t="s">
        <v>97</v>
      </c>
      <c r="S1674" t="s">
        <v>97</v>
      </c>
      <c r="T1674" t="s">
        <v>97</v>
      </c>
      <c r="U1674" s="2" t="s">
        <v>98</v>
      </c>
      <c r="V1674" s="2" t="s">
        <v>97</v>
      </c>
      <c r="W1674" s="2" t="s">
        <v>98</v>
      </c>
      <c r="X1674" s="2" t="s">
        <v>97</v>
      </c>
      <c r="Y1674" s="2" t="s">
        <v>97</v>
      </c>
      <c r="Z1674" s="2" t="s">
        <v>97</v>
      </c>
      <c r="AA1674" s="2" t="s">
        <v>97</v>
      </c>
      <c r="AB1674" s="2" t="s">
        <v>185</v>
      </c>
      <c r="AC1674" t="s">
        <v>170</v>
      </c>
      <c r="AD1674" t="s">
        <v>97</v>
      </c>
      <c r="AE1674" s="1" t="s">
        <v>98</v>
      </c>
      <c r="AF1674" t="s">
        <v>97</v>
      </c>
    </row>
    <row r="1675" spans="1:32">
      <c r="A1675" s="3" t="s">
        <v>184</v>
      </c>
      <c r="B1675">
        <v>1665</v>
      </c>
      <c r="C1675" s="6">
        <v>182960</v>
      </c>
      <c r="D1675" t="s">
        <v>136</v>
      </c>
      <c r="E1675" s="2" t="s">
        <v>98</v>
      </c>
      <c r="F1675" s="2" t="s">
        <v>98</v>
      </c>
      <c r="G1675" s="2" t="s">
        <v>98</v>
      </c>
      <c r="H1675" s="2" t="s">
        <v>98</v>
      </c>
      <c r="I1675" s="2" t="s">
        <v>149</v>
      </c>
      <c r="J1675" s="2" t="s">
        <v>97</v>
      </c>
      <c r="K1675" s="2" t="s">
        <v>134</v>
      </c>
      <c r="L1675" t="s">
        <v>140</v>
      </c>
      <c r="M1675" s="2" t="s">
        <v>100</v>
      </c>
      <c r="N1675" s="71" t="s">
        <v>98</v>
      </c>
      <c r="O1675" s="71" t="s">
        <v>163</v>
      </c>
      <c r="P1675" s="4" t="s">
        <v>182</v>
      </c>
      <c r="Q1675" s="2" t="s">
        <v>98</v>
      </c>
      <c r="R1675" s="2" t="s">
        <v>98</v>
      </c>
      <c r="S1675" t="s">
        <v>98</v>
      </c>
      <c r="T1675" t="s">
        <v>98</v>
      </c>
      <c r="U1675" s="2" t="s">
        <v>98</v>
      </c>
      <c r="V1675" s="2" t="s">
        <v>98</v>
      </c>
      <c r="W1675" s="2" t="s">
        <v>98</v>
      </c>
      <c r="X1675" s="2" t="s">
        <v>98</v>
      </c>
      <c r="Y1675" s="2" t="s">
        <v>186</v>
      </c>
      <c r="Z1675" s="2" t="s">
        <v>98</v>
      </c>
      <c r="AA1675" s="2" t="s">
        <v>98</v>
      </c>
      <c r="AB1675" s="2" t="s">
        <v>98</v>
      </c>
      <c r="AC1675" t="s">
        <v>169</v>
      </c>
      <c r="AD1675" t="s">
        <v>97</v>
      </c>
      <c r="AE1675" s="1" t="s">
        <v>98</v>
      </c>
      <c r="AF1675" t="s">
        <v>98</v>
      </c>
    </row>
    <row r="1676" spans="1:32">
      <c r="A1676" s="3" t="s">
        <v>184</v>
      </c>
      <c r="B1676">
        <v>1666</v>
      </c>
      <c r="C1676" s="6">
        <v>182963</v>
      </c>
      <c r="D1676" t="s">
        <v>137</v>
      </c>
      <c r="E1676" s="2" t="s">
        <v>98</v>
      </c>
      <c r="F1676" s="2" t="s">
        <v>98</v>
      </c>
      <c r="G1676" s="2" t="s">
        <v>98</v>
      </c>
      <c r="H1676" s="2" t="s">
        <v>97</v>
      </c>
      <c r="I1676" s="2" t="s">
        <v>148</v>
      </c>
      <c r="J1676" s="2" t="s">
        <v>97</v>
      </c>
      <c r="K1676" s="2" t="s">
        <v>135</v>
      </c>
      <c r="L1676" t="s">
        <v>139</v>
      </c>
      <c r="M1676" s="2" t="s">
        <v>101</v>
      </c>
      <c r="N1676" s="71" t="s">
        <v>98</v>
      </c>
      <c r="O1676" s="71" t="s">
        <v>174</v>
      </c>
      <c r="P1676" s="4" t="s">
        <v>182</v>
      </c>
      <c r="Q1676" s="2" t="s">
        <v>98</v>
      </c>
      <c r="R1676" s="2" t="s">
        <v>98</v>
      </c>
      <c r="S1676" t="s">
        <v>98</v>
      </c>
      <c r="T1676" t="s">
        <v>98</v>
      </c>
      <c r="U1676" s="2" t="s">
        <v>98</v>
      </c>
      <c r="V1676" s="2" t="s">
        <v>98</v>
      </c>
      <c r="W1676" s="2" t="s">
        <v>98</v>
      </c>
      <c r="X1676" s="2" t="s">
        <v>98</v>
      </c>
      <c r="Y1676" s="2" t="s">
        <v>99</v>
      </c>
      <c r="Z1676" s="2" t="s">
        <v>98</v>
      </c>
      <c r="AA1676" s="2" t="s">
        <v>98</v>
      </c>
      <c r="AB1676" s="2" t="s">
        <v>185</v>
      </c>
      <c r="AC1676" t="s">
        <v>169</v>
      </c>
      <c r="AD1676" t="s">
        <v>98</v>
      </c>
      <c r="AE1676" s="1" t="s">
        <v>98</v>
      </c>
      <c r="AF1676" t="s">
        <v>98</v>
      </c>
    </row>
    <row r="1677" spans="1:32">
      <c r="A1677" s="3" t="s">
        <v>184</v>
      </c>
      <c r="B1677">
        <v>1667</v>
      </c>
      <c r="C1677" s="6">
        <v>183005</v>
      </c>
      <c r="D1677" t="s">
        <v>137</v>
      </c>
      <c r="E1677" s="2" t="s">
        <v>98</v>
      </c>
      <c r="F1677" s="2" t="s">
        <v>98</v>
      </c>
      <c r="G1677" s="2" t="s">
        <v>98</v>
      </c>
      <c r="H1677" s="2" t="s">
        <v>97</v>
      </c>
      <c r="I1677" s="2" t="s">
        <v>149</v>
      </c>
      <c r="J1677" s="2" t="s">
        <v>97</v>
      </c>
      <c r="K1677" s="2" t="s">
        <v>135</v>
      </c>
      <c r="L1677" t="s">
        <v>139</v>
      </c>
      <c r="M1677" s="2" t="s">
        <v>100</v>
      </c>
      <c r="N1677" s="71" t="s">
        <v>97</v>
      </c>
      <c r="O1677" s="71" t="s">
        <v>174</v>
      </c>
      <c r="P1677" s="4" t="s">
        <v>97</v>
      </c>
      <c r="Q1677" s="2" t="s">
        <v>98</v>
      </c>
      <c r="R1677" s="2" t="s">
        <v>98</v>
      </c>
      <c r="S1677" t="s">
        <v>97</v>
      </c>
      <c r="T1677" t="s">
        <v>98</v>
      </c>
      <c r="U1677" s="2" t="s">
        <v>98</v>
      </c>
      <c r="V1677" s="2" t="s">
        <v>98</v>
      </c>
      <c r="W1677" s="2" t="s">
        <v>98</v>
      </c>
      <c r="X1677" s="2" t="s">
        <v>98</v>
      </c>
      <c r="Y1677" s="2" t="s">
        <v>99</v>
      </c>
      <c r="Z1677" s="2" t="s">
        <v>97</v>
      </c>
      <c r="AA1677" s="2" t="s">
        <v>97</v>
      </c>
      <c r="AB1677" s="2" t="s">
        <v>185</v>
      </c>
      <c r="AC1677" t="s">
        <v>169</v>
      </c>
      <c r="AD1677" t="s">
        <v>98</v>
      </c>
      <c r="AE1677" s="1" t="s">
        <v>98</v>
      </c>
      <c r="AF1677" t="s">
        <v>97</v>
      </c>
    </row>
    <row r="1678" spans="1:32">
      <c r="A1678" s="3" t="s">
        <v>184</v>
      </c>
      <c r="B1678">
        <v>1668</v>
      </c>
      <c r="C1678" s="6">
        <v>183014</v>
      </c>
      <c r="D1678" t="s">
        <v>136</v>
      </c>
      <c r="E1678" s="2" t="s">
        <v>98</v>
      </c>
      <c r="F1678" s="2" t="s">
        <v>98</v>
      </c>
      <c r="G1678" s="2" t="s">
        <v>97</v>
      </c>
      <c r="H1678" s="2" t="s">
        <v>97</v>
      </c>
      <c r="I1678" s="2" t="s">
        <v>146</v>
      </c>
      <c r="J1678" s="2" t="s">
        <v>97</v>
      </c>
      <c r="K1678" s="2" t="s">
        <v>134</v>
      </c>
      <c r="L1678" t="s">
        <v>139</v>
      </c>
      <c r="M1678" s="2" t="s">
        <v>101</v>
      </c>
      <c r="N1678" s="71" t="s">
        <v>97</v>
      </c>
      <c r="O1678" s="71" t="s">
        <v>174</v>
      </c>
      <c r="P1678" s="4" t="s">
        <v>98</v>
      </c>
      <c r="Q1678" s="2" t="s">
        <v>98</v>
      </c>
      <c r="R1678" s="2" t="s">
        <v>98</v>
      </c>
      <c r="S1678" t="s">
        <v>97</v>
      </c>
      <c r="T1678" t="s">
        <v>98</v>
      </c>
      <c r="U1678" s="2" t="s">
        <v>98</v>
      </c>
      <c r="V1678" s="2" t="s">
        <v>98</v>
      </c>
      <c r="W1678" s="2" t="s">
        <v>98</v>
      </c>
      <c r="X1678" s="2" t="s">
        <v>98</v>
      </c>
      <c r="Y1678" s="2" t="s">
        <v>98</v>
      </c>
      <c r="Z1678" s="2" t="s">
        <v>98</v>
      </c>
      <c r="AA1678" s="2" t="s">
        <v>98</v>
      </c>
      <c r="AB1678" s="2" t="s">
        <v>98</v>
      </c>
      <c r="AC1678" t="s">
        <v>170</v>
      </c>
      <c r="AD1678" t="s">
        <v>97</v>
      </c>
      <c r="AE1678" s="1" t="s">
        <v>98</v>
      </c>
      <c r="AF1678" t="s">
        <v>99</v>
      </c>
    </row>
    <row r="1679" spans="1:32">
      <c r="A1679" s="3" t="s">
        <v>184</v>
      </c>
      <c r="B1679">
        <v>1669</v>
      </c>
      <c r="C1679" s="6">
        <v>183064</v>
      </c>
      <c r="D1679" t="s">
        <v>137</v>
      </c>
      <c r="E1679" s="2" t="s">
        <v>97</v>
      </c>
      <c r="F1679" s="2" t="s">
        <v>98</v>
      </c>
      <c r="G1679" s="2" t="s">
        <v>98</v>
      </c>
      <c r="H1679" s="2" t="s">
        <v>97</v>
      </c>
      <c r="I1679" s="2" t="s">
        <v>144</v>
      </c>
      <c r="J1679" s="2" t="s">
        <v>97</v>
      </c>
      <c r="K1679" s="2" t="s">
        <v>134</v>
      </c>
      <c r="L1679" t="s">
        <v>138</v>
      </c>
      <c r="M1679" s="2" t="s">
        <v>100</v>
      </c>
      <c r="N1679" s="71" t="s">
        <v>97</v>
      </c>
      <c r="O1679" s="71" t="s">
        <v>174</v>
      </c>
      <c r="P1679" s="4" t="s">
        <v>97</v>
      </c>
      <c r="Q1679" s="2" t="s">
        <v>97</v>
      </c>
      <c r="R1679" s="2" t="s">
        <v>97</v>
      </c>
      <c r="S1679" t="s">
        <v>97</v>
      </c>
      <c r="T1679" t="s">
        <v>98</v>
      </c>
      <c r="U1679" s="2" t="s">
        <v>98</v>
      </c>
      <c r="V1679" s="2" t="s">
        <v>97</v>
      </c>
      <c r="W1679" s="2" t="s">
        <v>98</v>
      </c>
      <c r="X1679" s="2" t="s">
        <v>98</v>
      </c>
      <c r="Y1679" s="2" t="s">
        <v>98</v>
      </c>
      <c r="Z1679" s="2" t="s">
        <v>98</v>
      </c>
      <c r="AA1679" s="2" t="s">
        <v>98</v>
      </c>
      <c r="AB1679" s="2" t="s">
        <v>98</v>
      </c>
      <c r="AC1679" t="s">
        <v>170</v>
      </c>
      <c r="AD1679" t="s">
        <v>97</v>
      </c>
      <c r="AE1679" s="1" t="s">
        <v>98</v>
      </c>
      <c r="AF1679" t="s">
        <v>97</v>
      </c>
    </row>
    <row r="1680" spans="1:32">
      <c r="A1680" s="3" t="s">
        <v>184</v>
      </c>
      <c r="B1680">
        <v>1670</v>
      </c>
      <c r="C1680" s="6">
        <v>183071</v>
      </c>
      <c r="D1680" t="s">
        <v>136</v>
      </c>
      <c r="E1680" s="2" t="s">
        <v>98</v>
      </c>
      <c r="F1680" s="2" t="s">
        <v>98</v>
      </c>
      <c r="G1680" s="2" t="s">
        <v>98</v>
      </c>
      <c r="H1680" s="2" t="s">
        <v>97</v>
      </c>
      <c r="I1680" s="2" t="s">
        <v>144</v>
      </c>
      <c r="J1680" s="2" t="s">
        <v>97</v>
      </c>
      <c r="K1680" s="2" t="s">
        <v>134</v>
      </c>
      <c r="L1680" t="s">
        <v>140</v>
      </c>
      <c r="M1680" s="2" t="s">
        <v>100</v>
      </c>
      <c r="N1680" s="71" t="s">
        <v>97</v>
      </c>
      <c r="O1680" s="71" t="s">
        <v>174</v>
      </c>
      <c r="P1680" s="4" t="s">
        <v>98</v>
      </c>
      <c r="Q1680" s="2" t="s">
        <v>98</v>
      </c>
      <c r="R1680" s="2" t="s">
        <v>98</v>
      </c>
      <c r="S1680" t="s">
        <v>97</v>
      </c>
      <c r="T1680" t="s">
        <v>98</v>
      </c>
      <c r="U1680" s="2" t="s">
        <v>98</v>
      </c>
      <c r="V1680" s="2" t="s">
        <v>98</v>
      </c>
      <c r="W1680" s="2" t="s">
        <v>98</v>
      </c>
      <c r="X1680" s="2" t="s">
        <v>98</v>
      </c>
      <c r="Y1680" s="2" t="s">
        <v>186</v>
      </c>
      <c r="Z1680" s="2" t="s">
        <v>98</v>
      </c>
      <c r="AA1680" s="2" t="s">
        <v>98</v>
      </c>
      <c r="AB1680" s="2" t="s">
        <v>97</v>
      </c>
      <c r="AC1680" t="s">
        <v>169</v>
      </c>
      <c r="AD1680" t="s">
        <v>97</v>
      </c>
      <c r="AE1680" s="1" t="s">
        <v>98</v>
      </c>
      <c r="AF1680" t="s">
        <v>98</v>
      </c>
    </row>
    <row r="1681" spans="1:32">
      <c r="A1681" s="3" t="s">
        <v>184</v>
      </c>
      <c r="B1681">
        <v>1671</v>
      </c>
      <c r="C1681">
        <v>183115</v>
      </c>
      <c r="D1681" t="s">
        <v>137</v>
      </c>
      <c r="E1681" s="2" t="s">
        <v>98</v>
      </c>
      <c r="F1681" s="2" t="s">
        <v>98</v>
      </c>
      <c r="G1681" s="2" t="s">
        <v>98</v>
      </c>
      <c r="H1681" s="3" t="s">
        <v>98</v>
      </c>
      <c r="I1681" s="2" t="s">
        <v>147</v>
      </c>
      <c r="J1681" s="6" t="s">
        <v>98</v>
      </c>
      <c r="K1681" s="2" t="s">
        <v>134</v>
      </c>
      <c r="L1681" t="s">
        <v>139</v>
      </c>
      <c r="M1681" s="2" t="s">
        <v>100</v>
      </c>
      <c r="N1681" s="70" t="s">
        <v>97</v>
      </c>
      <c r="O1681" s="71" t="s">
        <v>174</v>
      </c>
      <c r="P1681" s="5" t="s">
        <v>97</v>
      </c>
      <c r="Q1681" s="2" t="s">
        <v>98</v>
      </c>
      <c r="R1681" s="2" t="s">
        <v>98</v>
      </c>
      <c r="S1681" t="s">
        <v>97</v>
      </c>
      <c r="T1681" t="s">
        <v>98</v>
      </c>
      <c r="U1681" s="2" t="s">
        <v>98</v>
      </c>
      <c r="V1681" s="2" t="s">
        <v>98</v>
      </c>
      <c r="W1681" s="2" t="s">
        <v>98</v>
      </c>
      <c r="X1681" s="2" t="s">
        <v>98</v>
      </c>
      <c r="Y1681" s="2" t="s">
        <v>98</v>
      </c>
      <c r="Z1681" s="2" t="s">
        <v>98</v>
      </c>
      <c r="AA1681" s="2" t="s">
        <v>98</v>
      </c>
      <c r="AB1681" s="2" t="s">
        <v>97</v>
      </c>
      <c r="AC1681" t="s">
        <v>170</v>
      </c>
      <c r="AD1681" s="6" t="s">
        <v>97</v>
      </c>
      <c r="AE1681" s="1" t="s">
        <v>97</v>
      </c>
      <c r="AF1681" t="s">
        <v>97</v>
      </c>
    </row>
    <row r="1682" spans="1:32">
      <c r="A1682" s="3" t="s">
        <v>184</v>
      </c>
      <c r="B1682">
        <v>1672</v>
      </c>
      <c r="C1682" s="6">
        <v>183134</v>
      </c>
      <c r="D1682" t="s">
        <v>137</v>
      </c>
      <c r="E1682" s="2" t="s">
        <v>98</v>
      </c>
      <c r="F1682" s="2" t="s">
        <v>98</v>
      </c>
      <c r="G1682" s="2" t="s">
        <v>98</v>
      </c>
      <c r="H1682" s="2" t="s">
        <v>99</v>
      </c>
      <c r="I1682" s="2" t="s">
        <v>145</v>
      </c>
      <c r="J1682" s="2" t="s">
        <v>97</v>
      </c>
      <c r="K1682" s="2" t="s">
        <v>134</v>
      </c>
      <c r="L1682" t="s">
        <v>140</v>
      </c>
      <c r="M1682" s="2" t="s">
        <v>101</v>
      </c>
      <c r="N1682" s="71" t="s">
        <v>99</v>
      </c>
      <c r="O1682" s="71" t="s">
        <v>174</v>
      </c>
      <c r="P1682" s="4" t="s">
        <v>182</v>
      </c>
      <c r="Q1682" s="2" t="s">
        <v>98</v>
      </c>
      <c r="R1682" s="2" t="s">
        <v>98</v>
      </c>
      <c r="S1682" t="s">
        <v>98</v>
      </c>
      <c r="T1682" t="s">
        <v>98</v>
      </c>
      <c r="U1682" s="2" t="s">
        <v>98</v>
      </c>
      <c r="V1682" s="2" t="s">
        <v>98</v>
      </c>
      <c r="W1682" s="2" t="s">
        <v>98</v>
      </c>
      <c r="X1682" s="2" t="s">
        <v>98</v>
      </c>
      <c r="Y1682" s="2" t="s">
        <v>186</v>
      </c>
      <c r="Z1682" s="2" t="s">
        <v>98</v>
      </c>
      <c r="AA1682" s="2" t="s">
        <v>98</v>
      </c>
      <c r="AB1682" s="2" t="s">
        <v>97</v>
      </c>
      <c r="AC1682" t="s">
        <v>169</v>
      </c>
      <c r="AD1682" t="s">
        <v>97</v>
      </c>
      <c r="AE1682" s="1" t="s">
        <v>98</v>
      </c>
      <c r="AF1682" t="s">
        <v>98</v>
      </c>
    </row>
    <row r="1683" spans="1:32">
      <c r="A1683" s="3" t="s">
        <v>184</v>
      </c>
      <c r="B1683">
        <v>1673</v>
      </c>
      <c r="C1683" s="6">
        <v>183135</v>
      </c>
      <c r="D1683" t="s">
        <v>137</v>
      </c>
      <c r="E1683" s="2" t="s">
        <v>98</v>
      </c>
      <c r="F1683" s="2" t="s">
        <v>98</v>
      </c>
      <c r="G1683" s="2" t="s">
        <v>98</v>
      </c>
      <c r="H1683" s="2" t="s">
        <v>99</v>
      </c>
      <c r="I1683" s="2" t="s">
        <v>145</v>
      </c>
      <c r="J1683" s="2" t="s">
        <v>97</v>
      </c>
      <c r="K1683" s="2" t="s">
        <v>134</v>
      </c>
      <c r="L1683" t="s">
        <v>140</v>
      </c>
      <c r="M1683" s="2" t="s">
        <v>100</v>
      </c>
      <c r="N1683" s="71" t="s">
        <v>98</v>
      </c>
      <c r="O1683" s="71" t="s">
        <v>174</v>
      </c>
      <c r="P1683" s="4" t="s">
        <v>182</v>
      </c>
      <c r="Q1683" s="2" t="s">
        <v>98</v>
      </c>
      <c r="R1683" s="2" t="s">
        <v>98</v>
      </c>
      <c r="S1683" t="s">
        <v>98</v>
      </c>
      <c r="T1683" t="s">
        <v>98</v>
      </c>
      <c r="U1683" s="2" t="s">
        <v>98</v>
      </c>
      <c r="V1683" s="2" t="s">
        <v>98</v>
      </c>
      <c r="W1683" s="2" t="s">
        <v>98</v>
      </c>
      <c r="X1683" s="2" t="s">
        <v>98</v>
      </c>
      <c r="Y1683" s="2" t="s">
        <v>186</v>
      </c>
      <c r="Z1683" s="2" t="s">
        <v>98</v>
      </c>
      <c r="AA1683" s="2" t="s">
        <v>98</v>
      </c>
      <c r="AB1683" s="2" t="s">
        <v>97</v>
      </c>
      <c r="AC1683" t="s">
        <v>169</v>
      </c>
      <c r="AD1683" t="s">
        <v>97</v>
      </c>
      <c r="AE1683" s="1" t="s">
        <v>98</v>
      </c>
      <c r="AF1683" t="s">
        <v>99</v>
      </c>
    </row>
    <row r="1684" spans="1:32">
      <c r="A1684" s="3" t="s">
        <v>184</v>
      </c>
      <c r="B1684">
        <v>1674</v>
      </c>
      <c r="C1684" s="6">
        <v>183137</v>
      </c>
      <c r="D1684" t="s">
        <v>136</v>
      </c>
      <c r="E1684" s="2" t="s">
        <v>98</v>
      </c>
      <c r="F1684" s="2" t="s">
        <v>98</v>
      </c>
      <c r="G1684" s="2" t="s">
        <v>98</v>
      </c>
      <c r="H1684" s="2" t="s">
        <v>98</v>
      </c>
      <c r="I1684" s="2" t="s">
        <v>146</v>
      </c>
      <c r="J1684" s="2" t="s">
        <v>97</v>
      </c>
      <c r="K1684" s="2" t="s">
        <v>134</v>
      </c>
      <c r="L1684" t="s">
        <v>140</v>
      </c>
      <c r="M1684" s="2" t="s">
        <v>100</v>
      </c>
      <c r="N1684" s="71" t="s">
        <v>97</v>
      </c>
      <c r="O1684" s="71" t="s">
        <v>174</v>
      </c>
      <c r="P1684" s="4" t="s">
        <v>182</v>
      </c>
      <c r="Q1684" s="2" t="s">
        <v>98</v>
      </c>
      <c r="R1684" s="2" t="s">
        <v>98</v>
      </c>
      <c r="S1684" t="s">
        <v>98</v>
      </c>
      <c r="T1684" t="s">
        <v>98</v>
      </c>
      <c r="U1684" s="2" t="s">
        <v>98</v>
      </c>
      <c r="V1684" s="2" t="s">
        <v>98</v>
      </c>
      <c r="W1684" s="2" t="s">
        <v>98</v>
      </c>
      <c r="X1684" s="2" t="s">
        <v>98</v>
      </c>
      <c r="Y1684" s="2" t="s">
        <v>186</v>
      </c>
      <c r="Z1684" s="2" t="s">
        <v>98</v>
      </c>
      <c r="AA1684" s="2" t="s">
        <v>98</v>
      </c>
      <c r="AB1684" s="2" t="s">
        <v>97</v>
      </c>
      <c r="AC1684" t="s">
        <v>169</v>
      </c>
      <c r="AD1684" t="s">
        <v>97</v>
      </c>
      <c r="AE1684" s="1" t="s">
        <v>98</v>
      </c>
      <c r="AF1684" t="s">
        <v>98</v>
      </c>
    </row>
    <row r="1685" spans="1:32">
      <c r="A1685" s="3" t="s">
        <v>184</v>
      </c>
      <c r="B1685">
        <v>1675</v>
      </c>
      <c r="C1685" s="6">
        <v>183180</v>
      </c>
      <c r="D1685" t="s">
        <v>137</v>
      </c>
      <c r="E1685" s="2" t="s">
        <v>98</v>
      </c>
      <c r="F1685" s="2" t="s">
        <v>98</v>
      </c>
      <c r="G1685" s="2" t="s">
        <v>98</v>
      </c>
      <c r="H1685" s="2" t="s">
        <v>97</v>
      </c>
      <c r="I1685" s="2" t="s">
        <v>144</v>
      </c>
      <c r="J1685" s="2" t="s">
        <v>97</v>
      </c>
      <c r="K1685" s="2" t="s">
        <v>134</v>
      </c>
      <c r="L1685" t="s">
        <v>140</v>
      </c>
      <c r="M1685" s="2" t="s">
        <v>101</v>
      </c>
      <c r="N1685" s="71" t="s">
        <v>98</v>
      </c>
      <c r="O1685" s="71" t="s">
        <v>174</v>
      </c>
      <c r="P1685" s="4" t="s">
        <v>182</v>
      </c>
      <c r="Q1685" s="2" t="s">
        <v>98</v>
      </c>
      <c r="R1685" s="2" t="s">
        <v>98</v>
      </c>
      <c r="S1685" t="s">
        <v>98</v>
      </c>
      <c r="T1685" t="s">
        <v>98</v>
      </c>
      <c r="U1685" s="2" t="s">
        <v>98</v>
      </c>
      <c r="V1685" s="2" t="s">
        <v>98</v>
      </c>
      <c r="W1685" s="2" t="s">
        <v>97</v>
      </c>
      <c r="X1685" s="2" t="s">
        <v>98</v>
      </c>
      <c r="Y1685" s="2" t="s">
        <v>186</v>
      </c>
      <c r="Z1685" s="2" t="s">
        <v>98</v>
      </c>
      <c r="AA1685" s="2" t="s">
        <v>98</v>
      </c>
      <c r="AB1685" s="2" t="s">
        <v>97</v>
      </c>
      <c r="AC1685" t="s">
        <v>169</v>
      </c>
      <c r="AD1685" t="s">
        <v>97</v>
      </c>
      <c r="AE1685" s="1" t="s">
        <v>98</v>
      </c>
      <c r="AF1685" t="s">
        <v>98</v>
      </c>
    </row>
    <row r="1686" spans="1:32">
      <c r="A1686" s="3" t="s">
        <v>184</v>
      </c>
      <c r="B1686">
        <v>1676</v>
      </c>
      <c r="C1686" s="6">
        <v>183189</v>
      </c>
      <c r="D1686" t="s">
        <v>137</v>
      </c>
      <c r="E1686" s="2" t="s">
        <v>98</v>
      </c>
      <c r="F1686" s="2" t="s">
        <v>98</v>
      </c>
      <c r="G1686" s="2" t="s">
        <v>98</v>
      </c>
      <c r="H1686" s="2" t="s">
        <v>97</v>
      </c>
      <c r="I1686" s="2" t="s">
        <v>146</v>
      </c>
      <c r="J1686" s="2" t="s">
        <v>97</v>
      </c>
      <c r="K1686" s="2" t="s">
        <v>134</v>
      </c>
      <c r="L1686" t="s">
        <v>140</v>
      </c>
      <c r="M1686" s="2" t="s">
        <v>100</v>
      </c>
      <c r="N1686" s="71" t="s">
        <v>97</v>
      </c>
      <c r="O1686" s="71" t="s">
        <v>174</v>
      </c>
      <c r="P1686" s="4" t="s">
        <v>182</v>
      </c>
      <c r="Q1686" s="2" t="s">
        <v>98</v>
      </c>
      <c r="R1686" s="2" t="s">
        <v>98</v>
      </c>
      <c r="S1686" t="s">
        <v>98</v>
      </c>
      <c r="T1686" t="s">
        <v>98</v>
      </c>
      <c r="U1686" s="2" t="s">
        <v>98</v>
      </c>
      <c r="V1686" s="2" t="s">
        <v>98</v>
      </c>
      <c r="W1686" s="2" t="s">
        <v>98</v>
      </c>
      <c r="X1686" s="2" t="s">
        <v>98</v>
      </c>
      <c r="Y1686" s="2" t="s">
        <v>98</v>
      </c>
      <c r="Z1686" s="2" t="s">
        <v>98</v>
      </c>
      <c r="AA1686" s="2" t="s">
        <v>98</v>
      </c>
      <c r="AB1686" s="2" t="s">
        <v>97</v>
      </c>
      <c r="AC1686" t="s">
        <v>170</v>
      </c>
      <c r="AD1686" t="s">
        <v>97</v>
      </c>
      <c r="AE1686" s="1" t="s">
        <v>98</v>
      </c>
      <c r="AF1686" t="s">
        <v>97</v>
      </c>
    </row>
    <row r="1687" spans="1:32">
      <c r="A1687" s="3" t="s">
        <v>184</v>
      </c>
      <c r="B1687">
        <v>1677</v>
      </c>
      <c r="C1687" s="6">
        <v>183191</v>
      </c>
      <c r="D1687" t="s">
        <v>137</v>
      </c>
      <c r="E1687" s="2" t="s">
        <v>98</v>
      </c>
      <c r="F1687" s="2" t="s">
        <v>98</v>
      </c>
      <c r="G1687" s="2" t="s">
        <v>98</v>
      </c>
      <c r="H1687" s="2" t="s">
        <v>99</v>
      </c>
      <c r="I1687" s="2" t="s">
        <v>146</v>
      </c>
      <c r="J1687" s="2" t="s">
        <v>97</v>
      </c>
      <c r="K1687" s="2" t="s">
        <v>134</v>
      </c>
      <c r="L1687" t="s">
        <v>140</v>
      </c>
      <c r="M1687" s="2" t="s">
        <v>100</v>
      </c>
      <c r="N1687" s="71" t="s">
        <v>98</v>
      </c>
      <c r="O1687" s="71" t="s">
        <v>163</v>
      </c>
      <c r="P1687" s="4" t="s">
        <v>182</v>
      </c>
      <c r="Q1687" s="2" t="s">
        <v>98</v>
      </c>
      <c r="R1687" s="2" t="s">
        <v>98</v>
      </c>
      <c r="S1687" t="s">
        <v>98</v>
      </c>
      <c r="T1687" t="s">
        <v>98</v>
      </c>
      <c r="U1687" s="2" t="s">
        <v>98</v>
      </c>
      <c r="V1687" s="2" t="s">
        <v>98</v>
      </c>
      <c r="W1687" s="2" t="s">
        <v>98</v>
      </c>
      <c r="X1687" s="2" t="s">
        <v>98</v>
      </c>
      <c r="Y1687" s="2" t="s">
        <v>98</v>
      </c>
      <c r="Z1687" s="2" t="s">
        <v>98</v>
      </c>
      <c r="AA1687" s="2" t="s">
        <v>98</v>
      </c>
      <c r="AB1687" s="2" t="s">
        <v>97</v>
      </c>
      <c r="AC1687" t="s">
        <v>170</v>
      </c>
      <c r="AD1687" t="s">
        <v>97</v>
      </c>
      <c r="AE1687" s="1" t="s">
        <v>98</v>
      </c>
      <c r="AF1687" t="s">
        <v>98</v>
      </c>
    </row>
    <row r="1688" spans="1:32">
      <c r="A1688" s="3" t="s">
        <v>184</v>
      </c>
      <c r="B1688">
        <v>1678</v>
      </c>
      <c r="C1688" s="6">
        <v>183192</v>
      </c>
      <c r="D1688" t="s">
        <v>136</v>
      </c>
      <c r="E1688" s="2" t="s">
        <v>98</v>
      </c>
      <c r="F1688" s="2" t="s">
        <v>98</v>
      </c>
      <c r="G1688" s="2" t="s">
        <v>98</v>
      </c>
      <c r="H1688" s="2" t="s">
        <v>97</v>
      </c>
      <c r="I1688" s="2" t="s">
        <v>146</v>
      </c>
      <c r="J1688" s="2" t="s">
        <v>97</v>
      </c>
      <c r="K1688" s="2" t="s">
        <v>134</v>
      </c>
      <c r="L1688" t="s">
        <v>140</v>
      </c>
      <c r="M1688" s="2" t="s">
        <v>100</v>
      </c>
      <c r="N1688" s="71" t="s">
        <v>97</v>
      </c>
      <c r="O1688" s="71" t="s">
        <v>174</v>
      </c>
      <c r="P1688" s="4" t="s">
        <v>98</v>
      </c>
      <c r="Q1688" s="2" t="s">
        <v>98</v>
      </c>
      <c r="R1688" s="2" t="s">
        <v>98</v>
      </c>
      <c r="S1688" t="s">
        <v>97</v>
      </c>
      <c r="T1688" t="s">
        <v>98</v>
      </c>
      <c r="U1688" s="2" t="s">
        <v>98</v>
      </c>
      <c r="V1688" s="2" t="s">
        <v>98</v>
      </c>
      <c r="W1688" s="2" t="s">
        <v>98</v>
      </c>
      <c r="X1688" s="2" t="s">
        <v>98</v>
      </c>
      <c r="Y1688" s="2" t="s">
        <v>98</v>
      </c>
      <c r="Z1688" s="2" t="s">
        <v>98</v>
      </c>
      <c r="AA1688" s="2" t="s">
        <v>98</v>
      </c>
      <c r="AB1688" s="2" t="s">
        <v>97</v>
      </c>
      <c r="AC1688" t="s">
        <v>170</v>
      </c>
      <c r="AD1688" t="s">
        <v>97</v>
      </c>
      <c r="AE1688" s="1" t="s">
        <v>98</v>
      </c>
      <c r="AF1688" t="s">
        <v>97</v>
      </c>
    </row>
    <row r="1689" spans="1:32">
      <c r="A1689" s="3" t="s">
        <v>184</v>
      </c>
      <c r="B1689">
        <v>1679</v>
      </c>
      <c r="C1689" s="6">
        <v>183195</v>
      </c>
      <c r="D1689" t="s">
        <v>137</v>
      </c>
      <c r="E1689" s="2" t="s">
        <v>98</v>
      </c>
      <c r="F1689" s="2" t="s">
        <v>98</v>
      </c>
      <c r="G1689" s="2" t="s">
        <v>98</v>
      </c>
      <c r="H1689" s="2" t="s">
        <v>98</v>
      </c>
      <c r="I1689" s="2" t="s">
        <v>146</v>
      </c>
      <c r="J1689" s="2" t="s">
        <v>97</v>
      </c>
      <c r="K1689" s="2" t="s">
        <v>134</v>
      </c>
      <c r="L1689" t="s">
        <v>140</v>
      </c>
      <c r="M1689" s="2" t="s">
        <v>100</v>
      </c>
      <c r="N1689" s="71" t="s">
        <v>98</v>
      </c>
      <c r="O1689" s="71" t="s">
        <v>163</v>
      </c>
      <c r="P1689" s="4" t="s">
        <v>182</v>
      </c>
      <c r="Q1689" s="2" t="s">
        <v>98</v>
      </c>
      <c r="R1689" s="2" t="s">
        <v>98</v>
      </c>
      <c r="S1689" t="s">
        <v>98</v>
      </c>
      <c r="T1689" t="s">
        <v>98</v>
      </c>
      <c r="U1689" s="2" t="s">
        <v>98</v>
      </c>
      <c r="V1689" s="2" t="s">
        <v>98</v>
      </c>
      <c r="W1689" s="2" t="s">
        <v>98</v>
      </c>
      <c r="X1689" s="2" t="s">
        <v>98</v>
      </c>
      <c r="Y1689" s="2" t="s">
        <v>186</v>
      </c>
      <c r="Z1689" s="2" t="s">
        <v>98</v>
      </c>
      <c r="AA1689" s="2" t="s">
        <v>98</v>
      </c>
      <c r="AB1689" s="2" t="s">
        <v>99</v>
      </c>
      <c r="AC1689" t="s">
        <v>170</v>
      </c>
      <c r="AD1689" t="s">
        <v>97</v>
      </c>
      <c r="AE1689" s="1" t="s">
        <v>98</v>
      </c>
      <c r="AF1689" t="s">
        <v>98</v>
      </c>
    </row>
    <row r="1690" spans="1:32">
      <c r="A1690" s="3" t="s">
        <v>184</v>
      </c>
      <c r="B1690">
        <v>1680</v>
      </c>
      <c r="C1690" s="6">
        <v>183198</v>
      </c>
      <c r="D1690" t="s">
        <v>136</v>
      </c>
      <c r="E1690" s="2" t="s">
        <v>98</v>
      </c>
      <c r="F1690" s="2" t="s">
        <v>98</v>
      </c>
      <c r="G1690" s="2" t="s">
        <v>98</v>
      </c>
      <c r="H1690" s="2" t="s">
        <v>98</v>
      </c>
      <c r="I1690" s="2" t="s">
        <v>146</v>
      </c>
      <c r="J1690" s="2" t="s">
        <v>97</v>
      </c>
      <c r="K1690" s="2" t="s">
        <v>135</v>
      </c>
      <c r="L1690" t="s">
        <v>140</v>
      </c>
      <c r="M1690" s="2" t="s">
        <v>100</v>
      </c>
      <c r="N1690" s="71" t="s">
        <v>98</v>
      </c>
      <c r="O1690" s="71" t="s">
        <v>163</v>
      </c>
      <c r="P1690" s="4" t="s">
        <v>182</v>
      </c>
      <c r="Q1690" s="2" t="s">
        <v>98</v>
      </c>
      <c r="R1690" s="2" t="s">
        <v>98</v>
      </c>
      <c r="S1690" t="s">
        <v>98</v>
      </c>
      <c r="T1690" t="s">
        <v>98</v>
      </c>
      <c r="U1690" s="2" t="s">
        <v>98</v>
      </c>
      <c r="V1690" s="2" t="s">
        <v>98</v>
      </c>
      <c r="W1690" s="2" t="s">
        <v>98</v>
      </c>
      <c r="X1690" s="2" t="s">
        <v>97</v>
      </c>
      <c r="Y1690" s="2" t="s">
        <v>186</v>
      </c>
      <c r="Z1690" s="2" t="s">
        <v>97</v>
      </c>
      <c r="AA1690" s="2" t="s">
        <v>97</v>
      </c>
      <c r="AB1690" s="2" t="s">
        <v>185</v>
      </c>
      <c r="AC1690" t="s">
        <v>170</v>
      </c>
      <c r="AD1690" t="s">
        <v>98</v>
      </c>
      <c r="AE1690" s="1" t="s">
        <v>98</v>
      </c>
      <c r="AF1690" t="s">
        <v>98</v>
      </c>
    </row>
    <row r="1691" spans="1:32">
      <c r="A1691" s="3" t="s">
        <v>184</v>
      </c>
      <c r="B1691">
        <v>1681</v>
      </c>
      <c r="C1691" s="6">
        <v>183202</v>
      </c>
      <c r="D1691" t="s">
        <v>136</v>
      </c>
      <c r="E1691" s="2" t="s">
        <v>97</v>
      </c>
      <c r="F1691" s="2" t="s">
        <v>97</v>
      </c>
      <c r="G1691" s="2" t="s">
        <v>98</v>
      </c>
      <c r="H1691" s="2" t="s">
        <v>97</v>
      </c>
      <c r="I1691" s="2" t="s">
        <v>147</v>
      </c>
      <c r="J1691" s="2" t="s">
        <v>97</v>
      </c>
      <c r="K1691" s="2" t="s">
        <v>134</v>
      </c>
      <c r="L1691" t="s">
        <v>138</v>
      </c>
      <c r="M1691" s="2" t="s">
        <v>101</v>
      </c>
      <c r="N1691" s="71" t="s">
        <v>98</v>
      </c>
      <c r="O1691" s="71" t="s">
        <v>174</v>
      </c>
      <c r="P1691" s="4" t="s">
        <v>97</v>
      </c>
      <c r="Q1691" s="2" t="s">
        <v>97</v>
      </c>
      <c r="R1691" s="2" t="s">
        <v>98</v>
      </c>
      <c r="S1691" t="s">
        <v>97</v>
      </c>
      <c r="T1691" t="s">
        <v>98</v>
      </c>
      <c r="U1691" s="2" t="s">
        <v>98</v>
      </c>
      <c r="V1691" s="2" t="s">
        <v>97</v>
      </c>
      <c r="W1691" s="2" t="s">
        <v>98</v>
      </c>
      <c r="X1691" s="2" t="s">
        <v>98</v>
      </c>
      <c r="Y1691" s="2" t="s">
        <v>97</v>
      </c>
      <c r="Z1691" s="2" t="s">
        <v>98</v>
      </c>
      <c r="AA1691" s="2" t="s">
        <v>98</v>
      </c>
      <c r="AB1691" s="2" t="s">
        <v>98</v>
      </c>
      <c r="AC1691" t="s">
        <v>170</v>
      </c>
      <c r="AD1691" t="s">
        <v>97</v>
      </c>
      <c r="AE1691" s="1" t="s">
        <v>97</v>
      </c>
      <c r="AF1691" t="s">
        <v>99</v>
      </c>
    </row>
    <row r="1692" spans="1:32">
      <c r="A1692" s="3" t="s">
        <v>184</v>
      </c>
      <c r="B1692">
        <v>1682</v>
      </c>
      <c r="C1692" s="6">
        <v>183210</v>
      </c>
      <c r="D1692" t="s">
        <v>136</v>
      </c>
      <c r="E1692" s="2" t="s">
        <v>98</v>
      </c>
      <c r="F1692" s="2" t="s">
        <v>98</v>
      </c>
      <c r="G1692" s="2" t="s">
        <v>98</v>
      </c>
      <c r="H1692" s="2" t="s">
        <v>97</v>
      </c>
      <c r="I1692" s="2" t="s">
        <v>147</v>
      </c>
      <c r="J1692" s="2" t="s">
        <v>97</v>
      </c>
      <c r="K1692" s="2" t="s">
        <v>134</v>
      </c>
      <c r="L1692" t="s">
        <v>139</v>
      </c>
      <c r="M1692" s="2" t="s">
        <v>101</v>
      </c>
      <c r="N1692" s="71" t="s">
        <v>97</v>
      </c>
      <c r="O1692" s="71" t="s">
        <v>174</v>
      </c>
      <c r="P1692" s="4" t="s">
        <v>182</v>
      </c>
      <c r="Q1692" s="2" t="s">
        <v>98</v>
      </c>
      <c r="R1692" s="2" t="s">
        <v>98</v>
      </c>
      <c r="S1692" t="s">
        <v>98</v>
      </c>
      <c r="T1692" t="s">
        <v>98</v>
      </c>
      <c r="U1692" s="2" t="s">
        <v>98</v>
      </c>
      <c r="V1692" s="2" t="s">
        <v>97</v>
      </c>
      <c r="W1692" s="2" t="s">
        <v>98</v>
      </c>
      <c r="X1692" s="2" t="s">
        <v>98</v>
      </c>
      <c r="Y1692" s="2" t="s">
        <v>98</v>
      </c>
      <c r="Z1692" s="2" t="s">
        <v>98</v>
      </c>
      <c r="AA1692" s="2" t="s">
        <v>98</v>
      </c>
      <c r="AB1692" s="2" t="s">
        <v>97</v>
      </c>
      <c r="AC1692" t="s">
        <v>170</v>
      </c>
      <c r="AD1692" t="s">
        <v>97</v>
      </c>
      <c r="AE1692" s="1" t="s">
        <v>97</v>
      </c>
      <c r="AF1692" t="s">
        <v>98</v>
      </c>
    </row>
    <row r="1693" spans="1:32">
      <c r="A1693" s="3" t="s">
        <v>184</v>
      </c>
      <c r="B1693">
        <v>1683</v>
      </c>
      <c r="C1693" s="6">
        <v>183219</v>
      </c>
      <c r="D1693" t="s">
        <v>137</v>
      </c>
      <c r="E1693" s="2" t="s">
        <v>98</v>
      </c>
      <c r="F1693" s="2" t="s">
        <v>98</v>
      </c>
      <c r="G1693" s="2" t="s">
        <v>98</v>
      </c>
      <c r="H1693" s="2" t="s">
        <v>97</v>
      </c>
      <c r="I1693" s="2" t="s">
        <v>144</v>
      </c>
      <c r="J1693" s="2" t="s">
        <v>97</v>
      </c>
      <c r="K1693" s="2" t="s">
        <v>134</v>
      </c>
      <c r="L1693" t="s">
        <v>140</v>
      </c>
      <c r="M1693" s="2" t="s">
        <v>100</v>
      </c>
      <c r="N1693" s="71" t="s">
        <v>97</v>
      </c>
      <c r="O1693" s="71" t="s">
        <v>163</v>
      </c>
      <c r="P1693" s="4" t="s">
        <v>182</v>
      </c>
      <c r="Q1693" s="2" t="s">
        <v>98</v>
      </c>
      <c r="R1693" s="2" t="s">
        <v>98</v>
      </c>
      <c r="S1693" t="s">
        <v>98</v>
      </c>
      <c r="T1693" t="s">
        <v>98</v>
      </c>
      <c r="U1693" s="2" t="s">
        <v>98</v>
      </c>
      <c r="V1693" s="2" t="s">
        <v>97</v>
      </c>
      <c r="W1693" s="2" t="s">
        <v>98</v>
      </c>
      <c r="X1693" s="2" t="s">
        <v>98</v>
      </c>
      <c r="Y1693" s="2" t="s">
        <v>98</v>
      </c>
      <c r="Z1693" s="2" t="s">
        <v>98</v>
      </c>
      <c r="AA1693" s="2" t="s">
        <v>98</v>
      </c>
      <c r="AB1693" s="2" t="s">
        <v>97</v>
      </c>
      <c r="AC1693" t="s">
        <v>170</v>
      </c>
      <c r="AD1693" t="s">
        <v>97</v>
      </c>
      <c r="AE1693" s="1" t="s">
        <v>98</v>
      </c>
      <c r="AF1693" t="s">
        <v>98</v>
      </c>
    </row>
    <row r="1694" spans="1:32">
      <c r="A1694" s="3" t="s">
        <v>184</v>
      </c>
      <c r="B1694">
        <v>1684</v>
      </c>
      <c r="C1694">
        <v>183221</v>
      </c>
      <c r="D1694" t="s">
        <v>137</v>
      </c>
      <c r="E1694" s="2" t="s">
        <v>97</v>
      </c>
      <c r="F1694" s="2" t="s">
        <v>98</v>
      </c>
      <c r="G1694" s="2" t="s">
        <v>98</v>
      </c>
      <c r="H1694" s="2" t="s">
        <v>99</v>
      </c>
      <c r="I1694" s="3" t="s">
        <v>148</v>
      </c>
      <c r="J1694" s="6" t="s">
        <v>97</v>
      </c>
      <c r="K1694" s="2" t="s">
        <v>134</v>
      </c>
      <c r="L1694" t="s">
        <v>140</v>
      </c>
      <c r="M1694" s="3" t="s">
        <v>100</v>
      </c>
      <c r="N1694" s="71" t="s">
        <v>97</v>
      </c>
      <c r="O1694" s="71" t="s">
        <v>174</v>
      </c>
      <c r="P1694" s="4" t="s">
        <v>97</v>
      </c>
      <c r="Q1694" s="2" t="s">
        <v>98</v>
      </c>
      <c r="R1694" s="2" t="s">
        <v>97</v>
      </c>
      <c r="S1694" t="s">
        <v>97</v>
      </c>
      <c r="T1694" t="s">
        <v>98</v>
      </c>
      <c r="U1694" s="2" t="s">
        <v>98</v>
      </c>
      <c r="V1694" s="2" t="s">
        <v>97</v>
      </c>
      <c r="W1694" s="2" t="s">
        <v>98</v>
      </c>
      <c r="X1694" s="2" t="s">
        <v>98</v>
      </c>
      <c r="Y1694" s="2" t="s">
        <v>98</v>
      </c>
      <c r="Z1694" s="2" t="s">
        <v>98</v>
      </c>
      <c r="AA1694" s="2" t="s">
        <v>98</v>
      </c>
      <c r="AB1694" s="2" t="s">
        <v>98</v>
      </c>
      <c r="AC1694" t="s">
        <v>170</v>
      </c>
      <c r="AD1694" t="s">
        <v>97</v>
      </c>
      <c r="AE1694" s="1" t="s">
        <v>97</v>
      </c>
      <c r="AF1694" t="s">
        <v>97</v>
      </c>
    </row>
    <row r="1695" spans="1:32">
      <c r="A1695" s="3" t="s">
        <v>184</v>
      </c>
      <c r="B1695">
        <v>1685</v>
      </c>
      <c r="C1695" s="6">
        <v>183248</v>
      </c>
      <c r="D1695" t="s">
        <v>136</v>
      </c>
      <c r="E1695" s="2" t="s">
        <v>98</v>
      </c>
      <c r="F1695" s="2" t="s">
        <v>98</v>
      </c>
      <c r="G1695" s="2" t="s">
        <v>98</v>
      </c>
      <c r="H1695" s="2" t="s">
        <v>98</v>
      </c>
      <c r="I1695" s="2" t="s">
        <v>145</v>
      </c>
      <c r="J1695" s="2" t="s">
        <v>97</v>
      </c>
      <c r="K1695" s="2" t="s">
        <v>135</v>
      </c>
      <c r="L1695" t="s">
        <v>140</v>
      </c>
      <c r="M1695" s="2" t="s">
        <v>100</v>
      </c>
      <c r="N1695" s="71" t="s">
        <v>97</v>
      </c>
      <c r="O1695" s="71" t="s">
        <v>174</v>
      </c>
      <c r="P1695" s="4" t="s">
        <v>182</v>
      </c>
      <c r="Q1695" s="2" t="s">
        <v>98</v>
      </c>
      <c r="R1695" s="2" t="s">
        <v>98</v>
      </c>
      <c r="S1695" t="s">
        <v>98</v>
      </c>
      <c r="T1695" t="s">
        <v>98</v>
      </c>
      <c r="U1695" s="2" t="s">
        <v>98</v>
      </c>
      <c r="V1695" s="2" t="s">
        <v>98</v>
      </c>
      <c r="W1695" s="2" t="s">
        <v>98</v>
      </c>
      <c r="X1695" s="2" t="s">
        <v>98</v>
      </c>
      <c r="Y1695" s="2" t="s">
        <v>99</v>
      </c>
      <c r="Z1695" s="2" t="s">
        <v>98</v>
      </c>
      <c r="AA1695" s="2" t="s">
        <v>98</v>
      </c>
      <c r="AB1695" s="2" t="s">
        <v>185</v>
      </c>
      <c r="AC1695" t="s">
        <v>169</v>
      </c>
      <c r="AD1695" t="s">
        <v>98</v>
      </c>
      <c r="AE1695" s="1" t="s">
        <v>98</v>
      </c>
      <c r="AF1695" t="s">
        <v>97</v>
      </c>
    </row>
    <row r="1696" spans="1:32">
      <c r="A1696" s="3" t="s">
        <v>184</v>
      </c>
      <c r="B1696">
        <v>1686</v>
      </c>
      <c r="C1696">
        <v>183271</v>
      </c>
      <c r="D1696" t="s">
        <v>136</v>
      </c>
      <c r="E1696" s="2" t="s">
        <v>98</v>
      </c>
      <c r="F1696" s="2" t="s">
        <v>98</v>
      </c>
      <c r="G1696" s="2" t="s">
        <v>98</v>
      </c>
      <c r="H1696" s="2" t="s">
        <v>98</v>
      </c>
      <c r="I1696" s="3" t="s">
        <v>145</v>
      </c>
      <c r="J1696" s="6" t="s">
        <v>97</v>
      </c>
      <c r="K1696" s="2" t="s">
        <v>135</v>
      </c>
      <c r="L1696" t="s">
        <v>140</v>
      </c>
      <c r="M1696" s="3" t="s">
        <v>101</v>
      </c>
      <c r="N1696" s="71" t="s">
        <v>98</v>
      </c>
      <c r="O1696" s="71" t="s">
        <v>174</v>
      </c>
      <c r="P1696" s="4" t="s">
        <v>182</v>
      </c>
      <c r="Q1696" s="2" t="s">
        <v>98</v>
      </c>
      <c r="R1696" s="2" t="s">
        <v>98</v>
      </c>
      <c r="S1696" t="s">
        <v>98</v>
      </c>
      <c r="T1696" t="s">
        <v>98</v>
      </c>
      <c r="U1696" s="2" t="s">
        <v>98</v>
      </c>
      <c r="V1696" s="2" t="s">
        <v>98</v>
      </c>
      <c r="W1696" s="2" t="s">
        <v>98</v>
      </c>
      <c r="X1696" s="2" t="s">
        <v>98</v>
      </c>
      <c r="Y1696" s="2" t="s">
        <v>186</v>
      </c>
      <c r="Z1696" s="2" t="s">
        <v>97</v>
      </c>
      <c r="AA1696" s="2" t="s">
        <v>98</v>
      </c>
      <c r="AB1696" s="2" t="s">
        <v>185</v>
      </c>
      <c r="AC1696" t="s">
        <v>169</v>
      </c>
      <c r="AD1696" s="6" t="s">
        <v>98</v>
      </c>
      <c r="AE1696" s="1" t="s">
        <v>98</v>
      </c>
      <c r="AF1696" t="s">
        <v>98</v>
      </c>
    </row>
    <row r="1697" spans="1:32">
      <c r="A1697" s="3" t="s">
        <v>184</v>
      </c>
      <c r="B1697">
        <v>1687</v>
      </c>
      <c r="C1697" s="6">
        <v>183272</v>
      </c>
      <c r="D1697" t="s">
        <v>137</v>
      </c>
      <c r="E1697" s="2" t="s">
        <v>98</v>
      </c>
      <c r="F1697" s="2" t="s">
        <v>98</v>
      </c>
      <c r="G1697" s="2" t="s">
        <v>98</v>
      </c>
      <c r="H1697" s="2" t="s">
        <v>98</v>
      </c>
      <c r="I1697" s="2" t="s">
        <v>145</v>
      </c>
      <c r="J1697" s="2" t="s">
        <v>97</v>
      </c>
      <c r="K1697" s="2" t="s">
        <v>134</v>
      </c>
      <c r="L1697" t="s">
        <v>140</v>
      </c>
      <c r="M1697" s="2" t="s">
        <v>101</v>
      </c>
      <c r="N1697" s="71" t="s">
        <v>98</v>
      </c>
      <c r="O1697" s="71" t="s">
        <v>174</v>
      </c>
      <c r="P1697" s="4" t="s">
        <v>182</v>
      </c>
      <c r="Q1697" s="2" t="s">
        <v>98</v>
      </c>
      <c r="R1697" s="2" t="s">
        <v>98</v>
      </c>
      <c r="S1697" t="s">
        <v>98</v>
      </c>
      <c r="T1697" t="s">
        <v>98</v>
      </c>
      <c r="U1697" s="2" t="s">
        <v>98</v>
      </c>
      <c r="V1697" s="2" t="s">
        <v>98</v>
      </c>
      <c r="W1697" s="2" t="s">
        <v>98</v>
      </c>
      <c r="X1697" s="2" t="s">
        <v>98</v>
      </c>
      <c r="Y1697" s="2" t="s">
        <v>186</v>
      </c>
      <c r="Z1697" s="2" t="s">
        <v>98</v>
      </c>
      <c r="AA1697" s="2" t="s">
        <v>98</v>
      </c>
      <c r="AB1697" s="2" t="s">
        <v>97</v>
      </c>
      <c r="AC1697" t="s">
        <v>170</v>
      </c>
      <c r="AD1697" t="s">
        <v>97</v>
      </c>
      <c r="AE1697" s="1" t="s">
        <v>97</v>
      </c>
      <c r="AF1697" t="s">
        <v>98</v>
      </c>
    </row>
    <row r="1698" spans="1:32">
      <c r="A1698" s="3" t="s">
        <v>183</v>
      </c>
      <c r="B1698">
        <v>1688</v>
      </c>
      <c r="C1698" s="6">
        <v>183283</v>
      </c>
      <c r="D1698" t="s">
        <v>137</v>
      </c>
      <c r="E1698" s="2" t="s">
        <v>97</v>
      </c>
      <c r="F1698" s="2" t="s">
        <v>97</v>
      </c>
      <c r="G1698" s="2" t="s">
        <v>98</v>
      </c>
      <c r="H1698" s="2" t="s">
        <v>97</v>
      </c>
      <c r="I1698" s="2" t="s">
        <v>146</v>
      </c>
      <c r="J1698" s="2" t="s">
        <v>97</v>
      </c>
      <c r="K1698" s="2" t="s">
        <v>134</v>
      </c>
      <c r="L1698" t="s">
        <v>138</v>
      </c>
      <c r="M1698" s="2" t="s">
        <v>101</v>
      </c>
      <c r="N1698" s="71" t="s">
        <v>97</v>
      </c>
      <c r="O1698" s="71" t="s">
        <v>174</v>
      </c>
      <c r="P1698" s="4" t="s">
        <v>97</v>
      </c>
      <c r="Q1698" s="2" t="s">
        <v>97</v>
      </c>
      <c r="R1698" s="2" t="s">
        <v>97</v>
      </c>
      <c r="S1698" t="s">
        <v>97</v>
      </c>
      <c r="T1698" t="s">
        <v>98</v>
      </c>
      <c r="U1698" s="2" t="s">
        <v>98</v>
      </c>
      <c r="V1698" s="2" t="s">
        <v>98</v>
      </c>
      <c r="W1698" s="2" t="s">
        <v>98</v>
      </c>
      <c r="X1698" s="2" t="s">
        <v>97</v>
      </c>
      <c r="Y1698" s="2" t="s">
        <v>97</v>
      </c>
      <c r="Z1698" s="2" t="s">
        <v>97</v>
      </c>
      <c r="AA1698" s="2" t="s">
        <v>97</v>
      </c>
      <c r="AB1698" s="2" t="s">
        <v>97</v>
      </c>
      <c r="AC1698" t="s">
        <v>171</v>
      </c>
      <c r="AD1698" t="s">
        <v>97</v>
      </c>
      <c r="AE1698" s="1" t="s">
        <v>98</v>
      </c>
      <c r="AF1698" t="s">
        <v>97</v>
      </c>
    </row>
    <row r="1699" spans="1:32">
      <c r="A1699" s="3" t="s">
        <v>184</v>
      </c>
      <c r="B1699">
        <v>1689</v>
      </c>
      <c r="C1699">
        <v>183297</v>
      </c>
      <c r="D1699" t="s">
        <v>136</v>
      </c>
      <c r="E1699" s="2" t="s">
        <v>98</v>
      </c>
      <c r="F1699" s="2" t="s">
        <v>98</v>
      </c>
      <c r="G1699" s="2" t="s">
        <v>98</v>
      </c>
      <c r="H1699" s="3" t="s">
        <v>97</v>
      </c>
      <c r="I1699" s="2" t="s">
        <v>147</v>
      </c>
      <c r="J1699" s="6" t="s">
        <v>97</v>
      </c>
      <c r="K1699" s="2" t="s">
        <v>134</v>
      </c>
      <c r="L1699" t="s">
        <v>140</v>
      </c>
      <c r="M1699" s="3" t="s">
        <v>100</v>
      </c>
      <c r="N1699" s="71" t="s">
        <v>98</v>
      </c>
      <c r="O1699" s="71" t="s">
        <v>174</v>
      </c>
      <c r="P1699" s="4" t="s">
        <v>98</v>
      </c>
      <c r="Q1699" s="2" t="s">
        <v>98</v>
      </c>
      <c r="R1699" s="2" t="s">
        <v>98</v>
      </c>
      <c r="S1699" t="s">
        <v>97</v>
      </c>
      <c r="T1699" t="s">
        <v>98</v>
      </c>
      <c r="U1699" s="2" t="s">
        <v>98</v>
      </c>
      <c r="V1699" s="2" t="s">
        <v>98</v>
      </c>
      <c r="W1699" s="2" t="s">
        <v>98</v>
      </c>
      <c r="X1699" s="2" t="s">
        <v>98</v>
      </c>
      <c r="Y1699" s="2" t="s">
        <v>98</v>
      </c>
      <c r="Z1699" s="2" t="s">
        <v>98</v>
      </c>
      <c r="AA1699" s="2" t="s">
        <v>98</v>
      </c>
      <c r="AB1699" s="2" t="s">
        <v>97</v>
      </c>
      <c r="AC1699" t="s">
        <v>170</v>
      </c>
      <c r="AD1699" s="6" t="s">
        <v>97</v>
      </c>
      <c r="AE1699" s="1" t="s">
        <v>98</v>
      </c>
      <c r="AF1699" t="s">
        <v>98</v>
      </c>
    </row>
    <row r="1700" spans="1:32">
      <c r="A1700" s="3" t="s">
        <v>184</v>
      </c>
      <c r="B1700">
        <v>1690</v>
      </c>
      <c r="C1700">
        <v>183301</v>
      </c>
      <c r="D1700" t="s">
        <v>137</v>
      </c>
      <c r="E1700" s="2" t="s">
        <v>98</v>
      </c>
      <c r="F1700" s="2" t="s">
        <v>98</v>
      </c>
      <c r="G1700" s="2" t="s">
        <v>98</v>
      </c>
      <c r="H1700" s="3" t="s">
        <v>98</v>
      </c>
      <c r="I1700" s="2" t="s">
        <v>145</v>
      </c>
      <c r="J1700" s="6" t="s">
        <v>97</v>
      </c>
      <c r="K1700" s="2" t="s">
        <v>134</v>
      </c>
      <c r="L1700" t="s">
        <v>140</v>
      </c>
      <c r="M1700" s="2" t="s">
        <v>100</v>
      </c>
      <c r="N1700" s="70" t="s">
        <v>98</v>
      </c>
      <c r="O1700" s="70" t="s">
        <v>174</v>
      </c>
      <c r="P1700" s="4" t="s">
        <v>182</v>
      </c>
      <c r="Q1700" s="2" t="s">
        <v>98</v>
      </c>
      <c r="R1700" s="2" t="s">
        <v>98</v>
      </c>
      <c r="S1700" t="s">
        <v>98</v>
      </c>
      <c r="T1700" t="s">
        <v>98</v>
      </c>
      <c r="U1700" s="2" t="s">
        <v>98</v>
      </c>
      <c r="V1700" s="2" t="s">
        <v>98</v>
      </c>
      <c r="W1700" s="2" t="s">
        <v>98</v>
      </c>
      <c r="X1700" s="2" t="s">
        <v>98</v>
      </c>
      <c r="Y1700" s="2" t="s">
        <v>98</v>
      </c>
      <c r="Z1700" s="2" t="s">
        <v>98</v>
      </c>
      <c r="AA1700" s="2" t="s">
        <v>98</v>
      </c>
      <c r="AB1700" s="2" t="s">
        <v>97</v>
      </c>
      <c r="AC1700" t="s">
        <v>169</v>
      </c>
      <c r="AD1700" s="6" t="s">
        <v>97</v>
      </c>
      <c r="AE1700" s="1" t="s">
        <v>97</v>
      </c>
      <c r="AF1700" t="s">
        <v>98</v>
      </c>
    </row>
    <row r="1701" spans="1:32">
      <c r="A1701" s="3" t="s">
        <v>184</v>
      </c>
      <c r="B1701">
        <v>1691</v>
      </c>
      <c r="C1701" s="6">
        <v>183304</v>
      </c>
      <c r="D1701" t="s">
        <v>137</v>
      </c>
      <c r="E1701" s="2" t="s">
        <v>98</v>
      </c>
      <c r="F1701" s="2" t="s">
        <v>98</v>
      </c>
      <c r="G1701" s="2" t="s">
        <v>98</v>
      </c>
      <c r="H1701" s="2" t="s">
        <v>98</v>
      </c>
      <c r="I1701" s="2" t="s">
        <v>146</v>
      </c>
      <c r="J1701" s="2" t="s">
        <v>97</v>
      </c>
      <c r="K1701" s="2" t="s">
        <v>134</v>
      </c>
      <c r="L1701" t="s">
        <v>140</v>
      </c>
      <c r="M1701" s="2" t="s">
        <v>101</v>
      </c>
      <c r="N1701" s="71" t="s">
        <v>98</v>
      </c>
      <c r="O1701" s="71" t="s">
        <v>174</v>
      </c>
      <c r="P1701" s="4" t="s">
        <v>182</v>
      </c>
      <c r="Q1701" s="2" t="s">
        <v>98</v>
      </c>
      <c r="R1701" s="2" t="s">
        <v>98</v>
      </c>
      <c r="S1701" t="s">
        <v>98</v>
      </c>
      <c r="T1701" t="s">
        <v>98</v>
      </c>
      <c r="U1701" s="2" t="s">
        <v>98</v>
      </c>
      <c r="V1701" s="2" t="s">
        <v>98</v>
      </c>
      <c r="W1701" s="2" t="s">
        <v>98</v>
      </c>
      <c r="X1701" s="2" t="s">
        <v>98</v>
      </c>
      <c r="Y1701" s="2" t="s">
        <v>98</v>
      </c>
      <c r="Z1701" s="2" t="s">
        <v>98</v>
      </c>
      <c r="AA1701" s="2" t="s">
        <v>98</v>
      </c>
      <c r="AB1701" s="2" t="s">
        <v>97</v>
      </c>
      <c r="AC1701" t="s">
        <v>170</v>
      </c>
      <c r="AD1701" t="s">
        <v>97</v>
      </c>
      <c r="AE1701" s="1" t="s">
        <v>98</v>
      </c>
      <c r="AF1701" t="s">
        <v>98</v>
      </c>
    </row>
    <row r="1702" spans="1:32">
      <c r="A1702" s="3" t="s">
        <v>184</v>
      </c>
      <c r="B1702">
        <v>1692</v>
      </c>
      <c r="C1702" s="6">
        <v>183340</v>
      </c>
      <c r="D1702" t="s">
        <v>137</v>
      </c>
      <c r="E1702" s="2" t="s">
        <v>98</v>
      </c>
      <c r="F1702" s="2" t="s">
        <v>98</v>
      </c>
      <c r="G1702" s="2" t="s">
        <v>98</v>
      </c>
      <c r="H1702" s="2" t="s">
        <v>97</v>
      </c>
      <c r="I1702" s="2" t="s">
        <v>148</v>
      </c>
      <c r="J1702" s="2" t="s">
        <v>97</v>
      </c>
      <c r="K1702" s="2" t="s">
        <v>135</v>
      </c>
      <c r="L1702" t="s">
        <v>139</v>
      </c>
      <c r="M1702" s="2" t="s">
        <v>100</v>
      </c>
      <c r="N1702" s="71" t="s">
        <v>97</v>
      </c>
      <c r="O1702" s="71" t="s">
        <v>174</v>
      </c>
      <c r="P1702" s="4" t="s">
        <v>97</v>
      </c>
      <c r="Q1702" s="2" t="s">
        <v>98</v>
      </c>
      <c r="R1702" s="2" t="s">
        <v>98</v>
      </c>
      <c r="S1702" t="s">
        <v>97</v>
      </c>
      <c r="T1702" t="s">
        <v>98</v>
      </c>
      <c r="U1702" s="2" t="s">
        <v>98</v>
      </c>
      <c r="V1702" s="2" t="s">
        <v>98</v>
      </c>
      <c r="W1702" s="2" t="s">
        <v>98</v>
      </c>
      <c r="X1702" s="2" t="s">
        <v>98</v>
      </c>
      <c r="Y1702" s="2" t="s">
        <v>99</v>
      </c>
      <c r="Z1702" s="2" t="s">
        <v>98</v>
      </c>
      <c r="AA1702" s="2" t="s">
        <v>98</v>
      </c>
      <c r="AB1702" s="2" t="s">
        <v>185</v>
      </c>
      <c r="AC1702" t="s">
        <v>169</v>
      </c>
      <c r="AD1702" t="s">
        <v>98</v>
      </c>
      <c r="AE1702" s="1" t="s">
        <v>98</v>
      </c>
      <c r="AF1702" t="s">
        <v>97</v>
      </c>
    </row>
    <row r="1703" spans="1:32">
      <c r="A1703" s="3" t="s">
        <v>184</v>
      </c>
      <c r="B1703">
        <v>1693</v>
      </c>
      <c r="C1703" s="6">
        <v>183343</v>
      </c>
      <c r="D1703" t="s">
        <v>136</v>
      </c>
      <c r="E1703" s="2" t="s">
        <v>98</v>
      </c>
      <c r="F1703" s="2" t="s">
        <v>98</v>
      </c>
      <c r="G1703" s="2" t="s">
        <v>98</v>
      </c>
      <c r="H1703" s="2" t="s">
        <v>97</v>
      </c>
      <c r="I1703" s="2" t="s">
        <v>147</v>
      </c>
      <c r="J1703" s="2" t="s">
        <v>97</v>
      </c>
      <c r="K1703" s="2" t="s">
        <v>134</v>
      </c>
      <c r="L1703" t="s">
        <v>140</v>
      </c>
      <c r="M1703" s="2" t="s">
        <v>100</v>
      </c>
      <c r="N1703" s="71" t="s">
        <v>98</v>
      </c>
      <c r="O1703" s="71" t="s">
        <v>174</v>
      </c>
      <c r="P1703" s="4" t="s">
        <v>98</v>
      </c>
      <c r="Q1703" s="2" t="s">
        <v>98</v>
      </c>
      <c r="R1703" s="2" t="s">
        <v>98</v>
      </c>
      <c r="S1703" t="s">
        <v>97</v>
      </c>
      <c r="T1703" t="s">
        <v>98</v>
      </c>
      <c r="U1703" s="2" t="s">
        <v>98</v>
      </c>
      <c r="V1703" s="2" t="s">
        <v>98</v>
      </c>
      <c r="W1703" s="2" t="s">
        <v>98</v>
      </c>
      <c r="X1703" s="2" t="s">
        <v>98</v>
      </c>
      <c r="Y1703" s="2" t="s">
        <v>186</v>
      </c>
      <c r="Z1703" s="2" t="s">
        <v>98</v>
      </c>
      <c r="AA1703" s="2" t="s">
        <v>98</v>
      </c>
      <c r="AB1703" s="2" t="s">
        <v>97</v>
      </c>
      <c r="AC1703" t="s">
        <v>169</v>
      </c>
      <c r="AD1703" t="s">
        <v>97</v>
      </c>
      <c r="AE1703" s="1" t="s">
        <v>98</v>
      </c>
      <c r="AF1703" t="s">
        <v>98</v>
      </c>
    </row>
    <row r="1704" spans="1:32">
      <c r="A1704" s="3" t="s">
        <v>184</v>
      </c>
      <c r="B1704">
        <v>1694</v>
      </c>
      <c r="C1704" s="6">
        <v>183373</v>
      </c>
      <c r="D1704" t="s">
        <v>137</v>
      </c>
      <c r="E1704" s="2" t="s">
        <v>98</v>
      </c>
      <c r="F1704" s="2" t="s">
        <v>98</v>
      </c>
      <c r="G1704" s="2" t="s">
        <v>98</v>
      </c>
      <c r="H1704" s="2" t="s">
        <v>97</v>
      </c>
      <c r="I1704" s="2" t="s">
        <v>149</v>
      </c>
      <c r="J1704" s="2" t="s">
        <v>97</v>
      </c>
      <c r="K1704" s="2" t="s">
        <v>134</v>
      </c>
      <c r="L1704" t="s">
        <v>139</v>
      </c>
      <c r="M1704" s="2" t="s">
        <v>101</v>
      </c>
      <c r="N1704" s="71" t="s">
        <v>98</v>
      </c>
      <c r="O1704" s="71" t="s">
        <v>174</v>
      </c>
      <c r="P1704" s="4" t="s">
        <v>182</v>
      </c>
      <c r="Q1704" s="2" t="s">
        <v>98</v>
      </c>
      <c r="R1704" s="2" t="s">
        <v>98</v>
      </c>
      <c r="S1704" t="s">
        <v>98</v>
      </c>
      <c r="T1704" t="s">
        <v>98</v>
      </c>
      <c r="U1704" s="2" t="s">
        <v>98</v>
      </c>
      <c r="V1704" s="2" t="s">
        <v>98</v>
      </c>
      <c r="W1704" s="2" t="s">
        <v>98</v>
      </c>
      <c r="X1704" s="2" t="s">
        <v>98</v>
      </c>
      <c r="Y1704" s="2" t="s">
        <v>98</v>
      </c>
      <c r="Z1704" s="2" t="s">
        <v>98</v>
      </c>
      <c r="AA1704" s="2" t="s">
        <v>98</v>
      </c>
      <c r="AB1704" s="2" t="s">
        <v>98</v>
      </c>
      <c r="AC1704" t="s">
        <v>170</v>
      </c>
      <c r="AD1704" t="s">
        <v>97</v>
      </c>
      <c r="AE1704" s="1" t="s">
        <v>97</v>
      </c>
      <c r="AF1704" t="s">
        <v>98</v>
      </c>
    </row>
    <row r="1705" spans="1:32">
      <c r="A1705" s="3" t="s">
        <v>184</v>
      </c>
      <c r="B1705">
        <v>1695</v>
      </c>
      <c r="C1705">
        <v>183374</v>
      </c>
      <c r="D1705" t="s">
        <v>136</v>
      </c>
      <c r="E1705" s="2" t="s">
        <v>98</v>
      </c>
      <c r="F1705" s="2" t="s">
        <v>98</v>
      </c>
      <c r="G1705" s="2" t="s">
        <v>98</v>
      </c>
      <c r="H1705" s="3" t="s">
        <v>97</v>
      </c>
      <c r="I1705" s="2" t="s">
        <v>149</v>
      </c>
      <c r="J1705" s="6" t="s">
        <v>97</v>
      </c>
      <c r="K1705" s="2" t="s">
        <v>134</v>
      </c>
      <c r="L1705" t="s">
        <v>139</v>
      </c>
      <c r="M1705" s="2" t="s">
        <v>101</v>
      </c>
      <c r="N1705" s="70" t="s">
        <v>97</v>
      </c>
      <c r="O1705" s="71" t="s">
        <v>174</v>
      </c>
      <c r="P1705" s="5" t="s">
        <v>182</v>
      </c>
      <c r="Q1705" s="2" t="s">
        <v>98</v>
      </c>
      <c r="R1705" s="2" t="s">
        <v>98</v>
      </c>
      <c r="S1705" t="s">
        <v>98</v>
      </c>
      <c r="T1705" t="s">
        <v>98</v>
      </c>
      <c r="U1705" s="2" t="s">
        <v>98</v>
      </c>
      <c r="V1705" s="2" t="s">
        <v>98</v>
      </c>
      <c r="W1705" s="2" t="s">
        <v>98</v>
      </c>
      <c r="X1705" s="2" t="s">
        <v>98</v>
      </c>
      <c r="Y1705" s="2" t="s">
        <v>98</v>
      </c>
      <c r="Z1705" s="2" t="s">
        <v>98</v>
      </c>
      <c r="AA1705" s="2" t="s">
        <v>98</v>
      </c>
      <c r="AB1705" s="2" t="s">
        <v>98</v>
      </c>
      <c r="AC1705" t="s">
        <v>170</v>
      </c>
      <c r="AD1705" t="s">
        <v>97</v>
      </c>
      <c r="AE1705" s="1" t="s">
        <v>97</v>
      </c>
      <c r="AF1705" t="s">
        <v>98</v>
      </c>
    </row>
    <row r="1706" spans="1:32">
      <c r="A1706" s="3" t="s">
        <v>184</v>
      </c>
      <c r="B1706">
        <v>1696</v>
      </c>
      <c r="C1706">
        <v>183380</v>
      </c>
      <c r="D1706" t="s">
        <v>136</v>
      </c>
      <c r="E1706" s="2" t="s">
        <v>98</v>
      </c>
      <c r="F1706" s="2" t="s">
        <v>98</v>
      </c>
      <c r="G1706" s="2" t="s">
        <v>98</v>
      </c>
      <c r="H1706" s="3" t="s">
        <v>98</v>
      </c>
      <c r="I1706" s="2" t="s">
        <v>146</v>
      </c>
      <c r="J1706" s="6" t="s">
        <v>97</v>
      </c>
      <c r="K1706" s="2" t="s">
        <v>134</v>
      </c>
      <c r="L1706" t="s">
        <v>138</v>
      </c>
      <c r="M1706" s="3" t="s">
        <v>101</v>
      </c>
      <c r="N1706" s="71" t="s">
        <v>97</v>
      </c>
      <c r="O1706" s="71" t="s">
        <v>174</v>
      </c>
      <c r="P1706" s="5" t="s">
        <v>97</v>
      </c>
      <c r="Q1706" s="2" t="s">
        <v>97</v>
      </c>
      <c r="R1706" s="2" t="s">
        <v>98</v>
      </c>
      <c r="S1706" t="s">
        <v>97</v>
      </c>
      <c r="T1706" t="s">
        <v>97</v>
      </c>
      <c r="U1706" s="2" t="s">
        <v>98</v>
      </c>
      <c r="V1706" s="2" t="s">
        <v>98</v>
      </c>
      <c r="W1706" s="2" t="s">
        <v>98</v>
      </c>
      <c r="X1706" s="2" t="s">
        <v>98</v>
      </c>
      <c r="Y1706" s="2" t="s">
        <v>98</v>
      </c>
      <c r="Z1706" s="2" t="s">
        <v>98</v>
      </c>
      <c r="AA1706" s="2" t="s">
        <v>98</v>
      </c>
      <c r="AB1706" s="2" t="s">
        <v>97</v>
      </c>
      <c r="AC1706" t="s">
        <v>170</v>
      </c>
      <c r="AD1706" s="6" t="s">
        <v>97</v>
      </c>
      <c r="AE1706" s="1" t="s">
        <v>97</v>
      </c>
      <c r="AF1706" t="s">
        <v>98</v>
      </c>
    </row>
    <row r="1707" spans="1:32">
      <c r="A1707" s="3" t="s">
        <v>184</v>
      </c>
      <c r="B1707">
        <v>1697</v>
      </c>
      <c r="C1707">
        <v>183382</v>
      </c>
      <c r="D1707" t="s">
        <v>136</v>
      </c>
      <c r="E1707" s="2" t="s">
        <v>98</v>
      </c>
      <c r="F1707" s="2" t="s">
        <v>98</v>
      </c>
      <c r="G1707" s="2" t="s">
        <v>98</v>
      </c>
      <c r="H1707" s="3" t="s">
        <v>97</v>
      </c>
      <c r="I1707" s="2" t="s">
        <v>149</v>
      </c>
      <c r="J1707" s="6" t="s">
        <v>97</v>
      </c>
      <c r="K1707" s="2" t="s">
        <v>134</v>
      </c>
      <c r="L1707" t="s">
        <v>140</v>
      </c>
      <c r="M1707" s="3" t="s">
        <v>101</v>
      </c>
      <c r="N1707" s="71" t="s">
        <v>98</v>
      </c>
      <c r="O1707" s="71" t="s">
        <v>174</v>
      </c>
      <c r="P1707" s="5" t="s">
        <v>182</v>
      </c>
      <c r="Q1707" s="2" t="s">
        <v>98</v>
      </c>
      <c r="R1707" s="2" t="s">
        <v>98</v>
      </c>
      <c r="S1707" t="s">
        <v>98</v>
      </c>
      <c r="T1707" t="s">
        <v>98</v>
      </c>
      <c r="U1707" s="2" t="s">
        <v>98</v>
      </c>
      <c r="V1707" s="2" t="s">
        <v>98</v>
      </c>
      <c r="W1707" s="2" t="s">
        <v>98</v>
      </c>
      <c r="X1707" s="2" t="s">
        <v>98</v>
      </c>
      <c r="Y1707" s="2" t="s">
        <v>186</v>
      </c>
      <c r="Z1707" s="2" t="s">
        <v>98</v>
      </c>
      <c r="AA1707" s="2" t="s">
        <v>98</v>
      </c>
      <c r="AB1707" s="2" t="s">
        <v>97</v>
      </c>
      <c r="AC1707" t="s">
        <v>169</v>
      </c>
      <c r="AD1707" s="6" t="s">
        <v>97</v>
      </c>
      <c r="AE1707" s="1" t="s">
        <v>98</v>
      </c>
      <c r="AF1707" t="s">
        <v>98</v>
      </c>
    </row>
    <row r="1708" spans="1:32">
      <c r="A1708" s="3" t="s">
        <v>184</v>
      </c>
      <c r="B1708">
        <v>1698</v>
      </c>
      <c r="C1708">
        <v>183407</v>
      </c>
      <c r="D1708" t="s">
        <v>136</v>
      </c>
      <c r="E1708" s="2" t="s">
        <v>98</v>
      </c>
      <c r="F1708" s="2" t="s">
        <v>98</v>
      </c>
      <c r="G1708" s="2" t="s">
        <v>98</v>
      </c>
      <c r="H1708" s="3" t="s">
        <v>97</v>
      </c>
      <c r="I1708" s="2" t="s">
        <v>145</v>
      </c>
      <c r="J1708" s="6" t="s">
        <v>97</v>
      </c>
      <c r="K1708" s="2" t="s">
        <v>135</v>
      </c>
      <c r="L1708" t="s">
        <v>139</v>
      </c>
      <c r="M1708" s="2" t="s">
        <v>101</v>
      </c>
      <c r="N1708" s="70" t="s">
        <v>97</v>
      </c>
      <c r="O1708" s="70" t="s">
        <v>174</v>
      </c>
      <c r="P1708" s="5" t="s">
        <v>182</v>
      </c>
      <c r="Q1708" s="2" t="s">
        <v>98</v>
      </c>
      <c r="R1708" s="2" t="s">
        <v>98</v>
      </c>
      <c r="S1708" t="s">
        <v>98</v>
      </c>
      <c r="T1708" t="s">
        <v>98</v>
      </c>
      <c r="U1708" s="2" t="s">
        <v>98</v>
      </c>
      <c r="V1708" s="2" t="s">
        <v>98</v>
      </c>
      <c r="W1708" s="2" t="s">
        <v>98</v>
      </c>
      <c r="X1708" s="2" t="s">
        <v>98</v>
      </c>
      <c r="Y1708" s="2" t="s">
        <v>99</v>
      </c>
      <c r="Z1708" s="2" t="s">
        <v>98</v>
      </c>
      <c r="AA1708" s="2" t="s">
        <v>98</v>
      </c>
      <c r="AB1708" s="2" t="s">
        <v>185</v>
      </c>
      <c r="AC1708" t="s">
        <v>169</v>
      </c>
      <c r="AD1708" s="6" t="s">
        <v>98</v>
      </c>
      <c r="AE1708" s="7" t="s">
        <v>98</v>
      </c>
      <c r="AF1708" t="s">
        <v>97</v>
      </c>
    </row>
    <row r="1709" spans="1:32">
      <c r="A1709" s="3" t="s">
        <v>184</v>
      </c>
      <c r="B1709">
        <v>1699</v>
      </c>
      <c r="C1709">
        <v>183408</v>
      </c>
      <c r="D1709" t="s">
        <v>136</v>
      </c>
      <c r="E1709" s="2" t="s">
        <v>98</v>
      </c>
      <c r="F1709" s="2" t="s">
        <v>98</v>
      </c>
      <c r="G1709" s="2" t="s">
        <v>98</v>
      </c>
      <c r="H1709" s="3" t="s">
        <v>98</v>
      </c>
      <c r="I1709" s="2" t="s">
        <v>147</v>
      </c>
      <c r="J1709" s="6" t="s">
        <v>98</v>
      </c>
      <c r="K1709" s="2" t="s">
        <v>134</v>
      </c>
      <c r="L1709" t="s">
        <v>139</v>
      </c>
      <c r="M1709" s="2" t="s">
        <v>101</v>
      </c>
      <c r="N1709" s="70" t="s">
        <v>98</v>
      </c>
      <c r="O1709" s="70" t="s">
        <v>174</v>
      </c>
      <c r="P1709" s="4" t="s">
        <v>98</v>
      </c>
      <c r="Q1709" s="2" t="s">
        <v>98</v>
      </c>
      <c r="R1709" s="2" t="s">
        <v>98</v>
      </c>
      <c r="S1709" t="s">
        <v>97</v>
      </c>
      <c r="T1709" t="s">
        <v>98</v>
      </c>
      <c r="U1709" s="2" t="s">
        <v>98</v>
      </c>
      <c r="V1709" s="2" t="s">
        <v>98</v>
      </c>
      <c r="W1709" s="2" t="s">
        <v>98</v>
      </c>
      <c r="X1709" s="2" t="s">
        <v>98</v>
      </c>
      <c r="Y1709" s="2" t="s">
        <v>98</v>
      </c>
      <c r="Z1709" s="2" t="s">
        <v>98</v>
      </c>
      <c r="AA1709" s="2" t="s">
        <v>98</v>
      </c>
      <c r="AB1709" s="2" t="s">
        <v>98</v>
      </c>
      <c r="AC1709" t="s">
        <v>169</v>
      </c>
      <c r="AD1709" s="6" t="s">
        <v>97</v>
      </c>
      <c r="AE1709" s="1" t="s">
        <v>97</v>
      </c>
      <c r="AF1709" t="s">
        <v>98</v>
      </c>
    </row>
    <row r="1710" spans="1:32">
      <c r="A1710" s="3" t="s">
        <v>184</v>
      </c>
      <c r="B1710">
        <v>1700</v>
      </c>
      <c r="C1710" s="6">
        <v>183418</v>
      </c>
      <c r="D1710" t="s">
        <v>136</v>
      </c>
      <c r="E1710" s="2" t="s">
        <v>97</v>
      </c>
      <c r="F1710" s="2" t="s">
        <v>97</v>
      </c>
      <c r="G1710" s="2" t="s">
        <v>98</v>
      </c>
      <c r="H1710" s="2" t="s">
        <v>99</v>
      </c>
      <c r="I1710" s="2" t="s">
        <v>147</v>
      </c>
      <c r="J1710" s="2" t="s">
        <v>97</v>
      </c>
      <c r="K1710" s="2" t="s">
        <v>134</v>
      </c>
      <c r="L1710" t="s">
        <v>140</v>
      </c>
      <c r="M1710" s="2" t="s">
        <v>100</v>
      </c>
      <c r="N1710" s="71" t="s">
        <v>97</v>
      </c>
      <c r="O1710" s="71" t="s">
        <v>163</v>
      </c>
      <c r="P1710" s="4" t="s">
        <v>97</v>
      </c>
      <c r="Q1710" s="2" t="s">
        <v>98</v>
      </c>
      <c r="R1710" s="2" t="s">
        <v>98</v>
      </c>
      <c r="S1710" t="s">
        <v>97</v>
      </c>
      <c r="T1710" t="s">
        <v>98</v>
      </c>
      <c r="U1710" s="2" t="s">
        <v>98</v>
      </c>
      <c r="V1710" s="2" t="s">
        <v>98</v>
      </c>
      <c r="W1710" s="2" t="s">
        <v>98</v>
      </c>
      <c r="X1710" s="2" t="s">
        <v>98</v>
      </c>
      <c r="Y1710" s="2" t="s">
        <v>98</v>
      </c>
      <c r="Z1710" s="2" t="s">
        <v>98</v>
      </c>
      <c r="AA1710" s="2" t="s">
        <v>98</v>
      </c>
      <c r="AB1710" s="2" t="s">
        <v>97</v>
      </c>
      <c r="AC1710" t="s">
        <v>170</v>
      </c>
      <c r="AD1710" t="s">
        <v>97</v>
      </c>
      <c r="AE1710" s="1" t="s">
        <v>98</v>
      </c>
      <c r="AF1710" t="s">
        <v>99</v>
      </c>
    </row>
    <row r="1711" spans="1:32">
      <c r="A1711" s="3" t="s">
        <v>184</v>
      </c>
      <c r="B1711">
        <v>1701</v>
      </c>
      <c r="C1711" s="6">
        <v>183475</v>
      </c>
      <c r="D1711" t="s">
        <v>136</v>
      </c>
      <c r="E1711" s="2" t="s">
        <v>98</v>
      </c>
      <c r="F1711" s="2" t="s">
        <v>98</v>
      </c>
      <c r="G1711" s="2" t="s">
        <v>98</v>
      </c>
      <c r="H1711" s="2" t="s">
        <v>97</v>
      </c>
      <c r="I1711" s="2" t="s">
        <v>147</v>
      </c>
      <c r="J1711" s="2" t="s">
        <v>97</v>
      </c>
      <c r="K1711" s="2" t="s">
        <v>135</v>
      </c>
      <c r="L1711" t="s">
        <v>138</v>
      </c>
      <c r="M1711" s="2" t="s">
        <v>101</v>
      </c>
      <c r="N1711" s="71" t="s">
        <v>97</v>
      </c>
      <c r="O1711" s="71" t="s">
        <v>174</v>
      </c>
      <c r="P1711" s="4" t="s">
        <v>97</v>
      </c>
      <c r="Q1711" s="2" t="s">
        <v>98</v>
      </c>
      <c r="R1711" s="2" t="s">
        <v>98</v>
      </c>
      <c r="S1711" t="s">
        <v>97</v>
      </c>
      <c r="T1711" t="s">
        <v>98</v>
      </c>
      <c r="U1711" s="2" t="s">
        <v>98</v>
      </c>
      <c r="V1711" s="2" t="s">
        <v>98</v>
      </c>
      <c r="W1711" s="2" t="s">
        <v>98</v>
      </c>
      <c r="X1711" s="2" t="s">
        <v>97</v>
      </c>
      <c r="Y1711" s="2" t="s">
        <v>99</v>
      </c>
      <c r="Z1711" s="2" t="s">
        <v>97</v>
      </c>
      <c r="AA1711" s="2" t="s">
        <v>98</v>
      </c>
      <c r="AB1711" s="2" t="s">
        <v>185</v>
      </c>
      <c r="AC1711" t="s">
        <v>169</v>
      </c>
      <c r="AD1711" t="s">
        <v>98</v>
      </c>
      <c r="AE1711" s="1" t="s">
        <v>98</v>
      </c>
      <c r="AF1711" t="s">
        <v>97</v>
      </c>
    </row>
    <row r="1712" spans="1:32">
      <c r="A1712" s="3" t="s">
        <v>184</v>
      </c>
      <c r="B1712">
        <v>1702</v>
      </c>
      <c r="C1712">
        <v>183528</v>
      </c>
      <c r="D1712" t="s">
        <v>137</v>
      </c>
      <c r="E1712" s="2" t="s">
        <v>98</v>
      </c>
      <c r="F1712" s="2" t="s">
        <v>98</v>
      </c>
      <c r="G1712" s="2" t="s">
        <v>98</v>
      </c>
      <c r="H1712" s="3" t="s">
        <v>97</v>
      </c>
      <c r="I1712" s="2" t="s">
        <v>145</v>
      </c>
      <c r="J1712" s="6" t="s">
        <v>97</v>
      </c>
      <c r="K1712" s="2" t="s">
        <v>134</v>
      </c>
      <c r="L1712" t="s">
        <v>139</v>
      </c>
      <c r="M1712" s="3" t="s">
        <v>100</v>
      </c>
      <c r="N1712" s="71" t="s">
        <v>97</v>
      </c>
      <c r="O1712" s="71" t="s">
        <v>174</v>
      </c>
      <c r="P1712" s="4" t="s">
        <v>97</v>
      </c>
      <c r="Q1712" s="2" t="s">
        <v>98</v>
      </c>
      <c r="R1712" s="2" t="s">
        <v>98</v>
      </c>
      <c r="S1712" t="s">
        <v>97</v>
      </c>
      <c r="T1712" t="s">
        <v>98</v>
      </c>
      <c r="U1712" s="2" t="s">
        <v>98</v>
      </c>
      <c r="V1712" s="2" t="s">
        <v>98</v>
      </c>
      <c r="W1712" s="2" t="s">
        <v>98</v>
      </c>
      <c r="X1712" s="2" t="s">
        <v>98</v>
      </c>
      <c r="Y1712" s="2" t="s">
        <v>98</v>
      </c>
      <c r="Z1712" s="2" t="s">
        <v>98</v>
      </c>
      <c r="AA1712" s="2" t="s">
        <v>98</v>
      </c>
      <c r="AB1712" s="2" t="s">
        <v>98</v>
      </c>
      <c r="AC1712" t="s">
        <v>170</v>
      </c>
      <c r="AD1712" s="6" t="s">
        <v>97</v>
      </c>
      <c r="AE1712" s="1" t="s">
        <v>97</v>
      </c>
      <c r="AF1712" t="s">
        <v>98</v>
      </c>
    </row>
    <row r="1713" spans="1:32">
      <c r="A1713" s="3" t="s">
        <v>183</v>
      </c>
      <c r="B1713">
        <v>1703</v>
      </c>
      <c r="C1713" s="6">
        <v>183539</v>
      </c>
      <c r="D1713" t="s">
        <v>137</v>
      </c>
      <c r="E1713" s="2" t="s">
        <v>97</v>
      </c>
      <c r="F1713" s="2" t="s">
        <v>97</v>
      </c>
      <c r="G1713" s="2" t="s">
        <v>98</v>
      </c>
      <c r="H1713" s="2" t="s">
        <v>97</v>
      </c>
      <c r="I1713" s="2" t="s">
        <v>145</v>
      </c>
      <c r="J1713" s="2" t="s">
        <v>97</v>
      </c>
      <c r="K1713" s="2" t="s">
        <v>135</v>
      </c>
      <c r="L1713" t="s">
        <v>139</v>
      </c>
      <c r="M1713" s="2" t="s">
        <v>100</v>
      </c>
      <c r="N1713" s="71" t="s">
        <v>97</v>
      </c>
      <c r="O1713" s="71" t="s">
        <v>163</v>
      </c>
      <c r="P1713" s="4" t="s">
        <v>97</v>
      </c>
      <c r="Q1713" s="2" t="s">
        <v>97</v>
      </c>
      <c r="R1713" s="2" t="s">
        <v>97</v>
      </c>
      <c r="S1713" t="s">
        <v>97</v>
      </c>
      <c r="T1713" t="s">
        <v>98</v>
      </c>
      <c r="U1713" s="2" t="s">
        <v>98</v>
      </c>
      <c r="V1713" s="2" t="s">
        <v>98</v>
      </c>
      <c r="W1713" s="2" t="s">
        <v>98</v>
      </c>
      <c r="X1713" s="2" t="s">
        <v>97</v>
      </c>
      <c r="Y1713" s="2" t="s">
        <v>99</v>
      </c>
      <c r="Z1713" s="2" t="s">
        <v>97</v>
      </c>
      <c r="AA1713" s="2" t="s">
        <v>98</v>
      </c>
      <c r="AB1713" s="2" t="s">
        <v>185</v>
      </c>
      <c r="AC1713" t="s">
        <v>170</v>
      </c>
      <c r="AD1713" t="s">
        <v>98</v>
      </c>
      <c r="AE1713" s="1" t="s">
        <v>98</v>
      </c>
      <c r="AF1713" t="s">
        <v>98</v>
      </c>
    </row>
    <row r="1714" spans="1:32">
      <c r="A1714" s="3" t="s">
        <v>184</v>
      </c>
      <c r="B1714">
        <v>1704</v>
      </c>
      <c r="C1714" s="6">
        <v>183562</v>
      </c>
      <c r="D1714" t="s">
        <v>137</v>
      </c>
      <c r="E1714" s="2" t="s">
        <v>98</v>
      </c>
      <c r="F1714" s="2" t="s">
        <v>98</v>
      </c>
      <c r="G1714" s="2" t="s">
        <v>98</v>
      </c>
      <c r="H1714" s="2" t="s">
        <v>97</v>
      </c>
      <c r="I1714" s="2" t="s">
        <v>147</v>
      </c>
      <c r="J1714" s="2" t="s">
        <v>97</v>
      </c>
      <c r="K1714" s="2" t="s">
        <v>134</v>
      </c>
      <c r="L1714" t="s">
        <v>140</v>
      </c>
      <c r="M1714" s="2" t="s">
        <v>101</v>
      </c>
      <c r="N1714" s="71" t="s">
        <v>98</v>
      </c>
      <c r="O1714" s="71" t="s">
        <v>174</v>
      </c>
      <c r="P1714" s="4" t="s">
        <v>182</v>
      </c>
      <c r="Q1714" s="2" t="s">
        <v>98</v>
      </c>
      <c r="R1714" s="2" t="s">
        <v>98</v>
      </c>
      <c r="S1714" t="s">
        <v>98</v>
      </c>
      <c r="T1714" t="s">
        <v>98</v>
      </c>
      <c r="U1714" s="2" t="s">
        <v>98</v>
      </c>
      <c r="V1714" s="2" t="s">
        <v>98</v>
      </c>
      <c r="W1714" s="2" t="s">
        <v>98</v>
      </c>
      <c r="X1714" s="2" t="s">
        <v>98</v>
      </c>
      <c r="Y1714" s="2" t="s">
        <v>186</v>
      </c>
      <c r="Z1714" s="2" t="s">
        <v>98</v>
      </c>
      <c r="AA1714" s="2" t="s">
        <v>98</v>
      </c>
      <c r="AB1714" s="2" t="s">
        <v>97</v>
      </c>
      <c r="AC1714" t="s">
        <v>170</v>
      </c>
      <c r="AD1714" t="s">
        <v>97</v>
      </c>
      <c r="AE1714" s="1" t="s">
        <v>97</v>
      </c>
      <c r="AF1714" t="s">
        <v>98</v>
      </c>
    </row>
    <row r="1715" spans="1:32">
      <c r="A1715" s="3" t="s">
        <v>184</v>
      </c>
      <c r="B1715">
        <v>1705</v>
      </c>
      <c r="C1715" s="6">
        <v>183566</v>
      </c>
      <c r="D1715" t="s">
        <v>137</v>
      </c>
      <c r="E1715" s="2" t="s">
        <v>98</v>
      </c>
      <c r="F1715" s="2" t="s">
        <v>98</v>
      </c>
      <c r="G1715" s="2" t="s">
        <v>98</v>
      </c>
      <c r="H1715" s="2" t="s">
        <v>97</v>
      </c>
      <c r="I1715" s="2" t="s">
        <v>146</v>
      </c>
      <c r="J1715" s="2" t="s">
        <v>97</v>
      </c>
      <c r="K1715" s="2" t="s">
        <v>134</v>
      </c>
      <c r="L1715" t="s">
        <v>140</v>
      </c>
      <c r="M1715" s="2" t="s">
        <v>100</v>
      </c>
      <c r="N1715" s="71" t="s">
        <v>98</v>
      </c>
      <c r="O1715" s="71" t="s">
        <v>163</v>
      </c>
      <c r="P1715" s="4" t="s">
        <v>182</v>
      </c>
      <c r="Q1715" s="2" t="s">
        <v>98</v>
      </c>
      <c r="R1715" s="2" t="s">
        <v>98</v>
      </c>
      <c r="S1715" t="s">
        <v>98</v>
      </c>
      <c r="T1715" t="s">
        <v>98</v>
      </c>
      <c r="U1715" s="2" t="s">
        <v>98</v>
      </c>
      <c r="V1715" s="2" t="s">
        <v>98</v>
      </c>
      <c r="W1715" s="2" t="s">
        <v>98</v>
      </c>
      <c r="X1715" s="2" t="s">
        <v>98</v>
      </c>
      <c r="Y1715" s="2" t="s">
        <v>186</v>
      </c>
      <c r="Z1715" s="2" t="s">
        <v>98</v>
      </c>
      <c r="AA1715" s="2" t="s">
        <v>98</v>
      </c>
      <c r="AB1715" s="2" t="s">
        <v>97</v>
      </c>
      <c r="AC1715" t="s">
        <v>169</v>
      </c>
      <c r="AD1715" t="s">
        <v>97</v>
      </c>
      <c r="AE1715" s="1" t="s">
        <v>98</v>
      </c>
      <c r="AF1715" t="s">
        <v>99</v>
      </c>
    </row>
    <row r="1716" spans="1:32">
      <c r="A1716" s="3" t="s">
        <v>184</v>
      </c>
      <c r="B1716">
        <v>1706</v>
      </c>
      <c r="C1716" s="6">
        <v>183578</v>
      </c>
      <c r="D1716" t="s">
        <v>136</v>
      </c>
      <c r="E1716" s="2" t="s">
        <v>98</v>
      </c>
      <c r="F1716" s="2" t="s">
        <v>98</v>
      </c>
      <c r="G1716" s="2" t="s">
        <v>98</v>
      </c>
      <c r="H1716" s="2" t="s">
        <v>97</v>
      </c>
      <c r="I1716" s="2" t="s">
        <v>147</v>
      </c>
      <c r="J1716" s="2" t="s">
        <v>97</v>
      </c>
      <c r="K1716" s="2" t="s">
        <v>134</v>
      </c>
      <c r="L1716" t="s">
        <v>140</v>
      </c>
      <c r="M1716" s="2" t="s">
        <v>100</v>
      </c>
      <c r="N1716" s="71" t="s">
        <v>97</v>
      </c>
      <c r="O1716" s="71" t="s">
        <v>163</v>
      </c>
      <c r="P1716" s="4" t="s">
        <v>98</v>
      </c>
      <c r="Q1716" s="2" t="s">
        <v>98</v>
      </c>
      <c r="R1716" s="2" t="s">
        <v>98</v>
      </c>
      <c r="S1716" t="s">
        <v>97</v>
      </c>
      <c r="T1716" t="s">
        <v>98</v>
      </c>
      <c r="U1716" s="2" t="s">
        <v>98</v>
      </c>
      <c r="V1716" s="2" t="s">
        <v>98</v>
      </c>
      <c r="W1716" s="2" t="s">
        <v>98</v>
      </c>
      <c r="X1716" s="2" t="s">
        <v>98</v>
      </c>
      <c r="Y1716" s="2" t="s">
        <v>186</v>
      </c>
      <c r="Z1716" s="2" t="s">
        <v>98</v>
      </c>
      <c r="AA1716" s="2" t="s">
        <v>98</v>
      </c>
      <c r="AB1716" s="2" t="s">
        <v>97</v>
      </c>
      <c r="AC1716" t="s">
        <v>169</v>
      </c>
      <c r="AD1716" t="s">
        <v>97</v>
      </c>
      <c r="AE1716" s="1" t="s">
        <v>98</v>
      </c>
      <c r="AF1716" t="s">
        <v>98</v>
      </c>
    </row>
    <row r="1717" spans="1:32">
      <c r="A1717" s="3" t="s">
        <v>184</v>
      </c>
      <c r="B1717">
        <v>1707</v>
      </c>
      <c r="C1717" s="6">
        <v>183612</v>
      </c>
      <c r="D1717" t="s">
        <v>136</v>
      </c>
      <c r="E1717" s="2" t="s">
        <v>98</v>
      </c>
      <c r="F1717" s="2" t="s">
        <v>98</v>
      </c>
      <c r="G1717" s="2" t="s">
        <v>97</v>
      </c>
      <c r="H1717" s="2" t="s">
        <v>99</v>
      </c>
      <c r="I1717" s="2" t="s">
        <v>146</v>
      </c>
      <c r="J1717" s="2" t="s">
        <v>97</v>
      </c>
      <c r="K1717" s="2" t="s">
        <v>135</v>
      </c>
      <c r="L1717" t="s">
        <v>139</v>
      </c>
      <c r="M1717" s="2" t="s">
        <v>101</v>
      </c>
      <c r="N1717" s="71" t="s">
        <v>97</v>
      </c>
      <c r="O1717" s="71" t="s">
        <v>174</v>
      </c>
      <c r="P1717" s="4" t="s">
        <v>182</v>
      </c>
      <c r="Q1717" s="2" t="s">
        <v>98</v>
      </c>
      <c r="R1717" s="2" t="s">
        <v>98</v>
      </c>
      <c r="S1717" t="s">
        <v>98</v>
      </c>
      <c r="T1717" t="s">
        <v>98</v>
      </c>
      <c r="U1717" s="2" t="s">
        <v>98</v>
      </c>
      <c r="V1717" s="2" t="s">
        <v>98</v>
      </c>
      <c r="W1717" s="2" t="s">
        <v>98</v>
      </c>
      <c r="X1717" s="2" t="s">
        <v>97</v>
      </c>
      <c r="Y1717" s="2" t="s">
        <v>99</v>
      </c>
      <c r="Z1717" s="2" t="s">
        <v>98</v>
      </c>
      <c r="AA1717" s="2" t="s">
        <v>98</v>
      </c>
      <c r="AB1717" s="2" t="s">
        <v>185</v>
      </c>
      <c r="AC1717" t="s">
        <v>169</v>
      </c>
      <c r="AD1717" t="s">
        <v>98</v>
      </c>
      <c r="AE1717" s="1" t="s">
        <v>98</v>
      </c>
      <c r="AF1717" t="s">
        <v>99</v>
      </c>
    </row>
    <row r="1718" spans="1:32">
      <c r="A1718" s="3" t="s">
        <v>184</v>
      </c>
      <c r="B1718">
        <v>1708</v>
      </c>
      <c r="C1718" s="6">
        <v>183630</v>
      </c>
      <c r="D1718" t="s">
        <v>136</v>
      </c>
      <c r="E1718" s="2" t="s">
        <v>98</v>
      </c>
      <c r="F1718" s="2" t="s">
        <v>98</v>
      </c>
      <c r="G1718" s="2" t="s">
        <v>98</v>
      </c>
      <c r="H1718" s="2" t="s">
        <v>97</v>
      </c>
      <c r="I1718" s="2" t="s">
        <v>146</v>
      </c>
      <c r="J1718" s="2" t="s">
        <v>97</v>
      </c>
      <c r="K1718" s="2" t="s">
        <v>134</v>
      </c>
      <c r="L1718" t="s">
        <v>139</v>
      </c>
      <c r="M1718" s="2" t="s">
        <v>100</v>
      </c>
      <c r="N1718" s="71" t="s">
        <v>97</v>
      </c>
      <c r="O1718" s="71" t="s">
        <v>174</v>
      </c>
      <c r="P1718" s="4" t="s">
        <v>97</v>
      </c>
      <c r="Q1718" s="2" t="s">
        <v>98</v>
      </c>
      <c r="R1718" s="2" t="s">
        <v>98</v>
      </c>
      <c r="S1718" t="s">
        <v>97</v>
      </c>
      <c r="T1718" t="s">
        <v>98</v>
      </c>
      <c r="U1718" s="2" t="s">
        <v>98</v>
      </c>
      <c r="V1718" s="2" t="s">
        <v>98</v>
      </c>
      <c r="W1718" s="2" t="s">
        <v>98</v>
      </c>
      <c r="X1718" s="2" t="s">
        <v>98</v>
      </c>
      <c r="Y1718" s="2" t="s">
        <v>98</v>
      </c>
      <c r="Z1718" s="2" t="s">
        <v>98</v>
      </c>
      <c r="AA1718" s="2" t="s">
        <v>98</v>
      </c>
      <c r="AB1718" s="2" t="s">
        <v>97</v>
      </c>
      <c r="AC1718" t="s">
        <v>170</v>
      </c>
      <c r="AD1718" t="s">
        <v>97</v>
      </c>
      <c r="AE1718" s="1" t="s">
        <v>97</v>
      </c>
      <c r="AF1718" t="s">
        <v>97</v>
      </c>
    </row>
    <row r="1719" spans="1:32">
      <c r="A1719" s="3" t="s">
        <v>184</v>
      </c>
      <c r="B1719">
        <v>1709</v>
      </c>
      <c r="C1719" s="6">
        <v>183646</v>
      </c>
      <c r="D1719" t="s">
        <v>137</v>
      </c>
      <c r="E1719" s="2" t="s">
        <v>98</v>
      </c>
      <c r="F1719" s="2" t="s">
        <v>98</v>
      </c>
      <c r="G1719" s="2" t="s">
        <v>98</v>
      </c>
      <c r="H1719" s="2" t="s">
        <v>99</v>
      </c>
      <c r="I1719" s="2" t="s">
        <v>145</v>
      </c>
      <c r="J1719" s="2" t="s">
        <v>97</v>
      </c>
      <c r="K1719" s="2" t="s">
        <v>134</v>
      </c>
      <c r="L1719" t="s">
        <v>140</v>
      </c>
      <c r="M1719" s="2" t="s">
        <v>100</v>
      </c>
      <c r="N1719" s="71" t="s">
        <v>99</v>
      </c>
      <c r="O1719" s="71" t="s">
        <v>174</v>
      </c>
      <c r="P1719" s="4" t="s">
        <v>182</v>
      </c>
      <c r="Q1719" s="2" t="s">
        <v>98</v>
      </c>
      <c r="R1719" s="2" t="s">
        <v>98</v>
      </c>
      <c r="S1719" t="s">
        <v>98</v>
      </c>
      <c r="T1719" t="s">
        <v>98</v>
      </c>
      <c r="U1719" s="2" t="s">
        <v>98</v>
      </c>
      <c r="V1719" s="2" t="s">
        <v>98</v>
      </c>
      <c r="W1719" s="2" t="s">
        <v>98</v>
      </c>
      <c r="X1719" s="2" t="s">
        <v>98</v>
      </c>
      <c r="Y1719" s="2" t="s">
        <v>186</v>
      </c>
      <c r="Z1719" s="2" t="s">
        <v>98</v>
      </c>
      <c r="AA1719" s="2" t="s">
        <v>98</v>
      </c>
      <c r="AB1719" s="2" t="s">
        <v>98</v>
      </c>
      <c r="AC1719" t="s">
        <v>170</v>
      </c>
      <c r="AD1719" t="s">
        <v>97</v>
      </c>
      <c r="AE1719" s="1" t="s">
        <v>98</v>
      </c>
      <c r="AF1719" t="s">
        <v>98</v>
      </c>
    </row>
    <row r="1720" spans="1:32">
      <c r="A1720" s="3" t="s">
        <v>184</v>
      </c>
      <c r="B1720">
        <v>1710</v>
      </c>
      <c r="C1720" s="6">
        <v>183648</v>
      </c>
      <c r="D1720" t="s">
        <v>136</v>
      </c>
      <c r="E1720" s="2" t="s">
        <v>98</v>
      </c>
      <c r="F1720" s="2" t="s">
        <v>98</v>
      </c>
      <c r="G1720" s="2" t="s">
        <v>98</v>
      </c>
      <c r="H1720" s="2" t="s">
        <v>97</v>
      </c>
      <c r="I1720" s="2" t="s">
        <v>145</v>
      </c>
      <c r="J1720" s="2" t="s">
        <v>97</v>
      </c>
      <c r="K1720" s="2" t="s">
        <v>134</v>
      </c>
      <c r="L1720" t="s">
        <v>140</v>
      </c>
      <c r="M1720" s="2" t="s">
        <v>100</v>
      </c>
      <c r="N1720" s="71" t="s">
        <v>98</v>
      </c>
      <c r="O1720" s="71" t="s">
        <v>163</v>
      </c>
      <c r="P1720" s="4" t="s">
        <v>182</v>
      </c>
      <c r="Q1720" s="2" t="s">
        <v>98</v>
      </c>
      <c r="R1720" s="2" t="s">
        <v>98</v>
      </c>
      <c r="S1720" t="s">
        <v>98</v>
      </c>
      <c r="T1720" t="s">
        <v>98</v>
      </c>
      <c r="U1720" s="2" t="s">
        <v>98</v>
      </c>
      <c r="V1720" s="2" t="s">
        <v>98</v>
      </c>
      <c r="W1720" s="2" t="s">
        <v>98</v>
      </c>
      <c r="X1720" s="2" t="s">
        <v>98</v>
      </c>
      <c r="Y1720" s="2" t="s">
        <v>186</v>
      </c>
      <c r="Z1720" s="2" t="s">
        <v>98</v>
      </c>
      <c r="AA1720" s="2" t="s">
        <v>98</v>
      </c>
      <c r="AB1720" s="2" t="s">
        <v>97</v>
      </c>
      <c r="AC1720" t="s">
        <v>170</v>
      </c>
      <c r="AD1720" t="s">
        <v>97</v>
      </c>
      <c r="AE1720" s="1" t="s">
        <v>98</v>
      </c>
      <c r="AF1720" t="s">
        <v>98</v>
      </c>
    </row>
    <row r="1721" spans="1:32">
      <c r="A1721" s="3" t="s">
        <v>184</v>
      </c>
      <c r="B1721">
        <v>1711</v>
      </c>
      <c r="C1721" s="6">
        <v>183649</v>
      </c>
      <c r="D1721" t="s">
        <v>136</v>
      </c>
      <c r="E1721" s="2" t="s">
        <v>98</v>
      </c>
      <c r="F1721" s="2" t="s">
        <v>98</v>
      </c>
      <c r="G1721" s="2" t="s">
        <v>98</v>
      </c>
      <c r="H1721" s="2" t="s">
        <v>97</v>
      </c>
      <c r="I1721" s="2" t="s">
        <v>145</v>
      </c>
      <c r="J1721" s="2" t="s">
        <v>97</v>
      </c>
      <c r="K1721" s="2" t="s">
        <v>134</v>
      </c>
      <c r="L1721" t="s">
        <v>140</v>
      </c>
      <c r="M1721" s="2" t="s">
        <v>100</v>
      </c>
      <c r="N1721" s="71" t="s">
        <v>97</v>
      </c>
      <c r="O1721" s="71" t="s">
        <v>174</v>
      </c>
      <c r="P1721" s="4" t="s">
        <v>182</v>
      </c>
      <c r="Q1721" s="2" t="s">
        <v>98</v>
      </c>
      <c r="R1721" s="2" t="s">
        <v>98</v>
      </c>
      <c r="S1721" t="s">
        <v>98</v>
      </c>
      <c r="T1721" t="s">
        <v>98</v>
      </c>
      <c r="U1721" s="2" t="s">
        <v>98</v>
      </c>
      <c r="V1721" s="2" t="s">
        <v>98</v>
      </c>
      <c r="W1721" s="2" t="s">
        <v>98</v>
      </c>
      <c r="X1721" s="2" t="s">
        <v>98</v>
      </c>
      <c r="Y1721" s="2" t="s">
        <v>186</v>
      </c>
      <c r="Z1721" s="2" t="s">
        <v>98</v>
      </c>
      <c r="AA1721" s="2" t="s">
        <v>98</v>
      </c>
      <c r="AB1721" s="2" t="s">
        <v>97</v>
      </c>
      <c r="AC1721" t="s">
        <v>170</v>
      </c>
      <c r="AD1721" t="s">
        <v>97</v>
      </c>
      <c r="AE1721" s="1" t="s">
        <v>98</v>
      </c>
      <c r="AF1721" t="s">
        <v>97</v>
      </c>
    </row>
    <row r="1722" spans="1:32">
      <c r="A1722" s="3" t="s">
        <v>184</v>
      </c>
      <c r="B1722">
        <v>1712</v>
      </c>
      <c r="C1722">
        <v>183668</v>
      </c>
      <c r="D1722" t="s">
        <v>136</v>
      </c>
      <c r="E1722" s="2" t="s">
        <v>98</v>
      </c>
      <c r="F1722" s="2" t="s">
        <v>98</v>
      </c>
      <c r="G1722" s="2" t="s">
        <v>98</v>
      </c>
      <c r="H1722" s="3" t="s">
        <v>97</v>
      </c>
      <c r="I1722" s="2" t="s">
        <v>148</v>
      </c>
      <c r="J1722" s="6" t="s">
        <v>97</v>
      </c>
      <c r="K1722" s="2" t="s">
        <v>134</v>
      </c>
      <c r="L1722" t="s">
        <v>140</v>
      </c>
      <c r="M1722" s="2" t="s">
        <v>100</v>
      </c>
      <c r="N1722" s="70" t="s">
        <v>98</v>
      </c>
      <c r="O1722" s="70" t="s">
        <v>174</v>
      </c>
      <c r="P1722" s="5" t="s">
        <v>182</v>
      </c>
      <c r="Q1722" s="2" t="s">
        <v>98</v>
      </c>
      <c r="R1722" s="2" t="s">
        <v>98</v>
      </c>
      <c r="S1722" t="s">
        <v>98</v>
      </c>
      <c r="T1722" t="s">
        <v>98</v>
      </c>
      <c r="U1722" s="2" t="s">
        <v>98</v>
      </c>
      <c r="V1722" s="2" t="s">
        <v>98</v>
      </c>
      <c r="W1722" s="2" t="s">
        <v>98</v>
      </c>
      <c r="X1722" s="2" t="s">
        <v>98</v>
      </c>
      <c r="Y1722" s="2" t="s">
        <v>186</v>
      </c>
      <c r="Z1722" s="2" t="s">
        <v>98</v>
      </c>
      <c r="AA1722" s="2" t="s">
        <v>98</v>
      </c>
      <c r="AB1722" s="2" t="s">
        <v>98</v>
      </c>
      <c r="AC1722" t="s">
        <v>169</v>
      </c>
      <c r="AD1722" t="s">
        <v>97</v>
      </c>
      <c r="AE1722" s="1" t="s">
        <v>97</v>
      </c>
      <c r="AF1722" t="s">
        <v>98</v>
      </c>
    </row>
    <row r="1723" spans="1:32">
      <c r="A1723" s="3" t="s">
        <v>184</v>
      </c>
      <c r="B1723">
        <v>1713</v>
      </c>
      <c r="C1723" s="6">
        <v>183693</v>
      </c>
      <c r="D1723" t="s">
        <v>136</v>
      </c>
      <c r="E1723" s="2" t="s">
        <v>98</v>
      </c>
      <c r="F1723" s="2" t="s">
        <v>98</v>
      </c>
      <c r="G1723" s="2" t="s">
        <v>98</v>
      </c>
      <c r="H1723" s="2" t="s">
        <v>98</v>
      </c>
      <c r="I1723" s="2" t="s">
        <v>149</v>
      </c>
      <c r="J1723" s="2" t="s">
        <v>97</v>
      </c>
      <c r="K1723" s="2" t="s">
        <v>134</v>
      </c>
      <c r="L1723" t="s">
        <v>140</v>
      </c>
      <c r="M1723" s="2" t="s">
        <v>100</v>
      </c>
      <c r="N1723" s="71" t="s">
        <v>97</v>
      </c>
      <c r="O1723" s="71" t="s">
        <v>163</v>
      </c>
      <c r="P1723" s="4" t="s">
        <v>97</v>
      </c>
      <c r="Q1723" s="2" t="s">
        <v>98</v>
      </c>
      <c r="R1723" s="2" t="s">
        <v>98</v>
      </c>
      <c r="S1723" t="s">
        <v>97</v>
      </c>
      <c r="T1723" t="s">
        <v>98</v>
      </c>
      <c r="U1723" s="2" t="s">
        <v>98</v>
      </c>
      <c r="V1723" s="2" t="s">
        <v>98</v>
      </c>
      <c r="W1723" s="2" t="s">
        <v>98</v>
      </c>
      <c r="X1723" s="2" t="s">
        <v>98</v>
      </c>
      <c r="Y1723" s="2" t="s">
        <v>98</v>
      </c>
      <c r="Z1723" s="2" t="s">
        <v>98</v>
      </c>
      <c r="AA1723" s="2" t="s">
        <v>98</v>
      </c>
      <c r="AB1723" s="2" t="s">
        <v>97</v>
      </c>
      <c r="AC1723" t="s">
        <v>170</v>
      </c>
      <c r="AD1723" t="s">
        <v>97</v>
      </c>
      <c r="AE1723" s="1" t="s">
        <v>97</v>
      </c>
      <c r="AF1723" t="s">
        <v>99</v>
      </c>
    </row>
    <row r="1724" spans="1:32">
      <c r="A1724" s="3" t="s">
        <v>184</v>
      </c>
      <c r="B1724">
        <v>1714</v>
      </c>
      <c r="C1724" s="6">
        <v>183718</v>
      </c>
      <c r="D1724" t="s">
        <v>136</v>
      </c>
      <c r="E1724" s="2" t="s">
        <v>98</v>
      </c>
      <c r="F1724" s="2" t="s">
        <v>98</v>
      </c>
      <c r="G1724" s="2" t="s">
        <v>98</v>
      </c>
      <c r="H1724" s="2" t="s">
        <v>97</v>
      </c>
      <c r="I1724" s="2" t="s">
        <v>147</v>
      </c>
      <c r="J1724" s="2" t="s">
        <v>97</v>
      </c>
      <c r="K1724" s="2" t="s">
        <v>135</v>
      </c>
      <c r="L1724" t="s">
        <v>140</v>
      </c>
      <c r="M1724" s="2" t="s">
        <v>100</v>
      </c>
      <c r="N1724" s="71" t="s">
        <v>97</v>
      </c>
      <c r="O1724" s="71" t="s">
        <v>163</v>
      </c>
      <c r="P1724" s="4" t="s">
        <v>97</v>
      </c>
      <c r="Q1724" s="2" t="s">
        <v>98</v>
      </c>
      <c r="R1724" s="2" t="s">
        <v>98</v>
      </c>
      <c r="S1724" t="s">
        <v>97</v>
      </c>
      <c r="T1724" t="s">
        <v>98</v>
      </c>
      <c r="U1724" s="2" t="s">
        <v>98</v>
      </c>
      <c r="V1724" s="2" t="s">
        <v>98</v>
      </c>
      <c r="W1724" s="2" t="s">
        <v>98</v>
      </c>
      <c r="X1724" s="2" t="s">
        <v>98</v>
      </c>
      <c r="Y1724" s="2" t="s">
        <v>99</v>
      </c>
      <c r="Z1724" s="2" t="s">
        <v>98</v>
      </c>
      <c r="AA1724" s="2" t="s">
        <v>98</v>
      </c>
      <c r="AB1724" s="2" t="s">
        <v>185</v>
      </c>
      <c r="AC1724" t="s">
        <v>169</v>
      </c>
      <c r="AD1724" t="s">
        <v>98</v>
      </c>
      <c r="AE1724" s="1" t="s">
        <v>98</v>
      </c>
      <c r="AF1724" t="s">
        <v>97</v>
      </c>
    </row>
    <row r="1725" spans="1:32">
      <c r="A1725" s="3" t="s">
        <v>184</v>
      </c>
      <c r="B1725">
        <v>1715</v>
      </c>
      <c r="C1725" s="6">
        <v>183740</v>
      </c>
      <c r="D1725" t="s">
        <v>137</v>
      </c>
      <c r="E1725" s="2" t="s">
        <v>97</v>
      </c>
      <c r="F1725" s="2" t="s">
        <v>97</v>
      </c>
      <c r="G1725" s="2" t="s">
        <v>98</v>
      </c>
      <c r="H1725" s="2" t="s">
        <v>97</v>
      </c>
      <c r="I1725" s="2" t="s">
        <v>144</v>
      </c>
      <c r="J1725" s="2" t="s">
        <v>97</v>
      </c>
      <c r="K1725" s="2" t="s">
        <v>134</v>
      </c>
      <c r="L1725" t="s">
        <v>139</v>
      </c>
      <c r="M1725" s="2" t="s">
        <v>100</v>
      </c>
      <c r="N1725" s="71" t="s">
        <v>97</v>
      </c>
      <c r="O1725" s="71" t="s">
        <v>163</v>
      </c>
      <c r="P1725" s="4" t="s">
        <v>98</v>
      </c>
      <c r="Q1725" s="2" t="s">
        <v>98</v>
      </c>
      <c r="R1725" s="2" t="s">
        <v>98</v>
      </c>
      <c r="S1725" t="s">
        <v>97</v>
      </c>
      <c r="T1725" t="s">
        <v>98</v>
      </c>
      <c r="U1725" s="2" t="s">
        <v>98</v>
      </c>
      <c r="V1725" s="2" t="s">
        <v>98</v>
      </c>
      <c r="W1725" s="2" t="s">
        <v>98</v>
      </c>
      <c r="X1725" s="2" t="s">
        <v>98</v>
      </c>
      <c r="Y1725" s="2" t="s">
        <v>98</v>
      </c>
      <c r="Z1725" s="2" t="s">
        <v>98</v>
      </c>
      <c r="AA1725" s="2" t="s">
        <v>98</v>
      </c>
      <c r="AB1725" s="2" t="s">
        <v>99</v>
      </c>
      <c r="AC1725" t="s">
        <v>171</v>
      </c>
      <c r="AD1725" t="s">
        <v>97</v>
      </c>
      <c r="AE1725" s="1" t="s">
        <v>97</v>
      </c>
      <c r="AF1725" t="s">
        <v>99</v>
      </c>
    </row>
    <row r="1726" spans="1:32">
      <c r="A1726" s="3" t="s">
        <v>183</v>
      </c>
      <c r="B1726">
        <v>1716</v>
      </c>
      <c r="C1726">
        <v>183741</v>
      </c>
      <c r="D1726" t="s">
        <v>136</v>
      </c>
      <c r="E1726" s="2" t="s">
        <v>98</v>
      </c>
      <c r="F1726" s="2" t="s">
        <v>98</v>
      </c>
      <c r="G1726" s="2" t="s">
        <v>98</v>
      </c>
      <c r="H1726" s="3" t="s">
        <v>97</v>
      </c>
      <c r="I1726" s="2" t="s">
        <v>144</v>
      </c>
      <c r="J1726" s="6" t="s">
        <v>97</v>
      </c>
      <c r="K1726" s="2" t="s">
        <v>134</v>
      </c>
      <c r="L1726" t="s">
        <v>140</v>
      </c>
      <c r="M1726" s="2" t="s">
        <v>100</v>
      </c>
      <c r="N1726" s="70" t="s">
        <v>97</v>
      </c>
      <c r="O1726" s="70" t="s">
        <v>163</v>
      </c>
      <c r="P1726" s="5" t="s">
        <v>182</v>
      </c>
      <c r="Q1726" s="2" t="s">
        <v>98</v>
      </c>
      <c r="R1726" s="2" t="s">
        <v>98</v>
      </c>
      <c r="S1726" t="s">
        <v>98</v>
      </c>
      <c r="T1726" t="s">
        <v>98</v>
      </c>
      <c r="U1726" s="2" t="s">
        <v>98</v>
      </c>
      <c r="V1726" s="2" t="s">
        <v>98</v>
      </c>
      <c r="W1726" s="2" t="s">
        <v>98</v>
      </c>
      <c r="X1726" s="2" t="s">
        <v>98</v>
      </c>
      <c r="Y1726" s="2" t="s">
        <v>98</v>
      </c>
      <c r="Z1726" s="2" t="s">
        <v>97</v>
      </c>
      <c r="AA1726" s="2" t="s">
        <v>97</v>
      </c>
      <c r="AB1726" s="2" t="s">
        <v>98</v>
      </c>
      <c r="AC1726" t="s">
        <v>171</v>
      </c>
      <c r="AD1726" s="6" t="s">
        <v>97</v>
      </c>
      <c r="AE1726" s="1" t="s">
        <v>98</v>
      </c>
      <c r="AF1726" t="s">
        <v>99</v>
      </c>
    </row>
    <row r="1727" spans="1:32">
      <c r="A1727" s="3" t="s">
        <v>184</v>
      </c>
      <c r="B1727">
        <v>1717</v>
      </c>
      <c r="C1727" s="6">
        <v>183765</v>
      </c>
      <c r="D1727" t="s">
        <v>136</v>
      </c>
      <c r="E1727" s="2" t="s">
        <v>97</v>
      </c>
      <c r="F1727" s="2" t="s">
        <v>97</v>
      </c>
      <c r="G1727" s="2" t="s">
        <v>98</v>
      </c>
      <c r="H1727" s="2" t="s">
        <v>97</v>
      </c>
      <c r="I1727" s="2" t="s">
        <v>145</v>
      </c>
      <c r="J1727" s="2" t="s">
        <v>97</v>
      </c>
      <c r="K1727" s="2" t="s">
        <v>134</v>
      </c>
      <c r="L1727" t="s">
        <v>139</v>
      </c>
      <c r="M1727" s="2" t="s">
        <v>100</v>
      </c>
      <c r="N1727" s="71" t="s">
        <v>97</v>
      </c>
      <c r="O1727" s="71" t="s">
        <v>163</v>
      </c>
      <c r="P1727" s="4" t="s">
        <v>98</v>
      </c>
      <c r="Q1727" s="2" t="s">
        <v>98</v>
      </c>
      <c r="R1727" s="2" t="s">
        <v>98</v>
      </c>
      <c r="S1727" t="s">
        <v>97</v>
      </c>
      <c r="T1727" t="s">
        <v>98</v>
      </c>
      <c r="U1727" s="2" t="s">
        <v>98</v>
      </c>
      <c r="V1727" s="2" t="s">
        <v>98</v>
      </c>
      <c r="W1727" s="2" t="s">
        <v>98</v>
      </c>
      <c r="X1727" s="2" t="s">
        <v>98</v>
      </c>
      <c r="Y1727" s="2" t="s">
        <v>98</v>
      </c>
      <c r="Z1727" s="2" t="s">
        <v>97</v>
      </c>
      <c r="AA1727" s="2" t="s">
        <v>98</v>
      </c>
      <c r="AB1727" s="2" t="s">
        <v>98</v>
      </c>
      <c r="AC1727" t="s">
        <v>170</v>
      </c>
      <c r="AD1727" t="s">
        <v>97</v>
      </c>
      <c r="AE1727" s="1" t="s">
        <v>97</v>
      </c>
      <c r="AF1727" t="s">
        <v>97</v>
      </c>
    </row>
    <row r="1728" spans="1:32">
      <c r="A1728" s="3" t="s">
        <v>184</v>
      </c>
      <c r="B1728">
        <v>1718</v>
      </c>
      <c r="C1728" s="6">
        <v>183783</v>
      </c>
      <c r="D1728" t="s">
        <v>137</v>
      </c>
      <c r="E1728" s="2" t="s">
        <v>98</v>
      </c>
      <c r="F1728" s="2" t="s">
        <v>98</v>
      </c>
      <c r="G1728" s="2" t="s">
        <v>98</v>
      </c>
      <c r="H1728" s="2" t="s">
        <v>99</v>
      </c>
      <c r="I1728" s="2" t="s">
        <v>145</v>
      </c>
      <c r="J1728" s="2" t="s">
        <v>97</v>
      </c>
      <c r="K1728" s="2" t="s">
        <v>135</v>
      </c>
      <c r="L1728" t="s">
        <v>138</v>
      </c>
      <c r="M1728" s="2" t="s">
        <v>100</v>
      </c>
      <c r="N1728" s="71" t="s">
        <v>97</v>
      </c>
      <c r="O1728" s="71" t="s">
        <v>174</v>
      </c>
      <c r="P1728" s="4" t="s">
        <v>97</v>
      </c>
      <c r="Q1728" s="2" t="s">
        <v>98</v>
      </c>
      <c r="R1728" s="2" t="s">
        <v>98</v>
      </c>
      <c r="S1728" t="s">
        <v>97</v>
      </c>
      <c r="T1728" t="s">
        <v>97</v>
      </c>
      <c r="U1728" s="2" t="s">
        <v>98</v>
      </c>
      <c r="V1728" s="2" t="s">
        <v>98</v>
      </c>
      <c r="W1728" s="2" t="s">
        <v>98</v>
      </c>
      <c r="X1728" s="2" t="s">
        <v>97</v>
      </c>
      <c r="Y1728" s="2" t="s">
        <v>99</v>
      </c>
      <c r="Z1728" s="2" t="s">
        <v>98</v>
      </c>
      <c r="AA1728" s="2" t="s">
        <v>98</v>
      </c>
      <c r="AB1728" s="2" t="s">
        <v>185</v>
      </c>
      <c r="AC1728" t="s">
        <v>169</v>
      </c>
      <c r="AD1728" t="s">
        <v>98</v>
      </c>
      <c r="AE1728" s="1" t="s">
        <v>98</v>
      </c>
      <c r="AF1728" t="s">
        <v>98</v>
      </c>
    </row>
    <row r="1729" spans="1:32">
      <c r="A1729" s="3" t="s">
        <v>184</v>
      </c>
      <c r="B1729">
        <v>1719</v>
      </c>
      <c r="C1729" s="6">
        <v>183792</v>
      </c>
      <c r="D1729" t="s">
        <v>137</v>
      </c>
      <c r="E1729" s="2" t="s">
        <v>97</v>
      </c>
      <c r="F1729" s="2" t="s">
        <v>98</v>
      </c>
      <c r="G1729" s="2" t="s">
        <v>98</v>
      </c>
      <c r="H1729" s="2" t="s">
        <v>97</v>
      </c>
      <c r="I1729" s="2" t="s">
        <v>146</v>
      </c>
      <c r="J1729" s="2" t="s">
        <v>97</v>
      </c>
      <c r="K1729" s="2" t="s">
        <v>134</v>
      </c>
      <c r="L1729" t="s">
        <v>139</v>
      </c>
      <c r="M1729" s="2" t="s">
        <v>100</v>
      </c>
      <c r="N1729" s="71" t="s">
        <v>97</v>
      </c>
      <c r="O1729" s="71" t="s">
        <v>163</v>
      </c>
      <c r="P1729" s="4" t="s">
        <v>97</v>
      </c>
      <c r="Q1729" s="2" t="s">
        <v>98</v>
      </c>
      <c r="R1729" s="2" t="s">
        <v>98</v>
      </c>
      <c r="S1729" t="s">
        <v>97</v>
      </c>
      <c r="T1729" t="s">
        <v>98</v>
      </c>
      <c r="U1729" s="2" t="s">
        <v>98</v>
      </c>
      <c r="V1729" s="2" t="s">
        <v>98</v>
      </c>
      <c r="W1729" s="2" t="s">
        <v>98</v>
      </c>
      <c r="X1729" s="2" t="s">
        <v>98</v>
      </c>
      <c r="Y1729" s="2" t="s">
        <v>98</v>
      </c>
      <c r="Z1729" s="2" t="s">
        <v>98</v>
      </c>
      <c r="AA1729" s="2" t="s">
        <v>98</v>
      </c>
      <c r="AB1729" s="2" t="s">
        <v>98</v>
      </c>
      <c r="AC1729" t="s">
        <v>170</v>
      </c>
      <c r="AD1729" t="s">
        <v>97</v>
      </c>
      <c r="AE1729" s="1" t="s">
        <v>97</v>
      </c>
      <c r="AF1729" t="s">
        <v>97</v>
      </c>
    </row>
    <row r="1730" spans="1:32">
      <c r="A1730" s="3" t="s">
        <v>184</v>
      </c>
      <c r="B1730">
        <v>1720</v>
      </c>
      <c r="C1730" s="6">
        <v>183863</v>
      </c>
      <c r="D1730" t="s">
        <v>136</v>
      </c>
      <c r="E1730" s="2" t="s">
        <v>97</v>
      </c>
      <c r="F1730" s="2" t="s">
        <v>98</v>
      </c>
      <c r="G1730" s="2" t="s">
        <v>98</v>
      </c>
      <c r="H1730" s="2" t="s">
        <v>97</v>
      </c>
      <c r="I1730" s="2" t="s">
        <v>144</v>
      </c>
      <c r="J1730" s="2" t="s">
        <v>97</v>
      </c>
      <c r="K1730" s="2" t="s">
        <v>134</v>
      </c>
      <c r="L1730" t="s">
        <v>140</v>
      </c>
      <c r="M1730" s="2" t="s">
        <v>100</v>
      </c>
      <c r="N1730" s="71" t="s">
        <v>98</v>
      </c>
      <c r="O1730" s="71" t="s">
        <v>174</v>
      </c>
      <c r="P1730" s="4" t="s">
        <v>182</v>
      </c>
      <c r="Q1730" s="2" t="s">
        <v>98</v>
      </c>
      <c r="R1730" s="2" t="s">
        <v>98</v>
      </c>
      <c r="S1730" t="s">
        <v>98</v>
      </c>
      <c r="T1730" t="s">
        <v>98</v>
      </c>
      <c r="U1730" s="2" t="s">
        <v>98</v>
      </c>
      <c r="V1730" s="2" t="s">
        <v>98</v>
      </c>
      <c r="W1730" s="2" t="s">
        <v>98</v>
      </c>
      <c r="X1730" s="2" t="s">
        <v>98</v>
      </c>
      <c r="Y1730" s="2" t="s">
        <v>186</v>
      </c>
      <c r="Z1730" s="2" t="s">
        <v>98</v>
      </c>
      <c r="AA1730" s="2" t="s">
        <v>98</v>
      </c>
      <c r="AB1730" s="2" t="s">
        <v>98</v>
      </c>
      <c r="AC1730" t="s">
        <v>169</v>
      </c>
      <c r="AD1730" t="s">
        <v>97</v>
      </c>
      <c r="AE1730" s="1" t="s">
        <v>98</v>
      </c>
      <c r="AF1730" t="s">
        <v>97</v>
      </c>
    </row>
    <row r="1731" spans="1:32">
      <c r="A1731" s="3" t="s">
        <v>184</v>
      </c>
      <c r="B1731">
        <v>1721</v>
      </c>
      <c r="C1731" s="6">
        <v>183865</v>
      </c>
      <c r="D1731" t="s">
        <v>136</v>
      </c>
      <c r="E1731" s="2" t="s">
        <v>98</v>
      </c>
      <c r="F1731" s="2" t="s">
        <v>98</v>
      </c>
      <c r="G1731" s="2" t="s">
        <v>98</v>
      </c>
      <c r="H1731" s="2" t="s">
        <v>97</v>
      </c>
      <c r="I1731" s="2" t="s">
        <v>144</v>
      </c>
      <c r="J1731" s="2" t="s">
        <v>97</v>
      </c>
      <c r="K1731" s="2" t="s">
        <v>134</v>
      </c>
      <c r="L1731" t="s">
        <v>140</v>
      </c>
      <c r="M1731" s="2" t="s">
        <v>100</v>
      </c>
      <c r="N1731" s="71" t="s">
        <v>98</v>
      </c>
      <c r="O1731" s="71" t="s">
        <v>174</v>
      </c>
      <c r="P1731" s="4" t="s">
        <v>182</v>
      </c>
      <c r="Q1731" s="2" t="s">
        <v>98</v>
      </c>
      <c r="R1731" s="2" t="s">
        <v>98</v>
      </c>
      <c r="S1731" t="s">
        <v>98</v>
      </c>
      <c r="T1731" t="s">
        <v>98</v>
      </c>
      <c r="U1731" s="2" t="s">
        <v>98</v>
      </c>
      <c r="V1731" s="2" t="s">
        <v>98</v>
      </c>
      <c r="W1731" s="2" t="s">
        <v>98</v>
      </c>
      <c r="X1731" s="2" t="s">
        <v>98</v>
      </c>
      <c r="Y1731" s="2" t="s">
        <v>186</v>
      </c>
      <c r="Z1731" s="2" t="s">
        <v>98</v>
      </c>
      <c r="AA1731" s="2" t="s">
        <v>98</v>
      </c>
      <c r="AB1731" s="2" t="s">
        <v>98</v>
      </c>
      <c r="AC1731" t="s">
        <v>169</v>
      </c>
      <c r="AD1731" t="s">
        <v>97</v>
      </c>
      <c r="AE1731" s="1" t="s">
        <v>98</v>
      </c>
      <c r="AF1731" t="s">
        <v>98</v>
      </c>
    </row>
    <row r="1732" spans="1:32">
      <c r="A1732" s="3" t="s">
        <v>184</v>
      </c>
      <c r="B1732">
        <v>1722</v>
      </c>
      <c r="C1732" s="6">
        <v>183926</v>
      </c>
      <c r="D1732" t="s">
        <v>136</v>
      </c>
      <c r="E1732" s="2" t="s">
        <v>98</v>
      </c>
      <c r="F1732" s="2" t="s">
        <v>98</v>
      </c>
      <c r="G1732" s="2" t="s">
        <v>97</v>
      </c>
      <c r="H1732" s="2" t="s">
        <v>98</v>
      </c>
      <c r="I1732" s="2" t="s">
        <v>146</v>
      </c>
      <c r="J1732" s="2" t="s">
        <v>97</v>
      </c>
      <c r="K1732" s="2" t="s">
        <v>134</v>
      </c>
      <c r="L1732" t="s">
        <v>140</v>
      </c>
      <c r="M1732" s="2" t="s">
        <v>100</v>
      </c>
      <c r="N1732" s="71" t="s">
        <v>97</v>
      </c>
      <c r="O1732" s="71" t="s">
        <v>163</v>
      </c>
      <c r="P1732" s="4" t="s">
        <v>182</v>
      </c>
      <c r="Q1732" s="2" t="s">
        <v>98</v>
      </c>
      <c r="R1732" s="2" t="s">
        <v>98</v>
      </c>
      <c r="S1732" t="s">
        <v>98</v>
      </c>
      <c r="T1732" t="s">
        <v>98</v>
      </c>
      <c r="U1732" s="2" t="s">
        <v>98</v>
      </c>
      <c r="V1732" s="2" t="s">
        <v>98</v>
      </c>
      <c r="W1732" s="2" t="s">
        <v>98</v>
      </c>
      <c r="X1732" s="2" t="s">
        <v>98</v>
      </c>
      <c r="Y1732" s="2" t="s">
        <v>186</v>
      </c>
      <c r="Z1732" s="2" t="s">
        <v>98</v>
      </c>
      <c r="AA1732" s="2" t="s">
        <v>98</v>
      </c>
      <c r="AB1732" s="2" t="s">
        <v>97</v>
      </c>
      <c r="AC1732" t="s">
        <v>170</v>
      </c>
      <c r="AD1732" t="s">
        <v>97</v>
      </c>
      <c r="AE1732" s="1" t="s">
        <v>97</v>
      </c>
      <c r="AF1732" t="s">
        <v>98</v>
      </c>
    </row>
    <row r="1733" spans="1:32">
      <c r="A1733" s="3" t="s">
        <v>181</v>
      </c>
      <c r="B1733">
        <v>1723</v>
      </c>
      <c r="C1733">
        <v>183931</v>
      </c>
      <c r="D1733" t="s">
        <v>136</v>
      </c>
      <c r="E1733" s="2" t="s">
        <v>98</v>
      </c>
      <c r="F1733" s="2" t="s">
        <v>98</v>
      </c>
      <c r="G1733" s="2" t="s">
        <v>97</v>
      </c>
      <c r="H1733" s="3" t="s">
        <v>98</v>
      </c>
      <c r="I1733" s="2" t="s">
        <v>148</v>
      </c>
      <c r="J1733" s="6" t="s">
        <v>97</v>
      </c>
      <c r="K1733" s="2" t="s">
        <v>134</v>
      </c>
      <c r="L1733" t="s">
        <v>140</v>
      </c>
      <c r="M1733" s="2" t="s">
        <v>101</v>
      </c>
      <c r="N1733" s="70" t="s">
        <v>98</v>
      </c>
      <c r="O1733" s="70" t="s">
        <v>174</v>
      </c>
      <c r="P1733" s="4" t="s">
        <v>182</v>
      </c>
      <c r="Q1733" s="2" t="s">
        <v>98</v>
      </c>
      <c r="R1733" s="2" t="s">
        <v>98</v>
      </c>
      <c r="S1733" t="s">
        <v>98</v>
      </c>
      <c r="T1733" t="s">
        <v>98</v>
      </c>
      <c r="U1733" s="2" t="s">
        <v>98</v>
      </c>
      <c r="V1733" s="2" t="s">
        <v>98</v>
      </c>
      <c r="W1733" s="2" t="s">
        <v>98</v>
      </c>
      <c r="X1733" s="2" t="s">
        <v>98</v>
      </c>
      <c r="Y1733" s="2" t="s">
        <v>186</v>
      </c>
      <c r="Z1733" s="2" t="s">
        <v>98</v>
      </c>
      <c r="AA1733" s="2" t="s">
        <v>98</v>
      </c>
      <c r="AB1733" s="2" t="s">
        <v>97</v>
      </c>
      <c r="AC1733" t="s">
        <v>170</v>
      </c>
      <c r="AD1733" s="6" t="s">
        <v>97</v>
      </c>
      <c r="AE1733" s="1" t="s">
        <v>98</v>
      </c>
      <c r="AF1733" t="s">
        <v>99</v>
      </c>
    </row>
    <row r="1734" spans="1:32">
      <c r="A1734" s="3" t="s">
        <v>184</v>
      </c>
      <c r="B1734">
        <v>1724</v>
      </c>
      <c r="C1734">
        <v>183937</v>
      </c>
      <c r="D1734" t="s">
        <v>137</v>
      </c>
      <c r="E1734" s="2" t="s">
        <v>98</v>
      </c>
      <c r="F1734" s="2" t="s">
        <v>98</v>
      </c>
      <c r="G1734" s="2" t="s">
        <v>98</v>
      </c>
      <c r="H1734" s="3" t="s">
        <v>97</v>
      </c>
      <c r="I1734" s="2" t="s">
        <v>148</v>
      </c>
      <c r="J1734" s="6" t="s">
        <v>97</v>
      </c>
      <c r="K1734" s="2" t="s">
        <v>134</v>
      </c>
      <c r="L1734" t="s">
        <v>140</v>
      </c>
      <c r="M1734" s="2" t="s">
        <v>100</v>
      </c>
      <c r="N1734" s="70" t="s">
        <v>97</v>
      </c>
      <c r="O1734" s="70" t="s">
        <v>174</v>
      </c>
      <c r="P1734" s="4" t="s">
        <v>182</v>
      </c>
      <c r="Q1734" s="2" t="s">
        <v>98</v>
      </c>
      <c r="R1734" s="2" t="s">
        <v>98</v>
      </c>
      <c r="S1734" t="s">
        <v>98</v>
      </c>
      <c r="T1734" t="s">
        <v>98</v>
      </c>
      <c r="U1734" s="2" t="s">
        <v>98</v>
      </c>
      <c r="V1734" s="2" t="s">
        <v>98</v>
      </c>
      <c r="W1734" s="2" t="s">
        <v>98</v>
      </c>
      <c r="X1734" s="2" t="s">
        <v>98</v>
      </c>
      <c r="Y1734" s="2" t="s">
        <v>186</v>
      </c>
      <c r="Z1734" s="2" t="s">
        <v>98</v>
      </c>
      <c r="AA1734" s="2" t="s">
        <v>98</v>
      </c>
      <c r="AB1734" s="2" t="s">
        <v>97</v>
      </c>
      <c r="AC1734" t="s">
        <v>170</v>
      </c>
      <c r="AD1734" s="6" t="s">
        <v>97</v>
      </c>
      <c r="AE1734" s="1" t="s">
        <v>97</v>
      </c>
      <c r="AF1734" t="s">
        <v>98</v>
      </c>
    </row>
    <row r="1735" spans="1:32">
      <c r="A1735" s="3" t="s">
        <v>184</v>
      </c>
      <c r="B1735">
        <v>1725</v>
      </c>
      <c r="C1735">
        <v>183938</v>
      </c>
      <c r="D1735" t="s">
        <v>137</v>
      </c>
      <c r="E1735" s="2" t="s">
        <v>98</v>
      </c>
      <c r="F1735" s="2" t="s">
        <v>98</v>
      </c>
      <c r="G1735" s="2" t="s">
        <v>98</v>
      </c>
      <c r="H1735" s="2" t="s">
        <v>97</v>
      </c>
      <c r="I1735" s="2" t="s">
        <v>148</v>
      </c>
      <c r="J1735" s="6" t="s">
        <v>97</v>
      </c>
      <c r="K1735" s="2" t="s">
        <v>134</v>
      </c>
      <c r="L1735" t="s">
        <v>140</v>
      </c>
      <c r="M1735" s="3" t="s">
        <v>100</v>
      </c>
      <c r="N1735" s="71" t="s">
        <v>97</v>
      </c>
      <c r="O1735" s="71" t="s">
        <v>174</v>
      </c>
      <c r="P1735" s="5" t="s">
        <v>182</v>
      </c>
      <c r="Q1735" s="2" t="s">
        <v>98</v>
      </c>
      <c r="R1735" s="2" t="s">
        <v>98</v>
      </c>
      <c r="S1735" t="s">
        <v>98</v>
      </c>
      <c r="T1735" t="s">
        <v>98</v>
      </c>
      <c r="U1735" s="2" t="s">
        <v>98</v>
      </c>
      <c r="V1735" s="2" t="s">
        <v>98</v>
      </c>
      <c r="W1735" s="2" t="s">
        <v>98</v>
      </c>
      <c r="X1735" s="2" t="s">
        <v>98</v>
      </c>
      <c r="Y1735" s="2" t="s">
        <v>186</v>
      </c>
      <c r="Z1735" s="2" t="s">
        <v>98</v>
      </c>
      <c r="AA1735" s="2" t="s">
        <v>98</v>
      </c>
      <c r="AB1735" s="2" t="s">
        <v>97</v>
      </c>
      <c r="AC1735" t="s">
        <v>170</v>
      </c>
      <c r="AD1735" s="6" t="s">
        <v>97</v>
      </c>
      <c r="AE1735" s="1" t="s">
        <v>97</v>
      </c>
      <c r="AF1735" t="s">
        <v>97</v>
      </c>
    </row>
    <row r="1736" spans="1:32">
      <c r="A1736" s="3" t="s">
        <v>184</v>
      </c>
      <c r="B1736">
        <v>1726</v>
      </c>
      <c r="C1736" s="6">
        <v>183940</v>
      </c>
      <c r="D1736" t="s">
        <v>136</v>
      </c>
      <c r="E1736" s="2" t="s">
        <v>98</v>
      </c>
      <c r="F1736" s="2" t="s">
        <v>98</v>
      </c>
      <c r="G1736" s="2" t="s">
        <v>98</v>
      </c>
      <c r="H1736" s="2" t="s">
        <v>97</v>
      </c>
      <c r="I1736" s="2" t="s">
        <v>148</v>
      </c>
      <c r="J1736" s="2" t="s">
        <v>97</v>
      </c>
      <c r="K1736" s="2" t="s">
        <v>134</v>
      </c>
      <c r="L1736" t="s">
        <v>140</v>
      </c>
      <c r="M1736" s="2" t="s">
        <v>101</v>
      </c>
      <c r="N1736" s="71" t="s">
        <v>97</v>
      </c>
      <c r="O1736" s="71" t="s">
        <v>174</v>
      </c>
      <c r="P1736" s="4" t="s">
        <v>182</v>
      </c>
      <c r="Q1736" s="2" t="s">
        <v>98</v>
      </c>
      <c r="R1736" s="2" t="s">
        <v>98</v>
      </c>
      <c r="S1736" t="s">
        <v>98</v>
      </c>
      <c r="T1736" t="s">
        <v>98</v>
      </c>
      <c r="U1736" s="2" t="s">
        <v>98</v>
      </c>
      <c r="V1736" s="2" t="s">
        <v>98</v>
      </c>
      <c r="W1736" s="2" t="s">
        <v>98</v>
      </c>
      <c r="X1736" s="2" t="s">
        <v>98</v>
      </c>
      <c r="Y1736" s="2" t="s">
        <v>98</v>
      </c>
      <c r="Z1736" s="2" t="s">
        <v>98</v>
      </c>
      <c r="AA1736" s="2" t="s">
        <v>98</v>
      </c>
      <c r="AB1736" s="2" t="s">
        <v>97</v>
      </c>
      <c r="AC1736" t="s">
        <v>170</v>
      </c>
      <c r="AD1736" t="s">
        <v>97</v>
      </c>
      <c r="AE1736" s="1" t="s">
        <v>97</v>
      </c>
      <c r="AF1736" t="s">
        <v>98</v>
      </c>
    </row>
    <row r="1737" spans="1:32">
      <c r="A1737" s="3" t="s">
        <v>184</v>
      </c>
      <c r="B1737">
        <v>1727</v>
      </c>
      <c r="C1737">
        <v>183948</v>
      </c>
      <c r="D1737" t="s">
        <v>137</v>
      </c>
      <c r="E1737" s="2" t="s">
        <v>98</v>
      </c>
      <c r="F1737" s="2" t="s">
        <v>98</v>
      </c>
      <c r="G1737" s="2" t="s">
        <v>98</v>
      </c>
      <c r="H1737" s="3" t="s">
        <v>98</v>
      </c>
      <c r="I1737" s="2" t="s">
        <v>146</v>
      </c>
      <c r="J1737" s="6" t="s">
        <v>97</v>
      </c>
      <c r="K1737" s="2" t="s">
        <v>134</v>
      </c>
      <c r="L1737" t="s">
        <v>140</v>
      </c>
      <c r="M1737" s="2" t="s">
        <v>101</v>
      </c>
      <c r="N1737" s="70" t="s">
        <v>98</v>
      </c>
      <c r="O1737" s="70" t="s">
        <v>174</v>
      </c>
      <c r="P1737" s="5" t="s">
        <v>182</v>
      </c>
      <c r="Q1737" s="2" t="s">
        <v>98</v>
      </c>
      <c r="R1737" s="2" t="s">
        <v>98</v>
      </c>
      <c r="S1737" t="s">
        <v>98</v>
      </c>
      <c r="T1737" t="s">
        <v>98</v>
      </c>
      <c r="U1737" s="2" t="s">
        <v>98</v>
      </c>
      <c r="V1737" s="2" t="s">
        <v>98</v>
      </c>
      <c r="W1737" s="2" t="s">
        <v>98</v>
      </c>
      <c r="X1737" s="2" t="s">
        <v>97</v>
      </c>
      <c r="Y1737" s="2" t="s">
        <v>98</v>
      </c>
      <c r="Z1737" s="2" t="s">
        <v>97</v>
      </c>
      <c r="AA1737" s="2" t="s">
        <v>97</v>
      </c>
      <c r="AB1737" s="2" t="s">
        <v>98</v>
      </c>
      <c r="AC1737" t="s">
        <v>170</v>
      </c>
      <c r="AD1737" s="6" t="s">
        <v>97</v>
      </c>
      <c r="AE1737" s="1" t="s">
        <v>98</v>
      </c>
      <c r="AF1737" t="s">
        <v>98</v>
      </c>
    </row>
    <row r="1738" spans="1:32">
      <c r="A1738" s="3" t="s">
        <v>184</v>
      </c>
      <c r="B1738">
        <v>1728</v>
      </c>
      <c r="C1738" s="6">
        <v>183956</v>
      </c>
      <c r="D1738" t="s">
        <v>136</v>
      </c>
      <c r="E1738" s="2" t="s">
        <v>98</v>
      </c>
      <c r="F1738" s="2" t="s">
        <v>98</v>
      </c>
      <c r="G1738" s="2" t="s">
        <v>98</v>
      </c>
      <c r="H1738" s="2" t="s">
        <v>97</v>
      </c>
      <c r="I1738" s="2" t="s">
        <v>144</v>
      </c>
      <c r="J1738" s="2" t="s">
        <v>97</v>
      </c>
      <c r="K1738" s="2" t="s">
        <v>134</v>
      </c>
      <c r="L1738" t="s">
        <v>140</v>
      </c>
      <c r="M1738" s="2" t="s">
        <v>100</v>
      </c>
      <c r="N1738" s="71" t="s">
        <v>98</v>
      </c>
      <c r="O1738" s="71" t="s">
        <v>174</v>
      </c>
      <c r="P1738" s="4" t="s">
        <v>182</v>
      </c>
      <c r="Q1738" s="2" t="s">
        <v>98</v>
      </c>
      <c r="R1738" s="2" t="s">
        <v>98</v>
      </c>
      <c r="S1738" t="s">
        <v>98</v>
      </c>
      <c r="T1738" t="s">
        <v>98</v>
      </c>
      <c r="U1738" s="2" t="s">
        <v>98</v>
      </c>
      <c r="V1738" s="2" t="s">
        <v>98</v>
      </c>
      <c r="W1738" s="2" t="s">
        <v>98</v>
      </c>
      <c r="X1738" s="2" t="s">
        <v>98</v>
      </c>
      <c r="Y1738" s="2" t="s">
        <v>186</v>
      </c>
      <c r="Z1738" s="2" t="s">
        <v>98</v>
      </c>
      <c r="AA1738" s="2" t="s">
        <v>98</v>
      </c>
      <c r="AB1738" s="2" t="s">
        <v>97</v>
      </c>
      <c r="AC1738" t="s">
        <v>170</v>
      </c>
      <c r="AD1738" t="s">
        <v>97</v>
      </c>
      <c r="AE1738" s="1" t="s">
        <v>98</v>
      </c>
      <c r="AF1738" t="s">
        <v>99</v>
      </c>
    </row>
    <row r="1739" spans="1:32">
      <c r="A1739" s="3" t="s">
        <v>184</v>
      </c>
      <c r="B1739">
        <v>1729</v>
      </c>
      <c r="C1739" s="6">
        <v>183961</v>
      </c>
      <c r="D1739" t="s">
        <v>136</v>
      </c>
      <c r="E1739" s="2" t="s">
        <v>98</v>
      </c>
      <c r="F1739" s="2" t="s">
        <v>98</v>
      </c>
      <c r="G1739" s="2" t="s">
        <v>98</v>
      </c>
      <c r="H1739" s="2" t="s">
        <v>97</v>
      </c>
      <c r="I1739" s="2" t="s">
        <v>144</v>
      </c>
      <c r="J1739" s="2" t="s">
        <v>97</v>
      </c>
      <c r="K1739" s="2" t="s">
        <v>134</v>
      </c>
      <c r="L1739" t="s">
        <v>140</v>
      </c>
      <c r="M1739" s="2" t="s">
        <v>100</v>
      </c>
      <c r="N1739" s="71" t="s">
        <v>97</v>
      </c>
      <c r="O1739" s="71" t="s">
        <v>174</v>
      </c>
      <c r="P1739" s="4" t="s">
        <v>98</v>
      </c>
      <c r="Q1739" s="2" t="s">
        <v>98</v>
      </c>
      <c r="R1739" s="2" t="s">
        <v>98</v>
      </c>
      <c r="S1739" t="s">
        <v>97</v>
      </c>
      <c r="T1739" t="s">
        <v>98</v>
      </c>
      <c r="U1739" s="2" t="s">
        <v>98</v>
      </c>
      <c r="V1739" s="2" t="s">
        <v>98</v>
      </c>
      <c r="W1739" s="2" t="s">
        <v>98</v>
      </c>
      <c r="X1739" s="2" t="s">
        <v>98</v>
      </c>
      <c r="Y1739" s="2" t="s">
        <v>186</v>
      </c>
      <c r="Z1739" s="2" t="s">
        <v>98</v>
      </c>
      <c r="AA1739" s="2" t="s">
        <v>98</v>
      </c>
      <c r="AB1739" s="2" t="s">
        <v>97</v>
      </c>
      <c r="AC1739" t="s">
        <v>170</v>
      </c>
      <c r="AD1739" t="s">
        <v>97</v>
      </c>
      <c r="AE1739" s="1" t="s">
        <v>98</v>
      </c>
      <c r="AF1739" t="s">
        <v>98</v>
      </c>
    </row>
    <row r="1740" spans="1:32">
      <c r="A1740" s="3" t="s">
        <v>183</v>
      </c>
      <c r="B1740">
        <v>1730</v>
      </c>
      <c r="C1740" s="6">
        <v>183963</v>
      </c>
      <c r="D1740" t="s">
        <v>136</v>
      </c>
      <c r="E1740" s="2" t="s">
        <v>97</v>
      </c>
      <c r="F1740" s="2" t="s">
        <v>98</v>
      </c>
      <c r="G1740" s="2" t="s">
        <v>97</v>
      </c>
      <c r="H1740" s="2" t="s">
        <v>97</v>
      </c>
      <c r="I1740" s="2" t="s">
        <v>144</v>
      </c>
      <c r="J1740" s="2" t="s">
        <v>97</v>
      </c>
      <c r="K1740" s="2" t="s">
        <v>134</v>
      </c>
      <c r="L1740" t="s">
        <v>138</v>
      </c>
      <c r="M1740" s="2" t="s">
        <v>100</v>
      </c>
      <c r="N1740" s="71" t="s">
        <v>97</v>
      </c>
      <c r="O1740" s="71" t="s">
        <v>174</v>
      </c>
      <c r="P1740" s="4" t="s">
        <v>97</v>
      </c>
      <c r="Q1740" s="2" t="s">
        <v>97</v>
      </c>
      <c r="R1740" s="2" t="s">
        <v>97</v>
      </c>
      <c r="S1740" t="s">
        <v>97</v>
      </c>
      <c r="T1740" t="s">
        <v>97</v>
      </c>
      <c r="U1740" s="2" t="s">
        <v>98</v>
      </c>
      <c r="V1740" s="2" t="s">
        <v>97</v>
      </c>
      <c r="W1740" s="2" t="s">
        <v>98</v>
      </c>
      <c r="X1740" s="2" t="s">
        <v>97</v>
      </c>
      <c r="Y1740" s="2" t="s">
        <v>97</v>
      </c>
      <c r="Z1740" s="2" t="s">
        <v>98</v>
      </c>
      <c r="AA1740" s="2" t="s">
        <v>98</v>
      </c>
      <c r="AB1740" s="2" t="s">
        <v>185</v>
      </c>
      <c r="AC1740" t="s">
        <v>170</v>
      </c>
      <c r="AD1740" t="s">
        <v>97</v>
      </c>
      <c r="AE1740" s="1" t="s">
        <v>98</v>
      </c>
      <c r="AF1740" t="s">
        <v>99</v>
      </c>
    </row>
    <row r="1741" spans="1:32">
      <c r="A1741" s="3" t="s">
        <v>184</v>
      </c>
      <c r="B1741">
        <v>1731</v>
      </c>
      <c r="C1741" s="6">
        <v>183968</v>
      </c>
      <c r="D1741" t="s">
        <v>136</v>
      </c>
      <c r="E1741" s="2" t="s">
        <v>98</v>
      </c>
      <c r="F1741" s="2" t="s">
        <v>98</v>
      </c>
      <c r="G1741" s="2" t="s">
        <v>98</v>
      </c>
      <c r="H1741" s="2" t="s">
        <v>97</v>
      </c>
      <c r="I1741" s="2" t="s">
        <v>144</v>
      </c>
      <c r="J1741" s="2" t="s">
        <v>97</v>
      </c>
      <c r="K1741" s="2" t="s">
        <v>135</v>
      </c>
      <c r="L1741" t="s">
        <v>138</v>
      </c>
      <c r="M1741" s="2" t="s">
        <v>100</v>
      </c>
      <c r="N1741" s="71" t="s">
        <v>97</v>
      </c>
      <c r="O1741" s="71" t="s">
        <v>174</v>
      </c>
      <c r="P1741" s="4" t="s">
        <v>97</v>
      </c>
      <c r="Q1741" s="2" t="s">
        <v>97</v>
      </c>
      <c r="R1741" s="2" t="s">
        <v>98</v>
      </c>
      <c r="S1741" t="s">
        <v>97</v>
      </c>
      <c r="T1741" t="s">
        <v>97</v>
      </c>
      <c r="U1741" s="2" t="s">
        <v>97</v>
      </c>
      <c r="V1741" s="2" t="s">
        <v>97</v>
      </c>
      <c r="W1741" s="2" t="s">
        <v>98</v>
      </c>
      <c r="X1741" s="2" t="s">
        <v>97</v>
      </c>
      <c r="Y1741" s="2" t="s">
        <v>99</v>
      </c>
      <c r="Z1741" s="2" t="s">
        <v>97</v>
      </c>
      <c r="AA1741" s="2" t="s">
        <v>97</v>
      </c>
      <c r="AB1741" s="2" t="s">
        <v>185</v>
      </c>
      <c r="AC1741" t="s">
        <v>169</v>
      </c>
      <c r="AD1741" t="s">
        <v>98</v>
      </c>
      <c r="AE1741" s="1" t="s">
        <v>98</v>
      </c>
      <c r="AF1741" t="s">
        <v>97</v>
      </c>
    </row>
    <row r="1742" spans="1:32">
      <c r="A1742" s="3" t="s">
        <v>184</v>
      </c>
      <c r="B1742">
        <v>1732</v>
      </c>
      <c r="C1742" s="6">
        <v>183993</v>
      </c>
      <c r="D1742" t="s">
        <v>136</v>
      </c>
      <c r="E1742" s="2" t="s">
        <v>98</v>
      </c>
      <c r="F1742" s="2" t="s">
        <v>98</v>
      </c>
      <c r="G1742" s="2" t="s">
        <v>98</v>
      </c>
      <c r="H1742" s="2" t="s">
        <v>98</v>
      </c>
      <c r="I1742" s="2" t="s">
        <v>149</v>
      </c>
      <c r="J1742" s="2" t="s">
        <v>98</v>
      </c>
      <c r="K1742" s="2" t="s">
        <v>134</v>
      </c>
      <c r="L1742" t="s">
        <v>139</v>
      </c>
      <c r="M1742" s="2" t="s">
        <v>100</v>
      </c>
      <c r="N1742" s="71" t="s">
        <v>97</v>
      </c>
      <c r="O1742" s="71" t="s">
        <v>174</v>
      </c>
      <c r="P1742" s="4" t="s">
        <v>98</v>
      </c>
      <c r="Q1742" s="2" t="s">
        <v>98</v>
      </c>
      <c r="R1742" s="2" t="s">
        <v>98</v>
      </c>
      <c r="S1742" t="s">
        <v>97</v>
      </c>
      <c r="T1742" t="s">
        <v>98</v>
      </c>
      <c r="U1742" s="2" t="s">
        <v>98</v>
      </c>
      <c r="V1742" s="2" t="s">
        <v>98</v>
      </c>
      <c r="W1742" s="2" t="s">
        <v>98</v>
      </c>
      <c r="X1742" s="2" t="s">
        <v>98</v>
      </c>
      <c r="Y1742" s="2" t="s">
        <v>98</v>
      </c>
      <c r="Z1742" s="2" t="s">
        <v>98</v>
      </c>
      <c r="AA1742" s="2" t="s">
        <v>98</v>
      </c>
      <c r="AB1742" s="2" t="s">
        <v>98</v>
      </c>
      <c r="AC1742" t="s">
        <v>170</v>
      </c>
      <c r="AD1742" t="s">
        <v>97</v>
      </c>
      <c r="AE1742" s="1" t="s">
        <v>97</v>
      </c>
      <c r="AF1742" t="s">
        <v>98</v>
      </c>
    </row>
    <row r="1743" spans="1:32">
      <c r="A1743" s="3" t="s">
        <v>184</v>
      </c>
      <c r="B1743">
        <v>1733</v>
      </c>
      <c r="C1743" s="6">
        <v>184000</v>
      </c>
      <c r="D1743" t="s">
        <v>137</v>
      </c>
      <c r="E1743" s="2" t="s">
        <v>98</v>
      </c>
      <c r="F1743" s="2" t="s">
        <v>98</v>
      </c>
      <c r="G1743" s="2" t="s">
        <v>98</v>
      </c>
      <c r="H1743" s="2" t="s">
        <v>97</v>
      </c>
      <c r="I1743" s="2" t="s">
        <v>149</v>
      </c>
      <c r="J1743" s="2" t="s">
        <v>97</v>
      </c>
      <c r="K1743" s="2" t="s">
        <v>134</v>
      </c>
      <c r="L1743" t="s">
        <v>139</v>
      </c>
      <c r="M1743" s="2" t="s">
        <v>100</v>
      </c>
      <c r="N1743" s="71" t="s">
        <v>97</v>
      </c>
      <c r="O1743" s="71" t="s">
        <v>174</v>
      </c>
      <c r="P1743" s="4" t="s">
        <v>98</v>
      </c>
      <c r="Q1743" s="2" t="s">
        <v>98</v>
      </c>
      <c r="R1743" s="2" t="s">
        <v>98</v>
      </c>
      <c r="S1743" t="s">
        <v>97</v>
      </c>
      <c r="T1743" t="s">
        <v>98</v>
      </c>
      <c r="U1743" s="2" t="s">
        <v>98</v>
      </c>
      <c r="V1743" s="2" t="s">
        <v>98</v>
      </c>
      <c r="W1743" s="2" t="s">
        <v>98</v>
      </c>
      <c r="X1743" s="2" t="s">
        <v>98</v>
      </c>
      <c r="Y1743" s="2" t="s">
        <v>98</v>
      </c>
      <c r="Z1743" s="2" t="s">
        <v>98</v>
      </c>
      <c r="AA1743" s="2" t="s">
        <v>98</v>
      </c>
      <c r="AB1743" s="2" t="s">
        <v>97</v>
      </c>
      <c r="AC1743" t="s">
        <v>170</v>
      </c>
      <c r="AD1743" t="s">
        <v>97</v>
      </c>
      <c r="AE1743" s="1" t="s">
        <v>97</v>
      </c>
      <c r="AF1743" t="s">
        <v>98</v>
      </c>
    </row>
    <row r="1744" spans="1:32">
      <c r="A1744" s="3" t="s">
        <v>184</v>
      </c>
      <c r="B1744">
        <v>1734</v>
      </c>
      <c r="C1744">
        <v>184019</v>
      </c>
      <c r="D1744" t="s">
        <v>136</v>
      </c>
      <c r="E1744" s="2" t="s">
        <v>97</v>
      </c>
      <c r="F1744" s="2" t="s">
        <v>98</v>
      </c>
      <c r="G1744" s="2" t="s">
        <v>98</v>
      </c>
      <c r="H1744" s="3" t="s">
        <v>97</v>
      </c>
      <c r="I1744" s="2" t="s">
        <v>148</v>
      </c>
      <c r="J1744" s="6" t="s">
        <v>97</v>
      </c>
      <c r="K1744" s="2" t="s">
        <v>134</v>
      </c>
      <c r="L1744" t="s">
        <v>138</v>
      </c>
      <c r="M1744" s="2" t="s">
        <v>101</v>
      </c>
      <c r="N1744" s="70" t="s">
        <v>97</v>
      </c>
      <c r="O1744" s="70" t="s">
        <v>174</v>
      </c>
      <c r="P1744" s="4" t="s">
        <v>97</v>
      </c>
      <c r="Q1744" s="2" t="s">
        <v>97</v>
      </c>
      <c r="R1744" s="2" t="s">
        <v>98</v>
      </c>
      <c r="S1744" t="s">
        <v>97</v>
      </c>
      <c r="T1744" t="s">
        <v>98</v>
      </c>
      <c r="U1744" s="2" t="s">
        <v>97</v>
      </c>
      <c r="V1744" s="2" t="s">
        <v>97</v>
      </c>
      <c r="W1744" s="2" t="s">
        <v>98</v>
      </c>
      <c r="X1744" s="2" t="s">
        <v>97</v>
      </c>
      <c r="Y1744" s="2" t="s">
        <v>98</v>
      </c>
      <c r="Z1744" s="2" t="s">
        <v>98</v>
      </c>
      <c r="AA1744" s="2" t="s">
        <v>98</v>
      </c>
      <c r="AB1744" s="2" t="s">
        <v>98</v>
      </c>
      <c r="AC1744" t="s">
        <v>171</v>
      </c>
      <c r="AD1744" s="6" t="s">
        <v>97</v>
      </c>
      <c r="AE1744" s="1" t="s">
        <v>98</v>
      </c>
      <c r="AF1744" t="s">
        <v>97</v>
      </c>
    </row>
    <row r="1745" spans="1:32">
      <c r="A1745" s="3" t="s">
        <v>184</v>
      </c>
      <c r="B1745">
        <v>1735</v>
      </c>
      <c r="C1745" s="6">
        <v>184022</v>
      </c>
      <c r="D1745" t="s">
        <v>137</v>
      </c>
      <c r="E1745" s="2" t="s">
        <v>98</v>
      </c>
      <c r="F1745" s="2" t="s">
        <v>98</v>
      </c>
      <c r="G1745" s="2" t="s">
        <v>98</v>
      </c>
      <c r="H1745" s="2" t="s">
        <v>97</v>
      </c>
      <c r="I1745" s="2" t="s">
        <v>146</v>
      </c>
      <c r="J1745" s="2" t="s">
        <v>97</v>
      </c>
      <c r="K1745" s="2" t="s">
        <v>134</v>
      </c>
      <c r="L1745" t="s">
        <v>140</v>
      </c>
      <c r="M1745" s="2" t="s">
        <v>100</v>
      </c>
      <c r="N1745" s="71" t="s">
        <v>97</v>
      </c>
      <c r="O1745" s="71" t="s">
        <v>163</v>
      </c>
      <c r="P1745" s="4" t="s">
        <v>182</v>
      </c>
      <c r="Q1745" s="2" t="s">
        <v>98</v>
      </c>
      <c r="R1745" s="2" t="s">
        <v>98</v>
      </c>
      <c r="S1745" t="s">
        <v>98</v>
      </c>
      <c r="T1745" t="s">
        <v>98</v>
      </c>
      <c r="U1745" s="2" t="s">
        <v>98</v>
      </c>
      <c r="V1745" s="2" t="s">
        <v>98</v>
      </c>
      <c r="W1745" s="2" t="s">
        <v>98</v>
      </c>
      <c r="X1745" s="2" t="s">
        <v>98</v>
      </c>
      <c r="Y1745" s="2" t="s">
        <v>186</v>
      </c>
      <c r="Z1745" s="2" t="s">
        <v>98</v>
      </c>
      <c r="AA1745" s="2" t="s">
        <v>98</v>
      </c>
      <c r="AB1745" s="2" t="s">
        <v>97</v>
      </c>
      <c r="AC1745" t="s">
        <v>170</v>
      </c>
      <c r="AD1745" t="s">
        <v>97</v>
      </c>
      <c r="AE1745" s="1" t="s">
        <v>97</v>
      </c>
      <c r="AF1745" t="s">
        <v>98</v>
      </c>
    </row>
    <row r="1746" spans="1:32">
      <c r="A1746" s="3" t="s">
        <v>184</v>
      </c>
      <c r="B1746">
        <v>1736</v>
      </c>
      <c r="C1746" s="6">
        <v>184048</v>
      </c>
      <c r="D1746" t="s">
        <v>137</v>
      </c>
      <c r="E1746" s="2" t="s">
        <v>97</v>
      </c>
      <c r="F1746" s="2" t="s">
        <v>97</v>
      </c>
      <c r="G1746" s="2" t="s">
        <v>98</v>
      </c>
      <c r="H1746" s="2" t="s">
        <v>97</v>
      </c>
      <c r="I1746" s="2" t="s">
        <v>149</v>
      </c>
      <c r="J1746" s="2" t="s">
        <v>97</v>
      </c>
      <c r="K1746" s="2" t="s">
        <v>134</v>
      </c>
      <c r="L1746" t="s">
        <v>140</v>
      </c>
      <c r="M1746" s="2" t="s">
        <v>100</v>
      </c>
      <c r="N1746" s="71" t="s">
        <v>97</v>
      </c>
      <c r="O1746" s="71" t="s">
        <v>174</v>
      </c>
      <c r="P1746" s="4" t="s">
        <v>98</v>
      </c>
      <c r="Q1746" s="2" t="s">
        <v>98</v>
      </c>
      <c r="R1746" s="2" t="s">
        <v>98</v>
      </c>
      <c r="S1746" t="s">
        <v>97</v>
      </c>
      <c r="T1746" t="s">
        <v>98</v>
      </c>
      <c r="U1746" s="2" t="s">
        <v>98</v>
      </c>
      <c r="V1746" s="2" t="s">
        <v>98</v>
      </c>
      <c r="W1746" s="2" t="s">
        <v>98</v>
      </c>
      <c r="X1746" s="2" t="s">
        <v>98</v>
      </c>
      <c r="Y1746" s="2" t="s">
        <v>98</v>
      </c>
      <c r="Z1746" s="2" t="s">
        <v>98</v>
      </c>
      <c r="AA1746" s="2" t="s">
        <v>98</v>
      </c>
      <c r="AB1746" s="2" t="s">
        <v>97</v>
      </c>
      <c r="AC1746" t="s">
        <v>171</v>
      </c>
      <c r="AD1746" t="s">
        <v>97</v>
      </c>
      <c r="AE1746" s="1" t="s">
        <v>98</v>
      </c>
      <c r="AF1746" t="s">
        <v>98</v>
      </c>
    </row>
    <row r="1747" spans="1:32">
      <c r="A1747" s="3" t="s">
        <v>184</v>
      </c>
      <c r="B1747">
        <v>1737</v>
      </c>
      <c r="C1747" s="6">
        <v>184056</v>
      </c>
      <c r="D1747" t="s">
        <v>137</v>
      </c>
      <c r="E1747" s="2" t="s">
        <v>98</v>
      </c>
      <c r="F1747" s="2" t="s">
        <v>98</v>
      </c>
      <c r="G1747" s="2" t="s">
        <v>98</v>
      </c>
      <c r="H1747" s="2" t="s">
        <v>97</v>
      </c>
      <c r="I1747" s="2" t="s">
        <v>146</v>
      </c>
      <c r="J1747" s="2" t="s">
        <v>97</v>
      </c>
      <c r="K1747" s="2" t="s">
        <v>134</v>
      </c>
      <c r="L1747" t="s">
        <v>140</v>
      </c>
      <c r="M1747" s="2" t="s">
        <v>101</v>
      </c>
      <c r="N1747" s="71" t="s">
        <v>98</v>
      </c>
      <c r="O1747" s="71" t="s">
        <v>174</v>
      </c>
      <c r="P1747" s="4" t="s">
        <v>182</v>
      </c>
      <c r="Q1747" s="2" t="s">
        <v>98</v>
      </c>
      <c r="R1747" s="2" t="s">
        <v>98</v>
      </c>
      <c r="S1747" t="s">
        <v>98</v>
      </c>
      <c r="T1747" t="s">
        <v>98</v>
      </c>
      <c r="U1747" s="2" t="s">
        <v>98</v>
      </c>
      <c r="V1747" s="2" t="s">
        <v>98</v>
      </c>
      <c r="W1747" s="2" t="s">
        <v>98</v>
      </c>
      <c r="X1747" s="2" t="s">
        <v>98</v>
      </c>
      <c r="Y1747" s="2" t="s">
        <v>186</v>
      </c>
      <c r="Z1747" s="2" t="s">
        <v>98</v>
      </c>
      <c r="AA1747" s="2" t="s">
        <v>98</v>
      </c>
      <c r="AB1747" s="2" t="s">
        <v>98</v>
      </c>
      <c r="AC1747" t="s">
        <v>170</v>
      </c>
      <c r="AD1747" t="s">
        <v>97</v>
      </c>
      <c r="AE1747" s="1" t="s">
        <v>98</v>
      </c>
      <c r="AF1747" t="s">
        <v>97</v>
      </c>
    </row>
    <row r="1748" spans="1:32">
      <c r="A1748" s="3" t="s">
        <v>184</v>
      </c>
      <c r="B1748">
        <v>1738</v>
      </c>
      <c r="C1748">
        <v>184067</v>
      </c>
      <c r="D1748" t="s">
        <v>137</v>
      </c>
      <c r="E1748" s="2" t="s">
        <v>97</v>
      </c>
      <c r="F1748" s="2" t="s">
        <v>98</v>
      </c>
      <c r="G1748" s="2" t="s">
        <v>98</v>
      </c>
      <c r="H1748" s="3" t="s">
        <v>97</v>
      </c>
      <c r="I1748" s="2" t="s">
        <v>146</v>
      </c>
      <c r="J1748" s="6" t="s">
        <v>97</v>
      </c>
      <c r="K1748" s="2" t="s">
        <v>134</v>
      </c>
      <c r="L1748" t="s">
        <v>140</v>
      </c>
      <c r="M1748" s="2" t="s">
        <v>100</v>
      </c>
      <c r="N1748" s="70" t="s">
        <v>97</v>
      </c>
      <c r="O1748" s="70" t="s">
        <v>163</v>
      </c>
      <c r="P1748" s="5" t="s">
        <v>98</v>
      </c>
      <c r="Q1748" s="2" t="s">
        <v>98</v>
      </c>
      <c r="R1748" s="2" t="s">
        <v>98</v>
      </c>
      <c r="S1748" t="s">
        <v>97</v>
      </c>
      <c r="T1748" t="s">
        <v>98</v>
      </c>
      <c r="U1748" s="2" t="s">
        <v>98</v>
      </c>
      <c r="V1748" s="2" t="s">
        <v>98</v>
      </c>
      <c r="W1748" s="2" t="s">
        <v>98</v>
      </c>
      <c r="X1748" s="2" t="s">
        <v>98</v>
      </c>
      <c r="Y1748" s="2" t="s">
        <v>98</v>
      </c>
      <c r="Z1748" s="2" t="s">
        <v>98</v>
      </c>
      <c r="AA1748" s="2" t="s">
        <v>98</v>
      </c>
      <c r="AB1748" s="2" t="s">
        <v>97</v>
      </c>
      <c r="AC1748" t="s">
        <v>170</v>
      </c>
      <c r="AD1748" s="6" t="s">
        <v>97</v>
      </c>
      <c r="AE1748" s="1" t="s">
        <v>97</v>
      </c>
      <c r="AF1748" t="s">
        <v>98</v>
      </c>
    </row>
    <row r="1749" spans="1:32">
      <c r="A1749" s="3" t="s">
        <v>184</v>
      </c>
      <c r="B1749">
        <v>1739</v>
      </c>
      <c r="C1749">
        <v>184085</v>
      </c>
      <c r="D1749" t="s">
        <v>137</v>
      </c>
      <c r="E1749" s="2" t="s">
        <v>98</v>
      </c>
      <c r="F1749" s="2" t="s">
        <v>98</v>
      </c>
      <c r="G1749" s="2" t="s">
        <v>98</v>
      </c>
      <c r="H1749" s="3" t="s">
        <v>97</v>
      </c>
      <c r="I1749" s="2" t="s">
        <v>145</v>
      </c>
      <c r="J1749" s="6" t="s">
        <v>97</v>
      </c>
      <c r="K1749" s="2" t="s">
        <v>134</v>
      </c>
      <c r="L1749" t="s">
        <v>140</v>
      </c>
      <c r="M1749" s="3" t="s">
        <v>100</v>
      </c>
      <c r="N1749" s="71" t="s">
        <v>97</v>
      </c>
      <c r="O1749" s="71" t="s">
        <v>174</v>
      </c>
      <c r="P1749" s="4" t="s">
        <v>97</v>
      </c>
      <c r="Q1749" s="2" t="s">
        <v>98</v>
      </c>
      <c r="R1749" s="2" t="s">
        <v>98</v>
      </c>
      <c r="S1749" t="s">
        <v>97</v>
      </c>
      <c r="T1749" t="s">
        <v>98</v>
      </c>
      <c r="U1749" s="2" t="s">
        <v>98</v>
      </c>
      <c r="V1749" s="2" t="s">
        <v>98</v>
      </c>
      <c r="W1749" s="2" t="s">
        <v>98</v>
      </c>
      <c r="X1749" s="2" t="s">
        <v>98</v>
      </c>
      <c r="Y1749" s="2" t="s">
        <v>186</v>
      </c>
      <c r="Z1749" s="2" t="s">
        <v>98</v>
      </c>
      <c r="AA1749" s="2" t="s">
        <v>98</v>
      </c>
      <c r="AB1749" s="2" t="s">
        <v>97</v>
      </c>
      <c r="AC1749" t="s">
        <v>170</v>
      </c>
      <c r="AD1749" s="6" t="s">
        <v>97</v>
      </c>
      <c r="AE1749" s="1" t="s">
        <v>97</v>
      </c>
      <c r="AF1749" t="s">
        <v>98</v>
      </c>
    </row>
    <row r="1750" spans="1:32">
      <c r="A1750" s="3" t="s">
        <v>184</v>
      </c>
      <c r="B1750">
        <v>1740</v>
      </c>
      <c r="C1750">
        <v>184089</v>
      </c>
      <c r="D1750" t="s">
        <v>136</v>
      </c>
      <c r="E1750" s="2" t="s">
        <v>97</v>
      </c>
      <c r="F1750" s="2" t="s">
        <v>98</v>
      </c>
      <c r="G1750" s="2" t="s">
        <v>98</v>
      </c>
      <c r="H1750" s="3" t="s">
        <v>98</v>
      </c>
      <c r="I1750" s="2" t="s">
        <v>148</v>
      </c>
      <c r="J1750" s="6" t="s">
        <v>97</v>
      </c>
      <c r="K1750" s="2" t="s">
        <v>134</v>
      </c>
      <c r="L1750" t="s">
        <v>139</v>
      </c>
      <c r="M1750" s="3" t="s">
        <v>100</v>
      </c>
      <c r="N1750" s="71" t="s">
        <v>97</v>
      </c>
      <c r="O1750" s="71" t="s">
        <v>163</v>
      </c>
      <c r="P1750" s="5" t="s">
        <v>97</v>
      </c>
      <c r="Q1750" s="2" t="s">
        <v>97</v>
      </c>
      <c r="R1750" s="2" t="s">
        <v>98</v>
      </c>
      <c r="S1750" t="s">
        <v>97</v>
      </c>
      <c r="T1750" t="s">
        <v>97</v>
      </c>
      <c r="U1750" s="2" t="s">
        <v>98</v>
      </c>
      <c r="V1750" s="2" t="s">
        <v>98</v>
      </c>
      <c r="W1750" s="2" t="s">
        <v>98</v>
      </c>
      <c r="X1750" s="2" t="s">
        <v>98</v>
      </c>
      <c r="Y1750" s="2" t="s">
        <v>98</v>
      </c>
      <c r="Z1750" s="2" t="s">
        <v>97</v>
      </c>
      <c r="AA1750" s="2" t="s">
        <v>98</v>
      </c>
      <c r="AB1750" s="2" t="s">
        <v>97</v>
      </c>
      <c r="AC1750" t="s">
        <v>171</v>
      </c>
      <c r="AD1750" s="6" t="s">
        <v>97</v>
      </c>
      <c r="AE1750" s="1" t="s">
        <v>97</v>
      </c>
      <c r="AF1750" t="s">
        <v>97</v>
      </c>
    </row>
    <row r="1751" spans="1:32">
      <c r="A1751" s="3" t="s">
        <v>184</v>
      </c>
      <c r="B1751">
        <v>1741</v>
      </c>
      <c r="C1751" s="6">
        <v>184101</v>
      </c>
      <c r="D1751" t="s">
        <v>137</v>
      </c>
      <c r="E1751" s="2" t="s">
        <v>97</v>
      </c>
      <c r="F1751" s="2" t="s">
        <v>98</v>
      </c>
      <c r="G1751" s="2" t="s">
        <v>98</v>
      </c>
      <c r="H1751" s="2" t="s">
        <v>97</v>
      </c>
      <c r="I1751" s="2" t="s">
        <v>146</v>
      </c>
      <c r="J1751" s="2" t="s">
        <v>97</v>
      </c>
      <c r="K1751" s="2" t="s">
        <v>134</v>
      </c>
      <c r="L1751" t="s">
        <v>140</v>
      </c>
      <c r="M1751" s="2" t="s">
        <v>100</v>
      </c>
      <c r="N1751" s="71" t="s">
        <v>97</v>
      </c>
      <c r="O1751" s="71" t="s">
        <v>163</v>
      </c>
      <c r="P1751" s="4" t="s">
        <v>182</v>
      </c>
      <c r="Q1751" s="2" t="s">
        <v>98</v>
      </c>
      <c r="R1751" s="2" t="s">
        <v>98</v>
      </c>
      <c r="S1751" t="s">
        <v>98</v>
      </c>
      <c r="T1751" t="s">
        <v>98</v>
      </c>
      <c r="U1751" s="2" t="s">
        <v>98</v>
      </c>
      <c r="V1751" s="2" t="s">
        <v>98</v>
      </c>
      <c r="W1751" s="2" t="s">
        <v>98</v>
      </c>
      <c r="X1751" s="2" t="s">
        <v>98</v>
      </c>
      <c r="Y1751" s="2" t="s">
        <v>98</v>
      </c>
      <c r="Z1751" s="2" t="s">
        <v>98</v>
      </c>
      <c r="AA1751" s="2" t="s">
        <v>98</v>
      </c>
      <c r="AB1751" s="2" t="s">
        <v>98</v>
      </c>
      <c r="AC1751" t="s">
        <v>170</v>
      </c>
      <c r="AD1751" t="s">
        <v>97</v>
      </c>
      <c r="AE1751" s="1" t="s">
        <v>97</v>
      </c>
      <c r="AF1751" t="s">
        <v>98</v>
      </c>
    </row>
    <row r="1752" spans="1:32">
      <c r="A1752" s="3" t="s">
        <v>184</v>
      </c>
      <c r="B1752">
        <v>1742</v>
      </c>
      <c r="C1752" s="6">
        <v>184116</v>
      </c>
      <c r="D1752" t="s">
        <v>137</v>
      </c>
      <c r="E1752" s="2" t="s">
        <v>97</v>
      </c>
      <c r="F1752" s="2" t="s">
        <v>97</v>
      </c>
      <c r="G1752" s="2" t="s">
        <v>98</v>
      </c>
      <c r="H1752" s="2" t="s">
        <v>97</v>
      </c>
      <c r="I1752" s="2" t="s">
        <v>146</v>
      </c>
      <c r="J1752" s="2" t="s">
        <v>97</v>
      </c>
      <c r="K1752" s="2" t="s">
        <v>134</v>
      </c>
      <c r="L1752" t="s">
        <v>139</v>
      </c>
      <c r="M1752" s="2" t="s">
        <v>100</v>
      </c>
      <c r="N1752" s="71" t="s">
        <v>97</v>
      </c>
      <c r="O1752" s="71" t="s">
        <v>174</v>
      </c>
      <c r="P1752" s="4" t="s">
        <v>97</v>
      </c>
      <c r="Q1752" s="2" t="s">
        <v>97</v>
      </c>
      <c r="R1752" s="2" t="s">
        <v>98</v>
      </c>
      <c r="S1752" t="s">
        <v>97</v>
      </c>
      <c r="T1752" t="s">
        <v>98</v>
      </c>
      <c r="U1752" s="2" t="s">
        <v>98</v>
      </c>
      <c r="V1752" s="2" t="s">
        <v>97</v>
      </c>
      <c r="W1752" s="2" t="s">
        <v>98</v>
      </c>
      <c r="X1752" s="2" t="s">
        <v>97</v>
      </c>
      <c r="Y1752" s="2" t="s">
        <v>98</v>
      </c>
      <c r="Z1752" s="2" t="s">
        <v>98</v>
      </c>
      <c r="AA1752" s="2" t="s">
        <v>98</v>
      </c>
      <c r="AB1752" s="2" t="s">
        <v>97</v>
      </c>
      <c r="AC1752" t="s">
        <v>170</v>
      </c>
      <c r="AD1752" t="s">
        <v>97</v>
      </c>
      <c r="AE1752" s="1" t="s">
        <v>97</v>
      </c>
      <c r="AF1752" t="s">
        <v>97</v>
      </c>
    </row>
    <row r="1753" spans="1:32">
      <c r="A1753" s="3" t="s">
        <v>184</v>
      </c>
      <c r="B1753">
        <v>1743</v>
      </c>
      <c r="C1753" s="6">
        <v>184125</v>
      </c>
      <c r="D1753" t="s">
        <v>136</v>
      </c>
      <c r="E1753" s="2" t="s">
        <v>98</v>
      </c>
      <c r="F1753" s="2" t="s">
        <v>98</v>
      </c>
      <c r="G1753" s="2" t="s">
        <v>97</v>
      </c>
      <c r="H1753" s="2" t="s">
        <v>97</v>
      </c>
      <c r="I1753" s="2" t="s">
        <v>146</v>
      </c>
      <c r="J1753" s="2" t="s">
        <v>97</v>
      </c>
      <c r="K1753" s="2" t="s">
        <v>135</v>
      </c>
      <c r="L1753" t="s">
        <v>138</v>
      </c>
      <c r="M1753" s="2" t="s">
        <v>101</v>
      </c>
      <c r="N1753" s="71" t="s">
        <v>97</v>
      </c>
      <c r="O1753" s="71" t="s">
        <v>174</v>
      </c>
      <c r="P1753" s="4" t="s">
        <v>97</v>
      </c>
      <c r="Q1753" s="2" t="s">
        <v>98</v>
      </c>
      <c r="R1753" s="2" t="s">
        <v>98</v>
      </c>
      <c r="S1753" t="s">
        <v>97</v>
      </c>
      <c r="T1753" t="s">
        <v>98</v>
      </c>
      <c r="U1753" s="2" t="s">
        <v>97</v>
      </c>
      <c r="V1753" s="2" t="s">
        <v>98</v>
      </c>
      <c r="W1753" s="2" t="s">
        <v>98</v>
      </c>
      <c r="X1753" s="2" t="s">
        <v>98</v>
      </c>
      <c r="Y1753" s="2" t="s">
        <v>99</v>
      </c>
      <c r="Z1753" s="2" t="s">
        <v>97</v>
      </c>
      <c r="AA1753" s="2" t="s">
        <v>98</v>
      </c>
      <c r="AB1753" s="2" t="s">
        <v>185</v>
      </c>
      <c r="AC1753" t="s">
        <v>169</v>
      </c>
      <c r="AD1753" t="s">
        <v>98</v>
      </c>
      <c r="AE1753" s="1" t="s">
        <v>98</v>
      </c>
      <c r="AF1753" t="s">
        <v>97</v>
      </c>
    </row>
    <row r="1754" spans="1:32">
      <c r="A1754" s="3" t="s">
        <v>184</v>
      </c>
      <c r="B1754">
        <v>1744</v>
      </c>
      <c r="C1754" s="6">
        <v>184140</v>
      </c>
      <c r="D1754" t="s">
        <v>136</v>
      </c>
      <c r="E1754" s="2" t="s">
        <v>98</v>
      </c>
      <c r="F1754" s="2" t="s">
        <v>98</v>
      </c>
      <c r="G1754" s="2" t="s">
        <v>98</v>
      </c>
      <c r="H1754" s="2" t="s">
        <v>97</v>
      </c>
      <c r="I1754" s="2" t="s">
        <v>145</v>
      </c>
      <c r="J1754" s="2" t="s">
        <v>97</v>
      </c>
      <c r="K1754" s="2" t="s">
        <v>135</v>
      </c>
      <c r="L1754" t="s">
        <v>138</v>
      </c>
      <c r="M1754" s="2" t="s">
        <v>101</v>
      </c>
      <c r="N1754" s="71" t="s">
        <v>97</v>
      </c>
      <c r="O1754" s="71" t="s">
        <v>174</v>
      </c>
      <c r="P1754" s="4" t="s">
        <v>97</v>
      </c>
      <c r="Q1754" s="2" t="s">
        <v>98</v>
      </c>
      <c r="R1754" s="2" t="s">
        <v>98</v>
      </c>
      <c r="S1754" t="s">
        <v>97</v>
      </c>
      <c r="T1754" t="s">
        <v>98</v>
      </c>
      <c r="U1754" s="2" t="s">
        <v>98</v>
      </c>
      <c r="V1754" s="2" t="s">
        <v>98</v>
      </c>
      <c r="W1754" s="2" t="s">
        <v>98</v>
      </c>
      <c r="X1754" s="2" t="s">
        <v>98</v>
      </c>
      <c r="Y1754" s="2" t="s">
        <v>99</v>
      </c>
      <c r="Z1754" s="2" t="s">
        <v>98</v>
      </c>
      <c r="AA1754" s="2" t="s">
        <v>98</v>
      </c>
      <c r="AB1754" s="2" t="s">
        <v>185</v>
      </c>
      <c r="AC1754" t="s">
        <v>169</v>
      </c>
      <c r="AD1754" t="s">
        <v>98</v>
      </c>
      <c r="AE1754" s="1" t="s">
        <v>98</v>
      </c>
      <c r="AF1754" t="s">
        <v>97</v>
      </c>
    </row>
    <row r="1755" spans="1:32">
      <c r="A1755" s="3" t="s">
        <v>184</v>
      </c>
      <c r="B1755">
        <v>1745</v>
      </c>
      <c r="C1755" s="6">
        <v>184143</v>
      </c>
      <c r="D1755" t="s">
        <v>137</v>
      </c>
      <c r="E1755" s="2" t="s">
        <v>98</v>
      </c>
      <c r="F1755" s="2" t="s">
        <v>98</v>
      </c>
      <c r="G1755" s="2" t="s">
        <v>97</v>
      </c>
      <c r="H1755" s="2" t="s">
        <v>97</v>
      </c>
      <c r="I1755" s="2" t="s">
        <v>145</v>
      </c>
      <c r="J1755" s="2" t="s">
        <v>97</v>
      </c>
      <c r="K1755" s="2" t="s">
        <v>135</v>
      </c>
      <c r="L1755" t="s">
        <v>138</v>
      </c>
      <c r="M1755" s="2" t="s">
        <v>101</v>
      </c>
      <c r="N1755" s="71" t="s">
        <v>97</v>
      </c>
      <c r="O1755" s="71" t="s">
        <v>174</v>
      </c>
      <c r="P1755" s="4" t="s">
        <v>97</v>
      </c>
      <c r="Q1755" s="2" t="s">
        <v>98</v>
      </c>
      <c r="R1755" s="2" t="s">
        <v>98</v>
      </c>
      <c r="S1755" t="s">
        <v>97</v>
      </c>
      <c r="T1755" t="s">
        <v>98</v>
      </c>
      <c r="U1755" s="2" t="s">
        <v>98</v>
      </c>
      <c r="V1755" s="2" t="s">
        <v>98</v>
      </c>
      <c r="W1755" s="2" t="s">
        <v>98</v>
      </c>
      <c r="X1755" s="2" t="s">
        <v>97</v>
      </c>
      <c r="Y1755" s="2" t="s">
        <v>99</v>
      </c>
      <c r="Z1755" s="2" t="s">
        <v>98</v>
      </c>
      <c r="AA1755" s="2" t="s">
        <v>98</v>
      </c>
      <c r="AB1755" s="2" t="s">
        <v>185</v>
      </c>
      <c r="AC1755" t="s">
        <v>169</v>
      </c>
      <c r="AD1755" t="s">
        <v>98</v>
      </c>
      <c r="AE1755" s="1" t="s">
        <v>98</v>
      </c>
      <c r="AF1755" t="s">
        <v>97</v>
      </c>
    </row>
    <row r="1756" spans="1:32">
      <c r="A1756" s="3" t="s">
        <v>184</v>
      </c>
      <c r="B1756">
        <v>1746</v>
      </c>
      <c r="C1756" s="6">
        <v>184158</v>
      </c>
      <c r="D1756" t="s">
        <v>136</v>
      </c>
      <c r="E1756" s="2" t="s">
        <v>98</v>
      </c>
      <c r="F1756" s="2" t="s">
        <v>98</v>
      </c>
      <c r="G1756" s="2" t="s">
        <v>98</v>
      </c>
      <c r="H1756" s="2" t="s">
        <v>98</v>
      </c>
      <c r="I1756" s="2" t="s">
        <v>149</v>
      </c>
      <c r="J1756" s="2" t="s">
        <v>97</v>
      </c>
      <c r="K1756" s="2" t="s">
        <v>134</v>
      </c>
      <c r="L1756" t="s">
        <v>140</v>
      </c>
      <c r="M1756" s="2" t="s">
        <v>101</v>
      </c>
      <c r="N1756" s="71" t="s">
        <v>97</v>
      </c>
      <c r="O1756" s="71" t="s">
        <v>174</v>
      </c>
      <c r="P1756" s="4" t="s">
        <v>182</v>
      </c>
      <c r="Q1756" s="2" t="s">
        <v>98</v>
      </c>
      <c r="R1756" s="2" t="s">
        <v>98</v>
      </c>
      <c r="S1756" t="s">
        <v>98</v>
      </c>
      <c r="T1756" t="s">
        <v>98</v>
      </c>
      <c r="U1756" s="2" t="s">
        <v>98</v>
      </c>
      <c r="V1756" s="2" t="s">
        <v>98</v>
      </c>
      <c r="W1756" s="2" t="s">
        <v>98</v>
      </c>
      <c r="X1756" s="2" t="s">
        <v>98</v>
      </c>
      <c r="Y1756" s="2" t="s">
        <v>98</v>
      </c>
      <c r="Z1756" s="2" t="s">
        <v>98</v>
      </c>
      <c r="AA1756" s="2" t="s">
        <v>98</v>
      </c>
      <c r="AB1756" s="2" t="s">
        <v>97</v>
      </c>
      <c r="AC1756" t="s">
        <v>170</v>
      </c>
      <c r="AD1756" t="s">
        <v>97</v>
      </c>
      <c r="AE1756" s="1" t="s">
        <v>98</v>
      </c>
      <c r="AF1756" t="s">
        <v>98</v>
      </c>
    </row>
    <row r="1757" spans="1:32">
      <c r="A1757" s="3" t="s">
        <v>184</v>
      </c>
      <c r="B1757">
        <v>1747</v>
      </c>
      <c r="C1757" s="6">
        <v>184163</v>
      </c>
      <c r="D1757" t="s">
        <v>136</v>
      </c>
      <c r="E1757" s="2" t="s">
        <v>97</v>
      </c>
      <c r="F1757" s="2" t="s">
        <v>98</v>
      </c>
      <c r="G1757" s="2" t="s">
        <v>98</v>
      </c>
      <c r="H1757" s="2" t="s">
        <v>97</v>
      </c>
      <c r="I1757" s="2" t="s">
        <v>149</v>
      </c>
      <c r="J1757" s="2" t="s">
        <v>97</v>
      </c>
      <c r="K1757" s="2" t="s">
        <v>134</v>
      </c>
      <c r="L1757" t="s">
        <v>140</v>
      </c>
      <c r="M1757" s="2" t="s">
        <v>100</v>
      </c>
      <c r="N1757" s="71" t="s">
        <v>97</v>
      </c>
      <c r="O1757" s="71" t="s">
        <v>163</v>
      </c>
      <c r="P1757" s="4" t="s">
        <v>98</v>
      </c>
      <c r="Q1757" s="2" t="s">
        <v>98</v>
      </c>
      <c r="R1757" s="2" t="s">
        <v>98</v>
      </c>
      <c r="S1757" t="s">
        <v>97</v>
      </c>
      <c r="T1757" t="s">
        <v>97</v>
      </c>
      <c r="U1757" s="2" t="s">
        <v>97</v>
      </c>
      <c r="V1757" s="2" t="s">
        <v>98</v>
      </c>
      <c r="W1757" s="2" t="s">
        <v>98</v>
      </c>
      <c r="X1757" s="2" t="s">
        <v>98</v>
      </c>
      <c r="Y1757" s="2" t="s">
        <v>98</v>
      </c>
      <c r="Z1757" s="2" t="s">
        <v>98</v>
      </c>
      <c r="AA1757" s="2" t="s">
        <v>98</v>
      </c>
      <c r="AB1757" s="2" t="s">
        <v>98</v>
      </c>
      <c r="AC1757" t="s">
        <v>170</v>
      </c>
      <c r="AD1757" t="s">
        <v>97</v>
      </c>
      <c r="AE1757" s="1" t="s">
        <v>98</v>
      </c>
      <c r="AF1757" t="s">
        <v>98</v>
      </c>
    </row>
    <row r="1758" spans="1:32">
      <c r="A1758" s="3" t="s">
        <v>184</v>
      </c>
      <c r="B1758">
        <v>1748</v>
      </c>
      <c r="C1758">
        <v>184164</v>
      </c>
      <c r="D1758" t="s">
        <v>137</v>
      </c>
      <c r="E1758" s="2" t="s">
        <v>98</v>
      </c>
      <c r="F1758" s="2" t="s">
        <v>98</v>
      </c>
      <c r="G1758" s="2" t="s">
        <v>98</v>
      </c>
      <c r="H1758" s="3" t="s">
        <v>97</v>
      </c>
      <c r="I1758" s="2" t="s">
        <v>147</v>
      </c>
      <c r="J1758" s="6" t="s">
        <v>97</v>
      </c>
      <c r="K1758" s="2" t="s">
        <v>134</v>
      </c>
      <c r="L1758" t="s">
        <v>140</v>
      </c>
      <c r="M1758" s="3" t="s">
        <v>101</v>
      </c>
      <c r="N1758" s="71" t="s">
        <v>97</v>
      </c>
      <c r="O1758" s="71" t="s">
        <v>174</v>
      </c>
      <c r="P1758" s="4" t="s">
        <v>182</v>
      </c>
      <c r="Q1758" s="2" t="s">
        <v>98</v>
      </c>
      <c r="R1758" s="2" t="s">
        <v>98</v>
      </c>
      <c r="S1758" t="s">
        <v>98</v>
      </c>
      <c r="T1758" t="s">
        <v>98</v>
      </c>
      <c r="U1758" s="2" t="s">
        <v>98</v>
      </c>
      <c r="V1758" s="2" t="s">
        <v>98</v>
      </c>
      <c r="W1758" s="2" t="s">
        <v>98</v>
      </c>
      <c r="X1758" s="2" t="s">
        <v>98</v>
      </c>
      <c r="Y1758" s="2" t="s">
        <v>98</v>
      </c>
      <c r="Z1758" s="2" t="s">
        <v>98</v>
      </c>
      <c r="AA1758" s="2" t="s">
        <v>98</v>
      </c>
      <c r="AB1758" s="2" t="s">
        <v>97</v>
      </c>
      <c r="AC1758" t="s">
        <v>170</v>
      </c>
      <c r="AD1758" s="6" t="s">
        <v>97</v>
      </c>
      <c r="AE1758" s="1" t="s">
        <v>98</v>
      </c>
      <c r="AF1758" t="s">
        <v>98</v>
      </c>
    </row>
    <row r="1759" spans="1:32">
      <c r="A1759" s="3" t="s">
        <v>184</v>
      </c>
      <c r="B1759">
        <v>1749</v>
      </c>
      <c r="C1759" s="6">
        <v>184167</v>
      </c>
      <c r="D1759" t="s">
        <v>137</v>
      </c>
      <c r="E1759" s="2" t="s">
        <v>97</v>
      </c>
      <c r="F1759" s="2" t="s">
        <v>98</v>
      </c>
      <c r="G1759" s="2" t="s">
        <v>98</v>
      </c>
      <c r="H1759" s="2" t="s">
        <v>97</v>
      </c>
      <c r="I1759" s="2" t="s">
        <v>147</v>
      </c>
      <c r="J1759" s="2" t="s">
        <v>97</v>
      </c>
      <c r="K1759" s="2" t="s">
        <v>134</v>
      </c>
      <c r="L1759" t="s">
        <v>139</v>
      </c>
      <c r="M1759" s="2" t="s">
        <v>100</v>
      </c>
      <c r="N1759" s="71" t="s">
        <v>97</v>
      </c>
      <c r="O1759" s="71" t="s">
        <v>174</v>
      </c>
      <c r="P1759" s="4" t="s">
        <v>97</v>
      </c>
      <c r="Q1759" s="2" t="s">
        <v>98</v>
      </c>
      <c r="R1759" s="2" t="s">
        <v>98</v>
      </c>
      <c r="S1759" t="s">
        <v>97</v>
      </c>
      <c r="T1759" t="s">
        <v>97</v>
      </c>
      <c r="U1759" s="2" t="s">
        <v>98</v>
      </c>
      <c r="V1759" s="2" t="s">
        <v>97</v>
      </c>
      <c r="W1759" s="2" t="s">
        <v>98</v>
      </c>
      <c r="X1759" s="2" t="s">
        <v>98</v>
      </c>
      <c r="Y1759" s="2" t="s">
        <v>98</v>
      </c>
      <c r="Z1759" s="2" t="s">
        <v>98</v>
      </c>
      <c r="AA1759" s="2" t="s">
        <v>98</v>
      </c>
      <c r="AB1759" s="2" t="s">
        <v>98</v>
      </c>
      <c r="AC1759" t="s">
        <v>170</v>
      </c>
      <c r="AD1759" t="s">
        <v>97</v>
      </c>
      <c r="AE1759" s="1" t="s">
        <v>97</v>
      </c>
      <c r="AF1759" t="s">
        <v>97</v>
      </c>
    </row>
    <row r="1760" spans="1:32">
      <c r="A1760" s="3" t="s">
        <v>184</v>
      </c>
      <c r="B1760">
        <v>1750</v>
      </c>
      <c r="C1760">
        <v>184170</v>
      </c>
      <c r="D1760" t="s">
        <v>137</v>
      </c>
      <c r="E1760" s="2" t="s">
        <v>98</v>
      </c>
      <c r="F1760" s="2" t="s">
        <v>98</v>
      </c>
      <c r="G1760" s="2" t="s">
        <v>98</v>
      </c>
      <c r="H1760" s="2" t="s">
        <v>97</v>
      </c>
      <c r="I1760" s="3" t="s">
        <v>147</v>
      </c>
      <c r="J1760" s="6" t="s">
        <v>97</v>
      </c>
      <c r="K1760" s="2" t="s">
        <v>134</v>
      </c>
      <c r="L1760" t="s">
        <v>140</v>
      </c>
      <c r="M1760" s="3" t="s">
        <v>101</v>
      </c>
      <c r="N1760" s="71" t="s">
        <v>98</v>
      </c>
      <c r="O1760" s="71" t="s">
        <v>163</v>
      </c>
      <c r="P1760" s="4" t="s">
        <v>182</v>
      </c>
      <c r="Q1760" s="2" t="s">
        <v>98</v>
      </c>
      <c r="R1760" s="2" t="s">
        <v>98</v>
      </c>
      <c r="S1760" t="s">
        <v>98</v>
      </c>
      <c r="T1760" t="s">
        <v>98</v>
      </c>
      <c r="U1760" s="2" t="s">
        <v>98</v>
      </c>
      <c r="V1760" s="2" t="s">
        <v>98</v>
      </c>
      <c r="W1760" s="2" t="s">
        <v>98</v>
      </c>
      <c r="X1760" s="2" t="s">
        <v>98</v>
      </c>
      <c r="Y1760" s="2" t="s">
        <v>186</v>
      </c>
      <c r="Z1760" s="2" t="s">
        <v>98</v>
      </c>
      <c r="AA1760" s="2" t="s">
        <v>98</v>
      </c>
      <c r="AB1760" s="2" t="s">
        <v>97</v>
      </c>
      <c r="AC1760" t="s">
        <v>170</v>
      </c>
      <c r="AD1760" s="6" t="s">
        <v>97</v>
      </c>
      <c r="AE1760" s="1" t="s">
        <v>98</v>
      </c>
      <c r="AF1760" t="s">
        <v>98</v>
      </c>
    </row>
    <row r="1761" spans="1:32">
      <c r="A1761" s="3" t="s">
        <v>183</v>
      </c>
      <c r="B1761">
        <v>1751</v>
      </c>
      <c r="C1761">
        <v>184176</v>
      </c>
      <c r="D1761" t="s">
        <v>137</v>
      </c>
      <c r="E1761" s="2" t="s">
        <v>97</v>
      </c>
      <c r="F1761" s="2" t="s">
        <v>97</v>
      </c>
      <c r="G1761" s="2" t="s">
        <v>98</v>
      </c>
      <c r="H1761" s="2" t="s">
        <v>97</v>
      </c>
      <c r="I1761" s="2" t="s">
        <v>149</v>
      </c>
      <c r="J1761" s="6" t="s">
        <v>97</v>
      </c>
      <c r="K1761" s="2" t="s">
        <v>134</v>
      </c>
      <c r="L1761" t="s">
        <v>138</v>
      </c>
      <c r="M1761" s="3" t="s">
        <v>100</v>
      </c>
      <c r="N1761" s="71" t="s">
        <v>98</v>
      </c>
      <c r="O1761" s="71" t="s">
        <v>174</v>
      </c>
      <c r="P1761" s="5" t="s">
        <v>97</v>
      </c>
      <c r="Q1761" s="2" t="s">
        <v>97</v>
      </c>
      <c r="R1761" s="2" t="s">
        <v>98</v>
      </c>
      <c r="S1761" t="s">
        <v>97</v>
      </c>
      <c r="T1761" t="s">
        <v>98</v>
      </c>
      <c r="U1761" s="2" t="s">
        <v>98</v>
      </c>
      <c r="V1761" s="2" t="s">
        <v>97</v>
      </c>
      <c r="W1761" s="2" t="s">
        <v>98</v>
      </c>
      <c r="X1761" s="2" t="s">
        <v>97</v>
      </c>
      <c r="Y1761" s="2" t="s">
        <v>98</v>
      </c>
      <c r="Z1761" s="2" t="s">
        <v>97</v>
      </c>
      <c r="AA1761" s="2" t="s">
        <v>98</v>
      </c>
      <c r="AB1761" s="2" t="s">
        <v>99</v>
      </c>
      <c r="AC1761" t="s">
        <v>171</v>
      </c>
      <c r="AD1761" s="6" t="s">
        <v>97</v>
      </c>
      <c r="AE1761" s="1" t="s">
        <v>97</v>
      </c>
      <c r="AF1761" t="s">
        <v>97</v>
      </c>
    </row>
    <row r="1762" spans="1:32">
      <c r="A1762" s="3" t="s">
        <v>184</v>
      </c>
      <c r="B1762">
        <v>1752</v>
      </c>
      <c r="C1762" s="6">
        <v>184184</v>
      </c>
      <c r="D1762" t="s">
        <v>136</v>
      </c>
      <c r="E1762" s="2" t="s">
        <v>98</v>
      </c>
      <c r="F1762" s="2" t="s">
        <v>98</v>
      </c>
      <c r="G1762" s="2" t="s">
        <v>98</v>
      </c>
      <c r="H1762" s="2" t="s">
        <v>97</v>
      </c>
      <c r="I1762" s="2" t="s">
        <v>147</v>
      </c>
      <c r="J1762" s="2" t="s">
        <v>97</v>
      </c>
      <c r="K1762" s="2" t="s">
        <v>134</v>
      </c>
      <c r="L1762" t="s">
        <v>140</v>
      </c>
      <c r="M1762" s="2" t="s">
        <v>100</v>
      </c>
      <c r="N1762" s="71" t="s">
        <v>98</v>
      </c>
      <c r="O1762" s="71" t="s">
        <v>163</v>
      </c>
      <c r="P1762" s="4" t="s">
        <v>182</v>
      </c>
      <c r="Q1762" s="2" t="s">
        <v>98</v>
      </c>
      <c r="R1762" s="2" t="s">
        <v>98</v>
      </c>
      <c r="S1762" t="s">
        <v>98</v>
      </c>
      <c r="T1762" t="s">
        <v>98</v>
      </c>
      <c r="U1762" s="2" t="s">
        <v>98</v>
      </c>
      <c r="V1762" s="2" t="s">
        <v>98</v>
      </c>
      <c r="W1762" s="2" t="s">
        <v>98</v>
      </c>
      <c r="X1762" s="2" t="s">
        <v>98</v>
      </c>
      <c r="Y1762" s="2" t="s">
        <v>186</v>
      </c>
      <c r="Z1762" s="2" t="s">
        <v>98</v>
      </c>
      <c r="AA1762" s="2" t="s">
        <v>98</v>
      </c>
      <c r="AB1762" s="2" t="s">
        <v>98</v>
      </c>
      <c r="AC1762" t="s">
        <v>170</v>
      </c>
      <c r="AD1762" t="s">
        <v>97</v>
      </c>
      <c r="AE1762" s="1" t="s">
        <v>97</v>
      </c>
      <c r="AF1762" t="s">
        <v>98</v>
      </c>
    </row>
    <row r="1763" spans="1:32">
      <c r="A1763" s="3" t="s">
        <v>184</v>
      </c>
      <c r="B1763">
        <v>1753</v>
      </c>
      <c r="C1763" s="6">
        <v>184185</v>
      </c>
      <c r="D1763" t="s">
        <v>137</v>
      </c>
      <c r="E1763" s="2" t="s">
        <v>98</v>
      </c>
      <c r="F1763" s="2" t="s">
        <v>98</v>
      </c>
      <c r="G1763" s="2" t="s">
        <v>98</v>
      </c>
      <c r="H1763" s="2" t="s">
        <v>97</v>
      </c>
      <c r="I1763" s="2" t="s">
        <v>147</v>
      </c>
      <c r="J1763" s="2" t="s">
        <v>97</v>
      </c>
      <c r="K1763" s="2" t="s">
        <v>134</v>
      </c>
      <c r="L1763" t="s">
        <v>140</v>
      </c>
      <c r="M1763" s="2" t="s">
        <v>100</v>
      </c>
      <c r="N1763" s="71" t="s">
        <v>98</v>
      </c>
      <c r="O1763" s="71" t="s">
        <v>163</v>
      </c>
      <c r="P1763" s="4" t="s">
        <v>182</v>
      </c>
      <c r="Q1763" s="2" t="s">
        <v>98</v>
      </c>
      <c r="R1763" s="2" t="s">
        <v>98</v>
      </c>
      <c r="S1763" t="s">
        <v>98</v>
      </c>
      <c r="T1763" t="s">
        <v>98</v>
      </c>
      <c r="U1763" s="2" t="s">
        <v>98</v>
      </c>
      <c r="V1763" s="2" t="s">
        <v>98</v>
      </c>
      <c r="W1763" s="2" t="s">
        <v>98</v>
      </c>
      <c r="X1763" s="2" t="s">
        <v>98</v>
      </c>
      <c r="Y1763" s="2" t="s">
        <v>186</v>
      </c>
      <c r="Z1763" s="2" t="s">
        <v>98</v>
      </c>
      <c r="AA1763" s="2" t="s">
        <v>98</v>
      </c>
      <c r="AB1763" s="2" t="s">
        <v>98</v>
      </c>
      <c r="AC1763" t="s">
        <v>170</v>
      </c>
      <c r="AD1763" t="s">
        <v>97</v>
      </c>
      <c r="AE1763" s="1" t="s">
        <v>98</v>
      </c>
      <c r="AF1763" t="s">
        <v>98</v>
      </c>
    </row>
    <row r="1764" spans="1:32">
      <c r="A1764" s="3" t="s">
        <v>184</v>
      </c>
      <c r="B1764">
        <v>1754</v>
      </c>
      <c r="C1764" s="6">
        <v>184189</v>
      </c>
      <c r="D1764" t="s">
        <v>136</v>
      </c>
      <c r="E1764" s="2" t="s">
        <v>98</v>
      </c>
      <c r="F1764" s="2" t="s">
        <v>98</v>
      </c>
      <c r="G1764" s="2" t="s">
        <v>98</v>
      </c>
      <c r="H1764" s="2" t="s">
        <v>97</v>
      </c>
      <c r="I1764" s="2" t="s">
        <v>146</v>
      </c>
      <c r="J1764" s="2" t="s">
        <v>97</v>
      </c>
      <c r="K1764" s="2" t="s">
        <v>134</v>
      </c>
      <c r="L1764" t="s">
        <v>139</v>
      </c>
      <c r="M1764" s="2" t="s">
        <v>100</v>
      </c>
      <c r="N1764" s="71" t="s">
        <v>97</v>
      </c>
      <c r="O1764" s="71" t="s">
        <v>174</v>
      </c>
      <c r="P1764" s="4" t="s">
        <v>97</v>
      </c>
      <c r="Q1764" s="2" t="s">
        <v>98</v>
      </c>
      <c r="R1764" s="2" t="s">
        <v>98</v>
      </c>
      <c r="S1764" t="s">
        <v>97</v>
      </c>
      <c r="T1764" t="s">
        <v>98</v>
      </c>
      <c r="U1764" s="2" t="s">
        <v>98</v>
      </c>
      <c r="V1764" s="2" t="s">
        <v>98</v>
      </c>
      <c r="W1764" s="2" t="s">
        <v>98</v>
      </c>
      <c r="X1764" s="2" t="s">
        <v>98</v>
      </c>
      <c r="Y1764" s="2" t="s">
        <v>98</v>
      </c>
      <c r="Z1764" s="2" t="s">
        <v>98</v>
      </c>
      <c r="AA1764" s="2" t="s">
        <v>98</v>
      </c>
      <c r="AB1764" s="2" t="s">
        <v>98</v>
      </c>
      <c r="AC1764" t="s">
        <v>170</v>
      </c>
      <c r="AD1764" t="s">
        <v>97</v>
      </c>
      <c r="AE1764" s="1" t="s">
        <v>98</v>
      </c>
      <c r="AF1764" t="s">
        <v>98</v>
      </c>
    </row>
    <row r="1765" spans="1:32">
      <c r="A1765" s="3" t="s">
        <v>184</v>
      </c>
      <c r="B1765">
        <v>1755</v>
      </c>
      <c r="C1765">
        <v>184190</v>
      </c>
      <c r="D1765" t="s">
        <v>136</v>
      </c>
      <c r="E1765" s="2" t="s">
        <v>97</v>
      </c>
      <c r="F1765" s="2" t="s">
        <v>97</v>
      </c>
      <c r="G1765" s="2" t="s">
        <v>98</v>
      </c>
      <c r="H1765" s="3" t="s">
        <v>97</v>
      </c>
      <c r="I1765" s="2" t="s">
        <v>146</v>
      </c>
      <c r="J1765" s="6" t="s">
        <v>97</v>
      </c>
      <c r="K1765" s="2" t="s">
        <v>134</v>
      </c>
      <c r="L1765" t="s">
        <v>139</v>
      </c>
      <c r="M1765" s="3" t="s">
        <v>100</v>
      </c>
      <c r="N1765" s="71" t="s">
        <v>97</v>
      </c>
      <c r="O1765" s="71" t="s">
        <v>163</v>
      </c>
      <c r="P1765" s="5" t="s">
        <v>182</v>
      </c>
      <c r="Q1765" s="2" t="s">
        <v>98</v>
      </c>
      <c r="R1765" s="2" t="s">
        <v>98</v>
      </c>
      <c r="S1765" t="s">
        <v>98</v>
      </c>
      <c r="T1765" t="s">
        <v>98</v>
      </c>
      <c r="U1765" s="2" t="s">
        <v>98</v>
      </c>
      <c r="V1765" s="2" t="s">
        <v>98</v>
      </c>
      <c r="W1765" s="2" t="s">
        <v>98</v>
      </c>
      <c r="X1765" s="2" t="s">
        <v>97</v>
      </c>
      <c r="Y1765" s="2" t="s">
        <v>98</v>
      </c>
      <c r="Z1765" s="2" t="s">
        <v>98</v>
      </c>
      <c r="AA1765" s="2" t="s">
        <v>98</v>
      </c>
      <c r="AB1765" s="2" t="s">
        <v>98</v>
      </c>
      <c r="AC1765" t="s">
        <v>170</v>
      </c>
      <c r="AD1765" s="6" t="s">
        <v>97</v>
      </c>
      <c r="AE1765" s="1" t="s">
        <v>98</v>
      </c>
      <c r="AF1765" t="s">
        <v>98</v>
      </c>
    </row>
    <row r="1766" spans="1:32">
      <c r="A1766" s="3" t="s">
        <v>184</v>
      </c>
      <c r="B1766">
        <v>1756</v>
      </c>
      <c r="C1766">
        <v>184226</v>
      </c>
      <c r="D1766" t="s">
        <v>137</v>
      </c>
      <c r="E1766" s="2" t="s">
        <v>98</v>
      </c>
      <c r="F1766" s="2" t="s">
        <v>98</v>
      </c>
      <c r="G1766" s="2" t="s">
        <v>98</v>
      </c>
      <c r="H1766" s="3" t="s">
        <v>97</v>
      </c>
      <c r="I1766" s="2" t="s">
        <v>149</v>
      </c>
      <c r="J1766" s="6" t="s">
        <v>97</v>
      </c>
      <c r="K1766" s="2" t="s">
        <v>134</v>
      </c>
      <c r="L1766" t="s">
        <v>140</v>
      </c>
      <c r="M1766" s="3" t="s">
        <v>101</v>
      </c>
      <c r="N1766" s="71" t="s">
        <v>98</v>
      </c>
      <c r="O1766" s="71" t="s">
        <v>174</v>
      </c>
      <c r="P1766" s="4" t="s">
        <v>182</v>
      </c>
      <c r="Q1766" s="2" t="s">
        <v>98</v>
      </c>
      <c r="R1766" s="2" t="s">
        <v>98</v>
      </c>
      <c r="S1766" t="s">
        <v>98</v>
      </c>
      <c r="T1766" t="s">
        <v>98</v>
      </c>
      <c r="U1766" s="2" t="s">
        <v>98</v>
      </c>
      <c r="V1766" s="2" t="s">
        <v>98</v>
      </c>
      <c r="W1766" s="2" t="s">
        <v>98</v>
      </c>
      <c r="X1766" s="2" t="s">
        <v>98</v>
      </c>
      <c r="Y1766" s="2" t="s">
        <v>186</v>
      </c>
      <c r="Z1766" s="2" t="s">
        <v>98</v>
      </c>
      <c r="AA1766" s="2" t="s">
        <v>98</v>
      </c>
      <c r="AB1766" s="2" t="s">
        <v>97</v>
      </c>
      <c r="AC1766" t="s">
        <v>169</v>
      </c>
      <c r="AD1766" t="s">
        <v>97</v>
      </c>
      <c r="AE1766" s="1" t="s">
        <v>98</v>
      </c>
      <c r="AF1766" t="s">
        <v>98</v>
      </c>
    </row>
    <row r="1767" spans="1:32">
      <c r="A1767" s="3" t="s">
        <v>184</v>
      </c>
      <c r="B1767">
        <v>1757</v>
      </c>
      <c r="C1767" s="6">
        <v>184292</v>
      </c>
      <c r="D1767" t="s">
        <v>137</v>
      </c>
      <c r="E1767" s="2" t="s">
        <v>97</v>
      </c>
      <c r="F1767" s="2" t="s">
        <v>97</v>
      </c>
      <c r="G1767" s="2" t="s">
        <v>98</v>
      </c>
      <c r="H1767" s="2" t="s">
        <v>97</v>
      </c>
      <c r="I1767" s="2" t="s">
        <v>149</v>
      </c>
      <c r="J1767" s="2" t="s">
        <v>97</v>
      </c>
      <c r="K1767" s="2" t="s">
        <v>134</v>
      </c>
      <c r="L1767" t="s">
        <v>138</v>
      </c>
      <c r="M1767" s="2" t="s">
        <v>101</v>
      </c>
      <c r="N1767" s="71" t="s">
        <v>97</v>
      </c>
      <c r="O1767" s="71" t="s">
        <v>174</v>
      </c>
      <c r="P1767" s="4" t="s">
        <v>97</v>
      </c>
      <c r="Q1767" s="2" t="s">
        <v>97</v>
      </c>
      <c r="R1767" s="2" t="s">
        <v>97</v>
      </c>
      <c r="S1767" t="s">
        <v>97</v>
      </c>
      <c r="T1767" t="s">
        <v>98</v>
      </c>
      <c r="U1767" s="2" t="s">
        <v>98</v>
      </c>
      <c r="V1767" s="2" t="s">
        <v>97</v>
      </c>
      <c r="W1767" s="2" t="s">
        <v>97</v>
      </c>
      <c r="X1767" s="2" t="s">
        <v>98</v>
      </c>
      <c r="Y1767" s="2" t="s">
        <v>98</v>
      </c>
      <c r="Z1767" s="2" t="s">
        <v>98</v>
      </c>
      <c r="AA1767" s="2" t="s">
        <v>98</v>
      </c>
      <c r="AB1767" s="2" t="s">
        <v>98</v>
      </c>
      <c r="AC1767" t="s">
        <v>171</v>
      </c>
      <c r="AD1767" t="s">
        <v>97</v>
      </c>
      <c r="AE1767" s="1" t="s">
        <v>97</v>
      </c>
      <c r="AF1767" t="s">
        <v>97</v>
      </c>
    </row>
    <row r="1768" spans="1:32">
      <c r="A1768" s="3" t="s">
        <v>184</v>
      </c>
      <c r="B1768">
        <v>1758</v>
      </c>
      <c r="C1768" s="6">
        <v>184304</v>
      </c>
      <c r="D1768" t="s">
        <v>136</v>
      </c>
      <c r="E1768" s="2" t="s">
        <v>98</v>
      </c>
      <c r="F1768" s="2" t="s">
        <v>98</v>
      </c>
      <c r="G1768" s="2" t="s">
        <v>97</v>
      </c>
      <c r="H1768" s="2" t="s">
        <v>97</v>
      </c>
      <c r="I1768" s="2" t="s">
        <v>146</v>
      </c>
      <c r="J1768" s="2" t="s">
        <v>97</v>
      </c>
      <c r="K1768" s="2" t="s">
        <v>135</v>
      </c>
      <c r="L1768" t="s">
        <v>138</v>
      </c>
      <c r="M1768" s="2" t="s">
        <v>100</v>
      </c>
      <c r="N1768" s="71" t="s">
        <v>97</v>
      </c>
      <c r="O1768" s="71" t="s">
        <v>174</v>
      </c>
      <c r="P1768" s="4" t="s">
        <v>97</v>
      </c>
      <c r="Q1768" s="2" t="s">
        <v>98</v>
      </c>
      <c r="R1768" s="2" t="s">
        <v>98</v>
      </c>
      <c r="S1768" t="s">
        <v>97</v>
      </c>
      <c r="T1768" t="s">
        <v>98</v>
      </c>
      <c r="U1768" s="2" t="s">
        <v>98</v>
      </c>
      <c r="V1768" s="2" t="s">
        <v>98</v>
      </c>
      <c r="W1768" s="2" t="s">
        <v>98</v>
      </c>
      <c r="X1768" s="2" t="s">
        <v>98</v>
      </c>
      <c r="Y1768" s="2" t="s">
        <v>99</v>
      </c>
      <c r="Z1768" s="2" t="s">
        <v>98</v>
      </c>
      <c r="AA1768" s="2" t="s">
        <v>98</v>
      </c>
      <c r="AB1768" s="2" t="s">
        <v>185</v>
      </c>
      <c r="AC1768" t="s">
        <v>169</v>
      </c>
      <c r="AD1768" t="s">
        <v>98</v>
      </c>
      <c r="AE1768" s="1" t="s">
        <v>98</v>
      </c>
      <c r="AF1768" t="s">
        <v>97</v>
      </c>
    </row>
    <row r="1769" spans="1:32">
      <c r="A1769" s="3" t="s">
        <v>184</v>
      </c>
      <c r="B1769">
        <v>1759</v>
      </c>
      <c r="C1769" s="6">
        <v>184305</v>
      </c>
      <c r="D1769" t="s">
        <v>137</v>
      </c>
      <c r="E1769" s="2" t="s">
        <v>97</v>
      </c>
      <c r="F1769" s="2" t="s">
        <v>97</v>
      </c>
      <c r="G1769" s="2" t="s">
        <v>98</v>
      </c>
      <c r="H1769" s="2" t="s">
        <v>99</v>
      </c>
      <c r="I1769" s="2" t="s">
        <v>148</v>
      </c>
      <c r="J1769" s="2" t="s">
        <v>97</v>
      </c>
      <c r="K1769" s="2" t="s">
        <v>134</v>
      </c>
      <c r="L1769" t="s">
        <v>138</v>
      </c>
      <c r="M1769" s="2" t="s">
        <v>101</v>
      </c>
      <c r="N1769" s="71" t="s">
        <v>97</v>
      </c>
      <c r="O1769" s="71" t="s">
        <v>174</v>
      </c>
      <c r="P1769" s="4" t="s">
        <v>97</v>
      </c>
      <c r="Q1769" s="2" t="s">
        <v>97</v>
      </c>
      <c r="R1769" s="2" t="s">
        <v>98</v>
      </c>
      <c r="S1769" t="s">
        <v>97</v>
      </c>
      <c r="T1769" t="s">
        <v>98</v>
      </c>
      <c r="U1769" s="2" t="s">
        <v>98</v>
      </c>
      <c r="V1769" s="2" t="s">
        <v>97</v>
      </c>
      <c r="W1769" s="2" t="s">
        <v>98</v>
      </c>
      <c r="X1769" s="2" t="s">
        <v>98</v>
      </c>
      <c r="Y1769" s="2" t="s">
        <v>97</v>
      </c>
      <c r="Z1769" s="2" t="s">
        <v>97</v>
      </c>
      <c r="AA1769" s="2" t="s">
        <v>98</v>
      </c>
      <c r="AB1769" s="2" t="s">
        <v>98</v>
      </c>
      <c r="AC1769" t="s">
        <v>171</v>
      </c>
      <c r="AD1769" t="s">
        <v>97</v>
      </c>
      <c r="AE1769" s="1" t="s">
        <v>98</v>
      </c>
      <c r="AF1769" t="s">
        <v>98</v>
      </c>
    </row>
    <row r="1770" spans="1:32">
      <c r="A1770" s="3" t="s">
        <v>184</v>
      </c>
      <c r="B1770">
        <v>1760</v>
      </c>
      <c r="C1770" s="6">
        <v>184325</v>
      </c>
      <c r="D1770" t="s">
        <v>136</v>
      </c>
      <c r="E1770" s="2" t="s">
        <v>98</v>
      </c>
      <c r="F1770" s="2" t="s">
        <v>98</v>
      </c>
      <c r="G1770" s="2" t="s">
        <v>98</v>
      </c>
      <c r="H1770" s="2" t="s">
        <v>97</v>
      </c>
      <c r="I1770" s="2" t="s">
        <v>147</v>
      </c>
      <c r="J1770" s="2" t="s">
        <v>97</v>
      </c>
      <c r="K1770" s="2" t="s">
        <v>134</v>
      </c>
      <c r="L1770" t="s">
        <v>140</v>
      </c>
      <c r="M1770" s="2" t="s">
        <v>100</v>
      </c>
      <c r="N1770" s="71" t="s">
        <v>97</v>
      </c>
      <c r="O1770" s="71" t="s">
        <v>163</v>
      </c>
      <c r="P1770" s="4" t="s">
        <v>182</v>
      </c>
      <c r="Q1770" s="2" t="s">
        <v>98</v>
      </c>
      <c r="R1770" s="2" t="s">
        <v>98</v>
      </c>
      <c r="S1770" t="s">
        <v>98</v>
      </c>
      <c r="T1770" t="s">
        <v>98</v>
      </c>
      <c r="U1770" s="2" t="s">
        <v>98</v>
      </c>
      <c r="V1770" s="2" t="s">
        <v>98</v>
      </c>
      <c r="W1770" s="2" t="s">
        <v>98</v>
      </c>
      <c r="X1770" s="2" t="s">
        <v>98</v>
      </c>
      <c r="Y1770" s="2" t="s">
        <v>186</v>
      </c>
      <c r="Z1770" s="2" t="s">
        <v>98</v>
      </c>
      <c r="AA1770" s="2" t="s">
        <v>98</v>
      </c>
      <c r="AB1770" s="2" t="s">
        <v>97</v>
      </c>
      <c r="AC1770" t="s">
        <v>170</v>
      </c>
      <c r="AD1770" t="s">
        <v>97</v>
      </c>
      <c r="AE1770" s="1" t="s">
        <v>98</v>
      </c>
      <c r="AF1770" t="s">
        <v>98</v>
      </c>
    </row>
    <row r="1771" spans="1:32">
      <c r="A1771" s="3" t="s">
        <v>184</v>
      </c>
      <c r="B1771">
        <v>1761</v>
      </c>
      <c r="C1771">
        <v>184344</v>
      </c>
      <c r="D1771" t="s">
        <v>136</v>
      </c>
      <c r="E1771" s="2" t="s">
        <v>98</v>
      </c>
      <c r="F1771" s="2" t="s">
        <v>98</v>
      </c>
      <c r="G1771" s="2" t="s">
        <v>98</v>
      </c>
      <c r="H1771" s="3" t="s">
        <v>97</v>
      </c>
      <c r="I1771" s="2" t="s">
        <v>145</v>
      </c>
      <c r="J1771" s="6" t="s">
        <v>97</v>
      </c>
      <c r="K1771" s="2" t="s">
        <v>134</v>
      </c>
      <c r="L1771" t="s">
        <v>140</v>
      </c>
      <c r="M1771" s="3" t="s">
        <v>100</v>
      </c>
      <c r="N1771" s="71" t="s">
        <v>98</v>
      </c>
      <c r="O1771" s="71" t="s">
        <v>163</v>
      </c>
      <c r="P1771" s="4" t="s">
        <v>182</v>
      </c>
      <c r="Q1771" s="2" t="s">
        <v>98</v>
      </c>
      <c r="R1771" s="2" t="s">
        <v>98</v>
      </c>
      <c r="S1771" t="s">
        <v>98</v>
      </c>
      <c r="T1771" t="s">
        <v>98</v>
      </c>
      <c r="U1771" s="2" t="s">
        <v>98</v>
      </c>
      <c r="V1771" s="2" t="s">
        <v>98</v>
      </c>
      <c r="W1771" s="2" t="s">
        <v>98</v>
      </c>
      <c r="X1771" s="2" t="s">
        <v>98</v>
      </c>
      <c r="Y1771" s="2" t="s">
        <v>186</v>
      </c>
      <c r="Z1771" s="2" t="s">
        <v>98</v>
      </c>
      <c r="AA1771" s="2" t="s">
        <v>98</v>
      </c>
      <c r="AB1771" s="2" t="s">
        <v>97</v>
      </c>
      <c r="AC1771" t="s">
        <v>170</v>
      </c>
      <c r="AD1771" s="6" t="s">
        <v>97</v>
      </c>
      <c r="AE1771" s="1" t="s">
        <v>97</v>
      </c>
      <c r="AF1771" t="s">
        <v>98</v>
      </c>
    </row>
    <row r="1772" spans="1:32">
      <c r="A1772" s="3" t="s">
        <v>184</v>
      </c>
      <c r="B1772">
        <v>1762</v>
      </c>
      <c r="C1772" s="6">
        <v>184346</v>
      </c>
      <c r="D1772" t="s">
        <v>136</v>
      </c>
      <c r="E1772" s="2" t="s">
        <v>98</v>
      </c>
      <c r="F1772" s="2" t="s">
        <v>98</v>
      </c>
      <c r="G1772" s="2" t="s">
        <v>98</v>
      </c>
      <c r="H1772" s="2" t="s">
        <v>97</v>
      </c>
      <c r="I1772" s="2" t="s">
        <v>145</v>
      </c>
      <c r="J1772" s="2" t="s">
        <v>97</v>
      </c>
      <c r="K1772" s="2" t="s">
        <v>134</v>
      </c>
      <c r="L1772" t="s">
        <v>140</v>
      </c>
      <c r="M1772" s="2" t="s">
        <v>100</v>
      </c>
      <c r="N1772" s="71" t="s">
        <v>98</v>
      </c>
      <c r="O1772" s="71" t="s">
        <v>174</v>
      </c>
      <c r="P1772" s="4" t="s">
        <v>182</v>
      </c>
      <c r="Q1772" s="2" t="s">
        <v>98</v>
      </c>
      <c r="R1772" s="2" t="s">
        <v>98</v>
      </c>
      <c r="S1772" t="s">
        <v>98</v>
      </c>
      <c r="T1772" t="s">
        <v>98</v>
      </c>
      <c r="U1772" s="2" t="s">
        <v>98</v>
      </c>
      <c r="V1772" s="2" t="s">
        <v>98</v>
      </c>
      <c r="W1772" s="2" t="s">
        <v>98</v>
      </c>
      <c r="X1772" s="2" t="s">
        <v>98</v>
      </c>
      <c r="Y1772" s="2" t="s">
        <v>186</v>
      </c>
      <c r="Z1772" s="2" t="s">
        <v>98</v>
      </c>
      <c r="AA1772" s="2" t="s">
        <v>98</v>
      </c>
      <c r="AB1772" s="2" t="s">
        <v>97</v>
      </c>
      <c r="AC1772" t="s">
        <v>170</v>
      </c>
      <c r="AD1772" t="s">
        <v>97</v>
      </c>
      <c r="AE1772" s="1" t="s">
        <v>97</v>
      </c>
      <c r="AF1772" t="s">
        <v>98</v>
      </c>
    </row>
    <row r="1773" spans="1:32">
      <c r="A1773" s="3" t="s">
        <v>184</v>
      </c>
      <c r="B1773">
        <v>1763</v>
      </c>
      <c r="C1773">
        <v>184348</v>
      </c>
      <c r="D1773" t="s">
        <v>137</v>
      </c>
      <c r="E1773" s="2" t="s">
        <v>97</v>
      </c>
      <c r="F1773" s="2" t="s">
        <v>98</v>
      </c>
      <c r="G1773" s="2" t="s">
        <v>98</v>
      </c>
      <c r="H1773" s="3" t="s">
        <v>97</v>
      </c>
      <c r="I1773" s="2" t="s">
        <v>145</v>
      </c>
      <c r="J1773" s="6" t="s">
        <v>97</v>
      </c>
      <c r="K1773" s="2" t="s">
        <v>134</v>
      </c>
      <c r="L1773" t="s">
        <v>138</v>
      </c>
      <c r="M1773" s="3" t="s">
        <v>101</v>
      </c>
      <c r="N1773" s="71" t="s">
        <v>97</v>
      </c>
      <c r="O1773" s="71" t="s">
        <v>174</v>
      </c>
      <c r="P1773" s="4" t="s">
        <v>97</v>
      </c>
      <c r="Q1773" s="2" t="s">
        <v>98</v>
      </c>
      <c r="R1773" s="2" t="s">
        <v>97</v>
      </c>
      <c r="S1773" t="s">
        <v>97</v>
      </c>
      <c r="T1773" t="s">
        <v>97</v>
      </c>
      <c r="U1773" s="2" t="s">
        <v>98</v>
      </c>
      <c r="V1773" s="2" t="s">
        <v>97</v>
      </c>
      <c r="W1773" s="2" t="s">
        <v>98</v>
      </c>
      <c r="X1773" s="2" t="s">
        <v>98</v>
      </c>
      <c r="Y1773" s="2" t="s">
        <v>97</v>
      </c>
      <c r="Z1773" s="2" t="s">
        <v>98</v>
      </c>
      <c r="AA1773" s="2" t="s">
        <v>98</v>
      </c>
      <c r="AB1773" s="2" t="s">
        <v>97</v>
      </c>
      <c r="AC1773" t="s">
        <v>170</v>
      </c>
      <c r="AD1773" s="6" t="s">
        <v>97</v>
      </c>
      <c r="AE1773" s="1" t="s">
        <v>98</v>
      </c>
      <c r="AF1773" t="s">
        <v>97</v>
      </c>
    </row>
    <row r="1774" spans="1:32">
      <c r="A1774" s="3" t="s">
        <v>184</v>
      </c>
      <c r="B1774">
        <v>1764</v>
      </c>
      <c r="C1774">
        <v>184379</v>
      </c>
      <c r="D1774" t="s">
        <v>136</v>
      </c>
      <c r="E1774" s="2" t="s">
        <v>98</v>
      </c>
      <c r="F1774" s="2" t="s">
        <v>98</v>
      </c>
      <c r="G1774" s="2" t="s">
        <v>98</v>
      </c>
      <c r="H1774" s="3" t="s">
        <v>97</v>
      </c>
      <c r="I1774" s="2" t="s">
        <v>149</v>
      </c>
      <c r="J1774" s="6" t="s">
        <v>97</v>
      </c>
      <c r="K1774" s="2" t="s">
        <v>134</v>
      </c>
      <c r="L1774" t="s">
        <v>140</v>
      </c>
      <c r="M1774" s="3" t="s">
        <v>101</v>
      </c>
      <c r="N1774" s="71" t="s">
        <v>98</v>
      </c>
      <c r="O1774" s="71" t="s">
        <v>174</v>
      </c>
      <c r="P1774" s="5" t="s">
        <v>182</v>
      </c>
      <c r="Q1774" s="2" t="s">
        <v>98</v>
      </c>
      <c r="R1774" s="2" t="s">
        <v>98</v>
      </c>
      <c r="S1774" t="s">
        <v>98</v>
      </c>
      <c r="T1774" t="s">
        <v>98</v>
      </c>
      <c r="U1774" s="2" t="s">
        <v>98</v>
      </c>
      <c r="V1774" s="2" t="s">
        <v>98</v>
      </c>
      <c r="W1774" s="2" t="s">
        <v>98</v>
      </c>
      <c r="X1774" s="2" t="s">
        <v>98</v>
      </c>
      <c r="Y1774" s="2" t="s">
        <v>98</v>
      </c>
      <c r="Z1774" s="2" t="s">
        <v>98</v>
      </c>
      <c r="AA1774" s="2" t="s">
        <v>98</v>
      </c>
      <c r="AB1774" s="2" t="s">
        <v>97</v>
      </c>
      <c r="AC1774" t="s">
        <v>170</v>
      </c>
      <c r="AD1774" s="6" t="s">
        <v>97</v>
      </c>
      <c r="AE1774" s="1" t="s">
        <v>98</v>
      </c>
      <c r="AF1774" t="s">
        <v>98</v>
      </c>
    </row>
    <row r="1775" spans="1:32">
      <c r="A1775" s="3" t="s">
        <v>184</v>
      </c>
      <c r="B1775">
        <v>1765</v>
      </c>
      <c r="C1775" s="6">
        <v>184401</v>
      </c>
      <c r="D1775" t="s">
        <v>136</v>
      </c>
      <c r="E1775" s="2" t="s">
        <v>98</v>
      </c>
      <c r="F1775" s="2" t="s">
        <v>98</v>
      </c>
      <c r="G1775" s="2" t="s">
        <v>98</v>
      </c>
      <c r="H1775" s="2" t="s">
        <v>98</v>
      </c>
      <c r="I1775" s="2" t="s">
        <v>146</v>
      </c>
      <c r="J1775" s="2" t="s">
        <v>97</v>
      </c>
      <c r="K1775" s="2" t="s">
        <v>134</v>
      </c>
      <c r="L1775" t="s">
        <v>140</v>
      </c>
      <c r="M1775" s="2" t="s">
        <v>100</v>
      </c>
      <c r="N1775" s="71" t="s">
        <v>98</v>
      </c>
      <c r="O1775" s="71" t="s">
        <v>174</v>
      </c>
      <c r="P1775" s="4" t="s">
        <v>182</v>
      </c>
      <c r="Q1775" s="2" t="s">
        <v>98</v>
      </c>
      <c r="R1775" s="2" t="s">
        <v>98</v>
      </c>
      <c r="S1775" t="s">
        <v>98</v>
      </c>
      <c r="T1775" t="s">
        <v>98</v>
      </c>
      <c r="U1775" s="2" t="s">
        <v>98</v>
      </c>
      <c r="V1775" s="2" t="s">
        <v>98</v>
      </c>
      <c r="W1775" s="2" t="s">
        <v>98</v>
      </c>
      <c r="X1775" s="2" t="s">
        <v>98</v>
      </c>
      <c r="Y1775" s="2" t="s">
        <v>186</v>
      </c>
      <c r="Z1775" s="2" t="s">
        <v>98</v>
      </c>
      <c r="AA1775" s="2" t="s">
        <v>98</v>
      </c>
      <c r="AB1775" s="2" t="s">
        <v>97</v>
      </c>
      <c r="AC1775" t="s">
        <v>170</v>
      </c>
      <c r="AD1775" t="s">
        <v>97</v>
      </c>
      <c r="AE1775" s="1" t="s">
        <v>98</v>
      </c>
      <c r="AF1775" t="s">
        <v>98</v>
      </c>
    </row>
    <row r="1776" spans="1:32">
      <c r="A1776" s="3" t="s">
        <v>184</v>
      </c>
      <c r="B1776">
        <v>1766</v>
      </c>
      <c r="C1776" s="6">
        <v>184406</v>
      </c>
      <c r="D1776" t="s">
        <v>137</v>
      </c>
      <c r="E1776" s="2" t="s">
        <v>98</v>
      </c>
      <c r="F1776" s="2" t="s">
        <v>98</v>
      </c>
      <c r="G1776" s="2" t="s">
        <v>98</v>
      </c>
      <c r="H1776" s="2" t="s">
        <v>98</v>
      </c>
      <c r="I1776" s="2" t="s">
        <v>146</v>
      </c>
      <c r="J1776" s="2" t="s">
        <v>97</v>
      </c>
      <c r="K1776" s="2" t="s">
        <v>134</v>
      </c>
      <c r="L1776" t="s">
        <v>140</v>
      </c>
      <c r="M1776" s="2" t="s">
        <v>100</v>
      </c>
      <c r="N1776" s="71" t="s">
        <v>98</v>
      </c>
      <c r="O1776" s="71" t="s">
        <v>174</v>
      </c>
      <c r="P1776" s="4" t="s">
        <v>182</v>
      </c>
      <c r="Q1776" s="2" t="s">
        <v>98</v>
      </c>
      <c r="R1776" s="2" t="s">
        <v>98</v>
      </c>
      <c r="S1776" t="s">
        <v>98</v>
      </c>
      <c r="T1776" t="s">
        <v>98</v>
      </c>
      <c r="U1776" s="2" t="s">
        <v>98</v>
      </c>
      <c r="V1776" s="2" t="s">
        <v>98</v>
      </c>
      <c r="W1776" s="2" t="s">
        <v>98</v>
      </c>
      <c r="X1776" s="2" t="s">
        <v>98</v>
      </c>
      <c r="Y1776" s="2" t="s">
        <v>186</v>
      </c>
      <c r="Z1776" s="2" t="s">
        <v>98</v>
      </c>
      <c r="AA1776" s="2" t="s">
        <v>98</v>
      </c>
      <c r="AB1776" s="2" t="s">
        <v>97</v>
      </c>
      <c r="AC1776" t="s">
        <v>170</v>
      </c>
      <c r="AD1776" t="s">
        <v>97</v>
      </c>
      <c r="AE1776" s="1" t="s">
        <v>98</v>
      </c>
      <c r="AF1776" t="s">
        <v>98</v>
      </c>
    </row>
    <row r="1777" spans="1:32">
      <c r="A1777" s="3" t="s">
        <v>184</v>
      </c>
      <c r="B1777">
        <v>1767</v>
      </c>
      <c r="C1777" s="6">
        <v>184412</v>
      </c>
      <c r="D1777" t="s">
        <v>136</v>
      </c>
      <c r="E1777" s="2" t="s">
        <v>98</v>
      </c>
      <c r="F1777" s="2" t="s">
        <v>98</v>
      </c>
      <c r="G1777" s="2" t="s">
        <v>98</v>
      </c>
      <c r="H1777" s="2" t="s">
        <v>99</v>
      </c>
      <c r="I1777" s="2" t="s">
        <v>148</v>
      </c>
      <c r="J1777" s="2" t="s">
        <v>97</v>
      </c>
      <c r="K1777" s="2" t="s">
        <v>135</v>
      </c>
      <c r="L1777" t="s">
        <v>138</v>
      </c>
      <c r="M1777" s="2" t="s">
        <v>101</v>
      </c>
      <c r="N1777" s="71" t="s">
        <v>97</v>
      </c>
      <c r="O1777" s="71" t="s">
        <v>174</v>
      </c>
      <c r="P1777" s="4" t="s">
        <v>182</v>
      </c>
      <c r="Q1777" s="2" t="s">
        <v>98</v>
      </c>
      <c r="R1777" s="2" t="s">
        <v>98</v>
      </c>
      <c r="S1777" t="s">
        <v>98</v>
      </c>
      <c r="T1777" t="s">
        <v>98</v>
      </c>
      <c r="U1777" s="2" t="s">
        <v>98</v>
      </c>
      <c r="V1777" s="2" t="s">
        <v>98</v>
      </c>
      <c r="W1777" s="2" t="s">
        <v>98</v>
      </c>
      <c r="X1777" s="2" t="s">
        <v>98</v>
      </c>
      <c r="Y1777" s="2" t="s">
        <v>99</v>
      </c>
      <c r="Z1777" s="2" t="s">
        <v>98</v>
      </c>
      <c r="AA1777" s="2" t="s">
        <v>98</v>
      </c>
      <c r="AB1777" s="2" t="s">
        <v>185</v>
      </c>
      <c r="AC1777" t="s">
        <v>167</v>
      </c>
      <c r="AD1777" t="s">
        <v>98</v>
      </c>
      <c r="AE1777" s="1" t="s">
        <v>98</v>
      </c>
      <c r="AF1777" t="s">
        <v>97</v>
      </c>
    </row>
    <row r="1778" spans="1:32">
      <c r="A1778" s="3" t="s">
        <v>184</v>
      </c>
      <c r="B1778">
        <v>1768</v>
      </c>
      <c r="C1778" s="6">
        <v>184413</v>
      </c>
      <c r="D1778" t="s">
        <v>137</v>
      </c>
      <c r="E1778" s="2" t="s">
        <v>98</v>
      </c>
      <c r="F1778" s="2" t="s">
        <v>98</v>
      </c>
      <c r="G1778" s="2" t="s">
        <v>98</v>
      </c>
      <c r="H1778" s="2" t="s">
        <v>97</v>
      </c>
      <c r="I1778" s="2" t="s">
        <v>146</v>
      </c>
      <c r="J1778" s="2" t="s">
        <v>97</v>
      </c>
      <c r="K1778" s="2" t="s">
        <v>134</v>
      </c>
      <c r="L1778" t="s">
        <v>140</v>
      </c>
      <c r="M1778" s="2" t="s">
        <v>100</v>
      </c>
      <c r="N1778" s="71" t="s">
        <v>97</v>
      </c>
      <c r="O1778" s="71" t="s">
        <v>174</v>
      </c>
      <c r="P1778" s="4" t="s">
        <v>182</v>
      </c>
      <c r="Q1778" s="2" t="s">
        <v>98</v>
      </c>
      <c r="R1778" s="2" t="s">
        <v>98</v>
      </c>
      <c r="S1778" t="s">
        <v>98</v>
      </c>
      <c r="T1778" t="s">
        <v>98</v>
      </c>
      <c r="U1778" s="2" t="s">
        <v>98</v>
      </c>
      <c r="V1778" s="2" t="s">
        <v>98</v>
      </c>
      <c r="W1778" s="2" t="s">
        <v>98</v>
      </c>
      <c r="X1778" s="2" t="s">
        <v>98</v>
      </c>
      <c r="Y1778" s="2" t="s">
        <v>186</v>
      </c>
      <c r="Z1778" s="2" t="s">
        <v>98</v>
      </c>
      <c r="AA1778" s="2" t="s">
        <v>98</v>
      </c>
      <c r="AB1778" s="2" t="s">
        <v>97</v>
      </c>
      <c r="AC1778" t="s">
        <v>170</v>
      </c>
      <c r="AD1778" t="s">
        <v>97</v>
      </c>
      <c r="AE1778" s="1" t="s">
        <v>98</v>
      </c>
      <c r="AF1778" t="s">
        <v>97</v>
      </c>
    </row>
    <row r="1779" spans="1:32">
      <c r="A1779" s="3" t="s">
        <v>184</v>
      </c>
      <c r="B1779">
        <v>1769</v>
      </c>
      <c r="C1779" s="6">
        <v>184451</v>
      </c>
      <c r="D1779" t="s">
        <v>136</v>
      </c>
      <c r="E1779" s="2" t="s">
        <v>98</v>
      </c>
      <c r="F1779" s="2" t="s">
        <v>98</v>
      </c>
      <c r="G1779" s="2" t="s">
        <v>98</v>
      </c>
      <c r="H1779" s="2" t="s">
        <v>97</v>
      </c>
      <c r="I1779" s="2" t="s">
        <v>149</v>
      </c>
      <c r="J1779" s="2" t="s">
        <v>97</v>
      </c>
      <c r="K1779" s="2" t="s">
        <v>134</v>
      </c>
      <c r="L1779" t="s">
        <v>140</v>
      </c>
      <c r="M1779" s="2" t="s">
        <v>100</v>
      </c>
      <c r="N1779" s="71" t="s">
        <v>98</v>
      </c>
      <c r="O1779" s="71" t="s">
        <v>174</v>
      </c>
      <c r="P1779" s="4" t="s">
        <v>182</v>
      </c>
      <c r="Q1779" s="2" t="s">
        <v>98</v>
      </c>
      <c r="R1779" s="2" t="s">
        <v>98</v>
      </c>
      <c r="S1779" t="s">
        <v>98</v>
      </c>
      <c r="T1779" t="s">
        <v>98</v>
      </c>
      <c r="U1779" s="2" t="s">
        <v>98</v>
      </c>
      <c r="V1779" s="2" t="s">
        <v>98</v>
      </c>
      <c r="W1779" s="2" t="s">
        <v>98</v>
      </c>
      <c r="X1779" s="2" t="s">
        <v>98</v>
      </c>
      <c r="Y1779" s="2" t="s">
        <v>186</v>
      </c>
      <c r="Z1779" s="2" t="s">
        <v>98</v>
      </c>
      <c r="AA1779" s="2" t="s">
        <v>98</v>
      </c>
      <c r="AB1779" s="2" t="s">
        <v>97</v>
      </c>
      <c r="AC1779" t="s">
        <v>169</v>
      </c>
      <c r="AD1779" t="s">
        <v>97</v>
      </c>
      <c r="AE1779" s="1" t="s">
        <v>98</v>
      </c>
      <c r="AF1779" t="s">
        <v>98</v>
      </c>
    </row>
    <row r="1780" spans="1:32">
      <c r="A1780" s="3" t="s">
        <v>184</v>
      </c>
      <c r="B1780">
        <v>1770</v>
      </c>
      <c r="C1780" s="6">
        <v>184467</v>
      </c>
      <c r="D1780" t="s">
        <v>137</v>
      </c>
      <c r="E1780" s="2" t="s">
        <v>98</v>
      </c>
      <c r="F1780" s="2" t="s">
        <v>98</v>
      </c>
      <c r="G1780" s="2" t="s">
        <v>98</v>
      </c>
      <c r="H1780" s="2" t="s">
        <v>97</v>
      </c>
      <c r="I1780" s="2" t="s">
        <v>145</v>
      </c>
      <c r="J1780" s="2" t="s">
        <v>97</v>
      </c>
      <c r="K1780" s="2" t="s">
        <v>134</v>
      </c>
      <c r="L1780" t="s">
        <v>140</v>
      </c>
      <c r="M1780" s="2" t="s">
        <v>101</v>
      </c>
      <c r="N1780" s="71" t="s">
        <v>97</v>
      </c>
      <c r="O1780" s="71" t="s">
        <v>174</v>
      </c>
      <c r="P1780" s="4" t="s">
        <v>97</v>
      </c>
      <c r="Q1780" s="2" t="s">
        <v>98</v>
      </c>
      <c r="R1780" s="2" t="s">
        <v>98</v>
      </c>
      <c r="S1780" t="s">
        <v>97</v>
      </c>
      <c r="T1780" t="s">
        <v>98</v>
      </c>
      <c r="U1780" s="2" t="s">
        <v>98</v>
      </c>
      <c r="V1780" s="2" t="s">
        <v>98</v>
      </c>
      <c r="W1780" s="2" t="s">
        <v>98</v>
      </c>
      <c r="X1780" s="2" t="s">
        <v>98</v>
      </c>
      <c r="Y1780" s="2" t="s">
        <v>186</v>
      </c>
      <c r="Z1780" s="2" t="s">
        <v>98</v>
      </c>
      <c r="AA1780" s="2" t="s">
        <v>98</v>
      </c>
      <c r="AB1780" s="2" t="s">
        <v>97</v>
      </c>
      <c r="AC1780" t="s">
        <v>170</v>
      </c>
      <c r="AD1780" t="s">
        <v>97</v>
      </c>
      <c r="AE1780" s="1" t="s">
        <v>98</v>
      </c>
      <c r="AF1780" t="s">
        <v>97</v>
      </c>
    </row>
    <row r="1781" spans="1:32">
      <c r="A1781" s="3" t="s">
        <v>184</v>
      </c>
      <c r="B1781">
        <v>1771</v>
      </c>
      <c r="C1781" s="6">
        <v>184506</v>
      </c>
      <c r="D1781" t="s">
        <v>136</v>
      </c>
      <c r="E1781" s="2" t="s">
        <v>98</v>
      </c>
      <c r="F1781" s="2" t="s">
        <v>98</v>
      </c>
      <c r="G1781" s="2" t="s">
        <v>97</v>
      </c>
      <c r="H1781" s="2" t="s">
        <v>97</v>
      </c>
      <c r="I1781" s="2" t="s">
        <v>149</v>
      </c>
      <c r="J1781" s="2" t="s">
        <v>97</v>
      </c>
      <c r="K1781" s="2" t="s">
        <v>135</v>
      </c>
      <c r="L1781" t="s">
        <v>138</v>
      </c>
      <c r="M1781" s="2" t="s">
        <v>101</v>
      </c>
      <c r="N1781" s="71" t="s">
        <v>97</v>
      </c>
      <c r="O1781" s="71" t="s">
        <v>174</v>
      </c>
      <c r="P1781" s="4" t="s">
        <v>97</v>
      </c>
      <c r="Q1781" s="2" t="s">
        <v>98</v>
      </c>
      <c r="R1781" s="2" t="s">
        <v>98</v>
      </c>
      <c r="S1781" t="s">
        <v>97</v>
      </c>
      <c r="T1781" t="s">
        <v>98</v>
      </c>
      <c r="U1781" s="2" t="s">
        <v>98</v>
      </c>
      <c r="V1781" s="2" t="s">
        <v>98</v>
      </c>
      <c r="W1781" s="2" t="s">
        <v>98</v>
      </c>
      <c r="X1781" s="2" t="s">
        <v>98</v>
      </c>
      <c r="Y1781" s="2" t="s">
        <v>99</v>
      </c>
      <c r="Z1781" s="2" t="s">
        <v>97</v>
      </c>
      <c r="AA1781" s="2" t="s">
        <v>98</v>
      </c>
      <c r="AB1781" s="2" t="s">
        <v>185</v>
      </c>
      <c r="AC1781" t="s">
        <v>169</v>
      </c>
      <c r="AD1781" t="s">
        <v>98</v>
      </c>
      <c r="AE1781" s="1" t="s">
        <v>98</v>
      </c>
      <c r="AF1781" t="s">
        <v>97</v>
      </c>
    </row>
    <row r="1782" spans="1:32">
      <c r="A1782" s="3" t="s">
        <v>184</v>
      </c>
      <c r="B1782">
        <v>1772</v>
      </c>
      <c r="C1782" s="6">
        <v>184547</v>
      </c>
      <c r="D1782" t="s">
        <v>137</v>
      </c>
      <c r="E1782" s="2" t="s">
        <v>98</v>
      </c>
      <c r="F1782" s="2" t="s">
        <v>98</v>
      </c>
      <c r="G1782" s="2" t="s">
        <v>98</v>
      </c>
      <c r="H1782" s="2" t="s">
        <v>97</v>
      </c>
      <c r="I1782" s="2" t="s">
        <v>148</v>
      </c>
      <c r="J1782" s="2" t="s">
        <v>97</v>
      </c>
      <c r="K1782" s="2" t="s">
        <v>134</v>
      </c>
      <c r="L1782" t="s">
        <v>140</v>
      </c>
      <c r="M1782" s="2" t="s">
        <v>100</v>
      </c>
      <c r="N1782" s="71" t="s">
        <v>98</v>
      </c>
      <c r="O1782" s="71" t="s">
        <v>174</v>
      </c>
      <c r="P1782" s="4" t="s">
        <v>182</v>
      </c>
      <c r="Q1782" s="2" t="s">
        <v>98</v>
      </c>
      <c r="R1782" s="2" t="s">
        <v>98</v>
      </c>
      <c r="S1782" t="s">
        <v>98</v>
      </c>
      <c r="T1782" t="s">
        <v>98</v>
      </c>
      <c r="U1782" s="2" t="s">
        <v>98</v>
      </c>
      <c r="V1782" s="2" t="s">
        <v>98</v>
      </c>
      <c r="W1782" s="2" t="s">
        <v>98</v>
      </c>
      <c r="X1782" s="2" t="s">
        <v>98</v>
      </c>
      <c r="Y1782" s="2" t="s">
        <v>186</v>
      </c>
      <c r="Z1782" s="2" t="s">
        <v>98</v>
      </c>
      <c r="AA1782" s="2" t="s">
        <v>98</v>
      </c>
      <c r="AB1782" s="2" t="s">
        <v>98</v>
      </c>
      <c r="AC1782" t="s">
        <v>170</v>
      </c>
      <c r="AD1782" t="s">
        <v>97</v>
      </c>
      <c r="AE1782" s="1" t="s">
        <v>97</v>
      </c>
      <c r="AF1782" t="s">
        <v>98</v>
      </c>
    </row>
    <row r="1783" spans="1:32">
      <c r="A1783" s="3" t="s">
        <v>184</v>
      </c>
      <c r="B1783">
        <v>1773</v>
      </c>
      <c r="C1783" s="6">
        <v>184548</v>
      </c>
      <c r="D1783" t="s">
        <v>137</v>
      </c>
      <c r="E1783" s="2" t="s">
        <v>98</v>
      </c>
      <c r="F1783" s="2" t="s">
        <v>98</v>
      </c>
      <c r="G1783" s="2" t="s">
        <v>98</v>
      </c>
      <c r="H1783" s="2" t="s">
        <v>97</v>
      </c>
      <c r="I1783" s="2" t="s">
        <v>148</v>
      </c>
      <c r="J1783" s="2" t="s">
        <v>97</v>
      </c>
      <c r="K1783" s="2" t="s">
        <v>134</v>
      </c>
      <c r="L1783" t="s">
        <v>140</v>
      </c>
      <c r="M1783" s="2" t="s">
        <v>100</v>
      </c>
      <c r="N1783" s="71" t="s">
        <v>98</v>
      </c>
      <c r="O1783" s="71" t="s">
        <v>163</v>
      </c>
      <c r="P1783" s="4" t="s">
        <v>182</v>
      </c>
      <c r="Q1783" s="2" t="s">
        <v>98</v>
      </c>
      <c r="R1783" s="2" t="s">
        <v>98</v>
      </c>
      <c r="S1783" t="s">
        <v>98</v>
      </c>
      <c r="T1783" t="s">
        <v>98</v>
      </c>
      <c r="U1783" s="2" t="s">
        <v>98</v>
      </c>
      <c r="V1783" s="2" t="s">
        <v>98</v>
      </c>
      <c r="W1783" s="2" t="s">
        <v>98</v>
      </c>
      <c r="X1783" s="2" t="s">
        <v>97</v>
      </c>
      <c r="Y1783" s="2" t="s">
        <v>186</v>
      </c>
      <c r="Z1783" s="2" t="s">
        <v>98</v>
      </c>
      <c r="AA1783" s="2" t="s">
        <v>98</v>
      </c>
      <c r="AB1783" s="2" t="s">
        <v>98</v>
      </c>
      <c r="AC1783" t="s">
        <v>170</v>
      </c>
      <c r="AD1783" t="s">
        <v>97</v>
      </c>
      <c r="AE1783" s="1" t="s">
        <v>97</v>
      </c>
      <c r="AF1783" t="s">
        <v>98</v>
      </c>
    </row>
    <row r="1784" spans="1:32">
      <c r="A1784" s="3" t="s">
        <v>184</v>
      </c>
      <c r="B1784">
        <v>1774</v>
      </c>
      <c r="C1784" s="6">
        <v>184553</v>
      </c>
      <c r="D1784" t="s">
        <v>136</v>
      </c>
      <c r="E1784" s="2" t="s">
        <v>98</v>
      </c>
      <c r="F1784" s="2" t="s">
        <v>98</v>
      </c>
      <c r="G1784" s="2" t="s">
        <v>98</v>
      </c>
      <c r="H1784" s="2" t="s">
        <v>97</v>
      </c>
      <c r="I1784" s="2" t="s">
        <v>148</v>
      </c>
      <c r="J1784" s="2" t="s">
        <v>97</v>
      </c>
      <c r="K1784" s="2" t="s">
        <v>134</v>
      </c>
      <c r="L1784" t="s">
        <v>140</v>
      </c>
      <c r="M1784" s="2" t="s">
        <v>101</v>
      </c>
      <c r="N1784" s="71" t="s">
        <v>98</v>
      </c>
      <c r="O1784" s="71" t="s">
        <v>174</v>
      </c>
      <c r="P1784" s="4" t="s">
        <v>182</v>
      </c>
      <c r="Q1784" s="2" t="s">
        <v>98</v>
      </c>
      <c r="R1784" s="2" t="s">
        <v>98</v>
      </c>
      <c r="S1784" t="s">
        <v>98</v>
      </c>
      <c r="T1784" t="s">
        <v>98</v>
      </c>
      <c r="U1784" s="2" t="s">
        <v>98</v>
      </c>
      <c r="V1784" s="2" t="s">
        <v>98</v>
      </c>
      <c r="W1784" s="2" t="s">
        <v>98</v>
      </c>
      <c r="X1784" s="2" t="s">
        <v>98</v>
      </c>
      <c r="Y1784" s="2" t="s">
        <v>186</v>
      </c>
      <c r="Z1784" s="2" t="s">
        <v>98</v>
      </c>
      <c r="AA1784" s="2" t="s">
        <v>98</v>
      </c>
      <c r="AB1784" s="2" t="s">
        <v>97</v>
      </c>
      <c r="AC1784" t="s">
        <v>170</v>
      </c>
      <c r="AD1784" t="s">
        <v>97</v>
      </c>
      <c r="AE1784" s="1" t="s">
        <v>98</v>
      </c>
      <c r="AF1784" t="s">
        <v>98</v>
      </c>
    </row>
    <row r="1785" spans="1:32">
      <c r="A1785" s="3" t="s">
        <v>184</v>
      </c>
      <c r="B1785">
        <v>1775</v>
      </c>
      <c r="C1785">
        <v>184557</v>
      </c>
      <c r="D1785" t="s">
        <v>136</v>
      </c>
      <c r="E1785" s="2" t="s">
        <v>98</v>
      </c>
      <c r="F1785" s="2" t="s">
        <v>98</v>
      </c>
      <c r="G1785" s="2" t="s">
        <v>98</v>
      </c>
      <c r="H1785" s="3" t="s">
        <v>97</v>
      </c>
      <c r="I1785" s="2" t="s">
        <v>149</v>
      </c>
      <c r="J1785" s="6" t="s">
        <v>97</v>
      </c>
      <c r="K1785" s="2" t="s">
        <v>134</v>
      </c>
      <c r="L1785" t="s">
        <v>139</v>
      </c>
      <c r="M1785" s="3" t="s">
        <v>101</v>
      </c>
      <c r="N1785" s="71" t="s">
        <v>97</v>
      </c>
      <c r="O1785" s="71" t="s">
        <v>174</v>
      </c>
      <c r="P1785" s="4" t="s">
        <v>97</v>
      </c>
      <c r="Q1785" s="2" t="s">
        <v>98</v>
      </c>
      <c r="R1785" s="2" t="s">
        <v>98</v>
      </c>
      <c r="S1785" t="s">
        <v>97</v>
      </c>
      <c r="T1785" t="s">
        <v>98</v>
      </c>
      <c r="U1785" s="2" t="s">
        <v>98</v>
      </c>
      <c r="V1785" s="2" t="s">
        <v>98</v>
      </c>
      <c r="W1785" s="2" t="s">
        <v>98</v>
      </c>
      <c r="X1785" s="2" t="s">
        <v>98</v>
      </c>
      <c r="Y1785" s="2" t="s">
        <v>98</v>
      </c>
      <c r="Z1785" s="2" t="s">
        <v>98</v>
      </c>
      <c r="AA1785" s="2" t="s">
        <v>98</v>
      </c>
      <c r="AB1785" s="2" t="s">
        <v>98</v>
      </c>
      <c r="AC1785" t="s">
        <v>170</v>
      </c>
      <c r="AD1785" s="6" t="s">
        <v>97</v>
      </c>
      <c r="AE1785" s="1" t="s">
        <v>97</v>
      </c>
      <c r="AF1785" t="s">
        <v>98</v>
      </c>
    </row>
    <row r="1786" spans="1:32">
      <c r="A1786" s="3" t="s">
        <v>184</v>
      </c>
      <c r="B1786">
        <v>1776</v>
      </c>
      <c r="C1786">
        <v>184568</v>
      </c>
      <c r="D1786" t="s">
        <v>136</v>
      </c>
      <c r="E1786" s="2" t="s">
        <v>98</v>
      </c>
      <c r="F1786" s="2" t="s">
        <v>98</v>
      </c>
      <c r="G1786" s="2" t="s">
        <v>98</v>
      </c>
      <c r="H1786" s="3" t="s">
        <v>97</v>
      </c>
      <c r="I1786" s="2" t="s">
        <v>145</v>
      </c>
      <c r="J1786" s="6" t="s">
        <v>97</v>
      </c>
      <c r="K1786" s="2" t="s">
        <v>134</v>
      </c>
      <c r="L1786" t="s">
        <v>140</v>
      </c>
      <c r="M1786" s="2" t="s">
        <v>100</v>
      </c>
      <c r="N1786" s="70" t="s">
        <v>97</v>
      </c>
      <c r="O1786" s="70" t="s">
        <v>174</v>
      </c>
      <c r="P1786" s="4" t="s">
        <v>182</v>
      </c>
      <c r="Q1786" s="2" t="s">
        <v>98</v>
      </c>
      <c r="R1786" s="2" t="s">
        <v>98</v>
      </c>
      <c r="S1786" t="s">
        <v>98</v>
      </c>
      <c r="T1786" t="s">
        <v>98</v>
      </c>
      <c r="U1786" s="2" t="s">
        <v>98</v>
      </c>
      <c r="V1786" s="2" t="s">
        <v>98</v>
      </c>
      <c r="W1786" s="2" t="s">
        <v>98</v>
      </c>
      <c r="X1786" s="2" t="s">
        <v>98</v>
      </c>
      <c r="Y1786" s="2" t="s">
        <v>98</v>
      </c>
      <c r="Z1786" s="2" t="s">
        <v>98</v>
      </c>
      <c r="AA1786" s="2" t="s">
        <v>98</v>
      </c>
      <c r="AB1786" s="2" t="s">
        <v>97</v>
      </c>
      <c r="AC1786" t="s">
        <v>170</v>
      </c>
      <c r="AD1786" s="6" t="s">
        <v>97</v>
      </c>
      <c r="AE1786" s="1" t="s">
        <v>98</v>
      </c>
      <c r="AF1786" t="s">
        <v>98</v>
      </c>
    </row>
    <row r="1787" spans="1:32">
      <c r="A1787" s="3" t="s">
        <v>184</v>
      </c>
      <c r="B1787">
        <v>1777</v>
      </c>
      <c r="C1787" s="6">
        <v>184569</v>
      </c>
      <c r="D1787" t="s">
        <v>136</v>
      </c>
      <c r="E1787" s="2" t="s">
        <v>98</v>
      </c>
      <c r="F1787" s="2" t="s">
        <v>98</v>
      </c>
      <c r="G1787" s="2" t="s">
        <v>98</v>
      </c>
      <c r="H1787" s="2" t="s">
        <v>97</v>
      </c>
      <c r="I1787" s="2" t="s">
        <v>145</v>
      </c>
      <c r="J1787" s="2" t="s">
        <v>97</v>
      </c>
      <c r="K1787" s="2" t="s">
        <v>134</v>
      </c>
      <c r="L1787" t="s">
        <v>140</v>
      </c>
      <c r="M1787" s="2" t="s">
        <v>100</v>
      </c>
      <c r="N1787" s="71" t="s">
        <v>97</v>
      </c>
      <c r="O1787" s="71" t="s">
        <v>174</v>
      </c>
      <c r="P1787" s="4" t="s">
        <v>97</v>
      </c>
      <c r="Q1787" s="2" t="s">
        <v>98</v>
      </c>
      <c r="R1787" s="2" t="s">
        <v>98</v>
      </c>
      <c r="S1787" t="s">
        <v>97</v>
      </c>
      <c r="T1787" t="s">
        <v>98</v>
      </c>
      <c r="U1787" s="2" t="s">
        <v>98</v>
      </c>
      <c r="V1787" s="2" t="s">
        <v>98</v>
      </c>
      <c r="W1787" s="2" t="s">
        <v>98</v>
      </c>
      <c r="X1787" s="2" t="s">
        <v>98</v>
      </c>
      <c r="Y1787" s="2" t="s">
        <v>98</v>
      </c>
      <c r="Z1787" s="2" t="s">
        <v>98</v>
      </c>
      <c r="AA1787" s="2" t="s">
        <v>98</v>
      </c>
      <c r="AB1787" s="2" t="s">
        <v>97</v>
      </c>
      <c r="AC1787" t="s">
        <v>170</v>
      </c>
      <c r="AD1787" t="s">
        <v>97</v>
      </c>
      <c r="AE1787" s="1" t="s">
        <v>98</v>
      </c>
      <c r="AF1787" t="s">
        <v>97</v>
      </c>
    </row>
    <row r="1788" spans="1:32">
      <c r="A1788" s="3" t="s">
        <v>183</v>
      </c>
      <c r="B1788">
        <v>1778</v>
      </c>
      <c r="C1788" s="6">
        <v>184572</v>
      </c>
      <c r="D1788" t="s">
        <v>136</v>
      </c>
      <c r="E1788" s="2" t="s">
        <v>98</v>
      </c>
      <c r="F1788" s="2" t="s">
        <v>98</v>
      </c>
      <c r="G1788" s="2" t="s">
        <v>98</v>
      </c>
      <c r="H1788" s="2" t="s">
        <v>99</v>
      </c>
      <c r="I1788" s="2" t="s">
        <v>147</v>
      </c>
      <c r="J1788" s="2" t="s">
        <v>98</v>
      </c>
      <c r="K1788" s="2" t="s">
        <v>134</v>
      </c>
      <c r="L1788" t="s">
        <v>140</v>
      </c>
      <c r="M1788" s="2" t="s">
        <v>99</v>
      </c>
      <c r="N1788" s="71" t="s">
        <v>98</v>
      </c>
      <c r="O1788" s="71" t="s">
        <v>174</v>
      </c>
      <c r="P1788" s="4" t="s">
        <v>182</v>
      </c>
      <c r="Q1788" s="2" t="s">
        <v>98</v>
      </c>
      <c r="R1788" s="2" t="s">
        <v>98</v>
      </c>
      <c r="S1788" t="s">
        <v>98</v>
      </c>
      <c r="T1788" t="s">
        <v>98</v>
      </c>
      <c r="U1788" s="2" t="s">
        <v>98</v>
      </c>
      <c r="V1788" s="2" t="s">
        <v>98</v>
      </c>
      <c r="W1788" s="2" t="s">
        <v>98</v>
      </c>
      <c r="X1788" s="2" t="s">
        <v>98</v>
      </c>
      <c r="Y1788" s="2" t="s">
        <v>186</v>
      </c>
      <c r="Z1788" s="2" t="s">
        <v>98</v>
      </c>
      <c r="AA1788" s="2" t="s">
        <v>98</v>
      </c>
      <c r="AB1788" s="2" t="s">
        <v>97</v>
      </c>
      <c r="AC1788" t="s">
        <v>170</v>
      </c>
      <c r="AD1788" t="s">
        <v>97</v>
      </c>
      <c r="AE1788" s="1" t="s">
        <v>97</v>
      </c>
      <c r="AF1788" t="s">
        <v>98</v>
      </c>
    </row>
    <row r="1789" spans="1:32">
      <c r="A1789" s="3" t="s">
        <v>184</v>
      </c>
      <c r="B1789">
        <v>1779</v>
      </c>
      <c r="C1789" s="6">
        <v>184584</v>
      </c>
      <c r="D1789" t="s">
        <v>136</v>
      </c>
      <c r="E1789" s="2" t="s">
        <v>98</v>
      </c>
      <c r="F1789" s="2" t="s">
        <v>98</v>
      </c>
      <c r="G1789" s="2" t="s">
        <v>98</v>
      </c>
      <c r="H1789" s="2" t="s">
        <v>99</v>
      </c>
      <c r="I1789" s="2" t="s">
        <v>148</v>
      </c>
      <c r="J1789" s="2" t="s">
        <v>97</v>
      </c>
      <c r="K1789" s="2" t="s">
        <v>134</v>
      </c>
      <c r="L1789" t="s">
        <v>140</v>
      </c>
      <c r="M1789" s="2" t="s">
        <v>101</v>
      </c>
      <c r="N1789" s="71" t="s">
        <v>98</v>
      </c>
      <c r="O1789" s="71" t="s">
        <v>163</v>
      </c>
      <c r="P1789" s="4" t="s">
        <v>182</v>
      </c>
      <c r="Q1789" s="2" t="s">
        <v>98</v>
      </c>
      <c r="R1789" s="2" t="s">
        <v>98</v>
      </c>
      <c r="S1789" t="s">
        <v>98</v>
      </c>
      <c r="T1789" t="s">
        <v>98</v>
      </c>
      <c r="U1789" s="2" t="s">
        <v>98</v>
      </c>
      <c r="V1789" s="2" t="s">
        <v>98</v>
      </c>
      <c r="W1789" s="2" t="s">
        <v>98</v>
      </c>
      <c r="X1789" s="2" t="s">
        <v>98</v>
      </c>
      <c r="Y1789" s="2" t="s">
        <v>186</v>
      </c>
      <c r="Z1789" s="2" t="s">
        <v>98</v>
      </c>
      <c r="AA1789" s="2" t="s">
        <v>98</v>
      </c>
      <c r="AB1789" s="2" t="s">
        <v>98</v>
      </c>
      <c r="AC1789" t="s">
        <v>170</v>
      </c>
      <c r="AD1789" t="s">
        <v>97</v>
      </c>
      <c r="AE1789" s="1" t="s">
        <v>98</v>
      </c>
      <c r="AF1789" t="s">
        <v>98</v>
      </c>
    </row>
    <row r="1790" spans="1:32">
      <c r="A1790" s="3" t="s">
        <v>184</v>
      </c>
      <c r="B1790">
        <v>1780</v>
      </c>
      <c r="C1790" s="6">
        <v>184585</v>
      </c>
      <c r="D1790" t="s">
        <v>136</v>
      </c>
      <c r="E1790" s="2" t="s">
        <v>98</v>
      </c>
      <c r="F1790" s="2" t="s">
        <v>98</v>
      </c>
      <c r="G1790" s="2" t="s">
        <v>98</v>
      </c>
      <c r="H1790" s="2" t="s">
        <v>99</v>
      </c>
      <c r="I1790" s="2" t="s">
        <v>148</v>
      </c>
      <c r="J1790" s="2" t="s">
        <v>97</v>
      </c>
      <c r="K1790" s="2" t="s">
        <v>134</v>
      </c>
      <c r="L1790" t="s">
        <v>140</v>
      </c>
      <c r="M1790" s="2" t="s">
        <v>101</v>
      </c>
      <c r="N1790" s="71" t="s">
        <v>98</v>
      </c>
      <c r="O1790" s="71" t="s">
        <v>174</v>
      </c>
      <c r="P1790" s="4" t="s">
        <v>182</v>
      </c>
      <c r="Q1790" s="2" t="s">
        <v>98</v>
      </c>
      <c r="R1790" s="2" t="s">
        <v>98</v>
      </c>
      <c r="S1790" t="s">
        <v>98</v>
      </c>
      <c r="T1790" t="s">
        <v>98</v>
      </c>
      <c r="U1790" s="2" t="s">
        <v>98</v>
      </c>
      <c r="V1790" s="2" t="s">
        <v>98</v>
      </c>
      <c r="W1790" s="2" t="s">
        <v>98</v>
      </c>
      <c r="X1790" s="2" t="s">
        <v>98</v>
      </c>
      <c r="Y1790" s="2" t="s">
        <v>186</v>
      </c>
      <c r="Z1790" s="2" t="s">
        <v>98</v>
      </c>
      <c r="AA1790" s="2" t="s">
        <v>98</v>
      </c>
      <c r="AB1790" s="2" t="s">
        <v>98</v>
      </c>
      <c r="AC1790" t="s">
        <v>170</v>
      </c>
      <c r="AD1790" t="s">
        <v>97</v>
      </c>
      <c r="AE1790" s="1" t="s">
        <v>98</v>
      </c>
      <c r="AF1790" t="s">
        <v>98</v>
      </c>
    </row>
    <row r="1791" spans="1:32">
      <c r="A1791" s="3" t="s">
        <v>184</v>
      </c>
      <c r="B1791">
        <v>1781</v>
      </c>
      <c r="C1791" s="6">
        <v>184605</v>
      </c>
      <c r="D1791" t="s">
        <v>136</v>
      </c>
      <c r="E1791" s="2" t="s">
        <v>97</v>
      </c>
      <c r="F1791" s="2" t="s">
        <v>98</v>
      </c>
      <c r="G1791" s="2" t="s">
        <v>97</v>
      </c>
      <c r="H1791" s="2" t="s">
        <v>97</v>
      </c>
      <c r="I1791" s="2" t="s">
        <v>144</v>
      </c>
      <c r="J1791" s="2" t="s">
        <v>97</v>
      </c>
      <c r="K1791" s="2" t="s">
        <v>134</v>
      </c>
      <c r="L1791" t="s">
        <v>138</v>
      </c>
      <c r="M1791" s="2" t="s">
        <v>101</v>
      </c>
      <c r="N1791" s="71" t="s">
        <v>97</v>
      </c>
      <c r="O1791" s="71" t="s">
        <v>174</v>
      </c>
      <c r="P1791" s="4" t="s">
        <v>97</v>
      </c>
      <c r="Q1791" s="2" t="s">
        <v>97</v>
      </c>
      <c r="R1791" s="2" t="s">
        <v>97</v>
      </c>
      <c r="S1791" t="s">
        <v>97</v>
      </c>
      <c r="T1791" t="s">
        <v>98</v>
      </c>
      <c r="U1791" s="2" t="s">
        <v>98</v>
      </c>
      <c r="V1791" s="2" t="s">
        <v>97</v>
      </c>
      <c r="W1791" s="2" t="s">
        <v>98</v>
      </c>
      <c r="X1791" s="2" t="s">
        <v>98</v>
      </c>
      <c r="Y1791" s="2" t="s">
        <v>97</v>
      </c>
      <c r="Z1791" s="2" t="s">
        <v>98</v>
      </c>
      <c r="AA1791" s="2" t="s">
        <v>98</v>
      </c>
      <c r="AB1791" s="2" t="s">
        <v>97</v>
      </c>
      <c r="AC1791" t="s">
        <v>171</v>
      </c>
      <c r="AD1791" t="s">
        <v>97</v>
      </c>
      <c r="AE1791" s="1" t="s">
        <v>97</v>
      </c>
      <c r="AF1791" t="s">
        <v>97</v>
      </c>
    </row>
    <row r="1792" spans="1:32">
      <c r="A1792" s="3" t="s">
        <v>184</v>
      </c>
      <c r="B1792">
        <v>1782</v>
      </c>
      <c r="C1792" s="6">
        <v>184608</v>
      </c>
      <c r="D1792" t="s">
        <v>136</v>
      </c>
      <c r="E1792" s="2" t="s">
        <v>98</v>
      </c>
      <c r="F1792" s="2" t="s">
        <v>98</v>
      </c>
      <c r="G1792" s="2" t="s">
        <v>98</v>
      </c>
      <c r="H1792" s="2" t="s">
        <v>97</v>
      </c>
      <c r="I1792" s="2" t="s">
        <v>145</v>
      </c>
      <c r="J1792" s="2" t="s">
        <v>97</v>
      </c>
      <c r="K1792" s="2" t="s">
        <v>135</v>
      </c>
      <c r="L1792" t="s">
        <v>139</v>
      </c>
      <c r="M1792" s="2" t="s">
        <v>100</v>
      </c>
      <c r="N1792" s="71" t="s">
        <v>98</v>
      </c>
      <c r="O1792" s="71" t="s">
        <v>163</v>
      </c>
      <c r="P1792" s="4" t="s">
        <v>97</v>
      </c>
      <c r="Q1792" s="2" t="s">
        <v>98</v>
      </c>
      <c r="R1792" s="2" t="s">
        <v>98</v>
      </c>
      <c r="S1792" t="s">
        <v>97</v>
      </c>
      <c r="T1792" t="s">
        <v>98</v>
      </c>
      <c r="U1792" s="2" t="s">
        <v>98</v>
      </c>
      <c r="V1792" s="2" t="s">
        <v>98</v>
      </c>
      <c r="W1792" s="2" t="s">
        <v>98</v>
      </c>
      <c r="X1792" s="2" t="s">
        <v>98</v>
      </c>
      <c r="Y1792" s="2" t="s">
        <v>99</v>
      </c>
      <c r="Z1792" s="2" t="s">
        <v>97</v>
      </c>
      <c r="AA1792" s="2" t="s">
        <v>97</v>
      </c>
      <c r="AB1792" s="2" t="s">
        <v>185</v>
      </c>
      <c r="AC1792" t="s">
        <v>170</v>
      </c>
      <c r="AD1792" t="s">
        <v>98</v>
      </c>
      <c r="AE1792" s="1" t="s">
        <v>98</v>
      </c>
      <c r="AF1792" t="s">
        <v>97</v>
      </c>
    </row>
    <row r="1793" spans="1:32">
      <c r="A1793" s="3" t="s">
        <v>184</v>
      </c>
      <c r="B1793">
        <v>1783</v>
      </c>
      <c r="C1793" s="6">
        <v>184620</v>
      </c>
      <c r="D1793" t="s">
        <v>136</v>
      </c>
      <c r="E1793" s="2" t="s">
        <v>98</v>
      </c>
      <c r="F1793" s="2" t="s">
        <v>98</v>
      </c>
      <c r="G1793" s="2" t="s">
        <v>98</v>
      </c>
      <c r="H1793" s="2" t="s">
        <v>97</v>
      </c>
      <c r="I1793" s="2" t="s">
        <v>149</v>
      </c>
      <c r="J1793" s="2" t="s">
        <v>97</v>
      </c>
      <c r="K1793" s="2" t="s">
        <v>134</v>
      </c>
      <c r="L1793" t="s">
        <v>140</v>
      </c>
      <c r="M1793" s="2" t="s">
        <v>100</v>
      </c>
      <c r="N1793" s="71" t="s">
        <v>98</v>
      </c>
      <c r="O1793" s="71" t="s">
        <v>174</v>
      </c>
      <c r="P1793" s="4" t="s">
        <v>182</v>
      </c>
      <c r="Q1793" s="2" t="s">
        <v>98</v>
      </c>
      <c r="R1793" s="2" t="s">
        <v>98</v>
      </c>
      <c r="S1793" t="s">
        <v>98</v>
      </c>
      <c r="T1793" t="s">
        <v>98</v>
      </c>
      <c r="U1793" s="2" t="s">
        <v>98</v>
      </c>
      <c r="V1793" s="2" t="s">
        <v>98</v>
      </c>
      <c r="W1793" s="2" t="s">
        <v>98</v>
      </c>
      <c r="X1793" s="2" t="s">
        <v>98</v>
      </c>
      <c r="Y1793" s="2" t="s">
        <v>186</v>
      </c>
      <c r="Z1793" s="2" t="s">
        <v>98</v>
      </c>
      <c r="AA1793" s="2" t="s">
        <v>98</v>
      </c>
      <c r="AB1793" s="2" t="s">
        <v>97</v>
      </c>
      <c r="AC1793" t="s">
        <v>169</v>
      </c>
      <c r="AD1793" t="s">
        <v>97</v>
      </c>
      <c r="AE1793" s="1" t="s">
        <v>98</v>
      </c>
      <c r="AF1793" t="s">
        <v>98</v>
      </c>
    </row>
    <row r="1794" spans="1:32">
      <c r="A1794" s="3" t="s">
        <v>184</v>
      </c>
      <c r="B1794">
        <v>1784</v>
      </c>
      <c r="C1794" s="6">
        <v>184621</v>
      </c>
      <c r="D1794" t="s">
        <v>136</v>
      </c>
      <c r="E1794" s="2" t="s">
        <v>98</v>
      </c>
      <c r="F1794" s="2" t="s">
        <v>98</v>
      </c>
      <c r="G1794" s="2" t="s">
        <v>97</v>
      </c>
      <c r="H1794" s="2" t="s">
        <v>97</v>
      </c>
      <c r="I1794" s="2" t="s">
        <v>146</v>
      </c>
      <c r="J1794" s="2" t="s">
        <v>97</v>
      </c>
      <c r="K1794" s="2" t="s">
        <v>135</v>
      </c>
      <c r="L1794" t="s">
        <v>140</v>
      </c>
      <c r="M1794" s="2" t="s">
        <v>100</v>
      </c>
      <c r="N1794" s="71" t="s">
        <v>97</v>
      </c>
      <c r="O1794" s="71" t="s">
        <v>174</v>
      </c>
      <c r="P1794" s="4" t="s">
        <v>97</v>
      </c>
      <c r="Q1794" s="2" t="s">
        <v>98</v>
      </c>
      <c r="R1794" s="2" t="s">
        <v>98</v>
      </c>
      <c r="S1794" t="s">
        <v>97</v>
      </c>
      <c r="T1794" t="s">
        <v>98</v>
      </c>
      <c r="U1794" s="2" t="s">
        <v>98</v>
      </c>
      <c r="V1794" s="2" t="s">
        <v>98</v>
      </c>
      <c r="W1794" s="2" t="s">
        <v>98</v>
      </c>
      <c r="X1794" s="2" t="s">
        <v>97</v>
      </c>
      <c r="Y1794" s="2" t="s">
        <v>186</v>
      </c>
      <c r="Z1794" s="2" t="s">
        <v>98</v>
      </c>
      <c r="AA1794" s="2" t="s">
        <v>98</v>
      </c>
      <c r="AB1794" s="2" t="s">
        <v>185</v>
      </c>
      <c r="AC1794" t="s">
        <v>169</v>
      </c>
      <c r="AD1794" t="s">
        <v>98</v>
      </c>
      <c r="AE1794" s="1" t="s">
        <v>98</v>
      </c>
      <c r="AF1794" t="s">
        <v>97</v>
      </c>
    </row>
    <row r="1795" spans="1:32">
      <c r="A1795" s="3" t="s">
        <v>184</v>
      </c>
      <c r="B1795">
        <v>1785</v>
      </c>
      <c r="C1795" s="6">
        <v>184628</v>
      </c>
      <c r="D1795" t="s">
        <v>136</v>
      </c>
      <c r="E1795" s="2" t="s">
        <v>98</v>
      </c>
      <c r="F1795" s="2" t="s">
        <v>98</v>
      </c>
      <c r="G1795" s="2" t="s">
        <v>98</v>
      </c>
      <c r="H1795" s="2" t="s">
        <v>97</v>
      </c>
      <c r="I1795" s="2" t="s">
        <v>149</v>
      </c>
      <c r="J1795" s="2" t="s">
        <v>97</v>
      </c>
      <c r="K1795" s="2" t="s">
        <v>134</v>
      </c>
      <c r="L1795" t="s">
        <v>140</v>
      </c>
      <c r="M1795" s="2" t="s">
        <v>101</v>
      </c>
      <c r="N1795" s="71" t="s">
        <v>97</v>
      </c>
      <c r="O1795" s="71" t="s">
        <v>174</v>
      </c>
      <c r="P1795" s="4" t="s">
        <v>182</v>
      </c>
      <c r="Q1795" s="2" t="s">
        <v>98</v>
      </c>
      <c r="R1795" s="2" t="s">
        <v>98</v>
      </c>
      <c r="S1795" t="s">
        <v>98</v>
      </c>
      <c r="T1795" t="s">
        <v>98</v>
      </c>
      <c r="U1795" s="2" t="s">
        <v>98</v>
      </c>
      <c r="V1795" s="2" t="s">
        <v>98</v>
      </c>
      <c r="W1795" s="2" t="s">
        <v>98</v>
      </c>
      <c r="X1795" s="2" t="s">
        <v>98</v>
      </c>
      <c r="Y1795" s="2" t="s">
        <v>186</v>
      </c>
      <c r="Z1795" s="2" t="s">
        <v>98</v>
      </c>
      <c r="AA1795" s="2" t="s">
        <v>98</v>
      </c>
      <c r="AB1795" s="2" t="s">
        <v>97</v>
      </c>
      <c r="AC1795" t="s">
        <v>169</v>
      </c>
      <c r="AD1795" t="s">
        <v>97</v>
      </c>
      <c r="AE1795" s="1" t="s">
        <v>98</v>
      </c>
      <c r="AF1795" t="s">
        <v>98</v>
      </c>
    </row>
    <row r="1796" spans="1:32">
      <c r="A1796" s="3" t="s">
        <v>184</v>
      </c>
      <c r="B1796">
        <v>1786</v>
      </c>
      <c r="C1796" s="6">
        <v>184643</v>
      </c>
      <c r="D1796" t="s">
        <v>136</v>
      </c>
      <c r="E1796" s="2" t="s">
        <v>98</v>
      </c>
      <c r="F1796" s="2" t="s">
        <v>98</v>
      </c>
      <c r="G1796" s="2" t="s">
        <v>98</v>
      </c>
      <c r="H1796" s="2" t="s">
        <v>97</v>
      </c>
      <c r="I1796" s="2" t="s">
        <v>146</v>
      </c>
      <c r="J1796" s="2" t="s">
        <v>97</v>
      </c>
      <c r="K1796" s="2" t="s">
        <v>134</v>
      </c>
      <c r="L1796" t="s">
        <v>140</v>
      </c>
      <c r="M1796" s="2" t="s">
        <v>101</v>
      </c>
      <c r="N1796" s="71" t="s">
        <v>97</v>
      </c>
      <c r="O1796" s="71" t="s">
        <v>174</v>
      </c>
      <c r="P1796" s="4" t="s">
        <v>98</v>
      </c>
      <c r="Q1796" s="2" t="s">
        <v>98</v>
      </c>
      <c r="R1796" s="2" t="s">
        <v>98</v>
      </c>
      <c r="S1796" t="s">
        <v>97</v>
      </c>
      <c r="T1796" t="s">
        <v>98</v>
      </c>
      <c r="U1796" s="2" t="s">
        <v>98</v>
      </c>
      <c r="V1796" s="2" t="s">
        <v>98</v>
      </c>
      <c r="W1796" s="2" t="s">
        <v>98</v>
      </c>
      <c r="X1796" s="2" t="s">
        <v>98</v>
      </c>
      <c r="Y1796" s="2" t="s">
        <v>98</v>
      </c>
      <c r="Z1796" s="2" t="s">
        <v>98</v>
      </c>
      <c r="AA1796" s="2" t="s">
        <v>98</v>
      </c>
      <c r="AB1796" s="2" t="s">
        <v>97</v>
      </c>
      <c r="AC1796" t="s">
        <v>170</v>
      </c>
      <c r="AD1796" t="s">
        <v>97</v>
      </c>
      <c r="AE1796" s="1" t="s">
        <v>98</v>
      </c>
      <c r="AF1796" t="s">
        <v>98</v>
      </c>
    </row>
    <row r="1797" spans="1:32">
      <c r="A1797" s="3" t="s">
        <v>184</v>
      </c>
      <c r="B1797">
        <v>1787</v>
      </c>
      <c r="C1797" s="6">
        <v>184650</v>
      </c>
      <c r="D1797" t="s">
        <v>137</v>
      </c>
      <c r="E1797" s="2" t="s">
        <v>97</v>
      </c>
      <c r="F1797" s="2" t="s">
        <v>97</v>
      </c>
      <c r="G1797" s="2" t="s">
        <v>98</v>
      </c>
      <c r="H1797" s="2" t="s">
        <v>97</v>
      </c>
      <c r="I1797" s="2" t="s">
        <v>145</v>
      </c>
      <c r="J1797" s="2" t="s">
        <v>97</v>
      </c>
      <c r="K1797" s="2" t="s">
        <v>134</v>
      </c>
      <c r="L1797" t="s">
        <v>140</v>
      </c>
      <c r="M1797" s="2" t="s">
        <v>100</v>
      </c>
      <c r="N1797" s="71" t="s">
        <v>97</v>
      </c>
      <c r="O1797" s="71" t="s">
        <v>163</v>
      </c>
      <c r="P1797" s="4" t="s">
        <v>182</v>
      </c>
      <c r="Q1797" s="2" t="s">
        <v>98</v>
      </c>
      <c r="R1797" s="2" t="s">
        <v>98</v>
      </c>
      <c r="S1797" t="s">
        <v>98</v>
      </c>
      <c r="T1797" t="s">
        <v>98</v>
      </c>
      <c r="U1797" s="2" t="s">
        <v>98</v>
      </c>
      <c r="V1797" s="2" t="s">
        <v>98</v>
      </c>
      <c r="W1797" s="2" t="s">
        <v>98</v>
      </c>
      <c r="X1797" s="2" t="s">
        <v>98</v>
      </c>
      <c r="Y1797" s="2" t="s">
        <v>98</v>
      </c>
      <c r="Z1797" s="2" t="s">
        <v>98</v>
      </c>
      <c r="AA1797" s="2" t="s">
        <v>98</v>
      </c>
      <c r="AB1797" s="2" t="s">
        <v>97</v>
      </c>
      <c r="AC1797" t="s">
        <v>170</v>
      </c>
      <c r="AD1797" t="s">
        <v>97</v>
      </c>
      <c r="AE1797" s="1" t="s">
        <v>98</v>
      </c>
      <c r="AF1797" t="s">
        <v>98</v>
      </c>
    </row>
    <row r="1798" spans="1:32">
      <c r="A1798" s="3" t="s">
        <v>184</v>
      </c>
      <c r="B1798">
        <v>1788</v>
      </c>
      <c r="C1798" s="6">
        <v>184661</v>
      </c>
      <c r="D1798" t="s">
        <v>137</v>
      </c>
      <c r="E1798" s="2" t="s">
        <v>98</v>
      </c>
      <c r="F1798" s="2" t="s">
        <v>98</v>
      </c>
      <c r="G1798" s="2" t="s">
        <v>98</v>
      </c>
      <c r="H1798" s="2" t="s">
        <v>97</v>
      </c>
      <c r="I1798" s="2" t="s">
        <v>149</v>
      </c>
      <c r="J1798" s="2" t="s">
        <v>97</v>
      </c>
      <c r="K1798" s="2" t="s">
        <v>134</v>
      </c>
      <c r="L1798" t="s">
        <v>139</v>
      </c>
      <c r="M1798" s="2" t="s">
        <v>100</v>
      </c>
      <c r="N1798" s="71" t="s">
        <v>97</v>
      </c>
      <c r="O1798" s="71" t="s">
        <v>174</v>
      </c>
      <c r="P1798" s="4" t="s">
        <v>97</v>
      </c>
      <c r="Q1798" s="2" t="s">
        <v>97</v>
      </c>
      <c r="R1798" s="2" t="s">
        <v>98</v>
      </c>
      <c r="S1798" t="s">
        <v>97</v>
      </c>
      <c r="T1798" t="s">
        <v>98</v>
      </c>
      <c r="U1798" s="2" t="s">
        <v>98</v>
      </c>
      <c r="V1798" s="2" t="s">
        <v>97</v>
      </c>
      <c r="W1798" s="2" t="s">
        <v>98</v>
      </c>
      <c r="X1798" s="2" t="s">
        <v>98</v>
      </c>
      <c r="Y1798" s="2" t="s">
        <v>98</v>
      </c>
      <c r="Z1798" s="2" t="s">
        <v>98</v>
      </c>
      <c r="AA1798" s="2" t="s">
        <v>98</v>
      </c>
      <c r="AB1798" s="2" t="s">
        <v>99</v>
      </c>
      <c r="AC1798" t="s">
        <v>170</v>
      </c>
      <c r="AD1798" t="s">
        <v>97</v>
      </c>
      <c r="AE1798" s="1" t="s">
        <v>98</v>
      </c>
      <c r="AF1798" t="s">
        <v>97</v>
      </c>
    </row>
    <row r="1799" spans="1:32">
      <c r="A1799" s="3" t="s">
        <v>184</v>
      </c>
      <c r="B1799">
        <v>1789</v>
      </c>
      <c r="C1799" s="6">
        <v>184663</v>
      </c>
      <c r="D1799" t="s">
        <v>137</v>
      </c>
      <c r="E1799" s="2" t="s">
        <v>98</v>
      </c>
      <c r="F1799" s="2" t="s">
        <v>98</v>
      </c>
      <c r="G1799" s="2" t="s">
        <v>98</v>
      </c>
      <c r="H1799" s="2" t="s">
        <v>97</v>
      </c>
      <c r="I1799" s="2" t="s">
        <v>149</v>
      </c>
      <c r="J1799" s="2" t="s">
        <v>97</v>
      </c>
      <c r="K1799" s="2" t="s">
        <v>134</v>
      </c>
      <c r="L1799" t="s">
        <v>139</v>
      </c>
      <c r="M1799" s="2" t="s">
        <v>100</v>
      </c>
      <c r="N1799" s="71" t="s">
        <v>97</v>
      </c>
      <c r="O1799" s="71" t="s">
        <v>174</v>
      </c>
      <c r="P1799" s="4" t="s">
        <v>97</v>
      </c>
      <c r="Q1799" s="2" t="s">
        <v>97</v>
      </c>
      <c r="R1799" s="2" t="s">
        <v>98</v>
      </c>
      <c r="S1799" t="s">
        <v>97</v>
      </c>
      <c r="T1799" t="s">
        <v>98</v>
      </c>
      <c r="U1799" s="2" t="s">
        <v>98</v>
      </c>
      <c r="V1799" s="2" t="s">
        <v>97</v>
      </c>
      <c r="W1799" s="2" t="s">
        <v>98</v>
      </c>
      <c r="X1799" s="2" t="s">
        <v>98</v>
      </c>
      <c r="Y1799" s="2" t="s">
        <v>98</v>
      </c>
      <c r="Z1799" s="2" t="s">
        <v>98</v>
      </c>
      <c r="AA1799" s="2" t="s">
        <v>98</v>
      </c>
      <c r="AB1799" s="2" t="s">
        <v>99</v>
      </c>
      <c r="AC1799" t="s">
        <v>170</v>
      </c>
      <c r="AD1799" t="s">
        <v>97</v>
      </c>
      <c r="AE1799" s="1" t="s">
        <v>98</v>
      </c>
      <c r="AF1799" t="s">
        <v>98</v>
      </c>
    </row>
    <row r="1800" spans="1:32">
      <c r="A1800" s="3" t="s">
        <v>184</v>
      </c>
      <c r="B1800">
        <v>1790</v>
      </c>
      <c r="C1800" s="6">
        <v>184701</v>
      </c>
      <c r="D1800" t="s">
        <v>137</v>
      </c>
      <c r="E1800" s="2" t="s">
        <v>98</v>
      </c>
      <c r="F1800" s="2" t="s">
        <v>98</v>
      </c>
      <c r="G1800" s="2" t="s">
        <v>98</v>
      </c>
      <c r="H1800" s="2" t="s">
        <v>97</v>
      </c>
      <c r="I1800" s="2" t="s">
        <v>144</v>
      </c>
      <c r="J1800" s="2" t="s">
        <v>97</v>
      </c>
      <c r="K1800" s="2" t="s">
        <v>134</v>
      </c>
      <c r="L1800" t="s">
        <v>140</v>
      </c>
      <c r="M1800" s="2" t="s">
        <v>100</v>
      </c>
      <c r="N1800" s="71" t="s">
        <v>97</v>
      </c>
      <c r="O1800" s="71" t="s">
        <v>174</v>
      </c>
      <c r="P1800" s="4" t="s">
        <v>182</v>
      </c>
      <c r="Q1800" s="2" t="s">
        <v>98</v>
      </c>
      <c r="R1800" s="2" t="s">
        <v>98</v>
      </c>
      <c r="S1800" t="s">
        <v>98</v>
      </c>
      <c r="T1800" t="s">
        <v>98</v>
      </c>
      <c r="U1800" s="2" t="s">
        <v>98</v>
      </c>
      <c r="V1800" s="2" t="s">
        <v>98</v>
      </c>
      <c r="W1800" s="2" t="s">
        <v>98</v>
      </c>
      <c r="X1800" s="2" t="s">
        <v>98</v>
      </c>
      <c r="Y1800" s="2" t="s">
        <v>186</v>
      </c>
      <c r="Z1800" s="2" t="s">
        <v>98</v>
      </c>
      <c r="AA1800" s="2" t="s">
        <v>98</v>
      </c>
      <c r="AB1800" s="2" t="s">
        <v>97</v>
      </c>
      <c r="AC1800" t="s">
        <v>170</v>
      </c>
      <c r="AD1800" t="s">
        <v>97</v>
      </c>
      <c r="AE1800" s="1" t="s">
        <v>98</v>
      </c>
      <c r="AF1800" t="s">
        <v>98</v>
      </c>
    </row>
    <row r="1801" spans="1:32">
      <c r="A1801" s="3" t="s">
        <v>187</v>
      </c>
      <c r="B1801">
        <v>1791</v>
      </c>
      <c r="C1801" s="6">
        <v>184704</v>
      </c>
      <c r="D1801" t="s">
        <v>137</v>
      </c>
      <c r="E1801" s="2" t="s">
        <v>98</v>
      </c>
      <c r="F1801" s="2" t="s">
        <v>98</v>
      </c>
      <c r="G1801" s="2" t="s">
        <v>98</v>
      </c>
      <c r="H1801" s="2" t="s">
        <v>99</v>
      </c>
      <c r="I1801" s="2" t="s">
        <v>149</v>
      </c>
      <c r="J1801" s="2" t="s">
        <v>97</v>
      </c>
      <c r="K1801" s="2" t="s">
        <v>134</v>
      </c>
      <c r="L1801" t="s">
        <v>140</v>
      </c>
      <c r="M1801" s="2" t="s">
        <v>100</v>
      </c>
      <c r="N1801" s="71" t="s">
        <v>99</v>
      </c>
      <c r="O1801" s="71" t="s">
        <v>163</v>
      </c>
      <c r="P1801" s="4" t="s">
        <v>182</v>
      </c>
      <c r="Q1801" s="2" t="s">
        <v>98</v>
      </c>
      <c r="R1801" s="2" t="s">
        <v>98</v>
      </c>
      <c r="S1801" t="s">
        <v>98</v>
      </c>
      <c r="T1801" t="s">
        <v>98</v>
      </c>
      <c r="U1801" s="2" t="s">
        <v>98</v>
      </c>
      <c r="V1801" s="2" t="s">
        <v>98</v>
      </c>
      <c r="W1801" s="2" t="s">
        <v>98</v>
      </c>
      <c r="X1801" s="2" t="s">
        <v>98</v>
      </c>
      <c r="Y1801" s="2" t="s">
        <v>186</v>
      </c>
      <c r="Z1801" s="2" t="s">
        <v>98</v>
      </c>
      <c r="AA1801" s="2" t="s">
        <v>98</v>
      </c>
      <c r="AB1801" s="2" t="s">
        <v>97</v>
      </c>
      <c r="AC1801" t="s">
        <v>168</v>
      </c>
      <c r="AD1801" t="s">
        <v>97</v>
      </c>
      <c r="AE1801" s="1" t="s">
        <v>98</v>
      </c>
      <c r="AF1801" t="s">
        <v>98</v>
      </c>
    </row>
    <row r="1802" spans="1:32">
      <c r="A1802" s="3" t="s">
        <v>184</v>
      </c>
      <c r="B1802">
        <v>1792</v>
      </c>
      <c r="C1802" s="6">
        <v>184714</v>
      </c>
      <c r="D1802" t="s">
        <v>136</v>
      </c>
      <c r="E1802" s="2" t="s">
        <v>98</v>
      </c>
      <c r="F1802" s="2" t="s">
        <v>98</v>
      </c>
      <c r="G1802" s="2" t="s">
        <v>98</v>
      </c>
      <c r="H1802" s="2" t="s">
        <v>97</v>
      </c>
      <c r="I1802" s="2" t="s">
        <v>146</v>
      </c>
      <c r="J1802" s="2" t="s">
        <v>97</v>
      </c>
      <c r="K1802" s="2" t="s">
        <v>134</v>
      </c>
      <c r="L1802" t="s">
        <v>140</v>
      </c>
      <c r="M1802" s="2" t="s">
        <v>100</v>
      </c>
      <c r="N1802" s="71" t="s">
        <v>97</v>
      </c>
      <c r="O1802" s="71" t="s">
        <v>174</v>
      </c>
      <c r="P1802" s="4" t="s">
        <v>97</v>
      </c>
      <c r="Q1802" s="2" t="s">
        <v>98</v>
      </c>
      <c r="R1802" s="2" t="s">
        <v>98</v>
      </c>
      <c r="S1802" t="s">
        <v>97</v>
      </c>
      <c r="T1802" t="s">
        <v>98</v>
      </c>
      <c r="U1802" s="2" t="s">
        <v>98</v>
      </c>
      <c r="V1802" s="2" t="s">
        <v>98</v>
      </c>
      <c r="W1802" s="2" t="s">
        <v>98</v>
      </c>
      <c r="X1802" s="2" t="s">
        <v>98</v>
      </c>
      <c r="Y1802" s="2" t="s">
        <v>186</v>
      </c>
      <c r="Z1802" s="2" t="s">
        <v>97</v>
      </c>
      <c r="AA1802" s="2" t="s">
        <v>98</v>
      </c>
      <c r="AB1802" s="2" t="s">
        <v>98</v>
      </c>
      <c r="AC1802" t="s">
        <v>170</v>
      </c>
      <c r="AD1802" t="s">
        <v>97</v>
      </c>
      <c r="AE1802" s="1" t="s">
        <v>98</v>
      </c>
      <c r="AF1802" t="s">
        <v>97</v>
      </c>
    </row>
    <row r="1803" spans="1:32">
      <c r="A1803" s="3" t="s">
        <v>184</v>
      </c>
      <c r="B1803">
        <v>1793</v>
      </c>
      <c r="C1803">
        <v>184742</v>
      </c>
      <c r="D1803" t="s">
        <v>136</v>
      </c>
      <c r="E1803" s="2" t="s">
        <v>98</v>
      </c>
      <c r="F1803" s="2" t="s">
        <v>98</v>
      </c>
      <c r="G1803" s="2" t="s">
        <v>98</v>
      </c>
      <c r="H1803" s="2" t="s">
        <v>97</v>
      </c>
      <c r="I1803" s="2" t="s">
        <v>146</v>
      </c>
      <c r="J1803" s="6" t="s">
        <v>97</v>
      </c>
      <c r="K1803" s="2" t="s">
        <v>134</v>
      </c>
      <c r="L1803" t="s">
        <v>139</v>
      </c>
      <c r="M1803" s="2" t="s">
        <v>100</v>
      </c>
      <c r="N1803" s="70" t="s">
        <v>97</v>
      </c>
      <c r="O1803" s="70" t="s">
        <v>174</v>
      </c>
      <c r="P1803" s="4" t="s">
        <v>182</v>
      </c>
      <c r="Q1803" s="2" t="s">
        <v>98</v>
      </c>
      <c r="R1803" s="2" t="s">
        <v>98</v>
      </c>
      <c r="S1803" t="s">
        <v>98</v>
      </c>
      <c r="T1803" t="s">
        <v>98</v>
      </c>
      <c r="U1803" s="2" t="s">
        <v>98</v>
      </c>
      <c r="V1803" s="2" t="s">
        <v>98</v>
      </c>
      <c r="W1803" s="2" t="s">
        <v>98</v>
      </c>
      <c r="X1803" s="2" t="s">
        <v>98</v>
      </c>
      <c r="Y1803" s="2" t="s">
        <v>98</v>
      </c>
      <c r="Z1803" s="2" t="s">
        <v>98</v>
      </c>
      <c r="AA1803" s="2" t="s">
        <v>98</v>
      </c>
      <c r="AB1803" s="2" t="s">
        <v>185</v>
      </c>
      <c r="AC1803" t="s">
        <v>170</v>
      </c>
      <c r="AD1803" s="6" t="s">
        <v>97</v>
      </c>
      <c r="AE1803" s="1" t="s">
        <v>98</v>
      </c>
      <c r="AF1803" t="s">
        <v>98</v>
      </c>
    </row>
    <row r="1804" spans="1:32">
      <c r="A1804" s="3" t="s">
        <v>184</v>
      </c>
      <c r="B1804">
        <v>1794</v>
      </c>
      <c r="C1804" s="6">
        <v>184743</v>
      </c>
      <c r="D1804" t="s">
        <v>136</v>
      </c>
      <c r="E1804" s="2" t="s">
        <v>97</v>
      </c>
      <c r="F1804" s="2" t="s">
        <v>98</v>
      </c>
      <c r="G1804" s="2" t="s">
        <v>98</v>
      </c>
      <c r="H1804" s="2" t="s">
        <v>97</v>
      </c>
      <c r="I1804" s="2" t="s">
        <v>146</v>
      </c>
      <c r="J1804" s="2" t="s">
        <v>97</v>
      </c>
      <c r="K1804" s="2" t="s">
        <v>134</v>
      </c>
      <c r="L1804" t="s">
        <v>139</v>
      </c>
      <c r="M1804" s="2" t="s">
        <v>100</v>
      </c>
      <c r="N1804" s="71" t="s">
        <v>97</v>
      </c>
      <c r="O1804" s="71" t="s">
        <v>163</v>
      </c>
      <c r="P1804" s="4" t="s">
        <v>97</v>
      </c>
      <c r="Q1804" s="2" t="s">
        <v>98</v>
      </c>
      <c r="R1804" s="2" t="s">
        <v>98</v>
      </c>
      <c r="S1804" t="s">
        <v>97</v>
      </c>
      <c r="T1804" t="s">
        <v>98</v>
      </c>
      <c r="U1804" s="2" t="s">
        <v>98</v>
      </c>
      <c r="V1804" s="2" t="s">
        <v>97</v>
      </c>
      <c r="W1804" s="2" t="s">
        <v>98</v>
      </c>
      <c r="X1804" s="2" t="s">
        <v>98</v>
      </c>
      <c r="Y1804" s="2" t="s">
        <v>98</v>
      </c>
      <c r="Z1804" s="2" t="s">
        <v>98</v>
      </c>
      <c r="AA1804" s="2" t="s">
        <v>98</v>
      </c>
      <c r="AB1804" s="2" t="s">
        <v>185</v>
      </c>
      <c r="AC1804" t="s">
        <v>170</v>
      </c>
      <c r="AD1804" t="s">
        <v>97</v>
      </c>
      <c r="AE1804" s="1" t="s">
        <v>98</v>
      </c>
      <c r="AF1804" t="s">
        <v>98</v>
      </c>
    </row>
    <row r="1805" spans="1:32">
      <c r="A1805" s="3" t="s">
        <v>183</v>
      </c>
      <c r="B1805">
        <v>1795</v>
      </c>
      <c r="C1805" s="6">
        <v>184751</v>
      </c>
      <c r="D1805" t="s">
        <v>136</v>
      </c>
      <c r="E1805" s="2" t="s">
        <v>97</v>
      </c>
      <c r="F1805" s="2" t="s">
        <v>98</v>
      </c>
      <c r="G1805" s="2" t="s">
        <v>98</v>
      </c>
      <c r="H1805" s="2" t="s">
        <v>97</v>
      </c>
      <c r="I1805" s="2" t="s">
        <v>148</v>
      </c>
      <c r="J1805" s="2" t="s">
        <v>97</v>
      </c>
      <c r="K1805" s="2" t="s">
        <v>134</v>
      </c>
      <c r="L1805" t="s">
        <v>140</v>
      </c>
      <c r="M1805" s="2" t="s">
        <v>101</v>
      </c>
      <c r="N1805" s="71" t="s">
        <v>97</v>
      </c>
      <c r="O1805" s="71" t="s">
        <v>163</v>
      </c>
      <c r="P1805" s="4" t="s">
        <v>97</v>
      </c>
      <c r="Q1805" s="2" t="s">
        <v>97</v>
      </c>
      <c r="R1805" s="2" t="s">
        <v>97</v>
      </c>
      <c r="S1805" t="s">
        <v>97</v>
      </c>
      <c r="T1805" t="s">
        <v>98</v>
      </c>
      <c r="U1805" s="2" t="s">
        <v>98</v>
      </c>
      <c r="V1805" s="2" t="s">
        <v>98</v>
      </c>
      <c r="W1805" s="2" t="s">
        <v>98</v>
      </c>
      <c r="X1805" s="2" t="s">
        <v>98</v>
      </c>
      <c r="Y1805" s="2" t="s">
        <v>98</v>
      </c>
      <c r="Z1805" s="2" t="s">
        <v>98</v>
      </c>
      <c r="AA1805" s="2" t="s">
        <v>98</v>
      </c>
      <c r="AB1805" s="2" t="s">
        <v>98</v>
      </c>
      <c r="AC1805" t="s">
        <v>171</v>
      </c>
      <c r="AD1805" t="s">
        <v>97</v>
      </c>
      <c r="AE1805" s="1" t="s">
        <v>98</v>
      </c>
      <c r="AF1805" t="s">
        <v>97</v>
      </c>
    </row>
    <row r="1806" spans="1:32">
      <c r="A1806" s="3" t="s">
        <v>184</v>
      </c>
      <c r="B1806">
        <v>1796</v>
      </c>
      <c r="C1806">
        <v>184752</v>
      </c>
      <c r="D1806" t="s">
        <v>136</v>
      </c>
      <c r="E1806" s="2" t="s">
        <v>98</v>
      </c>
      <c r="F1806" s="2" t="s">
        <v>98</v>
      </c>
      <c r="G1806" s="2" t="s">
        <v>98</v>
      </c>
      <c r="H1806" s="3" t="s">
        <v>97</v>
      </c>
      <c r="I1806" s="2" t="s">
        <v>148</v>
      </c>
      <c r="J1806" s="6" t="s">
        <v>97</v>
      </c>
      <c r="K1806" s="2" t="s">
        <v>134</v>
      </c>
      <c r="L1806" t="s">
        <v>140</v>
      </c>
      <c r="M1806" s="3" t="s">
        <v>101</v>
      </c>
      <c r="N1806" s="71" t="s">
        <v>97</v>
      </c>
      <c r="O1806" s="71" t="s">
        <v>174</v>
      </c>
      <c r="P1806" s="5" t="s">
        <v>182</v>
      </c>
      <c r="Q1806" s="2" t="s">
        <v>98</v>
      </c>
      <c r="R1806" s="2" t="s">
        <v>98</v>
      </c>
      <c r="S1806" t="s">
        <v>98</v>
      </c>
      <c r="T1806" t="s">
        <v>98</v>
      </c>
      <c r="U1806" s="2" t="s">
        <v>98</v>
      </c>
      <c r="V1806" s="2" t="s">
        <v>98</v>
      </c>
      <c r="W1806" s="2" t="s">
        <v>98</v>
      </c>
      <c r="X1806" s="2" t="s">
        <v>98</v>
      </c>
      <c r="Y1806" s="2" t="s">
        <v>98</v>
      </c>
      <c r="Z1806" s="2" t="s">
        <v>98</v>
      </c>
      <c r="AA1806" s="2" t="s">
        <v>98</v>
      </c>
      <c r="AB1806" s="2" t="s">
        <v>97</v>
      </c>
      <c r="AC1806" t="s">
        <v>170</v>
      </c>
      <c r="AD1806" s="6" t="s">
        <v>97</v>
      </c>
      <c r="AE1806" s="1" t="s">
        <v>98</v>
      </c>
      <c r="AF1806" t="s">
        <v>98</v>
      </c>
    </row>
    <row r="1807" spans="1:32">
      <c r="A1807" s="3" t="s">
        <v>184</v>
      </c>
      <c r="B1807">
        <v>1797</v>
      </c>
      <c r="C1807" s="6">
        <v>184772</v>
      </c>
      <c r="D1807" t="s">
        <v>137</v>
      </c>
      <c r="E1807" s="2" t="s">
        <v>98</v>
      </c>
      <c r="F1807" s="2" t="s">
        <v>98</v>
      </c>
      <c r="G1807" s="2" t="s">
        <v>98</v>
      </c>
      <c r="H1807" s="2" t="s">
        <v>97</v>
      </c>
      <c r="I1807" s="2" t="s">
        <v>146</v>
      </c>
      <c r="J1807" s="2" t="s">
        <v>97</v>
      </c>
      <c r="K1807" s="2" t="s">
        <v>134</v>
      </c>
      <c r="L1807" t="s">
        <v>140</v>
      </c>
      <c r="M1807" s="2" t="s">
        <v>100</v>
      </c>
      <c r="N1807" s="71" t="s">
        <v>97</v>
      </c>
      <c r="O1807" s="71" t="s">
        <v>174</v>
      </c>
      <c r="P1807" s="4" t="s">
        <v>98</v>
      </c>
      <c r="Q1807" s="2" t="s">
        <v>98</v>
      </c>
      <c r="R1807" s="2" t="s">
        <v>98</v>
      </c>
      <c r="S1807" t="s">
        <v>97</v>
      </c>
      <c r="T1807" t="s">
        <v>98</v>
      </c>
      <c r="U1807" s="2" t="s">
        <v>98</v>
      </c>
      <c r="V1807" s="2" t="s">
        <v>98</v>
      </c>
      <c r="W1807" s="2" t="s">
        <v>98</v>
      </c>
      <c r="X1807" s="2" t="s">
        <v>98</v>
      </c>
      <c r="Y1807" s="2" t="s">
        <v>98</v>
      </c>
      <c r="Z1807" s="2" t="s">
        <v>98</v>
      </c>
      <c r="AA1807" s="2" t="s">
        <v>98</v>
      </c>
      <c r="AB1807" s="2" t="s">
        <v>98</v>
      </c>
      <c r="AC1807" t="s">
        <v>170</v>
      </c>
      <c r="AD1807" t="s">
        <v>97</v>
      </c>
      <c r="AE1807" s="1" t="s">
        <v>98</v>
      </c>
      <c r="AF1807" t="s">
        <v>98</v>
      </c>
    </row>
    <row r="1808" spans="1:32">
      <c r="A1808" s="3" t="s">
        <v>187</v>
      </c>
      <c r="B1808">
        <v>1798</v>
      </c>
      <c r="C1808" s="6">
        <v>184782</v>
      </c>
      <c r="D1808" t="s">
        <v>136</v>
      </c>
      <c r="E1808" s="2" t="s">
        <v>98</v>
      </c>
      <c r="F1808" s="2" t="s">
        <v>98</v>
      </c>
      <c r="G1808" s="2" t="s">
        <v>98</v>
      </c>
      <c r="H1808" s="2" t="s">
        <v>99</v>
      </c>
      <c r="I1808" s="2" t="s">
        <v>149</v>
      </c>
      <c r="J1808" s="2" t="s">
        <v>97</v>
      </c>
      <c r="K1808" s="2" t="s">
        <v>134</v>
      </c>
      <c r="L1808" t="s">
        <v>140</v>
      </c>
      <c r="M1808" s="2" t="s">
        <v>100</v>
      </c>
      <c r="N1808" s="71" t="s">
        <v>98</v>
      </c>
      <c r="O1808" s="71" t="s">
        <v>163</v>
      </c>
      <c r="P1808" s="4" t="s">
        <v>97</v>
      </c>
      <c r="Q1808" s="2" t="s">
        <v>98</v>
      </c>
      <c r="R1808" s="2" t="s">
        <v>98</v>
      </c>
      <c r="S1808" t="s">
        <v>97</v>
      </c>
      <c r="T1808" t="s">
        <v>97</v>
      </c>
      <c r="U1808" s="2" t="s">
        <v>98</v>
      </c>
      <c r="V1808" s="2" t="s">
        <v>98</v>
      </c>
      <c r="W1808" s="2" t="s">
        <v>98</v>
      </c>
      <c r="X1808" s="2" t="s">
        <v>98</v>
      </c>
      <c r="Y1808" s="2" t="s">
        <v>98</v>
      </c>
      <c r="Z1808" s="2" t="s">
        <v>98</v>
      </c>
      <c r="AA1808" s="2" t="s">
        <v>98</v>
      </c>
      <c r="AB1808" s="2" t="s">
        <v>98</v>
      </c>
      <c r="AC1808" t="s">
        <v>169</v>
      </c>
      <c r="AD1808" t="s">
        <v>97</v>
      </c>
      <c r="AE1808" s="1" t="s">
        <v>98</v>
      </c>
      <c r="AF1808" t="s">
        <v>97</v>
      </c>
    </row>
    <row r="1809" spans="1:32">
      <c r="A1809" s="3" t="s">
        <v>184</v>
      </c>
      <c r="B1809">
        <v>1799</v>
      </c>
      <c r="C1809" s="6">
        <v>184801</v>
      </c>
      <c r="D1809" t="s">
        <v>137</v>
      </c>
      <c r="E1809" s="2" t="s">
        <v>98</v>
      </c>
      <c r="F1809" s="2" t="s">
        <v>98</v>
      </c>
      <c r="G1809" s="2" t="s">
        <v>98</v>
      </c>
      <c r="H1809" s="2" t="s">
        <v>97</v>
      </c>
      <c r="I1809" s="2" t="s">
        <v>146</v>
      </c>
      <c r="J1809" s="2" t="s">
        <v>97</v>
      </c>
      <c r="K1809" s="2" t="s">
        <v>134</v>
      </c>
      <c r="L1809" t="s">
        <v>140</v>
      </c>
      <c r="M1809" s="2" t="s">
        <v>100</v>
      </c>
      <c r="N1809" s="71" t="s">
        <v>97</v>
      </c>
      <c r="O1809" s="71" t="s">
        <v>163</v>
      </c>
      <c r="P1809" s="4" t="s">
        <v>182</v>
      </c>
      <c r="Q1809" s="2" t="s">
        <v>98</v>
      </c>
      <c r="R1809" s="2" t="s">
        <v>98</v>
      </c>
      <c r="S1809" t="s">
        <v>98</v>
      </c>
      <c r="T1809" t="s">
        <v>98</v>
      </c>
      <c r="U1809" s="2" t="s">
        <v>98</v>
      </c>
      <c r="V1809" s="2" t="s">
        <v>98</v>
      </c>
      <c r="W1809" s="2" t="s">
        <v>98</v>
      </c>
      <c r="X1809" s="2" t="s">
        <v>98</v>
      </c>
      <c r="Y1809" s="2" t="s">
        <v>186</v>
      </c>
      <c r="Z1809" s="2" t="s">
        <v>98</v>
      </c>
      <c r="AA1809" s="2" t="s">
        <v>98</v>
      </c>
      <c r="AB1809" s="2" t="s">
        <v>98</v>
      </c>
      <c r="AC1809" t="s">
        <v>170</v>
      </c>
      <c r="AD1809" t="s">
        <v>97</v>
      </c>
      <c r="AE1809" s="1" t="s">
        <v>98</v>
      </c>
      <c r="AF1809" t="s">
        <v>98</v>
      </c>
    </row>
    <row r="1810" spans="1:32">
      <c r="A1810" s="3" t="s">
        <v>184</v>
      </c>
      <c r="B1810">
        <v>1800</v>
      </c>
      <c r="C1810" s="6">
        <v>184802</v>
      </c>
      <c r="D1810" t="s">
        <v>137</v>
      </c>
      <c r="E1810" s="2" t="s">
        <v>98</v>
      </c>
      <c r="F1810" s="2" t="s">
        <v>98</v>
      </c>
      <c r="G1810" s="2" t="s">
        <v>98</v>
      </c>
      <c r="H1810" s="2" t="s">
        <v>97</v>
      </c>
      <c r="I1810" s="2" t="s">
        <v>146</v>
      </c>
      <c r="J1810" s="2" t="s">
        <v>97</v>
      </c>
      <c r="K1810" s="2" t="s">
        <v>134</v>
      </c>
      <c r="L1810" t="s">
        <v>140</v>
      </c>
      <c r="M1810" s="2" t="s">
        <v>100</v>
      </c>
      <c r="N1810" s="71" t="s">
        <v>97</v>
      </c>
      <c r="O1810" s="71" t="s">
        <v>163</v>
      </c>
      <c r="P1810" s="4" t="s">
        <v>182</v>
      </c>
      <c r="Q1810" s="2" t="s">
        <v>98</v>
      </c>
      <c r="R1810" s="2" t="s">
        <v>98</v>
      </c>
      <c r="S1810" t="s">
        <v>98</v>
      </c>
      <c r="T1810" t="s">
        <v>98</v>
      </c>
      <c r="U1810" s="2" t="s">
        <v>98</v>
      </c>
      <c r="V1810" s="2" t="s">
        <v>98</v>
      </c>
      <c r="W1810" s="2" t="s">
        <v>98</v>
      </c>
      <c r="X1810" s="2" t="s">
        <v>98</v>
      </c>
      <c r="Y1810" s="2" t="s">
        <v>186</v>
      </c>
      <c r="Z1810" s="2" t="s">
        <v>98</v>
      </c>
      <c r="AA1810" s="2" t="s">
        <v>98</v>
      </c>
      <c r="AB1810" s="2" t="s">
        <v>98</v>
      </c>
      <c r="AC1810" t="s">
        <v>170</v>
      </c>
      <c r="AD1810" t="s">
        <v>97</v>
      </c>
      <c r="AE1810" s="1" t="s">
        <v>98</v>
      </c>
      <c r="AF1810" t="s">
        <v>98</v>
      </c>
    </row>
    <row r="1811" spans="1:32">
      <c r="A1811" s="3" t="s">
        <v>184</v>
      </c>
      <c r="B1811">
        <v>1801</v>
      </c>
      <c r="C1811" s="6">
        <v>184808</v>
      </c>
      <c r="D1811" t="s">
        <v>137</v>
      </c>
      <c r="E1811" s="2" t="s">
        <v>98</v>
      </c>
      <c r="F1811" s="2" t="s">
        <v>98</v>
      </c>
      <c r="G1811" s="2" t="s">
        <v>98</v>
      </c>
      <c r="H1811" s="2" t="s">
        <v>97</v>
      </c>
      <c r="I1811" s="2" t="s">
        <v>146</v>
      </c>
      <c r="J1811" s="2" t="s">
        <v>97</v>
      </c>
      <c r="K1811" s="2" t="s">
        <v>134</v>
      </c>
      <c r="L1811" t="s">
        <v>140</v>
      </c>
      <c r="M1811" s="2" t="s">
        <v>100</v>
      </c>
      <c r="N1811" s="71" t="s">
        <v>97</v>
      </c>
      <c r="O1811" s="71" t="s">
        <v>174</v>
      </c>
      <c r="P1811" s="4" t="s">
        <v>98</v>
      </c>
      <c r="Q1811" s="2" t="s">
        <v>98</v>
      </c>
      <c r="R1811" s="2" t="s">
        <v>98</v>
      </c>
      <c r="S1811" t="s">
        <v>97</v>
      </c>
      <c r="T1811" t="s">
        <v>98</v>
      </c>
      <c r="U1811" s="2" t="s">
        <v>98</v>
      </c>
      <c r="V1811" s="2" t="s">
        <v>98</v>
      </c>
      <c r="W1811" s="2" t="s">
        <v>98</v>
      </c>
      <c r="X1811" s="2" t="s">
        <v>98</v>
      </c>
      <c r="Y1811" s="2" t="s">
        <v>98</v>
      </c>
      <c r="Z1811" s="2" t="s">
        <v>98</v>
      </c>
      <c r="AA1811" s="2" t="s">
        <v>98</v>
      </c>
      <c r="AB1811" s="2" t="s">
        <v>97</v>
      </c>
      <c r="AC1811" t="s">
        <v>170</v>
      </c>
      <c r="AD1811" t="s">
        <v>97</v>
      </c>
      <c r="AE1811" s="1" t="s">
        <v>98</v>
      </c>
      <c r="AF1811" t="s">
        <v>98</v>
      </c>
    </row>
    <row r="1812" spans="1:32">
      <c r="A1812" s="3" t="s">
        <v>184</v>
      </c>
      <c r="B1812">
        <v>1802</v>
      </c>
      <c r="C1812" s="6">
        <v>184809</v>
      </c>
      <c r="D1812" t="s">
        <v>137</v>
      </c>
      <c r="E1812" s="2" t="s">
        <v>98</v>
      </c>
      <c r="F1812" s="2" t="s">
        <v>98</v>
      </c>
      <c r="G1812" s="2" t="s">
        <v>98</v>
      </c>
      <c r="H1812" s="2" t="s">
        <v>97</v>
      </c>
      <c r="I1812" s="2" t="s">
        <v>146</v>
      </c>
      <c r="J1812" s="2" t="s">
        <v>97</v>
      </c>
      <c r="K1812" s="2" t="s">
        <v>134</v>
      </c>
      <c r="L1812" t="s">
        <v>140</v>
      </c>
      <c r="M1812" s="2" t="s">
        <v>100</v>
      </c>
      <c r="N1812" s="71" t="s">
        <v>98</v>
      </c>
      <c r="O1812" s="71" t="s">
        <v>174</v>
      </c>
      <c r="P1812" s="4" t="s">
        <v>182</v>
      </c>
      <c r="Q1812" s="2" t="s">
        <v>98</v>
      </c>
      <c r="R1812" s="2" t="s">
        <v>98</v>
      </c>
      <c r="S1812" t="s">
        <v>98</v>
      </c>
      <c r="T1812" t="s">
        <v>98</v>
      </c>
      <c r="U1812" s="2" t="s">
        <v>98</v>
      </c>
      <c r="V1812" s="2" t="s">
        <v>98</v>
      </c>
      <c r="W1812" s="2" t="s">
        <v>98</v>
      </c>
      <c r="X1812" s="2" t="s">
        <v>98</v>
      </c>
      <c r="Y1812" s="2" t="s">
        <v>98</v>
      </c>
      <c r="Z1812" s="2" t="s">
        <v>98</v>
      </c>
      <c r="AA1812" s="2" t="s">
        <v>98</v>
      </c>
      <c r="AB1812" s="2" t="s">
        <v>97</v>
      </c>
      <c r="AC1812" t="s">
        <v>170</v>
      </c>
      <c r="AD1812" t="s">
        <v>97</v>
      </c>
      <c r="AE1812" s="1" t="s">
        <v>98</v>
      </c>
      <c r="AF1812" t="s">
        <v>98</v>
      </c>
    </row>
    <row r="1813" spans="1:32">
      <c r="A1813" s="3" t="s">
        <v>184</v>
      </c>
      <c r="B1813">
        <v>1803</v>
      </c>
      <c r="C1813" s="6">
        <v>184810</v>
      </c>
      <c r="D1813" t="s">
        <v>136</v>
      </c>
      <c r="E1813" s="2" t="s">
        <v>97</v>
      </c>
      <c r="F1813" s="2" t="s">
        <v>98</v>
      </c>
      <c r="G1813" s="2" t="s">
        <v>98</v>
      </c>
      <c r="H1813" s="2" t="s">
        <v>97</v>
      </c>
      <c r="I1813" s="2" t="s">
        <v>149</v>
      </c>
      <c r="J1813" s="2" t="s">
        <v>97</v>
      </c>
      <c r="K1813" s="2" t="s">
        <v>134</v>
      </c>
      <c r="L1813" t="s">
        <v>139</v>
      </c>
      <c r="M1813" s="2" t="s">
        <v>101</v>
      </c>
      <c r="N1813" s="71" t="s">
        <v>97</v>
      </c>
      <c r="O1813" s="71" t="s">
        <v>163</v>
      </c>
      <c r="P1813" s="4" t="s">
        <v>182</v>
      </c>
      <c r="Q1813" s="2" t="s">
        <v>97</v>
      </c>
      <c r="R1813" s="2" t="s">
        <v>97</v>
      </c>
      <c r="S1813" t="s">
        <v>98</v>
      </c>
      <c r="T1813" t="s">
        <v>98</v>
      </c>
      <c r="U1813" s="2" t="s">
        <v>98</v>
      </c>
      <c r="V1813" s="2" t="s">
        <v>98</v>
      </c>
      <c r="W1813" s="2" t="s">
        <v>98</v>
      </c>
      <c r="X1813" s="2" t="s">
        <v>98</v>
      </c>
      <c r="Y1813" s="2" t="s">
        <v>98</v>
      </c>
      <c r="Z1813" s="2" t="s">
        <v>98</v>
      </c>
      <c r="AA1813" s="2" t="s">
        <v>98</v>
      </c>
      <c r="AB1813" s="2" t="s">
        <v>97</v>
      </c>
      <c r="AC1813" t="s">
        <v>170</v>
      </c>
      <c r="AD1813" t="s">
        <v>97</v>
      </c>
      <c r="AE1813" s="1" t="s">
        <v>97</v>
      </c>
      <c r="AF1813" t="s">
        <v>98</v>
      </c>
    </row>
    <row r="1814" spans="1:32">
      <c r="A1814" s="3" t="s">
        <v>184</v>
      </c>
      <c r="B1814">
        <v>1804</v>
      </c>
      <c r="C1814" s="6">
        <v>184812</v>
      </c>
      <c r="D1814" t="s">
        <v>136</v>
      </c>
      <c r="E1814" s="2" t="s">
        <v>97</v>
      </c>
      <c r="F1814" s="2" t="s">
        <v>98</v>
      </c>
      <c r="G1814" s="2" t="s">
        <v>98</v>
      </c>
      <c r="H1814" s="2" t="s">
        <v>97</v>
      </c>
      <c r="I1814" s="2" t="s">
        <v>149</v>
      </c>
      <c r="J1814" s="2" t="s">
        <v>97</v>
      </c>
      <c r="K1814" s="2" t="s">
        <v>134</v>
      </c>
      <c r="L1814" t="s">
        <v>139</v>
      </c>
      <c r="M1814" s="2" t="s">
        <v>101</v>
      </c>
      <c r="N1814" s="71" t="s">
        <v>97</v>
      </c>
      <c r="O1814" s="71" t="s">
        <v>163</v>
      </c>
      <c r="P1814" s="4" t="s">
        <v>182</v>
      </c>
      <c r="Q1814" s="2" t="s">
        <v>97</v>
      </c>
      <c r="R1814" s="2" t="s">
        <v>98</v>
      </c>
      <c r="S1814" t="s">
        <v>98</v>
      </c>
      <c r="T1814" t="s">
        <v>98</v>
      </c>
      <c r="U1814" s="2" t="s">
        <v>98</v>
      </c>
      <c r="V1814" s="2" t="s">
        <v>97</v>
      </c>
      <c r="W1814" s="2" t="s">
        <v>98</v>
      </c>
      <c r="X1814" s="2" t="s">
        <v>98</v>
      </c>
      <c r="Y1814" s="2" t="s">
        <v>98</v>
      </c>
      <c r="Z1814" s="2" t="s">
        <v>98</v>
      </c>
      <c r="AA1814" s="2" t="s">
        <v>98</v>
      </c>
      <c r="AB1814" s="2" t="s">
        <v>97</v>
      </c>
      <c r="AC1814" t="s">
        <v>170</v>
      </c>
      <c r="AD1814" t="s">
        <v>97</v>
      </c>
      <c r="AE1814" s="1" t="s">
        <v>97</v>
      </c>
      <c r="AF1814" t="s">
        <v>98</v>
      </c>
    </row>
    <row r="1815" spans="1:32">
      <c r="A1815" s="3" t="s">
        <v>184</v>
      </c>
      <c r="B1815">
        <v>1805</v>
      </c>
      <c r="C1815" s="6">
        <v>184819</v>
      </c>
      <c r="D1815" t="s">
        <v>137</v>
      </c>
      <c r="E1815" s="2" t="s">
        <v>97</v>
      </c>
      <c r="F1815" s="2" t="s">
        <v>97</v>
      </c>
      <c r="G1815" s="2" t="s">
        <v>98</v>
      </c>
      <c r="H1815" s="2" t="s">
        <v>97</v>
      </c>
      <c r="I1815" s="2" t="s">
        <v>149</v>
      </c>
      <c r="J1815" s="2" t="s">
        <v>97</v>
      </c>
      <c r="K1815" s="2" t="s">
        <v>134</v>
      </c>
      <c r="L1815" t="s">
        <v>138</v>
      </c>
      <c r="M1815" s="2" t="s">
        <v>101</v>
      </c>
      <c r="N1815" s="71" t="s">
        <v>97</v>
      </c>
      <c r="O1815" s="71" t="s">
        <v>174</v>
      </c>
      <c r="P1815" s="4" t="s">
        <v>97</v>
      </c>
      <c r="Q1815" s="2" t="s">
        <v>97</v>
      </c>
      <c r="R1815" s="2" t="s">
        <v>97</v>
      </c>
      <c r="S1815" t="s">
        <v>97</v>
      </c>
      <c r="T1815" t="s">
        <v>98</v>
      </c>
      <c r="U1815" s="2" t="s">
        <v>97</v>
      </c>
      <c r="V1815" s="2" t="s">
        <v>97</v>
      </c>
      <c r="W1815" s="2" t="s">
        <v>98</v>
      </c>
      <c r="X1815" s="2" t="s">
        <v>98</v>
      </c>
      <c r="Y1815" s="2" t="s">
        <v>98</v>
      </c>
      <c r="Z1815" s="2" t="s">
        <v>98</v>
      </c>
      <c r="AA1815" s="2" t="s">
        <v>98</v>
      </c>
      <c r="AB1815" s="2" t="s">
        <v>98</v>
      </c>
      <c r="AC1815" t="s">
        <v>171</v>
      </c>
      <c r="AD1815" t="s">
        <v>97</v>
      </c>
      <c r="AE1815" s="1" t="s">
        <v>97</v>
      </c>
      <c r="AF1815" t="s">
        <v>97</v>
      </c>
    </row>
    <row r="1816" spans="1:32">
      <c r="A1816" s="3" t="s">
        <v>184</v>
      </c>
      <c r="B1816">
        <v>1806</v>
      </c>
      <c r="C1816" s="6">
        <v>184848</v>
      </c>
      <c r="D1816" t="s">
        <v>136</v>
      </c>
      <c r="E1816" s="2" t="s">
        <v>98</v>
      </c>
      <c r="F1816" s="2" t="s">
        <v>98</v>
      </c>
      <c r="G1816" s="2" t="s">
        <v>98</v>
      </c>
      <c r="H1816" s="2" t="s">
        <v>97</v>
      </c>
      <c r="I1816" s="2" t="s">
        <v>149</v>
      </c>
      <c r="J1816" s="2" t="s">
        <v>97</v>
      </c>
      <c r="K1816" s="2" t="s">
        <v>135</v>
      </c>
      <c r="L1816" t="s">
        <v>140</v>
      </c>
      <c r="M1816" s="2" t="s">
        <v>100</v>
      </c>
      <c r="N1816" s="71" t="s">
        <v>97</v>
      </c>
      <c r="O1816" s="71" t="s">
        <v>174</v>
      </c>
      <c r="P1816" s="4" t="s">
        <v>97</v>
      </c>
      <c r="Q1816" s="2" t="s">
        <v>98</v>
      </c>
      <c r="R1816" s="2" t="s">
        <v>98</v>
      </c>
      <c r="S1816" t="s">
        <v>97</v>
      </c>
      <c r="T1816" t="s">
        <v>98</v>
      </c>
      <c r="U1816" s="2" t="s">
        <v>98</v>
      </c>
      <c r="V1816" s="2" t="s">
        <v>98</v>
      </c>
      <c r="W1816" s="2" t="s">
        <v>98</v>
      </c>
      <c r="X1816" s="2" t="s">
        <v>98</v>
      </c>
      <c r="Y1816" s="2" t="s">
        <v>186</v>
      </c>
      <c r="Z1816" s="2" t="s">
        <v>98</v>
      </c>
      <c r="AA1816" s="2" t="s">
        <v>98</v>
      </c>
      <c r="AB1816" s="2" t="s">
        <v>185</v>
      </c>
      <c r="AC1816" t="s">
        <v>170</v>
      </c>
      <c r="AD1816" t="s">
        <v>98</v>
      </c>
      <c r="AE1816" s="1" t="s">
        <v>98</v>
      </c>
      <c r="AF1816" t="s">
        <v>97</v>
      </c>
    </row>
    <row r="1817" spans="1:32">
      <c r="A1817" s="3" t="s">
        <v>184</v>
      </c>
      <c r="B1817">
        <v>1807</v>
      </c>
      <c r="C1817" s="6">
        <v>184849</v>
      </c>
      <c r="D1817" t="s">
        <v>136</v>
      </c>
      <c r="E1817" s="2" t="s">
        <v>98</v>
      </c>
      <c r="F1817" s="2" t="s">
        <v>98</v>
      </c>
      <c r="G1817" s="2" t="s">
        <v>98</v>
      </c>
      <c r="H1817" s="2" t="s">
        <v>97</v>
      </c>
      <c r="I1817" s="2" t="s">
        <v>145</v>
      </c>
      <c r="J1817" s="2" t="s">
        <v>97</v>
      </c>
      <c r="K1817" s="2" t="s">
        <v>134</v>
      </c>
      <c r="L1817" t="s">
        <v>140</v>
      </c>
      <c r="M1817" s="2" t="s">
        <v>101</v>
      </c>
      <c r="N1817" s="71" t="s">
        <v>97</v>
      </c>
      <c r="O1817" s="71" t="s">
        <v>174</v>
      </c>
      <c r="P1817" s="4" t="s">
        <v>182</v>
      </c>
      <c r="Q1817" s="2" t="s">
        <v>98</v>
      </c>
      <c r="R1817" s="2" t="s">
        <v>98</v>
      </c>
      <c r="S1817" t="s">
        <v>98</v>
      </c>
      <c r="T1817" t="s">
        <v>98</v>
      </c>
      <c r="U1817" s="2" t="s">
        <v>98</v>
      </c>
      <c r="V1817" s="2" t="s">
        <v>98</v>
      </c>
      <c r="W1817" s="2" t="s">
        <v>98</v>
      </c>
      <c r="X1817" s="2" t="s">
        <v>98</v>
      </c>
      <c r="Y1817" s="2" t="s">
        <v>98</v>
      </c>
      <c r="Z1817" s="2" t="s">
        <v>98</v>
      </c>
      <c r="AA1817" s="2" t="s">
        <v>98</v>
      </c>
      <c r="AB1817" s="2" t="s">
        <v>97</v>
      </c>
      <c r="AC1817" t="s">
        <v>170</v>
      </c>
      <c r="AD1817" t="s">
        <v>97</v>
      </c>
      <c r="AE1817" s="1" t="s">
        <v>98</v>
      </c>
      <c r="AF1817" t="s">
        <v>98</v>
      </c>
    </row>
    <row r="1818" spans="1:32">
      <c r="A1818" s="3" t="s">
        <v>184</v>
      </c>
      <c r="B1818">
        <v>1808</v>
      </c>
      <c r="C1818" s="6">
        <v>184853</v>
      </c>
      <c r="D1818" t="s">
        <v>136</v>
      </c>
      <c r="E1818" s="2" t="s">
        <v>98</v>
      </c>
      <c r="F1818" s="2" t="s">
        <v>98</v>
      </c>
      <c r="G1818" s="2" t="s">
        <v>98</v>
      </c>
      <c r="H1818" s="2" t="s">
        <v>99</v>
      </c>
      <c r="I1818" s="2" t="s">
        <v>145</v>
      </c>
      <c r="J1818" s="2" t="s">
        <v>97</v>
      </c>
      <c r="K1818" s="2" t="s">
        <v>134</v>
      </c>
      <c r="L1818" t="s">
        <v>140</v>
      </c>
      <c r="M1818" s="2" t="s">
        <v>100</v>
      </c>
      <c r="N1818" s="71" t="s">
        <v>98</v>
      </c>
      <c r="O1818" s="71" t="s">
        <v>174</v>
      </c>
      <c r="P1818" s="4" t="s">
        <v>97</v>
      </c>
      <c r="Q1818" s="2" t="s">
        <v>98</v>
      </c>
      <c r="R1818" s="2" t="s">
        <v>98</v>
      </c>
      <c r="S1818" t="s">
        <v>97</v>
      </c>
      <c r="T1818" t="s">
        <v>98</v>
      </c>
      <c r="U1818" s="2" t="s">
        <v>98</v>
      </c>
      <c r="V1818" s="2" t="s">
        <v>98</v>
      </c>
      <c r="W1818" s="2" t="s">
        <v>98</v>
      </c>
      <c r="X1818" s="2" t="s">
        <v>98</v>
      </c>
      <c r="Y1818" s="2" t="s">
        <v>98</v>
      </c>
      <c r="Z1818" s="2" t="s">
        <v>98</v>
      </c>
      <c r="AA1818" s="2" t="s">
        <v>98</v>
      </c>
      <c r="AB1818" s="2" t="s">
        <v>97</v>
      </c>
      <c r="AC1818" t="s">
        <v>170</v>
      </c>
      <c r="AD1818" t="s">
        <v>97</v>
      </c>
      <c r="AE1818" s="1" t="s">
        <v>98</v>
      </c>
      <c r="AF1818" t="s">
        <v>98</v>
      </c>
    </row>
    <row r="1819" spans="1:32">
      <c r="A1819" s="3" t="s">
        <v>184</v>
      </c>
      <c r="B1819">
        <v>1809</v>
      </c>
      <c r="C1819" s="6">
        <v>184866</v>
      </c>
      <c r="D1819" t="s">
        <v>137</v>
      </c>
      <c r="E1819" s="2" t="s">
        <v>98</v>
      </c>
      <c r="F1819" s="2" t="s">
        <v>98</v>
      </c>
      <c r="G1819" s="2" t="s">
        <v>98</v>
      </c>
      <c r="H1819" s="2" t="s">
        <v>97</v>
      </c>
      <c r="I1819" s="2" t="s">
        <v>149</v>
      </c>
      <c r="J1819" s="2" t="s">
        <v>97</v>
      </c>
      <c r="K1819" s="2" t="s">
        <v>135</v>
      </c>
      <c r="L1819" t="s">
        <v>138</v>
      </c>
      <c r="M1819" s="2" t="s">
        <v>101</v>
      </c>
      <c r="N1819" s="71" t="s">
        <v>97</v>
      </c>
      <c r="O1819" s="71" t="s">
        <v>174</v>
      </c>
      <c r="P1819" s="4" t="s">
        <v>97</v>
      </c>
      <c r="Q1819" s="2" t="s">
        <v>98</v>
      </c>
      <c r="R1819" s="2" t="s">
        <v>98</v>
      </c>
      <c r="S1819" t="s">
        <v>97</v>
      </c>
      <c r="T1819" t="s">
        <v>98</v>
      </c>
      <c r="U1819" s="2" t="s">
        <v>98</v>
      </c>
      <c r="V1819" s="2" t="s">
        <v>98</v>
      </c>
      <c r="W1819" s="2" t="s">
        <v>98</v>
      </c>
      <c r="X1819" s="2" t="s">
        <v>98</v>
      </c>
      <c r="Y1819" s="2" t="s">
        <v>99</v>
      </c>
      <c r="Z1819" s="2" t="s">
        <v>98</v>
      </c>
      <c r="AA1819" s="2" t="s">
        <v>98</v>
      </c>
      <c r="AB1819" s="2" t="s">
        <v>185</v>
      </c>
      <c r="AC1819" t="s">
        <v>169</v>
      </c>
      <c r="AD1819" t="s">
        <v>98</v>
      </c>
      <c r="AE1819" s="1" t="s">
        <v>98</v>
      </c>
      <c r="AF1819" t="s">
        <v>97</v>
      </c>
    </row>
    <row r="1820" spans="1:32">
      <c r="A1820" s="3" t="s">
        <v>184</v>
      </c>
      <c r="B1820">
        <v>1810</v>
      </c>
      <c r="C1820" s="6">
        <v>184868</v>
      </c>
      <c r="D1820" t="s">
        <v>137</v>
      </c>
      <c r="E1820" s="2" t="s">
        <v>98</v>
      </c>
      <c r="F1820" s="2" t="s">
        <v>98</v>
      </c>
      <c r="G1820" s="2" t="s">
        <v>98</v>
      </c>
      <c r="H1820" s="2" t="s">
        <v>97</v>
      </c>
      <c r="I1820" s="2" t="s">
        <v>147</v>
      </c>
      <c r="J1820" s="2" t="s">
        <v>97</v>
      </c>
      <c r="K1820" s="2" t="s">
        <v>134</v>
      </c>
      <c r="L1820" t="s">
        <v>140</v>
      </c>
      <c r="M1820" s="2" t="s">
        <v>101</v>
      </c>
      <c r="N1820" s="71" t="s">
        <v>98</v>
      </c>
      <c r="O1820" s="71" t="s">
        <v>174</v>
      </c>
      <c r="P1820" s="4" t="s">
        <v>182</v>
      </c>
      <c r="Q1820" s="2" t="s">
        <v>98</v>
      </c>
      <c r="R1820" s="2" t="s">
        <v>98</v>
      </c>
      <c r="S1820" t="s">
        <v>98</v>
      </c>
      <c r="T1820" t="s">
        <v>98</v>
      </c>
      <c r="U1820" s="2" t="s">
        <v>98</v>
      </c>
      <c r="V1820" s="2" t="s">
        <v>98</v>
      </c>
      <c r="W1820" s="2" t="s">
        <v>98</v>
      </c>
      <c r="X1820" s="2" t="s">
        <v>98</v>
      </c>
      <c r="Y1820" s="2" t="s">
        <v>98</v>
      </c>
      <c r="Z1820" s="2" t="s">
        <v>98</v>
      </c>
      <c r="AA1820" s="2" t="s">
        <v>98</v>
      </c>
      <c r="AB1820" s="2" t="s">
        <v>97</v>
      </c>
      <c r="AC1820" t="s">
        <v>170</v>
      </c>
      <c r="AD1820" t="s">
        <v>97</v>
      </c>
      <c r="AE1820" s="1" t="s">
        <v>98</v>
      </c>
      <c r="AF1820" t="s">
        <v>98</v>
      </c>
    </row>
    <row r="1821" spans="1:32">
      <c r="A1821" s="3" t="s">
        <v>184</v>
      </c>
      <c r="B1821">
        <v>1811</v>
      </c>
      <c r="C1821" s="6">
        <v>184881</v>
      </c>
      <c r="D1821" t="s">
        <v>136</v>
      </c>
      <c r="E1821" s="2" t="s">
        <v>98</v>
      </c>
      <c r="F1821" s="2" t="s">
        <v>98</v>
      </c>
      <c r="G1821" s="2" t="s">
        <v>98</v>
      </c>
      <c r="H1821" s="2" t="s">
        <v>98</v>
      </c>
      <c r="I1821" s="2" t="s">
        <v>145</v>
      </c>
      <c r="J1821" s="2" t="s">
        <v>97</v>
      </c>
      <c r="K1821" s="2" t="s">
        <v>134</v>
      </c>
      <c r="L1821" t="s">
        <v>140</v>
      </c>
      <c r="M1821" s="2" t="s">
        <v>100</v>
      </c>
      <c r="N1821" s="71" t="s">
        <v>98</v>
      </c>
      <c r="O1821" s="71" t="s">
        <v>174</v>
      </c>
      <c r="P1821" s="4" t="s">
        <v>98</v>
      </c>
      <c r="Q1821" s="2" t="s">
        <v>98</v>
      </c>
      <c r="R1821" s="2" t="s">
        <v>98</v>
      </c>
      <c r="S1821" t="s">
        <v>97</v>
      </c>
      <c r="T1821" t="s">
        <v>98</v>
      </c>
      <c r="U1821" s="2" t="s">
        <v>98</v>
      </c>
      <c r="V1821" s="2" t="s">
        <v>98</v>
      </c>
      <c r="W1821" s="2" t="s">
        <v>98</v>
      </c>
      <c r="X1821" s="2" t="s">
        <v>98</v>
      </c>
      <c r="Y1821" s="2" t="s">
        <v>186</v>
      </c>
      <c r="Z1821" s="2" t="s">
        <v>98</v>
      </c>
      <c r="AA1821" s="2" t="s">
        <v>98</v>
      </c>
      <c r="AB1821" s="2" t="s">
        <v>98</v>
      </c>
      <c r="AC1821" t="s">
        <v>168</v>
      </c>
      <c r="AD1821" t="s">
        <v>97</v>
      </c>
      <c r="AE1821" s="1" t="s">
        <v>98</v>
      </c>
      <c r="AF1821" t="s">
        <v>98</v>
      </c>
    </row>
    <row r="1822" spans="1:32">
      <c r="A1822" s="3" t="s">
        <v>184</v>
      </c>
      <c r="B1822">
        <v>1812</v>
      </c>
      <c r="C1822" s="6">
        <v>184884</v>
      </c>
      <c r="D1822" t="s">
        <v>136</v>
      </c>
      <c r="E1822" s="2" t="s">
        <v>98</v>
      </c>
      <c r="F1822" s="2" t="s">
        <v>98</v>
      </c>
      <c r="G1822" s="2" t="s">
        <v>98</v>
      </c>
      <c r="H1822" s="2" t="s">
        <v>97</v>
      </c>
      <c r="I1822" s="2" t="s">
        <v>145</v>
      </c>
      <c r="J1822" s="2" t="s">
        <v>97</v>
      </c>
      <c r="K1822" s="2" t="s">
        <v>134</v>
      </c>
      <c r="L1822" t="s">
        <v>140</v>
      </c>
      <c r="M1822" s="2" t="s">
        <v>100</v>
      </c>
      <c r="N1822" s="71" t="s">
        <v>98</v>
      </c>
      <c r="O1822" s="71" t="s">
        <v>174</v>
      </c>
      <c r="P1822" s="4" t="s">
        <v>98</v>
      </c>
      <c r="Q1822" s="2" t="s">
        <v>98</v>
      </c>
      <c r="R1822" s="2" t="s">
        <v>98</v>
      </c>
      <c r="S1822" t="s">
        <v>97</v>
      </c>
      <c r="T1822" t="s">
        <v>98</v>
      </c>
      <c r="U1822" s="2" t="s">
        <v>98</v>
      </c>
      <c r="V1822" s="2" t="s">
        <v>98</v>
      </c>
      <c r="W1822" s="2" t="s">
        <v>98</v>
      </c>
      <c r="X1822" s="2" t="s">
        <v>98</v>
      </c>
      <c r="Y1822" s="2" t="s">
        <v>186</v>
      </c>
      <c r="Z1822" s="2" t="s">
        <v>98</v>
      </c>
      <c r="AA1822" s="2" t="s">
        <v>98</v>
      </c>
      <c r="AB1822" s="2" t="s">
        <v>97</v>
      </c>
      <c r="AC1822" t="s">
        <v>170</v>
      </c>
      <c r="AD1822" t="s">
        <v>97</v>
      </c>
      <c r="AE1822" s="1" t="s">
        <v>98</v>
      </c>
      <c r="AF1822" t="s">
        <v>98</v>
      </c>
    </row>
    <row r="1823" spans="1:32">
      <c r="A1823" s="3" t="s">
        <v>184</v>
      </c>
      <c r="B1823">
        <v>1813</v>
      </c>
      <c r="C1823" s="6">
        <v>184969</v>
      </c>
      <c r="D1823" t="s">
        <v>137</v>
      </c>
      <c r="E1823" s="2" t="s">
        <v>98</v>
      </c>
      <c r="F1823" s="2" t="s">
        <v>98</v>
      </c>
      <c r="G1823" s="2" t="s">
        <v>98</v>
      </c>
      <c r="H1823" s="2" t="s">
        <v>97</v>
      </c>
      <c r="I1823" s="2" t="s">
        <v>145</v>
      </c>
      <c r="J1823" s="2" t="s">
        <v>97</v>
      </c>
      <c r="K1823" s="2" t="s">
        <v>134</v>
      </c>
      <c r="L1823" t="s">
        <v>140</v>
      </c>
      <c r="M1823" s="2" t="s">
        <v>101</v>
      </c>
      <c r="N1823" s="71" t="s">
        <v>98</v>
      </c>
      <c r="O1823" s="71" t="s">
        <v>174</v>
      </c>
      <c r="P1823" s="4" t="s">
        <v>182</v>
      </c>
      <c r="Q1823" s="2" t="s">
        <v>98</v>
      </c>
      <c r="R1823" s="2" t="s">
        <v>98</v>
      </c>
      <c r="S1823" t="s">
        <v>98</v>
      </c>
      <c r="T1823" t="s">
        <v>98</v>
      </c>
      <c r="U1823" s="2" t="s">
        <v>98</v>
      </c>
      <c r="V1823" s="2" t="s">
        <v>98</v>
      </c>
      <c r="W1823" s="2" t="s">
        <v>98</v>
      </c>
      <c r="X1823" s="2" t="s">
        <v>98</v>
      </c>
      <c r="Y1823" s="2" t="s">
        <v>186</v>
      </c>
      <c r="Z1823" s="2" t="s">
        <v>98</v>
      </c>
      <c r="AA1823" s="2" t="s">
        <v>98</v>
      </c>
      <c r="AB1823" s="2" t="s">
        <v>97</v>
      </c>
      <c r="AC1823" t="s">
        <v>169</v>
      </c>
      <c r="AD1823" t="s">
        <v>97</v>
      </c>
      <c r="AE1823" s="1" t="s">
        <v>98</v>
      </c>
      <c r="AF1823" t="s">
        <v>98</v>
      </c>
    </row>
    <row r="1824" spans="1:32">
      <c r="A1824" s="3" t="s">
        <v>184</v>
      </c>
      <c r="B1824">
        <v>1814</v>
      </c>
      <c r="C1824" s="6">
        <v>184988</v>
      </c>
      <c r="D1824" t="s">
        <v>137</v>
      </c>
      <c r="E1824" s="2" t="s">
        <v>98</v>
      </c>
      <c r="F1824" s="2" t="s">
        <v>98</v>
      </c>
      <c r="G1824" s="2" t="s">
        <v>98</v>
      </c>
      <c r="H1824" s="2" t="s">
        <v>97</v>
      </c>
      <c r="I1824" s="2" t="s">
        <v>149</v>
      </c>
      <c r="J1824" s="2" t="s">
        <v>97</v>
      </c>
      <c r="K1824" s="2" t="s">
        <v>134</v>
      </c>
      <c r="L1824" t="s">
        <v>140</v>
      </c>
      <c r="M1824" s="2" t="s">
        <v>100</v>
      </c>
      <c r="N1824" s="71" t="s">
        <v>97</v>
      </c>
      <c r="O1824" s="71" t="s">
        <v>174</v>
      </c>
      <c r="P1824" s="4" t="s">
        <v>182</v>
      </c>
      <c r="Q1824" s="2" t="s">
        <v>98</v>
      </c>
      <c r="R1824" s="2" t="s">
        <v>98</v>
      </c>
      <c r="S1824" t="s">
        <v>98</v>
      </c>
      <c r="T1824" t="s">
        <v>98</v>
      </c>
      <c r="U1824" s="2" t="s">
        <v>98</v>
      </c>
      <c r="V1824" s="2" t="s">
        <v>98</v>
      </c>
      <c r="W1824" s="2" t="s">
        <v>98</v>
      </c>
      <c r="X1824" s="2" t="s">
        <v>98</v>
      </c>
      <c r="Y1824" s="2" t="s">
        <v>186</v>
      </c>
      <c r="Z1824" s="2" t="s">
        <v>98</v>
      </c>
      <c r="AA1824" s="2" t="s">
        <v>98</v>
      </c>
      <c r="AB1824" s="2" t="s">
        <v>97</v>
      </c>
      <c r="AC1824" t="s">
        <v>170</v>
      </c>
      <c r="AD1824" t="s">
        <v>97</v>
      </c>
      <c r="AE1824" s="1" t="s">
        <v>98</v>
      </c>
      <c r="AF1824" t="s">
        <v>98</v>
      </c>
    </row>
    <row r="1825" spans="1:32">
      <c r="A1825" s="3" t="s">
        <v>184</v>
      </c>
      <c r="B1825">
        <v>1815</v>
      </c>
      <c r="C1825" s="6">
        <v>185006</v>
      </c>
      <c r="D1825" t="s">
        <v>137</v>
      </c>
      <c r="E1825" s="2" t="s">
        <v>98</v>
      </c>
      <c r="F1825" s="2" t="s">
        <v>98</v>
      </c>
      <c r="G1825" s="2" t="s">
        <v>98</v>
      </c>
      <c r="H1825" s="2" t="s">
        <v>97</v>
      </c>
      <c r="I1825" s="2" t="s">
        <v>149</v>
      </c>
      <c r="J1825" s="2" t="s">
        <v>97</v>
      </c>
      <c r="K1825" s="2" t="s">
        <v>134</v>
      </c>
      <c r="L1825" t="s">
        <v>139</v>
      </c>
      <c r="M1825" s="2" t="s">
        <v>101</v>
      </c>
      <c r="N1825" s="71" t="s">
        <v>97</v>
      </c>
      <c r="O1825" s="71" t="s">
        <v>174</v>
      </c>
      <c r="P1825" s="4" t="s">
        <v>97</v>
      </c>
      <c r="Q1825" s="2" t="s">
        <v>98</v>
      </c>
      <c r="R1825" s="2" t="s">
        <v>98</v>
      </c>
      <c r="S1825" t="s">
        <v>97</v>
      </c>
      <c r="T1825" t="s">
        <v>98</v>
      </c>
      <c r="U1825" s="2" t="s">
        <v>98</v>
      </c>
      <c r="V1825" s="2" t="s">
        <v>97</v>
      </c>
      <c r="W1825" s="2" t="s">
        <v>98</v>
      </c>
      <c r="X1825" s="2" t="s">
        <v>98</v>
      </c>
      <c r="Y1825" s="2" t="s">
        <v>98</v>
      </c>
      <c r="Z1825" s="2" t="s">
        <v>98</v>
      </c>
      <c r="AA1825" s="2" t="s">
        <v>98</v>
      </c>
      <c r="AB1825" s="2" t="s">
        <v>99</v>
      </c>
      <c r="AC1825" t="s">
        <v>170</v>
      </c>
      <c r="AD1825" t="s">
        <v>97</v>
      </c>
      <c r="AE1825" s="1" t="s">
        <v>98</v>
      </c>
      <c r="AF1825" t="s">
        <v>98</v>
      </c>
    </row>
    <row r="1826" spans="1:32">
      <c r="A1826" s="3" t="s">
        <v>184</v>
      </c>
      <c r="B1826">
        <v>1816</v>
      </c>
      <c r="C1826" s="6">
        <v>185011</v>
      </c>
      <c r="D1826" t="s">
        <v>137</v>
      </c>
      <c r="E1826" s="2" t="s">
        <v>98</v>
      </c>
      <c r="F1826" s="2" t="s">
        <v>98</v>
      </c>
      <c r="G1826" s="2" t="s">
        <v>98</v>
      </c>
      <c r="H1826" s="2" t="s">
        <v>97</v>
      </c>
      <c r="I1826" s="2" t="s">
        <v>147</v>
      </c>
      <c r="J1826" s="2" t="s">
        <v>97</v>
      </c>
      <c r="K1826" s="2" t="s">
        <v>134</v>
      </c>
      <c r="L1826" t="s">
        <v>140</v>
      </c>
      <c r="M1826" s="2" t="s">
        <v>101</v>
      </c>
      <c r="N1826" s="71" t="s">
        <v>97</v>
      </c>
      <c r="O1826" s="71" t="s">
        <v>174</v>
      </c>
      <c r="P1826" s="4" t="s">
        <v>182</v>
      </c>
      <c r="Q1826" s="2" t="s">
        <v>98</v>
      </c>
      <c r="R1826" s="2" t="s">
        <v>98</v>
      </c>
      <c r="S1826" t="s">
        <v>98</v>
      </c>
      <c r="T1826" t="s">
        <v>98</v>
      </c>
      <c r="U1826" s="2" t="s">
        <v>98</v>
      </c>
      <c r="V1826" s="2" t="s">
        <v>98</v>
      </c>
      <c r="W1826" s="2" t="s">
        <v>98</v>
      </c>
      <c r="X1826" s="2" t="s">
        <v>98</v>
      </c>
      <c r="Y1826" s="2" t="s">
        <v>186</v>
      </c>
      <c r="Z1826" s="2" t="s">
        <v>98</v>
      </c>
      <c r="AA1826" s="2" t="s">
        <v>98</v>
      </c>
      <c r="AB1826" s="2" t="s">
        <v>97</v>
      </c>
      <c r="AC1826" t="s">
        <v>170</v>
      </c>
      <c r="AD1826" t="s">
        <v>97</v>
      </c>
      <c r="AE1826" s="1" t="s">
        <v>98</v>
      </c>
      <c r="AF1826" t="s">
        <v>98</v>
      </c>
    </row>
    <row r="1827" spans="1:32">
      <c r="A1827" s="3" t="s">
        <v>184</v>
      </c>
      <c r="B1827">
        <v>1817</v>
      </c>
      <c r="C1827">
        <v>185057</v>
      </c>
      <c r="D1827" t="s">
        <v>137</v>
      </c>
      <c r="E1827" s="2" t="s">
        <v>98</v>
      </c>
      <c r="F1827" s="2" t="s">
        <v>98</v>
      </c>
      <c r="G1827" s="2" t="s">
        <v>98</v>
      </c>
      <c r="H1827" s="3" t="s">
        <v>97</v>
      </c>
      <c r="I1827" s="2" t="s">
        <v>147</v>
      </c>
      <c r="J1827" s="6" t="s">
        <v>97</v>
      </c>
      <c r="K1827" s="2" t="s">
        <v>134</v>
      </c>
      <c r="L1827" t="s">
        <v>140</v>
      </c>
      <c r="M1827" s="2" t="s">
        <v>100</v>
      </c>
      <c r="N1827" s="70" t="s">
        <v>98</v>
      </c>
      <c r="O1827" s="70" t="s">
        <v>174</v>
      </c>
      <c r="P1827" s="4" t="s">
        <v>182</v>
      </c>
      <c r="Q1827" s="2" t="s">
        <v>98</v>
      </c>
      <c r="R1827" s="2" t="s">
        <v>98</v>
      </c>
      <c r="S1827" t="s">
        <v>98</v>
      </c>
      <c r="T1827" t="s">
        <v>98</v>
      </c>
      <c r="U1827" s="2" t="s">
        <v>98</v>
      </c>
      <c r="V1827" s="2" t="s">
        <v>98</v>
      </c>
      <c r="W1827" s="2" t="s">
        <v>98</v>
      </c>
      <c r="X1827" s="2" t="s">
        <v>98</v>
      </c>
      <c r="Y1827" s="2" t="s">
        <v>186</v>
      </c>
      <c r="Z1827" s="2" t="s">
        <v>98</v>
      </c>
      <c r="AA1827" s="2" t="s">
        <v>98</v>
      </c>
      <c r="AB1827" s="2" t="s">
        <v>97</v>
      </c>
      <c r="AC1827" t="s">
        <v>170</v>
      </c>
      <c r="AD1827" s="6" t="s">
        <v>97</v>
      </c>
      <c r="AE1827" s="1" t="s">
        <v>98</v>
      </c>
      <c r="AF1827" t="s">
        <v>98</v>
      </c>
    </row>
    <row r="1828" spans="1:32">
      <c r="A1828" s="3" t="s">
        <v>184</v>
      </c>
      <c r="B1828">
        <v>1818</v>
      </c>
      <c r="C1828" s="6">
        <v>185082</v>
      </c>
      <c r="D1828" t="s">
        <v>136</v>
      </c>
      <c r="E1828" s="2" t="s">
        <v>98</v>
      </c>
      <c r="F1828" s="2" t="s">
        <v>98</v>
      </c>
      <c r="G1828" s="2" t="s">
        <v>98</v>
      </c>
      <c r="H1828" s="2" t="s">
        <v>97</v>
      </c>
      <c r="I1828" s="2" t="s">
        <v>149</v>
      </c>
      <c r="J1828" s="2" t="s">
        <v>97</v>
      </c>
      <c r="K1828" s="2" t="s">
        <v>134</v>
      </c>
      <c r="L1828" t="s">
        <v>140</v>
      </c>
      <c r="M1828" s="2" t="s">
        <v>101</v>
      </c>
      <c r="N1828" s="71" t="s">
        <v>97</v>
      </c>
      <c r="O1828" s="71" t="s">
        <v>174</v>
      </c>
      <c r="P1828" s="4" t="s">
        <v>98</v>
      </c>
      <c r="Q1828" s="2" t="s">
        <v>98</v>
      </c>
      <c r="R1828" s="2" t="s">
        <v>98</v>
      </c>
      <c r="S1828" t="s">
        <v>97</v>
      </c>
      <c r="T1828" t="s">
        <v>98</v>
      </c>
      <c r="U1828" s="2" t="s">
        <v>98</v>
      </c>
      <c r="V1828" s="2" t="s">
        <v>98</v>
      </c>
      <c r="W1828" s="2" t="s">
        <v>98</v>
      </c>
      <c r="X1828" s="2" t="s">
        <v>98</v>
      </c>
      <c r="Y1828" s="2" t="s">
        <v>186</v>
      </c>
      <c r="Z1828" s="2" t="s">
        <v>98</v>
      </c>
      <c r="AA1828" s="2" t="s">
        <v>98</v>
      </c>
      <c r="AB1828" s="2" t="s">
        <v>97</v>
      </c>
      <c r="AC1828" t="s">
        <v>170</v>
      </c>
      <c r="AD1828" t="s">
        <v>97</v>
      </c>
      <c r="AE1828" s="1" t="s">
        <v>98</v>
      </c>
      <c r="AF1828" t="s">
        <v>98</v>
      </c>
    </row>
    <row r="1829" spans="1:32">
      <c r="A1829" s="3" t="s">
        <v>184</v>
      </c>
      <c r="B1829">
        <v>1819</v>
      </c>
      <c r="C1829" s="6">
        <v>185095</v>
      </c>
      <c r="D1829" t="s">
        <v>136</v>
      </c>
      <c r="E1829" s="2" t="s">
        <v>98</v>
      </c>
      <c r="F1829" s="2" t="s">
        <v>98</v>
      </c>
      <c r="G1829" s="2" t="s">
        <v>98</v>
      </c>
      <c r="H1829" s="2" t="s">
        <v>97</v>
      </c>
      <c r="I1829" s="2" t="s">
        <v>149</v>
      </c>
      <c r="J1829" s="2" t="s">
        <v>97</v>
      </c>
      <c r="K1829" s="2" t="s">
        <v>135</v>
      </c>
      <c r="L1829" t="s">
        <v>138</v>
      </c>
      <c r="M1829" s="2" t="s">
        <v>101</v>
      </c>
      <c r="N1829" s="71" t="s">
        <v>97</v>
      </c>
      <c r="O1829" s="71" t="s">
        <v>174</v>
      </c>
      <c r="P1829" s="4" t="s">
        <v>97</v>
      </c>
      <c r="Q1829" s="2" t="s">
        <v>98</v>
      </c>
      <c r="R1829" s="2" t="s">
        <v>98</v>
      </c>
      <c r="S1829" t="s">
        <v>97</v>
      </c>
      <c r="T1829" t="s">
        <v>98</v>
      </c>
      <c r="U1829" s="2" t="s">
        <v>98</v>
      </c>
      <c r="V1829" s="2" t="s">
        <v>98</v>
      </c>
      <c r="W1829" s="2" t="s">
        <v>98</v>
      </c>
      <c r="X1829" s="2" t="s">
        <v>98</v>
      </c>
      <c r="Y1829" s="2" t="s">
        <v>99</v>
      </c>
      <c r="Z1829" s="2" t="s">
        <v>98</v>
      </c>
      <c r="AA1829" s="2" t="s">
        <v>98</v>
      </c>
      <c r="AB1829" s="2" t="s">
        <v>185</v>
      </c>
      <c r="AC1829" t="s">
        <v>170</v>
      </c>
      <c r="AD1829" t="s">
        <v>98</v>
      </c>
      <c r="AE1829" s="1" t="s">
        <v>98</v>
      </c>
      <c r="AF1829" t="s">
        <v>97</v>
      </c>
    </row>
    <row r="1830" spans="1:32">
      <c r="A1830" s="3" t="s">
        <v>184</v>
      </c>
      <c r="B1830">
        <v>1820</v>
      </c>
      <c r="C1830" s="6">
        <v>185100</v>
      </c>
      <c r="D1830" t="s">
        <v>136</v>
      </c>
      <c r="E1830" s="2" t="s">
        <v>98</v>
      </c>
      <c r="F1830" s="2" t="s">
        <v>98</v>
      </c>
      <c r="G1830" s="2" t="s">
        <v>98</v>
      </c>
      <c r="H1830" s="2" t="s">
        <v>97</v>
      </c>
      <c r="I1830" s="2" t="s">
        <v>149</v>
      </c>
      <c r="J1830" s="2" t="s">
        <v>97</v>
      </c>
      <c r="K1830" s="2" t="s">
        <v>134</v>
      </c>
      <c r="L1830" t="s">
        <v>139</v>
      </c>
      <c r="M1830" s="2" t="s">
        <v>100</v>
      </c>
      <c r="N1830" s="71" t="s">
        <v>98</v>
      </c>
      <c r="O1830" s="71" t="s">
        <v>163</v>
      </c>
      <c r="P1830" s="4" t="s">
        <v>182</v>
      </c>
      <c r="Q1830" s="2" t="s">
        <v>98</v>
      </c>
      <c r="R1830" s="2" t="s">
        <v>98</v>
      </c>
      <c r="S1830" t="s">
        <v>98</v>
      </c>
      <c r="T1830" t="s">
        <v>98</v>
      </c>
      <c r="U1830" s="2" t="s">
        <v>98</v>
      </c>
      <c r="V1830" s="2" t="s">
        <v>98</v>
      </c>
      <c r="W1830" s="2" t="s">
        <v>98</v>
      </c>
      <c r="X1830" s="2" t="s">
        <v>98</v>
      </c>
      <c r="Y1830" s="2" t="s">
        <v>98</v>
      </c>
      <c r="Z1830" s="2" t="s">
        <v>98</v>
      </c>
      <c r="AA1830" s="2" t="s">
        <v>98</v>
      </c>
      <c r="AB1830" s="2" t="s">
        <v>97</v>
      </c>
      <c r="AC1830" t="s">
        <v>170</v>
      </c>
      <c r="AD1830" t="s">
        <v>97</v>
      </c>
      <c r="AE1830" s="1" t="s">
        <v>97</v>
      </c>
      <c r="AF1830" t="s">
        <v>98</v>
      </c>
    </row>
    <row r="1831" spans="1:32">
      <c r="A1831" s="3" t="s">
        <v>184</v>
      </c>
      <c r="B1831">
        <v>1821</v>
      </c>
      <c r="C1831">
        <v>185102</v>
      </c>
      <c r="D1831" t="s">
        <v>137</v>
      </c>
      <c r="E1831" s="2" t="s">
        <v>98</v>
      </c>
      <c r="F1831" s="2" t="s">
        <v>98</v>
      </c>
      <c r="G1831" s="2" t="s">
        <v>98</v>
      </c>
      <c r="H1831" s="3" t="s">
        <v>97</v>
      </c>
      <c r="I1831" s="2" t="s">
        <v>149</v>
      </c>
      <c r="J1831" s="6" t="s">
        <v>97</v>
      </c>
      <c r="K1831" s="2" t="s">
        <v>134</v>
      </c>
      <c r="L1831" t="s">
        <v>139</v>
      </c>
      <c r="M1831" s="2" t="s">
        <v>100</v>
      </c>
      <c r="N1831" s="70" t="s">
        <v>98</v>
      </c>
      <c r="O1831" s="70" t="s">
        <v>174</v>
      </c>
      <c r="P1831" s="5" t="s">
        <v>98</v>
      </c>
      <c r="Q1831" s="2" t="s">
        <v>98</v>
      </c>
      <c r="R1831" s="2" t="s">
        <v>98</v>
      </c>
      <c r="S1831" t="s">
        <v>97</v>
      </c>
      <c r="T1831" t="s">
        <v>98</v>
      </c>
      <c r="U1831" s="2" t="s">
        <v>98</v>
      </c>
      <c r="V1831" s="2" t="s">
        <v>98</v>
      </c>
      <c r="W1831" s="2" t="s">
        <v>98</v>
      </c>
      <c r="X1831" s="2" t="s">
        <v>98</v>
      </c>
      <c r="Y1831" s="2" t="s">
        <v>98</v>
      </c>
      <c r="Z1831" s="2" t="s">
        <v>98</v>
      </c>
      <c r="AA1831" s="2" t="s">
        <v>98</v>
      </c>
      <c r="AB1831" s="2" t="s">
        <v>97</v>
      </c>
      <c r="AC1831" t="s">
        <v>170</v>
      </c>
      <c r="AD1831" s="6" t="s">
        <v>97</v>
      </c>
      <c r="AE1831" s="1" t="s">
        <v>97</v>
      </c>
      <c r="AF1831" t="s">
        <v>98</v>
      </c>
    </row>
    <row r="1832" spans="1:32">
      <c r="A1832" s="3" t="s">
        <v>184</v>
      </c>
      <c r="B1832">
        <v>1822</v>
      </c>
      <c r="C1832" s="6">
        <v>185103</v>
      </c>
      <c r="D1832" t="s">
        <v>137</v>
      </c>
      <c r="E1832" s="2" t="s">
        <v>98</v>
      </c>
      <c r="F1832" s="2" t="s">
        <v>98</v>
      </c>
      <c r="G1832" s="2" t="s">
        <v>98</v>
      </c>
      <c r="H1832" s="2" t="s">
        <v>97</v>
      </c>
      <c r="I1832" s="2" t="s">
        <v>149</v>
      </c>
      <c r="J1832" s="2" t="s">
        <v>97</v>
      </c>
      <c r="K1832" s="2" t="s">
        <v>134</v>
      </c>
      <c r="L1832" t="s">
        <v>139</v>
      </c>
      <c r="M1832" s="2" t="s">
        <v>100</v>
      </c>
      <c r="N1832" s="71" t="s">
        <v>98</v>
      </c>
      <c r="O1832" s="71" t="s">
        <v>174</v>
      </c>
      <c r="P1832" s="4" t="s">
        <v>98</v>
      </c>
      <c r="Q1832" s="2" t="s">
        <v>98</v>
      </c>
      <c r="R1832" s="2" t="s">
        <v>98</v>
      </c>
      <c r="S1832" t="s">
        <v>97</v>
      </c>
      <c r="T1832" t="s">
        <v>98</v>
      </c>
      <c r="U1832" s="2" t="s">
        <v>97</v>
      </c>
      <c r="V1832" s="2" t="s">
        <v>98</v>
      </c>
      <c r="W1832" s="2" t="s">
        <v>98</v>
      </c>
      <c r="X1832" s="2" t="s">
        <v>98</v>
      </c>
      <c r="Y1832" s="2" t="s">
        <v>98</v>
      </c>
      <c r="Z1832" s="2" t="s">
        <v>98</v>
      </c>
      <c r="AA1832" s="2" t="s">
        <v>98</v>
      </c>
      <c r="AB1832" s="2" t="s">
        <v>97</v>
      </c>
      <c r="AC1832" t="s">
        <v>170</v>
      </c>
      <c r="AD1832" t="s">
        <v>97</v>
      </c>
      <c r="AE1832" s="1" t="s">
        <v>97</v>
      </c>
      <c r="AF1832" t="s">
        <v>98</v>
      </c>
    </row>
    <row r="1833" spans="1:32">
      <c r="A1833" s="3" t="s">
        <v>184</v>
      </c>
      <c r="B1833">
        <v>1823</v>
      </c>
      <c r="C1833">
        <v>185110</v>
      </c>
      <c r="D1833" t="s">
        <v>136</v>
      </c>
      <c r="E1833" s="2" t="s">
        <v>98</v>
      </c>
      <c r="F1833" s="2" t="s">
        <v>98</v>
      </c>
      <c r="G1833" s="2" t="s">
        <v>98</v>
      </c>
      <c r="H1833" s="3" t="s">
        <v>99</v>
      </c>
      <c r="I1833" s="2" t="s">
        <v>149</v>
      </c>
      <c r="J1833" s="6" t="s">
        <v>97</v>
      </c>
      <c r="K1833" s="2" t="s">
        <v>134</v>
      </c>
      <c r="L1833" t="s">
        <v>139</v>
      </c>
      <c r="M1833" s="2" t="s">
        <v>100</v>
      </c>
      <c r="N1833" s="70" t="s">
        <v>97</v>
      </c>
      <c r="O1833" s="70" t="s">
        <v>163</v>
      </c>
      <c r="P1833" s="4" t="s">
        <v>182</v>
      </c>
      <c r="Q1833" s="2" t="s">
        <v>98</v>
      </c>
      <c r="R1833" s="2" t="s">
        <v>98</v>
      </c>
      <c r="S1833" t="s">
        <v>98</v>
      </c>
      <c r="T1833" t="s">
        <v>97</v>
      </c>
      <c r="U1833" s="2" t="s">
        <v>98</v>
      </c>
      <c r="V1833" s="2" t="s">
        <v>98</v>
      </c>
      <c r="W1833" s="2" t="s">
        <v>98</v>
      </c>
      <c r="X1833" s="2" t="s">
        <v>98</v>
      </c>
      <c r="Y1833" s="2" t="s">
        <v>98</v>
      </c>
      <c r="Z1833" s="2" t="s">
        <v>97</v>
      </c>
      <c r="AA1833" s="2" t="s">
        <v>98</v>
      </c>
      <c r="AB1833" s="2" t="s">
        <v>97</v>
      </c>
      <c r="AC1833" t="s">
        <v>170</v>
      </c>
      <c r="AD1833" t="s">
        <v>97</v>
      </c>
      <c r="AE1833" s="1" t="s">
        <v>97</v>
      </c>
      <c r="AF1833" t="s">
        <v>98</v>
      </c>
    </row>
    <row r="1834" spans="1:32">
      <c r="A1834" s="3" t="s">
        <v>183</v>
      </c>
      <c r="B1834">
        <v>1824</v>
      </c>
      <c r="C1834" s="6">
        <v>185122</v>
      </c>
      <c r="D1834" t="s">
        <v>137</v>
      </c>
      <c r="E1834" s="2" t="s">
        <v>98</v>
      </c>
      <c r="F1834" s="2" t="s">
        <v>98</v>
      </c>
      <c r="G1834" s="2" t="s">
        <v>98</v>
      </c>
      <c r="H1834" s="2" t="s">
        <v>97</v>
      </c>
      <c r="I1834" s="2" t="s">
        <v>146</v>
      </c>
      <c r="J1834" s="2" t="s">
        <v>97</v>
      </c>
      <c r="K1834" s="2" t="s">
        <v>134</v>
      </c>
      <c r="L1834" t="s">
        <v>140</v>
      </c>
      <c r="M1834" s="2" t="s">
        <v>100</v>
      </c>
      <c r="N1834" s="71" t="s">
        <v>97</v>
      </c>
      <c r="O1834" s="71" t="s">
        <v>174</v>
      </c>
      <c r="P1834" s="4" t="s">
        <v>182</v>
      </c>
      <c r="Q1834" s="2" t="s">
        <v>98</v>
      </c>
      <c r="R1834" s="2" t="s">
        <v>98</v>
      </c>
      <c r="S1834" t="s">
        <v>98</v>
      </c>
      <c r="T1834" t="s">
        <v>98</v>
      </c>
      <c r="U1834" s="2" t="s">
        <v>98</v>
      </c>
      <c r="V1834" s="2" t="s">
        <v>98</v>
      </c>
      <c r="W1834" s="2" t="s">
        <v>98</v>
      </c>
      <c r="X1834" s="2" t="s">
        <v>98</v>
      </c>
      <c r="Y1834" s="2" t="s">
        <v>99</v>
      </c>
      <c r="Z1834" s="2" t="s">
        <v>98</v>
      </c>
      <c r="AA1834" s="2" t="s">
        <v>98</v>
      </c>
      <c r="AB1834" s="2" t="s">
        <v>185</v>
      </c>
      <c r="AC1834" t="s">
        <v>170</v>
      </c>
      <c r="AD1834" t="s">
        <v>97</v>
      </c>
      <c r="AE1834" s="1" t="s">
        <v>98</v>
      </c>
      <c r="AF1834" t="s">
        <v>98</v>
      </c>
    </row>
    <row r="1835" spans="1:32">
      <c r="A1835" s="3" t="s">
        <v>184</v>
      </c>
      <c r="B1835">
        <v>1825</v>
      </c>
      <c r="C1835" s="6">
        <v>185137</v>
      </c>
      <c r="D1835" t="s">
        <v>136</v>
      </c>
      <c r="E1835" s="2" t="s">
        <v>97</v>
      </c>
      <c r="F1835" s="2" t="s">
        <v>98</v>
      </c>
      <c r="G1835" s="2" t="s">
        <v>98</v>
      </c>
      <c r="H1835" s="2" t="s">
        <v>97</v>
      </c>
      <c r="I1835" s="2" t="s">
        <v>145</v>
      </c>
      <c r="J1835" s="2" t="s">
        <v>97</v>
      </c>
      <c r="K1835" s="2" t="s">
        <v>134</v>
      </c>
      <c r="L1835" t="s">
        <v>139</v>
      </c>
      <c r="M1835" s="2" t="s">
        <v>100</v>
      </c>
      <c r="N1835" s="71" t="s">
        <v>97</v>
      </c>
      <c r="O1835" s="71" t="s">
        <v>174</v>
      </c>
      <c r="P1835" s="4" t="s">
        <v>98</v>
      </c>
      <c r="Q1835" s="2" t="s">
        <v>98</v>
      </c>
      <c r="R1835" s="2" t="s">
        <v>98</v>
      </c>
      <c r="S1835" t="s">
        <v>97</v>
      </c>
      <c r="T1835" t="s">
        <v>98</v>
      </c>
      <c r="U1835" s="2" t="s">
        <v>98</v>
      </c>
      <c r="V1835" s="2" t="s">
        <v>98</v>
      </c>
      <c r="W1835" s="2" t="s">
        <v>98</v>
      </c>
      <c r="X1835" s="2" t="s">
        <v>98</v>
      </c>
      <c r="Y1835" s="2" t="s">
        <v>98</v>
      </c>
      <c r="Z1835" s="2" t="s">
        <v>98</v>
      </c>
      <c r="AA1835" s="2" t="s">
        <v>98</v>
      </c>
      <c r="AB1835" s="2" t="s">
        <v>98</v>
      </c>
      <c r="AC1835" t="s">
        <v>171</v>
      </c>
      <c r="AD1835" t="s">
        <v>97</v>
      </c>
      <c r="AE1835" s="1" t="s">
        <v>97</v>
      </c>
      <c r="AF1835" t="s">
        <v>98</v>
      </c>
    </row>
    <row r="1836" spans="1:32">
      <c r="A1836" s="3" t="s">
        <v>184</v>
      </c>
      <c r="B1836">
        <v>1826</v>
      </c>
      <c r="C1836" s="6">
        <v>185141</v>
      </c>
      <c r="D1836" t="s">
        <v>137</v>
      </c>
      <c r="E1836" s="2" t="s">
        <v>98</v>
      </c>
      <c r="F1836" s="2" t="s">
        <v>98</v>
      </c>
      <c r="G1836" s="2" t="s">
        <v>98</v>
      </c>
      <c r="H1836" s="2" t="s">
        <v>97</v>
      </c>
      <c r="I1836" s="2" t="s">
        <v>147</v>
      </c>
      <c r="J1836" s="2" t="s">
        <v>97</v>
      </c>
      <c r="K1836" s="2" t="s">
        <v>134</v>
      </c>
      <c r="L1836" t="s">
        <v>138</v>
      </c>
      <c r="M1836" s="2" t="s">
        <v>101</v>
      </c>
      <c r="N1836" s="71" t="s">
        <v>97</v>
      </c>
      <c r="O1836" s="71" t="s">
        <v>174</v>
      </c>
      <c r="P1836" s="4" t="s">
        <v>97</v>
      </c>
      <c r="Q1836" s="2" t="s">
        <v>97</v>
      </c>
      <c r="R1836" s="2" t="s">
        <v>98</v>
      </c>
      <c r="S1836" t="s">
        <v>97</v>
      </c>
      <c r="T1836" t="s">
        <v>98</v>
      </c>
      <c r="U1836" s="2" t="s">
        <v>98</v>
      </c>
      <c r="V1836" s="2" t="s">
        <v>97</v>
      </c>
      <c r="W1836" s="2" t="s">
        <v>98</v>
      </c>
      <c r="X1836" s="2" t="s">
        <v>98</v>
      </c>
      <c r="Y1836" s="2" t="s">
        <v>98</v>
      </c>
      <c r="Z1836" s="2" t="s">
        <v>98</v>
      </c>
      <c r="AA1836" s="2" t="s">
        <v>98</v>
      </c>
      <c r="AB1836" s="2" t="s">
        <v>97</v>
      </c>
      <c r="AC1836" t="s">
        <v>170</v>
      </c>
      <c r="AD1836" t="s">
        <v>97</v>
      </c>
      <c r="AE1836" s="1" t="s">
        <v>98</v>
      </c>
      <c r="AF1836" t="s">
        <v>98</v>
      </c>
    </row>
    <row r="1837" spans="1:32">
      <c r="A1837" s="3" t="s">
        <v>184</v>
      </c>
      <c r="B1837">
        <v>1827</v>
      </c>
      <c r="C1837" s="6">
        <v>185148</v>
      </c>
      <c r="D1837" t="s">
        <v>136</v>
      </c>
      <c r="E1837" s="2" t="s">
        <v>98</v>
      </c>
      <c r="F1837" s="2" t="s">
        <v>98</v>
      </c>
      <c r="G1837" s="2" t="s">
        <v>98</v>
      </c>
      <c r="H1837" s="2" t="s">
        <v>97</v>
      </c>
      <c r="I1837" s="2" t="s">
        <v>149</v>
      </c>
      <c r="J1837" s="2" t="s">
        <v>97</v>
      </c>
      <c r="K1837" s="2" t="s">
        <v>134</v>
      </c>
      <c r="L1837" t="s">
        <v>140</v>
      </c>
      <c r="M1837" s="2" t="s">
        <v>101</v>
      </c>
      <c r="N1837" s="71" t="s">
        <v>98</v>
      </c>
      <c r="O1837" s="71" t="s">
        <v>174</v>
      </c>
      <c r="P1837" s="4" t="s">
        <v>182</v>
      </c>
      <c r="Q1837" s="2" t="s">
        <v>98</v>
      </c>
      <c r="R1837" s="2" t="s">
        <v>98</v>
      </c>
      <c r="S1837" t="s">
        <v>98</v>
      </c>
      <c r="T1837" t="s">
        <v>98</v>
      </c>
      <c r="U1837" s="2" t="s">
        <v>98</v>
      </c>
      <c r="V1837" s="2" t="s">
        <v>98</v>
      </c>
      <c r="W1837" s="2" t="s">
        <v>98</v>
      </c>
      <c r="X1837" s="2" t="s">
        <v>98</v>
      </c>
      <c r="Y1837" s="2" t="s">
        <v>186</v>
      </c>
      <c r="Z1837" s="2" t="s">
        <v>98</v>
      </c>
      <c r="AA1837" s="2" t="s">
        <v>98</v>
      </c>
      <c r="AB1837" s="2" t="s">
        <v>98</v>
      </c>
      <c r="AC1837" t="s">
        <v>170</v>
      </c>
      <c r="AD1837" t="s">
        <v>97</v>
      </c>
      <c r="AE1837" s="1" t="s">
        <v>98</v>
      </c>
      <c r="AF1837" t="s">
        <v>98</v>
      </c>
    </row>
    <row r="1838" spans="1:32">
      <c r="A1838" s="3" t="s">
        <v>184</v>
      </c>
      <c r="B1838">
        <v>1828</v>
      </c>
      <c r="C1838">
        <v>185151</v>
      </c>
      <c r="D1838" t="s">
        <v>137</v>
      </c>
      <c r="E1838" s="2" t="s">
        <v>98</v>
      </c>
      <c r="F1838" s="2" t="s">
        <v>98</v>
      </c>
      <c r="G1838" s="2" t="s">
        <v>98</v>
      </c>
      <c r="H1838" s="3" t="s">
        <v>98</v>
      </c>
      <c r="I1838" s="2" t="s">
        <v>149</v>
      </c>
      <c r="J1838" s="6" t="s">
        <v>97</v>
      </c>
      <c r="K1838" s="2" t="s">
        <v>134</v>
      </c>
      <c r="L1838" t="s">
        <v>140</v>
      </c>
      <c r="M1838" s="3" t="s">
        <v>100</v>
      </c>
      <c r="N1838" s="71" t="s">
        <v>97</v>
      </c>
      <c r="O1838" s="71" t="s">
        <v>174</v>
      </c>
      <c r="P1838" s="4" t="s">
        <v>182</v>
      </c>
      <c r="Q1838" s="2" t="s">
        <v>98</v>
      </c>
      <c r="R1838" s="2" t="s">
        <v>98</v>
      </c>
      <c r="S1838" t="s">
        <v>98</v>
      </c>
      <c r="T1838" t="s">
        <v>98</v>
      </c>
      <c r="U1838" s="2" t="s">
        <v>98</v>
      </c>
      <c r="V1838" s="2" t="s">
        <v>98</v>
      </c>
      <c r="W1838" s="2" t="s">
        <v>98</v>
      </c>
      <c r="X1838" s="2" t="s">
        <v>98</v>
      </c>
      <c r="Y1838" s="2" t="s">
        <v>186</v>
      </c>
      <c r="Z1838" s="2" t="s">
        <v>98</v>
      </c>
      <c r="AA1838" s="2" t="s">
        <v>98</v>
      </c>
      <c r="AB1838" s="2" t="s">
        <v>98</v>
      </c>
      <c r="AC1838" t="s">
        <v>170</v>
      </c>
      <c r="AD1838" t="s">
        <v>97</v>
      </c>
      <c r="AE1838" s="1" t="s">
        <v>98</v>
      </c>
      <c r="AF1838" t="s">
        <v>97</v>
      </c>
    </row>
    <row r="1839" spans="1:32">
      <c r="A1839" s="3" t="s">
        <v>183</v>
      </c>
      <c r="B1839">
        <v>1829</v>
      </c>
      <c r="C1839">
        <v>185156</v>
      </c>
      <c r="D1839" t="s">
        <v>136</v>
      </c>
      <c r="E1839" s="2" t="s">
        <v>98</v>
      </c>
      <c r="F1839" s="2" t="s">
        <v>98</v>
      </c>
      <c r="G1839" s="2" t="s">
        <v>98</v>
      </c>
      <c r="H1839" s="3" t="s">
        <v>97</v>
      </c>
      <c r="I1839" s="2" t="s">
        <v>147</v>
      </c>
      <c r="J1839" s="6" t="s">
        <v>97</v>
      </c>
      <c r="K1839" s="2" t="s">
        <v>134</v>
      </c>
      <c r="L1839" t="s">
        <v>140</v>
      </c>
      <c r="M1839" s="3" t="s">
        <v>100</v>
      </c>
      <c r="N1839" s="71" t="s">
        <v>97</v>
      </c>
      <c r="O1839" s="71" t="s">
        <v>174</v>
      </c>
      <c r="P1839" s="5" t="s">
        <v>97</v>
      </c>
      <c r="Q1839" s="2" t="s">
        <v>98</v>
      </c>
      <c r="R1839" s="2" t="s">
        <v>98</v>
      </c>
      <c r="S1839" t="s">
        <v>97</v>
      </c>
      <c r="T1839" t="s">
        <v>98</v>
      </c>
      <c r="U1839" s="2" t="s">
        <v>98</v>
      </c>
      <c r="V1839" s="2" t="s">
        <v>98</v>
      </c>
      <c r="W1839" s="2" t="s">
        <v>98</v>
      </c>
      <c r="X1839" s="2" t="s">
        <v>98</v>
      </c>
      <c r="Y1839" s="2" t="s">
        <v>98</v>
      </c>
      <c r="Z1839" s="2" t="s">
        <v>98</v>
      </c>
      <c r="AA1839" s="2" t="s">
        <v>98</v>
      </c>
      <c r="AB1839" s="2" t="s">
        <v>185</v>
      </c>
      <c r="AC1839" t="s">
        <v>170</v>
      </c>
      <c r="AD1839" t="s">
        <v>97</v>
      </c>
      <c r="AE1839" s="1" t="s">
        <v>97</v>
      </c>
      <c r="AF1839" t="s">
        <v>97</v>
      </c>
    </row>
    <row r="1840" spans="1:32">
      <c r="A1840" s="3" t="s">
        <v>184</v>
      </c>
      <c r="B1840">
        <v>1830</v>
      </c>
      <c r="C1840" s="6">
        <v>185207</v>
      </c>
      <c r="D1840" t="s">
        <v>137</v>
      </c>
      <c r="E1840" s="2" t="s">
        <v>98</v>
      </c>
      <c r="F1840" s="2" t="s">
        <v>98</v>
      </c>
      <c r="G1840" s="2" t="s">
        <v>98</v>
      </c>
      <c r="H1840" s="2" t="s">
        <v>97</v>
      </c>
      <c r="I1840" s="2" t="s">
        <v>146</v>
      </c>
      <c r="J1840" s="2" t="s">
        <v>97</v>
      </c>
      <c r="K1840" s="2" t="s">
        <v>134</v>
      </c>
      <c r="L1840" t="s">
        <v>140</v>
      </c>
      <c r="M1840" s="2" t="s">
        <v>100</v>
      </c>
      <c r="N1840" s="71" t="s">
        <v>98</v>
      </c>
      <c r="O1840" s="71" t="s">
        <v>174</v>
      </c>
      <c r="P1840" s="4" t="s">
        <v>182</v>
      </c>
      <c r="Q1840" s="2" t="s">
        <v>98</v>
      </c>
      <c r="R1840" s="2" t="s">
        <v>98</v>
      </c>
      <c r="S1840" t="s">
        <v>98</v>
      </c>
      <c r="T1840" t="s">
        <v>98</v>
      </c>
      <c r="U1840" s="2" t="s">
        <v>98</v>
      </c>
      <c r="V1840" s="2" t="s">
        <v>98</v>
      </c>
      <c r="W1840" s="2" t="s">
        <v>98</v>
      </c>
      <c r="X1840" s="2" t="s">
        <v>98</v>
      </c>
      <c r="Y1840" s="2" t="s">
        <v>186</v>
      </c>
      <c r="Z1840" s="2" t="s">
        <v>98</v>
      </c>
      <c r="AA1840" s="2" t="s">
        <v>98</v>
      </c>
      <c r="AB1840" s="2" t="s">
        <v>99</v>
      </c>
      <c r="AC1840" t="s">
        <v>170</v>
      </c>
      <c r="AD1840" t="s">
        <v>97</v>
      </c>
      <c r="AE1840" s="1" t="s">
        <v>98</v>
      </c>
      <c r="AF1840" t="s">
        <v>98</v>
      </c>
    </row>
    <row r="1841" spans="1:32">
      <c r="A1841" s="3" t="s">
        <v>183</v>
      </c>
      <c r="B1841">
        <v>1831</v>
      </c>
      <c r="C1841" s="6">
        <v>185208</v>
      </c>
      <c r="D1841" t="s">
        <v>136</v>
      </c>
      <c r="E1841" s="2" t="s">
        <v>97</v>
      </c>
      <c r="F1841" s="2" t="s">
        <v>97</v>
      </c>
      <c r="G1841" s="2" t="s">
        <v>98</v>
      </c>
      <c r="H1841" s="2" t="s">
        <v>97</v>
      </c>
      <c r="I1841" s="2" t="s">
        <v>144</v>
      </c>
      <c r="J1841" s="2" t="s">
        <v>97</v>
      </c>
      <c r="K1841" s="2" t="s">
        <v>134</v>
      </c>
      <c r="L1841" t="s">
        <v>139</v>
      </c>
      <c r="M1841" s="2" t="s">
        <v>100</v>
      </c>
      <c r="N1841" s="71" t="s">
        <v>97</v>
      </c>
      <c r="O1841" s="71" t="s">
        <v>174</v>
      </c>
      <c r="P1841" s="4" t="s">
        <v>97</v>
      </c>
      <c r="Q1841" s="2" t="s">
        <v>97</v>
      </c>
      <c r="R1841" s="2" t="s">
        <v>97</v>
      </c>
      <c r="S1841" t="s">
        <v>97</v>
      </c>
      <c r="T1841" t="s">
        <v>98</v>
      </c>
      <c r="U1841" s="2" t="s">
        <v>98</v>
      </c>
      <c r="V1841" s="2" t="s">
        <v>98</v>
      </c>
      <c r="W1841" s="2" t="s">
        <v>98</v>
      </c>
      <c r="X1841" s="2" t="s">
        <v>98</v>
      </c>
      <c r="Y1841" s="2" t="s">
        <v>98</v>
      </c>
      <c r="Z1841" s="2" t="s">
        <v>98</v>
      </c>
      <c r="AA1841" s="2" t="s">
        <v>98</v>
      </c>
      <c r="AB1841" s="2" t="s">
        <v>185</v>
      </c>
      <c r="AC1841" t="s">
        <v>171</v>
      </c>
      <c r="AD1841" t="s">
        <v>97</v>
      </c>
      <c r="AE1841" s="1" t="s">
        <v>98</v>
      </c>
      <c r="AF1841" t="s">
        <v>98</v>
      </c>
    </row>
    <row r="1842" spans="1:32">
      <c r="A1842" s="3" t="s">
        <v>184</v>
      </c>
      <c r="B1842">
        <v>1832</v>
      </c>
      <c r="C1842" s="6">
        <v>185220</v>
      </c>
      <c r="D1842" t="s">
        <v>137</v>
      </c>
      <c r="E1842" s="2" t="s">
        <v>98</v>
      </c>
      <c r="F1842" s="2" t="s">
        <v>98</v>
      </c>
      <c r="G1842" s="2" t="s">
        <v>98</v>
      </c>
      <c r="H1842" s="2" t="s">
        <v>97</v>
      </c>
      <c r="I1842" s="2" t="s">
        <v>145</v>
      </c>
      <c r="J1842" s="2" t="s">
        <v>97</v>
      </c>
      <c r="K1842" s="2" t="s">
        <v>134</v>
      </c>
      <c r="L1842" t="s">
        <v>140</v>
      </c>
      <c r="M1842" s="2" t="s">
        <v>100</v>
      </c>
      <c r="N1842" s="71" t="s">
        <v>97</v>
      </c>
      <c r="O1842" s="71" t="s">
        <v>174</v>
      </c>
      <c r="P1842" s="4" t="s">
        <v>97</v>
      </c>
      <c r="Q1842" s="2" t="s">
        <v>98</v>
      </c>
      <c r="R1842" s="2" t="s">
        <v>98</v>
      </c>
      <c r="S1842" t="s">
        <v>97</v>
      </c>
      <c r="T1842" t="s">
        <v>98</v>
      </c>
      <c r="U1842" s="2" t="s">
        <v>98</v>
      </c>
      <c r="V1842" s="2" t="s">
        <v>98</v>
      </c>
      <c r="W1842" s="2" t="s">
        <v>98</v>
      </c>
      <c r="X1842" s="2" t="s">
        <v>98</v>
      </c>
      <c r="Y1842" s="2" t="s">
        <v>98</v>
      </c>
      <c r="Z1842" s="2" t="s">
        <v>98</v>
      </c>
      <c r="AA1842" s="2" t="s">
        <v>98</v>
      </c>
      <c r="AB1842" s="2" t="s">
        <v>97</v>
      </c>
      <c r="AC1842" t="s">
        <v>170</v>
      </c>
      <c r="AD1842" t="s">
        <v>97</v>
      </c>
      <c r="AE1842" s="1" t="s">
        <v>97</v>
      </c>
      <c r="AF1842" t="s">
        <v>97</v>
      </c>
    </row>
    <row r="1843" spans="1:32">
      <c r="A1843" s="3" t="s">
        <v>184</v>
      </c>
      <c r="B1843">
        <v>1833</v>
      </c>
      <c r="C1843" s="6">
        <v>185227</v>
      </c>
      <c r="D1843" t="s">
        <v>136</v>
      </c>
      <c r="E1843" s="2" t="s">
        <v>98</v>
      </c>
      <c r="F1843" s="2" t="s">
        <v>98</v>
      </c>
      <c r="G1843" s="2" t="s">
        <v>98</v>
      </c>
      <c r="H1843" s="2" t="s">
        <v>97</v>
      </c>
      <c r="I1843" s="2" t="s">
        <v>149</v>
      </c>
      <c r="J1843" s="2" t="s">
        <v>97</v>
      </c>
      <c r="K1843" s="2" t="s">
        <v>134</v>
      </c>
      <c r="L1843" t="s">
        <v>140</v>
      </c>
      <c r="M1843" s="2" t="s">
        <v>100</v>
      </c>
      <c r="N1843" s="71" t="s">
        <v>97</v>
      </c>
      <c r="O1843" s="71" t="s">
        <v>174</v>
      </c>
      <c r="P1843" s="4" t="s">
        <v>98</v>
      </c>
      <c r="Q1843" s="2" t="s">
        <v>98</v>
      </c>
      <c r="R1843" s="2" t="s">
        <v>98</v>
      </c>
      <c r="S1843" t="s">
        <v>97</v>
      </c>
      <c r="T1843" t="s">
        <v>98</v>
      </c>
      <c r="U1843" s="2" t="s">
        <v>98</v>
      </c>
      <c r="V1843" s="2" t="s">
        <v>98</v>
      </c>
      <c r="W1843" s="2" t="s">
        <v>98</v>
      </c>
      <c r="X1843" s="2" t="s">
        <v>98</v>
      </c>
      <c r="Y1843" s="2" t="s">
        <v>186</v>
      </c>
      <c r="Z1843" s="2" t="s">
        <v>98</v>
      </c>
      <c r="AA1843" s="2" t="s">
        <v>98</v>
      </c>
      <c r="AB1843" s="2" t="s">
        <v>98</v>
      </c>
      <c r="AC1843" t="s">
        <v>170</v>
      </c>
      <c r="AD1843" t="s">
        <v>97</v>
      </c>
      <c r="AE1843" s="1" t="s">
        <v>98</v>
      </c>
      <c r="AF1843" t="s">
        <v>97</v>
      </c>
    </row>
    <row r="1844" spans="1:32">
      <c r="A1844" s="3" t="s">
        <v>184</v>
      </c>
      <c r="B1844">
        <v>1834</v>
      </c>
      <c r="C1844" s="6">
        <v>185243</v>
      </c>
      <c r="D1844" t="s">
        <v>137</v>
      </c>
      <c r="E1844" s="2" t="s">
        <v>98</v>
      </c>
      <c r="F1844" s="2" t="s">
        <v>98</v>
      </c>
      <c r="G1844" s="2" t="s">
        <v>98</v>
      </c>
      <c r="H1844" s="2" t="s">
        <v>98</v>
      </c>
      <c r="I1844" s="2" t="s">
        <v>149</v>
      </c>
      <c r="J1844" s="2" t="s">
        <v>97</v>
      </c>
      <c r="K1844" s="2" t="s">
        <v>134</v>
      </c>
      <c r="L1844" t="s">
        <v>140</v>
      </c>
      <c r="M1844" s="2" t="s">
        <v>100</v>
      </c>
      <c r="N1844" s="71" t="s">
        <v>97</v>
      </c>
      <c r="O1844" s="71" t="s">
        <v>174</v>
      </c>
      <c r="P1844" s="4" t="s">
        <v>98</v>
      </c>
      <c r="Q1844" s="2" t="s">
        <v>98</v>
      </c>
      <c r="R1844" s="2" t="s">
        <v>98</v>
      </c>
      <c r="S1844" t="s">
        <v>97</v>
      </c>
      <c r="T1844" t="s">
        <v>98</v>
      </c>
      <c r="U1844" s="2" t="s">
        <v>98</v>
      </c>
      <c r="V1844" s="2" t="s">
        <v>98</v>
      </c>
      <c r="W1844" s="2" t="s">
        <v>98</v>
      </c>
      <c r="X1844" s="2" t="s">
        <v>98</v>
      </c>
      <c r="Y1844" s="2" t="s">
        <v>186</v>
      </c>
      <c r="Z1844" s="2" t="s">
        <v>98</v>
      </c>
      <c r="AA1844" s="2" t="s">
        <v>98</v>
      </c>
      <c r="AB1844" s="2" t="s">
        <v>98</v>
      </c>
      <c r="AC1844" t="s">
        <v>170</v>
      </c>
      <c r="AD1844" t="s">
        <v>97</v>
      </c>
      <c r="AE1844" s="1" t="s">
        <v>98</v>
      </c>
      <c r="AF1844" t="s">
        <v>98</v>
      </c>
    </row>
    <row r="1845" spans="1:32">
      <c r="A1845" s="3" t="s">
        <v>184</v>
      </c>
      <c r="B1845">
        <v>1835</v>
      </c>
      <c r="C1845" s="6">
        <v>185262</v>
      </c>
      <c r="D1845" t="s">
        <v>137</v>
      </c>
      <c r="E1845" s="2" t="s">
        <v>98</v>
      </c>
      <c r="F1845" s="2" t="s">
        <v>98</v>
      </c>
      <c r="G1845" s="2" t="s">
        <v>98</v>
      </c>
      <c r="H1845" s="2" t="s">
        <v>97</v>
      </c>
      <c r="I1845" s="2" t="s">
        <v>146</v>
      </c>
      <c r="J1845" s="2" t="s">
        <v>97</v>
      </c>
      <c r="K1845" s="2" t="s">
        <v>134</v>
      </c>
      <c r="L1845" t="s">
        <v>140</v>
      </c>
      <c r="M1845" s="2" t="s">
        <v>100</v>
      </c>
      <c r="N1845" s="71" t="s">
        <v>97</v>
      </c>
      <c r="O1845" s="71" t="s">
        <v>163</v>
      </c>
      <c r="P1845" s="4" t="s">
        <v>182</v>
      </c>
      <c r="Q1845" s="2" t="s">
        <v>98</v>
      </c>
      <c r="R1845" s="2" t="s">
        <v>98</v>
      </c>
      <c r="S1845" t="s">
        <v>98</v>
      </c>
      <c r="T1845" t="s">
        <v>98</v>
      </c>
      <c r="U1845" s="2" t="s">
        <v>98</v>
      </c>
      <c r="V1845" s="2" t="s">
        <v>98</v>
      </c>
      <c r="W1845" s="2" t="s">
        <v>98</v>
      </c>
      <c r="X1845" s="2" t="s">
        <v>98</v>
      </c>
      <c r="Y1845" s="2" t="s">
        <v>98</v>
      </c>
      <c r="Z1845" s="2" t="s">
        <v>97</v>
      </c>
      <c r="AA1845" s="2" t="s">
        <v>98</v>
      </c>
      <c r="AB1845" s="2" t="s">
        <v>98</v>
      </c>
      <c r="AC1845" t="s">
        <v>170</v>
      </c>
      <c r="AD1845" t="s">
        <v>97</v>
      </c>
      <c r="AE1845" s="1" t="s">
        <v>98</v>
      </c>
      <c r="AF1845" t="s">
        <v>97</v>
      </c>
    </row>
    <row r="1846" spans="1:32">
      <c r="A1846" s="3" t="s">
        <v>184</v>
      </c>
      <c r="B1846">
        <v>1836</v>
      </c>
      <c r="C1846">
        <v>185272</v>
      </c>
      <c r="D1846" t="s">
        <v>136</v>
      </c>
      <c r="E1846" s="2" t="s">
        <v>97</v>
      </c>
      <c r="F1846" s="2" t="s">
        <v>98</v>
      </c>
      <c r="G1846" s="2" t="s">
        <v>98</v>
      </c>
      <c r="H1846" s="3" t="s">
        <v>97</v>
      </c>
      <c r="I1846" s="2" t="s">
        <v>146</v>
      </c>
      <c r="J1846" s="6" t="s">
        <v>97</v>
      </c>
      <c r="K1846" s="2" t="s">
        <v>134</v>
      </c>
      <c r="L1846" t="s">
        <v>140</v>
      </c>
      <c r="M1846" s="3" t="s">
        <v>100</v>
      </c>
      <c r="N1846" s="71" t="s">
        <v>98</v>
      </c>
      <c r="O1846" s="71" t="s">
        <v>174</v>
      </c>
      <c r="P1846" s="5" t="s">
        <v>182</v>
      </c>
      <c r="Q1846" s="2" t="s">
        <v>98</v>
      </c>
      <c r="R1846" s="2" t="s">
        <v>98</v>
      </c>
      <c r="S1846" t="s">
        <v>98</v>
      </c>
      <c r="T1846" t="s">
        <v>98</v>
      </c>
      <c r="U1846" s="2" t="s">
        <v>98</v>
      </c>
      <c r="V1846" s="2" t="s">
        <v>98</v>
      </c>
      <c r="W1846" s="2" t="s">
        <v>98</v>
      </c>
      <c r="X1846" s="2" t="s">
        <v>98</v>
      </c>
      <c r="Y1846" s="2" t="s">
        <v>186</v>
      </c>
      <c r="Z1846" s="2" t="s">
        <v>98</v>
      </c>
      <c r="AA1846" s="2" t="s">
        <v>98</v>
      </c>
      <c r="AB1846" s="2" t="s">
        <v>97</v>
      </c>
      <c r="AC1846" t="s">
        <v>170</v>
      </c>
      <c r="AD1846" s="6" t="s">
        <v>97</v>
      </c>
      <c r="AE1846" s="1" t="s">
        <v>98</v>
      </c>
      <c r="AF1846" t="s">
        <v>98</v>
      </c>
    </row>
    <row r="1847" spans="1:32">
      <c r="A1847" s="3" t="s">
        <v>184</v>
      </c>
      <c r="B1847">
        <v>1837</v>
      </c>
      <c r="C1847" s="6">
        <v>185273</v>
      </c>
      <c r="D1847" t="s">
        <v>136</v>
      </c>
      <c r="E1847" s="2" t="s">
        <v>98</v>
      </c>
      <c r="F1847" s="2" t="s">
        <v>98</v>
      </c>
      <c r="G1847" s="2" t="s">
        <v>98</v>
      </c>
      <c r="H1847" s="2" t="s">
        <v>97</v>
      </c>
      <c r="I1847" s="2" t="s">
        <v>146</v>
      </c>
      <c r="J1847" s="2" t="s">
        <v>97</v>
      </c>
      <c r="K1847" s="2" t="s">
        <v>134</v>
      </c>
      <c r="L1847" t="s">
        <v>140</v>
      </c>
      <c r="M1847" s="2" t="s">
        <v>100</v>
      </c>
      <c r="N1847" s="71" t="s">
        <v>97</v>
      </c>
      <c r="O1847" s="71" t="s">
        <v>174</v>
      </c>
      <c r="P1847" s="4" t="s">
        <v>98</v>
      </c>
      <c r="Q1847" s="2" t="s">
        <v>98</v>
      </c>
      <c r="R1847" s="2" t="s">
        <v>98</v>
      </c>
      <c r="S1847" t="s">
        <v>97</v>
      </c>
      <c r="T1847" t="s">
        <v>98</v>
      </c>
      <c r="U1847" s="2" t="s">
        <v>98</v>
      </c>
      <c r="V1847" s="2" t="s">
        <v>98</v>
      </c>
      <c r="W1847" s="2" t="s">
        <v>98</v>
      </c>
      <c r="X1847" s="2" t="s">
        <v>98</v>
      </c>
      <c r="Y1847" s="2" t="s">
        <v>186</v>
      </c>
      <c r="Z1847" s="2" t="s">
        <v>98</v>
      </c>
      <c r="AA1847" s="2" t="s">
        <v>98</v>
      </c>
      <c r="AB1847" s="2" t="s">
        <v>97</v>
      </c>
      <c r="AC1847" t="s">
        <v>170</v>
      </c>
      <c r="AD1847" t="s">
        <v>97</v>
      </c>
      <c r="AE1847" s="1" t="s">
        <v>98</v>
      </c>
      <c r="AF1847" t="s">
        <v>98</v>
      </c>
    </row>
    <row r="1848" spans="1:32">
      <c r="A1848" s="3" t="s">
        <v>184</v>
      </c>
      <c r="B1848">
        <v>1838</v>
      </c>
      <c r="C1848" s="6">
        <v>185292</v>
      </c>
      <c r="D1848" t="s">
        <v>137</v>
      </c>
      <c r="E1848" s="2" t="s">
        <v>98</v>
      </c>
      <c r="F1848" s="2" t="s">
        <v>98</v>
      </c>
      <c r="G1848" s="2" t="s">
        <v>98</v>
      </c>
      <c r="H1848" s="2" t="s">
        <v>97</v>
      </c>
      <c r="I1848" s="2" t="s">
        <v>145</v>
      </c>
      <c r="J1848" s="2" t="s">
        <v>98</v>
      </c>
      <c r="K1848" s="2" t="s">
        <v>134</v>
      </c>
      <c r="L1848" t="s">
        <v>140</v>
      </c>
      <c r="M1848" s="2" t="s">
        <v>100</v>
      </c>
      <c r="N1848" s="71" t="s">
        <v>97</v>
      </c>
      <c r="O1848" s="71" t="s">
        <v>174</v>
      </c>
      <c r="P1848" s="4" t="s">
        <v>98</v>
      </c>
      <c r="Q1848" s="2" t="s">
        <v>98</v>
      </c>
      <c r="R1848" s="2" t="s">
        <v>98</v>
      </c>
      <c r="S1848" t="s">
        <v>97</v>
      </c>
      <c r="T1848" t="s">
        <v>98</v>
      </c>
      <c r="U1848" s="2" t="s">
        <v>98</v>
      </c>
      <c r="V1848" s="2" t="s">
        <v>98</v>
      </c>
      <c r="W1848" s="2" t="s">
        <v>98</v>
      </c>
      <c r="X1848" s="2" t="s">
        <v>98</v>
      </c>
      <c r="Y1848" s="2" t="s">
        <v>98</v>
      </c>
      <c r="Z1848" s="2" t="s">
        <v>98</v>
      </c>
      <c r="AA1848" s="2" t="s">
        <v>98</v>
      </c>
      <c r="AB1848" s="2" t="s">
        <v>97</v>
      </c>
      <c r="AC1848" t="s">
        <v>170</v>
      </c>
      <c r="AD1848" t="s">
        <v>97</v>
      </c>
      <c r="AE1848" s="1" t="s">
        <v>97</v>
      </c>
      <c r="AF1848" t="s">
        <v>98</v>
      </c>
    </row>
    <row r="1849" spans="1:32">
      <c r="A1849" s="3" t="s">
        <v>184</v>
      </c>
      <c r="B1849">
        <v>1839</v>
      </c>
      <c r="C1849" s="6">
        <v>185301</v>
      </c>
      <c r="D1849" t="s">
        <v>136</v>
      </c>
      <c r="E1849" s="2" t="s">
        <v>98</v>
      </c>
      <c r="F1849" s="2" t="s">
        <v>98</v>
      </c>
      <c r="G1849" s="2" t="s">
        <v>97</v>
      </c>
      <c r="H1849" s="2" t="s">
        <v>97</v>
      </c>
      <c r="I1849" s="2" t="s">
        <v>148</v>
      </c>
      <c r="J1849" s="2" t="s">
        <v>97</v>
      </c>
      <c r="K1849" s="2" t="s">
        <v>134</v>
      </c>
      <c r="L1849" t="s">
        <v>140</v>
      </c>
      <c r="M1849" s="2" t="s">
        <v>100</v>
      </c>
      <c r="N1849" s="71" t="s">
        <v>98</v>
      </c>
      <c r="O1849" s="71" t="s">
        <v>174</v>
      </c>
      <c r="P1849" s="4" t="s">
        <v>98</v>
      </c>
      <c r="Q1849" s="2" t="s">
        <v>98</v>
      </c>
      <c r="R1849" s="2" t="s">
        <v>98</v>
      </c>
      <c r="S1849" t="s">
        <v>97</v>
      </c>
      <c r="T1849" t="s">
        <v>98</v>
      </c>
      <c r="U1849" s="2" t="s">
        <v>98</v>
      </c>
      <c r="V1849" s="2" t="s">
        <v>98</v>
      </c>
      <c r="W1849" s="2" t="s">
        <v>98</v>
      </c>
      <c r="X1849" s="2" t="s">
        <v>98</v>
      </c>
      <c r="Y1849" s="2" t="s">
        <v>98</v>
      </c>
      <c r="Z1849" s="2" t="s">
        <v>98</v>
      </c>
      <c r="AA1849" s="2" t="s">
        <v>98</v>
      </c>
      <c r="AB1849" s="2" t="s">
        <v>97</v>
      </c>
      <c r="AC1849" t="s">
        <v>170</v>
      </c>
      <c r="AD1849" t="s">
        <v>97</v>
      </c>
      <c r="AE1849" s="1" t="s">
        <v>97</v>
      </c>
      <c r="AF1849" t="s">
        <v>97</v>
      </c>
    </row>
    <row r="1850" spans="1:32">
      <c r="A1850" s="3" t="s">
        <v>184</v>
      </c>
      <c r="B1850">
        <v>1840</v>
      </c>
      <c r="C1850" s="6">
        <v>185306</v>
      </c>
      <c r="D1850" t="s">
        <v>136</v>
      </c>
      <c r="E1850" s="2" t="s">
        <v>98</v>
      </c>
      <c r="F1850" s="2" t="s">
        <v>98</v>
      </c>
      <c r="G1850" s="2" t="s">
        <v>98</v>
      </c>
      <c r="H1850" s="2" t="s">
        <v>99</v>
      </c>
      <c r="I1850" s="2" t="s">
        <v>149</v>
      </c>
      <c r="J1850" s="2" t="s">
        <v>97</v>
      </c>
      <c r="K1850" s="2" t="s">
        <v>134</v>
      </c>
      <c r="L1850" t="s">
        <v>140</v>
      </c>
      <c r="M1850" s="2" t="s">
        <v>100</v>
      </c>
      <c r="N1850" s="71" t="s">
        <v>98</v>
      </c>
      <c r="O1850" s="71" t="s">
        <v>174</v>
      </c>
      <c r="P1850" s="4" t="s">
        <v>182</v>
      </c>
      <c r="Q1850" s="2" t="s">
        <v>98</v>
      </c>
      <c r="R1850" s="2" t="s">
        <v>98</v>
      </c>
      <c r="S1850" t="s">
        <v>98</v>
      </c>
      <c r="T1850" t="s">
        <v>98</v>
      </c>
      <c r="U1850" s="2" t="s">
        <v>98</v>
      </c>
      <c r="V1850" s="2" t="s">
        <v>98</v>
      </c>
      <c r="W1850" s="2" t="s">
        <v>98</v>
      </c>
      <c r="X1850" s="2" t="s">
        <v>98</v>
      </c>
      <c r="Y1850" s="2" t="s">
        <v>186</v>
      </c>
      <c r="Z1850" s="2" t="s">
        <v>98</v>
      </c>
      <c r="AA1850" s="2" t="s">
        <v>98</v>
      </c>
      <c r="AB1850" s="2" t="s">
        <v>97</v>
      </c>
      <c r="AC1850" t="s">
        <v>170</v>
      </c>
      <c r="AD1850" t="s">
        <v>97</v>
      </c>
      <c r="AE1850" s="1" t="s">
        <v>98</v>
      </c>
      <c r="AF1850" t="s">
        <v>98</v>
      </c>
    </row>
    <row r="1851" spans="1:32">
      <c r="A1851" s="3" t="s">
        <v>184</v>
      </c>
      <c r="B1851">
        <v>1841</v>
      </c>
      <c r="C1851" s="6">
        <v>185313</v>
      </c>
      <c r="D1851" t="s">
        <v>136</v>
      </c>
      <c r="E1851" s="2" t="s">
        <v>98</v>
      </c>
      <c r="F1851" s="2" t="s">
        <v>98</v>
      </c>
      <c r="G1851" s="2" t="s">
        <v>98</v>
      </c>
      <c r="H1851" s="2" t="s">
        <v>97</v>
      </c>
      <c r="I1851" s="2" t="s">
        <v>144</v>
      </c>
      <c r="J1851" s="2" t="s">
        <v>97</v>
      </c>
      <c r="K1851" s="2" t="s">
        <v>134</v>
      </c>
      <c r="L1851" t="s">
        <v>139</v>
      </c>
      <c r="M1851" s="2" t="s">
        <v>100</v>
      </c>
      <c r="N1851" s="71" t="s">
        <v>98</v>
      </c>
      <c r="O1851" s="71" t="s">
        <v>163</v>
      </c>
      <c r="P1851" s="4" t="s">
        <v>98</v>
      </c>
      <c r="Q1851" s="2" t="s">
        <v>97</v>
      </c>
      <c r="R1851" s="2" t="s">
        <v>98</v>
      </c>
      <c r="S1851" t="s">
        <v>97</v>
      </c>
      <c r="T1851" t="s">
        <v>98</v>
      </c>
      <c r="U1851" s="2" t="s">
        <v>98</v>
      </c>
      <c r="V1851" s="2" t="s">
        <v>98</v>
      </c>
      <c r="W1851" s="2" t="s">
        <v>98</v>
      </c>
      <c r="X1851" s="2" t="s">
        <v>98</v>
      </c>
      <c r="Y1851" s="2" t="s">
        <v>98</v>
      </c>
      <c r="Z1851" s="2" t="s">
        <v>98</v>
      </c>
      <c r="AA1851" s="2" t="s">
        <v>98</v>
      </c>
      <c r="AB1851" s="2" t="s">
        <v>97</v>
      </c>
      <c r="AC1851" t="s">
        <v>171</v>
      </c>
      <c r="AD1851" t="s">
        <v>97</v>
      </c>
      <c r="AE1851" s="1" t="s">
        <v>97</v>
      </c>
      <c r="AF1851" t="s">
        <v>98</v>
      </c>
    </row>
    <row r="1852" spans="1:32">
      <c r="A1852" s="3" t="s">
        <v>184</v>
      </c>
      <c r="B1852">
        <v>1842</v>
      </c>
      <c r="C1852">
        <v>185324</v>
      </c>
      <c r="D1852" t="s">
        <v>137</v>
      </c>
      <c r="E1852" s="2" t="s">
        <v>98</v>
      </c>
      <c r="F1852" s="2" t="s">
        <v>98</v>
      </c>
      <c r="G1852" s="2" t="s">
        <v>98</v>
      </c>
      <c r="H1852" s="3" t="s">
        <v>97</v>
      </c>
      <c r="I1852" s="2" t="s">
        <v>149</v>
      </c>
      <c r="J1852" s="6" t="s">
        <v>97</v>
      </c>
      <c r="K1852" s="2" t="s">
        <v>134</v>
      </c>
      <c r="L1852" t="s">
        <v>138</v>
      </c>
      <c r="M1852" s="2" t="s">
        <v>101</v>
      </c>
      <c r="N1852" s="70" t="s">
        <v>97</v>
      </c>
      <c r="O1852" s="71" t="s">
        <v>174</v>
      </c>
      <c r="P1852" s="4" t="s">
        <v>97</v>
      </c>
      <c r="Q1852" s="2" t="s">
        <v>97</v>
      </c>
      <c r="R1852" s="2" t="s">
        <v>98</v>
      </c>
      <c r="S1852" t="s">
        <v>97</v>
      </c>
      <c r="T1852" t="s">
        <v>97</v>
      </c>
      <c r="U1852" s="2" t="s">
        <v>98</v>
      </c>
      <c r="V1852" s="2" t="s">
        <v>97</v>
      </c>
      <c r="W1852" s="2" t="s">
        <v>98</v>
      </c>
      <c r="X1852" s="2" t="s">
        <v>98</v>
      </c>
      <c r="Y1852" s="2" t="s">
        <v>98</v>
      </c>
      <c r="Z1852" s="2" t="s">
        <v>98</v>
      </c>
      <c r="AA1852" s="2" t="s">
        <v>98</v>
      </c>
      <c r="AB1852" s="2" t="s">
        <v>97</v>
      </c>
      <c r="AC1852" t="s">
        <v>171</v>
      </c>
      <c r="AD1852" s="6" t="s">
        <v>97</v>
      </c>
      <c r="AE1852" s="1" t="s">
        <v>97</v>
      </c>
      <c r="AF1852" t="s">
        <v>98</v>
      </c>
    </row>
    <row r="1853" spans="1:32">
      <c r="A1853" s="3" t="s">
        <v>184</v>
      </c>
      <c r="B1853">
        <v>1843</v>
      </c>
      <c r="C1853" s="6">
        <v>185368</v>
      </c>
      <c r="D1853" t="s">
        <v>137</v>
      </c>
      <c r="E1853" s="2" t="s">
        <v>98</v>
      </c>
      <c r="F1853" s="2" t="s">
        <v>98</v>
      </c>
      <c r="G1853" s="2" t="s">
        <v>98</v>
      </c>
      <c r="H1853" s="2" t="s">
        <v>97</v>
      </c>
      <c r="I1853" s="2" t="s">
        <v>146</v>
      </c>
      <c r="J1853" s="2" t="s">
        <v>97</v>
      </c>
      <c r="K1853" s="2" t="s">
        <v>134</v>
      </c>
      <c r="L1853" t="s">
        <v>139</v>
      </c>
      <c r="M1853" s="2" t="s">
        <v>100</v>
      </c>
      <c r="N1853" s="71" t="s">
        <v>97</v>
      </c>
      <c r="O1853" s="71" t="s">
        <v>174</v>
      </c>
      <c r="P1853" s="4" t="s">
        <v>182</v>
      </c>
      <c r="Q1853" s="2" t="s">
        <v>98</v>
      </c>
      <c r="R1853" s="2" t="s">
        <v>98</v>
      </c>
      <c r="S1853" t="s">
        <v>98</v>
      </c>
      <c r="T1853" t="s">
        <v>98</v>
      </c>
      <c r="U1853" s="2" t="s">
        <v>98</v>
      </c>
      <c r="V1853" s="2" t="s">
        <v>98</v>
      </c>
      <c r="W1853" s="2" t="s">
        <v>98</v>
      </c>
      <c r="X1853" s="2" t="s">
        <v>98</v>
      </c>
      <c r="Y1853" s="2" t="s">
        <v>98</v>
      </c>
      <c r="Z1853" s="2" t="s">
        <v>98</v>
      </c>
      <c r="AA1853" s="2" t="s">
        <v>98</v>
      </c>
      <c r="AB1853" s="2" t="s">
        <v>97</v>
      </c>
      <c r="AC1853" t="s">
        <v>170</v>
      </c>
      <c r="AD1853" t="s">
        <v>97</v>
      </c>
      <c r="AE1853" s="1" t="s">
        <v>97</v>
      </c>
      <c r="AF1853" t="s">
        <v>97</v>
      </c>
    </row>
    <row r="1854" spans="1:32">
      <c r="A1854" s="3" t="s">
        <v>184</v>
      </c>
      <c r="B1854">
        <v>1844</v>
      </c>
      <c r="C1854" s="6">
        <v>185403</v>
      </c>
      <c r="D1854" t="s">
        <v>136</v>
      </c>
      <c r="E1854" s="2" t="s">
        <v>97</v>
      </c>
      <c r="F1854" s="2" t="s">
        <v>98</v>
      </c>
      <c r="G1854" s="2" t="s">
        <v>98</v>
      </c>
      <c r="H1854" s="2" t="s">
        <v>97</v>
      </c>
      <c r="I1854" s="2" t="s">
        <v>145</v>
      </c>
      <c r="J1854" s="2" t="s">
        <v>97</v>
      </c>
      <c r="K1854" s="2" t="s">
        <v>134</v>
      </c>
      <c r="L1854" t="s">
        <v>139</v>
      </c>
      <c r="M1854" s="2" t="s">
        <v>100</v>
      </c>
      <c r="N1854" s="71" t="s">
        <v>98</v>
      </c>
      <c r="O1854" s="71" t="s">
        <v>163</v>
      </c>
      <c r="P1854" s="4" t="s">
        <v>97</v>
      </c>
      <c r="Q1854" s="2" t="s">
        <v>98</v>
      </c>
      <c r="R1854" s="2" t="s">
        <v>98</v>
      </c>
      <c r="S1854" t="s">
        <v>97</v>
      </c>
      <c r="T1854" t="s">
        <v>98</v>
      </c>
      <c r="U1854" s="2" t="s">
        <v>98</v>
      </c>
      <c r="V1854" s="2" t="s">
        <v>98</v>
      </c>
      <c r="W1854" s="2" t="s">
        <v>97</v>
      </c>
      <c r="X1854" s="2" t="s">
        <v>97</v>
      </c>
      <c r="Y1854" s="2" t="s">
        <v>98</v>
      </c>
      <c r="Z1854" s="2" t="s">
        <v>98</v>
      </c>
      <c r="AA1854" s="2" t="s">
        <v>98</v>
      </c>
      <c r="AB1854" s="2" t="s">
        <v>97</v>
      </c>
      <c r="AC1854" t="s">
        <v>171</v>
      </c>
      <c r="AD1854" t="s">
        <v>97</v>
      </c>
      <c r="AE1854" s="1" t="s">
        <v>97</v>
      </c>
      <c r="AF1854" t="s">
        <v>98</v>
      </c>
    </row>
    <row r="1855" spans="1:32">
      <c r="A1855" s="3" t="s">
        <v>184</v>
      </c>
      <c r="B1855">
        <v>1845</v>
      </c>
      <c r="C1855" s="6">
        <v>185414</v>
      </c>
      <c r="D1855" t="s">
        <v>136</v>
      </c>
      <c r="E1855" s="2" t="s">
        <v>98</v>
      </c>
      <c r="F1855" s="2" t="s">
        <v>98</v>
      </c>
      <c r="G1855" s="2" t="s">
        <v>98</v>
      </c>
      <c r="H1855" s="2" t="s">
        <v>97</v>
      </c>
      <c r="I1855" s="2" t="s">
        <v>149</v>
      </c>
      <c r="J1855" s="2" t="s">
        <v>97</v>
      </c>
      <c r="K1855" s="2" t="s">
        <v>134</v>
      </c>
      <c r="L1855" t="s">
        <v>140</v>
      </c>
      <c r="M1855" s="2" t="s">
        <v>100</v>
      </c>
      <c r="N1855" s="71" t="s">
        <v>97</v>
      </c>
      <c r="O1855" s="71" t="s">
        <v>174</v>
      </c>
      <c r="P1855" s="4" t="s">
        <v>182</v>
      </c>
      <c r="Q1855" s="2" t="s">
        <v>98</v>
      </c>
      <c r="R1855" s="2" t="s">
        <v>98</v>
      </c>
      <c r="S1855" t="s">
        <v>98</v>
      </c>
      <c r="T1855" t="s">
        <v>98</v>
      </c>
      <c r="U1855" s="2" t="s">
        <v>98</v>
      </c>
      <c r="V1855" s="2" t="s">
        <v>98</v>
      </c>
      <c r="W1855" s="2" t="s">
        <v>98</v>
      </c>
      <c r="X1855" s="2" t="s">
        <v>98</v>
      </c>
      <c r="Y1855" s="2" t="s">
        <v>98</v>
      </c>
      <c r="Z1855" s="2" t="s">
        <v>98</v>
      </c>
      <c r="AA1855" s="2" t="s">
        <v>98</v>
      </c>
      <c r="AB1855" s="2" t="s">
        <v>97</v>
      </c>
      <c r="AC1855" t="s">
        <v>170</v>
      </c>
      <c r="AD1855" t="s">
        <v>97</v>
      </c>
      <c r="AE1855" s="1" t="s">
        <v>98</v>
      </c>
      <c r="AF1855" t="s">
        <v>98</v>
      </c>
    </row>
    <row r="1856" spans="1:32">
      <c r="A1856" s="3" t="s">
        <v>184</v>
      </c>
      <c r="B1856">
        <v>1846</v>
      </c>
      <c r="C1856" s="6">
        <v>185416</v>
      </c>
      <c r="D1856" t="s">
        <v>137</v>
      </c>
      <c r="E1856" s="2" t="s">
        <v>97</v>
      </c>
      <c r="F1856" s="2" t="s">
        <v>98</v>
      </c>
      <c r="G1856" s="2" t="s">
        <v>98</v>
      </c>
      <c r="H1856" s="2" t="s">
        <v>97</v>
      </c>
      <c r="I1856" s="2" t="s">
        <v>144</v>
      </c>
      <c r="J1856" s="2" t="s">
        <v>97</v>
      </c>
      <c r="K1856" s="2" t="s">
        <v>134</v>
      </c>
      <c r="L1856" t="s">
        <v>138</v>
      </c>
      <c r="M1856" s="2" t="s">
        <v>101</v>
      </c>
      <c r="N1856" s="71" t="s">
        <v>98</v>
      </c>
      <c r="O1856" s="71" t="s">
        <v>174</v>
      </c>
      <c r="P1856" s="4" t="s">
        <v>97</v>
      </c>
      <c r="Q1856" s="2" t="s">
        <v>98</v>
      </c>
      <c r="R1856" s="2" t="s">
        <v>98</v>
      </c>
      <c r="S1856" t="s">
        <v>97</v>
      </c>
      <c r="T1856" t="s">
        <v>97</v>
      </c>
      <c r="U1856" s="2" t="s">
        <v>98</v>
      </c>
      <c r="V1856" s="2" t="s">
        <v>97</v>
      </c>
      <c r="W1856" s="2" t="s">
        <v>98</v>
      </c>
      <c r="X1856" s="2" t="s">
        <v>97</v>
      </c>
      <c r="Y1856" s="2" t="s">
        <v>98</v>
      </c>
      <c r="Z1856" s="2" t="s">
        <v>97</v>
      </c>
      <c r="AA1856" s="2" t="s">
        <v>97</v>
      </c>
      <c r="AB1856" s="2" t="s">
        <v>185</v>
      </c>
      <c r="AC1856" t="s">
        <v>171</v>
      </c>
      <c r="AD1856" t="s">
        <v>97</v>
      </c>
      <c r="AE1856" s="1" t="s">
        <v>97</v>
      </c>
      <c r="AF1856" t="s">
        <v>97</v>
      </c>
    </row>
    <row r="1857" spans="1:32">
      <c r="A1857" s="3" t="s">
        <v>184</v>
      </c>
      <c r="B1857">
        <v>1847</v>
      </c>
      <c r="C1857">
        <v>185428</v>
      </c>
      <c r="D1857" t="s">
        <v>137</v>
      </c>
      <c r="E1857" s="2" t="s">
        <v>98</v>
      </c>
      <c r="F1857" s="2" t="s">
        <v>98</v>
      </c>
      <c r="G1857" s="2" t="s">
        <v>98</v>
      </c>
      <c r="H1857" s="3" t="s">
        <v>97</v>
      </c>
      <c r="I1857" s="2" t="s">
        <v>145</v>
      </c>
      <c r="J1857" s="6" t="s">
        <v>97</v>
      </c>
      <c r="K1857" s="2" t="s">
        <v>134</v>
      </c>
      <c r="L1857" t="s">
        <v>140</v>
      </c>
      <c r="M1857" s="3" t="s">
        <v>100</v>
      </c>
      <c r="N1857" s="71" t="s">
        <v>97</v>
      </c>
      <c r="O1857" s="71" t="s">
        <v>163</v>
      </c>
      <c r="P1857" s="5" t="s">
        <v>97</v>
      </c>
      <c r="Q1857" s="2" t="s">
        <v>98</v>
      </c>
      <c r="R1857" s="2" t="s">
        <v>98</v>
      </c>
      <c r="S1857" t="s">
        <v>97</v>
      </c>
      <c r="T1857" t="s">
        <v>98</v>
      </c>
      <c r="U1857" s="2" t="s">
        <v>98</v>
      </c>
      <c r="V1857" s="2" t="s">
        <v>98</v>
      </c>
      <c r="W1857" s="2" t="s">
        <v>98</v>
      </c>
      <c r="X1857" s="2" t="s">
        <v>98</v>
      </c>
      <c r="Y1857" s="2" t="s">
        <v>98</v>
      </c>
      <c r="Z1857" s="2" t="s">
        <v>98</v>
      </c>
      <c r="AA1857" s="2" t="s">
        <v>98</v>
      </c>
      <c r="AB1857" s="2" t="s">
        <v>98</v>
      </c>
      <c r="AC1857" t="s">
        <v>170</v>
      </c>
      <c r="AD1857" s="6" t="s">
        <v>97</v>
      </c>
      <c r="AE1857" s="1" t="s">
        <v>97</v>
      </c>
      <c r="AF1857" t="s">
        <v>97</v>
      </c>
    </row>
    <row r="1858" spans="1:32">
      <c r="A1858" s="3" t="s">
        <v>184</v>
      </c>
      <c r="B1858">
        <v>1848</v>
      </c>
      <c r="C1858" s="6">
        <v>185431</v>
      </c>
      <c r="D1858" t="s">
        <v>137</v>
      </c>
      <c r="E1858" s="2" t="s">
        <v>98</v>
      </c>
      <c r="F1858" s="2" t="s">
        <v>98</v>
      </c>
      <c r="G1858" s="2" t="s">
        <v>97</v>
      </c>
      <c r="H1858" s="2" t="s">
        <v>97</v>
      </c>
      <c r="I1858" s="2" t="s">
        <v>146</v>
      </c>
      <c r="J1858" s="2" t="s">
        <v>98</v>
      </c>
      <c r="K1858" s="2" t="s">
        <v>135</v>
      </c>
      <c r="L1858" t="s">
        <v>138</v>
      </c>
      <c r="M1858" s="2" t="s">
        <v>100</v>
      </c>
      <c r="N1858" s="71" t="s">
        <v>97</v>
      </c>
      <c r="O1858" s="71" t="s">
        <v>174</v>
      </c>
      <c r="P1858" s="4" t="s">
        <v>97</v>
      </c>
      <c r="Q1858" s="2" t="s">
        <v>98</v>
      </c>
      <c r="R1858" s="2" t="s">
        <v>98</v>
      </c>
      <c r="S1858" t="s">
        <v>97</v>
      </c>
      <c r="T1858" t="s">
        <v>98</v>
      </c>
      <c r="U1858" s="2" t="s">
        <v>98</v>
      </c>
      <c r="V1858" s="2" t="s">
        <v>97</v>
      </c>
      <c r="W1858" s="2" t="s">
        <v>98</v>
      </c>
      <c r="X1858" s="2" t="s">
        <v>97</v>
      </c>
      <c r="Y1858" s="2" t="s">
        <v>98</v>
      </c>
      <c r="Z1858" s="2" t="s">
        <v>98</v>
      </c>
      <c r="AA1858" s="2" t="s">
        <v>98</v>
      </c>
      <c r="AB1858" s="2" t="s">
        <v>185</v>
      </c>
      <c r="AC1858" t="s">
        <v>170</v>
      </c>
      <c r="AD1858" t="s">
        <v>98</v>
      </c>
      <c r="AE1858" s="1" t="s">
        <v>98</v>
      </c>
      <c r="AF1858" t="s">
        <v>97</v>
      </c>
    </row>
    <row r="1859" spans="1:32">
      <c r="A1859" s="3" t="s">
        <v>184</v>
      </c>
      <c r="B1859">
        <v>1849</v>
      </c>
      <c r="C1859">
        <v>185444</v>
      </c>
      <c r="D1859" t="s">
        <v>137</v>
      </c>
      <c r="E1859" s="2" t="s">
        <v>97</v>
      </c>
      <c r="F1859" s="2" t="s">
        <v>98</v>
      </c>
      <c r="G1859" s="2" t="s">
        <v>98</v>
      </c>
      <c r="H1859" s="3" t="s">
        <v>99</v>
      </c>
      <c r="I1859" s="2" t="s">
        <v>148</v>
      </c>
      <c r="J1859" s="6" t="s">
        <v>97</v>
      </c>
      <c r="K1859" s="2" t="s">
        <v>134</v>
      </c>
      <c r="L1859" t="s">
        <v>140</v>
      </c>
      <c r="M1859" s="3" t="s">
        <v>100</v>
      </c>
      <c r="N1859" s="71" t="s">
        <v>98</v>
      </c>
      <c r="O1859" s="71" t="s">
        <v>163</v>
      </c>
      <c r="P1859" s="4" t="s">
        <v>98</v>
      </c>
      <c r="Q1859" s="2" t="s">
        <v>98</v>
      </c>
      <c r="R1859" s="2" t="s">
        <v>98</v>
      </c>
      <c r="S1859" t="s">
        <v>97</v>
      </c>
      <c r="T1859" t="s">
        <v>98</v>
      </c>
      <c r="U1859" s="2" t="s">
        <v>98</v>
      </c>
      <c r="V1859" s="2" t="s">
        <v>98</v>
      </c>
      <c r="W1859" s="2" t="s">
        <v>98</v>
      </c>
      <c r="X1859" s="2" t="s">
        <v>98</v>
      </c>
      <c r="Y1859" s="2" t="s">
        <v>98</v>
      </c>
      <c r="Z1859" s="2" t="s">
        <v>98</v>
      </c>
      <c r="AA1859" s="2" t="s">
        <v>98</v>
      </c>
      <c r="AB1859" s="2" t="s">
        <v>97</v>
      </c>
      <c r="AC1859" t="s">
        <v>171</v>
      </c>
      <c r="AD1859" s="6" t="s">
        <v>97</v>
      </c>
      <c r="AE1859" s="1" t="s">
        <v>97</v>
      </c>
      <c r="AF1859" t="s">
        <v>98</v>
      </c>
    </row>
    <row r="1860" spans="1:32">
      <c r="A1860" s="3" t="s">
        <v>184</v>
      </c>
      <c r="B1860">
        <v>1850</v>
      </c>
      <c r="C1860">
        <v>185459</v>
      </c>
      <c r="D1860" t="s">
        <v>137</v>
      </c>
      <c r="E1860" s="2" t="s">
        <v>98</v>
      </c>
      <c r="F1860" s="2" t="s">
        <v>98</v>
      </c>
      <c r="G1860" s="2" t="s">
        <v>98</v>
      </c>
      <c r="H1860" s="3" t="s">
        <v>99</v>
      </c>
      <c r="I1860" s="2" t="s">
        <v>145</v>
      </c>
      <c r="J1860" s="6" t="s">
        <v>97</v>
      </c>
      <c r="K1860" s="2" t="s">
        <v>135</v>
      </c>
      <c r="L1860" t="s">
        <v>140</v>
      </c>
      <c r="M1860" s="2" t="s">
        <v>100</v>
      </c>
      <c r="N1860" s="70" t="s">
        <v>98</v>
      </c>
      <c r="O1860" s="70" t="s">
        <v>163</v>
      </c>
      <c r="P1860" s="5" t="s">
        <v>98</v>
      </c>
      <c r="Q1860" s="2" t="s">
        <v>98</v>
      </c>
      <c r="R1860" s="2" t="s">
        <v>98</v>
      </c>
      <c r="S1860" t="s">
        <v>97</v>
      </c>
      <c r="T1860" t="s">
        <v>98</v>
      </c>
      <c r="U1860" s="2" t="s">
        <v>98</v>
      </c>
      <c r="V1860" s="2" t="s">
        <v>98</v>
      </c>
      <c r="W1860" s="2" t="s">
        <v>98</v>
      </c>
      <c r="X1860" s="2" t="s">
        <v>98</v>
      </c>
      <c r="Y1860" s="2" t="s">
        <v>99</v>
      </c>
      <c r="Z1860" s="2" t="s">
        <v>97</v>
      </c>
      <c r="AA1860" s="2" t="s">
        <v>97</v>
      </c>
      <c r="AB1860" s="2" t="s">
        <v>185</v>
      </c>
      <c r="AC1860" t="s">
        <v>170</v>
      </c>
      <c r="AD1860" s="6" t="s">
        <v>98</v>
      </c>
      <c r="AE1860" s="1" t="s">
        <v>98</v>
      </c>
      <c r="AF1860" t="s">
        <v>97</v>
      </c>
    </row>
    <row r="1861" spans="1:32">
      <c r="A1861" s="3" t="s">
        <v>184</v>
      </c>
      <c r="B1861">
        <v>1851</v>
      </c>
      <c r="C1861">
        <v>185465</v>
      </c>
      <c r="D1861" t="s">
        <v>137</v>
      </c>
      <c r="E1861" s="2" t="s">
        <v>98</v>
      </c>
      <c r="F1861" s="2" t="s">
        <v>98</v>
      </c>
      <c r="G1861" s="2" t="s">
        <v>98</v>
      </c>
      <c r="H1861" s="3" t="s">
        <v>97</v>
      </c>
      <c r="I1861" s="2" t="s">
        <v>149</v>
      </c>
      <c r="J1861" s="6" t="s">
        <v>97</v>
      </c>
      <c r="K1861" s="2" t="s">
        <v>134</v>
      </c>
      <c r="L1861" t="s">
        <v>140</v>
      </c>
      <c r="M1861" s="3" t="s">
        <v>100</v>
      </c>
      <c r="N1861" s="71" t="s">
        <v>97</v>
      </c>
      <c r="O1861" s="71" t="s">
        <v>174</v>
      </c>
      <c r="P1861" s="4" t="s">
        <v>97</v>
      </c>
      <c r="Q1861" s="2" t="s">
        <v>98</v>
      </c>
      <c r="R1861" s="2" t="s">
        <v>98</v>
      </c>
      <c r="S1861" t="s">
        <v>97</v>
      </c>
      <c r="T1861" t="s">
        <v>98</v>
      </c>
      <c r="U1861" s="2" t="s">
        <v>98</v>
      </c>
      <c r="V1861" s="2" t="s">
        <v>98</v>
      </c>
      <c r="W1861" s="2" t="s">
        <v>98</v>
      </c>
      <c r="X1861" s="2" t="s">
        <v>98</v>
      </c>
      <c r="Y1861" s="2" t="s">
        <v>98</v>
      </c>
      <c r="Z1861" s="2" t="s">
        <v>98</v>
      </c>
      <c r="AA1861" s="2" t="s">
        <v>98</v>
      </c>
      <c r="AB1861" s="2" t="s">
        <v>99</v>
      </c>
      <c r="AC1861" t="s">
        <v>170</v>
      </c>
      <c r="AD1861" t="s">
        <v>97</v>
      </c>
      <c r="AE1861" s="1" t="s">
        <v>98</v>
      </c>
      <c r="AF1861" t="s">
        <v>98</v>
      </c>
    </row>
    <row r="1862" spans="1:32">
      <c r="A1862" s="3" t="s">
        <v>184</v>
      </c>
      <c r="B1862">
        <v>1852</v>
      </c>
      <c r="C1862" s="6">
        <v>185476</v>
      </c>
      <c r="D1862" t="s">
        <v>137</v>
      </c>
      <c r="E1862" s="2" t="s">
        <v>98</v>
      </c>
      <c r="F1862" s="2" t="s">
        <v>98</v>
      </c>
      <c r="G1862" s="2" t="s">
        <v>97</v>
      </c>
      <c r="H1862" s="2" t="s">
        <v>97</v>
      </c>
      <c r="I1862" s="2" t="s">
        <v>147</v>
      </c>
      <c r="J1862" s="2" t="s">
        <v>97</v>
      </c>
      <c r="K1862" s="2" t="s">
        <v>135</v>
      </c>
      <c r="L1862" t="s">
        <v>138</v>
      </c>
      <c r="M1862" s="2" t="s">
        <v>101</v>
      </c>
      <c r="N1862" s="71" t="s">
        <v>97</v>
      </c>
      <c r="O1862" s="71" t="s">
        <v>174</v>
      </c>
      <c r="P1862" s="4" t="s">
        <v>97</v>
      </c>
      <c r="Q1862" s="2" t="s">
        <v>98</v>
      </c>
      <c r="R1862" s="2" t="s">
        <v>98</v>
      </c>
      <c r="S1862" t="s">
        <v>97</v>
      </c>
      <c r="T1862" t="s">
        <v>98</v>
      </c>
      <c r="U1862" s="2" t="s">
        <v>98</v>
      </c>
      <c r="V1862" s="2" t="s">
        <v>98</v>
      </c>
      <c r="W1862" s="2" t="s">
        <v>98</v>
      </c>
      <c r="X1862" s="2" t="s">
        <v>98</v>
      </c>
      <c r="Y1862" s="2" t="s">
        <v>99</v>
      </c>
      <c r="Z1862" s="2" t="s">
        <v>98</v>
      </c>
      <c r="AA1862" s="2" t="s">
        <v>98</v>
      </c>
      <c r="AB1862" s="2" t="s">
        <v>185</v>
      </c>
      <c r="AC1862" t="s">
        <v>170</v>
      </c>
      <c r="AD1862" t="s">
        <v>98</v>
      </c>
      <c r="AE1862" s="1" t="s">
        <v>98</v>
      </c>
      <c r="AF1862" t="s">
        <v>97</v>
      </c>
    </row>
    <row r="1863" spans="1:32">
      <c r="A1863" s="3" t="s">
        <v>184</v>
      </c>
      <c r="B1863">
        <v>1853</v>
      </c>
      <c r="C1863" s="6">
        <v>185488</v>
      </c>
      <c r="D1863" t="s">
        <v>136</v>
      </c>
      <c r="E1863" s="2" t="s">
        <v>98</v>
      </c>
      <c r="F1863" s="2" t="s">
        <v>98</v>
      </c>
      <c r="G1863" s="2" t="s">
        <v>98</v>
      </c>
      <c r="H1863" s="2" t="s">
        <v>97</v>
      </c>
      <c r="I1863" s="2" t="s">
        <v>147</v>
      </c>
      <c r="J1863" s="2" t="s">
        <v>97</v>
      </c>
      <c r="K1863" s="2" t="s">
        <v>134</v>
      </c>
      <c r="L1863" t="s">
        <v>139</v>
      </c>
      <c r="M1863" s="2" t="s">
        <v>101</v>
      </c>
      <c r="N1863" s="71" t="s">
        <v>97</v>
      </c>
      <c r="O1863" s="71" t="s">
        <v>174</v>
      </c>
      <c r="P1863" s="4" t="s">
        <v>98</v>
      </c>
      <c r="Q1863" s="2" t="s">
        <v>98</v>
      </c>
      <c r="R1863" s="2" t="s">
        <v>98</v>
      </c>
      <c r="S1863" t="s">
        <v>97</v>
      </c>
      <c r="T1863" t="s">
        <v>98</v>
      </c>
      <c r="U1863" s="2" t="s">
        <v>98</v>
      </c>
      <c r="V1863" s="2" t="s">
        <v>98</v>
      </c>
      <c r="W1863" s="2" t="s">
        <v>98</v>
      </c>
      <c r="X1863" s="2" t="s">
        <v>98</v>
      </c>
      <c r="Y1863" s="2" t="s">
        <v>98</v>
      </c>
      <c r="Z1863" s="2" t="s">
        <v>98</v>
      </c>
      <c r="AA1863" s="2" t="s">
        <v>98</v>
      </c>
      <c r="AB1863" s="2" t="s">
        <v>97</v>
      </c>
      <c r="AC1863" t="s">
        <v>170</v>
      </c>
      <c r="AD1863" t="s">
        <v>97</v>
      </c>
      <c r="AE1863" s="1" t="s">
        <v>97</v>
      </c>
      <c r="AF1863" t="s">
        <v>98</v>
      </c>
    </row>
    <row r="1864" spans="1:32">
      <c r="A1864" s="3" t="s">
        <v>184</v>
      </c>
      <c r="B1864">
        <v>1854</v>
      </c>
      <c r="C1864">
        <v>185489</v>
      </c>
      <c r="D1864" t="s">
        <v>137</v>
      </c>
      <c r="E1864" s="2" t="s">
        <v>98</v>
      </c>
      <c r="F1864" s="2" t="s">
        <v>98</v>
      </c>
      <c r="G1864" s="2" t="s">
        <v>98</v>
      </c>
      <c r="H1864" s="3" t="s">
        <v>97</v>
      </c>
      <c r="I1864" s="2" t="s">
        <v>146</v>
      </c>
      <c r="J1864" s="6" t="s">
        <v>97</v>
      </c>
      <c r="K1864" s="2" t="s">
        <v>134</v>
      </c>
      <c r="L1864" t="s">
        <v>140</v>
      </c>
      <c r="M1864" s="2" t="s">
        <v>101</v>
      </c>
      <c r="N1864" s="70" t="s">
        <v>98</v>
      </c>
      <c r="O1864" s="71" t="s">
        <v>174</v>
      </c>
      <c r="P1864" s="5" t="s">
        <v>182</v>
      </c>
      <c r="Q1864" s="2" t="s">
        <v>98</v>
      </c>
      <c r="R1864" s="2" t="s">
        <v>98</v>
      </c>
      <c r="S1864" t="s">
        <v>98</v>
      </c>
      <c r="T1864" t="s">
        <v>98</v>
      </c>
      <c r="U1864" s="2" t="s">
        <v>98</v>
      </c>
      <c r="V1864" s="2" t="s">
        <v>98</v>
      </c>
      <c r="W1864" s="2" t="s">
        <v>98</v>
      </c>
      <c r="X1864" s="2" t="s">
        <v>98</v>
      </c>
      <c r="Y1864" s="2" t="s">
        <v>186</v>
      </c>
      <c r="Z1864" s="2" t="s">
        <v>98</v>
      </c>
      <c r="AA1864" s="2" t="s">
        <v>98</v>
      </c>
      <c r="AB1864" s="2" t="s">
        <v>99</v>
      </c>
      <c r="AC1864" t="s">
        <v>170</v>
      </c>
      <c r="AD1864" s="6" t="s">
        <v>97</v>
      </c>
      <c r="AE1864" s="1" t="s">
        <v>98</v>
      </c>
      <c r="AF1864" t="s">
        <v>98</v>
      </c>
    </row>
    <row r="1865" spans="1:32">
      <c r="A1865" s="3" t="s">
        <v>184</v>
      </c>
      <c r="B1865">
        <v>1855</v>
      </c>
      <c r="C1865">
        <v>185527</v>
      </c>
      <c r="D1865" t="s">
        <v>137</v>
      </c>
      <c r="E1865" s="2" t="s">
        <v>98</v>
      </c>
      <c r="F1865" s="2" t="s">
        <v>98</v>
      </c>
      <c r="G1865" s="2" t="s">
        <v>98</v>
      </c>
      <c r="H1865" s="2" t="s">
        <v>97</v>
      </c>
      <c r="I1865" s="2" t="s">
        <v>148</v>
      </c>
      <c r="J1865" s="6" t="s">
        <v>97</v>
      </c>
      <c r="K1865" s="2" t="s">
        <v>135</v>
      </c>
      <c r="L1865" t="s">
        <v>140</v>
      </c>
      <c r="M1865" s="2" t="s">
        <v>100</v>
      </c>
      <c r="N1865" s="70" t="s">
        <v>97</v>
      </c>
      <c r="O1865" s="70" t="s">
        <v>174</v>
      </c>
      <c r="P1865" s="4" t="s">
        <v>182</v>
      </c>
      <c r="Q1865" s="2" t="s">
        <v>98</v>
      </c>
      <c r="R1865" s="2" t="s">
        <v>98</v>
      </c>
      <c r="S1865" t="s">
        <v>98</v>
      </c>
      <c r="T1865" t="s">
        <v>98</v>
      </c>
      <c r="U1865" s="2" t="s">
        <v>98</v>
      </c>
      <c r="V1865" s="2" t="s">
        <v>98</v>
      </c>
      <c r="W1865" s="2" t="s">
        <v>98</v>
      </c>
      <c r="X1865" s="2" t="s">
        <v>98</v>
      </c>
      <c r="Y1865" s="2" t="s">
        <v>186</v>
      </c>
      <c r="Z1865" s="2" t="s">
        <v>98</v>
      </c>
      <c r="AA1865" s="2" t="s">
        <v>98</v>
      </c>
      <c r="AB1865" s="2" t="s">
        <v>185</v>
      </c>
      <c r="AC1865" t="s">
        <v>170</v>
      </c>
      <c r="AD1865" s="6" t="s">
        <v>98</v>
      </c>
      <c r="AE1865" s="1" t="s">
        <v>98</v>
      </c>
      <c r="AF1865" t="s">
        <v>97</v>
      </c>
    </row>
    <row r="1866" spans="1:32">
      <c r="A1866" s="3" t="s">
        <v>184</v>
      </c>
      <c r="B1866">
        <v>1856</v>
      </c>
      <c r="C1866" s="6">
        <v>185530</v>
      </c>
      <c r="D1866" t="s">
        <v>137</v>
      </c>
      <c r="E1866" s="2" t="s">
        <v>98</v>
      </c>
      <c r="F1866" s="2" t="s">
        <v>98</v>
      </c>
      <c r="G1866" s="2" t="s">
        <v>98</v>
      </c>
      <c r="H1866" s="2" t="s">
        <v>99</v>
      </c>
      <c r="I1866" s="2" t="s">
        <v>146</v>
      </c>
      <c r="J1866" s="2" t="s">
        <v>97</v>
      </c>
      <c r="K1866" s="2" t="s">
        <v>134</v>
      </c>
      <c r="L1866" t="s">
        <v>140</v>
      </c>
      <c r="M1866" s="2" t="s">
        <v>100</v>
      </c>
      <c r="N1866" s="71" t="s">
        <v>97</v>
      </c>
      <c r="O1866" s="71" t="s">
        <v>174</v>
      </c>
      <c r="P1866" s="4" t="s">
        <v>182</v>
      </c>
      <c r="Q1866" s="2" t="s">
        <v>98</v>
      </c>
      <c r="R1866" s="2" t="s">
        <v>98</v>
      </c>
      <c r="S1866" t="s">
        <v>98</v>
      </c>
      <c r="T1866" t="s">
        <v>98</v>
      </c>
      <c r="U1866" s="2" t="s">
        <v>98</v>
      </c>
      <c r="V1866" s="2" t="s">
        <v>98</v>
      </c>
      <c r="W1866" s="2" t="s">
        <v>98</v>
      </c>
      <c r="X1866" s="2" t="s">
        <v>98</v>
      </c>
      <c r="Y1866" s="2" t="s">
        <v>98</v>
      </c>
      <c r="Z1866" s="2" t="s">
        <v>98</v>
      </c>
      <c r="AA1866" s="2" t="s">
        <v>98</v>
      </c>
      <c r="AB1866" s="2" t="s">
        <v>97</v>
      </c>
      <c r="AC1866" t="s">
        <v>170</v>
      </c>
      <c r="AD1866" t="s">
        <v>97</v>
      </c>
      <c r="AE1866" s="1" t="s">
        <v>98</v>
      </c>
      <c r="AF1866" t="s">
        <v>98</v>
      </c>
    </row>
    <row r="1867" spans="1:32">
      <c r="A1867" s="3" t="s">
        <v>184</v>
      </c>
      <c r="B1867">
        <v>1857</v>
      </c>
      <c r="C1867">
        <v>185570</v>
      </c>
      <c r="D1867" t="s">
        <v>136</v>
      </c>
      <c r="E1867" s="2" t="s">
        <v>98</v>
      </c>
      <c r="F1867" s="2" t="s">
        <v>98</v>
      </c>
      <c r="G1867" s="2" t="s">
        <v>98</v>
      </c>
      <c r="H1867" s="3" t="s">
        <v>98</v>
      </c>
      <c r="I1867" s="2" t="s">
        <v>145</v>
      </c>
      <c r="J1867" s="6" t="s">
        <v>97</v>
      </c>
      <c r="K1867" s="2" t="s">
        <v>134</v>
      </c>
      <c r="L1867" t="s">
        <v>140</v>
      </c>
      <c r="M1867" s="3" t="s">
        <v>100</v>
      </c>
      <c r="N1867" s="71" t="s">
        <v>98</v>
      </c>
      <c r="O1867" s="71" t="s">
        <v>174</v>
      </c>
      <c r="P1867" s="4" t="s">
        <v>182</v>
      </c>
      <c r="Q1867" s="2" t="s">
        <v>98</v>
      </c>
      <c r="R1867" s="2" t="s">
        <v>98</v>
      </c>
      <c r="S1867" t="s">
        <v>98</v>
      </c>
      <c r="T1867" t="s">
        <v>98</v>
      </c>
      <c r="U1867" s="2" t="s">
        <v>98</v>
      </c>
      <c r="V1867" s="2" t="s">
        <v>98</v>
      </c>
      <c r="W1867" s="2" t="s">
        <v>98</v>
      </c>
      <c r="X1867" s="2" t="s">
        <v>98</v>
      </c>
      <c r="Y1867" s="2" t="s">
        <v>186</v>
      </c>
      <c r="Z1867" s="2" t="s">
        <v>98</v>
      </c>
      <c r="AA1867" s="2" t="s">
        <v>98</v>
      </c>
      <c r="AB1867" s="2" t="s">
        <v>97</v>
      </c>
      <c r="AC1867" t="s">
        <v>170</v>
      </c>
      <c r="AD1867" s="6" t="s">
        <v>97</v>
      </c>
      <c r="AE1867" s="1" t="s">
        <v>98</v>
      </c>
      <c r="AF1867" t="s">
        <v>98</v>
      </c>
    </row>
    <row r="1868" spans="1:32">
      <c r="A1868" s="3" t="s">
        <v>184</v>
      </c>
      <c r="B1868">
        <v>1858</v>
      </c>
      <c r="C1868" s="6">
        <v>185571</v>
      </c>
      <c r="D1868" t="s">
        <v>137</v>
      </c>
      <c r="E1868" s="2" t="s">
        <v>98</v>
      </c>
      <c r="F1868" s="2" t="s">
        <v>98</v>
      </c>
      <c r="G1868" s="2" t="s">
        <v>97</v>
      </c>
      <c r="H1868" s="2" t="s">
        <v>97</v>
      </c>
      <c r="I1868" s="2" t="s">
        <v>145</v>
      </c>
      <c r="J1868" s="2" t="s">
        <v>97</v>
      </c>
      <c r="K1868" s="2" t="s">
        <v>135</v>
      </c>
      <c r="L1868" t="s">
        <v>138</v>
      </c>
      <c r="M1868" s="2" t="s">
        <v>101</v>
      </c>
      <c r="N1868" s="71" t="s">
        <v>97</v>
      </c>
      <c r="O1868" s="71" t="s">
        <v>174</v>
      </c>
      <c r="P1868" s="4" t="s">
        <v>97</v>
      </c>
      <c r="Q1868" s="2" t="s">
        <v>98</v>
      </c>
      <c r="R1868" s="2" t="s">
        <v>98</v>
      </c>
      <c r="S1868" t="s">
        <v>97</v>
      </c>
      <c r="T1868" t="s">
        <v>98</v>
      </c>
      <c r="U1868" s="2" t="s">
        <v>98</v>
      </c>
      <c r="V1868" s="2" t="s">
        <v>98</v>
      </c>
      <c r="W1868" s="2" t="s">
        <v>98</v>
      </c>
      <c r="X1868" s="2" t="s">
        <v>98</v>
      </c>
      <c r="Y1868" s="2" t="s">
        <v>99</v>
      </c>
      <c r="Z1868" s="2" t="s">
        <v>98</v>
      </c>
      <c r="AA1868" s="2" t="s">
        <v>98</v>
      </c>
      <c r="AB1868" s="2" t="s">
        <v>185</v>
      </c>
      <c r="AC1868" t="s">
        <v>170</v>
      </c>
      <c r="AD1868" t="s">
        <v>98</v>
      </c>
      <c r="AE1868" s="1" t="s">
        <v>98</v>
      </c>
      <c r="AF1868" t="s">
        <v>97</v>
      </c>
    </row>
    <row r="1869" spans="1:32">
      <c r="A1869" s="3" t="s">
        <v>184</v>
      </c>
      <c r="B1869">
        <v>1859</v>
      </c>
      <c r="C1869" s="6">
        <v>185572</v>
      </c>
      <c r="D1869" t="s">
        <v>136</v>
      </c>
      <c r="E1869" s="2" t="s">
        <v>98</v>
      </c>
      <c r="F1869" s="2" t="s">
        <v>98</v>
      </c>
      <c r="G1869" s="2" t="s">
        <v>98</v>
      </c>
      <c r="H1869" s="2" t="s">
        <v>97</v>
      </c>
      <c r="I1869" s="2" t="s">
        <v>145</v>
      </c>
      <c r="J1869" s="2" t="s">
        <v>97</v>
      </c>
      <c r="K1869" s="2" t="s">
        <v>134</v>
      </c>
      <c r="L1869" t="s">
        <v>138</v>
      </c>
      <c r="M1869" s="2" t="s">
        <v>100</v>
      </c>
      <c r="N1869" s="71" t="s">
        <v>97</v>
      </c>
      <c r="O1869" s="71" t="s">
        <v>174</v>
      </c>
      <c r="P1869" s="4" t="s">
        <v>97</v>
      </c>
      <c r="Q1869" s="2" t="s">
        <v>98</v>
      </c>
      <c r="R1869" s="2" t="s">
        <v>98</v>
      </c>
      <c r="S1869" t="s">
        <v>97</v>
      </c>
      <c r="T1869" t="s">
        <v>98</v>
      </c>
      <c r="U1869" s="2" t="s">
        <v>98</v>
      </c>
      <c r="V1869" s="2" t="s">
        <v>98</v>
      </c>
      <c r="W1869" s="2" t="s">
        <v>98</v>
      </c>
      <c r="X1869" s="2" t="s">
        <v>98</v>
      </c>
      <c r="Y1869" s="2" t="s">
        <v>97</v>
      </c>
      <c r="Z1869" s="2" t="s">
        <v>98</v>
      </c>
      <c r="AA1869" s="2" t="s">
        <v>98</v>
      </c>
      <c r="AB1869" s="2" t="s">
        <v>97</v>
      </c>
      <c r="AC1869" t="s">
        <v>171</v>
      </c>
      <c r="AD1869" t="s">
        <v>97</v>
      </c>
      <c r="AE1869" s="1" t="s">
        <v>97</v>
      </c>
      <c r="AF1869" t="s">
        <v>97</v>
      </c>
    </row>
    <row r="1870" spans="1:32">
      <c r="A1870" s="3" t="s">
        <v>184</v>
      </c>
      <c r="B1870">
        <v>1860</v>
      </c>
      <c r="C1870">
        <v>185594</v>
      </c>
      <c r="D1870" t="s">
        <v>136</v>
      </c>
      <c r="E1870" s="2" t="s">
        <v>98</v>
      </c>
      <c r="F1870" s="2" t="s">
        <v>98</v>
      </c>
      <c r="G1870" s="2" t="s">
        <v>98</v>
      </c>
      <c r="H1870" s="3" t="s">
        <v>97</v>
      </c>
      <c r="I1870" s="2" t="s">
        <v>145</v>
      </c>
      <c r="J1870" s="6" t="s">
        <v>97</v>
      </c>
      <c r="K1870" s="2" t="s">
        <v>134</v>
      </c>
      <c r="L1870" t="s">
        <v>140</v>
      </c>
      <c r="M1870" s="2" t="s">
        <v>100</v>
      </c>
      <c r="N1870" s="70" t="s">
        <v>98</v>
      </c>
      <c r="O1870" s="70" t="s">
        <v>174</v>
      </c>
      <c r="P1870" s="4" t="s">
        <v>182</v>
      </c>
      <c r="Q1870" s="2" t="s">
        <v>98</v>
      </c>
      <c r="R1870" s="2" t="s">
        <v>98</v>
      </c>
      <c r="S1870" t="s">
        <v>98</v>
      </c>
      <c r="T1870" t="s">
        <v>98</v>
      </c>
      <c r="U1870" s="2" t="s">
        <v>98</v>
      </c>
      <c r="V1870" s="2" t="s">
        <v>98</v>
      </c>
      <c r="W1870" s="2" t="s">
        <v>98</v>
      </c>
      <c r="X1870" s="2" t="s">
        <v>98</v>
      </c>
      <c r="Y1870" s="2" t="s">
        <v>186</v>
      </c>
      <c r="Z1870" s="2" t="s">
        <v>98</v>
      </c>
      <c r="AA1870" s="2" t="s">
        <v>98</v>
      </c>
      <c r="AB1870" s="2" t="s">
        <v>97</v>
      </c>
      <c r="AC1870" t="s">
        <v>169</v>
      </c>
      <c r="AD1870" t="s">
        <v>97</v>
      </c>
      <c r="AE1870" s="1" t="s">
        <v>98</v>
      </c>
      <c r="AF1870" t="s">
        <v>98</v>
      </c>
    </row>
    <row r="1871" spans="1:32">
      <c r="A1871" s="3" t="s">
        <v>184</v>
      </c>
      <c r="B1871">
        <v>1861</v>
      </c>
      <c r="C1871">
        <v>185617</v>
      </c>
      <c r="D1871" t="s">
        <v>136</v>
      </c>
      <c r="E1871" s="2" t="s">
        <v>98</v>
      </c>
      <c r="F1871" s="2" t="s">
        <v>98</v>
      </c>
      <c r="G1871" s="2" t="s">
        <v>98</v>
      </c>
      <c r="H1871" s="3" t="s">
        <v>97</v>
      </c>
      <c r="I1871" s="2" t="s">
        <v>148</v>
      </c>
      <c r="J1871" s="6" t="s">
        <v>97</v>
      </c>
      <c r="K1871" s="2" t="s">
        <v>134</v>
      </c>
      <c r="L1871" t="s">
        <v>140</v>
      </c>
      <c r="M1871" s="2" t="s">
        <v>100</v>
      </c>
      <c r="N1871" s="70" t="s">
        <v>97</v>
      </c>
      <c r="O1871" s="70" t="s">
        <v>174</v>
      </c>
      <c r="P1871" s="4" t="s">
        <v>182</v>
      </c>
      <c r="Q1871" s="2" t="s">
        <v>98</v>
      </c>
      <c r="R1871" s="2" t="s">
        <v>98</v>
      </c>
      <c r="S1871" t="s">
        <v>98</v>
      </c>
      <c r="T1871" t="s">
        <v>98</v>
      </c>
      <c r="U1871" s="2" t="s">
        <v>98</v>
      </c>
      <c r="V1871" s="2" t="s">
        <v>98</v>
      </c>
      <c r="W1871" s="2" t="s">
        <v>98</v>
      </c>
      <c r="X1871" s="2" t="s">
        <v>98</v>
      </c>
      <c r="Y1871" s="2" t="s">
        <v>98</v>
      </c>
      <c r="Z1871" s="2" t="s">
        <v>98</v>
      </c>
      <c r="AA1871" s="2" t="s">
        <v>98</v>
      </c>
      <c r="AB1871" s="2" t="s">
        <v>97</v>
      </c>
      <c r="AC1871" t="s">
        <v>170</v>
      </c>
      <c r="AD1871" t="s">
        <v>97</v>
      </c>
      <c r="AE1871" s="1" t="s">
        <v>98</v>
      </c>
      <c r="AF1871" t="s">
        <v>98</v>
      </c>
    </row>
    <row r="1872" spans="1:32">
      <c r="A1872" s="3" t="s">
        <v>184</v>
      </c>
      <c r="B1872">
        <v>1862</v>
      </c>
      <c r="C1872">
        <v>185631</v>
      </c>
      <c r="D1872" t="s">
        <v>136</v>
      </c>
      <c r="E1872" s="2" t="s">
        <v>98</v>
      </c>
      <c r="F1872" s="2" t="s">
        <v>98</v>
      </c>
      <c r="G1872" s="2" t="s">
        <v>98</v>
      </c>
      <c r="H1872" s="3" t="s">
        <v>99</v>
      </c>
      <c r="I1872" s="2" t="s">
        <v>145</v>
      </c>
      <c r="J1872" s="6" t="s">
        <v>97</v>
      </c>
      <c r="K1872" s="2" t="s">
        <v>134</v>
      </c>
      <c r="L1872" t="s">
        <v>140</v>
      </c>
      <c r="M1872" s="2" t="s">
        <v>100</v>
      </c>
      <c r="N1872" s="70" t="s">
        <v>97</v>
      </c>
      <c r="O1872" s="70" t="s">
        <v>174</v>
      </c>
      <c r="P1872" s="5" t="s">
        <v>182</v>
      </c>
      <c r="Q1872" s="2" t="s">
        <v>98</v>
      </c>
      <c r="R1872" s="2" t="s">
        <v>98</v>
      </c>
      <c r="S1872" t="s">
        <v>98</v>
      </c>
      <c r="T1872" t="s">
        <v>98</v>
      </c>
      <c r="U1872" s="2" t="s">
        <v>98</v>
      </c>
      <c r="V1872" s="2" t="s">
        <v>98</v>
      </c>
      <c r="W1872" s="2" t="s">
        <v>98</v>
      </c>
      <c r="X1872" s="2" t="s">
        <v>98</v>
      </c>
      <c r="Y1872" s="2" t="s">
        <v>98</v>
      </c>
      <c r="Z1872" s="2" t="s">
        <v>98</v>
      </c>
      <c r="AA1872" s="2" t="s">
        <v>98</v>
      </c>
      <c r="AB1872" s="2" t="s">
        <v>98</v>
      </c>
      <c r="AC1872" t="s">
        <v>169</v>
      </c>
      <c r="AD1872" s="6" t="s">
        <v>97</v>
      </c>
      <c r="AE1872" s="1" t="s">
        <v>98</v>
      </c>
      <c r="AF1872" t="s">
        <v>98</v>
      </c>
    </row>
    <row r="1873" spans="1:32">
      <c r="A1873" s="3" t="s">
        <v>184</v>
      </c>
      <c r="B1873">
        <v>1863</v>
      </c>
      <c r="C1873">
        <v>185653</v>
      </c>
      <c r="D1873" t="s">
        <v>136</v>
      </c>
      <c r="E1873" s="2" t="s">
        <v>98</v>
      </c>
      <c r="F1873" s="2" t="s">
        <v>98</v>
      </c>
      <c r="G1873" s="2" t="s">
        <v>98</v>
      </c>
      <c r="H1873" s="3" t="s">
        <v>97</v>
      </c>
      <c r="I1873" s="2" t="s">
        <v>145</v>
      </c>
      <c r="J1873" s="6" t="s">
        <v>97</v>
      </c>
      <c r="K1873" s="2" t="s">
        <v>134</v>
      </c>
      <c r="L1873" t="s">
        <v>139</v>
      </c>
      <c r="M1873" s="2" t="s">
        <v>101</v>
      </c>
      <c r="N1873" s="70" t="s">
        <v>97</v>
      </c>
      <c r="O1873" s="71" t="s">
        <v>174</v>
      </c>
      <c r="P1873" s="4" t="s">
        <v>182</v>
      </c>
      <c r="Q1873" s="2" t="s">
        <v>98</v>
      </c>
      <c r="R1873" s="2" t="s">
        <v>98</v>
      </c>
      <c r="S1873" t="s">
        <v>98</v>
      </c>
      <c r="T1873" t="s">
        <v>98</v>
      </c>
      <c r="U1873" s="2" t="s">
        <v>98</v>
      </c>
      <c r="V1873" s="2" t="s">
        <v>98</v>
      </c>
      <c r="W1873" s="2" t="s">
        <v>98</v>
      </c>
      <c r="X1873" s="2" t="s">
        <v>98</v>
      </c>
      <c r="Y1873" s="2" t="s">
        <v>98</v>
      </c>
      <c r="Z1873" s="2" t="s">
        <v>98</v>
      </c>
      <c r="AA1873" s="2" t="s">
        <v>98</v>
      </c>
      <c r="AB1873" s="2" t="s">
        <v>97</v>
      </c>
      <c r="AC1873" t="s">
        <v>170</v>
      </c>
      <c r="AD1873" s="6" t="s">
        <v>97</v>
      </c>
      <c r="AE1873" s="1" t="s">
        <v>97</v>
      </c>
      <c r="AF1873" t="s">
        <v>98</v>
      </c>
    </row>
    <row r="1874" spans="1:32">
      <c r="A1874" s="3" t="s">
        <v>184</v>
      </c>
      <c r="B1874">
        <v>1864</v>
      </c>
      <c r="C1874" s="6">
        <v>185715</v>
      </c>
      <c r="D1874" t="s">
        <v>137</v>
      </c>
      <c r="E1874" s="2" t="s">
        <v>98</v>
      </c>
      <c r="F1874" s="2" t="s">
        <v>98</v>
      </c>
      <c r="G1874" s="2" t="s">
        <v>98</v>
      </c>
      <c r="H1874" s="2" t="s">
        <v>97</v>
      </c>
      <c r="I1874" s="2" t="s">
        <v>147</v>
      </c>
      <c r="J1874" s="2" t="s">
        <v>97</v>
      </c>
      <c r="K1874" s="2" t="s">
        <v>134</v>
      </c>
      <c r="L1874" t="s">
        <v>140</v>
      </c>
      <c r="M1874" s="2" t="s">
        <v>101</v>
      </c>
      <c r="N1874" s="71" t="s">
        <v>97</v>
      </c>
      <c r="O1874" s="71" t="s">
        <v>174</v>
      </c>
      <c r="P1874" s="4" t="s">
        <v>182</v>
      </c>
      <c r="Q1874" s="2" t="s">
        <v>98</v>
      </c>
      <c r="R1874" s="2" t="s">
        <v>98</v>
      </c>
      <c r="S1874" t="s">
        <v>98</v>
      </c>
      <c r="T1874" t="s">
        <v>98</v>
      </c>
      <c r="U1874" s="2" t="s">
        <v>98</v>
      </c>
      <c r="V1874" s="2" t="s">
        <v>98</v>
      </c>
      <c r="W1874" s="2" t="s">
        <v>98</v>
      </c>
      <c r="X1874" s="2" t="s">
        <v>98</v>
      </c>
      <c r="Y1874" s="2" t="s">
        <v>186</v>
      </c>
      <c r="Z1874" s="2" t="s">
        <v>98</v>
      </c>
      <c r="AA1874" s="2" t="s">
        <v>98</v>
      </c>
      <c r="AB1874" s="2" t="s">
        <v>97</v>
      </c>
      <c r="AC1874" t="s">
        <v>170</v>
      </c>
      <c r="AD1874" t="s">
        <v>97</v>
      </c>
      <c r="AE1874" s="1" t="s">
        <v>98</v>
      </c>
      <c r="AF1874" t="s">
        <v>98</v>
      </c>
    </row>
    <row r="1875" spans="1:32">
      <c r="A1875" s="3" t="s">
        <v>183</v>
      </c>
      <c r="B1875">
        <v>1865</v>
      </c>
      <c r="C1875" s="6">
        <v>185765</v>
      </c>
      <c r="D1875" t="s">
        <v>137</v>
      </c>
      <c r="E1875" s="2" t="s">
        <v>98</v>
      </c>
      <c r="F1875" s="2" t="s">
        <v>98</v>
      </c>
      <c r="G1875" s="2" t="s">
        <v>98</v>
      </c>
      <c r="H1875" s="2" t="s">
        <v>98</v>
      </c>
      <c r="I1875" s="2" t="s">
        <v>145</v>
      </c>
      <c r="J1875" s="2" t="s">
        <v>98</v>
      </c>
      <c r="K1875" s="2" t="s">
        <v>134</v>
      </c>
      <c r="L1875" t="s">
        <v>140</v>
      </c>
      <c r="M1875" s="2" t="s">
        <v>101</v>
      </c>
      <c r="N1875" s="71" t="s">
        <v>98</v>
      </c>
      <c r="O1875" s="71" t="s">
        <v>174</v>
      </c>
      <c r="P1875" s="4" t="s">
        <v>182</v>
      </c>
      <c r="Q1875" s="2" t="s">
        <v>98</v>
      </c>
      <c r="R1875" s="2" t="s">
        <v>98</v>
      </c>
      <c r="S1875" t="s">
        <v>98</v>
      </c>
      <c r="T1875" t="s">
        <v>98</v>
      </c>
      <c r="U1875" s="2" t="s">
        <v>98</v>
      </c>
      <c r="V1875" s="2" t="s">
        <v>98</v>
      </c>
      <c r="W1875" s="2" t="s">
        <v>98</v>
      </c>
      <c r="X1875" s="2" t="s">
        <v>98</v>
      </c>
      <c r="Y1875" s="2" t="s">
        <v>99</v>
      </c>
      <c r="Z1875" s="2" t="s">
        <v>98</v>
      </c>
      <c r="AA1875" s="2" t="s">
        <v>98</v>
      </c>
      <c r="AB1875" s="2" t="s">
        <v>185</v>
      </c>
      <c r="AC1875" t="s">
        <v>170</v>
      </c>
      <c r="AD1875" t="s">
        <v>97</v>
      </c>
      <c r="AE1875" s="1" t="s">
        <v>98</v>
      </c>
      <c r="AF1875" t="s">
        <v>99</v>
      </c>
    </row>
    <row r="1876" spans="1:32">
      <c r="A1876" s="3" t="s">
        <v>184</v>
      </c>
      <c r="B1876">
        <v>1866</v>
      </c>
      <c r="C1876" s="6">
        <v>185777</v>
      </c>
      <c r="D1876" t="s">
        <v>136</v>
      </c>
      <c r="E1876" s="2" t="s">
        <v>98</v>
      </c>
      <c r="F1876" s="2" t="s">
        <v>98</v>
      </c>
      <c r="G1876" s="2" t="s">
        <v>98</v>
      </c>
      <c r="H1876" s="2" t="s">
        <v>97</v>
      </c>
      <c r="I1876" s="2" t="s">
        <v>146</v>
      </c>
      <c r="J1876" s="2" t="s">
        <v>97</v>
      </c>
      <c r="K1876" s="2" t="s">
        <v>134</v>
      </c>
      <c r="L1876" t="s">
        <v>140</v>
      </c>
      <c r="M1876" s="2" t="s">
        <v>100</v>
      </c>
      <c r="N1876" s="71" t="s">
        <v>97</v>
      </c>
      <c r="O1876" s="71" t="s">
        <v>174</v>
      </c>
      <c r="P1876" s="4" t="s">
        <v>98</v>
      </c>
      <c r="Q1876" s="2" t="s">
        <v>98</v>
      </c>
      <c r="R1876" s="2" t="s">
        <v>98</v>
      </c>
      <c r="S1876" t="s">
        <v>97</v>
      </c>
      <c r="T1876" t="s">
        <v>98</v>
      </c>
      <c r="U1876" s="2" t="s">
        <v>98</v>
      </c>
      <c r="V1876" s="2" t="s">
        <v>98</v>
      </c>
      <c r="W1876" s="2" t="s">
        <v>98</v>
      </c>
      <c r="X1876" s="2" t="s">
        <v>98</v>
      </c>
      <c r="Y1876" s="2" t="s">
        <v>98</v>
      </c>
      <c r="Z1876" s="2" t="s">
        <v>98</v>
      </c>
      <c r="AA1876" s="2" t="s">
        <v>98</v>
      </c>
      <c r="AB1876" s="2" t="s">
        <v>97</v>
      </c>
      <c r="AC1876" t="s">
        <v>170</v>
      </c>
      <c r="AD1876" t="s">
        <v>97</v>
      </c>
      <c r="AE1876" s="1" t="s">
        <v>98</v>
      </c>
      <c r="AF1876" t="s">
        <v>98</v>
      </c>
    </row>
    <row r="1877" spans="1:32">
      <c r="A1877" s="3" t="s">
        <v>184</v>
      </c>
      <c r="B1877">
        <v>1867</v>
      </c>
      <c r="C1877" s="6">
        <v>185778</v>
      </c>
      <c r="D1877" t="s">
        <v>136</v>
      </c>
      <c r="E1877" s="2" t="s">
        <v>98</v>
      </c>
      <c r="F1877" s="2" t="s">
        <v>98</v>
      </c>
      <c r="G1877" s="2" t="s">
        <v>98</v>
      </c>
      <c r="H1877" s="2" t="s">
        <v>97</v>
      </c>
      <c r="I1877" s="2" t="s">
        <v>146</v>
      </c>
      <c r="J1877" s="2" t="s">
        <v>97</v>
      </c>
      <c r="K1877" s="2" t="s">
        <v>134</v>
      </c>
      <c r="L1877" t="s">
        <v>140</v>
      </c>
      <c r="M1877" s="2" t="s">
        <v>100</v>
      </c>
      <c r="N1877" s="71" t="s">
        <v>97</v>
      </c>
      <c r="O1877" s="71" t="s">
        <v>174</v>
      </c>
      <c r="P1877" s="4" t="s">
        <v>98</v>
      </c>
      <c r="Q1877" s="2" t="s">
        <v>98</v>
      </c>
      <c r="R1877" s="2" t="s">
        <v>98</v>
      </c>
      <c r="S1877" t="s">
        <v>97</v>
      </c>
      <c r="T1877" t="s">
        <v>98</v>
      </c>
      <c r="U1877" s="2" t="s">
        <v>98</v>
      </c>
      <c r="V1877" s="2" t="s">
        <v>98</v>
      </c>
      <c r="W1877" s="2" t="s">
        <v>98</v>
      </c>
      <c r="X1877" s="2" t="s">
        <v>98</v>
      </c>
      <c r="Y1877" s="2" t="s">
        <v>98</v>
      </c>
      <c r="Z1877" s="2" t="s">
        <v>98</v>
      </c>
      <c r="AA1877" s="2" t="s">
        <v>98</v>
      </c>
      <c r="AB1877" s="2" t="s">
        <v>97</v>
      </c>
      <c r="AC1877" t="s">
        <v>170</v>
      </c>
      <c r="AD1877" t="s">
        <v>97</v>
      </c>
      <c r="AE1877" s="1" t="s">
        <v>98</v>
      </c>
      <c r="AF1877" t="s">
        <v>98</v>
      </c>
    </row>
    <row r="1878" spans="1:32">
      <c r="A1878" s="3" t="s">
        <v>184</v>
      </c>
      <c r="B1878">
        <v>1868</v>
      </c>
      <c r="C1878" s="6">
        <v>185792</v>
      </c>
      <c r="D1878" t="s">
        <v>137</v>
      </c>
      <c r="E1878" s="2" t="s">
        <v>98</v>
      </c>
      <c r="F1878" s="2" t="s">
        <v>98</v>
      </c>
      <c r="G1878" s="2" t="s">
        <v>98</v>
      </c>
      <c r="H1878" s="2" t="s">
        <v>97</v>
      </c>
      <c r="I1878" s="2" t="s">
        <v>147</v>
      </c>
      <c r="J1878" s="2" t="s">
        <v>97</v>
      </c>
      <c r="K1878" s="2" t="s">
        <v>134</v>
      </c>
      <c r="L1878" t="s">
        <v>140</v>
      </c>
      <c r="M1878" s="2" t="s">
        <v>100</v>
      </c>
      <c r="N1878" s="71" t="s">
        <v>98</v>
      </c>
      <c r="O1878" s="71" t="s">
        <v>174</v>
      </c>
      <c r="P1878" s="4" t="s">
        <v>98</v>
      </c>
      <c r="Q1878" s="2" t="s">
        <v>98</v>
      </c>
      <c r="R1878" s="2" t="s">
        <v>98</v>
      </c>
      <c r="S1878" t="s">
        <v>97</v>
      </c>
      <c r="T1878" t="s">
        <v>98</v>
      </c>
      <c r="U1878" s="2" t="s">
        <v>98</v>
      </c>
      <c r="V1878" s="2" t="s">
        <v>98</v>
      </c>
      <c r="W1878" s="2" t="s">
        <v>98</v>
      </c>
      <c r="X1878" s="2" t="s">
        <v>98</v>
      </c>
      <c r="Y1878" s="2" t="s">
        <v>98</v>
      </c>
      <c r="Z1878" s="2" t="s">
        <v>98</v>
      </c>
      <c r="AA1878" s="2" t="s">
        <v>98</v>
      </c>
      <c r="AB1878" s="2" t="s">
        <v>98</v>
      </c>
      <c r="AC1878" t="s">
        <v>170</v>
      </c>
      <c r="AD1878" t="s">
        <v>97</v>
      </c>
      <c r="AE1878" s="1" t="s">
        <v>98</v>
      </c>
      <c r="AF1878" t="s">
        <v>98</v>
      </c>
    </row>
    <row r="1879" spans="1:32">
      <c r="A1879" s="3" t="s">
        <v>184</v>
      </c>
      <c r="B1879">
        <v>1869</v>
      </c>
      <c r="C1879">
        <v>185793</v>
      </c>
      <c r="D1879" t="s">
        <v>137</v>
      </c>
      <c r="E1879" s="2" t="s">
        <v>98</v>
      </c>
      <c r="F1879" s="2" t="s">
        <v>98</v>
      </c>
      <c r="G1879" s="2" t="s">
        <v>98</v>
      </c>
      <c r="H1879" s="3" t="s">
        <v>97</v>
      </c>
      <c r="I1879" s="2" t="s">
        <v>145</v>
      </c>
      <c r="J1879" s="6" t="s">
        <v>97</v>
      </c>
      <c r="K1879" s="2" t="s">
        <v>134</v>
      </c>
      <c r="L1879" t="s">
        <v>140</v>
      </c>
      <c r="M1879" s="2" t="s">
        <v>100</v>
      </c>
      <c r="N1879" s="70" t="s">
        <v>97</v>
      </c>
      <c r="O1879" s="70" t="s">
        <v>174</v>
      </c>
      <c r="P1879" s="4" t="s">
        <v>97</v>
      </c>
      <c r="Q1879" s="2" t="s">
        <v>98</v>
      </c>
      <c r="R1879" s="2" t="s">
        <v>98</v>
      </c>
      <c r="S1879" t="s">
        <v>97</v>
      </c>
      <c r="T1879" t="s">
        <v>98</v>
      </c>
      <c r="U1879" s="2" t="s">
        <v>98</v>
      </c>
      <c r="V1879" s="2" t="s">
        <v>98</v>
      </c>
      <c r="W1879" s="2" t="s">
        <v>98</v>
      </c>
      <c r="X1879" s="2" t="s">
        <v>98</v>
      </c>
      <c r="Y1879" s="2" t="s">
        <v>186</v>
      </c>
      <c r="Z1879" s="2" t="s">
        <v>98</v>
      </c>
      <c r="AA1879" s="2" t="s">
        <v>98</v>
      </c>
      <c r="AB1879" s="2" t="s">
        <v>98</v>
      </c>
      <c r="AC1879" t="s">
        <v>170</v>
      </c>
      <c r="AD1879" s="6" t="s">
        <v>97</v>
      </c>
      <c r="AE1879" s="1" t="s">
        <v>98</v>
      </c>
      <c r="AF1879" t="s">
        <v>98</v>
      </c>
    </row>
    <row r="1880" spans="1:32">
      <c r="A1880" s="3" t="s">
        <v>184</v>
      </c>
      <c r="B1880">
        <v>1870</v>
      </c>
      <c r="C1880" s="6">
        <v>185831</v>
      </c>
      <c r="D1880" t="s">
        <v>137</v>
      </c>
      <c r="E1880" s="2" t="s">
        <v>98</v>
      </c>
      <c r="F1880" s="2" t="s">
        <v>98</v>
      </c>
      <c r="G1880" s="2" t="s">
        <v>98</v>
      </c>
      <c r="H1880" s="2" t="s">
        <v>97</v>
      </c>
      <c r="I1880" s="2" t="s">
        <v>145</v>
      </c>
      <c r="J1880" s="2" t="s">
        <v>97</v>
      </c>
      <c r="K1880" s="2" t="s">
        <v>134</v>
      </c>
      <c r="L1880" t="s">
        <v>140</v>
      </c>
      <c r="M1880" s="2" t="s">
        <v>101</v>
      </c>
      <c r="N1880" s="71" t="s">
        <v>98</v>
      </c>
      <c r="O1880" s="71" t="s">
        <v>174</v>
      </c>
      <c r="P1880" s="4" t="s">
        <v>182</v>
      </c>
      <c r="Q1880" s="2" t="s">
        <v>98</v>
      </c>
      <c r="R1880" s="2" t="s">
        <v>98</v>
      </c>
      <c r="S1880" t="s">
        <v>98</v>
      </c>
      <c r="T1880" t="s">
        <v>98</v>
      </c>
      <c r="U1880" s="2" t="s">
        <v>98</v>
      </c>
      <c r="V1880" s="2" t="s">
        <v>98</v>
      </c>
      <c r="W1880" s="2" t="s">
        <v>98</v>
      </c>
      <c r="X1880" s="2" t="s">
        <v>98</v>
      </c>
      <c r="Y1880" s="2" t="s">
        <v>186</v>
      </c>
      <c r="Z1880" s="2" t="s">
        <v>98</v>
      </c>
      <c r="AA1880" s="2" t="s">
        <v>98</v>
      </c>
      <c r="AB1880" s="2" t="s">
        <v>97</v>
      </c>
      <c r="AC1880" t="s">
        <v>170</v>
      </c>
      <c r="AD1880" t="s">
        <v>97</v>
      </c>
      <c r="AE1880" s="1" t="s">
        <v>98</v>
      </c>
      <c r="AF1880" t="s">
        <v>98</v>
      </c>
    </row>
    <row r="1881" spans="1:32">
      <c r="A1881" s="3" t="s">
        <v>184</v>
      </c>
      <c r="B1881">
        <v>1871</v>
      </c>
      <c r="C1881" s="6">
        <v>185849</v>
      </c>
      <c r="D1881" t="s">
        <v>136</v>
      </c>
      <c r="E1881" s="2" t="s">
        <v>98</v>
      </c>
      <c r="F1881" s="2" t="s">
        <v>98</v>
      </c>
      <c r="G1881" s="2" t="s">
        <v>98</v>
      </c>
      <c r="H1881" s="2" t="s">
        <v>97</v>
      </c>
      <c r="I1881" s="2" t="s">
        <v>147</v>
      </c>
      <c r="J1881" s="2" t="s">
        <v>97</v>
      </c>
      <c r="K1881" s="2" t="s">
        <v>134</v>
      </c>
      <c r="L1881" t="s">
        <v>140</v>
      </c>
      <c r="M1881" s="2" t="s">
        <v>101</v>
      </c>
      <c r="N1881" s="71" t="s">
        <v>97</v>
      </c>
      <c r="O1881" s="71" t="s">
        <v>174</v>
      </c>
      <c r="P1881" s="4" t="s">
        <v>182</v>
      </c>
      <c r="Q1881" s="2" t="s">
        <v>98</v>
      </c>
      <c r="R1881" s="2" t="s">
        <v>98</v>
      </c>
      <c r="S1881" t="s">
        <v>98</v>
      </c>
      <c r="T1881" t="s">
        <v>98</v>
      </c>
      <c r="U1881" s="2" t="s">
        <v>98</v>
      </c>
      <c r="V1881" s="2" t="s">
        <v>98</v>
      </c>
      <c r="W1881" s="2" t="s">
        <v>98</v>
      </c>
      <c r="X1881" s="2" t="s">
        <v>98</v>
      </c>
      <c r="Y1881" s="2" t="s">
        <v>186</v>
      </c>
      <c r="Z1881" s="2" t="s">
        <v>98</v>
      </c>
      <c r="AA1881" s="2" t="s">
        <v>98</v>
      </c>
      <c r="AB1881" s="2" t="s">
        <v>97</v>
      </c>
      <c r="AC1881" t="s">
        <v>170</v>
      </c>
      <c r="AD1881" t="s">
        <v>97</v>
      </c>
      <c r="AE1881" s="1" t="s">
        <v>98</v>
      </c>
      <c r="AF1881" t="s">
        <v>98</v>
      </c>
    </row>
    <row r="1882" spans="1:32">
      <c r="A1882" s="3" t="s">
        <v>184</v>
      </c>
      <c r="B1882">
        <v>1872</v>
      </c>
      <c r="C1882" s="6">
        <v>185853</v>
      </c>
      <c r="D1882" t="s">
        <v>137</v>
      </c>
      <c r="E1882" s="2" t="s">
        <v>97</v>
      </c>
      <c r="F1882" s="2" t="s">
        <v>97</v>
      </c>
      <c r="G1882" s="2" t="s">
        <v>98</v>
      </c>
      <c r="H1882" s="2" t="s">
        <v>97</v>
      </c>
      <c r="I1882" s="2" t="s">
        <v>147</v>
      </c>
      <c r="J1882" s="2" t="s">
        <v>97</v>
      </c>
      <c r="K1882" s="2" t="s">
        <v>134</v>
      </c>
      <c r="L1882" t="s">
        <v>139</v>
      </c>
      <c r="M1882" s="2" t="s">
        <v>100</v>
      </c>
      <c r="N1882" s="71" t="s">
        <v>97</v>
      </c>
      <c r="O1882" s="71" t="s">
        <v>174</v>
      </c>
      <c r="P1882" s="4" t="s">
        <v>98</v>
      </c>
      <c r="Q1882" s="2" t="s">
        <v>97</v>
      </c>
      <c r="R1882" s="2" t="s">
        <v>97</v>
      </c>
      <c r="S1882" t="s">
        <v>97</v>
      </c>
      <c r="T1882" t="s">
        <v>97</v>
      </c>
      <c r="U1882" s="2" t="s">
        <v>97</v>
      </c>
      <c r="V1882" s="2" t="s">
        <v>97</v>
      </c>
      <c r="W1882" s="2" t="s">
        <v>98</v>
      </c>
      <c r="X1882" s="2" t="s">
        <v>98</v>
      </c>
      <c r="Y1882" s="2" t="s">
        <v>98</v>
      </c>
      <c r="Z1882" s="2" t="s">
        <v>98</v>
      </c>
      <c r="AA1882" s="2" t="s">
        <v>98</v>
      </c>
      <c r="AB1882" s="2" t="s">
        <v>98</v>
      </c>
      <c r="AC1882" t="s">
        <v>171</v>
      </c>
      <c r="AD1882" t="s">
        <v>97</v>
      </c>
      <c r="AE1882" s="1" t="s">
        <v>97</v>
      </c>
      <c r="AF1882" t="s">
        <v>98</v>
      </c>
    </row>
    <row r="1883" spans="1:32">
      <c r="A1883" s="3" t="s">
        <v>184</v>
      </c>
      <c r="B1883">
        <v>1873</v>
      </c>
      <c r="C1883" s="6">
        <v>185856</v>
      </c>
      <c r="D1883" t="s">
        <v>137</v>
      </c>
      <c r="E1883" s="2" t="s">
        <v>98</v>
      </c>
      <c r="F1883" s="2" t="s">
        <v>98</v>
      </c>
      <c r="G1883" s="2" t="s">
        <v>97</v>
      </c>
      <c r="H1883" s="2" t="s">
        <v>97</v>
      </c>
      <c r="I1883" s="2" t="s">
        <v>145</v>
      </c>
      <c r="J1883" s="2" t="s">
        <v>97</v>
      </c>
      <c r="K1883" s="2" t="s">
        <v>135</v>
      </c>
      <c r="L1883" t="s">
        <v>138</v>
      </c>
      <c r="M1883" s="2" t="s">
        <v>101</v>
      </c>
      <c r="N1883" s="71" t="s">
        <v>97</v>
      </c>
      <c r="O1883" s="71" t="s">
        <v>163</v>
      </c>
      <c r="P1883" s="4" t="s">
        <v>97</v>
      </c>
      <c r="Q1883" s="2" t="s">
        <v>98</v>
      </c>
      <c r="R1883" s="2" t="s">
        <v>98</v>
      </c>
      <c r="S1883" t="s">
        <v>97</v>
      </c>
      <c r="T1883" t="s">
        <v>98</v>
      </c>
      <c r="U1883" s="2" t="s">
        <v>98</v>
      </c>
      <c r="V1883" s="2" t="s">
        <v>98</v>
      </c>
      <c r="W1883" s="2" t="s">
        <v>98</v>
      </c>
      <c r="X1883" s="2" t="s">
        <v>97</v>
      </c>
      <c r="Y1883" s="2" t="s">
        <v>99</v>
      </c>
      <c r="Z1883" s="2" t="s">
        <v>98</v>
      </c>
      <c r="AA1883" s="2" t="s">
        <v>98</v>
      </c>
      <c r="AB1883" s="2" t="s">
        <v>185</v>
      </c>
      <c r="AC1883" t="s">
        <v>170</v>
      </c>
      <c r="AD1883" t="s">
        <v>98</v>
      </c>
      <c r="AE1883" s="1" t="s">
        <v>98</v>
      </c>
      <c r="AF1883" t="s">
        <v>98</v>
      </c>
    </row>
    <row r="1884" spans="1:32">
      <c r="A1884" s="3" t="s">
        <v>184</v>
      </c>
      <c r="B1884">
        <v>1874</v>
      </c>
      <c r="C1884" s="6">
        <v>185881</v>
      </c>
      <c r="D1884" t="s">
        <v>136</v>
      </c>
      <c r="E1884" s="2" t="s">
        <v>98</v>
      </c>
      <c r="F1884" s="2" t="s">
        <v>98</v>
      </c>
      <c r="G1884" s="2" t="s">
        <v>98</v>
      </c>
      <c r="H1884" s="2" t="s">
        <v>97</v>
      </c>
      <c r="I1884" s="2" t="s">
        <v>146</v>
      </c>
      <c r="J1884" s="2" t="s">
        <v>97</v>
      </c>
      <c r="K1884" s="2" t="s">
        <v>134</v>
      </c>
      <c r="L1884" t="s">
        <v>139</v>
      </c>
      <c r="M1884" s="2" t="s">
        <v>100</v>
      </c>
      <c r="N1884" s="71" t="s">
        <v>98</v>
      </c>
      <c r="O1884" s="71" t="s">
        <v>174</v>
      </c>
      <c r="P1884" s="4" t="s">
        <v>97</v>
      </c>
      <c r="Q1884" s="2" t="s">
        <v>98</v>
      </c>
      <c r="R1884" s="2" t="s">
        <v>98</v>
      </c>
      <c r="S1884" t="s">
        <v>97</v>
      </c>
      <c r="T1884" t="s">
        <v>98</v>
      </c>
      <c r="U1884" s="2" t="s">
        <v>98</v>
      </c>
      <c r="V1884" s="2" t="s">
        <v>98</v>
      </c>
      <c r="W1884" s="2" t="s">
        <v>98</v>
      </c>
      <c r="X1884" s="2" t="s">
        <v>98</v>
      </c>
      <c r="Y1884" s="2" t="s">
        <v>98</v>
      </c>
      <c r="Z1884" s="2" t="s">
        <v>98</v>
      </c>
      <c r="AA1884" s="2" t="s">
        <v>98</v>
      </c>
      <c r="AB1884" s="2" t="s">
        <v>97</v>
      </c>
      <c r="AC1884" t="s">
        <v>170</v>
      </c>
      <c r="AD1884" t="s">
        <v>97</v>
      </c>
      <c r="AE1884" s="1" t="s">
        <v>98</v>
      </c>
      <c r="AF1884" t="s">
        <v>97</v>
      </c>
    </row>
    <row r="1885" spans="1:32">
      <c r="A1885" s="3" t="s">
        <v>184</v>
      </c>
      <c r="B1885">
        <v>1875</v>
      </c>
      <c r="C1885" s="6">
        <v>185925</v>
      </c>
      <c r="D1885" t="s">
        <v>137</v>
      </c>
      <c r="E1885" s="2" t="s">
        <v>98</v>
      </c>
      <c r="F1885" s="2" t="s">
        <v>98</v>
      </c>
      <c r="G1885" s="2" t="s">
        <v>98</v>
      </c>
      <c r="H1885" s="2" t="s">
        <v>99</v>
      </c>
      <c r="I1885" s="2" t="s">
        <v>147</v>
      </c>
      <c r="J1885" s="2" t="s">
        <v>97</v>
      </c>
      <c r="K1885" s="2" t="s">
        <v>134</v>
      </c>
      <c r="L1885" t="s">
        <v>140</v>
      </c>
      <c r="M1885" s="2" t="s">
        <v>100</v>
      </c>
      <c r="N1885" s="71" t="s">
        <v>98</v>
      </c>
      <c r="O1885" s="71" t="s">
        <v>174</v>
      </c>
      <c r="P1885" s="4" t="s">
        <v>182</v>
      </c>
      <c r="Q1885" s="2" t="s">
        <v>98</v>
      </c>
      <c r="R1885" s="2" t="s">
        <v>98</v>
      </c>
      <c r="S1885" t="s">
        <v>98</v>
      </c>
      <c r="T1885" t="s">
        <v>98</v>
      </c>
      <c r="U1885" s="2" t="s">
        <v>98</v>
      </c>
      <c r="V1885" s="2" t="s">
        <v>98</v>
      </c>
      <c r="W1885" s="2" t="s">
        <v>98</v>
      </c>
      <c r="X1885" s="2" t="s">
        <v>98</v>
      </c>
      <c r="Y1885" s="2" t="s">
        <v>186</v>
      </c>
      <c r="Z1885" s="2" t="s">
        <v>98</v>
      </c>
      <c r="AA1885" s="2" t="s">
        <v>98</v>
      </c>
      <c r="AB1885" s="2" t="s">
        <v>97</v>
      </c>
      <c r="AC1885" t="s">
        <v>170</v>
      </c>
      <c r="AD1885" t="s">
        <v>97</v>
      </c>
      <c r="AE1885" s="1" t="s">
        <v>98</v>
      </c>
      <c r="AF1885" t="s">
        <v>98</v>
      </c>
    </row>
    <row r="1886" spans="1:32">
      <c r="A1886" s="3" t="s">
        <v>184</v>
      </c>
      <c r="B1886">
        <v>1876</v>
      </c>
      <c r="C1886" s="6">
        <v>185936</v>
      </c>
      <c r="D1886" t="s">
        <v>136</v>
      </c>
      <c r="E1886" s="2" t="s">
        <v>98</v>
      </c>
      <c r="F1886" s="2" t="s">
        <v>98</v>
      </c>
      <c r="G1886" s="2" t="s">
        <v>98</v>
      </c>
      <c r="H1886" s="2" t="s">
        <v>97</v>
      </c>
      <c r="I1886" s="2" t="s">
        <v>149</v>
      </c>
      <c r="J1886" s="2" t="s">
        <v>97</v>
      </c>
      <c r="K1886" s="2" t="s">
        <v>134</v>
      </c>
      <c r="L1886" t="s">
        <v>140</v>
      </c>
      <c r="M1886" s="2" t="s">
        <v>100</v>
      </c>
      <c r="N1886" s="71" t="s">
        <v>97</v>
      </c>
      <c r="O1886" s="71" t="s">
        <v>174</v>
      </c>
      <c r="P1886" s="4" t="s">
        <v>182</v>
      </c>
      <c r="Q1886" s="2" t="s">
        <v>98</v>
      </c>
      <c r="R1886" s="2" t="s">
        <v>98</v>
      </c>
      <c r="S1886" t="s">
        <v>98</v>
      </c>
      <c r="T1886" t="s">
        <v>98</v>
      </c>
      <c r="U1886" s="2" t="s">
        <v>98</v>
      </c>
      <c r="V1886" s="2" t="s">
        <v>98</v>
      </c>
      <c r="W1886" s="2" t="s">
        <v>98</v>
      </c>
      <c r="X1886" s="2" t="s">
        <v>98</v>
      </c>
      <c r="Y1886" s="2" t="s">
        <v>186</v>
      </c>
      <c r="Z1886" s="2" t="s">
        <v>98</v>
      </c>
      <c r="AA1886" s="2" t="s">
        <v>98</v>
      </c>
      <c r="AB1886" s="2" t="s">
        <v>97</v>
      </c>
      <c r="AC1886" t="s">
        <v>170</v>
      </c>
      <c r="AD1886" t="s">
        <v>97</v>
      </c>
      <c r="AE1886" s="1" t="s">
        <v>98</v>
      </c>
      <c r="AF1886" t="s">
        <v>98</v>
      </c>
    </row>
    <row r="1887" spans="1:32">
      <c r="A1887" s="3" t="s">
        <v>184</v>
      </c>
      <c r="B1887">
        <v>1877</v>
      </c>
      <c r="C1887" s="6">
        <v>185937</v>
      </c>
      <c r="D1887" t="s">
        <v>136</v>
      </c>
      <c r="E1887" s="2" t="s">
        <v>98</v>
      </c>
      <c r="F1887" s="2" t="s">
        <v>98</v>
      </c>
      <c r="G1887" s="2" t="s">
        <v>98</v>
      </c>
      <c r="H1887" s="2" t="s">
        <v>97</v>
      </c>
      <c r="I1887" s="2" t="s">
        <v>149</v>
      </c>
      <c r="J1887" s="2" t="s">
        <v>97</v>
      </c>
      <c r="K1887" s="2" t="s">
        <v>134</v>
      </c>
      <c r="L1887" t="s">
        <v>140</v>
      </c>
      <c r="M1887" s="2" t="s">
        <v>100</v>
      </c>
      <c r="N1887" s="71" t="s">
        <v>97</v>
      </c>
      <c r="O1887" s="71" t="s">
        <v>174</v>
      </c>
      <c r="P1887" s="4" t="s">
        <v>98</v>
      </c>
      <c r="Q1887" s="2" t="s">
        <v>98</v>
      </c>
      <c r="R1887" s="2" t="s">
        <v>98</v>
      </c>
      <c r="S1887" t="s">
        <v>97</v>
      </c>
      <c r="T1887" t="s">
        <v>98</v>
      </c>
      <c r="U1887" s="2" t="s">
        <v>98</v>
      </c>
      <c r="V1887" s="2" t="s">
        <v>98</v>
      </c>
      <c r="W1887" s="2" t="s">
        <v>98</v>
      </c>
      <c r="X1887" s="2" t="s">
        <v>98</v>
      </c>
      <c r="Y1887" s="2" t="s">
        <v>186</v>
      </c>
      <c r="Z1887" s="2" t="s">
        <v>98</v>
      </c>
      <c r="AA1887" s="2" t="s">
        <v>98</v>
      </c>
      <c r="AB1887" s="2" t="s">
        <v>97</v>
      </c>
      <c r="AC1887" t="s">
        <v>170</v>
      </c>
      <c r="AD1887" t="s">
        <v>97</v>
      </c>
      <c r="AE1887" s="1" t="s">
        <v>98</v>
      </c>
      <c r="AF1887" t="s">
        <v>97</v>
      </c>
    </row>
    <row r="1888" spans="1:32">
      <c r="A1888" s="3" t="s">
        <v>184</v>
      </c>
      <c r="B1888">
        <v>1878</v>
      </c>
      <c r="C1888" s="6">
        <v>186025</v>
      </c>
      <c r="D1888" t="s">
        <v>136</v>
      </c>
      <c r="E1888" s="2" t="s">
        <v>98</v>
      </c>
      <c r="F1888" s="2" t="s">
        <v>98</v>
      </c>
      <c r="G1888" s="2" t="s">
        <v>98</v>
      </c>
      <c r="H1888" s="2" t="s">
        <v>99</v>
      </c>
      <c r="I1888" s="2" t="s">
        <v>147</v>
      </c>
      <c r="J1888" s="2" t="s">
        <v>97</v>
      </c>
      <c r="K1888" s="2" t="s">
        <v>134</v>
      </c>
      <c r="L1888" t="s">
        <v>140</v>
      </c>
      <c r="M1888" s="2" t="s">
        <v>100</v>
      </c>
      <c r="N1888" s="71" t="s">
        <v>97</v>
      </c>
      <c r="O1888" s="71" t="s">
        <v>174</v>
      </c>
      <c r="P1888" s="4" t="s">
        <v>182</v>
      </c>
      <c r="Q1888" s="2" t="s">
        <v>98</v>
      </c>
      <c r="R1888" s="2" t="s">
        <v>98</v>
      </c>
      <c r="S1888" t="s">
        <v>98</v>
      </c>
      <c r="T1888" t="s">
        <v>98</v>
      </c>
      <c r="U1888" s="2" t="s">
        <v>98</v>
      </c>
      <c r="V1888" s="2" t="s">
        <v>98</v>
      </c>
      <c r="W1888" s="2" t="s">
        <v>98</v>
      </c>
      <c r="X1888" s="2" t="s">
        <v>98</v>
      </c>
      <c r="Y1888" s="2" t="s">
        <v>186</v>
      </c>
      <c r="Z1888" s="2" t="s">
        <v>98</v>
      </c>
      <c r="AA1888" s="2" t="s">
        <v>98</v>
      </c>
      <c r="AB1888" s="2" t="s">
        <v>97</v>
      </c>
      <c r="AC1888" t="s">
        <v>170</v>
      </c>
      <c r="AD1888" t="s">
        <v>97</v>
      </c>
      <c r="AE1888" s="1" t="s">
        <v>98</v>
      </c>
      <c r="AF1888" t="s">
        <v>98</v>
      </c>
    </row>
    <row r="1889" spans="1:32">
      <c r="A1889" s="3" t="s">
        <v>184</v>
      </c>
      <c r="B1889">
        <v>1879</v>
      </c>
      <c r="C1889" s="6">
        <v>186032</v>
      </c>
      <c r="D1889" t="s">
        <v>137</v>
      </c>
      <c r="E1889" s="2" t="s">
        <v>98</v>
      </c>
      <c r="F1889" s="2" t="s">
        <v>98</v>
      </c>
      <c r="G1889" s="2" t="s">
        <v>98</v>
      </c>
      <c r="H1889" s="2" t="s">
        <v>97</v>
      </c>
      <c r="I1889" s="2" t="s">
        <v>147</v>
      </c>
      <c r="J1889" s="2" t="s">
        <v>97</v>
      </c>
      <c r="K1889" s="2" t="s">
        <v>134</v>
      </c>
      <c r="L1889" t="s">
        <v>140</v>
      </c>
      <c r="M1889" s="2" t="s">
        <v>101</v>
      </c>
      <c r="N1889" s="71" t="s">
        <v>97</v>
      </c>
      <c r="O1889" s="71" t="s">
        <v>174</v>
      </c>
      <c r="P1889" s="4" t="s">
        <v>182</v>
      </c>
      <c r="Q1889" s="2" t="s">
        <v>98</v>
      </c>
      <c r="R1889" s="2" t="s">
        <v>98</v>
      </c>
      <c r="S1889" t="s">
        <v>98</v>
      </c>
      <c r="T1889" t="s">
        <v>98</v>
      </c>
      <c r="U1889" s="2" t="s">
        <v>98</v>
      </c>
      <c r="V1889" s="2" t="s">
        <v>98</v>
      </c>
      <c r="W1889" s="2" t="s">
        <v>98</v>
      </c>
      <c r="X1889" s="2" t="s">
        <v>98</v>
      </c>
      <c r="Y1889" s="2" t="s">
        <v>98</v>
      </c>
      <c r="Z1889" s="2" t="s">
        <v>98</v>
      </c>
      <c r="AA1889" s="2" t="s">
        <v>98</v>
      </c>
      <c r="AB1889" s="2" t="s">
        <v>97</v>
      </c>
      <c r="AC1889" t="s">
        <v>170</v>
      </c>
      <c r="AD1889" t="s">
        <v>97</v>
      </c>
      <c r="AE1889" s="1" t="s">
        <v>98</v>
      </c>
      <c r="AF1889" t="s">
        <v>98</v>
      </c>
    </row>
    <row r="1890" spans="1:32">
      <c r="A1890" s="3" t="s">
        <v>184</v>
      </c>
      <c r="B1890">
        <v>1880</v>
      </c>
      <c r="C1890" s="6">
        <v>186043</v>
      </c>
      <c r="D1890" t="s">
        <v>137</v>
      </c>
      <c r="E1890" s="2" t="s">
        <v>98</v>
      </c>
      <c r="F1890" s="2" t="s">
        <v>98</v>
      </c>
      <c r="G1890" s="2" t="s">
        <v>98</v>
      </c>
      <c r="H1890" s="2" t="s">
        <v>97</v>
      </c>
      <c r="I1890" s="2" t="s">
        <v>145</v>
      </c>
      <c r="J1890" s="2" t="s">
        <v>97</v>
      </c>
      <c r="K1890" s="2" t="s">
        <v>134</v>
      </c>
      <c r="L1890" t="s">
        <v>140</v>
      </c>
      <c r="M1890" s="2" t="s">
        <v>101</v>
      </c>
      <c r="N1890" s="71" t="s">
        <v>98</v>
      </c>
      <c r="O1890" s="71" t="s">
        <v>174</v>
      </c>
      <c r="P1890" s="4" t="s">
        <v>182</v>
      </c>
      <c r="Q1890" s="2" t="s">
        <v>98</v>
      </c>
      <c r="R1890" s="2" t="s">
        <v>98</v>
      </c>
      <c r="S1890" t="s">
        <v>98</v>
      </c>
      <c r="T1890" t="s">
        <v>98</v>
      </c>
      <c r="U1890" s="2" t="s">
        <v>98</v>
      </c>
      <c r="V1890" s="2" t="s">
        <v>98</v>
      </c>
      <c r="W1890" s="2" t="s">
        <v>98</v>
      </c>
      <c r="X1890" s="2" t="s">
        <v>98</v>
      </c>
      <c r="Y1890" s="2" t="s">
        <v>186</v>
      </c>
      <c r="Z1890" s="2" t="s">
        <v>98</v>
      </c>
      <c r="AA1890" s="2" t="s">
        <v>98</v>
      </c>
      <c r="AB1890" s="2" t="s">
        <v>97</v>
      </c>
      <c r="AC1890" t="s">
        <v>170</v>
      </c>
      <c r="AD1890" t="s">
        <v>97</v>
      </c>
      <c r="AE1890" s="1" t="s">
        <v>98</v>
      </c>
      <c r="AF1890" t="s">
        <v>98</v>
      </c>
    </row>
    <row r="1891" spans="1:32">
      <c r="A1891" s="3" t="s">
        <v>184</v>
      </c>
      <c r="B1891">
        <v>1881</v>
      </c>
      <c r="C1891" s="6">
        <v>186075</v>
      </c>
      <c r="D1891" t="s">
        <v>137</v>
      </c>
      <c r="E1891" s="2" t="s">
        <v>98</v>
      </c>
      <c r="F1891" s="2" t="s">
        <v>98</v>
      </c>
      <c r="G1891" s="2" t="s">
        <v>98</v>
      </c>
      <c r="H1891" s="2" t="s">
        <v>97</v>
      </c>
      <c r="I1891" s="2" t="s">
        <v>149</v>
      </c>
      <c r="J1891" s="2" t="s">
        <v>97</v>
      </c>
      <c r="K1891" s="2" t="s">
        <v>134</v>
      </c>
      <c r="L1891" t="s">
        <v>140</v>
      </c>
      <c r="M1891" s="2" t="s">
        <v>100</v>
      </c>
      <c r="N1891" s="71" t="s">
        <v>98</v>
      </c>
      <c r="O1891" s="71" t="s">
        <v>174</v>
      </c>
      <c r="P1891" s="4" t="s">
        <v>182</v>
      </c>
      <c r="Q1891" s="2" t="s">
        <v>98</v>
      </c>
      <c r="R1891" s="2" t="s">
        <v>98</v>
      </c>
      <c r="S1891" t="s">
        <v>98</v>
      </c>
      <c r="T1891" t="s">
        <v>98</v>
      </c>
      <c r="U1891" s="2" t="s">
        <v>98</v>
      </c>
      <c r="V1891" s="2" t="s">
        <v>98</v>
      </c>
      <c r="W1891" s="2" t="s">
        <v>98</v>
      </c>
      <c r="X1891" s="2" t="s">
        <v>98</v>
      </c>
      <c r="Y1891" s="2" t="s">
        <v>186</v>
      </c>
      <c r="Z1891" s="2" t="s">
        <v>98</v>
      </c>
      <c r="AA1891" s="2" t="s">
        <v>98</v>
      </c>
      <c r="AB1891" s="2" t="s">
        <v>97</v>
      </c>
      <c r="AC1891" t="s">
        <v>170</v>
      </c>
      <c r="AD1891" t="s">
        <v>97</v>
      </c>
      <c r="AE1891" s="1" t="s">
        <v>98</v>
      </c>
      <c r="AF1891" t="s">
        <v>98</v>
      </c>
    </row>
    <row r="1892" spans="1:32">
      <c r="A1892" s="3" t="s">
        <v>184</v>
      </c>
      <c r="B1892">
        <v>1882</v>
      </c>
      <c r="C1892" s="6">
        <v>186091</v>
      </c>
      <c r="D1892" t="s">
        <v>136</v>
      </c>
      <c r="E1892" s="2" t="s">
        <v>98</v>
      </c>
      <c r="F1892" s="2" t="s">
        <v>98</v>
      </c>
      <c r="G1892" s="2" t="s">
        <v>97</v>
      </c>
      <c r="H1892" s="2" t="s">
        <v>97</v>
      </c>
      <c r="I1892" s="2" t="s">
        <v>146</v>
      </c>
      <c r="J1892" s="2" t="s">
        <v>97</v>
      </c>
      <c r="K1892" s="2" t="s">
        <v>135</v>
      </c>
      <c r="L1892" t="s">
        <v>138</v>
      </c>
      <c r="M1892" s="2" t="s">
        <v>101</v>
      </c>
      <c r="N1892" s="71" t="s">
        <v>97</v>
      </c>
      <c r="O1892" s="71" t="s">
        <v>174</v>
      </c>
      <c r="P1892" s="4" t="s">
        <v>97</v>
      </c>
      <c r="Q1892" s="2" t="s">
        <v>98</v>
      </c>
      <c r="R1892" s="2" t="s">
        <v>98</v>
      </c>
      <c r="S1892" t="s">
        <v>97</v>
      </c>
      <c r="T1892" t="s">
        <v>98</v>
      </c>
      <c r="U1892" s="2" t="s">
        <v>98</v>
      </c>
      <c r="V1892" s="2" t="s">
        <v>98</v>
      </c>
      <c r="W1892" s="2" t="s">
        <v>98</v>
      </c>
      <c r="X1892" s="2" t="s">
        <v>98</v>
      </c>
      <c r="Y1892" s="2" t="s">
        <v>99</v>
      </c>
      <c r="Z1892" s="2" t="s">
        <v>98</v>
      </c>
      <c r="AA1892" s="2" t="s">
        <v>98</v>
      </c>
      <c r="AB1892" s="2" t="s">
        <v>185</v>
      </c>
      <c r="AC1892" t="s">
        <v>170</v>
      </c>
      <c r="AD1892" t="s">
        <v>98</v>
      </c>
      <c r="AE1892" s="1" t="s">
        <v>98</v>
      </c>
      <c r="AF1892" t="s">
        <v>97</v>
      </c>
    </row>
    <row r="1893" spans="1:32">
      <c r="A1893" s="3" t="s">
        <v>184</v>
      </c>
      <c r="B1893">
        <v>1883</v>
      </c>
      <c r="C1893">
        <v>186092</v>
      </c>
      <c r="D1893" t="s">
        <v>136</v>
      </c>
      <c r="E1893" s="2" t="s">
        <v>98</v>
      </c>
      <c r="F1893" s="2" t="s">
        <v>98</v>
      </c>
      <c r="G1893" s="2" t="s">
        <v>98</v>
      </c>
      <c r="H1893" s="3" t="s">
        <v>98</v>
      </c>
      <c r="I1893" s="2" t="s">
        <v>145</v>
      </c>
      <c r="J1893" s="6" t="s">
        <v>97</v>
      </c>
      <c r="K1893" s="2" t="s">
        <v>135</v>
      </c>
      <c r="L1893" t="s">
        <v>138</v>
      </c>
      <c r="M1893" s="3" t="s">
        <v>101</v>
      </c>
      <c r="N1893" s="71" t="s">
        <v>97</v>
      </c>
      <c r="O1893" s="71" t="s">
        <v>174</v>
      </c>
      <c r="P1893" s="4" t="s">
        <v>97</v>
      </c>
      <c r="Q1893" s="2" t="s">
        <v>98</v>
      </c>
      <c r="R1893" s="2" t="s">
        <v>98</v>
      </c>
      <c r="S1893" t="s">
        <v>97</v>
      </c>
      <c r="T1893" t="s">
        <v>97</v>
      </c>
      <c r="U1893" s="2" t="s">
        <v>98</v>
      </c>
      <c r="V1893" s="2" t="s">
        <v>98</v>
      </c>
      <c r="W1893" s="2" t="s">
        <v>98</v>
      </c>
      <c r="X1893" s="2" t="s">
        <v>97</v>
      </c>
      <c r="Y1893" s="2" t="s">
        <v>99</v>
      </c>
      <c r="Z1893" s="2" t="s">
        <v>98</v>
      </c>
      <c r="AA1893" s="2" t="s">
        <v>98</v>
      </c>
      <c r="AB1893" s="2" t="s">
        <v>185</v>
      </c>
      <c r="AC1893" t="s">
        <v>170</v>
      </c>
      <c r="AD1893" s="6" t="s">
        <v>98</v>
      </c>
      <c r="AE1893" s="1" t="s">
        <v>98</v>
      </c>
      <c r="AF1893" t="s">
        <v>97</v>
      </c>
    </row>
    <row r="1894" spans="1:32">
      <c r="A1894" s="3" t="s">
        <v>184</v>
      </c>
      <c r="B1894">
        <v>1884</v>
      </c>
      <c r="C1894" s="6">
        <v>186093</v>
      </c>
      <c r="D1894" t="s">
        <v>136</v>
      </c>
      <c r="E1894" s="2" t="s">
        <v>97</v>
      </c>
      <c r="F1894" s="2" t="s">
        <v>97</v>
      </c>
      <c r="G1894" s="2" t="s">
        <v>97</v>
      </c>
      <c r="H1894" s="2" t="s">
        <v>98</v>
      </c>
      <c r="I1894" s="2" t="s">
        <v>145</v>
      </c>
      <c r="J1894" s="2" t="s">
        <v>97</v>
      </c>
      <c r="K1894" s="2" t="s">
        <v>134</v>
      </c>
      <c r="L1894" t="s">
        <v>138</v>
      </c>
      <c r="M1894" s="2" t="s">
        <v>101</v>
      </c>
      <c r="N1894" s="71" t="s">
        <v>97</v>
      </c>
      <c r="O1894" s="71" t="s">
        <v>174</v>
      </c>
      <c r="P1894" s="4" t="s">
        <v>97</v>
      </c>
      <c r="Q1894" s="2" t="s">
        <v>97</v>
      </c>
      <c r="R1894" s="2" t="s">
        <v>98</v>
      </c>
      <c r="S1894" t="s">
        <v>97</v>
      </c>
      <c r="T1894" t="s">
        <v>98</v>
      </c>
      <c r="U1894" s="2" t="s">
        <v>97</v>
      </c>
      <c r="V1894" s="2" t="s">
        <v>98</v>
      </c>
      <c r="W1894" s="2" t="s">
        <v>98</v>
      </c>
      <c r="X1894" s="2" t="s">
        <v>97</v>
      </c>
      <c r="Y1894" s="2" t="s">
        <v>97</v>
      </c>
      <c r="Z1894" s="2" t="s">
        <v>97</v>
      </c>
      <c r="AA1894" s="2" t="s">
        <v>98</v>
      </c>
      <c r="AB1894" s="2" t="s">
        <v>97</v>
      </c>
      <c r="AC1894" t="s">
        <v>171</v>
      </c>
      <c r="AD1894" t="s">
        <v>97</v>
      </c>
      <c r="AE1894" s="1" t="s">
        <v>97</v>
      </c>
      <c r="AF1894" t="s">
        <v>97</v>
      </c>
    </row>
    <row r="1895" spans="1:32">
      <c r="A1895" s="3" t="s">
        <v>184</v>
      </c>
      <c r="B1895">
        <v>1885</v>
      </c>
      <c r="C1895">
        <v>186102</v>
      </c>
      <c r="D1895" t="s">
        <v>136</v>
      </c>
      <c r="E1895" s="2" t="s">
        <v>98</v>
      </c>
      <c r="F1895" s="2" t="s">
        <v>98</v>
      </c>
      <c r="G1895" s="2" t="s">
        <v>98</v>
      </c>
      <c r="H1895" s="2" t="s">
        <v>97</v>
      </c>
      <c r="I1895" s="2" t="s">
        <v>145</v>
      </c>
      <c r="J1895" s="6" t="s">
        <v>97</v>
      </c>
      <c r="K1895" s="2" t="s">
        <v>135</v>
      </c>
      <c r="L1895" t="s">
        <v>140</v>
      </c>
      <c r="M1895" s="2" t="s">
        <v>100</v>
      </c>
      <c r="N1895" s="70" t="s">
        <v>97</v>
      </c>
      <c r="O1895" s="70" t="s">
        <v>174</v>
      </c>
      <c r="P1895" s="5" t="s">
        <v>97</v>
      </c>
      <c r="Q1895" s="2" t="s">
        <v>98</v>
      </c>
      <c r="R1895" s="2" t="s">
        <v>98</v>
      </c>
      <c r="S1895" t="s">
        <v>97</v>
      </c>
      <c r="T1895" t="s">
        <v>98</v>
      </c>
      <c r="U1895" s="2" t="s">
        <v>98</v>
      </c>
      <c r="V1895" s="2" t="s">
        <v>98</v>
      </c>
      <c r="W1895" s="2" t="s">
        <v>98</v>
      </c>
      <c r="X1895" s="2" t="s">
        <v>97</v>
      </c>
      <c r="Y1895" s="2" t="s">
        <v>186</v>
      </c>
      <c r="Z1895" s="2" t="s">
        <v>98</v>
      </c>
      <c r="AA1895" s="2" t="s">
        <v>98</v>
      </c>
      <c r="AB1895" s="2" t="s">
        <v>185</v>
      </c>
      <c r="AC1895" t="s">
        <v>170</v>
      </c>
      <c r="AD1895" s="6" t="s">
        <v>98</v>
      </c>
      <c r="AE1895" s="1" t="s">
        <v>98</v>
      </c>
      <c r="AF1895" t="s">
        <v>97</v>
      </c>
    </row>
    <row r="1896" spans="1:32">
      <c r="A1896" s="3" t="s">
        <v>184</v>
      </c>
      <c r="B1896">
        <v>1886</v>
      </c>
      <c r="C1896">
        <v>186105</v>
      </c>
      <c r="D1896" t="s">
        <v>137</v>
      </c>
      <c r="E1896" s="2" t="s">
        <v>97</v>
      </c>
      <c r="F1896" s="2" t="s">
        <v>98</v>
      </c>
      <c r="G1896" s="2" t="s">
        <v>98</v>
      </c>
      <c r="H1896" s="3" t="s">
        <v>97</v>
      </c>
      <c r="I1896" s="2" t="s">
        <v>149</v>
      </c>
      <c r="J1896" s="6" t="s">
        <v>98</v>
      </c>
      <c r="K1896" s="2" t="s">
        <v>134</v>
      </c>
      <c r="L1896" t="s">
        <v>139</v>
      </c>
      <c r="M1896" s="3" t="s">
        <v>101</v>
      </c>
      <c r="N1896" s="71" t="s">
        <v>98</v>
      </c>
      <c r="O1896" s="71" t="s">
        <v>174</v>
      </c>
      <c r="P1896" s="4" t="s">
        <v>97</v>
      </c>
      <c r="Q1896" s="2" t="s">
        <v>97</v>
      </c>
      <c r="R1896" s="2" t="s">
        <v>97</v>
      </c>
      <c r="S1896" t="s">
        <v>97</v>
      </c>
      <c r="T1896" t="s">
        <v>98</v>
      </c>
      <c r="U1896" s="2" t="s">
        <v>98</v>
      </c>
      <c r="V1896" s="2" t="s">
        <v>97</v>
      </c>
      <c r="W1896" s="2" t="s">
        <v>97</v>
      </c>
      <c r="X1896" s="2" t="s">
        <v>98</v>
      </c>
      <c r="Y1896" s="2" t="s">
        <v>98</v>
      </c>
      <c r="Z1896" s="2" t="s">
        <v>98</v>
      </c>
      <c r="AA1896" s="2" t="s">
        <v>98</v>
      </c>
      <c r="AB1896" s="2" t="s">
        <v>97</v>
      </c>
      <c r="AC1896" t="s">
        <v>171</v>
      </c>
      <c r="AD1896" s="6" t="s">
        <v>97</v>
      </c>
      <c r="AE1896" s="1" t="s">
        <v>97</v>
      </c>
      <c r="AF1896" t="s">
        <v>98</v>
      </c>
    </row>
    <row r="1897" spans="1:32">
      <c r="A1897" s="3" t="s">
        <v>184</v>
      </c>
      <c r="B1897">
        <v>1887</v>
      </c>
      <c r="C1897" s="6">
        <v>186110</v>
      </c>
      <c r="D1897" t="s">
        <v>136</v>
      </c>
      <c r="E1897" s="2" t="s">
        <v>98</v>
      </c>
      <c r="F1897" s="2" t="s">
        <v>98</v>
      </c>
      <c r="G1897" s="2" t="s">
        <v>98</v>
      </c>
      <c r="H1897" s="2" t="s">
        <v>97</v>
      </c>
      <c r="I1897" s="2" t="s">
        <v>149</v>
      </c>
      <c r="J1897" s="2" t="s">
        <v>97</v>
      </c>
      <c r="K1897" s="2" t="s">
        <v>134</v>
      </c>
      <c r="L1897" t="s">
        <v>140</v>
      </c>
      <c r="M1897" s="2" t="s">
        <v>100</v>
      </c>
      <c r="N1897" s="71" t="s">
        <v>97</v>
      </c>
      <c r="O1897" s="71" t="s">
        <v>174</v>
      </c>
      <c r="P1897" s="4" t="s">
        <v>98</v>
      </c>
      <c r="Q1897" s="2" t="s">
        <v>98</v>
      </c>
      <c r="R1897" s="2" t="s">
        <v>98</v>
      </c>
      <c r="S1897" t="s">
        <v>97</v>
      </c>
      <c r="T1897" t="s">
        <v>98</v>
      </c>
      <c r="U1897" s="2" t="s">
        <v>98</v>
      </c>
      <c r="V1897" s="2" t="s">
        <v>98</v>
      </c>
      <c r="W1897" s="2" t="s">
        <v>98</v>
      </c>
      <c r="X1897" s="2" t="s">
        <v>98</v>
      </c>
      <c r="Y1897" s="2" t="s">
        <v>186</v>
      </c>
      <c r="Z1897" s="2" t="s">
        <v>98</v>
      </c>
      <c r="AA1897" s="2" t="s">
        <v>98</v>
      </c>
      <c r="AB1897" s="2" t="s">
        <v>97</v>
      </c>
      <c r="AC1897" t="s">
        <v>170</v>
      </c>
      <c r="AD1897" t="s">
        <v>97</v>
      </c>
      <c r="AE1897" s="1" t="s">
        <v>98</v>
      </c>
      <c r="AF1897" t="s">
        <v>98</v>
      </c>
    </row>
    <row r="1898" spans="1:32">
      <c r="A1898" s="3" t="s">
        <v>184</v>
      </c>
      <c r="B1898">
        <v>1888</v>
      </c>
      <c r="C1898" s="6">
        <v>186144</v>
      </c>
      <c r="D1898" t="s">
        <v>136</v>
      </c>
      <c r="E1898" s="2" t="s">
        <v>98</v>
      </c>
      <c r="F1898" s="2" t="s">
        <v>98</v>
      </c>
      <c r="G1898" s="2" t="s">
        <v>98</v>
      </c>
      <c r="H1898" s="2" t="s">
        <v>97</v>
      </c>
      <c r="I1898" s="2" t="s">
        <v>146</v>
      </c>
      <c r="J1898" s="2" t="s">
        <v>97</v>
      </c>
      <c r="K1898" s="2" t="s">
        <v>134</v>
      </c>
      <c r="L1898" t="s">
        <v>140</v>
      </c>
      <c r="M1898" s="2" t="s">
        <v>100</v>
      </c>
      <c r="N1898" s="71" t="s">
        <v>98</v>
      </c>
      <c r="O1898" s="71" t="s">
        <v>174</v>
      </c>
      <c r="P1898" s="4" t="s">
        <v>182</v>
      </c>
      <c r="Q1898" s="2" t="s">
        <v>98</v>
      </c>
      <c r="R1898" s="2" t="s">
        <v>98</v>
      </c>
      <c r="S1898" t="s">
        <v>98</v>
      </c>
      <c r="T1898" t="s">
        <v>98</v>
      </c>
      <c r="U1898" s="2" t="s">
        <v>98</v>
      </c>
      <c r="V1898" s="2" t="s">
        <v>98</v>
      </c>
      <c r="W1898" s="2" t="s">
        <v>98</v>
      </c>
      <c r="X1898" s="2" t="s">
        <v>98</v>
      </c>
      <c r="Y1898" s="2" t="s">
        <v>186</v>
      </c>
      <c r="Z1898" s="2" t="s">
        <v>98</v>
      </c>
      <c r="AA1898" s="2" t="s">
        <v>98</v>
      </c>
      <c r="AB1898" s="2" t="s">
        <v>97</v>
      </c>
      <c r="AC1898" t="s">
        <v>170</v>
      </c>
      <c r="AD1898" t="s">
        <v>97</v>
      </c>
      <c r="AE1898" s="1" t="s">
        <v>98</v>
      </c>
      <c r="AF1898" t="s">
        <v>98</v>
      </c>
    </row>
    <row r="1899" spans="1:32">
      <c r="A1899" s="3" t="s">
        <v>184</v>
      </c>
      <c r="B1899">
        <v>1889</v>
      </c>
      <c r="C1899">
        <v>186154</v>
      </c>
      <c r="D1899" t="s">
        <v>136</v>
      </c>
      <c r="E1899" s="2" t="s">
        <v>97</v>
      </c>
      <c r="F1899" s="2" t="s">
        <v>98</v>
      </c>
      <c r="G1899" s="2" t="s">
        <v>98</v>
      </c>
      <c r="H1899" s="3" t="s">
        <v>97</v>
      </c>
      <c r="I1899" s="2" t="s">
        <v>144</v>
      </c>
      <c r="J1899" s="6" t="s">
        <v>97</v>
      </c>
      <c r="K1899" s="2" t="s">
        <v>134</v>
      </c>
      <c r="L1899" t="s">
        <v>140</v>
      </c>
      <c r="M1899" s="2" t="s">
        <v>100</v>
      </c>
      <c r="N1899" s="70" t="s">
        <v>97</v>
      </c>
      <c r="O1899" s="70" t="s">
        <v>174</v>
      </c>
      <c r="P1899" s="4" t="s">
        <v>98</v>
      </c>
      <c r="Q1899" s="2" t="s">
        <v>98</v>
      </c>
      <c r="R1899" s="2" t="s">
        <v>98</v>
      </c>
      <c r="S1899" t="s">
        <v>97</v>
      </c>
      <c r="T1899" t="s">
        <v>98</v>
      </c>
      <c r="U1899" s="2" t="s">
        <v>98</v>
      </c>
      <c r="V1899" s="2" t="s">
        <v>98</v>
      </c>
      <c r="W1899" s="2" t="s">
        <v>98</v>
      </c>
      <c r="X1899" s="2" t="s">
        <v>98</v>
      </c>
      <c r="Y1899" s="2" t="s">
        <v>98</v>
      </c>
      <c r="Z1899" s="2" t="s">
        <v>98</v>
      </c>
      <c r="AA1899" s="2" t="s">
        <v>98</v>
      </c>
      <c r="AB1899" s="2" t="s">
        <v>98</v>
      </c>
      <c r="AC1899" t="s">
        <v>170</v>
      </c>
      <c r="AD1899" s="6" t="s">
        <v>97</v>
      </c>
      <c r="AE1899" s="1" t="s">
        <v>98</v>
      </c>
      <c r="AF1899" t="s">
        <v>97</v>
      </c>
    </row>
    <row r="1900" spans="1:32">
      <c r="A1900" s="3" t="s">
        <v>184</v>
      </c>
      <c r="B1900">
        <v>1890</v>
      </c>
      <c r="C1900" s="6">
        <v>186168</v>
      </c>
      <c r="D1900" t="s">
        <v>136</v>
      </c>
      <c r="E1900" s="2" t="s">
        <v>98</v>
      </c>
      <c r="F1900" s="2" t="s">
        <v>98</v>
      </c>
      <c r="G1900" s="2" t="s">
        <v>98</v>
      </c>
      <c r="H1900" s="2" t="s">
        <v>97</v>
      </c>
      <c r="I1900" s="2" t="s">
        <v>147</v>
      </c>
      <c r="J1900" s="2" t="s">
        <v>97</v>
      </c>
      <c r="K1900" s="2" t="s">
        <v>134</v>
      </c>
      <c r="L1900" t="s">
        <v>140</v>
      </c>
      <c r="M1900" s="2" t="s">
        <v>100</v>
      </c>
      <c r="N1900" s="71" t="s">
        <v>98</v>
      </c>
      <c r="O1900" s="71" t="s">
        <v>174</v>
      </c>
      <c r="P1900" s="4" t="s">
        <v>182</v>
      </c>
      <c r="Q1900" s="2" t="s">
        <v>98</v>
      </c>
      <c r="R1900" s="2" t="s">
        <v>98</v>
      </c>
      <c r="S1900" t="s">
        <v>98</v>
      </c>
      <c r="T1900" t="s">
        <v>98</v>
      </c>
      <c r="U1900" s="2" t="s">
        <v>98</v>
      </c>
      <c r="V1900" s="2" t="s">
        <v>98</v>
      </c>
      <c r="W1900" s="2" t="s">
        <v>98</v>
      </c>
      <c r="X1900" s="2" t="s">
        <v>98</v>
      </c>
      <c r="Y1900" s="2" t="s">
        <v>186</v>
      </c>
      <c r="Z1900" s="2" t="s">
        <v>98</v>
      </c>
      <c r="AA1900" s="2" t="s">
        <v>98</v>
      </c>
      <c r="AB1900" s="2" t="s">
        <v>97</v>
      </c>
      <c r="AC1900" t="s">
        <v>170</v>
      </c>
      <c r="AD1900" t="s">
        <v>97</v>
      </c>
      <c r="AE1900" s="1" t="s">
        <v>98</v>
      </c>
      <c r="AF1900" t="s">
        <v>98</v>
      </c>
    </row>
    <row r="1901" spans="1:32">
      <c r="A1901" s="3" t="s">
        <v>184</v>
      </c>
      <c r="B1901">
        <v>1891</v>
      </c>
      <c r="C1901" s="6">
        <v>186178</v>
      </c>
      <c r="D1901" t="s">
        <v>136</v>
      </c>
      <c r="E1901" s="2" t="s">
        <v>97</v>
      </c>
      <c r="F1901" s="2" t="s">
        <v>98</v>
      </c>
      <c r="G1901" s="2" t="s">
        <v>98</v>
      </c>
      <c r="H1901" s="2" t="s">
        <v>97</v>
      </c>
      <c r="I1901" s="2" t="s">
        <v>149</v>
      </c>
      <c r="J1901" s="2" t="s">
        <v>97</v>
      </c>
      <c r="K1901" s="2" t="s">
        <v>134</v>
      </c>
      <c r="L1901" t="s">
        <v>140</v>
      </c>
      <c r="M1901" s="2" t="s">
        <v>101</v>
      </c>
      <c r="N1901" s="71" t="s">
        <v>99</v>
      </c>
      <c r="O1901" s="71" t="s">
        <v>174</v>
      </c>
      <c r="P1901" s="4" t="s">
        <v>98</v>
      </c>
      <c r="Q1901" s="2" t="s">
        <v>98</v>
      </c>
      <c r="R1901" s="2" t="s">
        <v>98</v>
      </c>
      <c r="S1901" t="s">
        <v>97</v>
      </c>
      <c r="T1901" t="s">
        <v>98</v>
      </c>
      <c r="U1901" s="2" t="s">
        <v>98</v>
      </c>
      <c r="V1901" s="2" t="s">
        <v>98</v>
      </c>
      <c r="W1901" s="2" t="s">
        <v>98</v>
      </c>
      <c r="X1901" s="2" t="s">
        <v>98</v>
      </c>
      <c r="Y1901" s="2" t="s">
        <v>186</v>
      </c>
      <c r="Z1901" s="2" t="s">
        <v>98</v>
      </c>
      <c r="AA1901" s="2" t="s">
        <v>98</v>
      </c>
      <c r="AB1901" s="2" t="s">
        <v>98</v>
      </c>
      <c r="AC1901" t="s">
        <v>170</v>
      </c>
      <c r="AD1901" t="s">
        <v>97</v>
      </c>
      <c r="AE1901" s="1" t="s">
        <v>98</v>
      </c>
      <c r="AF1901" t="s">
        <v>98</v>
      </c>
    </row>
    <row r="1902" spans="1:32">
      <c r="A1902" s="3" t="s">
        <v>184</v>
      </c>
      <c r="B1902">
        <v>1892</v>
      </c>
      <c r="C1902" s="6">
        <v>186192</v>
      </c>
      <c r="D1902" t="s">
        <v>136</v>
      </c>
      <c r="E1902" s="2" t="s">
        <v>98</v>
      </c>
      <c r="F1902" s="2" t="s">
        <v>98</v>
      </c>
      <c r="G1902" s="2" t="s">
        <v>98</v>
      </c>
      <c r="H1902" s="2" t="s">
        <v>97</v>
      </c>
      <c r="I1902" s="2" t="s">
        <v>146</v>
      </c>
      <c r="J1902" s="2" t="s">
        <v>97</v>
      </c>
      <c r="K1902" s="2" t="s">
        <v>134</v>
      </c>
      <c r="L1902" t="s">
        <v>140</v>
      </c>
      <c r="M1902" s="2" t="s">
        <v>101</v>
      </c>
      <c r="N1902" s="71" t="s">
        <v>98</v>
      </c>
      <c r="O1902" s="71" t="s">
        <v>174</v>
      </c>
      <c r="P1902" s="4" t="s">
        <v>182</v>
      </c>
      <c r="Q1902" s="2" t="s">
        <v>98</v>
      </c>
      <c r="R1902" s="2" t="s">
        <v>98</v>
      </c>
      <c r="S1902" t="s">
        <v>98</v>
      </c>
      <c r="T1902" t="s">
        <v>98</v>
      </c>
      <c r="U1902" s="2" t="s">
        <v>98</v>
      </c>
      <c r="V1902" s="2" t="s">
        <v>98</v>
      </c>
      <c r="W1902" s="2" t="s">
        <v>98</v>
      </c>
      <c r="X1902" s="2" t="s">
        <v>98</v>
      </c>
      <c r="Y1902" s="2" t="s">
        <v>186</v>
      </c>
      <c r="Z1902" s="2" t="s">
        <v>98</v>
      </c>
      <c r="AA1902" s="2" t="s">
        <v>98</v>
      </c>
      <c r="AB1902" s="2" t="s">
        <v>97</v>
      </c>
      <c r="AC1902" t="s">
        <v>170</v>
      </c>
      <c r="AD1902" t="s">
        <v>97</v>
      </c>
      <c r="AE1902" s="1" t="s">
        <v>98</v>
      </c>
      <c r="AF1902" t="s">
        <v>98</v>
      </c>
    </row>
    <row r="1903" spans="1:32">
      <c r="A1903" s="3" t="s">
        <v>184</v>
      </c>
      <c r="B1903">
        <v>1893</v>
      </c>
      <c r="C1903" s="6">
        <v>186196</v>
      </c>
      <c r="D1903" t="s">
        <v>137</v>
      </c>
      <c r="E1903" s="2" t="s">
        <v>98</v>
      </c>
      <c r="F1903" s="2" t="s">
        <v>98</v>
      </c>
      <c r="G1903" s="2" t="s">
        <v>98</v>
      </c>
      <c r="H1903" s="2" t="s">
        <v>97</v>
      </c>
      <c r="I1903" s="2" t="s">
        <v>149</v>
      </c>
      <c r="J1903" s="2" t="s">
        <v>97</v>
      </c>
      <c r="K1903" s="2" t="s">
        <v>134</v>
      </c>
      <c r="L1903" t="s">
        <v>140</v>
      </c>
      <c r="M1903" s="2" t="s">
        <v>100</v>
      </c>
      <c r="N1903" s="71" t="s">
        <v>97</v>
      </c>
      <c r="O1903" s="71" t="s">
        <v>174</v>
      </c>
      <c r="P1903" s="4" t="s">
        <v>98</v>
      </c>
      <c r="Q1903" s="2" t="s">
        <v>98</v>
      </c>
      <c r="R1903" s="2" t="s">
        <v>98</v>
      </c>
      <c r="S1903" t="s">
        <v>97</v>
      </c>
      <c r="T1903" t="s">
        <v>98</v>
      </c>
      <c r="U1903" s="2" t="s">
        <v>98</v>
      </c>
      <c r="V1903" s="2" t="s">
        <v>98</v>
      </c>
      <c r="W1903" s="2" t="s">
        <v>98</v>
      </c>
      <c r="X1903" s="2" t="s">
        <v>98</v>
      </c>
      <c r="Y1903" s="2" t="s">
        <v>186</v>
      </c>
      <c r="Z1903" s="2" t="s">
        <v>98</v>
      </c>
      <c r="AA1903" s="2" t="s">
        <v>98</v>
      </c>
      <c r="AB1903" s="2" t="s">
        <v>97</v>
      </c>
      <c r="AC1903" t="s">
        <v>170</v>
      </c>
      <c r="AD1903" t="s">
        <v>97</v>
      </c>
      <c r="AE1903" s="1" t="s">
        <v>98</v>
      </c>
      <c r="AF1903" t="s">
        <v>97</v>
      </c>
    </row>
    <row r="1904" spans="1:32">
      <c r="A1904" s="3" t="s">
        <v>184</v>
      </c>
      <c r="B1904">
        <v>1894</v>
      </c>
      <c r="C1904">
        <v>186208</v>
      </c>
      <c r="D1904" t="s">
        <v>136</v>
      </c>
      <c r="E1904" s="2" t="s">
        <v>98</v>
      </c>
      <c r="F1904" s="2" t="s">
        <v>98</v>
      </c>
      <c r="G1904" s="2" t="s">
        <v>97</v>
      </c>
      <c r="H1904" s="3" t="s">
        <v>98</v>
      </c>
      <c r="I1904" s="2" t="s">
        <v>146</v>
      </c>
      <c r="J1904" s="6" t="s">
        <v>98</v>
      </c>
      <c r="K1904" s="2" t="s">
        <v>135</v>
      </c>
      <c r="L1904" t="s">
        <v>139</v>
      </c>
      <c r="M1904" s="3" t="s">
        <v>101</v>
      </c>
      <c r="N1904" s="71" t="s">
        <v>97</v>
      </c>
      <c r="O1904" s="71" t="s">
        <v>174</v>
      </c>
      <c r="P1904" s="4" t="s">
        <v>98</v>
      </c>
      <c r="Q1904" s="2" t="s">
        <v>98</v>
      </c>
      <c r="R1904" s="2" t="s">
        <v>98</v>
      </c>
      <c r="S1904" t="s">
        <v>97</v>
      </c>
      <c r="T1904" t="s">
        <v>98</v>
      </c>
      <c r="U1904" s="2" t="s">
        <v>98</v>
      </c>
      <c r="V1904" s="2" t="s">
        <v>98</v>
      </c>
      <c r="W1904" s="2" t="s">
        <v>98</v>
      </c>
      <c r="X1904" s="2" t="s">
        <v>98</v>
      </c>
      <c r="Y1904" s="2" t="s">
        <v>99</v>
      </c>
      <c r="Z1904" s="2" t="s">
        <v>98</v>
      </c>
      <c r="AA1904" s="2" t="s">
        <v>98</v>
      </c>
      <c r="AB1904" s="2" t="s">
        <v>185</v>
      </c>
      <c r="AC1904" t="s">
        <v>170</v>
      </c>
      <c r="AD1904" s="6" t="s">
        <v>98</v>
      </c>
      <c r="AE1904" s="1" t="s">
        <v>98</v>
      </c>
      <c r="AF1904" t="s">
        <v>98</v>
      </c>
    </row>
    <row r="1905" spans="1:32">
      <c r="A1905" s="3" t="s">
        <v>184</v>
      </c>
      <c r="B1905">
        <v>1895</v>
      </c>
      <c r="C1905">
        <v>186231</v>
      </c>
      <c r="D1905" t="s">
        <v>137</v>
      </c>
      <c r="E1905" s="2" t="s">
        <v>98</v>
      </c>
      <c r="F1905" s="2" t="s">
        <v>98</v>
      </c>
      <c r="G1905" s="2" t="s">
        <v>98</v>
      </c>
      <c r="H1905" s="3" t="s">
        <v>97</v>
      </c>
      <c r="I1905" s="2" t="s">
        <v>148</v>
      </c>
      <c r="J1905" s="6" t="s">
        <v>97</v>
      </c>
      <c r="K1905" s="2" t="s">
        <v>134</v>
      </c>
      <c r="L1905" t="s">
        <v>139</v>
      </c>
      <c r="M1905" s="2" t="s">
        <v>101</v>
      </c>
      <c r="N1905" s="70" t="s">
        <v>97</v>
      </c>
      <c r="O1905" s="70" t="s">
        <v>174</v>
      </c>
      <c r="P1905" s="4" t="s">
        <v>97</v>
      </c>
      <c r="Q1905" s="2" t="s">
        <v>98</v>
      </c>
      <c r="R1905" s="2" t="s">
        <v>98</v>
      </c>
      <c r="S1905" t="s">
        <v>97</v>
      </c>
      <c r="T1905" t="s">
        <v>98</v>
      </c>
      <c r="U1905" s="2" t="s">
        <v>98</v>
      </c>
      <c r="V1905" s="2" t="s">
        <v>98</v>
      </c>
      <c r="W1905" s="2" t="s">
        <v>98</v>
      </c>
      <c r="X1905" s="2" t="s">
        <v>98</v>
      </c>
      <c r="Y1905" s="2" t="s">
        <v>98</v>
      </c>
      <c r="Z1905" s="2" t="s">
        <v>98</v>
      </c>
      <c r="AA1905" s="2" t="s">
        <v>98</v>
      </c>
      <c r="AB1905" s="2" t="s">
        <v>97</v>
      </c>
      <c r="AC1905" t="s">
        <v>171</v>
      </c>
      <c r="AD1905" s="6" t="s">
        <v>97</v>
      </c>
      <c r="AE1905" s="1" t="s">
        <v>97</v>
      </c>
      <c r="AF1905" t="s">
        <v>97</v>
      </c>
    </row>
    <row r="1906" spans="1:32">
      <c r="A1906" s="3" t="s">
        <v>184</v>
      </c>
      <c r="B1906">
        <v>1896</v>
      </c>
      <c r="C1906" s="6">
        <v>186276</v>
      </c>
      <c r="D1906" t="s">
        <v>136</v>
      </c>
      <c r="E1906" s="2" t="s">
        <v>98</v>
      </c>
      <c r="F1906" s="2" t="s">
        <v>98</v>
      </c>
      <c r="G1906" s="2" t="s">
        <v>98</v>
      </c>
      <c r="H1906" s="2" t="s">
        <v>97</v>
      </c>
      <c r="I1906" s="2" t="s">
        <v>146</v>
      </c>
      <c r="J1906" s="2" t="s">
        <v>97</v>
      </c>
      <c r="K1906" s="2" t="s">
        <v>134</v>
      </c>
      <c r="L1906" t="s">
        <v>140</v>
      </c>
      <c r="M1906" s="2" t="s">
        <v>101</v>
      </c>
      <c r="N1906" s="71" t="s">
        <v>98</v>
      </c>
      <c r="O1906" s="71" t="s">
        <v>174</v>
      </c>
      <c r="P1906" s="4" t="s">
        <v>182</v>
      </c>
      <c r="Q1906" s="2" t="s">
        <v>98</v>
      </c>
      <c r="R1906" s="2" t="s">
        <v>98</v>
      </c>
      <c r="S1906" t="s">
        <v>98</v>
      </c>
      <c r="T1906" t="s">
        <v>98</v>
      </c>
      <c r="U1906" s="2" t="s">
        <v>98</v>
      </c>
      <c r="V1906" s="2" t="s">
        <v>98</v>
      </c>
      <c r="W1906" s="2" t="s">
        <v>98</v>
      </c>
      <c r="X1906" s="2" t="s">
        <v>98</v>
      </c>
      <c r="Y1906" s="2" t="s">
        <v>186</v>
      </c>
      <c r="Z1906" s="2" t="s">
        <v>98</v>
      </c>
      <c r="AA1906" s="2" t="s">
        <v>98</v>
      </c>
      <c r="AB1906" s="2" t="s">
        <v>97</v>
      </c>
      <c r="AC1906" t="s">
        <v>170</v>
      </c>
      <c r="AD1906" t="s">
        <v>97</v>
      </c>
      <c r="AE1906" s="1" t="s">
        <v>98</v>
      </c>
      <c r="AF1906" t="s">
        <v>98</v>
      </c>
    </row>
    <row r="1907" spans="1:32">
      <c r="A1907" s="3" t="s">
        <v>184</v>
      </c>
      <c r="B1907">
        <v>1897</v>
      </c>
      <c r="C1907" s="6">
        <v>186317</v>
      </c>
      <c r="D1907" t="s">
        <v>137</v>
      </c>
      <c r="E1907" s="2" t="s">
        <v>98</v>
      </c>
      <c r="F1907" s="2" t="s">
        <v>98</v>
      </c>
      <c r="G1907" s="2" t="s">
        <v>97</v>
      </c>
      <c r="H1907" s="2" t="s">
        <v>97</v>
      </c>
      <c r="I1907" s="2" t="s">
        <v>148</v>
      </c>
      <c r="J1907" s="2" t="s">
        <v>98</v>
      </c>
      <c r="K1907" s="2" t="s">
        <v>134</v>
      </c>
      <c r="L1907" t="s">
        <v>140</v>
      </c>
      <c r="M1907" s="2" t="s">
        <v>100</v>
      </c>
      <c r="N1907" s="71" t="s">
        <v>98</v>
      </c>
      <c r="O1907" s="71" t="s">
        <v>174</v>
      </c>
      <c r="P1907" s="4" t="s">
        <v>98</v>
      </c>
      <c r="Q1907" s="2" t="s">
        <v>98</v>
      </c>
      <c r="R1907" s="2" t="s">
        <v>98</v>
      </c>
      <c r="S1907" t="s">
        <v>97</v>
      </c>
      <c r="T1907" t="s">
        <v>98</v>
      </c>
      <c r="U1907" s="2" t="s">
        <v>98</v>
      </c>
      <c r="V1907" s="2" t="s">
        <v>98</v>
      </c>
      <c r="W1907" s="2" t="s">
        <v>98</v>
      </c>
      <c r="X1907" s="2" t="s">
        <v>98</v>
      </c>
      <c r="Y1907" s="2" t="s">
        <v>98</v>
      </c>
      <c r="Z1907" s="2" t="s">
        <v>98</v>
      </c>
      <c r="AA1907" s="2" t="s">
        <v>98</v>
      </c>
      <c r="AB1907" s="2" t="s">
        <v>98</v>
      </c>
      <c r="AC1907" t="s">
        <v>171</v>
      </c>
      <c r="AD1907" t="s">
        <v>97</v>
      </c>
      <c r="AE1907" s="1" t="s">
        <v>97</v>
      </c>
      <c r="AF1907" t="s">
        <v>97</v>
      </c>
    </row>
    <row r="1908" spans="1:32">
      <c r="A1908" s="3" t="s">
        <v>184</v>
      </c>
      <c r="B1908">
        <v>1898</v>
      </c>
      <c r="C1908" s="6">
        <v>186321</v>
      </c>
      <c r="D1908" t="s">
        <v>136</v>
      </c>
      <c r="E1908" s="2" t="s">
        <v>98</v>
      </c>
      <c r="F1908" s="2" t="s">
        <v>98</v>
      </c>
      <c r="G1908" s="2" t="s">
        <v>98</v>
      </c>
      <c r="H1908" s="2" t="s">
        <v>97</v>
      </c>
      <c r="I1908" s="2" t="s">
        <v>145</v>
      </c>
      <c r="J1908" s="2" t="s">
        <v>97</v>
      </c>
      <c r="K1908" s="2" t="s">
        <v>134</v>
      </c>
      <c r="L1908" t="s">
        <v>140</v>
      </c>
      <c r="M1908" s="2" t="s">
        <v>101</v>
      </c>
      <c r="N1908" s="71" t="s">
        <v>97</v>
      </c>
      <c r="O1908" s="71" t="s">
        <v>174</v>
      </c>
      <c r="P1908" s="4" t="s">
        <v>97</v>
      </c>
      <c r="Q1908" s="2" t="s">
        <v>98</v>
      </c>
      <c r="R1908" s="2" t="s">
        <v>98</v>
      </c>
      <c r="S1908" t="s">
        <v>97</v>
      </c>
      <c r="T1908" t="s">
        <v>98</v>
      </c>
      <c r="U1908" s="2" t="s">
        <v>98</v>
      </c>
      <c r="V1908" s="2" t="s">
        <v>98</v>
      </c>
      <c r="W1908" s="2" t="s">
        <v>98</v>
      </c>
      <c r="X1908" s="2" t="s">
        <v>98</v>
      </c>
      <c r="Y1908" s="2" t="s">
        <v>98</v>
      </c>
      <c r="Z1908" s="2" t="s">
        <v>98</v>
      </c>
      <c r="AA1908" s="2" t="s">
        <v>98</v>
      </c>
      <c r="AB1908" s="2" t="s">
        <v>97</v>
      </c>
      <c r="AC1908" t="s">
        <v>170</v>
      </c>
      <c r="AD1908" t="s">
        <v>97</v>
      </c>
      <c r="AE1908" s="1" t="s">
        <v>98</v>
      </c>
      <c r="AF1908" t="s">
        <v>97</v>
      </c>
    </row>
    <row r="1909" spans="1:32">
      <c r="A1909" s="3" t="s">
        <v>184</v>
      </c>
      <c r="B1909">
        <v>1899</v>
      </c>
      <c r="C1909">
        <v>186327</v>
      </c>
      <c r="D1909" t="s">
        <v>136</v>
      </c>
      <c r="E1909" s="2" t="s">
        <v>98</v>
      </c>
      <c r="F1909" s="2" t="s">
        <v>98</v>
      </c>
      <c r="G1909" s="2" t="s">
        <v>97</v>
      </c>
      <c r="H1909" s="3" t="s">
        <v>97</v>
      </c>
      <c r="I1909" s="2" t="s">
        <v>146</v>
      </c>
      <c r="J1909" s="6" t="s">
        <v>97</v>
      </c>
      <c r="K1909" s="2" t="s">
        <v>134</v>
      </c>
      <c r="L1909" t="s">
        <v>138</v>
      </c>
      <c r="M1909" s="2" t="s">
        <v>101</v>
      </c>
      <c r="N1909" s="70" t="s">
        <v>97</v>
      </c>
      <c r="O1909" s="70" t="s">
        <v>174</v>
      </c>
      <c r="P1909" s="5" t="s">
        <v>98</v>
      </c>
      <c r="Q1909" s="2" t="s">
        <v>98</v>
      </c>
      <c r="R1909" s="2" t="s">
        <v>98</v>
      </c>
      <c r="S1909" t="s">
        <v>97</v>
      </c>
      <c r="T1909" t="s">
        <v>98</v>
      </c>
      <c r="U1909" s="2" t="s">
        <v>98</v>
      </c>
      <c r="V1909" s="2" t="s">
        <v>97</v>
      </c>
      <c r="W1909" s="2" t="s">
        <v>98</v>
      </c>
      <c r="X1909" s="2" t="s">
        <v>98</v>
      </c>
      <c r="Y1909" s="2" t="s">
        <v>98</v>
      </c>
      <c r="Z1909" s="2" t="s">
        <v>98</v>
      </c>
      <c r="AA1909" s="2" t="s">
        <v>98</v>
      </c>
      <c r="AB1909" s="2" t="s">
        <v>98</v>
      </c>
      <c r="AC1909" t="s">
        <v>170</v>
      </c>
      <c r="AD1909" s="6" t="s">
        <v>97</v>
      </c>
      <c r="AE1909" s="1" t="s">
        <v>97</v>
      </c>
      <c r="AF1909" t="s">
        <v>98</v>
      </c>
    </row>
    <row r="1910" spans="1:32">
      <c r="A1910" s="3" t="s">
        <v>184</v>
      </c>
      <c r="B1910">
        <v>1900</v>
      </c>
      <c r="C1910" s="6">
        <v>186333</v>
      </c>
      <c r="D1910" t="s">
        <v>136</v>
      </c>
      <c r="E1910" s="2" t="s">
        <v>98</v>
      </c>
      <c r="F1910" s="2" t="s">
        <v>98</v>
      </c>
      <c r="G1910" s="2" t="s">
        <v>98</v>
      </c>
      <c r="H1910" s="2" t="s">
        <v>97</v>
      </c>
      <c r="I1910" s="2" t="s">
        <v>146</v>
      </c>
      <c r="J1910" s="2" t="s">
        <v>97</v>
      </c>
      <c r="K1910" s="2" t="s">
        <v>134</v>
      </c>
      <c r="L1910" t="s">
        <v>140</v>
      </c>
      <c r="M1910" s="2" t="s">
        <v>101</v>
      </c>
      <c r="N1910" s="71" t="s">
        <v>98</v>
      </c>
      <c r="O1910" s="71" t="s">
        <v>174</v>
      </c>
      <c r="P1910" s="4" t="s">
        <v>182</v>
      </c>
      <c r="Q1910" s="2" t="s">
        <v>98</v>
      </c>
      <c r="R1910" s="2" t="s">
        <v>98</v>
      </c>
      <c r="S1910" t="s">
        <v>98</v>
      </c>
      <c r="T1910" t="s">
        <v>98</v>
      </c>
      <c r="U1910" s="2" t="s">
        <v>98</v>
      </c>
      <c r="V1910" s="2" t="s">
        <v>98</v>
      </c>
      <c r="W1910" s="2" t="s">
        <v>98</v>
      </c>
      <c r="X1910" s="2" t="s">
        <v>98</v>
      </c>
      <c r="Y1910" s="2" t="s">
        <v>186</v>
      </c>
      <c r="Z1910" s="2" t="s">
        <v>98</v>
      </c>
      <c r="AA1910" s="2" t="s">
        <v>98</v>
      </c>
      <c r="AB1910" s="2" t="s">
        <v>99</v>
      </c>
      <c r="AC1910" t="s">
        <v>170</v>
      </c>
      <c r="AD1910" t="s">
        <v>97</v>
      </c>
      <c r="AE1910" s="1" t="s">
        <v>98</v>
      </c>
      <c r="AF1910" t="s">
        <v>98</v>
      </c>
    </row>
    <row r="1911" spans="1:32">
      <c r="A1911" s="3" t="s">
        <v>184</v>
      </c>
      <c r="B1911">
        <v>1901</v>
      </c>
      <c r="C1911" s="6">
        <v>186364</v>
      </c>
      <c r="D1911" t="s">
        <v>137</v>
      </c>
      <c r="E1911" s="2" t="s">
        <v>98</v>
      </c>
      <c r="F1911" s="2" t="s">
        <v>98</v>
      </c>
      <c r="G1911" s="2" t="s">
        <v>98</v>
      </c>
      <c r="H1911" s="2" t="s">
        <v>97</v>
      </c>
      <c r="I1911" s="2" t="s">
        <v>145</v>
      </c>
      <c r="J1911" s="2" t="s">
        <v>97</v>
      </c>
      <c r="K1911" s="2" t="s">
        <v>134</v>
      </c>
      <c r="L1911" t="s">
        <v>140</v>
      </c>
      <c r="M1911" s="2" t="s">
        <v>100</v>
      </c>
      <c r="N1911" s="71" t="s">
        <v>97</v>
      </c>
      <c r="O1911" s="71" t="s">
        <v>174</v>
      </c>
      <c r="P1911" s="4" t="s">
        <v>182</v>
      </c>
      <c r="Q1911" s="2" t="s">
        <v>98</v>
      </c>
      <c r="R1911" s="2" t="s">
        <v>98</v>
      </c>
      <c r="S1911" t="s">
        <v>98</v>
      </c>
      <c r="T1911" t="s">
        <v>98</v>
      </c>
      <c r="U1911" s="2" t="s">
        <v>98</v>
      </c>
      <c r="V1911" s="2" t="s">
        <v>98</v>
      </c>
      <c r="W1911" s="2" t="s">
        <v>98</v>
      </c>
      <c r="X1911" s="2" t="s">
        <v>98</v>
      </c>
      <c r="Y1911" s="2" t="s">
        <v>186</v>
      </c>
      <c r="Z1911" s="2" t="s">
        <v>98</v>
      </c>
      <c r="AA1911" s="2" t="s">
        <v>98</v>
      </c>
      <c r="AB1911" s="2" t="s">
        <v>98</v>
      </c>
      <c r="AC1911" t="s">
        <v>170</v>
      </c>
      <c r="AD1911" t="s">
        <v>97</v>
      </c>
      <c r="AE1911" s="1" t="s">
        <v>98</v>
      </c>
      <c r="AF1911" t="s">
        <v>97</v>
      </c>
    </row>
    <row r="1912" spans="1:32">
      <c r="A1912" s="3" t="s">
        <v>184</v>
      </c>
      <c r="B1912">
        <v>1902</v>
      </c>
      <c r="C1912" s="6">
        <v>186365</v>
      </c>
      <c r="D1912" t="s">
        <v>137</v>
      </c>
      <c r="E1912" s="2" t="s">
        <v>98</v>
      </c>
      <c r="F1912" s="2" t="s">
        <v>98</v>
      </c>
      <c r="G1912" s="2" t="s">
        <v>98</v>
      </c>
      <c r="H1912" s="2" t="s">
        <v>97</v>
      </c>
      <c r="I1912" s="2" t="s">
        <v>145</v>
      </c>
      <c r="J1912" s="2" t="s">
        <v>97</v>
      </c>
      <c r="K1912" s="2" t="s">
        <v>134</v>
      </c>
      <c r="L1912" t="s">
        <v>140</v>
      </c>
      <c r="M1912" s="2" t="s">
        <v>100</v>
      </c>
      <c r="N1912" s="71" t="s">
        <v>97</v>
      </c>
      <c r="O1912" s="71" t="s">
        <v>174</v>
      </c>
      <c r="P1912" s="4" t="s">
        <v>182</v>
      </c>
      <c r="Q1912" s="2" t="s">
        <v>98</v>
      </c>
      <c r="R1912" s="2" t="s">
        <v>98</v>
      </c>
      <c r="S1912" t="s">
        <v>98</v>
      </c>
      <c r="T1912" t="s">
        <v>98</v>
      </c>
      <c r="U1912" s="2" t="s">
        <v>98</v>
      </c>
      <c r="V1912" s="2" t="s">
        <v>98</v>
      </c>
      <c r="W1912" s="2" t="s">
        <v>98</v>
      </c>
      <c r="X1912" s="2" t="s">
        <v>98</v>
      </c>
      <c r="Y1912" s="2" t="s">
        <v>186</v>
      </c>
      <c r="Z1912" s="2" t="s">
        <v>98</v>
      </c>
      <c r="AA1912" s="2" t="s">
        <v>98</v>
      </c>
      <c r="AB1912" s="2" t="s">
        <v>98</v>
      </c>
      <c r="AC1912" t="s">
        <v>170</v>
      </c>
      <c r="AD1912" t="s">
        <v>97</v>
      </c>
      <c r="AE1912" s="1" t="s">
        <v>98</v>
      </c>
      <c r="AF1912" t="s">
        <v>98</v>
      </c>
    </row>
    <row r="1913" spans="1:32">
      <c r="A1913" s="3" t="s">
        <v>184</v>
      </c>
      <c r="B1913">
        <v>1903</v>
      </c>
      <c r="C1913">
        <v>186387</v>
      </c>
      <c r="D1913" t="s">
        <v>137</v>
      </c>
      <c r="E1913" s="2" t="s">
        <v>98</v>
      </c>
      <c r="F1913" s="2" t="s">
        <v>98</v>
      </c>
      <c r="G1913" s="2" t="s">
        <v>98</v>
      </c>
      <c r="H1913" s="2" t="s">
        <v>97</v>
      </c>
      <c r="I1913" s="2" t="s">
        <v>146</v>
      </c>
      <c r="J1913" s="6" t="s">
        <v>97</v>
      </c>
      <c r="K1913" s="2" t="s">
        <v>134</v>
      </c>
      <c r="L1913" t="s">
        <v>139</v>
      </c>
      <c r="M1913" s="3" t="s">
        <v>100</v>
      </c>
      <c r="N1913" s="71" t="s">
        <v>98</v>
      </c>
      <c r="O1913" s="71" t="s">
        <v>174</v>
      </c>
      <c r="P1913" s="4" t="s">
        <v>182</v>
      </c>
      <c r="Q1913" s="2" t="s">
        <v>98</v>
      </c>
      <c r="R1913" s="2" t="s">
        <v>98</v>
      </c>
      <c r="S1913" t="s">
        <v>98</v>
      </c>
      <c r="T1913" t="s">
        <v>98</v>
      </c>
      <c r="U1913" s="2" t="s">
        <v>98</v>
      </c>
      <c r="V1913" s="2" t="s">
        <v>98</v>
      </c>
      <c r="W1913" s="2" t="s">
        <v>98</v>
      </c>
      <c r="X1913" s="2" t="s">
        <v>98</v>
      </c>
      <c r="Y1913" s="2" t="s">
        <v>98</v>
      </c>
      <c r="Z1913" s="2" t="s">
        <v>98</v>
      </c>
      <c r="AA1913" s="2" t="s">
        <v>98</v>
      </c>
      <c r="AB1913" s="2" t="s">
        <v>97</v>
      </c>
      <c r="AC1913" t="s">
        <v>171</v>
      </c>
      <c r="AD1913" s="6" t="s">
        <v>97</v>
      </c>
      <c r="AE1913" s="1" t="s">
        <v>97</v>
      </c>
      <c r="AF1913" t="s">
        <v>98</v>
      </c>
    </row>
    <row r="1914" spans="1:32">
      <c r="A1914" s="3" t="s">
        <v>184</v>
      </c>
      <c r="B1914">
        <v>1904</v>
      </c>
      <c r="C1914">
        <v>186392</v>
      </c>
      <c r="D1914" t="s">
        <v>137</v>
      </c>
      <c r="E1914" s="2" t="s">
        <v>97</v>
      </c>
      <c r="F1914" s="2" t="s">
        <v>98</v>
      </c>
      <c r="G1914" s="2" t="s">
        <v>98</v>
      </c>
      <c r="H1914" s="3" t="s">
        <v>97</v>
      </c>
      <c r="I1914" s="2" t="s">
        <v>145</v>
      </c>
      <c r="J1914" s="6" t="s">
        <v>97</v>
      </c>
      <c r="K1914" s="2" t="s">
        <v>134</v>
      </c>
      <c r="L1914" t="s">
        <v>138</v>
      </c>
      <c r="M1914" s="2" t="s">
        <v>101</v>
      </c>
      <c r="N1914" s="70" t="s">
        <v>97</v>
      </c>
      <c r="O1914" s="70" t="s">
        <v>174</v>
      </c>
      <c r="P1914" s="4" t="s">
        <v>97</v>
      </c>
      <c r="Q1914" s="2" t="s">
        <v>98</v>
      </c>
      <c r="R1914" s="2" t="s">
        <v>98</v>
      </c>
      <c r="S1914" t="s">
        <v>97</v>
      </c>
      <c r="T1914" t="s">
        <v>98</v>
      </c>
      <c r="U1914" s="2" t="s">
        <v>98</v>
      </c>
      <c r="V1914" s="2" t="s">
        <v>98</v>
      </c>
      <c r="W1914" s="2" t="s">
        <v>98</v>
      </c>
      <c r="X1914" s="2" t="s">
        <v>98</v>
      </c>
      <c r="Y1914" s="2" t="s">
        <v>99</v>
      </c>
      <c r="Z1914" s="2" t="s">
        <v>98</v>
      </c>
      <c r="AA1914" s="2" t="s">
        <v>98</v>
      </c>
      <c r="AB1914" s="2" t="s">
        <v>98</v>
      </c>
      <c r="AC1914" t="s">
        <v>171</v>
      </c>
      <c r="AD1914" s="6" t="s">
        <v>97</v>
      </c>
      <c r="AE1914" s="1" t="s">
        <v>97</v>
      </c>
      <c r="AF1914" t="s">
        <v>97</v>
      </c>
    </row>
    <row r="1915" spans="1:32">
      <c r="A1915" s="3" t="s">
        <v>184</v>
      </c>
      <c r="B1915">
        <v>1905</v>
      </c>
      <c r="C1915">
        <v>186402</v>
      </c>
      <c r="D1915" t="s">
        <v>136</v>
      </c>
      <c r="E1915" s="2" t="s">
        <v>98</v>
      </c>
      <c r="F1915" s="2" t="s">
        <v>98</v>
      </c>
      <c r="G1915" s="2" t="s">
        <v>98</v>
      </c>
      <c r="H1915" s="3" t="s">
        <v>99</v>
      </c>
      <c r="I1915" s="2" t="s">
        <v>149</v>
      </c>
      <c r="J1915" s="6" t="s">
        <v>97</v>
      </c>
      <c r="K1915" s="2" t="s">
        <v>134</v>
      </c>
      <c r="L1915" t="s">
        <v>140</v>
      </c>
      <c r="M1915" s="3" t="s">
        <v>100</v>
      </c>
      <c r="N1915" s="71" t="s">
        <v>97</v>
      </c>
      <c r="O1915" s="71" t="s">
        <v>163</v>
      </c>
      <c r="P1915" s="5" t="s">
        <v>182</v>
      </c>
      <c r="Q1915" s="2" t="s">
        <v>98</v>
      </c>
      <c r="R1915" s="2" t="s">
        <v>98</v>
      </c>
      <c r="S1915" t="s">
        <v>98</v>
      </c>
      <c r="T1915" t="s">
        <v>98</v>
      </c>
      <c r="U1915" s="2" t="s">
        <v>98</v>
      </c>
      <c r="V1915" s="2" t="s">
        <v>98</v>
      </c>
      <c r="W1915" s="2" t="s">
        <v>98</v>
      </c>
      <c r="X1915" s="2" t="s">
        <v>98</v>
      </c>
      <c r="Y1915" s="2" t="s">
        <v>186</v>
      </c>
      <c r="Z1915" s="2" t="s">
        <v>98</v>
      </c>
      <c r="AA1915" s="2" t="s">
        <v>98</v>
      </c>
      <c r="AB1915" s="2" t="s">
        <v>98</v>
      </c>
      <c r="AC1915" t="s">
        <v>170</v>
      </c>
      <c r="AD1915" s="6" t="s">
        <v>97</v>
      </c>
      <c r="AE1915" s="1" t="s">
        <v>97</v>
      </c>
      <c r="AF1915" t="s">
        <v>98</v>
      </c>
    </row>
    <row r="1916" spans="1:32">
      <c r="A1916" s="3" t="s">
        <v>184</v>
      </c>
      <c r="B1916">
        <v>1906</v>
      </c>
      <c r="C1916" s="6">
        <v>186445</v>
      </c>
      <c r="D1916" t="s">
        <v>137</v>
      </c>
      <c r="E1916" s="2" t="s">
        <v>98</v>
      </c>
      <c r="F1916" s="2" t="s">
        <v>98</v>
      </c>
      <c r="G1916" s="2" t="s">
        <v>98</v>
      </c>
      <c r="H1916" s="2" t="s">
        <v>97</v>
      </c>
      <c r="I1916" s="2" t="s">
        <v>148</v>
      </c>
      <c r="J1916" s="2" t="s">
        <v>98</v>
      </c>
      <c r="K1916" s="2" t="s">
        <v>134</v>
      </c>
      <c r="L1916" t="s">
        <v>140</v>
      </c>
      <c r="M1916" s="2" t="s">
        <v>100</v>
      </c>
      <c r="N1916" s="71" t="s">
        <v>98</v>
      </c>
      <c r="O1916" s="71" t="s">
        <v>174</v>
      </c>
      <c r="P1916" s="4" t="s">
        <v>182</v>
      </c>
      <c r="Q1916" s="2" t="s">
        <v>98</v>
      </c>
      <c r="R1916" s="2" t="s">
        <v>98</v>
      </c>
      <c r="S1916" t="s">
        <v>98</v>
      </c>
      <c r="T1916" t="s">
        <v>98</v>
      </c>
      <c r="U1916" s="2" t="s">
        <v>98</v>
      </c>
      <c r="V1916" s="2" t="s">
        <v>98</v>
      </c>
      <c r="W1916" s="2" t="s">
        <v>98</v>
      </c>
      <c r="X1916" s="2" t="s">
        <v>98</v>
      </c>
      <c r="Y1916" s="2" t="s">
        <v>98</v>
      </c>
      <c r="Z1916" s="2" t="s">
        <v>98</v>
      </c>
      <c r="AA1916" s="2" t="s">
        <v>98</v>
      </c>
      <c r="AB1916" s="2" t="s">
        <v>97</v>
      </c>
      <c r="AC1916" t="s">
        <v>170</v>
      </c>
      <c r="AD1916" t="s">
        <v>97</v>
      </c>
      <c r="AE1916" s="1" t="s">
        <v>97</v>
      </c>
      <c r="AF1916" t="s">
        <v>97</v>
      </c>
    </row>
    <row r="1917" spans="1:32">
      <c r="A1917" s="3" t="s">
        <v>184</v>
      </c>
      <c r="B1917">
        <v>1907</v>
      </c>
      <c r="C1917" s="6">
        <v>186448</v>
      </c>
      <c r="D1917" t="s">
        <v>136</v>
      </c>
      <c r="E1917" s="2" t="s">
        <v>97</v>
      </c>
      <c r="F1917" s="2" t="s">
        <v>98</v>
      </c>
      <c r="G1917" s="2" t="s">
        <v>98</v>
      </c>
      <c r="H1917" s="2" t="s">
        <v>97</v>
      </c>
      <c r="I1917" s="2" t="s">
        <v>146</v>
      </c>
      <c r="J1917" s="2" t="s">
        <v>98</v>
      </c>
      <c r="K1917" s="2" t="s">
        <v>134</v>
      </c>
      <c r="L1917" t="s">
        <v>139</v>
      </c>
      <c r="M1917" s="2" t="s">
        <v>101</v>
      </c>
      <c r="N1917" s="71" t="s">
        <v>98</v>
      </c>
      <c r="O1917" s="71" t="s">
        <v>174</v>
      </c>
      <c r="P1917" s="4" t="s">
        <v>182</v>
      </c>
      <c r="Q1917" s="2" t="s">
        <v>98</v>
      </c>
      <c r="R1917" s="2" t="s">
        <v>98</v>
      </c>
      <c r="S1917" t="s">
        <v>98</v>
      </c>
      <c r="T1917" t="s">
        <v>98</v>
      </c>
      <c r="U1917" s="2" t="s">
        <v>98</v>
      </c>
      <c r="V1917" s="2" t="s">
        <v>98</v>
      </c>
      <c r="W1917" s="2" t="s">
        <v>98</v>
      </c>
      <c r="X1917" s="2" t="s">
        <v>98</v>
      </c>
      <c r="Y1917" s="2" t="s">
        <v>98</v>
      </c>
      <c r="Z1917" s="2" t="s">
        <v>98</v>
      </c>
      <c r="AA1917" s="2" t="s">
        <v>98</v>
      </c>
      <c r="AB1917" s="2" t="s">
        <v>97</v>
      </c>
      <c r="AC1917" t="s">
        <v>170</v>
      </c>
      <c r="AD1917" t="s">
        <v>97</v>
      </c>
      <c r="AE1917" s="1" t="s">
        <v>97</v>
      </c>
      <c r="AF1917" t="s">
        <v>98</v>
      </c>
    </row>
    <row r="1918" spans="1:32">
      <c r="A1918" s="3" t="s">
        <v>184</v>
      </c>
      <c r="B1918">
        <v>1908</v>
      </c>
      <c r="C1918" s="6">
        <v>186450</v>
      </c>
      <c r="D1918" t="s">
        <v>136</v>
      </c>
      <c r="E1918" s="2" t="s">
        <v>98</v>
      </c>
      <c r="F1918" s="2" t="s">
        <v>98</v>
      </c>
      <c r="G1918" s="2" t="s">
        <v>98</v>
      </c>
      <c r="H1918" s="2" t="s">
        <v>97</v>
      </c>
      <c r="I1918" s="2" t="s">
        <v>146</v>
      </c>
      <c r="J1918" s="2" t="s">
        <v>97</v>
      </c>
      <c r="K1918" s="2" t="s">
        <v>134</v>
      </c>
      <c r="L1918" t="s">
        <v>139</v>
      </c>
      <c r="M1918" s="2" t="s">
        <v>100</v>
      </c>
      <c r="N1918" s="71" t="s">
        <v>97</v>
      </c>
      <c r="O1918" s="71" t="s">
        <v>174</v>
      </c>
      <c r="P1918" s="4" t="s">
        <v>182</v>
      </c>
      <c r="Q1918" s="2" t="s">
        <v>98</v>
      </c>
      <c r="R1918" s="2" t="s">
        <v>98</v>
      </c>
      <c r="S1918" t="s">
        <v>98</v>
      </c>
      <c r="T1918" t="s">
        <v>98</v>
      </c>
      <c r="U1918" s="2" t="s">
        <v>98</v>
      </c>
      <c r="V1918" s="2" t="s">
        <v>98</v>
      </c>
      <c r="W1918" s="2" t="s">
        <v>98</v>
      </c>
      <c r="X1918" s="2" t="s">
        <v>98</v>
      </c>
      <c r="Y1918" s="2" t="s">
        <v>98</v>
      </c>
      <c r="Z1918" s="2" t="s">
        <v>98</v>
      </c>
      <c r="AA1918" s="2" t="s">
        <v>98</v>
      </c>
      <c r="AB1918" s="2" t="s">
        <v>98</v>
      </c>
      <c r="AC1918" t="s">
        <v>171</v>
      </c>
      <c r="AD1918" t="s">
        <v>97</v>
      </c>
      <c r="AE1918" s="1" t="s">
        <v>98</v>
      </c>
      <c r="AF1918" t="s">
        <v>98</v>
      </c>
    </row>
    <row r="1919" spans="1:32">
      <c r="A1919" s="3" t="s">
        <v>184</v>
      </c>
      <c r="B1919">
        <v>1909</v>
      </c>
      <c r="C1919" s="6">
        <v>186451</v>
      </c>
      <c r="D1919" t="s">
        <v>136</v>
      </c>
      <c r="E1919" s="2" t="s">
        <v>98</v>
      </c>
      <c r="F1919" s="2" t="s">
        <v>98</v>
      </c>
      <c r="G1919" s="2" t="s">
        <v>97</v>
      </c>
      <c r="H1919" s="2" t="s">
        <v>97</v>
      </c>
      <c r="I1919" s="2" t="s">
        <v>146</v>
      </c>
      <c r="J1919" s="2" t="s">
        <v>97</v>
      </c>
      <c r="K1919" s="2" t="s">
        <v>134</v>
      </c>
      <c r="L1919" t="s">
        <v>139</v>
      </c>
      <c r="M1919" s="2" t="s">
        <v>100</v>
      </c>
      <c r="N1919" s="71" t="s">
        <v>97</v>
      </c>
      <c r="O1919" s="71" t="s">
        <v>174</v>
      </c>
      <c r="P1919" s="4" t="s">
        <v>98</v>
      </c>
      <c r="Q1919" s="2" t="s">
        <v>98</v>
      </c>
      <c r="R1919" s="2" t="s">
        <v>98</v>
      </c>
      <c r="S1919" t="s">
        <v>97</v>
      </c>
      <c r="T1919" t="s">
        <v>98</v>
      </c>
      <c r="U1919" s="2" t="s">
        <v>98</v>
      </c>
      <c r="V1919" s="2" t="s">
        <v>97</v>
      </c>
      <c r="W1919" s="2" t="s">
        <v>98</v>
      </c>
      <c r="X1919" s="2" t="s">
        <v>97</v>
      </c>
      <c r="Y1919" s="2" t="s">
        <v>98</v>
      </c>
      <c r="Z1919" s="2" t="s">
        <v>98</v>
      </c>
      <c r="AA1919" s="2" t="s">
        <v>98</v>
      </c>
      <c r="AB1919" s="2" t="s">
        <v>98</v>
      </c>
      <c r="AC1919" t="s">
        <v>171</v>
      </c>
      <c r="AD1919" t="s">
        <v>97</v>
      </c>
      <c r="AE1919" s="1" t="s">
        <v>98</v>
      </c>
      <c r="AF1919" t="s">
        <v>97</v>
      </c>
    </row>
    <row r="1920" spans="1:32">
      <c r="A1920" s="3" t="s">
        <v>184</v>
      </c>
      <c r="B1920">
        <v>1910</v>
      </c>
      <c r="C1920">
        <v>186456</v>
      </c>
      <c r="D1920" t="s">
        <v>136</v>
      </c>
      <c r="E1920" s="2" t="s">
        <v>98</v>
      </c>
      <c r="F1920" s="2" t="s">
        <v>98</v>
      </c>
      <c r="G1920" s="2" t="s">
        <v>98</v>
      </c>
      <c r="H1920" s="3" t="s">
        <v>99</v>
      </c>
      <c r="I1920" s="2" t="s">
        <v>145</v>
      </c>
      <c r="J1920" s="6" t="s">
        <v>97</v>
      </c>
      <c r="K1920" s="2" t="s">
        <v>134</v>
      </c>
      <c r="L1920" t="s">
        <v>140</v>
      </c>
      <c r="M1920" s="3" t="s">
        <v>100</v>
      </c>
      <c r="N1920" s="71" t="s">
        <v>98</v>
      </c>
      <c r="O1920" s="71" t="s">
        <v>174</v>
      </c>
      <c r="P1920" s="5" t="s">
        <v>182</v>
      </c>
      <c r="Q1920" s="2" t="s">
        <v>98</v>
      </c>
      <c r="R1920" s="2" t="s">
        <v>98</v>
      </c>
      <c r="S1920" t="s">
        <v>98</v>
      </c>
      <c r="T1920" t="s">
        <v>98</v>
      </c>
      <c r="U1920" s="2" t="s">
        <v>98</v>
      </c>
      <c r="V1920" s="2" t="s">
        <v>98</v>
      </c>
      <c r="W1920" s="2" t="s">
        <v>98</v>
      </c>
      <c r="X1920" s="2" t="s">
        <v>98</v>
      </c>
      <c r="Y1920" s="2" t="s">
        <v>186</v>
      </c>
      <c r="Z1920" s="2" t="s">
        <v>98</v>
      </c>
      <c r="AA1920" s="2" t="s">
        <v>98</v>
      </c>
      <c r="AB1920" s="2" t="s">
        <v>98</v>
      </c>
      <c r="AC1920" t="s">
        <v>170</v>
      </c>
      <c r="AD1920" t="s">
        <v>97</v>
      </c>
      <c r="AE1920" s="1" t="s">
        <v>98</v>
      </c>
      <c r="AF1920" t="s">
        <v>98</v>
      </c>
    </row>
    <row r="1921" spans="1:32">
      <c r="A1921" s="3" t="s">
        <v>184</v>
      </c>
      <c r="B1921">
        <v>1911</v>
      </c>
      <c r="C1921" s="6">
        <v>186464</v>
      </c>
      <c r="D1921" t="s">
        <v>137</v>
      </c>
      <c r="E1921" s="2" t="s">
        <v>98</v>
      </c>
      <c r="F1921" s="2" t="s">
        <v>98</v>
      </c>
      <c r="G1921" s="2" t="s">
        <v>98</v>
      </c>
      <c r="H1921" s="2" t="s">
        <v>97</v>
      </c>
      <c r="I1921" s="2" t="s">
        <v>145</v>
      </c>
      <c r="J1921" s="2" t="s">
        <v>97</v>
      </c>
      <c r="K1921" s="2" t="s">
        <v>135</v>
      </c>
      <c r="L1921" t="s">
        <v>138</v>
      </c>
      <c r="M1921" s="2" t="s">
        <v>101</v>
      </c>
      <c r="N1921" s="71" t="s">
        <v>97</v>
      </c>
      <c r="O1921" s="71" t="s">
        <v>174</v>
      </c>
      <c r="P1921" s="4" t="s">
        <v>97</v>
      </c>
      <c r="Q1921" s="2" t="s">
        <v>98</v>
      </c>
      <c r="R1921" s="2" t="s">
        <v>98</v>
      </c>
      <c r="S1921" t="s">
        <v>97</v>
      </c>
      <c r="T1921" t="s">
        <v>98</v>
      </c>
      <c r="U1921" s="2" t="s">
        <v>98</v>
      </c>
      <c r="V1921" s="2" t="s">
        <v>98</v>
      </c>
      <c r="W1921" s="2" t="s">
        <v>98</v>
      </c>
      <c r="X1921" s="2" t="s">
        <v>97</v>
      </c>
      <c r="Y1921" s="2" t="s">
        <v>99</v>
      </c>
      <c r="Z1921" s="2" t="s">
        <v>97</v>
      </c>
      <c r="AA1921" s="2" t="s">
        <v>97</v>
      </c>
      <c r="AB1921" s="2" t="s">
        <v>185</v>
      </c>
      <c r="AC1921" t="s">
        <v>170</v>
      </c>
      <c r="AD1921" t="s">
        <v>98</v>
      </c>
      <c r="AE1921" s="1" t="s">
        <v>98</v>
      </c>
      <c r="AF1921" t="s">
        <v>97</v>
      </c>
    </row>
    <row r="1922" spans="1:32">
      <c r="A1922" s="3" t="s">
        <v>184</v>
      </c>
      <c r="B1922">
        <v>1912</v>
      </c>
      <c r="C1922" s="6">
        <v>186466</v>
      </c>
      <c r="D1922" t="s">
        <v>137</v>
      </c>
      <c r="E1922" s="2" t="s">
        <v>98</v>
      </c>
      <c r="F1922" s="2" t="s">
        <v>98</v>
      </c>
      <c r="G1922" s="2" t="s">
        <v>98</v>
      </c>
      <c r="H1922" s="2" t="s">
        <v>97</v>
      </c>
      <c r="I1922" s="2" t="s">
        <v>149</v>
      </c>
      <c r="J1922" s="2" t="s">
        <v>97</v>
      </c>
      <c r="K1922" s="2" t="s">
        <v>134</v>
      </c>
      <c r="L1922" t="s">
        <v>140</v>
      </c>
      <c r="M1922" s="2" t="s">
        <v>100</v>
      </c>
      <c r="N1922" s="71" t="s">
        <v>98</v>
      </c>
      <c r="O1922" s="71" t="s">
        <v>163</v>
      </c>
      <c r="P1922" s="4" t="s">
        <v>98</v>
      </c>
      <c r="Q1922" s="2" t="s">
        <v>98</v>
      </c>
      <c r="R1922" s="2" t="s">
        <v>98</v>
      </c>
      <c r="S1922" t="s">
        <v>97</v>
      </c>
      <c r="T1922" t="s">
        <v>98</v>
      </c>
      <c r="U1922" s="2" t="s">
        <v>98</v>
      </c>
      <c r="V1922" s="2" t="s">
        <v>98</v>
      </c>
      <c r="W1922" s="2" t="s">
        <v>98</v>
      </c>
      <c r="X1922" s="2" t="s">
        <v>98</v>
      </c>
      <c r="Y1922" s="2" t="s">
        <v>98</v>
      </c>
      <c r="Z1922" s="2" t="s">
        <v>98</v>
      </c>
      <c r="AA1922" s="2" t="s">
        <v>98</v>
      </c>
      <c r="AB1922" s="2" t="s">
        <v>97</v>
      </c>
      <c r="AC1922" t="s">
        <v>171</v>
      </c>
      <c r="AD1922" t="s">
        <v>97</v>
      </c>
      <c r="AE1922" s="1" t="s">
        <v>98</v>
      </c>
      <c r="AF1922" t="s">
        <v>98</v>
      </c>
    </row>
    <row r="1923" spans="1:32">
      <c r="A1923" s="3" t="s">
        <v>184</v>
      </c>
      <c r="B1923">
        <v>1913</v>
      </c>
      <c r="C1923" s="6">
        <v>186479</v>
      </c>
      <c r="D1923" t="s">
        <v>136</v>
      </c>
      <c r="E1923" s="2" t="s">
        <v>97</v>
      </c>
      <c r="F1923" s="2" t="s">
        <v>97</v>
      </c>
      <c r="G1923" s="2" t="s">
        <v>98</v>
      </c>
      <c r="H1923" s="2" t="s">
        <v>98</v>
      </c>
      <c r="I1923" s="2" t="s">
        <v>149</v>
      </c>
      <c r="J1923" s="2" t="s">
        <v>97</v>
      </c>
      <c r="K1923" s="2" t="s">
        <v>134</v>
      </c>
      <c r="L1923" t="s">
        <v>140</v>
      </c>
      <c r="M1923" s="2" t="s">
        <v>100</v>
      </c>
      <c r="N1923" s="71" t="s">
        <v>97</v>
      </c>
      <c r="O1923" s="71" t="s">
        <v>174</v>
      </c>
      <c r="P1923" s="4" t="s">
        <v>98</v>
      </c>
      <c r="Q1923" s="2" t="s">
        <v>98</v>
      </c>
      <c r="R1923" s="2" t="s">
        <v>98</v>
      </c>
      <c r="S1923" t="s">
        <v>97</v>
      </c>
      <c r="T1923" t="s">
        <v>98</v>
      </c>
      <c r="U1923" s="2" t="s">
        <v>98</v>
      </c>
      <c r="V1923" s="2" t="s">
        <v>98</v>
      </c>
      <c r="W1923" s="2" t="s">
        <v>98</v>
      </c>
      <c r="X1923" s="2" t="s">
        <v>98</v>
      </c>
      <c r="Y1923" s="2" t="s">
        <v>98</v>
      </c>
      <c r="Z1923" s="2" t="s">
        <v>98</v>
      </c>
      <c r="AA1923" s="2" t="s">
        <v>98</v>
      </c>
      <c r="AB1923" s="2" t="s">
        <v>97</v>
      </c>
      <c r="AC1923" t="s">
        <v>170</v>
      </c>
      <c r="AD1923" t="s">
        <v>97</v>
      </c>
      <c r="AE1923" s="1" t="s">
        <v>98</v>
      </c>
      <c r="AF1923" t="s">
        <v>98</v>
      </c>
    </row>
    <row r="1924" spans="1:32">
      <c r="A1924" s="3" t="s">
        <v>184</v>
      </c>
      <c r="B1924">
        <v>1914</v>
      </c>
      <c r="C1924" s="6">
        <v>186490</v>
      </c>
      <c r="D1924" t="s">
        <v>136</v>
      </c>
      <c r="E1924" s="2" t="s">
        <v>98</v>
      </c>
      <c r="F1924" s="2" t="s">
        <v>98</v>
      </c>
      <c r="G1924" s="2" t="s">
        <v>98</v>
      </c>
      <c r="H1924" s="2" t="s">
        <v>97</v>
      </c>
      <c r="I1924" s="2" t="s">
        <v>149</v>
      </c>
      <c r="J1924" s="2" t="s">
        <v>97</v>
      </c>
      <c r="K1924" s="2" t="s">
        <v>134</v>
      </c>
      <c r="L1924" t="s">
        <v>140</v>
      </c>
      <c r="M1924" s="2" t="s">
        <v>100</v>
      </c>
      <c r="N1924" s="71" t="s">
        <v>97</v>
      </c>
      <c r="O1924" s="71" t="s">
        <v>174</v>
      </c>
      <c r="P1924" s="4" t="s">
        <v>98</v>
      </c>
      <c r="Q1924" s="2" t="s">
        <v>98</v>
      </c>
      <c r="R1924" s="2" t="s">
        <v>98</v>
      </c>
      <c r="S1924" t="s">
        <v>97</v>
      </c>
      <c r="T1924" t="s">
        <v>98</v>
      </c>
      <c r="U1924" s="2" t="s">
        <v>98</v>
      </c>
      <c r="V1924" s="2" t="s">
        <v>98</v>
      </c>
      <c r="W1924" s="2" t="s">
        <v>98</v>
      </c>
      <c r="X1924" s="2" t="s">
        <v>98</v>
      </c>
      <c r="Y1924" s="2" t="s">
        <v>186</v>
      </c>
      <c r="Z1924" s="2" t="s">
        <v>98</v>
      </c>
      <c r="AA1924" s="2" t="s">
        <v>98</v>
      </c>
      <c r="AB1924" s="2" t="s">
        <v>99</v>
      </c>
      <c r="AC1924" t="s">
        <v>170</v>
      </c>
      <c r="AD1924" t="s">
        <v>97</v>
      </c>
      <c r="AE1924" s="1" t="s">
        <v>98</v>
      </c>
      <c r="AF1924" t="s">
        <v>98</v>
      </c>
    </row>
    <row r="1925" spans="1:32">
      <c r="A1925" s="3" t="s">
        <v>184</v>
      </c>
      <c r="B1925">
        <v>1915</v>
      </c>
      <c r="C1925" s="6">
        <v>186495</v>
      </c>
      <c r="D1925" t="s">
        <v>137</v>
      </c>
      <c r="E1925" s="2" t="s">
        <v>98</v>
      </c>
      <c r="F1925" s="2" t="s">
        <v>98</v>
      </c>
      <c r="G1925" s="2" t="s">
        <v>98</v>
      </c>
      <c r="H1925" s="2" t="s">
        <v>97</v>
      </c>
      <c r="I1925" s="2" t="s">
        <v>147</v>
      </c>
      <c r="J1925" s="2" t="s">
        <v>97</v>
      </c>
      <c r="K1925" s="2" t="s">
        <v>134</v>
      </c>
      <c r="L1925" t="s">
        <v>139</v>
      </c>
      <c r="M1925" s="2" t="s">
        <v>100</v>
      </c>
      <c r="N1925" s="71" t="s">
        <v>97</v>
      </c>
      <c r="O1925" s="71" t="s">
        <v>163</v>
      </c>
      <c r="P1925" s="4" t="s">
        <v>98</v>
      </c>
      <c r="Q1925" s="2" t="s">
        <v>98</v>
      </c>
      <c r="R1925" s="2" t="s">
        <v>98</v>
      </c>
      <c r="S1925" t="s">
        <v>97</v>
      </c>
      <c r="T1925" t="s">
        <v>98</v>
      </c>
      <c r="U1925" s="2" t="s">
        <v>98</v>
      </c>
      <c r="V1925" s="2" t="s">
        <v>98</v>
      </c>
      <c r="W1925" s="2" t="s">
        <v>98</v>
      </c>
      <c r="X1925" s="2" t="s">
        <v>98</v>
      </c>
      <c r="Y1925" s="2" t="s">
        <v>98</v>
      </c>
      <c r="Z1925" s="2" t="s">
        <v>98</v>
      </c>
      <c r="AA1925" s="2" t="s">
        <v>98</v>
      </c>
      <c r="AB1925" s="2" t="s">
        <v>98</v>
      </c>
      <c r="AC1925" t="s">
        <v>171</v>
      </c>
      <c r="AD1925" t="s">
        <v>97</v>
      </c>
      <c r="AE1925" s="1" t="s">
        <v>97</v>
      </c>
      <c r="AF1925" t="s">
        <v>98</v>
      </c>
    </row>
    <row r="1926" spans="1:32">
      <c r="A1926" s="3" t="s">
        <v>184</v>
      </c>
      <c r="B1926">
        <v>1916</v>
      </c>
      <c r="C1926" s="6">
        <v>186534</v>
      </c>
      <c r="D1926" t="s">
        <v>136</v>
      </c>
      <c r="E1926" s="2" t="s">
        <v>98</v>
      </c>
      <c r="F1926" s="2" t="s">
        <v>98</v>
      </c>
      <c r="G1926" s="2" t="s">
        <v>98</v>
      </c>
      <c r="H1926" s="2" t="s">
        <v>97</v>
      </c>
      <c r="I1926" s="2" t="s">
        <v>145</v>
      </c>
      <c r="J1926" s="2" t="s">
        <v>97</v>
      </c>
      <c r="K1926" s="2" t="s">
        <v>134</v>
      </c>
      <c r="L1926" t="s">
        <v>140</v>
      </c>
      <c r="M1926" s="2" t="s">
        <v>101</v>
      </c>
      <c r="N1926" s="71" t="s">
        <v>98</v>
      </c>
      <c r="O1926" s="71" t="s">
        <v>174</v>
      </c>
      <c r="P1926" s="4" t="s">
        <v>182</v>
      </c>
      <c r="Q1926" s="2" t="s">
        <v>98</v>
      </c>
      <c r="R1926" s="2" t="s">
        <v>98</v>
      </c>
      <c r="S1926" t="s">
        <v>98</v>
      </c>
      <c r="T1926" t="s">
        <v>98</v>
      </c>
      <c r="U1926" s="2" t="s">
        <v>98</v>
      </c>
      <c r="V1926" s="2" t="s">
        <v>98</v>
      </c>
      <c r="W1926" s="2" t="s">
        <v>98</v>
      </c>
      <c r="X1926" s="2" t="s">
        <v>98</v>
      </c>
      <c r="Y1926" s="2" t="s">
        <v>186</v>
      </c>
      <c r="Z1926" s="2" t="s">
        <v>98</v>
      </c>
      <c r="AA1926" s="2" t="s">
        <v>98</v>
      </c>
      <c r="AB1926" s="2" t="s">
        <v>97</v>
      </c>
      <c r="AC1926" t="s">
        <v>170</v>
      </c>
      <c r="AD1926" t="s">
        <v>97</v>
      </c>
      <c r="AE1926" s="1" t="s">
        <v>98</v>
      </c>
      <c r="AF1926" t="s">
        <v>97</v>
      </c>
    </row>
    <row r="1927" spans="1:32">
      <c r="A1927" s="3" t="s">
        <v>184</v>
      </c>
      <c r="B1927">
        <v>1917</v>
      </c>
      <c r="C1927" s="6">
        <v>186568</v>
      </c>
      <c r="D1927" t="s">
        <v>136</v>
      </c>
      <c r="E1927" s="2" t="s">
        <v>98</v>
      </c>
      <c r="F1927" s="2" t="s">
        <v>98</v>
      </c>
      <c r="G1927" s="2" t="s">
        <v>98</v>
      </c>
      <c r="H1927" s="2" t="s">
        <v>97</v>
      </c>
      <c r="I1927" s="2" t="s">
        <v>144</v>
      </c>
      <c r="J1927" s="2" t="s">
        <v>97</v>
      </c>
      <c r="K1927" s="2" t="s">
        <v>134</v>
      </c>
      <c r="L1927" t="s">
        <v>140</v>
      </c>
      <c r="M1927" s="2" t="s">
        <v>100</v>
      </c>
      <c r="N1927" s="71" t="s">
        <v>98</v>
      </c>
      <c r="O1927" s="71" t="s">
        <v>174</v>
      </c>
      <c r="P1927" s="4" t="s">
        <v>182</v>
      </c>
      <c r="Q1927" s="2" t="s">
        <v>98</v>
      </c>
      <c r="R1927" s="2" t="s">
        <v>98</v>
      </c>
      <c r="S1927" t="s">
        <v>98</v>
      </c>
      <c r="T1927" t="s">
        <v>98</v>
      </c>
      <c r="U1927" s="2" t="s">
        <v>98</v>
      </c>
      <c r="V1927" s="2" t="s">
        <v>98</v>
      </c>
      <c r="W1927" s="2" t="s">
        <v>98</v>
      </c>
      <c r="X1927" s="2" t="s">
        <v>98</v>
      </c>
      <c r="Y1927" s="2" t="s">
        <v>186</v>
      </c>
      <c r="Z1927" s="2" t="s">
        <v>98</v>
      </c>
      <c r="AA1927" s="2" t="s">
        <v>98</v>
      </c>
      <c r="AB1927" s="2" t="s">
        <v>97</v>
      </c>
      <c r="AC1927" t="s">
        <v>170</v>
      </c>
      <c r="AD1927" t="s">
        <v>97</v>
      </c>
      <c r="AE1927" s="1" t="s">
        <v>98</v>
      </c>
      <c r="AF1927" t="s">
        <v>98</v>
      </c>
    </row>
    <row r="1928" spans="1:32">
      <c r="A1928" s="3" t="s">
        <v>184</v>
      </c>
      <c r="B1928">
        <v>1918</v>
      </c>
      <c r="C1928" s="6">
        <v>186572</v>
      </c>
      <c r="D1928" t="s">
        <v>136</v>
      </c>
      <c r="E1928" s="2" t="s">
        <v>98</v>
      </c>
      <c r="F1928" s="2" t="s">
        <v>98</v>
      </c>
      <c r="G1928" s="2" t="s">
        <v>98</v>
      </c>
      <c r="H1928" s="2" t="s">
        <v>97</v>
      </c>
      <c r="I1928" s="2" t="s">
        <v>144</v>
      </c>
      <c r="J1928" s="2" t="s">
        <v>97</v>
      </c>
      <c r="K1928" s="2" t="s">
        <v>134</v>
      </c>
      <c r="L1928" t="s">
        <v>140</v>
      </c>
      <c r="M1928" s="2" t="s">
        <v>100</v>
      </c>
      <c r="N1928" s="71" t="s">
        <v>97</v>
      </c>
      <c r="O1928" s="71" t="s">
        <v>174</v>
      </c>
      <c r="P1928" s="4" t="s">
        <v>182</v>
      </c>
      <c r="Q1928" s="2" t="s">
        <v>98</v>
      </c>
      <c r="R1928" s="2" t="s">
        <v>98</v>
      </c>
      <c r="S1928" t="s">
        <v>98</v>
      </c>
      <c r="T1928" t="s">
        <v>98</v>
      </c>
      <c r="U1928" s="2" t="s">
        <v>98</v>
      </c>
      <c r="V1928" s="2" t="s">
        <v>98</v>
      </c>
      <c r="W1928" s="2" t="s">
        <v>98</v>
      </c>
      <c r="X1928" s="2" t="s">
        <v>98</v>
      </c>
      <c r="Y1928" s="2" t="s">
        <v>98</v>
      </c>
      <c r="Z1928" s="2" t="s">
        <v>98</v>
      </c>
      <c r="AA1928" s="2" t="s">
        <v>98</v>
      </c>
      <c r="AB1928" s="2" t="s">
        <v>97</v>
      </c>
      <c r="AC1928" t="s">
        <v>170</v>
      </c>
      <c r="AD1928" t="s">
        <v>97</v>
      </c>
      <c r="AE1928" s="1" t="s">
        <v>98</v>
      </c>
      <c r="AF1928" t="s">
        <v>98</v>
      </c>
    </row>
    <row r="1929" spans="1:32">
      <c r="A1929" s="3" t="s">
        <v>184</v>
      </c>
      <c r="B1929">
        <v>1919</v>
      </c>
      <c r="C1929" s="6">
        <v>186573</v>
      </c>
      <c r="D1929" t="s">
        <v>137</v>
      </c>
      <c r="E1929" s="2" t="s">
        <v>98</v>
      </c>
      <c r="F1929" s="2" t="s">
        <v>98</v>
      </c>
      <c r="G1929" s="2" t="s">
        <v>98</v>
      </c>
      <c r="H1929" s="2" t="s">
        <v>97</v>
      </c>
      <c r="I1929" s="2" t="s">
        <v>146</v>
      </c>
      <c r="J1929" s="2" t="s">
        <v>97</v>
      </c>
      <c r="K1929" s="2" t="s">
        <v>134</v>
      </c>
      <c r="L1929" t="s">
        <v>140</v>
      </c>
      <c r="M1929" s="2" t="s">
        <v>100</v>
      </c>
      <c r="N1929" s="71" t="s">
        <v>97</v>
      </c>
      <c r="O1929" s="71" t="s">
        <v>163</v>
      </c>
      <c r="P1929" s="4" t="s">
        <v>182</v>
      </c>
      <c r="Q1929" s="2" t="s">
        <v>98</v>
      </c>
      <c r="R1929" s="2" t="s">
        <v>98</v>
      </c>
      <c r="S1929" t="s">
        <v>98</v>
      </c>
      <c r="T1929" t="s">
        <v>98</v>
      </c>
      <c r="U1929" s="2" t="s">
        <v>98</v>
      </c>
      <c r="V1929" s="2" t="s">
        <v>98</v>
      </c>
      <c r="W1929" s="2" t="s">
        <v>98</v>
      </c>
      <c r="X1929" s="2" t="s">
        <v>98</v>
      </c>
      <c r="Y1929" s="2" t="s">
        <v>186</v>
      </c>
      <c r="Z1929" s="2" t="s">
        <v>98</v>
      </c>
      <c r="AA1929" s="2" t="s">
        <v>98</v>
      </c>
      <c r="AB1929" s="2" t="s">
        <v>98</v>
      </c>
      <c r="AC1929" t="s">
        <v>171</v>
      </c>
      <c r="AD1929" t="s">
        <v>97</v>
      </c>
      <c r="AE1929" s="1" t="s">
        <v>97</v>
      </c>
      <c r="AF1929" t="s">
        <v>98</v>
      </c>
    </row>
    <row r="1930" spans="1:32">
      <c r="A1930" s="3" t="s">
        <v>183</v>
      </c>
      <c r="B1930">
        <v>1920</v>
      </c>
      <c r="C1930" s="6">
        <v>186583</v>
      </c>
      <c r="D1930" t="s">
        <v>137</v>
      </c>
      <c r="E1930" s="2" t="s">
        <v>98</v>
      </c>
      <c r="F1930" s="2" t="s">
        <v>98</v>
      </c>
      <c r="G1930" s="2" t="s">
        <v>98</v>
      </c>
      <c r="H1930" s="2" t="s">
        <v>99</v>
      </c>
      <c r="I1930" s="2" t="s">
        <v>149</v>
      </c>
      <c r="J1930" s="2" t="s">
        <v>98</v>
      </c>
      <c r="K1930" s="2" t="s">
        <v>134</v>
      </c>
      <c r="L1930" t="s">
        <v>139</v>
      </c>
      <c r="M1930" s="2" t="s">
        <v>100</v>
      </c>
      <c r="N1930" s="71" t="s">
        <v>97</v>
      </c>
      <c r="O1930" s="71" t="s">
        <v>174</v>
      </c>
      <c r="P1930" s="4" t="s">
        <v>98</v>
      </c>
      <c r="Q1930" s="2" t="s">
        <v>98</v>
      </c>
      <c r="R1930" s="2" t="s">
        <v>98</v>
      </c>
      <c r="S1930" t="s">
        <v>97</v>
      </c>
      <c r="T1930" t="s">
        <v>98</v>
      </c>
      <c r="U1930" s="2" t="s">
        <v>97</v>
      </c>
      <c r="V1930" s="2" t="s">
        <v>98</v>
      </c>
      <c r="W1930" s="2" t="s">
        <v>98</v>
      </c>
      <c r="X1930" s="2" t="s">
        <v>98</v>
      </c>
      <c r="Y1930" s="2" t="s">
        <v>99</v>
      </c>
      <c r="Z1930" s="2" t="s">
        <v>98</v>
      </c>
      <c r="AA1930" s="2" t="s">
        <v>98</v>
      </c>
      <c r="AB1930" s="2" t="s">
        <v>185</v>
      </c>
      <c r="AC1930" t="s">
        <v>170</v>
      </c>
      <c r="AD1930" t="s">
        <v>97</v>
      </c>
      <c r="AE1930" s="1" t="s">
        <v>98</v>
      </c>
      <c r="AF1930" t="s">
        <v>98</v>
      </c>
    </row>
    <row r="1931" spans="1:32">
      <c r="A1931" s="3" t="s">
        <v>184</v>
      </c>
      <c r="B1931">
        <v>1921</v>
      </c>
      <c r="C1931" s="6">
        <v>186584</v>
      </c>
      <c r="D1931" t="s">
        <v>137</v>
      </c>
      <c r="E1931" s="2" t="s">
        <v>98</v>
      </c>
      <c r="F1931" s="2" t="s">
        <v>98</v>
      </c>
      <c r="G1931" s="2" t="s">
        <v>98</v>
      </c>
      <c r="H1931" s="2" t="s">
        <v>97</v>
      </c>
      <c r="I1931" s="2" t="s">
        <v>146</v>
      </c>
      <c r="J1931" s="2" t="s">
        <v>97</v>
      </c>
      <c r="K1931" s="2" t="s">
        <v>134</v>
      </c>
      <c r="L1931" t="s">
        <v>140</v>
      </c>
      <c r="M1931" s="2" t="s">
        <v>100</v>
      </c>
      <c r="N1931" s="71" t="s">
        <v>97</v>
      </c>
      <c r="O1931" s="71" t="s">
        <v>174</v>
      </c>
      <c r="P1931" s="4" t="s">
        <v>182</v>
      </c>
      <c r="Q1931" s="2" t="s">
        <v>98</v>
      </c>
      <c r="R1931" s="2" t="s">
        <v>98</v>
      </c>
      <c r="S1931" t="s">
        <v>98</v>
      </c>
      <c r="T1931" t="s">
        <v>98</v>
      </c>
      <c r="U1931" s="2" t="s">
        <v>98</v>
      </c>
      <c r="V1931" s="2" t="s">
        <v>98</v>
      </c>
      <c r="W1931" s="2" t="s">
        <v>98</v>
      </c>
      <c r="X1931" s="2" t="s">
        <v>98</v>
      </c>
      <c r="Y1931" s="2" t="s">
        <v>98</v>
      </c>
      <c r="Z1931" s="2" t="s">
        <v>98</v>
      </c>
      <c r="AA1931" s="2" t="s">
        <v>98</v>
      </c>
      <c r="AB1931" s="2" t="s">
        <v>97</v>
      </c>
      <c r="AC1931" t="s">
        <v>170</v>
      </c>
      <c r="AD1931" t="s">
        <v>97</v>
      </c>
      <c r="AE1931" s="1" t="s">
        <v>98</v>
      </c>
      <c r="AF1931" t="s">
        <v>98</v>
      </c>
    </row>
    <row r="1932" spans="1:32">
      <c r="A1932" s="3" t="s">
        <v>184</v>
      </c>
      <c r="B1932">
        <v>1922</v>
      </c>
      <c r="C1932" s="6">
        <v>186601</v>
      </c>
      <c r="D1932" t="s">
        <v>136</v>
      </c>
      <c r="E1932" s="2" t="s">
        <v>98</v>
      </c>
      <c r="F1932" s="2" t="s">
        <v>98</v>
      </c>
      <c r="G1932" s="2" t="s">
        <v>98</v>
      </c>
      <c r="H1932" s="2" t="s">
        <v>97</v>
      </c>
      <c r="I1932" s="2" t="s">
        <v>146</v>
      </c>
      <c r="J1932" s="2" t="s">
        <v>97</v>
      </c>
      <c r="K1932" s="2" t="s">
        <v>134</v>
      </c>
      <c r="L1932" t="s">
        <v>140</v>
      </c>
      <c r="M1932" s="2" t="s">
        <v>101</v>
      </c>
      <c r="N1932" s="71" t="s">
        <v>98</v>
      </c>
      <c r="O1932" s="71" t="s">
        <v>174</v>
      </c>
      <c r="P1932" s="4" t="s">
        <v>182</v>
      </c>
      <c r="Q1932" s="2" t="s">
        <v>98</v>
      </c>
      <c r="R1932" s="2" t="s">
        <v>98</v>
      </c>
      <c r="S1932" t="s">
        <v>98</v>
      </c>
      <c r="T1932" t="s">
        <v>98</v>
      </c>
      <c r="U1932" s="2" t="s">
        <v>98</v>
      </c>
      <c r="V1932" s="2" t="s">
        <v>98</v>
      </c>
      <c r="W1932" s="2" t="s">
        <v>98</v>
      </c>
      <c r="X1932" s="2" t="s">
        <v>98</v>
      </c>
      <c r="Y1932" s="2" t="s">
        <v>186</v>
      </c>
      <c r="Z1932" s="2" t="s">
        <v>98</v>
      </c>
      <c r="AA1932" s="2" t="s">
        <v>98</v>
      </c>
      <c r="AB1932" s="2" t="s">
        <v>97</v>
      </c>
      <c r="AC1932" t="s">
        <v>170</v>
      </c>
      <c r="AD1932" t="s">
        <v>97</v>
      </c>
      <c r="AE1932" s="1" t="s">
        <v>98</v>
      </c>
      <c r="AF1932" t="s">
        <v>98</v>
      </c>
    </row>
    <row r="1933" spans="1:32">
      <c r="A1933" s="3" t="s">
        <v>184</v>
      </c>
      <c r="B1933">
        <v>1923</v>
      </c>
      <c r="C1933" s="6">
        <v>186621</v>
      </c>
      <c r="D1933" t="s">
        <v>137</v>
      </c>
      <c r="E1933" s="2" t="s">
        <v>98</v>
      </c>
      <c r="F1933" s="2" t="s">
        <v>98</v>
      </c>
      <c r="G1933" s="2" t="s">
        <v>98</v>
      </c>
      <c r="H1933" s="2" t="s">
        <v>97</v>
      </c>
      <c r="I1933" s="2" t="s">
        <v>147</v>
      </c>
      <c r="J1933" s="2" t="s">
        <v>97</v>
      </c>
      <c r="K1933" s="2" t="s">
        <v>134</v>
      </c>
      <c r="L1933" t="s">
        <v>140</v>
      </c>
      <c r="M1933" s="2" t="s">
        <v>101</v>
      </c>
      <c r="N1933" s="71" t="s">
        <v>97</v>
      </c>
      <c r="O1933" s="71" t="s">
        <v>174</v>
      </c>
      <c r="P1933" s="4" t="s">
        <v>182</v>
      </c>
      <c r="Q1933" s="2" t="s">
        <v>98</v>
      </c>
      <c r="R1933" s="2" t="s">
        <v>98</v>
      </c>
      <c r="S1933" t="s">
        <v>98</v>
      </c>
      <c r="T1933" t="s">
        <v>98</v>
      </c>
      <c r="U1933" s="2" t="s">
        <v>98</v>
      </c>
      <c r="V1933" s="2" t="s">
        <v>98</v>
      </c>
      <c r="W1933" s="2" t="s">
        <v>98</v>
      </c>
      <c r="X1933" s="2" t="s">
        <v>98</v>
      </c>
      <c r="Y1933" s="2" t="s">
        <v>186</v>
      </c>
      <c r="Z1933" s="2" t="s">
        <v>98</v>
      </c>
      <c r="AA1933" s="2" t="s">
        <v>98</v>
      </c>
      <c r="AB1933" s="2" t="s">
        <v>97</v>
      </c>
      <c r="AC1933" t="s">
        <v>171</v>
      </c>
      <c r="AD1933" t="s">
        <v>97</v>
      </c>
      <c r="AE1933" s="1" t="s">
        <v>97</v>
      </c>
      <c r="AF1933" t="s">
        <v>98</v>
      </c>
    </row>
    <row r="1934" spans="1:32">
      <c r="A1934" s="3" t="s">
        <v>184</v>
      </c>
      <c r="B1934">
        <v>1924</v>
      </c>
      <c r="C1934" s="6">
        <v>186624</v>
      </c>
      <c r="D1934" t="s">
        <v>136</v>
      </c>
      <c r="E1934" s="2" t="s">
        <v>98</v>
      </c>
      <c r="F1934" s="2" t="s">
        <v>98</v>
      </c>
      <c r="G1934" s="2" t="s">
        <v>98</v>
      </c>
      <c r="H1934" s="2" t="s">
        <v>97</v>
      </c>
      <c r="I1934" s="2" t="s">
        <v>147</v>
      </c>
      <c r="J1934" s="2" t="s">
        <v>97</v>
      </c>
      <c r="K1934" s="2" t="s">
        <v>134</v>
      </c>
      <c r="L1934" t="s">
        <v>140</v>
      </c>
      <c r="M1934" s="2" t="s">
        <v>101</v>
      </c>
      <c r="N1934" s="71" t="s">
        <v>97</v>
      </c>
      <c r="O1934" s="71" t="s">
        <v>163</v>
      </c>
      <c r="P1934" s="4" t="s">
        <v>182</v>
      </c>
      <c r="Q1934" s="2" t="s">
        <v>98</v>
      </c>
      <c r="R1934" s="2" t="s">
        <v>98</v>
      </c>
      <c r="S1934" t="s">
        <v>98</v>
      </c>
      <c r="T1934" t="s">
        <v>98</v>
      </c>
      <c r="U1934" s="2" t="s">
        <v>98</v>
      </c>
      <c r="V1934" s="2" t="s">
        <v>98</v>
      </c>
      <c r="W1934" s="2" t="s">
        <v>98</v>
      </c>
      <c r="X1934" s="2" t="s">
        <v>98</v>
      </c>
      <c r="Y1934" s="2" t="s">
        <v>186</v>
      </c>
      <c r="Z1934" s="2" t="s">
        <v>98</v>
      </c>
      <c r="AA1934" s="2" t="s">
        <v>98</v>
      </c>
      <c r="AB1934" s="2" t="s">
        <v>97</v>
      </c>
      <c r="AC1934" t="s">
        <v>171</v>
      </c>
      <c r="AD1934" t="s">
        <v>97</v>
      </c>
      <c r="AE1934" s="1" t="s">
        <v>97</v>
      </c>
      <c r="AF1934" t="s">
        <v>98</v>
      </c>
    </row>
    <row r="1935" spans="1:32">
      <c r="A1935" s="3" t="s">
        <v>184</v>
      </c>
      <c r="B1935">
        <v>1925</v>
      </c>
      <c r="C1935" s="6">
        <v>186625</v>
      </c>
      <c r="D1935" t="s">
        <v>136</v>
      </c>
      <c r="E1935" s="2" t="s">
        <v>98</v>
      </c>
      <c r="F1935" s="2" t="s">
        <v>98</v>
      </c>
      <c r="G1935" s="2" t="s">
        <v>98</v>
      </c>
      <c r="H1935" s="2" t="s">
        <v>97</v>
      </c>
      <c r="I1935" s="2" t="s">
        <v>146</v>
      </c>
      <c r="J1935" s="2" t="s">
        <v>98</v>
      </c>
      <c r="K1935" s="2" t="s">
        <v>134</v>
      </c>
      <c r="L1935" t="s">
        <v>139</v>
      </c>
      <c r="M1935" s="2" t="s">
        <v>101</v>
      </c>
      <c r="N1935" s="71" t="s">
        <v>97</v>
      </c>
      <c r="O1935" s="71" t="s">
        <v>174</v>
      </c>
      <c r="P1935" s="4" t="s">
        <v>182</v>
      </c>
      <c r="Q1935" s="2" t="s">
        <v>98</v>
      </c>
      <c r="R1935" s="2" t="s">
        <v>98</v>
      </c>
      <c r="S1935" t="s">
        <v>98</v>
      </c>
      <c r="T1935" t="s">
        <v>98</v>
      </c>
      <c r="U1935" s="2" t="s">
        <v>98</v>
      </c>
      <c r="V1935" s="2" t="s">
        <v>98</v>
      </c>
      <c r="W1935" s="2" t="s">
        <v>98</v>
      </c>
      <c r="X1935" s="2" t="s">
        <v>98</v>
      </c>
      <c r="Y1935" s="2" t="s">
        <v>98</v>
      </c>
      <c r="Z1935" s="2" t="s">
        <v>98</v>
      </c>
      <c r="AA1935" s="2" t="s">
        <v>98</v>
      </c>
      <c r="AB1935" s="2" t="s">
        <v>97</v>
      </c>
      <c r="AC1935" t="s">
        <v>171</v>
      </c>
      <c r="AD1935" t="s">
        <v>97</v>
      </c>
      <c r="AE1935" s="1" t="s">
        <v>97</v>
      </c>
      <c r="AF1935" t="s">
        <v>98</v>
      </c>
    </row>
    <row r="1936" spans="1:32">
      <c r="A1936" s="3" t="s">
        <v>184</v>
      </c>
      <c r="B1936">
        <v>1926</v>
      </c>
      <c r="C1936" s="6">
        <v>186629</v>
      </c>
      <c r="D1936" t="s">
        <v>136</v>
      </c>
      <c r="E1936" s="2" t="s">
        <v>98</v>
      </c>
      <c r="F1936" s="2" t="s">
        <v>98</v>
      </c>
      <c r="G1936" s="2" t="s">
        <v>98</v>
      </c>
      <c r="H1936" s="2" t="s">
        <v>97</v>
      </c>
      <c r="I1936" s="2" t="s">
        <v>149</v>
      </c>
      <c r="J1936" s="2" t="s">
        <v>97</v>
      </c>
      <c r="K1936" s="2" t="s">
        <v>134</v>
      </c>
      <c r="L1936" t="s">
        <v>140</v>
      </c>
      <c r="M1936" s="2" t="s">
        <v>100</v>
      </c>
      <c r="N1936" s="71" t="s">
        <v>98</v>
      </c>
      <c r="O1936" s="71" t="s">
        <v>174</v>
      </c>
      <c r="P1936" s="4" t="s">
        <v>97</v>
      </c>
      <c r="Q1936" s="2" t="s">
        <v>98</v>
      </c>
      <c r="R1936" s="2" t="s">
        <v>98</v>
      </c>
      <c r="S1936" t="s">
        <v>97</v>
      </c>
      <c r="T1936" t="s">
        <v>98</v>
      </c>
      <c r="U1936" s="2" t="s">
        <v>98</v>
      </c>
      <c r="V1936" s="2" t="s">
        <v>97</v>
      </c>
      <c r="W1936" s="2" t="s">
        <v>98</v>
      </c>
      <c r="X1936" s="2" t="s">
        <v>98</v>
      </c>
      <c r="Y1936" s="2" t="s">
        <v>98</v>
      </c>
      <c r="Z1936" s="2" t="s">
        <v>98</v>
      </c>
      <c r="AA1936" s="2" t="s">
        <v>98</v>
      </c>
      <c r="AB1936" s="2" t="s">
        <v>97</v>
      </c>
      <c r="AC1936" t="s">
        <v>172</v>
      </c>
      <c r="AD1936" t="s">
        <v>97</v>
      </c>
      <c r="AE1936" s="1" t="s">
        <v>98</v>
      </c>
      <c r="AF1936" t="s">
        <v>98</v>
      </c>
    </row>
    <row r="1937" spans="1:32">
      <c r="A1937" s="3" t="s">
        <v>184</v>
      </c>
      <c r="B1937">
        <v>1927</v>
      </c>
      <c r="C1937" s="6">
        <v>186633</v>
      </c>
      <c r="D1937" t="s">
        <v>137</v>
      </c>
      <c r="E1937" s="2" t="s">
        <v>97</v>
      </c>
      <c r="F1937" s="2" t="s">
        <v>97</v>
      </c>
      <c r="G1937" s="2" t="s">
        <v>97</v>
      </c>
      <c r="H1937" s="2" t="s">
        <v>97</v>
      </c>
      <c r="I1937" s="2" t="s">
        <v>149</v>
      </c>
      <c r="J1937" s="2" t="s">
        <v>97</v>
      </c>
      <c r="K1937" s="2" t="s">
        <v>134</v>
      </c>
      <c r="L1937" t="s">
        <v>138</v>
      </c>
      <c r="M1937" s="2" t="s">
        <v>100</v>
      </c>
      <c r="N1937" s="71" t="s">
        <v>97</v>
      </c>
      <c r="O1937" s="71" t="s">
        <v>163</v>
      </c>
      <c r="P1937" s="4" t="s">
        <v>97</v>
      </c>
      <c r="Q1937" s="2" t="s">
        <v>97</v>
      </c>
      <c r="R1937" s="2" t="s">
        <v>98</v>
      </c>
      <c r="S1937" t="s">
        <v>97</v>
      </c>
      <c r="T1937" t="s">
        <v>98</v>
      </c>
      <c r="U1937" s="2" t="s">
        <v>97</v>
      </c>
      <c r="V1937" s="2" t="s">
        <v>97</v>
      </c>
      <c r="W1937" s="2" t="s">
        <v>98</v>
      </c>
      <c r="X1937" s="2" t="s">
        <v>98</v>
      </c>
      <c r="Y1937" s="2" t="s">
        <v>98</v>
      </c>
      <c r="Z1937" s="2" t="s">
        <v>98</v>
      </c>
      <c r="AA1937" s="2" t="s">
        <v>98</v>
      </c>
      <c r="AB1937" s="2" t="s">
        <v>98</v>
      </c>
      <c r="AC1937" t="s">
        <v>171</v>
      </c>
      <c r="AD1937" t="s">
        <v>97</v>
      </c>
      <c r="AE1937" s="1" t="s">
        <v>97</v>
      </c>
      <c r="AF1937" t="s">
        <v>99</v>
      </c>
    </row>
    <row r="1938" spans="1:32">
      <c r="A1938" s="3" t="s">
        <v>183</v>
      </c>
      <c r="B1938">
        <v>1928</v>
      </c>
      <c r="C1938" s="6">
        <v>186634</v>
      </c>
      <c r="D1938" t="s">
        <v>136</v>
      </c>
      <c r="E1938" s="2" t="s">
        <v>98</v>
      </c>
      <c r="F1938" s="2" t="s">
        <v>98</v>
      </c>
      <c r="G1938" s="2" t="s">
        <v>98</v>
      </c>
      <c r="H1938" s="2" t="s">
        <v>99</v>
      </c>
      <c r="I1938" s="2" t="s">
        <v>145</v>
      </c>
      <c r="J1938" s="2" t="s">
        <v>98</v>
      </c>
      <c r="K1938" s="2" t="s">
        <v>134</v>
      </c>
      <c r="L1938" t="s">
        <v>138</v>
      </c>
      <c r="M1938" s="2" t="s">
        <v>99</v>
      </c>
      <c r="N1938" s="71" t="s">
        <v>98</v>
      </c>
      <c r="O1938" s="71" t="s">
        <v>163</v>
      </c>
      <c r="P1938" s="4" t="s">
        <v>182</v>
      </c>
      <c r="Q1938" s="2" t="s">
        <v>98</v>
      </c>
      <c r="R1938" s="2" t="s">
        <v>98</v>
      </c>
      <c r="S1938" t="s">
        <v>98</v>
      </c>
      <c r="T1938" t="s">
        <v>98</v>
      </c>
      <c r="U1938" s="2" t="s">
        <v>98</v>
      </c>
      <c r="V1938" s="2" t="s">
        <v>98</v>
      </c>
      <c r="W1938" s="2" t="s">
        <v>98</v>
      </c>
      <c r="X1938" s="2" t="s">
        <v>98</v>
      </c>
      <c r="Y1938" s="2" t="s">
        <v>99</v>
      </c>
      <c r="Z1938" s="2" t="s">
        <v>98</v>
      </c>
      <c r="AA1938" s="2" t="s">
        <v>98</v>
      </c>
      <c r="AB1938" s="2" t="s">
        <v>185</v>
      </c>
      <c r="AC1938" t="s">
        <v>170</v>
      </c>
      <c r="AD1938" t="s">
        <v>97</v>
      </c>
      <c r="AE1938" s="1" t="s">
        <v>98</v>
      </c>
      <c r="AF1938" t="s">
        <v>99</v>
      </c>
    </row>
    <row r="1939" spans="1:32">
      <c r="A1939" s="3" t="s">
        <v>184</v>
      </c>
      <c r="B1939">
        <v>1929</v>
      </c>
      <c r="C1939" s="6">
        <v>186641</v>
      </c>
      <c r="D1939" t="s">
        <v>137</v>
      </c>
      <c r="E1939" s="2" t="s">
        <v>97</v>
      </c>
      <c r="F1939" s="2" t="s">
        <v>98</v>
      </c>
      <c r="G1939" s="2" t="s">
        <v>97</v>
      </c>
      <c r="H1939" s="2" t="s">
        <v>98</v>
      </c>
      <c r="I1939" s="2" t="s">
        <v>149</v>
      </c>
      <c r="J1939" s="2" t="s">
        <v>98</v>
      </c>
      <c r="K1939" s="2" t="s">
        <v>134</v>
      </c>
      <c r="L1939" t="s">
        <v>138</v>
      </c>
      <c r="M1939" s="2" t="s">
        <v>100</v>
      </c>
      <c r="N1939" s="71" t="s">
        <v>97</v>
      </c>
      <c r="O1939" s="71" t="s">
        <v>174</v>
      </c>
      <c r="P1939" s="4" t="s">
        <v>97</v>
      </c>
      <c r="Q1939" s="2" t="s">
        <v>97</v>
      </c>
      <c r="R1939" s="2" t="s">
        <v>98</v>
      </c>
      <c r="S1939" t="s">
        <v>97</v>
      </c>
      <c r="T1939" t="s">
        <v>98</v>
      </c>
      <c r="U1939" s="2" t="s">
        <v>97</v>
      </c>
      <c r="V1939" s="2" t="s">
        <v>97</v>
      </c>
      <c r="W1939" s="2" t="s">
        <v>98</v>
      </c>
      <c r="X1939" s="2" t="s">
        <v>97</v>
      </c>
      <c r="Y1939" s="2" t="s">
        <v>98</v>
      </c>
      <c r="Z1939" s="2" t="s">
        <v>98</v>
      </c>
      <c r="AA1939" s="2" t="s">
        <v>98</v>
      </c>
      <c r="AB1939" s="2" t="s">
        <v>97</v>
      </c>
      <c r="AC1939" t="s">
        <v>171</v>
      </c>
      <c r="AD1939" t="s">
        <v>97</v>
      </c>
      <c r="AE1939" s="1" t="s">
        <v>97</v>
      </c>
      <c r="AF1939" t="s">
        <v>97</v>
      </c>
    </row>
    <row r="1940" spans="1:32">
      <c r="A1940" s="3" t="s">
        <v>184</v>
      </c>
      <c r="B1940">
        <v>1930</v>
      </c>
      <c r="C1940" s="6">
        <v>186646</v>
      </c>
      <c r="D1940" t="s">
        <v>136</v>
      </c>
      <c r="E1940" s="2" t="s">
        <v>98</v>
      </c>
      <c r="F1940" s="2" t="s">
        <v>98</v>
      </c>
      <c r="G1940" s="2" t="s">
        <v>97</v>
      </c>
      <c r="H1940" s="2" t="s">
        <v>97</v>
      </c>
      <c r="I1940" s="2" t="s">
        <v>149</v>
      </c>
      <c r="J1940" s="2" t="s">
        <v>97</v>
      </c>
      <c r="K1940" s="2" t="s">
        <v>135</v>
      </c>
      <c r="L1940" t="s">
        <v>138</v>
      </c>
      <c r="M1940" s="2" t="s">
        <v>100</v>
      </c>
      <c r="N1940" s="71" t="s">
        <v>97</v>
      </c>
      <c r="O1940" s="71" t="s">
        <v>174</v>
      </c>
      <c r="P1940" s="4" t="s">
        <v>97</v>
      </c>
      <c r="Q1940" s="2" t="s">
        <v>97</v>
      </c>
      <c r="R1940" s="2" t="s">
        <v>98</v>
      </c>
      <c r="S1940" t="s">
        <v>97</v>
      </c>
      <c r="T1940" t="s">
        <v>97</v>
      </c>
      <c r="U1940" s="2" t="s">
        <v>97</v>
      </c>
      <c r="V1940" s="2" t="s">
        <v>97</v>
      </c>
      <c r="W1940" s="2" t="s">
        <v>98</v>
      </c>
      <c r="X1940" s="2" t="s">
        <v>98</v>
      </c>
      <c r="Y1940" s="2" t="s">
        <v>99</v>
      </c>
      <c r="Z1940" s="2" t="s">
        <v>98</v>
      </c>
      <c r="AA1940" s="2" t="s">
        <v>98</v>
      </c>
      <c r="AB1940" s="2" t="s">
        <v>185</v>
      </c>
      <c r="AC1940" t="s">
        <v>170</v>
      </c>
      <c r="AD1940" t="s">
        <v>98</v>
      </c>
      <c r="AE1940" s="1" t="s">
        <v>98</v>
      </c>
      <c r="AF1940" t="s">
        <v>98</v>
      </c>
    </row>
    <row r="1941" spans="1:32">
      <c r="A1941" s="3" t="s">
        <v>184</v>
      </c>
      <c r="B1941">
        <v>1931</v>
      </c>
      <c r="C1941" s="6">
        <v>186657</v>
      </c>
      <c r="D1941" t="s">
        <v>137</v>
      </c>
      <c r="E1941" s="2" t="s">
        <v>98</v>
      </c>
      <c r="F1941" s="2" t="s">
        <v>98</v>
      </c>
      <c r="G1941" s="2" t="s">
        <v>98</v>
      </c>
      <c r="H1941" s="2" t="s">
        <v>97</v>
      </c>
      <c r="I1941" s="2" t="s">
        <v>146</v>
      </c>
      <c r="J1941" s="2" t="s">
        <v>97</v>
      </c>
      <c r="K1941" s="2" t="s">
        <v>134</v>
      </c>
      <c r="L1941" t="s">
        <v>139</v>
      </c>
      <c r="M1941" s="2" t="s">
        <v>100</v>
      </c>
      <c r="N1941" s="71" t="s">
        <v>97</v>
      </c>
      <c r="O1941" s="71" t="s">
        <v>174</v>
      </c>
      <c r="P1941" s="4" t="s">
        <v>98</v>
      </c>
      <c r="Q1941" s="2" t="s">
        <v>98</v>
      </c>
      <c r="R1941" s="2" t="s">
        <v>98</v>
      </c>
      <c r="S1941" t="s">
        <v>97</v>
      </c>
      <c r="T1941" t="s">
        <v>98</v>
      </c>
      <c r="U1941" s="2" t="s">
        <v>98</v>
      </c>
      <c r="V1941" s="2" t="s">
        <v>98</v>
      </c>
      <c r="W1941" s="2" t="s">
        <v>98</v>
      </c>
      <c r="X1941" s="2" t="s">
        <v>98</v>
      </c>
      <c r="Y1941" s="2" t="s">
        <v>98</v>
      </c>
      <c r="Z1941" s="2" t="s">
        <v>98</v>
      </c>
      <c r="AA1941" s="2" t="s">
        <v>98</v>
      </c>
      <c r="AB1941" s="2" t="s">
        <v>97</v>
      </c>
      <c r="AC1941" t="s">
        <v>171</v>
      </c>
      <c r="AD1941" t="s">
        <v>97</v>
      </c>
      <c r="AE1941" s="1" t="s">
        <v>97</v>
      </c>
      <c r="AF1941" t="s">
        <v>97</v>
      </c>
    </row>
    <row r="1942" spans="1:32">
      <c r="A1942" s="3" t="s">
        <v>184</v>
      </c>
      <c r="B1942">
        <v>1932</v>
      </c>
      <c r="C1942" s="6">
        <v>186680</v>
      </c>
      <c r="D1942" t="s">
        <v>137</v>
      </c>
      <c r="E1942" s="2" t="s">
        <v>98</v>
      </c>
      <c r="F1942" s="2" t="s">
        <v>98</v>
      </c>
      <c r="G1942" s="2" t="s">
        <v>98</v>
      </c>
      <c r="H1942" s="2" t="s">
        <v>97</v>
      </c>
      <c r="I1942" s="2" t="s">
        <v>149</v>
      </c>
      <c r="J1942" s="2" t="s">
        <v>97</v>
      </c>
      <c r="K1942" s="2" t="s">
        <v>134</v>
      </c>
      <c r="L1942" t="s">
        <v>140</v>
      </c>
      <c r="M1942" s="2" t="s">
        <v>100</v>
      </c>
      <c r="N1942" s="71" t="s">
        <v>97</v>
      </c>
      <c r="O1942" s="71" t="s">
        <v>163</v>
      </c>
      <c r="P1942" s="4" t="s">
        <v>182</v>
      </c>
      <c r="Q1942" s="2" t="s">
        <v>98</v>
      </c>
      <c r="R1942" s="2" t="s">
        <v>98</v>
      </c>
      <c r="S1942" t="s">
        <v>98</v>
      </c>
      <c r="T1942" t="s">
        <v>98</v>
      </c>
      <c r="U1942" s="2" t="s">
        <v>98</v>
      </c>
      <c r="V1942" s="2" t="s">
        <v>98</v>
      </c>
      <c r="W1942" s="2" t="s">
        <v>98</v>
      </c>
      <c r="X1942" s="2" t="s">
        <v>98</v>
      </c>
      <c r="Y1942" s="2" t="s">
        <v>186</v>
      </c>
      <c r="Z1942" s="2" t="s">
        <v>98</v>
      </c>
      <c r="AA1942" s="2" t="s">
        <v>98</v>
      </c>
      <c r="AB1942" s="2" t="s">
        <v>99</v>
      </c>
      <c r="AC1942" t="s">
        <v>171</v>
      </c>
      <c r="AD1942" t="s">
        <v>97</v>
      </c>
      <c r="AE1942" s="1" t="s">
        <v>97</v>
      </c>
      <c r="AF1942" t="s">
        <v>98</v>
      </c>
    </row>
    <row r="1943" spans="1:32">
      <c r="A1943" s="3" t="s">
        <v>184</v>
      </c>
      <c r="B1943">
        <v>1933</v>
      </c>
      <c r="C1943">
        <v>186709</v>
      </c>
      <c r="D1943" t="s">
        <v>136</v>
      </c>
      <c r="E1943" s="2" t="s">
        <v>98</v>
      </c>
      <c r="F1943" s="2" t="s">
        <v>98</v>
      </c>
      <c r="G1943" s="2" t="s">
        <v>98</v>
      </c>
      <c r="H1943" s="3" t="s">
        <v>98</v>
      </c>
      <c r="I1943" s="2" t="s">
        <v>149</v>
      </c>
      <c r="J1943" s="6" t="s">
        <v>97</v>
      </c>
      <c r="K1943" s="2" t="s">
        <v>134</v>
      </c>
      <c r="L1943" t="s">
        <v>140</v>
      </c>
      <c r="M1943" s="2" t="s">
        <v>100</v>
      </c>
      <c r="N1943" s="70" t="s">
        <v>97</v>
      </c>
      <c r="O1943" s="70" t="s">
        <v>174</v>
      </c>
      <c r="P1943" s="5" t="s">
        <v>97</v>
      </c>
      <c r="Q1943" s="2" t="s">
        <v>98</v>
      </c>
      <c r="R1943" s="2" t="s">
        <v>98</v>
      </c>
      <c r="S1943" t="s">
        <v>97</v>
      </c>
      <c r="T1943" t="s">
        <v>98</v>
      </c>
      <c r="U1943" s="2" t="s">
        <v>98</v>
      </c>
      <c r="V1943" s="2" t="s">
        <v>98</v>
      </c>
      <c r="W1943" s="2" t="s">
        <v>98</v>
      </c>
      <c r="X1943" s="2" t="s">
        <v>98</v>
      </c>
      <c r="Y1943" s="2" t="s">
        <v>98</v>
      </c>
      <c r="Z1943" s="2" t="s">
        <v>98</v>
      </c>
      <c r="AA1943" s="2" t="s">
        <v>98</v>
      </c>
      <c r="AB1943" s="2" t="s">
        <v>97</v>
      </c>
      <c r="AC1943" t="s">
        <v>171</v>
      </c>
      <c r="AD1943" s="6" t="s">
        <v>97</v>
      </c>
      <c r="AE1943" s="1" t="s">
        <v>98</v>
      </c>
      <c r="AF1943" t="s">
        <v>98</v>
      </c>
    </row>
    <row r="1944" spans="1:32">
      <c r="A1944" s="3" t="s">
        <v>184</v>
      </c>
      <c r="B1944">
        <v>1934</v>
      </c>
      <c r="C1944" s="6">
        <v>186713</v>
      </c>
      <c r="D1944" t="s">
        <v>137</v>
      </c>
      <c r="E1944" s="2" t="s">
        <v>97</v>
      </c>
      <c r="F1944" s="2" t="s">
        <v>98</v>
      </c>
      <c r="G1944" s="2" t="s">
        <v>98</v>
      </c>
      <c r="H1944" s="2" t="s">
        <v>97</v>
      </c>
      <c r="I1944" s="2" t="s">
        <v>144</v>
      </c>
      <c r="J1944" s="2" t="s">
        <v>97</v>
      </c>
      <c r="K1944" s="2" t="s">
        <v>134</v>
      </c>
      <c r="L1944" t="s">
        <v>139</v>
      </c>
      <c r="M1944" s="2" t="s">
        <v>100</v>
      </c>
      <c r="N1944" s="71" t="s">
        <v>97</v>
      </c>
      <c r="O1944" s="71" t="s">
        <v>174</v>
      </c>
      <c r="P1944" s="4" t="s">
        <v>98</v>
      </c>
      <c r="Q1944" s="2" t="s">
        <v>97</v>
      </c>
      <c r="R1944" s="2" t="s">
        <v>97</v>
      </c>
      <c r="S1944" t="s">
        <v>97</v>
      </c>
      <c r="T1944" t="s">
        <v>97</v>
      </c>
      <c r="U1944" s="2" t="s">
        <v>98</v>
      </c>
      <c r="V1944" s="2" t="s">
        <v>97</v>
      </c>
      <c r="W1944" s="2" t="s">
        <v>98</v>
      </c>
      <c r="X1944" s="2" t="s">
        <v>98</v>
      </c>
      <c r="Y1944" s="2" t="s">
        <v>97</v>
      </c>
      <c r="Z1944" s="2" t="s">
        <v>98</v>
      </c>
      <c r="AA1944" s="2" t="s">
        <v>98</v>
      </c>
      <c r="AB1944" s="2" t="s">
        <v>97</v>
      </c>
      <c r="AC1944" t="s">
        <v>171</v>
      </c>
      <c r="AD1944" t="s">
        <v>97</v>
      </c>
      <c r="AE1944" s="1" t="s">
        <v>97</v>
      </c>
      <c r="AF1944" t="s">
        <v>97</v>
      </c>
    </row>
    <row r="1945" spans="1:32">
      <c r="A1945" s="3" t="s">
        <v>184</v>
      </c>
      <c r="B1945">
        <v>1935</v>
      </c>
      <c r="C1945" s="6">
        <v>186715</v>
      </c>
      <c r="D1945" t="s">
        <v>136</v>
      </c>
      <c r="E1945" s="2" t="s">
        <v>98</v>
      </c>
      <c r="F1945" s="2" t="s">
        <v>98</v>
      </c>
      <c r="G1945" s="2" t="s">
        <v>98</v>
      </c>
      <c r="H1945" s="2" t="s">
        <v>97</v>
      </c>
      <c r="I1945" s="2" t="s">
        <v>144</v>
      </c>
      <c r="J1945" s="2" t="s">
        <v>97</v>
      </c>
      <c r="K1945" s="2" t="s">
        <v>134</v>
      </c>
      <c r="L1945" t="s">
        <v>139</v>
      </c>
      <c r="M1945" s="2" t="s">
        <v>100</v>
      </c>
      <c r="N1945" s="71" t="s">
        <v>97</v>
      </c>
      <c r="O1945" s="71" t="s">
        <v>174</v>
      </c>
      <c r="P1945" s="4" t="s">
        <v>98</v>
      </c>
      <c r="Q1945" s="2" t="s">
        <v>98</v>
      </c>
      <c r="R1945" s="2" t="s">
        <v>97</v>
      </c>
      <c r="S1945" t="s">
        <v>97</v>
      </c>
      <c r="T1945" t="s">
        <v>98</v>
      </c>
      <c r="U1945" s="2" t="s">
        <v>98</v>
      </c>
      <c r="V1945" s="2" t="s">
        <v>97</v>
      </c>
      <c r="W1945" s="2" t="s">
        <v>98</v>
      </c>
      <c r="X1945" s="2" t="s">
        <v>98</v>
      </c>
      <c r="Y1945" s="2" t="s">
        <v>98</v>
      </c>
      <c r="Z1945" s="2" t="s">
        <v>98</v>
      </c>
      <c r="AA1945" s="2" t="s">
        <v>98</v>
      </c>
      <c r="AB1945" s="2" t="s">
        <v>97</v>
      </c>
      <c r="AC1945" t="s">
        <v>171</v>
      </c>
      <c r="AD1945" t="s">
        <v>97</v>
      </c>
      <c r="AE1945" s="1" t="s">
        <v>97</v>
      </c>
      <c r="AF1945" t="s">
        <v>98</v>
      </c>
    </row>
    <row r="1946" spans="1:32">
      <c r="A1946" s="3" t="s">
        <v>184</v>
      </c>
      <c r="B1946">
        <v>1936</v>
      </c>
      <c r="C1946" s="6">
        <v>186721</v>
      </c>
      <c r="D1946" t="s">
        <v>136</v>
      </c>
      <c r="E1946" s="2" t="s">
        <v>98</v>
      </c>
      <c r="F1946" s="2" t="s">
        <v>98</v>
      </c>
      <c r="G1946" s="2" t="s">
        <v>98</v>
      </c>
      <c r="H1946" s="2" t="s">
        <v>97</v>
      </c>
      <c r="I1946" s="2" t="s">
        <v>146</v>
      </c>
      <c r="J1946" s="2" t="s">
        <v>97</v>
      </c>
      <c r="K1946" s="2" t="s">
        <v>134</v>
      </c>
      <c r="L1946" t="s">
        <v>140</v>
      </c>
      <c r="M1946" s="2" t="s">
        <v>100</v>
      </c>
      <c r="N1946" s="71" t="s">
        <v>97</v>
      </c>
      <c r="O1946" s="71" t="s">
        <v>163</v>
      </c>
      <c r="P1946" s="4" t="s">
        <v>182</v>
      </c>
      <c r="Q1946" s="2" t="s">
        <v>98</v>
      </c>
      <c r="R1946" s="2" t="s">
        <v>98</v>
      </c>
      <c r="S1946" t="s">
        <v>98</v>
      </c>
      <c r="T1946" t="s">
        <v>98</v>
      </c>
      <c r="U1946" s="2" t="s">
        <v>98</v>
      </c>
      <c r="V1946" s="2" t="s">
        <v>98</v>
      </c>
      <c r="W1946" s="2" t="s">
        <v>98</v>
      </c>
      <c r="X1946" s="2" t="s">
        <v>98</v>
      </c>
      <c r="Y1946" s="2" t="s">
        <v>186</v>
      </c>
      <c r="Z1946" s="2" t="s">
        <v>98</v>
      </c>
      <c r="AA1946" s="2" t="s">
        <v>98</v>
      </c>
      <c r="AB1946" s="2" t="s">
        <v>97</v>
      </c>
      <c r="AC1946" t="s">
        <v>170</v>
      </c>
      <c r="AD1946" t="s">
        <v>97</v>
      </c>
      <c r="AE1946" s="1" t="s">
        <v>98</v>
      </c>
      <c r="AF1946" t="s">
        <v>98</v>
      </c>
    </row>
    <row r="1947" spans="1:32">
      <c r="A1947" s="3" t="s">
        <v>184</v>
      </c>
      <c r="B1947">
        <v>1937</v>
      </c>
      <c r="C1947" s="6">
        <v>186730</v>
      </c>
      <c r="D1947" t="s">
        <v>136</v>
      </c>
      <c r="E1947" s="2" t="s">
        <v>98</v>
      </c>
      <c r="F1947" s="2" t="s">
        <v>98</v>
      </c>
      <c r="G1947" s="2" t="s">
        <v>98</v>
      </c>
      <c r="H1947" s="2" t="s">
        <v>97</v>
      </c>
      <c r="I1947" s="2" t="s">
        <v>147</v>
      </c>
      <c r="J1947" s="2" t="s">
        <v>97</v>
      </c>
      <c r="K1947" s="2" t="s">
        <v>134</v>
      </c>
      <c r="L1947" t="s">
        <v>140</v>
      </c>
      <c r="M1947" s="2" t="s">
        <v>100</v>
      </c>
      <c r="N1947" s="71" t="s">
        <v>97</v>
      </c>
      <c r="O1947" s="71" t="s">
        <v>174</v>
      </c>
      <c r="P1947" s="4" t="s">
        <v>182</v>
      </c>
      <c r="Q1947" s="2" t="s">
        <v>98</v>
      </c>
      <c r="R1947" s="2" t="s">
        <v>98</v>
      </c>
      <c r="S1947" t="s">
        <v>98</v>
      </c>
      <c r="T1947" t="s">
        <v>98</v>
      </c>
      <c r="U1947" s="2" t="s">
        <v>98</v>
      </c>
      <c r="V1947" s="2" t="s">
        <v>98</v>
      </c>
      <c r="W1947" s="2" t="s">
        <v>98</v>
      </c>
      <c r="X1947" s="2" t="s">
        <v>98</v>
      </c>
      <c r="Y1947" s="2" t="s">
        <v>186</v>
      </c>
      <c r="Z1947" s="2" t="s">
        <v>98</v>
      </c>
      <c r="AA1947" s="2" t="s">
        <v>98</v>
      </c>
      <c r="AB1947" s="2" t="s">
        <v>97</v>
      </c>
      <c r="AC1947" t="s">
        <v>170</v>
      </c>
      <c r="AD1947" t="s">
        <v>97</v>
      </c>
      <c r="AE1947" s="1" t="s">
        <v>98</v>
      </c>
      <c r="AF1947" t="s">
        <v>98</v>
      </c>
    </row>
    <row r="1948" spans="1:32">
      <c r="A1948" s="3" t="s">
        <v>184</v>
      </c>
      <c r="B1948">
        <v>1938</v>
      </c>
      <c r="C1948" s="6">
        <v>186769</v>
      </c>
      <c r="D1948" t="s">
        <v>136</v>
      </c>
      <c r="E1948" s="2" t="s">
        <v>98</v>
      </c>
      <c r="F1948" s="2" t="s">
        <v>98</v>
      </c>
      <c r="G1948" s="2" t="s">
        <v>98</v>
      </c>
      <c r="H1948" s="2" t="s">
        <v>97</v>
      </c>
      <c r="I1948" s="2" t="s">
        <v>148</v>
      </c>
      <c r="J1948" s="2" t="s">
        <v>97</v>
      </c>
      <c r="K1948" s="2" t="s">
        <v>134</v>
      </c>
      <c r="L1948" t="s">
        <v>140</v>
      </c>
      <c r="M1948" s="2" t="s">
        <v>100</v>
      </c>
      <c r="N1948" s="71" t="s">
        <v>97</v>
      </c>
      <c r="O1948" s="71" t="s">
        <v>163</v>
      </c>
      <c r="P1948" s="4" t="s">
        <v>182</v>
      </c>
      <c r="Q1948" s="2" t="s">
        <v>98</v>
      </c>
      <c r="R1948" s="2" t="s">
        <v>98</v>
      </c>
      <c r="S1948" t="s">
        <v>98</v>
      </c>
      <c r="T1948" t="s">
        <v>98</v>
      </c>
      <c r="U1948" s="2" t="s">
        <v>98</v>
      </c>
      <c r="V1948" s="2" t="s">
        <v>98</v>
      </c>
      <c r="W1948" s="2" t="s">
        <v>98</v>
      </c>
      <c r="X1948" s="2" t="s">
        <v>98</v>
      </c>
      <c r="Y1948" s="2" t="s">
        <v>186</v>
      </c>
      <c r="Z1948" s="2" t="s">
        <v>98</v>
      </c>
      <c r="AA1948" s="2" t="s">
        <v>98</v>
      </c>
      <c r="AB1948" s="2" t="s">
        <v>97</v>
      </c>
      <c r="AC1948" t="s">
        <v>170</v>
      </c>
      <c r="AD1948" t="s">
        <v>97</v>
      </c>
      <c r="AE1948" s="1" t="s">
        <v>98</v>
      </c>
      <c r="AF1948" t="s">
        <v>98</v>
      </c>
    </row>
    <row r="1949" spans="1:32">
      <c r="A1949" s="3" t="s">
        <v>184</v>
      </c>
      <c r="B1949">
        <v>1939</v>
      </c>
      <c r="C1949" s="6">
        <v>186774</v>
      </c>
      <c r="D1949" t="s">
        <v>136</v>
      </c>
      <c r="E1949" s="2" t="s">
        <v>97</v>
      </c>
      <c r="F1949" s="2" t="s">
        <v>98</v>
      </c>
      <c r="G1949" s="2" t="s">
        <v>98</v>
      </c>
      <c r="H1949" s="2" t="s">
        <v>97</v>
      </c>
      <c r="I1949" s="2" t="s">
        <v>146</v>
      </c>
      <c r="J1949" s="2" t="s">
        <v>97</v>
      </c>
      <c r="K1949" s="2" t="s">
        <v>134</v>
      </c>
      <c r="L1949" t="s">
        <v>139</v>
      </c>
      <c r="M1949" s="2" t="s">
        <v>100</v>
      </c>
      <c r="N1949" s="71" t="s">
        <v>98</v>
      </c>
      <c r="O1949" s="71" t="s">
        <v>163</v>
      </c>
      <c r="P1949" s="4" t="s">
        <v>182</v>
      </c>
      <c r="Q1949" s="2" t="s">
        <v>98</v>
      </c>
      <c r="R1949" s="2" t="s">
        <v>98</v>
      </c>
      <c r="S1949" t="s">
        <v>98</v>
      </c>
      <c r="T1949" t="s">
        <v>98</v>
      </c>
      <c r="U1949" s="2" t="s">
        <v>98</v>
      </c>
      <c r="V1949" s="2" t="s">
        <v>98</v>
      </c>
      <c r="W1949" s="2" t="s">
        <v>98</v>
      </c>
      <c r="X1949" s="2" t="s">
        <v>98</v>
      </c>
      <c r="Y1949" s="2" t="s">
        <v>98</v>
      </c>
      <c r="Z1949" s="2" t="s">
        <v>98</v>
      </c>
      <c r="AA1949" s="2" t="s">
        <v>98</v>
      </c>
      <c r="AB1949" s="2" t="s">
        <v>97</v>
      </c>
      <c r="AC1949" t="s">
        <v>171</v>
      </c>
      <c r="AD1949" t="s">
        <v>97</v>
      </c>
      <c r="AE1949" s="1" t="s">
        <v>97</v>
      </c>
      <c r="AF1949" t="s">
        <v>98</v>
      </c>
    </row>
    <row r="1950" spans="1:32">
      <c r="A1950" s="3" t="s">
        <v>184</v>
      </c>
      <c r="B1950">
        <v>1940</v>
      </c>
      <c r="C1950" s="6">
        <v>186787</v>
      </c>
      <c r="D1950" t="s">
        <v>136</v>
      </c>
      <c r="E1950" s="2" t="s">
        <v>97</v>
      </c>
      <c r="F1950" s="2" t="s">
        <v>98</v>
      </c>
      <c r="G1950" s="2" t="s">
        <v>98</v>
      </c>
      <c r="H1950" s="2" t="s">
        <v>97</v>
      </c>
      <c r="I1950" s="2" t="s">
        <v>145</v>
      </c>
      <c r="J1950" s="2" t="s">
        <v>98</v>
      </c>
      <c r="K1950" s="2" t="s">
        <v>134</v>
      </c>
      <c r="L1950" t="s">
        <v>138</v>
      </c>
      <c r="M1950" s="2" t="s">
        <v>100</v>
      </c>
      <c r="N1950" s="71" t="s">
        <v>97</v>
      </c>
      <c r="O1950" s="71" t="s">
        <v>174</v>
      </c>
      <c r="P1950" s="4" t="s">
        <v>97</v>
      </c>
      <c r="Q1950" s="2" t="s">
        <v>98</v>
      </c>
      <c r="R1950" s="2" t="s">
        <v>98</v>
      </c>
      <c r="S1950" t="s">
        <v>97</v>
      </c>
      <c r="T1950" t="s">
        <v>98</v>
      </c>
      <c r="U1950" s="2" t="s">
        <v>98</v>
      </c>
      <c r="V1950" s="2" t="s">
        <v>98</v>
      </c>
      <c r="W1950" s="2" t="s">
        <v>98</v>
      </c>
      <c r="X1950" s="2" t="s">
        <v>98</v>
      </c>
      <c r="Y1950" s="2" t="s">
        <v>98</v>
      </c>
      <c r="Z1950" s="2" t="s">
        <v>98</v>
      </c>
      <c r="AA1950" s="2" t="s">
        <v>98</v>
      </c>
      <c r="AB1950" s="2" t="s">
        <v>98</v>
      </c>
      <c r="AC1950" t="s">
        <v>172</v>
      </c>
      <c r="AD1950" t="s">
        <v>97</v>
      </c>
      <c r="AE1950" s="1" t="s">
        <v>98</v>
      </c>
      <c r="AF1950" t="s">
        <v>97</v>
      </c>
    </row>
    <row r="1951" spans="1:32">
      <c r="A1951" s="3" t="s">
        <v>183</v>
      </c>
      <c r="B1951">
        <v>1941</v>
      </c>
      <c r="C1951" s="6">
        <v>186795</v>
      </c>
      <c r="D1951" t="s">
        <v>137</v>
      </c>
      <c r="E1951" s="2" t="s">
        <v>97</v>
      </c>
      <c r="F1951" s="2" t="s">
        <v>97</v>
      </c>
      <c r="G1951" s="2" t="s">
        <v>98</v>
      </c>
      <c r="H1951" s="2" t="s">
        <v>97</v>
      </c>
      <c r="I1951" s="2" t="s">
        <v>145</v>
      </c>
      <c r="J1951" s="2" t="s">
        <v>97</v>
      </c>
      <c r="K1951" s="2" t="s">
        <v>134</v>
      </c>
      <c r="L1951" t="s">
        <v>138</v>
      </c>
      <c r="M1951" s="2" t="s">
        <v>101</v>
      </c>
      <c r="N1951" s="71" t="s">
        <v>97</v>
      </c>
      <c r="O1951" s="71" t="s">
        <v>174</v>
      </c>
      <c r="P1951" s="4" t="s">
        <v>97</v>
      </c>
      <c r="Q1951" s="2" t="s">
        <v>98</v>
      </c>
      <c r="R1951" s="2" t="s">
        <v>98</v>
      </c>
      <c r="S1951" t="s">
        <v>97</v>
      </c>
      <c r="T1951" t="s">
        <v>98</v>
      </c>
      <c r="U1951" s="2" t="s">
        <v>98</v>
      </c>
      <c r="V1951" s="2" t="s">
        <v>98</v>
      </c>
      <c r="W1951" s="2" t="s">
        <v>98</v>
      </c>
      <c r="X1951" s="2" t="s">
        <v>98</v>
      </c>
      <c r="Y1951" s="2" t="s">
        <v>97</v>
      </c>
      <c r="Z1951" s="2" t="s">
        <v>98</v>
      </c>
      <c r="AA1951" s="2" t="s">
        <v>98</v>
      </c>
      <c r="AB1951" s="2" t="s">
        <v>98</v>
      </c>
      <c r="AC1951" t="s">
        <v>175</v>
      </c>
      <c r="AD1951" t="s">
        <v>97</v>
      </c>
      <c r="AE1951" s="1" t="s">
        <v>98</v>
      </c>
      <c r="AF1951" t="s">
        <v>97</v>
      </c>
    </row>
    <row r="1952" spans="1:32">
      <c r="A1952" s="3" t="s">
        <v>184</v>
      </c>
      <c r="B1952">
        <v>1942</v>
      </c>
      <c r="C1952" s="6">
        <v>186803</v>
      </c>
      <c r="D1952" t="s">
        <v>136</v>
      </c>
      <c r="E1952" s="2" t="s">
        <v>97</v>
      </c>
      <c r="F1952" s="2" t="s">
        <v>97</v>
      </c>
      <c r="G1952" s="2" t="s">
        <v>98</v>
      </c>
      <c r="H1952" s="2" t="s">
        <v>97</v>
      </c>
      <c r="I1952" s="2" t="s">
        <v>149</v>
      </c>
      <c r="J1952" s="2" t="s">
        <v>97</v>
      </c>
      <c r="K1952" s="2" t="s">
        <v>134</v>
      </c>
      <c r="L1952" t="s">
        <v>139</v>
      </c>
      <c r="M1952" s="2" t="s">
        <v>100</v>
      </c>
      <c r="N1952" s="71" t="s">
        <v>97</v>
      </c>
      <c r="O1952" s="71" t="s">
        <v>174</v>
      </c>
      <c r="P1952" s="4" t="s">
        <v>97</v>
      </c>
      <c r="Q1952" s="2" t="s">
        <v>98</v>
      </c>
      <c r="R1952" s="2" t="s">
        <v>98</v>
      </c>
      <c r="S1952" t="s">
        <v>97</v>
      </c>
      <c r="T1952" t="s">
        <v>98</v>
      </c>
      <c r="U1952" s="2" t="s">
        <v>98</v>
      </c>
      <c r="V1952" s="2" t="s">
        <v>98</v>
      </c>
      <c r="W1952" s="2" t="s">
        <v>98</v>
      </c>
      <c r="X1952" s="2" t="s">
        <v>98</v>
      </c>
      <c r="Y1952" s="2" t="s">
        <v>98</v>
      </c>
      <c r="Z1952" s="2" t="s">
        <v>98</v>
      </c>
      <c r="AA1952" s="2" t="s">
        <v>98</v>
      </c>
      <c r="AB1952" s="2" t="s">
        <v>98</v>
      </c>
      <c r="AC1952" t="s">
        <v>171</v>
      </c>
      <c r="AD1952" t="s">
        <v>97</v>
      </c>
      <c r="AE1952" s="1" t="s">
        <v>97</v>
      </c>
      <c r="AF1952" t="s">
        <v>97</v>
      </c>
    </row>
    <row r="1953" spans="1:32">
      <c r="A1953" s="3" t="s">
        <v>184</v>
      </c>
      <c r="B1953">
        <v>1943</v>
      </c>
      <c r="C1953" s="6">
        <v>186804</v>
      </c>
      <c r="D1953" t="s">
        <v>136</v>
      </c>
      <c r="E1953" s="2" t="s">
        <v>98</v>
      </c>
      <c r="F1953" s="2" t="s">
        <v>98</v>
      </c>
      <c r="G1953" s="2" t="s">
        <v>98</v>
      </c>
      <c r="H1953" s="2" t="s">
        <v>97</v>
      </c>
      <c r="I1953" s="2" t="s">
        <v>149</v>
      </c>
      <c r="J1953" s="2" t="s">
        <v>97</v>
      </c>
      <c r="K1953" s="2" t="s">
        <v>134</v>
      </c>
      <c r="L1953" t="s">
        <v>139</v>
      </c>
      <c r="M1953" s="2" t="s">
        <v>100</v>
      </c>
      <c r="N1953" s="71" t="s">
        <v>97</v>
      </c>
      <c r="O1953" s="71" t="s">
        <v>174</v>
      </c>
      <c r="P1953" s="4" t="s">
        <v>97</v>
      </c>
      <c r="Q1953" s="2" t="s">
        <v>98</v>
      </c>
      <c r="R1953" s="2" t="s">
        <v>98</v>
      </c>
      <c r="S1953" t="s">
        <v>97</v>
      </c>
      <c r="T1953" t="s">
        <v>98</v>
      </c>
      <c r="U1953" s="2" t="s">
        <v>98</v>
      </c>
      <c r="V1953" s="2" t="s">
        <v>98</v>
      </c>
      <c r="W1953" s="2" t="s">
        <v>98</v>
      </c>
      <c r="X1953" s="2" t="s">
        <v>98</v>
      </c>
      <c r="Y1953" s="2" t="s">
        <v>98</v>
      </c>
      <c r="Z1953" s="2" t="s">
        <v>98</v>
      </c>
      <c r="AA1953" s="2" t="s">
        <v>98</v>
      </c>
      <c r="AB1953" s="2" t="s">
        <v>98</v>
      </c>
      <c r="AC1953" t="s">
        <v>171</v>
      </c>
      <c r="AD1953" t="s">
        <v>97</v>
      </c>
      <c r="AE1953" s="1" t="s">
        <v>97</v>
      </c>
      <c r="AF1953" t="s">
        <v>98</v>
      </c>
    </row>
    <row r="1954" spans="1:32">
      <c r="A1954" s="3" t="s">
        <v>184</v>
      </c>
      <c r="B1954">
        <v>1944</v>
      </c>
      <c r="C1954" s="6">
        <v>186810</v>
      </c>
      <c r="D1954" t="s">
        <v>137</v>
      </c>
      <c r="E1954" s="2" t="s">
        <v>98</v>
      </c>
      <c r="F1954" s="2" t="s">
        <v>98</v>
      </c>
      <c r="G1954" s="2" t="s">
        <v>98</v>
      </c>
      <c r="H1954" s="2" t="s">
        <v>97</v>
      </c>
      <c r="I1954" s="2" t="s">
        <v>147</v>
      </c>
      <c r="J1954" s="2" t="s">
        <v>98</v>
      </c>
      <c r="K1954" s="2" t="s">
        <v>134</v>
      </c>
      <c r="L1954" t="s">
        <v>139</v>
      </c>
      <c r="M1954" s="2" t="s">
        <v>100</v>
      </c>
      <c r="N1954" s="71" t="s">
        <v>97</v>
      </c>
      <c r="O1954" s="71" t="s">
        <v>174</v>
      </c>
      <c r="P1954" s="4" t="s">
        <v>97</v>
      </c>
      <c r="Q1954" s="2" t="s">
        <v>98</v>
      </c>
      <c r="R1954" s="2" t="s">
        <v>98</v>
      </c>
      <c r="S1954" t="s">
        <v>97</v>
      </c>
      <c r="T1954" t="s">
        <v>98</v>
      </c>
      <c r="U1954" s="2" t="s">
        <v>98</v>
      </c>
      <c r="V1954" s="2" t="s">
        <v>98</v>
      </c>
      <c r="W1954" s="2" t="s">
        <v>98</v>
      </c>
      <c r="X1954" s="2" t="s">
        <v>98</v>
      </c>
      <c r="Y1954" s="2" t="s">
        <v>98</v>
      </c>
      <c r="Z1954" s="2" t="s">
        <v>98</v>
      </c>
      <c r="AA1954" s="2" t="s">
        <v>98</v>
      </c>
      <c r="AB1954" s="2" t="s">
        <v>98</v>
      </c>
      <c r="AC1954" t="s">
        <v>170</v>
      </c>
      <c r="AD1954" t="s">
        <v>97</v>
      </c>
      <c r="AE1954" s="1" t="s">
        <v>97</v>
      </c>
      <c r="AF1954" t="s">
        <v>97</v>
      </c>
    </row>
    <row r="1955" spans="1:32">
      <c r="A1955" s="3" t="s">
        <v>184</v>
      </c>
      <c r="B1955">
        <v>1945</v>
      </c>
      <c r="C1955" s="6">
        <v>186821</v>
      </c>
      <c r="D1955" t="s">
        <v>137</v>
      </c>
      <c r="E1955" s="2" t="s">
        <v>98</v>
      </c>
      <c r="F1955" s="2" t="s">
        <v>98</v>
      </c>
      <c r="G1955" s="2" t="s">
        <v>98</v>
      </c>
      <c r="H1955" s="2" t="s">
        <v>99</v>
      </c>
      <c r="I1955" s="2" t="s">
        <v>148</v>
      </c>
      <c r="J1955" s="2" t="s">
        <v>97</v>
      </c>
      <c r="K1955" s="2" t="s">
        <v>134</v>
      </c>
      <c r="L1955" t="s">
        <v>140</v>
      </c>
      <c r="M1955" s="2" t="s">
        <v>100</v>
      </c>
      <c r="N1955" s="71" t="s">
        <v>97</v>
      </c>
      <c r="O1955" s="71" t="s">
        <v>174</v>
      </c>
      <c r="P1955" s="4" t="s">
        <v>98</v>
      </c>
      <c r="Q1955" s="2" t="s">
        <v>98</v>
      </c>
      <c r="R1955" s="2" t="s">
        <v>98</v>
      </c>
      <c r="S1955" t="s">
        <v>97</v>
      </c>
      <c r="T1955" t="s">
        <v>98</v>
      </c>
      <c r="U1955" s="2" t="s">
        <v>98</v>
      </c>
      <c r="V1955" s="2" t="s">
        <v>98</v>
      </c>
      <c r="W1955" s="2" t="s">
        <v>98</v>
      </c>
      <c r="X1955" s="2" t="s">
        <v>98</v>
      </c>
      <c r="Y1955" s="2" t="s">
        <v>186</v>
      </c>
      <c r="Z1955" s="2" t="s">
        <v>98</v>
      </c>
      <c r="AA1955" s="2" t="s">
        <v>98</v>
      </c>
      <c r="AB1955" s="2" t="s">
        <v>97</v>
      </c>
      <c r="AC1955" t="s">
        <v>170</v>
      </c>
      <c r="AD1955" t="s">
        <v>97</v>
      </c>
      <c r="AE1955" s="1" t="s">
        <v>98</v>
      </c>
      <c r="AF1955" t="s">
        <v>98</v>
      </c>
    </row>
    <row r="1956" spans="1:32">
      <c r="A1956" s="3" t="s">
        <v>184</v>
      </c>
      <c r="B1956">
        <v>1946</v>
      </c>
      <c r="C1956" s="6">
        <v>186823</v>
      </c>
      <c r="D1956" t="s">
        <v>137</v>
      </c>
      <c r="E1956" s="2" t="s">
        <v>98</v>
      </c>
      <c r="F1956" s="2" t="s">
        <v>98</v>
      </c>
      <c r="G1956" s="2" t="s">
        <v>98</v>
      </c>
      <c r="H1956" s="2" t="s">
        <v>99</v>
      </c>
      <c r="I1956" s="2" t="s">
        <v>148</v>
      </c>
      <c r="J1956" s="2" t="s">
        <v>97</v>
      </c>
      <c r="K1956" s="2" t="s">
        <v>134</v>
      </c>
      <c r="L1956" t="s">
        <v>140</v>
      </c>
      <c r="M1956" s="2" t="s">
        <v>100</v>
      </c>
      <c r="N1956" s="71" t="s">
        <v>98</v>
      </c>
      <c r="O1956" s="71" t="s">
        <v>163</v>
      </c>
      <c r="P1956" s="4" t="s">
        <v>182</v>
      </c>
      <c r="Q1956" s="2" t="s">
        <v>98</v>
      </c>
      <c r="R1956" s="2" t="s">
        <v>98</v>
      </c>
      <c r="S1956" t="s">
        <v>98</v>
      </c>
      <c r="T1956" t="s">
        <v>98</v>
      </c>
      <c r="U1956" s="2" t="s">
        <v>98</v>
      </c>
      <c r="V1956" s="2" t="s">
        <v>98</v>
      </c>
      <c r="W1956" s="2" t="s">
        <v>98</v>
      </c>
      <c r="X1956" s="2" t="s">
        <v>98</v>
      </c>
      <c r="Y1956" s="2" t="s">
        <v>186</v>
      </c>
      <c r="Z1956" s="2" t="s">
        <v>98</v>
      </c>
      <c r="AA1956" s="2" t="s">
        <v>98</v>
      </c>
      <c r="AB1956" s="2" t="s">
        <v>98</v>
      </c>
      <c r="AC1956" t="s">
        <v>170</v>
      </c>
      <c r="AD1956" t="s">
        <v>97</v>
      </c>
      <c r="AE1956" s="1" t="s">
        <v>97</v>
      </c>
      <c r="AF1956" t="s">
        <v>98</v>
      </c>
    </row>
    <row r="1957" spans="1:32">
      <c r="A1957" s="3" t="s">
        <v>184</v>
      </c>
      <c r="B1957">
        <v>1947</v>
      </c>
      <c r="C1957" s="6">
        <v>186824</v>
      </c>
      <c r="D1957" t="s">
        <v>137</v>
      </c>
      <c r="E1957" s="2" t="s">
        <v>97</v>
      </c>
      <c r="F1957" s="2" t="s">
        <v>98</v>
      </c>
      <c r="G1957" s="2" t="s">
        <v>98</v>
      </c>
      <c r="H1957" s="2" t="s">
        <v>98</v>
      </c>
      <c r="I1957" s="2" t="s">
        <v>149</v>
      </c>
      <c r="J1957" s="2" t="s">
        <v>97</v>
      </c>
      <c r="K1957" s="2" t="s">
        <v>134</v>
      </c>
      <c r="L1957" t="s">
        <v>140</v>
      </c>
      <c r="M1957" s="2" t="s">
        <v>100</v>
      </c>
      <c r="N1957" s="71" t="s">
        <v>97</v>
      </c>
      <c r="O1957" s="71" t="s">
        <v>163</v>
      </c>
      <c r="P1957" s="4" t="s">
        <v>182</v>
      </c>
      <c r="Q1957" s="2" t="s">
        <v>98</v>
      </c>
      <c r="R1957" s="2" t="s">
        <v>98</v>
      </c>
      <c r="S1957" t="s">
        <v>98</v>
      </c>
      <c r="T1957" t="s">
        <v>98</v>
      </c>
      <c r="U1957" s="2" t="s">
        <v>98</v>
      </c>
      <c r="V1957" s="2" t="s">
        <v>98</v>
      </c>
      <c r="W1957" s="2" t="s">
        <v>98</v>
      </c>
      <c r="X1957" s="2" t="s">
        <v>98</v>
      </c>
      <c r="Y1957" s="2" t="s">
        <v>98</v>
      </c>
      <c r="Z1957" s="2" t="s">
        <v>98</v>
      </c>
      <c r="AA1957" s="2" t="s">
        <v>98</v>
      </c>
      <c r="AB1957" s="2" t="s">
        <v>98</v>
      </c>
      <c r="AC1957" t="s">
        <v>171</v>
      </c>
      <c r="AD1957" t="s">
        <v>97</v>
      </c>
      <c r="AE1957" s="1" t="s">
        <v>98</v>
      </c>
      <c r="AF1957" t="s">
        <v>98</v>
      </c>
    </row>
    <row r="1958" spans="1:32">
      <c r="A1958" s="3" t="s">
        <v>183</v>
      </c>
      <c r="B1958">
        <v>1948</v>
      </c>
      <c r="C1958" s="6">
        <v>186825</v>
      </c>
      <c r="D1958" t="s">
        <v>137</v>
      </c>
      <c r="E1958" s="2" t="s">
        <v>98</v>
      </c>
      <c r="F1958" s="2" t="s">
        <v>98</v>
      </c>
      <c r="G1958" s="2" t="s">
        <v>98</v>
      </c>
      <c r="H1958" s="2" t="s">
        <v>97</v>
      </c>
      <c r="I1958" s="2" t="s">
        <v>147</v>
      </c>
      <c r="J1958" s="2" t="s">
        <v>98</v>
      </c>
      <c r="K1958" s="2" t="s">
        <v>134</v>
      </c>
      <c r="L1958" t="s">
        <v>139</v>
      </c>
      <c r="M1958" s="2" t="s">
        <v>101</v>
      </c>
      <c r="N1958" s="71" t="s">
        <v>98</v>
      </c>
      <c r="O1958" s="71" t="s">
        <v>174</v>
      </c>
      <c r="P1958" s="4" t="s">
        <v>182</v>
      </c>
      <c r="Q1958" s="2" t="s">
        <v>97</v>
      </c>
      <c r="R1958" s="2" t="s">
        <v>97</v>
      </c>
      <c r="S1958" t="s">
        <v>98</v>
      </c>
      <c r="T1958" t="s">
        <v>98</v>
      </c>
      <c r="U1958" s="2" t="s">
        <v>98</v>
      </c>
      <c r="V1958" s="2" t="s">
        <v>97</v>
      </c>
      <c r="W1958" s="2" t="s">
        <v>98</v>
      </c>
      <c r="X1958" s="2" t="s">
        <v>98</v>
      </c>
      <c r="Y1958" s="2" t="s">
        <v>98</v>
      </c>
      <c r="Z1958" s="2" t="s">
        <v>98</v>
      </c>
      <c r="AA1958" s="2" t="s">
        <v>98</v>
      </c>
      <c r="AB1958" s="2" t="s">
        <v>98</v>
      </c>
      <c r="AC1958" t="s">
        <v>170</v>
      </c>
      <c r="AD1958" t="s">
        <v>97</v>
      </c>
      <c r="AE1958" s="1" t="s">
        <v>97</v>
      </c>
      <c r="AF1958" t="s">
        <v>98</v>
      </c>
    </row>
    <row r="1959" spans="1:32">
      <c r="A1959" s="3" t="s">
        <v>184</v>
      </c>
      <c r="B1959">
        <v>1949</v>
      </c>
      <c r="C1959" s="6">
        <v>186827</v>
      </c>
      <c r="D1959" t="s">
        <v>136</v>
      </c>
      <c r="E1959" s="2" t="s">
        <v>98</v>
      </c>
      <c r="F1959" s="2" t="s">
        <v>98</v>
      </c>
      <c r="G1959" s="2" t="s">
        <v>98</v>
      </c>
      <c r="H1959" s="2" t="s">
        <v>97</v>
      </c>
      <c r="I1959" s="2" t="s">
        <v>148</v>
      </c>
      <c r="J1959" s="2" t="s">
        <v>97</v>
      </c>
      <c r="K1959" s="2" t="s">
        <v>134</v>
      </c>
      <c r="L1959" t="s">
        <v>140</v>
      </c>
      <c r="M1959" s="2" t="s">
        <v>101</v>
      </c>
      <c r="N1959" s="71" t="s">
        <v>98</v>
      </c>
      <c r="O1959" s="71" t="s">
        <v>174</v>
      </c>
      <c r="P1959" s="4" t="s">
        <v>182</v>
      </c>
      <c r="Q1959" s="2" t="s">
        <v>98</v>
      </c>
      <c r="R1959" s="2" t="s">
        <v>98</v>
      </c>
      <c r="S1959" t="s">
        <v>98</v>
      </c>
      <c r="T1959" t="s">
        <v>98</v>
      </c>
      <c r="U1959" s="2" t="s">
        <v>98</v>
      </c>
      <c r="V1959" s="2" t="s">
        <v>98</v>
      </c>
      <c r="W1959" s="2" t="s">
        <v>98</v>
      </c>
      <c r="X1959" s="2" t="s">
        <v>98</v>
      </c>
      <c r="Y1959" s="2" t="s">
        <v>98</v>
      </c>
      <c r="Z1959" s="2" t="s">
        <v>98</v>
      </c>
      <c r="AA1959" s="2" t="s">
        <v>98</v>
      </c>
      <c r="AB1959" s="2" t="s">
        <v>97</v>
      </c>
      <c r="AC1959" t="s">
        <v>171</v>
      </c>
      <c r="AD1959" t="s">
        <v>97</v>
      </c>
      <c r="AE1959" s="1" t="s">
        <v>97</v>
      </c>
      <c r="AF1959" t="s">
        <v>98</v>
      </c>
    </row>
    <row r="1960" spans="1:32">
      <c r="A1960" s="3" t="s">
        <v>184</v>
      </c>
      <c r="B1960">
        <v>1950</v>
      </c>
      <c r="C1960" s="6">
        <v>186828</v>
      </c>
      <c r="D1960" t="s">
        <v>136</v>
      </c>
      <c r="E1960" s="2" t="s">
        <v>98</v>
      </c>
      <c r="F1960" s="2" t="s">
        <v>98</v>
      </c>
      <c r="G1960" s="2" t="s">
        <v>98</v>
      </c>
      <c r="H1960" s="2" t="s">
        <v>97</v>
      </c>
      <c r="I1960" s="2" t="s">
        <v>149</v>
      </c>
      <c r="J1960" s="2" t="s">
        <v>97</v>
      </c>
      <c r="K1960" s="2" t="s">
        <v>134</v>
      </c>
      <c r="L1960" t="s">
        <v>140</v>
      </c>
      <c r="M1960" s="2" t="s">
        <v>100</v>
      </c>
      <c r="N1960" s="71" t="s">
        <v>97</v>
      </c>
      <c r="O1960" s="71" t="s">
        <v>163</v>
      </c>
      <c r="P1960" s="4" t="s">
        <v>182</v>
      </c>
      <c r="Q1960" s="2" t="s">
        <v>98</v>
      </c>
      <c r="R1960" s="2" t="s">
        <v>98</v>
      </c>
      <c r="S1960" t="s">
        <v>98</v>
      </c>
      <c r="T1960" t="s">
        <v>98</v>
      </c>
      <c r="U1960" s="2" t="s">
        <v>98</v>
      </c>
      <c r="V1960" s="2" t="s">
        <v>98</v>
      </c>
      <c r="W1960" s="2" t="s">
        <v>98</v>
      </c>
      <c r="X1960" s="2" t="s">
        <v>98</v>
      </c>
      <c r="Y1960" s="2" t="s">
        <v>98</v>
      </c>
      <c r="Z1960" s="2" t="s">
        <v>98</v>
      </c>
      <c r="AA1960" s="2" t="s">
        <v>98</v>
      </c>
      <c r="AB1960" s="2" t="s">
        <v>97</v>
      </c>
      <c r="AC1960" t="s">
        <v>171</v>
      </c>
      <c r="AD1960" t="s">
        <v>97</v>
      </c>
      <c r="AE1960" s="1" t="s">
        <v>97</v>
      </c>
      <c r="AF1960" t="s">
        <v>98</v>
      </c>
    </row>
    <row r="1961" spans="1:32">
      <c r="A1961" s="3" t="s">
        <v>184</v>
      </c>
      <c r="B1961">
        <v>1951</v>
      </c>
      <c r="C1961" s="6">
        <v>186832</v>
      </c>
      <c r="D1961" t="s">
        <v>137</v>
      </c>
      <c r="E1961" s="2" t="s">
        <v>97</v>
      </c>
      <c r="F1961" s="2" t="s">
        <v>97</v>
      </c>
      <c r="G1961" s="2" t="s">
        <v>98</v>
      </c>
      <c r="H1961" s="2" t="s">
        <v>97</v>
      </c>
      <c r="I1961" s="2" t="s">
        <v>147</v>
      </c>
      <c r="J1961" s="2" t="s">
        <v>97</v>
      </c>
      <c r="K1961" s="2" t="s">
        <v>134</v>
      </c>
      <c r="L1961" t="s">
        <v>138</v>
      </c>
      <c r="M1961" s="2" t="s">
        <v>101</v>
      </c>
      <c r="N1961" s="71" t="s">
        <v>97</v>
      </c>
      <c r="O1961" s="71" t="s">
        <v>174</v>
      </c>
      <c r="P1961" s="4" t="s">
        <v>98</v>
      </c>
      <c r="Q1961" s="2" t="s">
        <v>97</v>
      </c>
      <c r="R1961" s="2" t="s">
        <v>98</v>
      </c>
      <c r="S1961" t="s">
        <v>97</v>
      </c>
      <c r="T1961" t="s">
        <v>98</v>
      </c>
      <c r="U1961" s="2" t="s">
        <v>97</v>
      </c>
      <c r="V1961" s="2" t="s">
        <v>97</v>
      </c>
      <c r="W1961" s="2" t="s">
        <v>98</v>
      </c>
      <c r="X1961" s="2" t="s">
        <v>97</v>
      </c>
      <c r="Y1961" s="2" t="s">
        <v>97</v>
      </c>
      <c r="Z1961" s="2" t="s">
        <v>98</v>
      </c>
      <c r="AA1961" s="2" t="s">
        <v>98</v>
      </c>
      <c r="AB1961" s="2" t="s">
        <v>185</v>
      </c>
      <c r="AC1961" t="s">
        <v>171</v>
      </c>
      <c r="AD1961" t="s">
        <v>97</v>
      </c>
      <c r="AE1961" s="1" t="s">
        <v>97</v>
      </c>
      <c r="AF1961" t="s">
        <v>98</v>
      </c>
    </row>
    <row r="1962" spans="1:32">
      <c r="A1962" s="3" t="s">
        <v>184</v>
      </c>
      <c r="B1962">
        <v>1952</v>
      </c>
      <c r="C1962" s="6">
        <v>186837</v>
      </c>
      <c r="D1962" t="s">
        <v>137</v>
      </c>
      <c r="E1962" s="2" t="s">
        <v>98</v>
      </c>
      <c r="F1962" s="2" t="s">
        <v>98</v>
      </c>
      <c r="G1962" s="2" t="s">
        <v>98</v>
      </c>
      <c r="H1962" s="2" t="s">
        <v>99</v>
      </c>
      <c r="I1962" s="2" t="s">
        <v>147</v>
      </c>
      <c r="J1962" s="2" t="s">
        <v>97</v>
      </c>
      <c r="K1962" s="2" t="s">
        <v>134</v>
      </c>
      <c r="L1962" t="s">
        <v>140</v>
      </c>
      <c r="M1962" s="2" t="s">
        <v>100</v>
      </c>
      <c r="N1962" s="71" t="s">
        <v>98</v>
      </c>
      <c r="O1962" s="71" t="s">
        <v>163</v>
      </c>
      <c r="P1962" s="4" t="s">
        <v>182</v>
      </c>
      <c r="Q1962" s="2" t="s">
        <v>98</v>
      </c>
      <c r="R1962" s="2" t="s">
        <v>98</v>
      </c>
      <c r="S1962" t="s">
        <v>98</v>
      </c>
      <c r="T1962" t="s">
        <v>98</v>
      </c>
      <c r="U1962" s="2" t="s">
        <v>98</v>
      </c>
      <c r="V1962" s="2" t="s">
        <v>98</v>
      </c>
      <c r="W1962" s="2" t="s">
        <v>98</v>
      </c>
      <c r="X1962" s="2" t="s">
        <v>98</v>
      </c>
      <c r="Y1962" s="2" t="s">
        <v>186</v>
      </c>
      <c r="Z1962" s="2" t="s">
        <v>98</v>
      </c>
      <c r="AA1962" s="2" t="s">
        <v>98</v>
      </c>
      <c r="AB1962" s="2" t="s">
        <v>97</v>
      </c>
      <c r="AC1962" t="s">
        <v>170</v>
      </c>
      <c r="AD1962" t="s">
        <v>97</v>
      </c>
      <c r="AE1962" s="1" t="s">
        <v>97</v>
      </c>
      <c r="AF1962" t="s">
        <v>98</v>
      </c>
    </row>
    <row r="1963" spans="1:32">
      <c r="A1963" s="3" t="s">
        <v>184</v>
      </c>
      <c r="B1963">
        <v>1953</v>
      </c>
      <c r="C1963" s="6">
        <v>186840</v>
      </c>
      <c r="D1963" t="s">
        <v>137</v>
      </c>
      <c r="E1963" s="2" t="s">
        <v>98</v>
      </c>
      <c r="F1963" s="2" t="s">
        <v>98</v>
      </c>
      <c r="G1963" s="2" t="s">
        <v>98</v>
      </c>
      <c r="H1963" s="2" t="s">
        <v>97</v>
      </c>
      <c r="I1963" s="2" t="s">
        <v>147</v>
      </c>
      <c r="J1963" s="2" t="s">
        <v>97</v>
      </c>
      <c r="K1963" s="2" t="s">
        <v>134</v>
      </c>
      <c r="L1963" t="s">
        <v>139</v>
      </c>
      <c r="M1963" s="2" t="s">
        <v>101</v>
      </c>
      <c r="N1963" s="71" t="s">
        <v>97</v>
      </c>
      <c r="O1963" s="71" t="s">
        <v>174</v>
      </c>
      <c r="P1963" s="4" t="s">
        <v>97</v>
      </c>
      <c r="Q1963" s="2" t="s">
        <v>98</v>
      </c>
      <c r="R1963" s="2" t="s">
        <v>98</v>
      </c>
      <c r="S1963" t="s">
        <v>97</v>
      </c>
      <c r="T1963" t="s">
        <v>98</v>
      </c>
      <c r="U1963" s="2" t="s">
        <v>98</v>
      </c>
      <c r="V1963" s="2" t="s">
        <v>98</v>
      </c>
      <c r="W1963" s="2" t="s">
        <v>98</v>
      </c>
      <c r="X1963" s="2" t="s">
        <v>98</v>
      </c>
      <c r="Y1963" s="2" t="s">
        <v>98</v>
      </c>
      <c r="Z1963" s="2" t="s">
        <v>98</v>
      </c>
      <c r="AA1963" s="2" t="s">
        <v>98</v>
      </c>
      <c r="AB1963" s="2" t="s">
        <v>97</v>
      </c>
      <c r="AC1963" t="s">
        <v>171</v>
      </c>
      <c r="AD1963" t="s">
        <v>97</v>
      </c>
      <c r="AE1963" s="1" t="s">
        <v>97</v>
      </c>
      <c r="AF1963" t="s">
        <v>97</v>
      </c>
    </row>
    <row r="1964" spans="1:32">
      <c r="A1964" s="3" t="s">
        <v>184</v>
      </c>
      <c r="B1964">
        <v>1954</v>
      </c>
      <c r="C1964" s="6">
        <v>186849</v>
      </c>
      <c r="D1964" t="s">
        <v>136</v>
      </c>
      <c r="E1964" s="2" t="s">
        <v>98</v>
      </c>
      <c r="F1964" s="2" t="s">
        <v>98</v>
      </c>
      <c r="G1964" s="2" t="s">
        <v>98</v>
      </c>
      <c r="H1964" s="2" t="s">
        <v>97</v>
      </c>
      <c r="I1964" s="2" t="s">
        <v>145</v>
      </c>
      <c r="J1964" s="2" t="s">
        <v>97</v>
      </c>
      <c r="K1964" s="2" t="s">
        <v>134</v>
      </c>
      <c r="L1964" t="s">
        <v>140</v>
      </c>
      <c r="M1964" s="2" t="s">
        <v>100</v>
      </c>
      <c r="N1964" s="71" t="s">
        <v>97</v>
      </c>
      <c r="O1964" s="71" t="s">
        <v>174</v>
      </c>
      <c r="P1964" s="4" t="s">
        <v>97</v>
      </c>
      <c r="Q1964" s="2" t="s">
        <v>98</v>
      </c>
      <c r="R1964" s="2" t="s">
        <v>98</v>
      </c>
      <c r="S1964" t="s">
        <v>97</v>
      </c>
      <c r="T1964" t="s">
        <v>98</v>
      </c>
      <c r="U1964" s="2" t="s">
        <v>98</v>
      </c>
      <c r="V1964" s="2" t="s">
        <v>98</v>
      </c>
      <c r="W1964" s="2" t="s">
        <v>98</v>
      </c>
      <c r="X1964" s="2" t="s">
        <v>98</v>
      </c>
      <c r="Y1964" s="2" t="s">
        <v>98</v>
      </c>
      <c r="Z1964" s="2" t="s">
        <v>98</v>
      </c>
      <c r="AA1964" s="2" t="s">
        <v>98</v>
      </c>
      <c r="AB1964" s="2" t="s">
        <v>97</v>
      </c>
      <c r="AC1964" t="s">
        <v>171</v>
      </c>
      <c r="AD1964" t="s">
        <v>97</v>
      </c>
      <c r="AE1964" s="1" t="s">
        <v>97</v>
      </c>
      <c r="AF1964" t="s">
        <v>98</v>
      </c>
    </row>
    <row r="1965" spans="1:32">
      <c r="A1965" s="3" t="s">
        <v>184</v>
      </c>
      <c r="B1965">
        <v>1955</v>
      </c>
      <c r="C1965" s="6">
        <v>186862</v>
      </c>
      <c r="D1965" t="s">
        <v>136</v>
      </c>
      <c r="E1965" s="2" t="s">
        <v>98</v>
      </c>
      <c r="F1965" s="2" t="s">
        <v>98</v>
      </c>
      <c r="G1965" s="2" t="s">
        <v>98</v>
      </c>
      <c r="H1965" s="2" t="s">
        <v>97</v>
      </c>
      <c r="I1965" s="2" t="s">
        <v>146</v>
      </c>
      <c r="J1965" s="2" t="s">
        <v>97</v>
      </c>
      <c r="K1965" s="2" t="s">
        <v>134</v>
      </c>
      <c r="L1965" t="s">
        <v>140</v>
      </c>
      <c r="M1965" s="2" t="s">
        <v>100</v>
      </c>
      <c r="N1965" s="71" t="s">
        <v>97</v>
      </c>
      <c r="O1965" s="71" t="s">
        <v>174</v>
      </c>
      <c r="P1965" s="4" t="s">
        <v>97</v>
      </c>
      <c r="Q1965" s="2" t="s">
        <v>98</v>
      </c>
      <c r="R1965" s="2" t="s">
        <v>98</v>
      </c>
      <c r="S1965" t="s">
        <v>97</v>
      </c>
      <c r="T1965" t="s">
        <v>98</v>
      </c>
      <c r="U1965" s="2" t="s">
        <v>98</v>
      </c>
      <c r="V1965" s="2" t="s">
        <v>98</v>
      </c>
      <c r="W1965" s="2" t="s">
        <v>98</v>
      </c>
      <c r="X1965" s="2" t="s">
        <v>98</v>
      </c>
      <c r="Y1965" s="2" t="s">
        <v>98</v>
      </c>
      <c r="Z1965" s="2" t="s">
        <v>98</v>
      </c>
      <c r="AA1965" s="2" t="s">
        <v>98</v>
      </c>
      <c r="AB1965" s="2" t="s">
        <v>98</v>
      </c>
      <c r="AC1965" t="s">
        <v>170</v>
      </c>
      <c r="AD1965" t="s">
        <v>97</v>
      </c>
      <c r="AE1965" s="1" t="s">
        <v>98</v>
      </c>
      <c r="AF1965" t="s">
        <v>97</v>
      </c>
    </row>
    <row r="1966" spans="1:32">
      <c r="A1966" s="3" t="s">
        <v>184</v>
      </c>
      <c r="B1966">
        <v>1956</v>
      </c>
      <c r="C1966" s="6">
        <v>186866</v>
      </c>
      <c r="D1966" t="s">
        <v>136</v>
      </c>
      <c r="E1966" s="2" t="s">
        <v>98</v>
      </c>
      <c r="F1966" s="2" t="s">
        <v>98</v>
      </c>
      <c r="G1966" s="2" t="s">
        <v>98</v>
      </c>
      <c r="H1966" s="2" t="s">
        <v>97</v>
      </c>
      <c r="I1966" s="2" t="s">
        <v>146</v>
      </c>
      <c r="J1966" s="2" t="s">
        <v>97</v>
      </c>
      <c r="K1966" s="2" t="s">
        <v>134</v>
      </c>
      <c r="L1966" t="s">
        <v>140</v>
      </c>
      <c r="M1966" s="2" t="s">
        <v>101</v>
      </c>
      <c r="N1966" s="71" t="s">
        <v>97</v>
      </c>
      <c r="O1966" s="71" t="s">
        <v>174</v>
      </c>
      <c r="P1966" s="4" t="s">
        <v>98</v>
      </c>
      <c r="Q1966" s="2" t="s">
        <v>98</v>
      </c>
      <c r="R1966" s="2" t="s">
        <v>98</v>
      </c>
      <c r="S1966" t="s">
        <v>97</v>
      </c>
      <c r="T1966" t="s">
        <v>98</v>
      </c>
      <c r="U1966" s="2" t="s">
        <v>98</v>
      </c>
      <c r="V1966" s="2" t="s">
        <v>98</v>
      </c>
      <c r="W1966" s="2" t="s">
        <v>98</v>
      </c>
      <c r="X1966" s="2" t="s">
        <v>98</v>
      </c>
      <c r="Y1966" s="2" t="s">
        <v>186</v>
      </c>
      <c r="Z1966" s="2" t="s">
        <v>98</v>
      </c>
      <c r="AA1966" s="2" t="s">
        <v>98</v>
      </c>
      <c r="AB1966" s="2" t="s">
        <v>97</v>
      </c>
      <c r="AC1966" t="s">
        <v>170</v>
      </c>
      <c r="AD1966" t="s">
        <v>97</v>
      </c>
      <c r="AE1966" s="1" t="s">
        <v>98</v>
      </c>
      <c r="AF1966" t="s">
        <v>98</v>
      </c>
    </row>
    <row r="1967" spans="1:32">
      <c r="A1967" s="3" t="s">
        <v>184</v>
      </c>
      <c r="B1967">
        <v>1957</v>
      </c>
      <c r="C1967" s="6">
        <v>186878</v>
      </c>
      <c r="D1967" t="s">
        <v>137</v>
      </c>
      <c r="E1967" s="2" t="s">
        <v>98</v>
      </c>
      <c r="F1967" s="2" t="s">
        <v>98</v>
      </c>
      <c r="G1967" s="2" t="s">
        <v>98</v>
      </c>
      <c r="H1967" s="2" t="s">
        <v>99</v>
      </c>
      <c r="I1967" s="2" t="s">
        <v>147</v>
      </c>
      <c r="J1967" s="2" t="s">
        <v>97</v>
      </c>
      <c r="K1967" s="2" t="s">
        <v>134</v>
      </c>
      <c r="L1967" t="s">
        <v>140</v>
      </c>
      <c r="M1967" s="2" t="s">
        <v>101</v>
      </c>
      <c r="N1967" s="71" t="s">
        <v>97</v>
      </c>
      <c r="O1967" s="71" t="s">
        <v>163</v>
      </c>
      <c r="P1967" s="4" t="s">
        <v>182</v>
      </c>
      <c r="Q1967" s="2" t="s">
        <v>98</v>
      </c>
      <c r="R1967" s="2" t="s">
        <v>98</v>
      </c>
      <c r="S1967" t="s">
        <v>98</v>
      </c>
      <c r="T1967" t="s">
        <v>98</v>
      </c>
      <c r="U1967" s="2" t="s">
        <v>98</v>
      </c>
      <c r="V1967" s="2" t="s">
        <v>98</v>
      </c>
      <c r="W1967" s="2" t="s">
        <v>98</v>
      </c>
      <c r="X1967" s="2" t="s">
        <v>98</v>
      </c>
      <c r="Y1967" s="2" t="s">
        <v>186</v>
      </c>
      <c r="Z1967" s="2" t="s">
        <v>98</v>
      </c>
      <c r="AA1967" s="2" t="s">
        <v>98</v>
      </c>
      <c r="AB1967" s="2" t="s">
        <v>97</v>
      </c>
      <c r="AC1967" t="s">
        <v>170</v>
      </c>
      <c r="AD1967" t="s">
        <v>97</v>
      </c>
      <c r="AE1967" s="1" t="s">
        <v>98</v>
      </c>
      <c r="AF1967" t="s">
        <v>98</v>
      </c>
    </row>
    <row r="1968" spans="1:32">
      <c r="A1968" s="3" t="s">
        <v>184</v>
      </c>
      <c r="B1968">
        <v>1958</v>
      </c>
      <c r="C1968" s="6">
        <v>186879</v>
      </c>
      <c r="D1968" t="s">
        <v>136</v>
      </c>
      <c r="E1968" s="2" t="s">
        <v>98</v>
      </c>
      <c r="F1968" s="2" t="s">
        <v>98</v>
      </c>
      <c r="G1968" s="2" t="s">
        <v>98</v>
      </c>
      <c r="H1968" s="2" t="s">
        <v>99</v>
      </c>
      <c r="I1968" s="2" t="s">
        <v>147</v>
      </c>
      <c r="J1968" s="2" t="s">
        <v>97</v>
      </c>
      <c r="K1968" s="2" t="s">
        <v>134</v>
      </c>
      <c r="L1968" t="s">
        <v>140</v>
      </c>
      <c r="M1968" s="2" t="s">
        <v>101</v>
      </c>
      <c r="N1968" s="71" t="s">
        <v>98</v>
      </c>
      <c r="O1968" s="71" t="s">
        <v>174</v>
      </c>
      <c r="P1968" s="4" t="s">
        <v>182</v>
      </c>
      <c r="Q1968" s="2" t="s">
        <v>98</v>
      </c>
      <c r="R1968" s="2" t="s">
        <v>98</v>
      </c>
      <c r="S1968" t="s">
        <v>98</v>
      </c>
      <c r="T1968" t="s">
        <v>98</v>
      </c>
      <c r="U1968" s="2" t="s">
        <v>98</v>
      </c>
      <c r="V1968" s="2" t="s">
        <v>98</v>
      </c>
      <c r="W1968" s="2" t="s">
        <v>98</v>
      </c>
      <c r="X1968" s="2" t="s">
        <v>98</v>
      </c>
      <c r="Y1968" s="2" t="s">
        <v>186</v>
      </c>
      <c r="Z1968" s="2" t="s">
        <v>98</v>
      </c>
      <c r="AA1968" s="2" t="s">
        <v>98</v>
      </c>
      <c r="AB1968" s="2" t="s">
        <v>97</v>
      </c>
      <c r="AC1968" t="s">
        <v>170</v>
      </c>
      <c r="AD1968" t="s">
        <v>97</v>
      </c>
      <c r="AE1968" s="1" t="s">
        <v>98</v>
      </c>
      <c r="AF1968" t="s">
        <v>98</v>
      </c>
    </row>
    <row r="1969" spans="1:32">
      <c r="A1969" s="3" t="s">
        <v>184</v>
      </c>
      <c r="B1969">
        <v>1959</v>
      </c>
      <c r="C1969" s="6">
        <v>186880</v>
      </c>
      <c r="D1969" t="s">
        <v>137</v>
      </c>
      <c r="E1969" s="2" t="s">
        <v>98</v>
      </c>
      <c r="F1969" s="2" t="s">
        <v>98</v>
      </c>
      <c r="G1969" s="2" t="s">
        <v>97</v>
      </c>
      <c r="H1969" s="2" t="s">
        <v>97</v>
      </c>
      <c r="I1969" s="2" t="s">
        <v>146</v>
      </c>
      <c r="J1969" s="2" t="s">
        <v>97</v>
      </c>
      <c r="K1969" s="2" t="s">
        <v>134</v>
      </c>
      <c r="L1969" t="s">
        <v>139</v>
      </c>
      <c r="M1969" s="2" t="s">
        <v>100</v>
      </c>
      <c r="N1969" s="71" t="s">
        <v>97</v>
      </c>
      <c r="O1969" s="71" t="s">
        <v>174</v>
      </c>
      <c r="P1969" s="4" t="s">
        <v>97</v>
      </c>
      <c r="Q1969" s="2" t="s">
        <v>98</v>
      </c>
      <c r="R1969" s="2" t="s">
        <v>98</v>
      </c>
      <c r="S1969" t="s">
        <v>97</v>
      </c>
      <c r="T1969" t="s">
        <v>98</v>
      </c>
      <c r="U1969" s="2" t="s">
        <v>98</v>
      </c>
      <c r="V1969" s="2" t="s">
        <v>98</v>
      </c>
      <c r="W1969" s="2" t="s">
        <v>98</v>
      </c>
      <c r="X1969" s="2" t="s">
        <v>98</v>
      </c>
      <c r="Y1969" s="2" t="s">
        <v>98</v>
      </c>
      <c r="Z1969" s="2" t="s">
        <v>98</v>
      </c>
      <c r="AA1969" s="2" t="s">
        <v>98</v>
      </c>
      <c r="AB1969" s="2" t="s">
        <v>97</v>
      </c>
      <c r="AC1969" t="s">
        <v>171</v>
      </c>
      <c r="AD1969" t="s">
        <v>97</v>
      </c>
      <c r="AE1969" s="1" t="s">
        <v>98</v>
      </c>
      <c r="AF1969" t="s">
        <v>98</v>
      </c>
    </row>
    <row r="1970" spans="1:32">
      <c r="A1970" s="3" t="s">
        <v>184</v>
      </c>
      <c r="B1970">
        <v>1960</v>
      </c>
      <c r="C1970" s="6">
        <v>186903</v>
      </c>
      <c r="D1970" t="s">
        <v>136</v>
      </c>
      <c r="E1970" s="2" t="s">
        <v>98</v>
      </c>
      <c r="F1970" s="2" t="s">
        <v>98</v>
      </c>
      <c r="G1970" s="2" t="s">
        <v>98</v>
      </c>
      <c r="H1970" s="2" t="s">
        <v>97</v>
      </c>
      <c r="I1970" s="2" t="s">
        <v>147</v>
      </c>
      <c r="J1970" s="2" t="s">
        <v>97</v>
      </c>
      <c r="K1970" s="2" t="s">
        <v>134</v>
      </c>
      <c r="L1970" t="s">
        <v>139</v>
      </c>
      <c r="M1970" s="2" t="s">
        <v>101</v>
      </c>
      <c r="N1970" s="71" t="s">
        <v>97</v>
      </c>
      <c r="O1970" s="71" t="s">
        <v>174</v>
      </c>
      <c r="P1970" s="4" t="s">
        <v>182</v>
      </c>
      <c r="Q1970" s="2" t="s">
        <v>98</v>
      </c>
      <c r="R1970" s="2" t="s">
        <v>98</v>
      </c>
      <c r="S1970" t="s">
        <v>98</v>
      </c>
      <c r="T1970" t="s">
        <v>98</v>
      </c>
      <c r="U1970" s="2" t="s">
        <v>98</v>
      </c>
      <c r="V1970" s="2" t="s">
        <v>98</v>
      </c>
      <c r="W1970" s="2" t="s">
        <v>98</v>
      </c>
      <c r="X1970" s="2" t="s">
        <v>98</v>
      </c>
      <c r="Y1970" s="2" t="s">
        <v>98</v>
      </c>
      <c r="Z1970" s="2" t="s">
        <v>98</v>
      </c>
      <c r="AA1970" s="2" t="s">
        <v>98</v>
      </c>
      <c r="AB1970" s="2" t="s">
        <v>97</v>
      </c>
      <c r="AC1970" t="s">
        <v>171</v>
      </c>
      <c r="AD1970" t="s">
        <v>97</v>
      </c>
      <c r="AE1970" s="1" t="s">
        <v>97</v>
      </c>
      <c r="AF1970" t="s">
        <v>98</v>
      </c>
    </row>
    <row r="1971" spans="1:32">
      <c r="A1971" s="3" t="s">
        <v>184</v>
      </c>
      <c r="B1971">
        <v>1961</v>
      </c>
      <c r="C1971" s="6">
        <v>186908</v>
      </c>
      <c r="D1971" t="s">
        <v>137</v>
      </c>
      <c r="E1971" s="2" t="s">
        <v>98</v>
      </c>
      <c r="F1971" s="2" t="s">
        <v>98</v>
      </c>
      <c r="G1971" s="2" t="s">
        <v>98</v>
      </c>
      <c r="H1971" s="2" t="s">
        <v>97</v>
      </c>
      <c r="I1971" s="2" t="s">
        <v>146</v>
      </c>
      <c r="J1971" s="2" t="s">
        <v>97</v>
      </c>
      <c r="K1971" s="2" t="s">
        <v>134</v>
      </c>
      <c r="L1971" t="s">
        <v>140</v>
      </c>
      <c r="M1971" s="2" t="s">
        <v>100</v>
      </c>
      <c r="N1971" s="71" t="s">
        <v>98</v>
      </c>
      <c r="O1971" s="71" t="s">
        <v>174</v>
      </c>
      <c r="P1971" s="4" t="s">
        <v>182</v>
      </c>
      <c r="Q1971" s="2" t="s">
        <v>98</v>
      </c>
      <c r="R1971" s="2" t="s">
        <v>98</v>
      </c>
      <c r="S1971" t="s">
        <v>98</v>
      </c>
      <c r="T1971" t="s">
        <v>98</v>
      </c>
      <c r="U1971" s="2" t="s">
        <v>98</v>
      </c>
      <c r="V1971" s="2" t="s">
        <v>98</v>
      </c>
      <c r="W1971" s="2" t="s">
        <v>98</v>
      </c>
      <c r="X1971" s="2" t="s">
        <v>98</v>
      </c>
      <c r="Y1971" s="2" t="s">
        <v>186</v>
      </c>
      <c r="Z1971" s="2" t="s">
        <v>98</v>
      </c>
      <c r="AA1971" s="2" t="s">
        <v>98</v>
      </c>
      <c r="AB1971" s="2" t="s">
        <v>97</v>
      </c>
      <c r="AC1971" t="s">
        <v>170</v>
      </c>
      <c r="AD1971" t="s">
        <v>97</v>
      </c>
      <c r="AE1971" s="1" t="s">
        <v>98</v>
      </c>
      <c r="AF1971" t="s">
        <v>98</v>
      </c>
    </row>
    <row r="1972" spans="1:32">
      <c r="A1972" s="3" t="s">
        <v>184</v>
      </c>
      <c r="B1972">
        <v>1962</v>
      </c>
      <c r="C1972" s="6">
        <v>186910</v>
      </c>
      <c r="D1972" t="s">
        <v>137</v>
      </c>
      <c r="E1972" s="2" t="s">
        <v>98</v>
      </c>
      <c r="F1972" s="2" t="s">
        <v>98</v>
      </c>
      <c r="G1972" s="2" t="s">
        <v>98</v>
      </c>
      <c r="H1972" s="2" t="s">
        <v>97</v>
      </c>
      <c r="I1972" s="2" t="s">
        <v>149</v>
      </c>
      <c r="J1972" s="2" t="s">
        <v>97</v>
      </c>
      <c r="K1972" s="2" t="s">
        <v>134</v>
      </c>
      <c r="L1972" t="s">
        <v>139</v>
      </c>
      <c r="M1972" s="2" t="s">
        <v>101</v>
      </c>
      <c r="N1972" s="71" t="s">
        <v>97</v>
      </c>
      <c r="O1972" s="71" t="s">
        <v>163</v>
      </c>
      <c r="P1972" s="4" t="s">
        <v>97</v>
      </c>
      <c r="Q1972" s="2" t="s">
        <v>98</v>
      </c>
      <c r="R1972" s="2" t="s">
        <v>98</v>
      </c>
      <c r="S1972" t="s">
        <v>97</v>
      </c>
      <c r="T1972" t="s">
        <v>98</v>
      </c>
      <c r="U1972" s="2" t="s">
        <v>98</v>
      </c>
      <c r="V1972" s="2" t="s">
        <v>98</v>
      </c>
      <c r="W1972" s="2" t="s">
        <v>98</v>
      </c>
      <c r="X1972" s="2" t="s">
        <v>98</v>
      </c>
      <c r="Y1972" s="2" t="s">
        <v>98</v>
      </c>
      <c r="Z1972" s="2" t="s">
        <v>98</v>
      </c>
      <c r="AA1972" s="2" t="s">
        <v>98</v>
      </c>
      <c r="AB1972" s="2" t="s">
        <v>98</v>
      </c>
      <c r="AC1972" t="s">
        <v>171</v>
      </c>
      <c r="AD1972" t="s">
        <v>97</v>
      </c>
      <c r="AE1972" s="1" t="s">
        <v>97</v>
      </c>
      <c r="AF1972" t="s">
        <v>98</v>
      </c>
    </row>
    <row r="1973" spans="1:32">
      <c r="A1973" s="3" t="s">
        <v>184</v>
      </c>
      <c r="B1973">
        <v>1963</v>
      </c>
      <c r="C1973" s="6">
        <v>186918</v>
      </c>
      <c r="D1973" t="s">
        <v>136</v>
      </c>
      <c r="E1973" s="2" t="s">
        <v>98</v>
      </c>
      <c r="F1973" s="2" t="s">
        <v>98</v>
      </c>
      <c r="G1973" s="2" t="s">
        <v>98</v>
      </c>
      <c r="H1973" s="2" t="s">
        <v>97</v>
      </c>
      <c r="I1973" s="2" t="s">
        <v>145</v>
      </c>
      <c r="J1973" s="2" t="s">
        <v>97</v>
      </c>
      <c r="K1973" s="2" t="s">
        <v>134</v>
      </c>
      <c r="L1973" t="s">
        <v>140</v>
      </c>
      <c r="M1973" s="2" t="s">
        <v>101</v>
      </c>
      <c r="N1973" s="71" t="s">
        <v>98</v>
      </c>
      <c r="O1973" s="71" t="s">
        <v>174</v>
      </c>
      <c r="P1973" s="4" t="s">
        <v>182</v>
      </c>
      <c r="Q1973" s="2" t="s">
        <v>98</v>
      </c>
      <c r="R1973" s="2" t="s">
        <v>98</v>
      </c>
      <c r="S1973" t="s">
        <v>98</v>
      </c>
      <c r="T1973" t="s">
        <v>98</v>
      </c>
      <c r="U1973" s="2" t="s">
        <v>98</v>
      </c>
      <c r="V1973" s="2" t="s">
        <v>98</v>
      </c>
      <c r="W1973" s="2" t="s">
        <v>98</v>
      </c>
      <c r="X1973" s="2" t="s">
        <v>98</v>
      </c>
      <c r="Y1973" s="2" t="s">
        <v>186</v>
      </c>
      <c r="Z1973" s="2" t="s">
        <v>98</v>
      </c>
      <c r="AA1973" s="2" t="s">
        <v>98</v>
      </c>
      <c r="AB1973" s="2" t="s">
        <v>97</v>
      </c>
      <c r="AC1973" t="s">
        <v>170</v>
      </c>
      <c r="AD1973" t="s">
        <v>97</v>
      </c>
      <c r="AE1973" s="1" t="s">
        <v>97</v>
      </c>
      <c r="AF1973" t="s">
        <v>98</v>
      </c>
    </row>
    <row r="1974" spans="1:32">
      <c r="A1974" s="3" t="s">
        <v>184</v>
      </c>
      <c r="B1974">
        <v>1964</v>
      </c>
      <c r="C1974" s="6">
        <v>186938</v>
      </c>
      <c r="D1974" t="s">
        <v>137</v>
      </c>
      <c r="E1974" s="2" t="s">
        <v>98</v>
      </c>
      <c r="F1974" s="2" t="s">
        <v>98</v>
      </c>
      <c r="G1974" s="2" t="s">
        <v>98</v>
      </c>
      <c r="H1974" s="2" t="s">
        <v>97</v>
      </c>
      <c r="I1974" s="2" t="s">
        <v>146</v>
      </c>
      <c r="J1974" s="2" t="s">
        <v>97</v>
      </c>
      <c r="K1974" s="2" t="s">
        <v>134</v>
      </c>
      <c r="L1974" t="s">
        <v>140</v>
      </c>
      <c r="M1974" s="2" t="s">
        <v>101</v>
      </c>
      <c r="N1974" s="71" t="s">
        <v>98</v>
      </c>
      <c r="O1974" s="71" t="s">
        <v>174</v>
      </c>
      <c r="P1974" s="4" t="s">
        <v>182</v>
      </c>
      <c r="Q1974" s="2" t="s">
        <v>98</v>
      </c>
      <c r="R1974" s="2" t="s">
        <v>98</v>
      </c>
      <c r="S1974" t="s">
        <v>98</v>
      </c>
      <c r="T1974" t="s">
        <v>98</v>
      </c>
      <c r="U1974" s="2" t="s">
        <v>98</v>
      </c>
      <c r="V1974" s="2" t="s">
        <v>98</v>
      </c>
      <c r="W1974" s="2" t="s">
        <v>98</v>
      </c>
      <c r="X1974" s="2" t="s">
        <v>98</v>
      </c>
      <c r="Y1974" s="2" t="s">
        <v>186</v>
      </c>
      <c r="Z1974" s="2" t="s">
        <v>98</v>
      </c>
      <c r="AA1974" s="2" t="s">
        <v>98</v>
      </c>
      <c r="AB1974" s="2" t="s">
        <v>97</v>
      </c>
      <c r="AC1974" t="s">
        <v>170</v>
      </c>
      <c r="AD1974" t="s">
        <v>97</v>
      </c>
      <c r="AE1974" s="1" t="s">
        <v>98</v>
      </c>
      <c r="AF1974" t="s">
        <v>98</v>
      </c>
    </row>
    <row r="1975" spans="1:32">
      <c r="A1975" s="3" t="s">
        <v>184</v>
      </c>
      <c r="B1975">
        <v>1965</v>
      </c>
      <c r="C1975" s="6">
        <v>186947</v>
      </c>
      <c r="D1975" t="s">
        <v>137</v>
      </c>
      <c r="E1975" s="2" t="s">
        <v>98</v>
      </c>
      <c r="F1975" s="2" t="s">
        <v>98</v>
      </c>
      <c r="G1975" s="2" t="s">
        <v>98</v>
      </c>
      <c r="H1975" s="2" t="s">
        <v>97</v>
      </c>
      <c r="I1975" s="2" t="s">
        <v>145</v>
      </c>
      <c r="J1975" s="2" t="s">
        <v>97</v>
      </c>
      <c r="K1975" s="2" t="s">
        <v>134</v>
      </c>
      <c r="L1975" t="s">
        <v>140</v>
      </c>
      <c r="M1975" s="2" t="s">
        <v>101</v>
      </c>
      <c r="N1975" s="71" t="s">
        <v>98</v>
      </c>
      <c r="O1975" s="71" t="s">
        <v>174</v>
      </c>
      <c r="P1975" s="4" t="s">
        <v>97</v>
      </c>
      <c r="Q1975" s="2" t="s">
        <v>98</v>
      </c>
      <c r="R1975" s="2" t="s">
        <v>98</v>
      </c>
      <c r="S1975" t="s">
        <v>97</v>
      </c>
      <c r="T1975" t="s">
        <v>98</v>
      </c>
      <c r="U1975" s="2" t="s">
        <v>98</v>
      </c>
      <c r="V1975" s="2" t="s">
        <v>98</v>
      </c>
      <c r="W1975" s="2" t="s">
        <v>98</v>
      </c>
      <c r="X1975" s="2" t="s">
        <v>98</v>
      </c>
      <c r="Y1975" s="2" t="s">
        <v>98</v>
      </c>
      <c r="Z1975" s="2" t="s">
        <v>98</v>
      </c>
      <c r="AA1975" s="2" t="s">
        <v>98</v>
      </c>
      <c r="AB1975" s="2" t="s">
        <v>97</v>
      </c>
      <c r="AC1975" t="s">
        <v>170</v>
      </c>
      <c r="AD1975" t="s">
        <v>97</v>
      </c>
      <c r="AE1975" s="1" t="s">
        <v>98</v>
      </c>
      <c r="AF1975" t="s">
        <v>98</v>
      </c>
    </row>
    <row r="1976" spans="1:32">
      <c r="A1976" s="3" t="s">
        <v>184</v>
      </c>
      <c r="B1976">
        <v>1966</v>
      </c>
      <c r="C1976" s="6">
        <v>186949</v>
      </c>
      <c r="D1976" t="s">
        <v>137</v>
      </c>
      <c r="E1976" s="2" t="s">
        <v>98</v>
      </c>
      <c r="F1976" s="2" t="s">
        <v>98</v>
      </c>
      <c r="G1976" s="2" t="s">
        <v>98</v>
      </c>
      <c r="H1976" s="2" t="s">
        <v>97</v>
      </c>
      <c r="I1976" s="2" t="s">
        <v>145</v>
      </c>
      <c r="J1976" s="2" t="s">
        <v>97</v>
      </c>
      <c r="K1976" s="2" t="s">
        <v>134</v>
      </c>
      <c r="L1976" t="s">
        <v>140</v>
      </c>
      <c r="M1976" s="2" t="s">
        <v>101</v>
      </c>
      <c r="N1976" s="71" t="s">
        <v>98</v>
      </c>
      <c r="O1976" s="71" t="s">
        <v>174</v>
      </c>
      <c r="P1976" s="4" t="s">
        <v>98</v>
      </c>
      <c r="Q1976" s="2" t="s">
        <v>98</v>
      </c>
      <c r="R1976" s="2" t="s">
        <v>98</v>
      </c>
      <c r="S1976" t="s">
        <v>97</v>
      </c>
      <c r="T1976" t="s">
        <v>98</v>
      </c>
      <c r="U1976" s="2" t="s">
        <v>98</v>
      </c>
      <c r="V1976" s="2" t="s">
        <v>98</v>
      </c>
      <c r="W1976" s="2" t="s">
        <v>98</v>
      </c>
      <c r="X1976" s="2" t="s">
        <v>98</v>
      </c>
      <c r="Y1976" s="2" t="s">
        <v>98</v>
      </c>
      <c r="Z1976" s="2" t="s">
        <v>97</v>
      </c>
      <c r="AA1976" s="2" t="s">
        <v>98</v>
      </c>
      <c r="AB1976" s="2" t="s">
        <v>97</v>
      </c>
      <c r="AC1976" t="s">
        <v>170</v>
      </c>
      <c r="AD1976" t="s">
        <v>97</v>
      </c>
      <c r="AE1976" s="1" t="s">
        <v>98</v>
      </c>
      <c r="AF1976" t="s">
        <v>97</v>
      </c>
    </row>
    <row r="1977" spans="1:32">
      <c r="A1977" s="3" t="s">
        <v>184</v>
      </c>
      <c r="B1977">
        <v>1967</v>
      </c>
      <c r="C1977">
        <v>186963</v>
      </c>
      <c r="D1977" t="s">
        <v>136</v>
      </c>
      <c r="E1977" s="2" t="s">
        <v>98</v>
      </c>
      <c r="F1977" s="2" t="s">
        <v>98</v>
      </c>
      <c r="G1977" s="2" t="s">
        <v>98</v>
      </c>
      <c r="H1977" s="2" t="s">
        <v>99</v>
      </c>
      <c r="I1977" s="2" t="s">
        <v>148</v>
      </c>
      <c r="J1977" s="6" t="s">
        <v>97</v>
      </c>
      <c r="K1977" s="2" t="s">
        <v>134</v>
      </c>
      <c r="L1977" t="s">
        <v>140</v>
      </c>
      <c r="M1977" s="3" t="s">
        <v>101</v>
      </c>
      <c r="N1977" s="71" t="s">
        <v>98</v>
      </c>
      <c r="O1977" s="71" t="s">
        <v>174</v>
      </c>
      <c r="P1977" s="4" t="s">
        <v>182</v>
      </c>
      <c r="Q1977" s="2" t="s">
        <v>98</v>
      </c>
      <c r="R1977" s="2" t="s">
        <v>98</v>
      </c>
      <c r="S1977" t="s">
        <v>98</v>
      </c>
      <c r="T1977" t="s">
        <v>98</v>
      </c>
      <c r="U1977" s="2" t="s">
        <v>98</v>
      </c>
      <c r="V1977" s="2" t="s">
        <v>98</v>
      </c>
      <c r="W1977" s="2" t="s">
        <v>98</v>
      </c>
      <c r="X1977" s="2" t="s">
        <v>98</v>
      </c>
      <c r="Y1977" s="2" t="s">
        <v>98</v>
      </c>
      <c r="Z1977" s="2" t="s">
        <v>98</v>
      </c>
      <c r="AA1977" s="2" t="s">
        <v>98</v>
      </c>
      <c r="AB1977" s="2" t="s">
        <v>97</v>
      </c>
      <c r="AC1977" t="s">
        <v>170</v>
      </c>
      <c r="AD1977" s="6" t="s">
        <v>97</v>
      </c>
      <c r="AE1977" s="1" t="s">
        <v>97</v>
      </c>
      <c r="AF1977" t="s">
        <v>98</v>
      </c>
    </row>
    <row r="1978" spans="1:32">
      <c r="A1978" s="3" t="s">
        <v>184</v>
      </c>
      <c r="B1978">
        <v>1968</v>
      </c>
      <c r="C1978" s="6">
        <v>186976</v>
      </c>
      <c r="D1978" t="s">
        <v>136</v>
      </c>
      <c r="E1978" s="2" t="s">
        <v>98</v>
      </c>
      <c r="F1978" s="2" t="s">
        <v>98</v>
      </c>
      <c r="G1978" s="2" t="s">
        <v>98</v>
      </c>
      <c r="H1978" s="2" t="s">
        <v>97</v>
      </c>
      <c r="I1978" s="2" t="s">
        <v>148</v>
      </c>
      <c r="J1978" s="2" t="s">
        <v>97</v>
      </c>
      <c r="K1978" s="2" t="s">
        <v>134</v>
      </c>
      <c r="L1978" t="s">
        <v>140</v>
      </c>
      <c r="M1978" s="2" t="s">
        <v>101</v>
      </c>
      <c r="N1978" s="71" t="s">
        <v>97</v>
      </c>
      <c r="O1978" s="71" t="s">
        <v>174</v>
      </c>
      <c r="P1978" s="4" t="s">
        <v>182</v>
      </c>
      <c r="Q1978" s="2" t="s">
        <v>98</v>
      </c>
      <c r="R1978" s="2" t="s">
        <v>98</v>
      </c>
      <c r="S1978" t="s">
        <v>98</v>
      </c>
      <c r="T1978" t="s">
        <v>98</v>
      </c>
      <c r="U1978" s="2" t="s">
        <v>98</v>
      </c>
      <c r="V1978" s="2" t="s">
        <v>98</v>
      </c>
      <c r="W1978" s="2" t="s">
        <v>98</v>
      </c>
      <c r="X1978" s="2" t="s">
        <v>98</v>
      </c>
      <c r="Y1978" s="2" t="s">
        <v>98</v>
      </c>
      <c r="Z1978" s="2" t="s">
        <v>98</v>
      </c>
      <c r="AA1978" s="2" t="s">
        <v>98</v>
      </c>
      <c r="AB1978" s="2" t="s">
        <v>97</v>
      </c>
      <c r="AC1978" t="s">
        <v>171</v>
      </c>
      <c r="AD1978" t="s">
        <v>97</v>
      </c>
      <c r="AE1978" s="1" t="s">
        <v>98</v>
      </c>
      <c r="AF1978" t="s">
        <v>98</v>
      </c>
    </row>
    <row r="1979" spans="1:32">
      <c r="A1979" s="3" t="s">
        <v>184</v>
      </c>
      <c r="B1979">
        <v>1969</v>
      </c>
      <c r="C1979" s="6">
        <v>186982</v>
      </c>
      <c r="D1979" t="s">
        <v>136</v>
      </c>
      <c r="E1979" s="2" t="s">
        <v>98</v>
      </c>
      <c r="F1979" s="2" t="s">
        <v>98</v>
      </c>
      <c r="G1979" s="2" t="s">
        <v>97</v>
      </c>
      <c r="H1979" s="2" t="s">
        <v>97</v>
      </c>
      <c r="I1979" s="2" t="s">
        <v>148</v>
      </c>
      <c r="J1979" s="2" t="s">
        <v>97</v>
      </c>
      <c r="K1979" s="2" t="s">
        <v>134</v>
      </c>
      <c r="L1979" t="s">
        <v>139</v>
      </c>
      <c r="M1979" s="2" t="s">
        <v>101</v>
      </c>
      <c r="N1979" s="71" t="s">
        <v>98</v>
      </c>
      <c r="O1979" s="71" t="s">
        <v>174</v>
      </c>
      <c r="P1979" s="4" t="s">
        <v>97</v>
      </c>
      <c r="Q1979" s="2" t="s">
        <v>98</v>
      </c>
      <c r="R1979" s="2" t="s">
        <v>98</v>
      </c>
      <c r="S1979" t="s">
        <v>97</v>
      </c>
      <c r="T1979" t="s">
        <v>98</v>
      </c>
      <c r="U1979" s="2" t="s">
        <v>98</v>
      </c>
      <c r="V1979" s="2" t="s">
        <v>97</v>
      </c>
      <c r="W1979" s="2" t="s">
        <v>98</v>
      </c>
      <c r="X1979" s="2" t="s">
        <v>97</v>
      </c>
      <c r="Y1979" s="2" t="s">
        <v>98</v>
      </c>
      <c r="Z1979" s="2" t="s">
        <v>98</v>
      </c>
      <c r="AA1979" s="2" t="s">
        <v>98</v>
      </c>
      <c r="AB1979" s="2" t="s">
        <v>98</v>
      </c>
      <c r="AC1979" t="s">
        <v>171</v>
      </c>
      <c r="AD1979" t="s">
        <v>97</v>
      </c>
      <c r="AE1979" s="1" t="s">
        <v>97</v>
      </c>
      <c r="AF1979" t="s">
        <v>97</v>
      </c>
    </row>
    <row r="1980" spans="1:32">
      <c r="A1980" s="3" t="s">
        <v>183</v>
      </c>
      <c r="B1980">
        <v>1970</v>
      </c>
      <c r="C1980" s="6">
        <v>186989</v>
      </c>
      <c r="D1980" t="s">
        <v>136</v>
      </c>
      <c r="E1980" s="2" t="s">
        <v>98</v>
      </c>
      <c r="F1980" s="2" t="s">
        <v>98</v>
      </c>
      <c r="G1980" s="2" t="s">
        <v>98</v>
      </c>
      <c r="H1980" s="2" t="s">
        <v>97</v>
      </c>
      <c r="I1980" s="2" t="s">
        <v>145</v>
      </c>
      <c r="J1980" s="2" t="s">
        <v>97</v>
      </c>
      <c r="K1980" s="2" t="s">
        <v>134</v>
      </c>
      <c r="L1980" t="s">
        <v>139</v>
      </c>
      <c r="M1980" s="2" t="s">
        <v>100</v>
      </c>
      <c r="N1980" s="71" t="s">
        <v>97</v>
      </c>
      <c r="O1980" s="71" t="s">
        <v>174</v>
      </c>
      <c r="P1980" s="4" t="s">
        <v>97</v>
      </c>
      <c r="Q1980" s="2" t="s">
        <v>98</v>
      </c>
      <c r="R1980" s="2" t="s">
        <v>98</v>
      </c>
      <c r="S1980" t="s">
        <v>97</v>
      </c>
      <c r="T1980" t="s">
        <v>98</v>
      </c>
      <c r="U1980" s="2" t="s">
        <v>98</v>
      </c>
      <c r="V1980" s="2" t="s">
        <v>98</v>
      </c>
      <c r="W1980" s="2" t="s">
        <v>98</v>
      </c>
      <c r="X1980" s="2" t="s">
        <v>98</v>
      </c>
      <c r="Y1980" s="2" t="s">
        <v>98</v>
      </c>
      <c r="Z1980" s="2" t="s">
        <v>98</v>
      </c>
      <c r="AA1980" s="2" t="s">
        <v>98</v>
      </c>
      <c r="AB1980" s="2" t="s">
        <v>99</v>
      </c>
      <c r="AC1980" t="s">
        <v>171</v>
      </c>
      <c r="AD1980" t="s">
        <v>97</v>
      </c>
      <c r="AE1980" s="1" t="s">
        <v>98</v>
      </c>
      <c r="AF1980" t="s">
        <v>98</v>
      </c>
    </row>
    <row r="1981" spans="1:32">
      <c r="A1981" s="3" t="s">
        <v>184</v>
      </c>
      <c r="B1981">
        <v>1971</v>
      </c>
      <c r="C1981" s="6">
        <v>186990</v>
      </c>
      <c r="D1981" t="s">
        <v>137</v>
      </c>
      <c r="E1981" s="2" t="s">
        <v>98</v>
      </c>
      <c r="F1981" s="2" t="s">
        <v>98</v>
      </c>
      <c r="G1981" s="2" t="s">
        <v>98</v>
      </c>
      <c r="H1981" s="2" t="s">
        <v>97</v>
      </c>
      <c r="I1981" s="2" t="s">
        <v>145</v>
      </c>
      <c r="J1981" s="2" t="s">
        <v>97</v>
      </c>
      <c r="K1981" s="2" t="s">
        <v>134</v>
      </c>
      <c r="L1981" t="s">
        <v>140</v>
      </c>
      <c r="M1981" s="2" t="s">
        <v>100</v>
      </c>
      <c r="N1981" s="71" t="s">
        <v>97</v>
      </c>
      <c r="O1981" s="71" t="s">
        <v>163</v>
      </c>
      <c r="P1981" s="4" t="s">
        <v>182</v>
      </c>
      <c r="Q1981" s="2" t="s">
        <v>98</v>
      </c>
      <c r="R1981" s="2" t="s">
        <v>98</v>
      </c>
      <c r="S1981" t="s">
        <v>98</v>
      </c>
      <c r="T1981" t="s">
        <v>98</v>
      </c>
      <c r="U1981" s="2" t="s">
        <v>98</v>
      </c>
      <c r="V1981" s="2" t="s">
        <v>98</v>
      </c>
      <c r="W1981" s="2" t="s">
        <v>98</v>
      </c>
      <c r="X1981" s="2" t="s">
        <v>98</v>
      </c>
      <c r="Y1981" s="2" t="s">
        <v>186</v>
      </c>
      <c r="Z1981" s="2" t="s">
        <v>98</v>
      </c>
      <c r="AA1981" s="2" t="s">
        <v>98</v>
      </c>
      <c r="AB1981" s="2" t="s">
        <v>97</v>
      </c>
      <c r="AC1981" t="s">
        <v>171</v>
      </c>
      <c r="AD1981" t="s">
        <v>97</v>
      </c>
      <c r="AE1981" s="1" t="s">
        <v>97</v>
      </c>
      <c r="AF1981" t="s">
        <v>97</v>
      </c>
    </row>
    <row r="1982" spans="1:32">
      <c r="A1982" s="3" t="s">
        <v>184</v>
      </c>
      <c r="B1982">
        <v>1972</v>
      </c>
      <c r="C1982" s="6">
        <v>187003</v>
      </c>
      <c r="D1982" t="s">
        <v>137</v>
      </c>
      <c r="E1982" s="2" t="s">
        <v>98</v>
      </c>
      <c r="F1982" s="2" t="s">
        <v>98</v>
      </c>
      <c r="G1982" s="2" t="s">
        <v>98</v>
      </c>
      <c r="H1982" s="2" t="s">
        <v>97</v>
      </c>
      <c r="I1982" s="2" t="s">
        <v>145</v>
      </c>
      <c r="J1982" s="2" t="s">
        <v>97</v>
      </c>
      <c r="K1982" s="2" t="s">
        <v>134</v>
      </c>
      <c r="L1982" t="s">
        <v>140</v>
      </c>
      <c r="M1982" s="2" t="s">
        <v>100</v>
      </c>
      <c r="N1982" s="71" t="s">
        <v>98</v>
      </c>
      <c r="O1982" s="71" t="s">
        <v>174</v>
      </c>
      <c r="P1982" s="4" t="s">
        <v>98</v>
      </c>
      <c r="Q1982" s="2" t="s">
        <v>98</v>
      </c>
      <c r="R1982" s="2" t="s">
        <v>98</v>
      </c>
      <c r="S1982" t="s">
        <v>97</v>
      </c>
      <c r="T1982" t="s">
        <v>98</v>
      </c>
      <c r="U1982" s="2" t="s">
        <v>98</v>
      </c>
      <c r="V1982" s="2" t="s">
        <v>98</v>
      </c>
      <c r="W1982" s="2" t="s">
        <v>98</v>
      </c>
      <c r="X1982" s="2" t="s">
        <v>98</v>
      </c>
      <c r="Y1982" s="2" t="s">
        <v>186</v>
      </c>
      <c r="Z1982" s="2" t="s">
        <v>98</v>
      </c>
      <c r="AA1982" s="2" t="s">
        <v>98</v>
      </c>
      <c r="AB1982" s="2" t="s">
        <v>98</v>
      </c>
      <c r="AC1982" t="s">
        <v>168</v>
      </c>
      <c r="AD1982" t="s">
        <v>97</v>
      </c>
      <c r="AE1982" s="1" t="s">
        <v>98</v>
      </c>
      <c r="AF1982" t="s">
        <v>98</v>
      </c>
    </row>
    <row r="1983" spans="1:32">
      <c r="A1983" s="3" t="s">
        <v>184</v>
      </c>
      <c r="B1983">
        <v>1973</v>
      </c>
      <c r="C1983" s="6">
        <v>187005</v>
      </c>
      <c r="D1983" t="s">
        <v>137</v>
      </c>
      <c r="E1983" s="2" t="s">
        <v>98</v>
      </c>
      <c r="F1983" s="2" t="s">
        <v>98</v>
      </c>
      <c r="G1983" s="2" t="s">
        <v>98</v>
      </c>
      <c r="H1983" s="2" t="s">
        <v>97</v>
      </c>
      <c r="I1983" s="2" t="s">
        <v>145</v>
      </c>
      <c r="J1983" s="2" t="s">
        <v>97</v>
      </c>
      <c r="K1983" s="2" t="s">
        <v>134</v>
      </c>
      <c r="L1983" t="s">
        <v>140</v>
      </c>
      <c r="M1983" s="2" t="s">
        <v>99</v>
      </c>
      <c r="N1983" s="71" t="s">
        <v>98</v>
      </c>
      <c r="O1983" s="71" t="s">
        <v>163</v>
      </c>
      <c r="P1983" s="4" t="s">
        <v>182</v>
      </c>
      <c r="Q1983" s="2" t="s">
        <v>98</v>
      </c>
      <c r="R1983" s="2" t="s">
        <v>98</v>
      </c>
      <c r="S1983" t="s">
        <v>98</v>
      </c>
      <c r="T1983" t="s">
        <v>98</v>
      </c>
      <c r="U1983" s="2" t="s">
        <v>98</v>
      </c>
      <c r="V1983" s="2" t="s">
        <v>98</v>
      </c>
      <c r="W1983" s="2" t="s">
        <v>98</v>
      </c>
      <c r="X1983" s="2" t="s">
        <v>98</v>
      </c>
      <c r="Y1983" s="2" t="s">
        <v>186</v>
      </c>
      <c r="Z1983" s="2" t="s">
        <v>98</v>
      </c>
      <c r="AA1983" s="2" t="s">
        <v>98</v>
      </c>
      <c r="AB1983" s="2" t="s">
        <v>98</v>
      </c>
      <c r="AC1983" t="s">
        <v>168</v>
      </c>
      <c r="AD1983" t="s">
        <v>97</v>
      </c>
      <c r="AE1983" s="1" t="s">
        <v>97</v>
      </c>
      <c r="AF1983" t="s">
        <v>98</v>
      </c>
    </row>
    <row r="1984" spans="1:32">
      <c r="A1984" s="3" t="s">
        <v>184</v>
      </c>
      <c r="B1984">
        <v>1974</v>
      </c>
      <c r="C1984">
        <v>187008</v>
      </c>
      <c r="D1984" t="s">
        <v>136</v>
      </c>
      <c r="E1984" s="2" t="s">
        <v>98</v>
      </c>
      <c r="F1984" s="2" t="s">
        <v>98</v>
      </c>
      <c r="G1984" s="2" t="s">
        <v>98</v>
      </c>
      <c r="H1984" s="2" t="s">
        <v>99</v>
      </c>
      <c r="I1984" s="3" t="s">
        <v>145</v>
      </c>
      <c r="J1984" s="6" t="s">
        <v>97</v>
      </c>
      <c r="K1984" s="3" t="s">
        <v>134</v>
      </c>
      <c r="L1984" t="s">
        <v>140</v>
      </c>
      <c r="M1984" s="3" t="s">
        <v>101</v>
      </c>
      <c r="N1984" s="71" t="s">
        <v>98</v>
      </c>
      <c r="O1984" s="71" t="s">
        <v>174</v>
      </c>
      <c r="P1984" s="4" t="s">
        <v>182</v>
      </c>
      <c r="Q1984" s="2" t="s">
        <v>98</v>
      </c>
      <c r="R1984" s="2" t="s">
        <v>98</v>
      </c>
      <c r="S1984" t="s">
        <v>98</v>
      </c>
      <c r="T1984" t="s">
        <v>98</v>
      </c>
      <c r="U1984" s="2" t="s">
        <v>98</v>
      </c>
      <c r="V1984" s="2" t="s">
        <v>98</v>
      </c>
      <c r="W1984" s="2" t="s">
        <v>98</v>
      </c>
      <c r="X1984" s="2" t="s">
        <v>98</v>
      </c>
      <c r="Y1984" s="2" t="s">
        <v>186</v>
      </c>
      <c r="Z1984" s="2" t="s">
        <v>98</v>
      </c>
      <c r="AA1984" s="2" t="s">
        <v>98</v>
      </c>
      <c r="AB1984" s="2" t="s">
        <v>97</v>
      </c>
      <c r="AC1984" t="s">
        <v>168</v>
      </c>
      <c r="AD1984" s="6" t="s">
        <v>97</v>
      </c>
      <c r="AE1984" s="1" t="s">
        <v>98</v>
      </c>
      <c r="AF1984" t="s">
        <v>98</v>
      </c>
    </row>
    <row r="1985" spans="1:32">
      <c r="A1985" s="3" t="s">
        <v>184</v>
      </c>
      <c r="B1985">
        <v>1975</v>
      </c>
      <c r="C1985">
        <v>187025</v>
      </c>
      <c r="D1985" t="s">
        <v>136</v>
      </c>
      <c r="E1985" s="2" t="s">
        <v>98</v>
      </c>
      <c r="F1985" s="2" t="s">
        <v>98</v>
      </c>
      <c r="G1985" s="3" t="s">
        <v>98</v>
      </c>
      <c r="H1985" s="3" t="s">
        <v>97</v>
      </c>
      <c r="I1985" s="2" t="s">
        <v>149</v>
      </c>
      <c r="J1985" s="6" t="s">
        <v>97</v>
      </c>
      <c r="K1985" s="2" t="s">
        <v>134</v>
      </c>
      <c r="L1985" t="s">
        <v>140</v>
      </c>
      <c r="M1985" s="2" t="s">
        <v>101</v>
      </c>
      <c r="N1985" s="70" t="s">
        <v>97</v>
      </c>
      <c r="O1985" s="70" t="s">
        <v>174</v>
      </c>
      <c r="P1985" s="5" t="s">
        <v>98</v>
      </c>
      <c r="Q1985" s="2" t="s">
        <v>98</v>
      </c>
      <c r="R1985" s="2" t="s">
        <v>98</v>
      </c>
      <c r="S1985" t="s">
        <v>97</v>
      </c>
      <c r="T1985" t="s">
        <v>97</v>
      </c>
      <c r="U1985" s="2" t="s">
        <v>98</v>
      </c>
      <c r="V1985" s="2" t="s">
        <v>98</v>
      </c>
      <c r="W1985" s="2" t="s">
        <v>98</v>
      </c>
      <c r="X1985" s="2" t="s">
        <v>98</v>
      </c>
      <c r="Y1985" s="2" t="s">
        <v>98</v>
      </c>
      <c r="Z1985" s="2" t="s">
        <v>98</v>
      </c>
      <c r="AA1985" s="2" t="s">
        <v>98</v>
      </c>
      <c r="AB1985" s="2" t="s">
        <v>98</v>
      </c>
      <c r="AC1985" t="s">
        <v>171</v>
      </c>
      <c r="AD1985" s="6" t="s">
        <v>97</v>
      </c>
      <c r="AE1985" s="1" t="s">
        <v>98</v>
      </c>
      <c r="AF1985" t="s">
        <v>98</v>
      </c>
    </row>
    <row r="1986" spans="1:32">
      <c r="A1986" s="3" t="s">
        <v>184</v>
      </c>
      <c r="B1986">
        <v>1976</v>
      </c>
      <c r="C1986">
        <v>187046</v>
      </c>
      <c r="D1986" t="s">
        <v>137</v>
      </c>
      <c r="E1986" s="2" t="s">
        <v>98</v>
      </c>
      <c r="F1986" s="2" t="s">
        <v>98</v>
      </c>
      <c r="G1986" s="2" t="s">
        <v>98</v>
      </c>
      <c r="H1986" s="3" t="s">
        <v>97</v>
      </c>
      <c r="I1986" s="2" t="s">
        <v>145</v>
      </c>
      <c r="J1986" s="6" t="s">
        <v>97</v>
      </c>
      <c r="K1986" s="2" t="s">
        <v>134</v>
      </c>
      <c r="L1986" t="s">
        <v>140</v>
      </c>
      <c r="M1986" s="2" t="s">
        <v>100</v>
      </c>
      <c r="N1986" s="70" t="s">
        <v>97</v>
      </c>
      <c r="O1986" s="70" t="s">
        <v>174</v>
      </c>
      <c r="P1986" s="4" t="s">
        <v>97</v>
      </c>
      <c r="Q1986" s="2" t="s">
        <v>98</v>
      </c>
      <c r="R1986" s="2" t="s">
        <v>98</v>
      </c>
      <c r="S1986" t="s">
        <v>97</v>
      </c>
      <c r="T1986" t="s">
        <v>98</v>
      </c>
      <c r="U1986" s="2" t="s">
        <v>98</v>
      </c>
      <c r="V1986" s="2" t="s">
        <v>98</v>
      </c>
      <c r="W1986" s="2" t="s">
        <v>98</v>
      </c>
      <c r="X1986" s="2" t="s">
        <v>98</v>
      </c>
      <c r="Y1986" s="2" t="s">
        <v>186</v>
      </c>
      <c r="Z1986" s="2" t="s">
        <v>98</v>
      </c>
      <c r="AA1986" s="2" t="s">
        <v>98</v>
      </c>
      <c r="AB1986" s="2" t="s">
        <v>97</v>
      </c>
      <c r="AC1986" t="s">
        <v>171</v>
      </c>
      <c r="AD1986" s="6" t="s">
        <v>97</v>
      </c>
      <c r="AE1986" s="1" t="s">
        <v>97</v>
      </c>
      <c r="AF1986" t="s">
        <v>97</v>
      </c>
    </row>
    <row r="1987" spans="1:32">
      <c r="A1987" s="3" t="s">
        <v>184</v>
      </c>
      <c r="B1987">
        <v>1977</v>
      </c>
      <c r="C1987" s="6">
        <v>187087</v>
      </c>
      <c r="D1987" t="s">
        <v>137</v>
      </c>
      <c r="E1987" s="2" t="s">
        <v>98</v>
      </c>
      <c r="F1987" s="2" t="s">
        <v>98</v>
      </c>
      <c r="G1987" s="2" t="s">
        <v>98</v>
      </c>
      <c r="H1987" s="2" t="s">
        <v>98</v>
      </c>
      <c r="I1987" s="2" t="s">
        <v>145</v>
      </c>
      <c r="J1987" s="2" t="s">
        <v>97</v>
      </c>
      <c r="K1987" s="2" t="s">
        <v>134</v>
      </c>
      <c r="L1987" t="s">
        <v>140</v>
      </c>
      <c r="M1987" s="2" t="s">
        <v>101</v>
      </c>
      <c r="N1987" s="71" t="s">
        <v>98</v>
      </c>
      <c r="O1987" s="71" t="s">
        <v>174</v>
      </c>
      <c r="P1987" s="4" t="s">
        <v>182</v>
      </c>
      <c r="Q1987" s="2" t="s">
        <v>98</v>
      </c>
      <c r="R1987" s="2" t="s">
        <v>98</v>
      </c>
      <c r="S1987" t="s">
        <v>98</v>
      </c>
      <c r="T1987" t="s">
        <v>98</v>
      </c>
      <c r="U1987" s="2" t="s">
        <v>98</v>
      </c>
      <c r="V1987" s="2" t="s">
        <v>98</v>
      </c>
      <c r="W1987" s="2" t="s">
        <v>98</v>
      </c>
      <c r="X1987" s="2" t="s">
        <v>98</v>
      </c>
      <c r="Y1987" s="2" t="s">
        <v>186</v>
      </c>
      <c r="Z1987" s="2" t="s">
        <v>98</v>
      </c>
      <c r="AA1987" s="2" t="s">
        <v>98</v>
      </c>
      <c r="AB1987" s="2" t="s">
        <v>97</v>
      </c>
      <c r="AC1987" t="s">
        <v>170</v>
      </c>
      <c r="AD1987" t="s">
        <v>97</v>
      </c>
      <c r="AE1987" s="1" t="s">
        <v>98</v>
      </c>
      <c r="AF1987" t="s">
        <v>98</v>
      </c>
    </row>
    <row r="1988" spans="1:32">
      <c r="A1988" s="3" t="s">
        <v>184</v>
      </c>
      <c r="B1988">
        <v>1978</v>
      </c>
      <c r="C1988">
        <v>187093</v>
      </c>
      <c r="D1988" t="s">
        <v>136</v>
      </c>
      <c r="E1988" s="2" t="s">
        <v>97</v>
      </c>
      <c r="F1988" s="2" t="s">
        <v>98</v>
      </c>
      <c r="G1988" s="2" t="s">
        <v>98</v>
      </c>
      <c r="H1988" s="2" t="s">
        <v>97</v>
      </c>
      <c r="I1988" s="3" t="s">
        <v>146</v>
      </c>
      <c r="J1988" s="6" t="s">
        <v>97</v>
      </c>
      <c r="K1988" s="2" t="s">
        <v>134</v>
      </c>
      <c r="L1988" t="s">
        <v>139</v>
      </c>
      <c r="M1988" s="2" t="s">
        <v>101</v>
      </c>
      <c r="N1988" s="70" t="s">
        <v>97</v>
      </c>
      <c r="O1988" s="70" t="s">
        <v>174</v>
      </c>
      <c r="P1988" s="4" t="s">
        <v>98</v>
      </c>
      <c r="Q1988" s="2" t="s">
        <v>98</v>
      </c>
      <c r="R1988" s="2" t="s">
        <v>98</v>
      </c>
      <c r="S1988" t="s">
        <v>97</v>
      </c>
      <c r="T1988" t="s">
        <v>97</v>
      </c>
      <c r="U1988" s="2" t="s">
        <v>98</v>
      </c>
      <c r="V1988" s="2" t="s">
        <v>97</v>
      </c>
      <c r="W1988" s="2" t="s">
        <v>98</v>
      </c>
      <c r="X1988" s="2" t="s">
        <v>98</v>
      </c>
      <c r="Y1988" s="2" t="s">
        <v>98</v>
      </c>
      <c r="Z1988" s="2" t="s">
        <v>98</v>
      </c>
      <c r="AA1988" s="2" t="s">
        <v>98</v>
      </c>
      <c r="AB1988" s="2" t="s">
        <v>97</v>
      </c>
      <c r="AC1988" t="s">
        <v>171</v>
      </c>
      <c r="AD1988" s="6" t="s">
        <v>97</v>
      </c>
      <c r="AE1988" s="1" t="s">
        <v>97</v>
      </c>
      <c r="AF1988" t="s">
        <v>97</v>
      </c>
    </row>
    <row r="1989" spans="1:32">
      <c r="A1989" s="3" t="s">
        <v>184</v>
      </c>
      <c r="B1989">
        <v>1979</v>
      </c>
      <c r="C1989">
        <v>187117</v>
      </c>
      <c r="D1989" t="s">
        <v>137</v>
      </c>
      <c r="E1989" s="2" t="s">
        <v>98</v>
      </c>
      <c r="F1989" s="2" t="s">
        <v>98</v>
      </c>
      <c r="G1989" s="2" t="s">
        <v>97</v>
      </c>
      <c r="H1989" s="3" t="s">
        <v>97</v>
      </c>
      <c r="I1989" s="2" t="s">
        <v>146</v>
      </c>
      <c r="J1989" s="6" t="s">
        <v>97</v>
      </c>
      <c r="K1989" s="2" t="s">
        <v>135</v>
      </c>
      <c r="L1989" t="s">
        <v>139</v>
      </c>
      <c r="M1989" s="3" t="s">
        <v>100</v>
      </c>
      <c r="N1989" s="71" t="s">
        <v>97</v>
      </c>
      <c r="O1989" s="71" t="s">
        <v>163</v>
      </c>
      <c r="P1989" s="5" t="s">
        <v>98</v>
      </c>
      <c r="Q1989" s="2" t="s">
        <v>98</v>
      </c>
      <c r="R1989" s="2" t="s">
        <v>98</v>
      </c>
      <c r="S1989" t="s">
        <v>97</v>
      </c>
      <c r="T1989" t="s">
        <v>98</v>
      </c>
      <c r="U1989" s="2" t="s">
        <v>98</v>
      </c>
      <c r="V1989" s="2" t="s">
        <v>98</v>
      </c>
      <c r="W1989" s="2" t="s">
        <v>98</v>
      </c>
      <c r="X1989" s="2" t="s">
        <v>98</v>
      </c>
      <c r="Y1989" s="2" t="s">
        <v>99</v>
      </c>
      <c r="Z1989" s="2" t="s">
        <v>98</v>
      </c>
      <c r="AA1989" s="2" t="s">
        <v>98</v>
      </c>
      <c r="AB1989" s="2" t="s">
        <v>185</v>
      </c>
      <c r="AC1989" t="s">
        <v>170</v>
      </c>
      <c r="AD1989" s="6" t="s">
        <v>98</v>
      </c>
      <c r="AE1989" s="7" t="s">
        <v>98</v>
      </c>
      <c r="AF1989" t="s">
        <v>98</v>
      </c>
    </row>
    <row r="1990" spans="1:32">
      <c r="A1990" s="3" t="s">
        <v>184</v>
      </c>
      <c r="B1990">
        <v>1980</v>
      </c>
      <c r="C1990">
        <v>187119</v>
      </c>
      <c r="D1990" t="s">
        <v>136</v>
      </c>
      <c r="E1990" s="2" t="s">
        <v>98</v>
      </c>
      <c r="F1990" s="2" t="s">
        <v>98</v>
      </c>
      <c r="G1990" s="2" t="s">
        <v>98</v>
      </c>
      <c r="H1990" s="3" t="s">
        <v>97</v>
      </c>
      <c r="I1990" s="2" t="s">
        <v>147</v>
      </c>
      <c r="J1990" s="6" t="s">
        <v>97</v>
      </c>
      <c r="K1990" s="2" t="s">
        <v>134</v>
      </c>
      <c r="L1990" t="s">
        <v>140</v>
      </c>
      <c r="M1990" s="2" t="s">
        <v>100</v>
      </c>
      <c r="N1990" s="70" t="s">
        <v>98</v>
      </c>
      <c r="O1990" s="70" t="s">
        <v>163</v>
      </c>
      <c r="P1990" s="5" t="s">
        <v>182</v>
      </c>
      <c r="Q1990" s="2" t="s">
        <v>98</v>
      </c>
      <c r="R1990" s="2" t="s">
        <v>98</v>
      </c>
      <c r="S1990" t="s">
        <v>98</v>
      </c>
      <c r="T1990" t="s">
        <v>98</v>
      </c>
      <c r="U1990" s="2" t="s">
        <v>98</v>
      </c>
      <c r="V1990" s="2" t="s">
        <v>98</v>
      </c>
      <c r="W1990" s="2" t="s">
        <v>98</v>
      </c>
      <c r="X1990" s="2" t="s">
        <v>98</v>
      </c>
      <c r="Y1990" s="2" t="s">
        <v>98</v>
      </c>
      <c r="Z1990" s="2" t="s">
        <v>98</v>
      </c>
      <c r="AA1990" s="2" t="s">
        <v>98</v>
      </c>
      <c r="AB1990" s="2" t="s">
        <v>97</v>
      </c>
      <c r="AC1990" t="s">
        <v>171</v>
      </c>
      <c r="AD1990" s="6" t="s">
        <v>97</v>
      </c>
      <c r="AE1990" s="1" t="s">
        <v>97</v>
      </c>
      <c r="AF1990" t="s">
        <v>98</v>
      </c>
    </row>
    <row r="1991" spans="1:32">
      <c r="A1991" s="3" t="s">
        <v>184</v>
      </c>
      <c r="B1991">
        <v>1981</v>
      </c>
      <c r="C1991">
        <v>187120</v>
      </c>
      <c r="D1991" t="s">
        <v>137</v>
      </c>
      <c r="E1991" s="2" t="s">
        <v>98</v>
      </c>
      <c r="F1991" s="2" t="s">
        <v>98</v>
      </c>
      <c r="G1991" s="2" t="s">
        <v>98</v>
      </c>
      <c r="H1991" s="3" t="s">
        <v>97</v>
      </c>
      <c r="I1991" s="2" t="s">
        <v>147</v>
      </c>
      <c r="J1991" s="6" t="s">
        <v>97</v>
      </c>
      <c r="K1991" s="2" t="s">
        <v>134</v>
      </c>
      <c r="L1991" t="s">
        <v>140</v>
      </c>
      <c r="M1991" s="2" t="s">
        <v>100</v>
      </c>
      <c r="N1991" s="70" t="s">
        <v>97</v>
      </c>
      <c r="O1991" s="70" t="s">
        <v>174</v>
      </c>
      <c r="P1991" s="5" t="s">
        <v>98</v>
      </c>
      <c r="Q1991" s="2" t="s">
        <v>98</v>
      </c>
      <c r="R1991" s="2" t="s">
        <v>98</v>
      </c>
      <c r="S1991" t="s">
        <v>97</v>
      </c>
      <c r="T1991" t="s">
        <v>98</v>
      </c>
      <c r="U1991" s="2" t="s">
        <v>98</v>
      </c>
      <c r="V1991" s="2" t="s">
        <v>98</v>
      </c>
      <c r="W1991" s="2" t="s">
        <v>98</v>
      </c>
      <c r="X1991" s="2" t="s">
        <v>98</v>
      </c>
      <c r="Y1991" s="2" t="s">
        <v>186</v>
      </c>
      <c r="Z1991" s="2" t="s">
        <v>98</v>
      </c>
      <c r="AA1991" s="2" t="s">
        <v>98</v>
      </c>
      <c r="AB1991" s="2" t="s">
        <v>97</v>
      </c>
      <c r="AC1991" t="s">
        <v>170</v>
      </c>
      <c r="AD1991" s="6" t="s">
        <v>97</v>
      </c>
      <c r="AE1991" s="7" t="s">
        <v>98</v>
      </c>
      <c r="AF1991" t="s">
        <v>98</v>
      </c>
    </row>
    <row r="1992" spans="1:32">
      <c r="A1992" s="3" t="s">
        <v>184</v>
      </c>
      <c r="B1992">
        <v>1982</v>
      </c>
      <c r="C1992">
        <v>187121</v>
      </c>
      <c r="D1992" t="s">
        <v>137</v>
      </c>
      <c r="E1992" s="2" t="s">
        <v>98</v>
      </c>
      <c r="F1992" s="2" t="s">
        <v>98</v>
      </c>
      <c r="G1992" s="2" t="s">
        <v>98</v>
      </c>
      <c r="H1992" s="3" t="s">
        <v>97</v>
      </c>
      <c r="I1992" s="2" t="s">
        <v>147</v>
      </c>
      <c r="J1992" s="6" t="s">
        <v>97</v>
      </c>
      <c r="K1992" s="2" t="s">
        <v>134</v>
      </c>
      <c r="L1992" t="s">
        <v>140</v>
      </c>
      <c r="M1992" s="2" t="s">
        <v>100</v>
      </c>
      <c r="N1992" s="70" t="s">
        <v>97</v>
      </c>
      <c r="O1992" s="70" t="s">
        <v>174</v>
      </c>
      <c r="P1992" s="5" t="s">
        <v>98</v>
      </c>
      <c r="Q1992" s="2" t="s">
        <v>98</v>
      </c>
      <c r="R1992" s="2" t="s">
        <v>98</v>
      </c>
      <c r="S1992" t="s">
        <v>97</v>
      </c>
      <c r="T1992" t="s">
        <v>98</v>
      </c>
      <c r="U1992" s="2" t="s">
        <v>98</v>
      </c>
      <c r="V1992" s="2" t="s">
        <v>98</v>
      </c>
      <c r="W1992" s="2" t="s">
        <v>98</v>
      </c>
      <c r="X1992" s="2" t="s">
        <v>98</v>
      </c>
      <c r="Y1992" s="2" t="s">
        <v>186</v>
      </c>
      <c r="Z1992" s="2" t="s">
        <v>98</v>
      </c>
      <c r="AA1992" s="2" t="s">
        <v>98</v>
      </c>
      <c r="AB1992" s="2" t="s">
        <v>97</v>
      </c>
      <c r="AC1992" t="s">
        <v>170</v>
      </c>
      <c r="AD1992" s="6" t="s">
        <v>97</v>
      </c>
      <c r="AE1992" s="7" t="s">
        <v>98</v>
      </c>
      <c r="AF1992" t="s">
        <v>97</v>
      </c>
    </row>
    <row r="1993" spans="1:32">
      <c r="A1993" s="3" t="s">
        <v>184</v>
      </c>
      <c r="B1993">
        <v>1983</v>
      </c>
      <c r="C1993">
        <v>187140</v>
      </c>
      <c r="D1993" t="s">
        <v>136</v>
      </c>
      <c r="E1993" s="2" t="s">
        <v>98</v>
      </c>
      <c r="F1993" s="2" t="s">
        <v>98</v>
      </c>
      <c r="G1993" s="2" t="s">
        <v>98</v>
      </c>
      <c r="H1993" s="3" t="s">
        <v>97</v>
      </c>
      <c r="I1993" s="2" t="s">
        <v>149</v>
      </c>
      <c r="J1993" s="6" t="s">
        <v>97</v>
      </c>
      <c r="K1993" s="2" t="s">
        <v>134</v>
      </c>
      <c r="L1993" t="s">
        <v>140</v>
      </c>
      <c r="M1993" s="3" t="s">
        <v>100</v>
      </c>
      <c r="N1993" s="71" t="s">
        <v>97</v>
      </c>
      <c r="O1993" s="71" t="s">
        <v>174</v>
      </c>
      <c r="P1993" s="5" t="s">
        <v>182</v>
      </c>
      <c r="Q1993" s="2" t="s">
        <v>98</v>
      </c>
      <c r="R1993" s="2" t="s">
        <v>98</v>
      </c>
      <c r="S1993" t="s">
        <v>98</v>
      </c>
      <c r="T1993" t="s">
        <v>98</v>
      </c>
      <c r="U1993" s="2" t="s">
        <v>98</v>
      </c>
      <c r="V1993" s="2" t="s">
        <v>98</v>
      </c>
      <c r="W1993" s="2" t="s">
        <v>98</v>
      </c>
      <c r="X1993" s="2" t="s">
        <v>98</v>
      </c>
      <c r="Y1993" s="2" t="s">
        <v>98</v>
      </c>
      <c r="Z1993" s="2" t="s">
        <v>98</v>
      </c>
      <c r="AA1993" s="2" t="s">
        <v>98</v>
      </c>
      <c r="AB1993" s="2" t="s">
        <v>97</v>
      </c>
      <c r="AC1993" t="s">
        <v>170</v>
      </c>
      <c r="AD1993" t="s">
        <v>97</v>
      </c>
      <c r="AE1993" s="1" t="s">
        <v>98</v>
      </c>
      <c r="AF1993" t="s">
        <v>98</v>
      </c>
    </row>
    <row r="1994" spans="1:32">
      <c r="A1994" s="3" t="s">
        <v>184</v>
      </c>
      <c r="B1994">
        <v>1984</v>
      </c>
      <c r="C1994">
        <v>187156</v>
      </c>
      <c r="D1994" t="s">
        <v>136</v>
      </c>
      <c r="E1994" s="2" t="s">
        <v>97</v>
      </c>
      <c r="F1994" s="2" t="s">
        <v>98</v>
      </c>
      <c r="G1994" s="2" t="s">
        <v>98</v>
      </c>
      <c r="H1994" s="3" t="s">
        <v>97</v>
      </c>
      <c r="I1994" s="2" t="s">
        <v>149</v>
      </c>
      <c r="J1994" s="6" t="s">
        <v>97</v>
      </c>
      <c r="K1994" s="2" t="s">
        <v>134</v>
      </c>
      <c r="L1994" t="s">
        <v>140</v>
      </c>
      <c r="M1994" s="3" t="s">
        <v>100</v>
      </c>
      <c r="N1994" s="71" t="s">
        <v>97</v>
      </c>
      <c r="O1994" s="71" t="s">
        <v>163</v>
      </c>
      <c r="P1994" s="5" t="s">
        <v>182</v>
      </c>
      <c r="Q1994" s="2" t="s">
        <v>98</v>
      </c>
      <c r="R1994" s="2" t="s">
        <v>98</v>
      </c>
      <c r="S1994" t="s">
        <v>98</v>
      </c>
      <c r="T1994" t="s">
        <v>98</v>
      </c>
      <c r="U1994" s="2" t="s">
        <v>98</v>
      </c>
      <c r="V1994" s="2" t="s">
        <v>98</v>
      </c>
      <c r="W1994" s="2" t="s">
        <v>98</v>
      </c>
      <c r="X1994" s="2" t="s">
        <v>98</v>
      </c>
      <c r="Y1994" s="2" t="s">
        <v>98</v>
      </c>
      <c r="Z1994" s="2" t="s">
        <v>98</v>
      </c>
      <c r="AA1994" s="2" t="s">
        <v>98</v>
      </c>
      <c r="AB1994" s="2" t="s">
        <v>97</v>
      </c>
      <c r="AC1994" t="s">
        <v>171</v>
      </c>
      <c r="AD1994" s="6" t="s">
        <v>97</v>
      </c>
      <c r="AE1994" s="1" t="s">
        <v>97</v>
      </c>
      <c r="AF1994" t="s">
        <v>99</v>
      </c>
    </row>
    <row r="1995" spans="1:32">
      <c r="A1995" s="3" t="s">
        <v>184</v>
      </c>
      <c r="B1995">
        <v>1985</v>
      </c>
      <c r="C1995">
        <v>187157</v>
      </c>
      <c r="D1995" t="s">
        <v>136</v>
      </c>
      <c r="E1995" s="2" t="s">
        <v>98</v>
      </c>
      <c r="F1995" s="2" t="s">
        <v>98</v>
      </c>
      <c r="G1995" s="2" t="s">
        <v>98</v>
      </c>
      <c r="H1995" s="3" t="s">
        <v>97</v>
      </c>
      <c r="I1995" s="2" t="s">
        <v>149</v>
      </c>
      <c r="J1995" s="6" t="s">
        <v>97</v>
      </c>
      <c r="K1995" s="2" t="s">
        <v>134</v>
      </c>
      <c r="L1995" t="s">
        <v>140</v>
      </c>
      <c r="M1995" s="2" t="s">
        <v>100</v>
      </c>
      <c r="N1995" s="70" t="s">
        <v>97</v>
      </c>
      <c r="O1995" s="70" t="s">
        <v>174</v>
      </c>
      <c r="P1995" s="4" t="s">
        <v>182</v>
      </c>
      <c r="Q1995" s="2" t="s">
        <v>98</v>
      </c>
      <c r="R1995" s="2" t="s">
        <v>98</v>
      </c>
      <c r="S1995" t="s">
        <v>98</v>
      </c>
      <c r="T1995" t="s">
        <v>98</v>
      </c>
      <c r="U1995" s="2" t="s">
        <v>98</v>
      </c>
      <c r="V1995" s="2" t="s">
        <v>98</v>
      </c>
      <c r="W1995" s="2" t="s">
        <v>98</v>
      </c>
      <c r="X1995" s="2" t="s">
        <v>98</v>
      </c>
      <c r="Y1995" s="2" t="s">
        <v>98</v>
      </c>
      <c r="Z1995" s="2" t="s">
        <v>98</v>
      </c>
      <c r="AA1995" s="2" t="s">
        <v>98</v>
      </c>
      <c r="AB1995" s="2" t="s">
        <v>97</v>
      </c>
      <c r="AC1995" t="s">
        <v>171</v>
      </c>
      <c r="AD1995" s="6" t="s">
        <v>97</v>
      </c>
      <c r="AE1995" s="7" t="s">
        <v>98</v>
      </c>
      <c r="AF1995" t="s">
        <v>98</v>
      </c>
    </row>
    <row r="1996" spans="1:32">
      <c r="A1996" s="3" t="s">
        <v>184</v>
      </c>
      <c r="B1996">
        <v>1986</v>
      </c>
      <c r="C1996" s="6">
        <v>187193</v>
      </c>
      <c r="D1996" t="s">
        <v>137</v>
      </c>
      <c r="E1996" s="2" t="s">
        <v>98</v>
      </c>
      <c r="F1996" s="2" t="s">
        <v>98</v>
      </c>
      <c r="G1996" s="2" t="s">
        <v>98</v>
      </c>
      <c r="H1996" s="2" t="s">
        <v>97</v>
      </c>
      <c r="I1996" s="2" t="s">
        <v>148</v>
      </c>
      <c r="J1996" s="2" t="s">
        <v>97</v>
      </c>
      <c r="K1996" s="2" t="s">
        <v>134</v>
      </c>
      <c r="L1996" t="s">
        <v>140</v>
      </c>
      <c r="M1996" s="2" t="s">
        <v>100</v>
      </c>
      <c r="N1996" s="71" t="s">
        <v>98</v>
      </c>
      <c r="O1996" s="71" t="s">
        <v>174</v>
      </c>
      <c r="P1996" s="4" t="s">
        <v>182</v>
      </c>
      <c r="Q1996" s="2" t="s">
        <v>98</v>
      </c>
      <c r="R1996" s="2" t="s">
        <v>98</v>
      </c>
      <c r="S1996" t="s">
        <v>98</v>
      </c>
      <c r="T1996" t="s">
        <v>98</v>
      </c>
      <c r="U1996" s="2" t="s">
        <v>98</v>
      </c>
      <c r="V1996" s="2" t="s">
        <v>98</v>
      </c>
      <c r="W1996" s="2" t="s">
        <v>98</v>
      </c>
      <c r="X1996" s="2" t="s">
        <v>98</v>
      </c>
      <c r="Y1996" s="2" t="s">
        <v>186</v>
      </c>
      <c r="Z1996" s="2" t="s">
        <v>98</v>
      </c>
      <c r="AA1996" s="2" t="s">
        <v>98</v>
      </c>
      <c r="AB1996" s="2" t="s">
        <v>97</v>
      </c>
      <c r="AC1996" t="s">
        <v>170</v>
      </c>
      <c r="AD1996" t="s">
        <v>97</v>
      </c>
      <c r="AE1996" s="1" t="s">
        <v>97</v>
      </c>
      <c r="AF1996" t="s">
        <v>98</v>
      </c>
    </row>
    <row r="1997" spans="1:32">
      <c r="A1997" s="3" t="s">
        <v>184</v>
      </c>
      <c r="B1997">
        <v>1987</v>
      </c>
      <c r="C1997">
        <v>187194</v>
      </c>
      <c r="D1997" t="s">
        <v>136</v>
      </c>
      <c r="E1997" s="2" t="s">
        <v>98</v>
      </c>
      <c r="F1997" s="2" t="s">
        <v>98</v>
      </c>
      <c r="G1997" s="2" t="s">
        <v>98</v>
      </c>
      <c r="H1997" s="3" t="s">
        <v>97</v>
      </c>
      <c r="I1997" s="2" t="s">
        <v>148</v>
      </c>
      <c r="J1997" s="6" t="s">
        <v>97</v>
      </c>
      <c r="K1997" s="2" t="s">
        <v>134</v>
      </c>
      <c r="L1997" t="s">
        <v>140</v>
      </c>
      <c r="M1997" s="2" t="s">
        <v>100</v>
      </c>
      <c r="N1997" s="70" t="s">
        <v>98</v>
      </c>
      <c r="O1997" s="70" t="s">
        <v>174</v>
      </c>
      <c r="P1997" s="4" t="s">
        <v>182</v>
      </c>
      <c r="Q1997" s="2" t="s">
        <v>98</v>
      </c>
      <c r="R1997" s="2" t="s">
        <v>98</v>
      </c>
      <c r="S1997" t="s">
        <v>98</v>
      </c>
      <c r="T1997" t="s">
        <v>98</v>
      </c>
      <c r="U1997" s="2" t="s">
        <v>98</v>
      </c>
      <c r="V1997" s="2" t="s">
        <v>98</v>
      </c>
      <c r="W1997" s="2" t="s">
        <v>98</v>
      </c>
      <c r="X1997" s="2" t="s">
        <v>98</v>
      </c>
      <c r="Y1997" s="2" t="s">
        <v>186</v>
      </c>
      <c r="Z1997" s="2" t="s">
        <v>98</v>
      </c>
      <c r="AA1997" s="2" t="s">
        <v>98</v>
      </c>
      <c r="AB1997" s="2" t="s">
        <v>97</v>
      </c>
      <c r="AC1997" t="s">
        <v>170</v>
      </c>
      <c r="AD1997" s="6" t="s">
        <v>97</v>
      </c>
      <c r="AE1997" s="1" t="s">
        <v>97</v>
      </c>
      <c r="AF1997" t="s">
        <v>98</v>
      </c>
    </row>
    <row r="1998" spans="1:32">
      <c r="A1998" s="3" t="s">
        <v>184</v>
      </c>
      <c r="B1998">
        <v>1988</v>
      </c>
      <c r="C1998">
        <v>187198</v>
      </c>
      <c r="D1998" t="s">
        <v>137</v>
      </c>
      <c r="E1998" s="2" t="s">
        <v>98</v>
      </c>
      <c r="F1998" s="2" t="s">
        <v>98</v>
      </c>
      <c r="G1998" s="2" t="s">
        <v>98</v>
      </c>
      <c r="H1998" s="3" t="s">
        <v>99</v>
      </c>
      <c r="I1998" s="2" t="s">
        <v>144</v>
      </c>
      <c r="J1998" s="6" t="s">
        <v>97</v>
      </c>
      <c r="K1998" s="2" t="s">
        <v>134</v>
      </c>
      <c r="L1998" t="s">
        <v>140</v>
      </c>
      <c r="M1998" s="3" t="s">
        <v>101</v>
      </c>
      <c r="N1998" s="71" t="s">
        <v>98</v>
      </c>
      <c r="O1998" s="71" t="s">
        <v>174</v>
      </c>
      <c r="P1998" s="4" t="s">
        <v>182</v>
      </c>
      <c r="Q1998" s="2" t="s">
        <v>98</v>
      </c>
      <c r="R1998" s="2" t="s">
        <v>98</v>
      </c>
      <c r="S1998" t="s">
        <v>98</v>
      </c>
      <c r="T1998" t="s">
        <v>98</v>
      </c>
      <c r="U1998" s="2" t="s">
        <v>98</v>
      </c>
      <c r="V1998" s="2" t="s">
        <v>98</v>
      </c>
      <c r="W1998" s="2" t="s">
        <v>98</v>
      </c>
      <c r="X1998" s="2" t="s">
        <v>98</v>
      </c>
      <c r="Y1998" s="2" t="s">
        <v>186</v>
      </c>
      <c r="Z1998" s="2" t="s">
        <v>98</v>
      </c>
      <c r="AA1998" s="2" t="s">
        <v>98</v>
      </c>
      <c r="AB1998" s="2" t="s">
        <v>97</v>
      </c>
      <c r="AC1998" t="s">
        <v>170</v>
      </c>
      <c r="AD1998" s="6" t="s">
        <v>97</v>
      </c>
      <c r="AE1998" s="7" t="s">
        <v>98</v>
      </c>
      <c r="AF1998" t="s">
        <v>98</v>
      </c>
    </row>
    <row r="1999" spans="1:32">
      <c r="A1999" s="3" t="s">
        <v>184</v>
      </c>
      <c r="B1999">
        <v>1989</v>
      </c>
      <c r="C1999">
        <v>187212</v>
      </c>
      <c r="D1999" t="s">
        <v>137</v>
      </c>
      <c r="E1999" s="2" t="s">
        <v>98</v>
      </c>
      <c r="F1999" s="2" t="s">
        <v>98</v>
      </c>
      <c r="G1999" s="2" t="s">
        <v>98</v>
      </c>
      <c r="H1999" s="3" t="s">
        <v>99</v>
      </c>
      <c r="I1999" s="2" t="s">
        <v>147</v>
      </c>
      <c r="J1999" s="6" t="s">
        <v>97</v>
      </c>
      <c r="K1999" s="2" t="s">
        <v>134</v>
      </c>
      <c r="L1999" t="s">
        <v>140</v>
      </c>
      <c r="M1999" s="2" t="s">
        <v>101</v>
      </c>
      <c r="N1999" s="70" t="s">
        <v>98</v>
      </c>
      <c r="O1999" s="70" t="s">
        <v>163</v>
      </c>
      <c r="P1999" s="5" t="s">
        <v>182</v>
      </c>
      <c r="Q1999" s="2" t="s">
        <v>98</v>
      </c>
      <c r="R1999" s="2" t="s">
        <v>98</v>
      </c>
      <c r="S1999" t="s">
        <v>98</v>
      </c>
      <c r="T1999" t="s">
        <v>98</v>
      </c>
      <c r="U1999" s="2" t="s">
        <v>98</v>
      </c>
      <c r="V1999" s="2" t="s">
        <v>98</v>
      </c>
      <c r="W1999" s="2" t="s">
        <v>98</v>
      </c>
      <c r="X1999" s="2" t="s">
        <v>98</v>
      </c>
      <c r="Y1999" s="2" t="s">
        <v>98</v>
      </c>
      <c r="Z1999" s="2" t="s">
        <v>98</v>
      </c>
      <c r="AA1999" s="2" t="s">
        <v>98</v>
      </c>
      <c r="AB1999" s="2" t="s">
        <v>99</v>
      </c>
      <c r="AC1999" t="s">
        <v>171</v>
      </c>
      <c r="AD1999" s="6" t="s">
        <v>97</v>
      </c>
      <c r="AE1999" s="7" t="s">
        <v>98</v>
      </c>
      <c r="AF1999" t="s">
        <v>98</v>
      </c>
    </row>
    <row r="2000" spans="1:32">
      <c r="A2000" s="3" t="s">
        <v>184</v>
      </c>
      <c r="B2000">
        <v>1990</v>
      </c>
      <c r="C2000">
        <v>187215</v>
      </c>
      <c r="D2000" t="s">
        <v>137</v>
      </c>
      <c r="E2000" s="2" t="s">
        <v>97</v>
      </c>
      <c r="F2000" s="2" t="s">
        <v>98</v>
      </c>
      <c r="G2000" s="2" t="s">
        <v>98</v>
      </c>
      <c r="H2000" s="3" t="s">
        <v>97</v>
      </c>
      <c r="I2000" s="2" t="s">
        <v>144</v>
      </c>
      <c r="J2000" s="6" t="s">
        <v>97</v>
      </c>
      <c r="K2000" s="2" t="s">
        <v>134</v>
      </c>
      <c r="L2000" t="s">
        <v>139</v>
      </c>
      <c r="M2000" s="2" t="s">
        <v>100</v>
      </c>
      <c r="N2000" s="70" t="s">
        <v>97</v>
      </c>
      <c r="O2000" s="70" t="s">
        <v>174</v>
      </c>
      <c r="P2000" s="5" t="s">
        <v>98</v>
      </c>
      <c r="Q2000" s="2" t="s">
        <v>98</v>
      </c>
      <c r="R2000" s="2" t="s">
        <v>98</v>
      </c>
      <c r="S2000" t="s">
        <v>97</v>
      </c>
      <c r="T2000" t="s">
        <v>98</v>
      </c>
      <c r="U2000" s="2" t="s">
        <v>98</v>
      </c>
      <c r="V2000" s="2" t="s">
        <v>98</v>
      </c>
      <c r="W2000" s="2" t="s">
        <v>98</v>
      </c>
      <c r="X2000" s="2" t="s">
        <v>98</v>
      </c>
      <c r="Y2000" s="2" t="s">
        <v>98</v>
      </c>
      <c r="Z2000" s="2" t="s">
        <v>98</v>
      </c>
      <c r="AA2000" s="2" t="s">
        <v>98</v>
      </c>
      <c r="AB2000" s="2" t="s">
        <v>98</v>
      </c>
      <c r="AC2000" t="s">
        <v>171</v>
      </c>
      <c r="AD2000" s="6" t="s">
        <v>97</v>
      </c>
      <c r="AE2000" s="1" t="s">
        <v>97</v>
      </c>
      <c r="AF2000" t="s">
        <v>98</v>
      </c>
    </row>
    <row r="2001" spans="1:32">
      <c r="A2001" s="3" t="s">
        <v>184</v>
      </c>
      <c r="B2001">
        <v>1991</v>
      </c>
      <c r="C2001">
        <v>187217</v>
      </c>
      <c r="D2001" t="s">
        <v>137</v>
      </c>
      <c r="E2001" s="2" t="s">
        <v>97</v>
      </c>
      <c r="F2001" s="2" t="s">
        <v>98</v>
      </c>
      <c r="G2001" s="2" t="s">
        <v>98</v>
      </c>
      <c r="H2001" s="3" t="s">
        <v>97</v>
      </c>
      <c r="I2001" s="2" t="s">
        <v>144</v>
      </c>
      <c r="J2001" s="6" t="s">
        <v>97</v>
      </c>
      <c r="K2001" s="2" t="s">
        <v>134</v>
      </c>
      <c r="L2001" t="s">
        <v>139</v>
      </c>
      <c r="M2001" s="2" t="s">
        <v>100</v>
      </c>
      <c r="N2001" s="70" t="s">
        <v>97</v>
      </c>
      <c r="O2001" s="70" t="s">
        <v>174</v>
      </c>
      <c r="P2001" s="5" t="s">
        <v>98</v>
      </c>
      <c r="Q2001" s="2" t="s">
        <v>98</v>
      </c>
      <c r="R2001" s="2" t="s">
        <v>98</v>
      </c>
      <c r="S2001" t="s">
        <v>97</v>
      </c>
      <c r="T2001" t="s">
        <v>98</v>
      </c>
      <c r="U2001" s="2" t="s">
        <v>98</v>
      </c>
      <c r="V2001" s="2" t="s">
        <v>98</v>
      </c>
      <c r="W2001" s="2" t="s">
        <v>98</v>
      </c>
      <c r="X2001" s="2" t="s">
        <v>98</v>
      </c>
      <c r="Y2001" s="2" t="s">
        <v>97</v>
      </c>
      <c r="Z2001" s="2" t="s">
        <v>98</v>
      </c>
      <c r="AA2001" s="2" t="s">
        <v>98</v>
      </c>
      <c r="AB2001" s="2" t="s">
        <v>98</v>
      </c>
      <c r="AC2001" t="s">
        <v>171</v>
      </c>
      <c r="AD2001" t="s">
        <v>97</v>
      </c>
      <c r="AE2001" s="1" t="s">
        <v>97</v>
      </c>
      <c r="AF2001" t="s">
        <v>98</v>
      </c>
    </row>
    <row r="2002" spans="1:32">
      <c r="A2002" s="3" t="s">
        <v>184</v>
      </c>
      <c r="B2002">
        <v>1992</v>
      </c>
      <c r="C2002">
        <v>187220</v>
      </c>
      <c r="D2002" t="s">
        <v>137</v>
      </c>
      <c r="E2002" s="2" t="s">
        <v>98</v>
      </c>
      <c r="F2002" s="2" t="s">
        <v>98</v>
      </c>
      <c r="G2002" s="2" t="s">
        <v>98</v>
      </c>
      <c r="H2002" s="3" t="s">
        <v>97</v>
      </c>
      <c r="I2002" s="2" t="s">
        <v>149</v>
      </c>
      <c r="J2002" s="6" t="s">
        <v>97</v>
      </c>
      <c r="K2002" s="2" t="s">
        <v>134</v>
      </c>
      <c r="L2002" t="s">
        <v>140</v>
      </c>
      <c r="M2002" s="2" t="s">
        <v>100</v>
      </c>
      <c r="N2002" s="70" t="s">
        <v>97</v>
      </c>
      <c r="O2002" s="70" t="s">
        <v>174</v>
      </c>
      <c r="P2002" s="5" t="s">
        <v>182</v>
      </c>
      <c r="Q2002" s="2" t="s">
        <v>98</v>
      </c>
      <c r="R2002" s="2" t="s">
        <v>98</v>
      </c>
      <c r="S2002" t="s">
        <v>98</v>
      </c>
      <c r="T2002" t="s">
        <v>98</v>
      </c>
      <c r="U2002" s="2" t="s">
        <v>98</v>
      </c>
      <c r="V2002" s="2" t="s">
        <v>98</v>
      </c>
      <c r="W2002" s="2" t="s">
        <v>98</v>
      </c>
      <c r="X2002" s="2" t="s">
        <v>98</v>
      </c>
      <c r="Y2002" s="2" t="s">
        <v>186</v>
      </c>
      <c r="Z2002" s="2" t="s">
        <v>98</v>
      </c>
      <c r="AA2002" s="2" t="s">
        <v>98</v>
      </c>
      <c r="AB2002" s="2" t="s">
        <v>97</v>
      </c>
      <c r="AC2002" t="s">
        <v>170</v>
      </c>
      <c r="AD2002" t="s">
        <v>97</v>
      </c>
      <c r="AE2002" s="1" t="s">
        <v>98</v>
      </c>
      <c r="AF2002" t="s">
        <v>98</v>
      </c>
    </row>
    <row r="2003" spans="1:32">
      <c r="A2003" s="3" t="s">
        <v>183</v>
      </c>
      <c r="B2003">
        <v>1993</v>
      </c>
      <c r="C2003" s="6">
        <v>187231</v>
      </c>
      <c r="D2003" t="s">
        <v>137</v>
      </c>
      <c r="E2003" s="2" t="s">
        <v>97</v>
      </c>
      <c r="F2003" s="2" t="s">
        <v>98</v>
      </c>
      <c r="G2003" s="2" t="s">
        <v>98</v>
      </c>
      <c r="H2003" s="2" t="s">
        <v>97</v>
      </c>
      <c r="I2003" s="2" t="s">
        <v>145</v>
      </c>
      <c r="J2003" s="2" t="s">
        <v>97</v>
      </c>
      <c r="K2003" s="2" t="s">
        <v>134</v>
      </c>
      <c r="L2003" t="s">
        <v>139</v>
      </c>
      <c r="M2003" s="2" t="s">
        <v>100</v>
      </c>
      <c r="N2003" s="71" t="s">
        <v>98</v>
      </c>
      <c r="O2003" s="71" t="s">
        <v>174</v>
      </c>
      <c r="P2003" s="4" t="s">
        <v>97</v>
      </c>
      <c r="Q2003" s="2" t="s">
        <v>98</v>
      </c>
      <c r="R2003" s="2" t="s">
        <v>98</v>
      </c>
      <c r="S2003" t="s">
        <v>97</v>
      </c>
      <c r="T2003" t="s">
        <v>98</v>
      </c>
      <c r="U2003" s="2" t="s">
        <v>98</v>
      </c>
      <c r="V2003" s="2" t="s">
        <v>97</v>
      </c>
      <c r="W2003" s="2" t="s">
        <v>98</v>
      </c>
      <c r="X2003" s="2" t="s">
        <v>97</v>
      </c>
      <c r="Y2003" s="2" t="s">
        <v>99</v>
      </c>
      <c r="Z2003" s="2" t="s">
        <v>98</v>
      </c>
      <c r="AA2003" s="2" t="s">
        <v>98</v>
      </c>
      <c r="AB2003" s="2" t="s">
        <v>185</v>
      </c>
      <c r="AC2003" t="s">
        <v>171</v>
      </c>
      <c r="AD2003" t="s">
        <v>97</v>
      </c>
      <c r="AE2003" s="1" t="s">
        <v>98</v>
      </c>
      <c r="AF2003" t="s">
        <v>97</v>
      </c>
    </row>
    <row r="2004" spans="1:32">
      <c r="A2004" s="3" t="s">
        <v>184</v>
      </c>
      <c r="B2004">
        <v>1994</v>
      </c>
      <c r="C2004" s="6">
        <v>187261</v>
      </c>
      <c r="D2004" t="s">
        <v>136</v>
      </c>
      <c r="E2004" s="2" t="s">
        <v>98</v>
      </c>
      <c r="F2004" s="2" t="s">
        <v>98</v>
      </c>
      <c r="G2004" s="2" t="s">
        <v>97</v>
      </c>
      <c r="H2004" s="2" t="s">
        <v>97</v>
      </c>
      <c r="I2004" s="2" t="s">
        <v>147</v>
      </c>
      <c r="J2004" s="2" t="s">
        <v>97</v>
      </c>
      <c r="K2004" s="2" t="s">
        <v>134</v>
      </c>
      <c r="L2004" t="s">
        <v>138</v>
      </c>
      <c r="M2004" s="2" t="s">
        <v>100</v>
      </c>
      <c r="N2004" s="71" t="s">
        <v>97</v>
      </c>
      <c r="O2004" s="71" t="s">
        <v>174</v>
      </c>
      <c r="P2004" s="4" t="s">
        <v>98</v>
      </c>
      <c r="Q2004" s="2" t="s">
        <v>98</v>
      </c>
      <c r="R2004" s="2" t="s">
        <v>98</v>
      </c>
      <c r="S2004" t="s">
        <v>97</v>
      </c>
      <c r="T2004" t="s">
        <v>97</v>
      </c>
      <c r="U2004" s="2" t="s">
        <v>97</v>
      </c>
      <c r="V2004" s="2" t="s">
        <v>97</v>
      </c>
      <c r="W2004" s="2" t="s">
        <v>98</v>
      </c>
      <c r="X2004" s="2" t="s">
        <v>98</v>
      </c>
      <c r="Y2004" s="2" t="s">
        <v>98</v>
      </c>
      <c r="Z2004" s="2" t="s">
        <v>98</v>
      </c>
      <c r="AA2004" s="2" t="s">
        <v>98</v>
      </c>
      <c r="AB2004" s="2" t="s">
        <v>98</v>
      </c>
      <c r="AC2004" t="s">
        <v>171</v>
      </c>
      <c r="AD2004" t="s">
        <v>97</v>
      </c>
      <c r="AE2004" s="1" t="s">
        <v>98</v>
      </c>
      <c r="AF2004" t="s">
        <v>98</v>
      </c>
    </row>
    <row r="2005" spans="1:32">
      <c r="A2005" s="3" t="s">
        <v>184</v>
      </c>
      <c r="B2005">
        <v>1995</v>
      </c>
      <c r="C2005" s="6">
        <v>187265</v>
      </c>
      <c r="D2005" t="s">
        <v>136</v>
      </c>
      <c r="E2005" s="2" t="s">
        <v>97</v>
      </c>
      <c r="F2005" s="2" t="s">
        <v>98</v>
      </c>
      <c r="G2005" s="2" t="s">
        <v>98</v>
      </c>
      <c r="H2005" s="2" t="s">
        <v>97</v>
      </c>
      <c r="I2005" s="2" t="s">
        <v>147</v>
      </c>
      <c r="J2005" s="2" t="s">
        <v>97</v>
      </c>
      <c r="K2005" s="2" t="s">
        <v>134</v>
      </c>
      <c r="L2005" t="s">
        <v>138</v>
      </c>
      <c r="M2005" s="2" t="s">
        <v>100</v>
      </c>
      <c r="N2005" s="71" t="s">
        <v>97</v>
      </c>
      <c r="O2005" s="71" t="s">
        <v>174</v>
      </c>
      <c r="P2005" s="4" t="s">
        <v>98</v>
      </c>
      <c r="Q2005" s="2" t="s">
        <v>97</v>
      </c>
      <c r="R2005" s="2" t="s">
        <v>97</v>
      </c>
      <c r="S2005" t="s">
        <v>97</v>
      </c>
      <c r="T2005" t="s">
        <v>97</v>
      </c>
      <c r="U2005" s="2" t="s">
        <v>97</v>
      </c>
      <c r="V2005" s="2" t="s">
        <v>97</v>
      </c>
      <c r="W2005" s="2" t="s">
        <v>97</v>
      </c>
      <c r="X2005" s="2" t="s">
        <v>97</v>
      </c>
      <c r="Y2005" s="2" t="s">
        <v>97</v>
      </c>
      <c r="Z2005" s="2" t="s">
        <v>98</v>
      </c>
      <c r="AA2005" s="2" t="s">
        <v>98</v>
      </c>
      <c r="AB2005" s="2" t="s">
        <v>185</v>
      </c>
      <c r="AC2005" t="s">
        <v>171</v>
      </c>
      <c r="AD2005" t="s">
        <v>97</v>
      </c>
      <c r="AE2005" s="1" t="s">
        <v>98</v>
      </c>
      <c r="AF2005" t="s">
        <v>98</v>
      </c>
    </row>
    <row r="2006" spans="1:32">
      <c r="A2006" s="3" t="s">
        <v>184</v>
      </c>
      <c r="B2006">
        <v>1996</v>
      </c>
      <c r="C2006" s="6">
        <v>187267</v>
      </c>
      <c r="D2006" t="s">
        <v>136</v>
      </c>
      <c r="E2006" s="2" t="s">
        <v>98</v>
      </c>
      <c r="F2006" s="2" t="s">
        <v>98</v>
      </c>
      <c r="G2006" s="2" t="s">
        <v>98</v>
      </c>
      <c r="H2006" s="2" t="s">
        <v>98</v>
      </c>
      <c r="I2006" s="2" t="s">
        <v>146</v>
      </c>
      <c r="J2006" s="2" t="s">
        <v>97</v>
      </c>
      <c r="K2006" s="2" t="s">
        <v>134</v>
      </c>
      <c r="L2006" t="s">
        <v>140</v>
      </c>
      <c r="M2006" s="2" t="s">
        <v>100</v>
      </c>
      <c r="N2006" s="71" t="s">
        <v>97</v>
      </c>
      <c r="O2006" s="71" t="s">
        <v>174</v>
      </c>
      <c r="P2006" s="4" t="s">
        <v>98</v>
      </c>
      <c r="Q2006" s="2" t="s">
        <v>98</v>
      </c>
      <c r="R2006" s="2" t="s">
        <v>98</v>
      </c>
      <c r="S2006" t="s">
        <v>97</v>
      </c>
      <c r="T2006" t="s">
        <v>98</v>
      </c>
      <c r="U2006" s="2" t="s">
        <v>98</v>
      </c>
      <c r="V2006" s="2" t="s">
        <v>98</v>
      </c>
      <c r="W2006" s="2" t="s">
        <v>98</v>
      </c>
      <c r="X2006" s="2" t="s">
        <v>98</v>
      </c>
      <c r="Y2006" s="2" t="s">
        <v>98</v>
      </c>
      <c r="Z2006" s="2" t="s">
        <v>98</v>
      </c>
      <c r="AA2006" s="2" t="s">
        <v>98</v>
      </c>
      <c r="AB2006" s="2" t="s">
        <v>97</v>
      </c>
      <c r="AC2006" t="s">
        <v>170</v>
      </c>
      <c r="AD2006" t="s">
        <v>97</v>
      </c>
      <c r="AE2006" s="1" t="s">
        <v>98</v>
      </c>
      <c r="AF2006" t="s">
        <v>98</v>
      </c>
    </row>
    <row r="2007" spans="1:32">
      <c r="A2007" s="3" t="s">
        <v>184</v>
      </c>
      <c r="B2007">
        <v>1997</v>
      </c>
      <c r="C2007" s="6">
        <v>187283</v>
      </c>
      <c r="D2007" t="s">
        <v>137</v>
      </c>
      <c r="E2007" s="2" t="s">
        <v>98</v>
      </c>
      <c r="F2007" s="2" t="s">
        <v>98</v>
      </c>
      <c r="G2007" s="2" t="s">
        <v>98</v>
      </c>
      <c r="H2007" s="2" t="s">
        <v>99</v>
      </c>
      <c r="I2007" s="2" t="s">
        <v>149</v>
      </c>
      <c r="J2007" s="2" t="s">
        <v>97</v>
      </c>
      <c r="K2007" s="2" t="s">
        <v>134</v>
      </c>
      <c r="L2007" t="s">
        <v>140</v>
      </c>
      <c r="M2007" s="2" t="s">
        <v>101</v>
      </c>
      <c r="N2007" s="71" t="s">
        <v>98</v>
      </c>
      <c r="O2007" s="71" t="s">
        <v>163</v>
      </c>
      <c r="P2007" s="4" t="s">
        <v>182</v>
      </c>
      <c r="Q2007" s="2" t="s">
        <v>98</v>
      </c>
      <c r="R2007" s="2" t="s">
        <v>98</v>
      </c>
      <c r="S2007" t="s">
        <v>98</v>
      </c>
      <c r="T2007" t="s">
        <v>98</v>
      </c>
      <c r="U2007" s="2" t="s">
        <v>98</v>
      </c>
      <c r="V2007" s="2" t="s">
        <v>98</v>
      </c>
      <c r="W2007" s="2" t="s">
        <v>98</v>
      </c>
      <c r="X2007" s="2" t="s">
        <v>98</v>
      </c>
      <c r="Y2007" s="2" t="s">
        <v>186</v>
      </c>
      <c r="Z2007" s="2" t="s">
        <v>98</v>
      </c>
      <c r="AA2007" s="2" t="s">
        <v>98</v>
      </c>
      <c r="AB2007" s="2" t="s">
        <v>97</v>
      </c>
      <c r="AC2007" t="s">
        <v>170</v>
      </c>
      <c r="AD2007" t="s">
        <v>97</v>
      </c>
      <c r="AE2007" s="1" t="s">
        <v>98</v>
      </c>
      <c r="AF2007" t="s">
        <v>98</v>
      </c>
    </row>
    <row r="2008" spans="1:32">
      <c r="A2008" s="3" t="s">
        <v>184</v>
      </c>
      <c r="B2008">
        <v>1998</v>
      </c>
      <c r="C2008" s="6">
        <v>187326</v>
      </c>
      <c r="D2008" t="s">
        <v>137</v>
      </c>
      <c r="E2008" s="2" t="s">
        <v>98</v>
      </c>
      <c r="F2008" s="2" t="s">
        <v>98</v>
      </c>
      <c r="G2008" s="2" t="s">
        <v>98</v>
      </c>
      <c r="H2008" s="2" t="s">
        <v>97</v>
      </c>
      <c r="I2008" s="2" t="s">
        <v>149</v>
      </c>
      <c r="J2008" s="2" t="s">
        <v>97</v>
      </c>
      <c r="K2008" s="2" t="s">
        <v>134</v>
      </c>
      <c r="L2008" t="s">
        <v>140</v>
      </c>
      <c r="M2008" s="2" t="s">
        <v>100</v>
      </c>
      <c r="N2008" s="71" t="s">
        <v>97</v>
      </c>
      <c r="O2008" s="71" t="s">
        <v>163</v>
      </c>
      <c r="P2008" s="4" t="s">
        <v>182</v>
      </c>
      <c r="Q2008" s="2" t="s">
        <v>98</v>
      </c>
      <c r="R2008" s="2" t="s">
        <v>98</v>
      </c>
      <c r="S2008" t="s">
        <v>98</v>
      </c>
      <c r="T2008" t="s">
        <v>98</v>
      </c>
      <c r="U2008" s="2" t="s">
        <v>98</v>
      </c>
      <c r="V2008" s="2" t="s">
        <v>98</v>
      </c>
      <c r="W2008" s="2" t="s">
        <v>98</v>
      </c>
      <c r="X2008" s="2" t="s">
        <v>98</v>
      </c>
      <c r="Y2008" s="2" t="s">
        <v>186</v>
      </c>
      <c r="Z2008" s="2" t="s">
        <v>98</v>
      </c>
      <c r="AA2008" s="2" t="s">
        <v>98</v>
      </c>
      <c r="AB2008" s="2" t="s">
        <v>98</v>
      </c>
      <c r="AC2008" t="s">
        <v>170</v>
      </c>
      <c r="AD2008" t="s">
        <v>97</v>
      </c>
      <c r="AE2008" s="1" t="s">
        <v>98</v>
      </c>
      <c r="AF2008" t="s">
        <v>98</v>
      </c>
    </row>
    <row r="2009" spans="1:32">
      <c r="A2009" s="3" t="s">
        <v>184</v>
      </c>
      <c r="B2009">
        <v>1999</v>
      </c>
      <c r="C2009">
        <v>187336</v>
      </c>
      <c r="D2009" t="s">
        <v>137</v>
      </c>
      <c r="E2009" s="2" t="s">
        <v>98</v>
      </c>
      <c r="F2009" s="2" t="s">
        <v>98</v>
      </c>
      <c r="G2009" s="2" t="s">
        <v>98</v>
      </c>
      <c r="H2009" s="2" t="s">
        <v>97</v>
      </c>
      <c r="I2009" s="2" t="s">
        <v>144</v>
      </c>
      <c r="J2009" s="6" t="s">
        <v>97</v>
      </c>
      <c r="K2009" s="2" t="s">
        <v>134</v>
      </c>
      <c r="L2009" t="s">
        <v>140</v>
      </c>
      <c r="M2009" s="2" t="s">
        <v>101</v>
      </c>
      <c r="N2009" s="70" t="s">
        <v>98</v>
      </c>
      <c r="O2009" s="70" t="s">
        <v>174</v>
      </c>
      <c r="P2009" s="4" t="s">
        <v>182</v>
      </c>
      <c r="Q2009" s="2" t="s">
        <v>98</v>
      </c>
      <c r="R2009" s="2" t="s">
        <v>98</v>
      </c>
      <c r="S2009" t="s">
        <v>98</v>
      </c>
      <c r="T2009" t="s">
        <v>98</v>
      </c>
      <c r="U2009" s="2" t="s">
        <v>98</v>
      </c>
      <c r="V2009" s="2" t="s">
        <v>98</v>
      </c>
      <c r="W2009" s="2" t="s">
        <v>98</v>
      </c>
      <c r="X2009" s="2" t="s">
        <v>98</v>
      </c>
      <c r="Y2009" s="2" t="s">
        <v>186</v>
      </c>
      <c r="Z2009" s="2" t="s">
        <v>98</v>
      </c>
      <c r="AA2009" s="2" t="s">
        <v>98</v>
      </c>
      <c r="AB2009" s="2" t="s">
        <v>97</v>
      </c>
      <c r="AC2009" t="s">
        <v>170</v>
      </c>
      <c r="AD2009" t="s">
        <v>97</v>
      </c>
      <c r="AE2009" s="1" t="s">
        <v>98</v>
      </c>
      <c r="AF2009" t="s">
        <v>98</v>
      </c>
    </row>
    <row r="2010" spans="1:32">
      <c r="A2010" s="3" t="s">
        <v>187</v>
      </c>
      <c r="B2010">
        <v>2000</v>
      </c>
      <c r="C2010">
        <v>187356</v>
      </c>
      <c r="D2010" t="s">
        <v>136</v>
      </c>
      <c r="E2010" s="2" t="s">
        <v>98</v>
      </c>
      <c r="F2010" s="2" t="s">
        <v>98</v>
      </c>
      <c r="G2010" s="2" t="s">
        <v>98</v>
      </c>
      <c r="H2010" s="3" t="s">
        <v>99</v>
      </c>
      <c r="I2010" s="2" t="s">
        <v>149</v>
      </c>
      <c r="J2010" s="6" t="s">
        <v>97</v>
      </c>
      <c r="K2010" s="2" t="s">
        <v>134</v>
      </c>
      <c r="L2010" t="s">
        <v>140</v>
      </c>
      <c r="M2010" s="2" t="s">
        <v>100</v>
      </c>
      <c r="N2010" s="70" t="s">
        <v>99</v>
      </c>
      <c r="O2010" s="70" t="s">
        <v>163</v>
      </c>
      <c r="P2010" s="5" t="s">
        <v>182</v>
      </c>
      <c r="Q2010" s="2" t="s">
        <v>98</v>
      </c>
      <c r="R2010" s="2" t="s">
        <v>98</v>
      </c>
      <c r="S2010" t="s">
        <v>98</v>
      </c>
      <c r="T2010" t="s">
        <v>98</v>
      </c>
      <c r="U2010" s="2" t="s">
        <v>98</v>
      </c>
      <c r="V2010" s="2" t="s">
        <v>98</v>
      </c>
      <c r="W2010" s="2" t="s">
        <v>98</v>
      </c>
      <c r="X2010" s="2" t="s">
        <v>98</v>
      </c>
      <c r="Y2010" s="2" t="s">
        <v>186</v>
      </c>
      <c r="Z2010" s="2" t="s">
        <v>98</v>
      </c>
      <c r="AA2010" s="2" t="s">
        <v>98</v>
      </c>
      <c r="AB2010" s="2" t="s">
        <v>98</v>
      </c>
      <c r="AC2010" t="s">
        <v>170</v>
      </c>
      <c r="AD2010" s="6" t="s">
        <v>97</v>
      </c>
      <c r="AE2010" s="1" t="s">
        <v>98</v>
      </c>
      <c r="AF2010" t="s">
        <v>98</v>
      </c>
    </row>
    <row r="2011" spans="1:32">
      <c r="A2011" s="3" t="s">
        <v>187</v>
      </c>
      <c r="B2011">
        <v>2001</v>
      </c>
      <c r="C2011" s="6">
        <v>187358</v>
      </c>
      <c r="D2011" t="s">
        <v>137</v>
      </c>
      <c r="E2011" s="2" t="s">
        <v>97</v>
      </c>
      <c r="F2011" s="2" t="s">
        <v>98</v>
      </c>
      <c r="G2011" s="2" t="s">
        <v>98</v>
      </c>
      <c r="H2011" s="2" t="s">
        <v>99</v>
      </c>
      <c r="I2011" s="2" t="s">
        <v>149</v>
      </c>
      <c r="J2011" s="2" t="s">
        <v>97</v>
      </c>
      <c r="K2011" s="2" t="s">
        <v>134</v>
      </c>
      <c r="L2011" t="s">
        <v>140</v>
      </c>
      <c r="M2011" s="2" t="s">
        <v>100</v>
      </c>
      <c r="N2011" s="71" t="s">
        <v>98</v>
      </c>
      <c r="O2011" s="71" t="s">
        <v>163</v>
      </c>
      <c r="P2011" s="4" t="s">
        <v>98</v>
      </c>
      <c r="Q2011" s="2" t="s">
        <v>98</v>
      </c>
      <c r="R2011" s="2" t="s">
        <v>98</v>
      </c>
      <c r="S2011" t="s">
        <v>97</v>
      </c>
      <c r="T2011" t="s">
        <v>98</v>
      </c>
      <c r="U2011" s="2" t="s">
        <v>98</v>
      </c>
      <c r="V2011" s="2" t="s">
        <v>98</v>
      </c>
      <c r="W2011" s="2" t="s">
        <v>98</v>
      </c>
      <c r="X2011" s="2" t="s">
        <v>98</v>
      </c>
      <c r="Y2011" s="2" t="s">
        <v>186</v>
      </c>
      <c r="Z2011" s="2" t="s">
        <v>98</v>
      </c>
      <c r="AA2011" s="2" t="s">
        <v>98</v>
      </c>
      <c r="AB2011" s="2" t="s">
        <v>98</v>
      </c>
      <c r="AC2011" t="s">
        <v>170</v>
      </c>
      <c r="AD2011" t="s">
        <v>97</v>
      </c>
      <c r="AE2011" s="1" t="s">
        <v>98</v>
      </c>
      <c r="AF2011" t="s">
        <v>98</v>
      </c>
    </row>
    <row r="2012" spans="1:32">
      <c r="A2012" s="3" t="s">
        <v>187</v>
      </c>
      <c r="B2012">
        <v>2002</v>
      </c>
      <c r="C2012" s="6">
        <v>187360</v>
      </c>
      <c r="D2012" t="s">
        <v>137</v>
      </c>
      <c r="E2012" s="2" t="s">
        <v>98</v>
      </c>
      <c r="F2012" s="2" t="s">
        <v>98</v>
      </c>
      <c r="G2012" s="2" t="s">
        <v>98</v>
      </c>
      <c r="H2012" s="2" t="s">
        <v>99</v>
      </c>
      <c r="I2012" s="2" t="s">
        <v>149</v>
      </c>
      <c r="J2012" s="2" t="s">
        <v>97</v>
      </c>
      <c r="K2012" s="2" t="s">
        <v>134</v>
      </c>
      <c r="L2012" t="s">
        <v>140</v>
      </c>
      <c r="M2012" s="2" t="s">
        <v>100</v>
      </c>
      <c r="N2012" s="71" t="s">
        <v>97</v>
      </c>
      <c r="O2012" s="71" t="s">
        <v>174</v>
      </c>
      <c r="P2012" s="4" t="s">
        <v>98</v>
      </c>
      <c r="Q2012" s="2" t="s">
        <v>98</v>
      </c>
      <c r="R2012" s="2" t="s">
        <v>98</v>
      </c>
      <c r="S2012" t="s">
        <v>97</v>
      </c>
      <c r="T2012" t="s">
        <v>98</v>
      </c>
      <c r="U2012" s="2" t="s">
        <v>98</v>
      </c>
      <c r="V2012" s="2" t="s">
        <v>98</v>
      </c>
      <c r="W2012" s="2" t="s">
        <v>98</v>
      </c>
      <c r="X2012" s="2" t="s">
        <v>98</v>
      </c>
      <c r="Y2012" s="2" t="s">
        <v>186</v>
      </c>
      <c r="Z2012" s="2" t="s">
        <v>98</v>
      </c>
      <c r="AA2012" s="2" t="s">
        <v>98</v>
      </c>
      <c r="AB2012" s="2" t="s">
        <v>98</v>
      </c>
      <c r="AC2012" t="s">
        <v>170</v>
      </c>
      <c r="AD2012" t="s">
        <v>97</v>
      </c>
      <c r="AE2012" s="1" t="s">
        <v>98</v>
      </c>
      <c r="AF2012" t="s">
        <v>98</v>
      </c>
    </row>
    <row r="2013" spans="1:32">
      <c r="A2013" s="3" t="s">
        <v>184</v>
      </c>
      <c r="B2013">
        <v>2003</v>
      </c>
      <c r="C2013">
        <v>187419</v>
      </c>
      <c r="D2013" t="s">
        <v>136</v>
      </c>
      <c r="E2013" s="2" t="s">
        <v>97</v>
      </c>
      <c r="F2013" s="2" t="s">
        <v>97</v>
      </c>
      <c r="G2013" s="2" t="s">
        <v>97</v>
      </c>
      <c r="H2013" s="3" t="s">
        <v>97</v>
      </c>
      <c r="I2013" s="2" t="s">
        <v>144</v>
      </c>
      <c r="J2013" s="6" t="s">
        <v>97</v>
      </c>
      <c r="K2013" s="2" t="s">
        <v>134</v>
      </c>
      <c r="L2013" t="s">
        <v>139</v>
      </c>
      <c r="M2013" s="3" t="s">
        <v>100</v>
      </c>
      <c r="N2013" s="71" t="s">
        <v>97</v>
      </c>
      <c r="O2013" s="71" t="s">
        <v>174</v>
      </c>
      <c r="P2013" s="5" t="s">
        <v>98</v>
      </c>
      <c r="Q2013" s="2" t="s">
        <v>98</v>
      </c>
      <c r="R2013" s="2" t="s">
        <v>98</v>
      </c>
      <c r="S2013" t="s">
        <v>97</v>
      </c>
      <c r="T2013" t="s">
        <v>98</v>
      </c>
      <c r="U2013" s="2" t="s">
        <v>97</v>
      </c>
      <c r="V2013" s="2" t="s">
        <v>98</v>
      </c>
      <c r="W2013" s="2" t="s">
        <v>98</v>
      </c>
      <c r="X2013" s="2" t="s">
        <v>98</v>
      </c>
      <c r="Y2013" s="2" t="s">
        <v>98</v>
      </c>
      <c r="Z2013" s="2" t="s">
        <v>98</v>
      </c>
      <c r="AA2013" s="2" t="s">
        <v>98</v>
      </c>
      <c r="AB2013" s="2" t="s">
        <v>97</v>
      </c>
      <c r="AC2013" t="s">
        <v>171</v>
      </c>
      <c r="AD2013" s="6" t="s">
        <v>97</v>
      </c>
      <c r="AE2013" s="7" t="s">
        <v>98</v>
      </c>
      <c r="AF2013" t="s">
        <v>98</v>
      </c>
    </row>
    <row r="2014" spans="1:32">
      <c r="A2014" s="3" t="s">
        <v>184</v>
      </c>
      <c r="B2014">
        <v>2004</v>
      </c>
      <c r="C2014">
        <v>187423</v>
      </c>
      <c r="D2014" t="s">
        <v>136</v>
      </c>
      <c r="E2014" s="2" t="s">
        <v>98</v>
      </c>
      <c r="F2014" s="2" t="s">
        <v>98</v>
      </c>
      <c r="G2014" s="2" t="s">
        <v>98</v>
      </c>
      <c r="H2014" s="3" t="s">
        <v>97</v>
      </c>
      <c r="I2014" s="2" t="s">
        <v>144</v>
      </c>
      <c r="J2014" s="6" t="s">
        <v>97</v>
      </c>
      <c r="K2014" s="2" t="s">
        <v>134</v>
      </c>
      <c r="L2014" t="s">
        <v>139</v>
      </c>
      <c r="M2014" s="3" t="s">
        <v>100</v>
      </c>
      <c r="N2014" s="71" t="s">
        <v>98</v>
      </c>
      <c r="O2014" s="71" t="s">
        <v>163</v>
      </c>
      <c r="P2014" s="5" t="s">
        <v>98</v>
      </c>
      <c r="Q2014" s="2" t="s">
        <v>98</v>
      </c>
      <c r="R2014" s="2" t="s">
        <v>98</v>
      </c>
      <c r="S2014" t="s">
        <v>97</v>
      </c>
      <c r="T2014" t="s">
        <v>98</v>
      </c>
      <c r="U2014" s="2" t="s">
        <v>98</v>
      </c>
      <c r="V2014" s="2" t="s">
        <v>97</v>
      </c>
      <c r="W2014" s="2" t="s">
        <v>98</v>
      </c>
      <c r="X2014" s="2" t="s">
        <v>98</v>
      </c>
      <c r="Y2014" s="2" t="s">
        <v>98</v>
      </c>
      <c r="Z2014" s="2" t="s">
        <v>98</v>
      </c>
      <c r="AA2014" s="2" t="s">
        <v>98</v>
      </c>
      <c r="AB2014" s="2" t="s">
        <v>97</v>
      </c>
      <c r="AC2014" t="s">
        <v>171</v>
      </c>
      <c r="AD2014" t="s">
        <v>97</v>
      </c>
      <c r="AE2014" s="1" t="s">
        <v>98</v>
      </c>
      <c r="AF2014" t="s">
        <v>98</v>
      </c>
    </row>
    <row r="2015" spans="1:32">
      <c r="A2015" s="3" t="s">
        <v>184</v>
      </c>
      <c r="B2015">
        <v>2005</v>
      </c>
      <c r="C2015">
        <v>187430</v>
      </c>
      <c r="D2015" t="s">
        <v>137</v>
      </c>
      <c r="E2015" s="2" t="s">
        <v>98</v>
      </c>
      <c r="F2015" s="2" t="s">
        <v>98</v>
      </c>
      <c r="G2015" s="2" t="s">
        <v>98</v>
      </c>
      <c r="H2015" s="3" t="s">
        <v>99</v>
      </c>
      <c r="I2015" s="2" t="s">
        <v>148</v>
      </c>
      <c r="J2015" s="6" t="s">
        <v>97</v>
      </c>
      <c r="K2015" s="2" t="s">
        <v>134</v>
      </c>
      <c r="L2015" t="s">
        <v>140</v>
      </c>
      <c r="M2015" s="2" t="s">
        <v>100</v>
      </c>
      <c r="N2015" s="70" t="s">
        <v>97</v>
      </c>
      <c r="O2015" s="70" t="s">
        <v>174</v>
      </c>
      <c r="P2015" s="4" t="s">
        <v>97</v>
      </c>
      <c r="Q2015" s="2" t="s">
        <v>98</v>
      </c>
      <c r="R2015" s="2" t="s">
        <v>98</v>
      </c>
      <c r="S2015" t="s">
        <v>97</v>
      </c>
      <c r="T2015" t="s">
        <v>98</v>
      </c>
      <c r="U2015" s="2" t="s">
        <v>98</v>
      </c>
      <c r="V2015" s="2" t="s">
        <v>98</v>
      </c>
      <c r="W2015" s="2" t="s">
        <v>98</v>
      </c>
      <c r="X2015" s="2" t="s">
        <v>98</v>
      </c>
      <c r="Y2015" s="2" t="s">
        <v>98</v>
      </c>
      <c r="Z2015" s="2" t="s">
        <v>98</v>
      </c>
      <c r="AA2015" s="2" t="s">
        <v>98</v>
      </c>
      <c r="AB2015" s="2" t="s">
        <v>97</v>
      </c>
      <c r="AC2015" t="s">
        <v>171</v>
      </c>
      <c r="AD2015" s="6" t="s">
        <v>97</v>
      </c>
      <c r="AE2015" s="1" t="s">
        <v>97</v>
      </c>
      <c r="AF2015" t="s">
        <v>97</v>
      </c>
    </row>
    <row r="2016" spans="1:32">
      <c r="A2016" s="3" t="s">
        <v>184</v>
      </c>
      <c r="B2016">
        <v>2006</v>
      </c>
      <c r="C2016" s="6">
        <v>187450</v>
      </c>
      <c r="D2016" t="s">
        <v>137</v>
      </c>
      <c r="E2016" s="2" t="s">
        <v>97</v>
      </c>
      <c r="F2016" s="2" t="s">
        <v>98</v>
      </c>
      <c r="G2016" s="2" t="s">
        <v>98</v>
      </c>
      <c r="H2016" s="2" t="s">
        <v>97</v>
      </c>
      <c r="I2016" s="2" t="s">
        <v>145</v>
      </c>
      <c r="J2016" s="2" t="s">
        <v>97</v>
      </c>
      <c r="K2016" s="2" t="s">
        <v>134</v>
      </c>
      <c r="L2016" t="s">
        <v>140</v>
      </c>
      <c r="M2016" s="2" t="s">
        <v>100</v>
      </c>
      <c r="N2016" s="71" t="s">
        <v>97</v>
      </c>
      <c r="O2016" s="71" t="s">
        <v>174</v>
      </c>
      <c r="P2016" s="4" t="s">
        <v>182</v>
      </c>
      <c r="Q2016" s="2" t="s">
        <v>98</v>
      </c>
      <c r="R2016" s="2" t="s">
        <v>98</v>
      </c>
      <c r="S2016" t="s">
        <v>98</v>
      </c>
      <c r="T2016" t="s">
        <v>98</v>
      </c>
      <c r="U2016" s="2" t="s">
        <v>98</v>
      </c>
      <c r="V2016" s="2" t="s">
        <v>98</v>
      </c>
      <c r="W2016" s="2" t="s">
        <v>98</v>
      </c>
      <c r="X2016" s="2" t="s">
        <v>98</v>
      </c>
      <c r="Y2016" s="2" t="s">
        <v>98</v>
      </c>
      <c r="Z2016" s="2" t="s">
        <v>98</v>
      </c>
      <c r="AA2016" s="2" t="s">
        <v>98</v>
      </c>
      <c r="AB2016" s="2" t="s">
        <v>98</v>
      </c>
      <c r="AC2016" t="s">
        <v>171</v>
      </c>
      <c r="AD2016" t="s">
        <v>97</v>
      </c>
      <c r="AE2016" s="1" t="s">
        <v>98</v>
      </c>
      <c r="AF2016" t="s">
        <v>97</v>
      </c>
    </row>
    <row r="2017" spans="1:32">
      <c r="A2017" s="3" t="s">
        <v>184</v>
      </c>
      <c r="B2017">
        <v>2007</v>
      </c>
      <c r="C2017" s="6">
        <v>187456</v>
      </c>
      <c r="D2017" t="s">
        <v>137</v>
      </c>
      <c r="E2017" s="2" t="s">
        <v>98</v>
      </c>
      <c r="F2017" s="2" t="s">
        <v>98</v>
      </c>
      <c r="G2017" s="2" t="s">
        <v>98</v>
      </c>
      <c r="H2017" s="2" t="s">
        <v>98</v>
      </c>
      <c r="I2017" s="2" t="s">
        <v>144</v>
      </c>
      <c r="J2017" s="2" t="s">
        <v>97</v>
      </c>
      <c r="K2017" s="2" t="s">
        <v>134</v>
      </c>
      <c r="L2017" t="s">
        <v>140</v>
      </c>
      <c r="M2017" s="2" t="s">
        <v>100</v>
      </c>
      <c r="N2017" s="71" t="s">
        <v>98</v>
      </c>
      <c r="O2017" s="71" t="s">
        <v>163</v>
      </c>
      <c r="P2017" s="4" t="s">
        <v>98</v>
      </c>
      <c r="Q2017" s="2" t="s">
        <v>98</v>
      </c>
      <c r="R2017" s="2" t="s">
        <v>98</v>
      </c>
      <c r="S2017" t="s">
        <v>97</v>
      </c>
      <c r="T2017" t="s">
        <v>98</v>
      </c>
      <c r="U2017" s="2" t="s">
        <v>98</v>
      </c>
      <c r="V2017" s="2" t="s">
        <v>98</v>
      </c>
      <c r="W2017" s="2" t="s">
        <v>98</v>
      </c>
      <c r="X2017" s="2" t="s">
        <v>98</v>
      </c>
      <c r="Y2017" s="2" t="s">
        <v>186</v>
      </c>
      <c r="Z2017" s="2" t="s">
        <v>98</v>
      </c>
      <c r="AA2017" s="2" t="s">
        <v>98</v>
      </c>
      <c r="AB2017" s="2" t="s">
        <v>97</v>
      </c>
      <c r="AC2017" t="s">
        <v>170</v>
      </c>
      <c r="AD2017" t="s">
        <v>97</v>
      </c>
      <c r="AE2017" s="1" t="s">
        <v>98</v>
      </c>
      <c r="AF2017" t="s">
        <v>98</v>
      </c>
    </row>
    <row r="2018" spans="1:32">
      <c r="A2018" s="3" t="s">
        <v>184</v>
      </c>
      <c r="B2018">
        <v>2008</v>
      </c>
      <c r="C2018">
        <v>187457</v>
      </c>
      <c r="D2018" t="s">
        <v>136</v>
      </c>
      <c r="E2018" s="2" t="s">
        <v>98</v>
      </c>
      <c r="F2018" s="2" t="s">
        <v>98</v>
      </c>
      <c r="G2018" s="2" t="s">
        <v>98</v>
      </c>
      <c r="H2018" s="3" t="s">
        <v>97</v>
      </c>
      <c r="I2018" s="2" t="s">
        <v>149</v>
      </c>
      <c r="J2018" s="6" t="s">
        <v>97</v>
      </c>
      <c r="K2018" s="2" t="s">
        <v>134</v>
      </c>
      <c r="L2018" t="s">
        <v>140</v>
      </c>
      <c r="M2018" s="2" t="s">
        <v>100</v>
      </c>
      <c r="N2018" s="70" t="s">
        <v>97</v>
      </c>
      <c r="O2018" s="70" t="s">
        <v>174</v>
      </c>
      <c r="P2018" s="4" t="s">
        <v>182</v>
      </c>
      <c r="Q2018" s="2" t="s">
        <v>98</v>
      </c>
      <c r="R2018" s="2" t="s">
        <v>98</v>
      </c>
      <c r="S2018" t="s">
        <v>98</v>
      </c>
      <c r="T2018" t="s">
        <v>98</v>
      </c>
      <c r="U2018" s="2" t="s">
        <v>98</v>
      </c>
      <c r="V2018" s="2" t="s">
        <v>98</v>
      </c>
      <c r="W2018" s="2" t="s">
        <v>98</v>
      </c>
      <c r="X2018" s="2" t="s">
        <v>98</v>
      </c>
      <c r="Y2018" s="2" t="s">
        <v>186</v>
      </c>
      <c r="Z2018" s="2" t="s">
        <v>98</v>
      </c>
      <c r="AA2018" s="2" t="s">
        <v>98</v>
      </c>
      <c r="AB2018" s="2" t="s">
        <v>97</v>
      </c>
      <c r="AC2018" t="s">
        <v>171</v>
      </c>
      <c r="AD2018" s="6" t="s">
        <v>97</v>
      </c>
      <c r="AE2018" s="1" t="s">
        <v>98</v>
      </c>
      <c r="AF2018" t="s">
        <v>98</v>
      </c>
    </row>
    <row r="2019" spans="1:32">
      <c r="A2019" s="3" t="s">
        <v>184</v>
      </c>
      <c r="B2019">
        <v>2009</v>
      </c>
      <c r="C2019">
        <v>187459</v>
      </c>
      <c r="D2019" t="s">
        <v>137</v>
      </c>
      <c r="E2019" s="2" t="s">
        <v>98</v>
      </c>
      <c r="F2019" s="2" t="s">
        <v>98</v>
      </c>
      <c r="G2019" s="2" t="s">
        <v>97</v>
      </c>
      <c r="H2019" s="3" t="s">
        <v>97</v>
      </c>
      <c r="I2019" s="2" t="s">
        <v>148</v>
      </c>
      <c r="J2019" s="6" t="s">
        <v>97</v>
      </c>
      <c r="K2019" s="2" t="s">
        <v>135</v>
      </c>
      <c r="L2019" t="s">
        <v>139</v>
      </c>
      <c r="M2019" s="3" t="s">
        <v>100</v>
      </c>
      <c r="N2019" s="71" t="s">
        <v>98</v>
      </c>
      <c r="O2019" s="71" t="s">
        <v>174</v>
      </c>
      <c r="P2019" s="4" t="s">
        <v>97</v>
      </c>
      <c r="Q2019" s="2" t="s">
        <v>98</v>
      </c>
      <c r="R2019" s="2" t="s">
        <v>98</v>
      </c>
      <c r="S2019" t="s">
        <v>97</v>
      </c>
      <c r="T2019" t="s">
        <v>98</v>
      </c>
      <c r="U2019" s="2" t="s">
        <v>98</v>
      </c>
      <c r="V2019" s="2" t="s">
        <v>98</v>
      </c>
      <c r="W2019" s="2" t="s">
        <v>98</v>
      </c>
      <c r="X2019" s="2" t="s">
        <v>98</v>
      </c>
      <c r="Y2019" s="2" t="s">
        <v>99</v>
      </c>
      <c r="Z2019" s="2" t="s">
        <v>98</v>
      </c>
      <c r="AA2019" s="2" t="s">
        <v>98</v>
      </c>
      <c r="AB2019" s="2" t="s">
        <v>185</v>
      </c>
      <c r="AC2019" t="s">
        <v>170</v>
      </c>
      <c r="AD2019" s="6" t="s">
        <v>98</v>
      </c>
      <c r="AE2019" s="7" t="s">
        <v>98</v>
      </c>
      <c r="AF2019" t="s">
        <v>97</v>
      </c>
    </row>
    <row r="2020" spans="1:32">
      <c r="A2020" s="3" t="s">
        <v>183</v>
      </c>
      <c r="B2020">
        <v>2010</v>
      </c>
      <c r="C2020" s="6">
        <v>187461</v>
      </c>
      <c r="D2020" t="s">
        <v>136</v>
      </c>
      <c r="E2020" s="2" t="s">
        <v>98</v>
      </c>
      <c r="F2020" s="2" t="s">
        <v>98</v>
      </c>
      <c r="G2020" s="2" t="s">
        <v>98</v>
      </c>
      <c r="H2020" s="2" t="s">
        <v>97</v>
      </c>
      <c r="I2020" s="2" t="s">
        <v>148</v>
      </c>
      <c r="J2020" s="2" t="s">
        <v>98</v>
      </c>
      <c r="K2020" s="2" t="s">
        <v>134</v>
      </c>
      <c r="L2020" t="s">
        <v>138</v>
      </c>
      <c r="M2020" s="2" t="s">
        <v>101</v>
      </c>
      <c r="N2020" s="71" t="s">
        <v>98</v>
      </c>
      <c r="O2020" s="71" t="s">
        <v>174</v>
      </c>
      <c r="P2020" s="4" t="s">
        <v>97</v>
      </c>
      <c r="Q2020" s="2" t="s">
        <v>97</v>
      </c>
      <c r="R2020" s="2" t="s">
        <v>97</v>
      </c>
      <c r="S2020" t="s">
        <v>97</v>
      </c>
      <c r="T2020" t="s">
        <v>98</v>
      </c>
      <c r="U2020" s="2" t="s">
        <v>97</v>
      </c>
      <c r="V2020" s="2" t="s">
        <v>97</v>
      </c>
      <c r="W2020" s="2" t="s">
        <v>97</v>
      </c>
      <c r="X2020" s="2" t="s">
        <v>97</v>
      </c>
      <c r="Y2020" s="2" t="s">
        <v>98</v>
      </c>
      <c r="Z2020" s="2" t="s">
        <v>98</v>
      </c>
      <c r="AA2020" s="2" t="s">
        <v>98</v>
      </c>
      <c r="AB2020" s="2" t="s">
        <v>185</v>
      </c>
      <c r="AC2020" t="s">
        <v>171</v>
      </c>
      <c r="AD2020" t="s">
        <v>97</v>
      </c>
      <c r="AE2020" s="1" t="s">
        <v>98</v>
      </c>
      <c r="AF2020" t="s">
        <v>97</v>
      </c>
    </row>
    <row r="2021" spans="1:32">
      <c r="A2021" s="3" t="s">
        <v>184</v>
      </c>
      <c r="B2021">
        <v>2011</v>
      </c>
      <c r="C2021" s="6">
        <v>187475</v>
      </c>
      <c r="D2021" t="s">
        <v>137</v>
      </c>
      <c r="E2021" s="2" t="s">
        <v>98</v>
      </c>
      <c r="F2021" s="2" t="s">
        <v>98</v>
      </c>
      <c r="G2021" s="2" t="s">
        <v>98</v>
      </c>
      <c r="H2021" s="2" t="s">
        <v>97</v>
      </c>
      <c r="I2021" s="2" t="s">
        <v>146</v>
      </c>
      <c r="J2021" s="2" t="s">
        <v>97</v>
      </c>
      <c r="K2021" s="2" t="s">
        <v>134</v>
      </c>
      <c r="L2021" t="s">
        <v>140</v>
      </c>
      <c r="M2021" s="2" t="s">
        <v>100</v>
      </c>
      <c r="N2021" s="71" t="s">
        <v>98</v>
      </c>
      <c r="O2021" s="71" t="s">
        <v>174</v>
      </c>
      <c r="P2021" s="4" t="s">
        <v>97</v>
      </c>
      <c r="Q2021" s="2" t="s">
        <v>98</v>
      </c>
      <c r="R2021" s="2" t="s">
        <v>98</v>
      </c>
      <c r="S2021" t="s">
        <v>97</v>
      </c>
      <c r="T2021" t="s">
        <v>98</v>
      </c>
      <c r="U2021" s="2" t="s">
        <v>98</v>
      </c>
      <c r="V2021" s="2" t="s">
        <v>98</v>
      </c>
      <c r="W2021" s="2" t="s">
        <v>98</v>
      </c>
      <c r="X2021" s="2" t="s">
        <v>98</v>
      </c>
      <c r="Y2021" s="2" t="s">
        <v>186</v>
      </c>
      <c r="Z2021" s="2" t="s">
        <v>98</v>
      </c>
      <c r="AA2021" s="2" t="s">
        <v>98</v>
      </c>
      <c r="AB2021" s="2" t="s">
        <v>97</v>
      </c>
      <c r="AC2021" t="s">
        <v>170</v>
      </c>
      <c r="AD2021" t="s">
        <v>97</v>
      </c>
      <c r="AE2021" s="1" t="s">
        <v>98</v>
      </c>
      <c r="AF2021" t="s">
        <v>97</v>
      </c>
    </row>
    <row r="2022" spans="1:32">
      <c r="A2022" s="3" t="s">
        <v>184</v>
      </c>
      <c r="B2022">
        <v>2012</v>
      </c>
      <c r="C2022">
        <v>187476</v>
      </c>
      <c r="D2022" t="s">
        <v>136</v>
      </c>
      <c r="E2022" s="2" t="s">
        <v>97</v>
      </c>
      <c r="F2022" s="2" t="s">
        <v>98</v>
      </c>
      <c r="G2022" s="2" t="s">
        <v>97</v>
      </c>
      <c r="H2022" s="3" t="s">
        <v>98</v>
      </c>
      <c r="I2022" s="2" t="s">
        <v>145</v>
      </c>
      <c r="J2022" s="6" t="s">
        <v>98</v>
      </c>
      <c r="K2022" s="2" t="s">
        <v>134</v>
      </c>
      <c r="L2022" t="s">
        <v>139</v>
      </c>
      <c r="M2022" s="3" t="s">
        <v>100</v>
      </c>
      <c r="N2022" s="71" t="s">
        <v>98</v>
      </c>
      <c r="O2022" s="71" t="s">
        <v>174</v>
      </c>
      <c r="P2022" s="4" t="s">
        <v>97</v>
      </c>
      <c r="Q2022" s="2" t="s">
        <v>98</v>
      </c>
      <c r="R2022" s="2" t="s">
        <v>98</v>
      </c>
      <c r="S2022" t="s">
        <v>97</v>
      </c>
      <c r="T2022" t="s">
        <v>98</v>
      </c>
      <c r="U2022" s="2" t="s">
        <v>98</v>
      </c>
      <c r="V2022" s="2" t="s">
        <v>98</v>
      </c>
      <c r="W2022" s="2" t="s">
        <v>98</v>
      </c>
      <c r="X2022" s="2" t="s">
        <v>98</v>
      </c>
      <c r="Y2022" s="2" t="s">
        <v>98</v>
      </c>
      <c r="Z2022" s="2" t="s">
        <v>98</v>
      </c>
      <c r="AA2022" s="2" t="s">
        <v>98</v>
      </c>
      <c r="AB2022" s="2" t="s">
        <v>97</v>
      </c>
      <c r="AC2022" t="s">
        <v>171</v>
      </c>
      <c r="AD2022" s="6" t="s">
        <v>97</v>
      </c>
      <c r="AE2022" s="1" t="s">
        <v>98</v>
      </c>
      <c r="AF2022" t="s">
        <v>97</v>
      </c>
    </row>
    <row r="2023" spans="1:32">
      <c r="A2023" s="3" t="s">
        <v>184</v>
      </c>
      <c r="B2023">
        <v>2013</v>
      </c>
      <c r="C2023">
        <v>187486</v>
      </c>
      <c r="D2023" t="s">
        <v>137</v>
      </c>
      <c r="E2023" s="2" t="s">
        <v>98</v>
      </c>
      <c r="F2023" s="2" t="s">
        <v>98</v>
      </c>
      <c r="G2023" s="2" t="s">
        <v>98</v>
      </c>
      <c r="H2023" s="3" t="s">
        <v>97</v>
      </c>
      <c r="I2023" s="2" t="s">
        <v>147</v>
      </c>
      <c r="J2023" s="6" t="s">
        <v>97</v>
      </c>
      <c r="K2023" s="2" t="s">
        <v>134</v>
      </c>
      <c r="L2023" t="s">
        <v>140</v>
      </c>
      <c r="M2023" s="2" t="s">
        <v>100</v>
      </c>
      <c r="N2023" s="70" t="s">
        <v>98</v>
      </c>
      <c r="O2023" s="70" t="s">
        <v>174</v>
      </c>
      <c r="P2023" s="5" t="s">
        <v>182</v>
      </c>
      <c r="Q2023" s="2" t="s">
        <v>98</v>
      </c>
      <c r="R2023" s="2" t="s">
        <v>98</v>
      </c>
      <c r="S2023" t="s">
        <v>98</v>
      </c>
      <c r="T2023" t="s">
        <v>98</v>
      </c>
      <c r="U2023" s="2" t="s">
        <v>98</v>
      </c>
      <c r="V2023" s="2" t="s">
        <v>98</v>
      </c>
      <c r="W2023" s="2" t="s">
        <v>98</v>
      </c>
      <c r="X2023" s="2" t="s">
        <v>98</v>
      </c>
      <c r="Y2023" s="2" t="s">
        <v>186</v>
      </c>
      <c r="Z2023" s="2" t="s">
        <v>98</v>
      </c>
      <c r="AA2023" s="2" t="s">
        <v>98</v>
      </c>
      <c r="AB2023" s="2" t="s">
        <v>97</v>
      </c>
      <c r="AC2023" t="s">
        <v>171</v>
      </c>
      <c r="AD2023" t="s">
        <v>97</v>
      </c>
      <c r="AE2023" s="1" t="s">
        <v>98</v>
      </c>
      <c r="AF2023" t="s">
        <v>97</v>
      </c>
    </row>
    <row r="2024" spans="1:32">
      <c r="A2024" s="3" t="s">
        <v>184</v>
      </c>
      <c r="B2024">
        <v>2014</v>
      </c>
      <c r="C2024">
        <v>187491</v>
      </c>
      <c r="D2024" t="s">
        <v>136</v>
      </c>
      <c r="E2024" s="2" t="s">
        <v>97</v>
      </c>
      <c r="F2024" s="2" t="s">
        <v>98</v>
      </c>
      <c r="G2024" s="2" t="s">
        <v>98</v>
      </c>
      <c r="H2024" s="3" t="s">
        <v>97</v>
      </c>
      <c r="I2024" s="2" t="s">
        <v>149</v>
      </c>
      <c r="J2024" s="6" t="s">
        <v>97</v>
      </c>
      <c r="K2024" s="2" t="s">
        <v>134</v>
      </c>
      <c r="L2024" t="s">
        <v>139</v>
      </c>
      <c r="M2024" s="3" t="s">
        <v>100</v>
      </c>
      <c r="N2024" s="71" t="s">
        <v>97</v>
      </c>
      <c r="O2024" s="71" t="s">
        <v>174</v>
      </c>
      <c r="P2024" s="4" t="s">
        <v>98</v>
      </c>
      <c r="Q2024" s="2" t="s">
        <v>97</v>
      </c>
      <c r="R2024" s="2" t="s">
        <v>98</v>
      </c>
      <c r="S2024" t="s">
        <v>97</v>
      </c>
      <c r="T2024" t="s">
        <v>98</v>
      </c>
      <c r="U2024" s="2" t="s">
        <v>98</v>
      </c>
      <c r="V2024" s="2" t="s">
        <v>97</v>
      </c>
      <c r="W2024" s="2" t="s">
        <v>97</v>
      </c>
      <c r="X2024" s="2" t="s">
        <v>98</v>
      </c>
      <c r="Y2024" s="2" t="s">
        <v>98</v>
      </c>
      <c r="Z2024" s="2" t="s">
        <v>98</v>
      </c>
      <c r="AA2024" s="2" t="s">
        <v>98</v>
      </c>
      <c r="AB2024" s="2" t="s">
        <v>99</v>
      </c>
      <c r="AC2024" t="s">
        <v>171</v>
      </c>
      <c r="AD2024" s="6" t="s">
        <v>97</v>
      </c>
      <c r="AE2024" s="7" t="s">
        <v>98</v>
      </c>
      <c r="AF2024" t="s">
        <v>99</v>
      </c>
    </row>
    <row r="2025" spans="1:32">
      <c r="A2025" s="3" t="s">
        <v>184</v>
      </c>
      <c r="B2025">
        <v>2015</v>
      </c>
      <c r="C2025">
        <v>187492</v>
      </c>
      <c r="D2025" t="s">
        <v>136</v>
      </c>
      <c r="E2025" s="2" t="s">
        <v>97</v>
      </c>
      <c r="F2025" s="2" t="s">
        <v>98</v>
      </c>
      <c r="G2025" s="2" t="s">
        <v>98</v>
      </c>
      <c r="H2025" s="3" t="s">
        <v>97</v>
      </c>
      <c r="I2025" s="2" t="s">
        <v>149</v>
      </c>
      <c r="J2025" s="6" t="s">
        <v>97</v>
      </c>
      <c r="K2025" s="2" t="s">
        <v>134</v>
      </c>
      <c r="L2025" t="s">
        <v>139</v>
      </c>
      <c r="M2025" s="2" t="s">
        <v>100</v>
      </c>
      <c r="N2025" s="70" t="s">
        <v>97</v>
      </c>
      <c r="O2025" s="70" t="s">
        <v>174</v>
      </c>
      <c r="P2025" s="5" t="s">
        <v>98</v>
      </c>
      <c r="Q2025" s="2" t="s">
        <v>97</v>
      </c>
      <c r="R2025" s="2" t="s">
        <v>98</v>
      </c>
      <c r="S2025" t="s">
        <v>97</v>
      </c>
      <c r="T2025" t="s">
        <v>98</v>
      </c>
      <c r="U2025" s="2" t="s">
        <v>98</v>
      </c>
      <c r="V2025" s="2" t="s">
        <v>97</v>
      </c>
      <c r="W2025" s="2" t="s">
        <v>97</v>
      </c>
      <c r="X2025" s="2" t="s">
        <v>98</v>
      </c>
      <c r="Y2025" s="2" t="s">
        <v>98</v>
      </c>
      <c r="Z2025" s="2" t="s">
        <v>98</v>
      </c>
      <c r="AA2025" s="2" t="s">
        <v>98</v>
      </c>
      <c r="AB2025" s="2" t="s">
        <v>99</v>
      </c>
      <c r="AC2025" t="s">
        <v>171</v>
      </c>
      <c r="AD2025" s="6" t="s">
        <v>97</v>
      </c>
      <c r="AE2025" s="7" t="s">
        <v>98</v>
      </c>
      <c r="AF2025" t="s">
        <v>98</v>
      </c>
    </row>
    <row r="2026" spans="1:32">
      <c r="A2026" s="3" t="s">
        <v>184</v>
      </c>
      <c r="B2026">
        <v>2016</v>
      </c>
      <c r="C2026">
        <v>187505</v>
      </c>
      <c r="D2026" t="s">
        <v>137</v>
      </c>
      <c r="E2026" s="2" t="s">
        <v>98</v>
      </c>
      <c r="F2026" s="2" t="s">
        <v>98</v>
      </c>
      <c r="G2026" s="2" t="s">
        <v>98</v>
      </c>
      <c r="H2026" s="3" t="s">
        <v>97</v>
      </c>
      <c r="I2026" s="2" t="s">
        <v>148</v>
      </c>
      <c r="J2026" s="6" t="s">
        <v>97</v>
      </c>
      <c r="K2026" s="2" t="s">
        <v>134</v>
      </c>
      <c r="L2026" t="s">
        <v>140</v>
      </c>
      <c r="M2026" s="2" t="s">
        <v>101</v>
      </c>
      <c r="N2026" s="70" t="s">
        <v>97</v>
      </c>
      <c r="O2026" s="70" t="s">
        <v>174</v>
      </c>
      <c r="P2026" s="4" t="s">
        <v>182</v>
      </c>
      <c r="Q2026" s="2" t="s">
        <v>98</v>
      </c>
      <c r="R2026" s="2" t="s">
        <v>98</v>
      </c>
      <c r="S2026" t="s">
        <v>98</v>
      </c>
      <c r="T2026" t="s">
        <v>98</v>
      </c>
      <c r="U2026" s="2" t="s">
        <v>98</v>
      </c>
      <c r="V2026" s="2" t="s">
        <v>98</v>
      </c>
      <c r="W2026" s="2" t="s">
        <v>98</v>
      </c>
      <c r="X2026" s="2" t="s">
        <v>98</v>
      </c>
      <c r="Y2026" s="2" t="s">
        <v>186</v>
      </c>
      <c r="Z2026" s="2" t="s">
        <v>98</v>
      </c>
      <c r="AA2026" s="2" t="s">
        <v>98</v>
      </c>
      <c r="AB2026" s="2" t="s">
        <v>98</v>
      </c>
      <c r="AC2026" t="s">
        <v>171</v>
      </c>
      <c r="AD2026" s="6" t="s">
        <v>97</v>
      </c>
      <c r="AE2026" s="1" t="s">
        <v>98</v>
      </c>
      <c r="AF2026" t="s">
        <v>98</v>
      </c>
    </row>
    <row r="2027" spans="1:32">
      <c r="A2027" s="3" t="s">
        <v>184</v>
      </c>
      <c r="B2027">
        <v>2017</v>
      </c>
      <c r="C2027">
        <v>187507</v>
      </c>
      <c r="D2027" t="s">
        <v>137</v>
      </c>
      <c r="E2027" s="2" t="s">
        <v>98</v>
      </c>
      <c r="F2027" s="2" t="s">
        <v>98</v>
      </c>
      <c r="G2027" s="2" t="s">
        <v>98</v>
      </c>
      <c r="H2027" s="3" t="s">
        <v>97</v>
      </c>
      <c r="I2027" s="2" t="s">
        <v>148</v>
      </c>
      <c r="J2027" s="6" t="s">
        <v>97</v>
      </c>
      <c r="K2027" s="2" t="s">
        <v>134</v>
      </c>
      <c r="L2027" t="s">
        <v>140</v>
      </c>
      <c r="M2027" s="2" t="s">
        <v>101</v>
      </c>
      <c r="N2027" s="70" t="s">
        <v>97</v>
      </c>
      <c r="O2027" s="70" t="s">
        <v>174</v>
      </c>
      <c r="P2027" s="4" t="s">
        <v>182</v>
      </c>
      <c r="Q2027" s="2" t="s">
        <v>98</v>
      </c>
      <c r="R2027" s="2" t="s">
        <v>98</v>
      </c>
      <c r="S2027" t="s">
        <v>98</v>
      </c>
      <c r="T2027" t="s">
        <v>98</v>
      </c>
      <c r="U2027" s="2" t="s">
        <v>98</v>
      </c>
      <c r="V2027" s="2" t="s">
        <v>98</v>
      </c>
      <c r="W2027" s="2" t="s">
        <v>98</v>
      </c>
      <c r="X2027" s="2" t="s">
        <v>98</v>
      </c>
      <c r="Y2027" s="2" t="s">
        <v>186</v>
      </c>
      <c r="Z2027" s="2" t="s">
        <v>98</v>
      </c>
      <c r="AA2027" s="2" t="s">
        <v>98</v>
      </c>
      <c r="AB2027" s="2" t="s">
        <v>98</v>
      </c>
      <c r="AC2027" t="s">
        <v>171</v>
      </c>
      <c r="AD2027" s="6" t="s">
        <v>97</v>
      </c>
      <c r="AE2027" s="1" t="s">
        <v>98</v>
      </c>
      <c r="AF2027" t="s">
        <v>98</v>
      </c>
    </row>
    <row r="2028" spans="1:32">
      <c r="A2028" s="3" t="s">
        <v>184</v>
      </c>
      <c r="B2028">
        <v>2018</v>
      </c>
      <c r="C2028" s="6">
        <v>187508</v>
      </c>
      <c r="D2028" t="s">
        <v>136</v>
      </c>
      <c r="E2028" s="2" t="s">
        <v>98</v>
      </c>
      <c r="F2028" s="2" t="s">
        <v>98</v>
      </c>
      <c r="G2028" s="2" t="s">
        <v>98</v>
      </c>
      <c r="H2028" s="2" t="s">
        <v>97</v>
      </c>
      <c r="I2028" s="2" t="s">
        <v>148</v>
      </c>
      <c r="J2028" s="2" t="s">
        <v>97</v>
      </c>
      <c r="K2028" s="2" t="s">
        <v>134</v>
      </c>
      <c r="L2028" t="s">
        <v>140</v>
      </c>
      <c r="M2028" s="2" t="s">
        <v>100</v>
      </c>
      <c r="N2028" s="71" t="s">
        <v>98</v>
      </c>
      <c r="O2028" s="71" t="s">
        <v>174</v>
      </c>
      <c r="P2028" s="4" t="s">
        <v>182</v>
      </c>
      <c r="Q2028" s="2" t="s">
        <v>98</v>
      </c>
      <c r="R2028" s="2" t="s">
        <v>98</v>
      </c>
      <c r="S2028" t="s">
        <v>98</v>
      </c>
      <c r="T2028" t="s">
        <v>98</v>
      </c>
      <c r="U2028" s="2" t="s">
        <v>98</v>
      </c>
      <c r="V2028" s="2" t="s">
        <v>98</v>
      </c>
      <c r="W2028" s="2" t="s">
        <v>98</v>
      </c>
      <c r="X2028" s="2" t="s">
        <v>98</v>
      </c>
      <c r="Y2028" s="2" t="s">
        <v>98</v>
      </c>
      <c r="Z2028" s="2" t="s">
        <v>98</v>
      </c>
      <c r="AA2028" s="2" t="s">
        <v>98</v>
      </c>
      <c r="AB2028" s="2" t="s">
        <v>97</v>
      </c>
      <c r="AC2028" t="s">
        <v>171</v>
      </c>
      <c r="AD2028" t="s">
        <v>97</v>
      </c>
      <c r="AE2028" s="1" t="s">
        <v>98</v>
      </c>
      <c r="AF2028" t="s">
        <v>98</v>
      </c>
    </row>
    <row r="2029" spans="1:32">
      <c r="A2029" s="3" t="s">
        <v>184</v>
      </c>
      <c r="B2029">
        <v>2019</v>
      </c>
      <c r="C2029">
        <v>187538</v>
      </c>
      <c r="D2029" t="s">
        <v>137</v>
      </c>
      <c r="E2029" s="2" t="s">
        <v>98</v>
      </c>
      <c r="F2029" s="2" t="s">
        <v>98</v>
      </c>
      <c r="G2029" s="2" t="s">
        <v>98</v>
      </c>
      <c r="H2029" s="3" t="s">
        <v>97</v>
      </c>
      <c r="I2029" s="2" t="s">
        <v>147</v>
      </c>
      <c r="J2029" s="6" t="s">
        <v>98</v>
      </c>
      <c r="K2029" s="2" t="s">
        <v>134</v>
      </c>
      <c r="L2029" t="s">
        <v>140</v>
      </c>
      <c r="M2029" s="2" t="s">
        <v>100</v>
      </c>
      <c r="N2029" s="70" t="s">
        <v>98</v>
      </c>
      <c r="O2029" s="70" t="s">
        <v>174</v>
      </c>
      <c r="P2029" s="5" t="s">
        <v>98</v>
      </c>
      <c r="Q2029" s="2" t="s">
        <v>98</v>
      </c>
      <c r="R2029" s="2" t="s">
        <v>98</v>
      </c>
      <c r="S2029" t="s">
        <v>97</v>
      </c>
      <c r="T2029" t="s">
        <v>98</v>
      </c>
      <c r="U2029" s="2" t="s">
        <v>97</v>
      </c>
      <c r="V2029" s="2" t="s">
        <v>98</v>
      </c>
      <c r="W2029" s="2" t="s">
        <v>98</v>
      </c>
      <c r="X2029" s="2" t="s">
        <v>98</v>
      </c>
      <c r="Y2029" s="2" t="s">
        <v>186</v>
      </c>
      <c r="Z2029" s="2" t="s">
        <v>98</v>
      </c>
      <c r="AA2029" s="2" t="s">
        <v>98</v>
      </c>
      <c r="AB2029" s="2" t="s">
        <v>97</v>
      </c>
      <c r="AC2029" t="s">
        <v>171</v>
      </c>
      <c r="AD2029" s="6" t="s">
        <v>97</v>
      </c>
      <c r="AE2029" s="1" t="s">
        <v>98</v>
      </c>
      <c r="AF2029" t="s">
        <v>98</v>
      </c>
    </row>
    <row r="2030" spans="1:32">
      <c r="A2030" s="3" t="s">
        <v>184</v>
      </c>
      <c r="B2030">
        <v>2020</v>
      </c>
      <c r="C2030">
        <v>187583</v>
      </c>
      <c r="D2030" t="s">
        <v>137</v>
      </c>
      <c r="E2030" s="2" t="s">
        <v>97</v>
      </c>
      <c r="F2030" s="2" t="s">
        <v>98</v>
      </c>
      <c r="G2030" s="2" t="s">
        <v>98</v>
      </c>
      <c r="H2030" s="3" t="s">
        <v>97</v>
      </c>
      <c r="I2030" s="2" t="s">
        <v>149</v>
      </c>
      <c r="J2030" s="6" t="s">
        <v>97</v>
      </c>
      <c r="K2030" s="2" t="s">
        <v>134</v>
      </c>
      <c r="L2030" t="s">
        <v>139</v>
      </c>
      <c r="M2030" s="2" t="s">
        <v>101</v>
      </c>
      <c r="N2030" s="70" t="s">
        <v>97</v>
      </c>
      <c r="O2030" s="70" t="s">
        <v>174</v>
      </c>
      <c r="P2030" s="5" t="s">
        <v>97</v>
      </c>
      <c r="Q2030" s="2" t="s">
        <v>98</v>
      </c>
      <c r="R2030" s="2" t="s">
        <v>98</v>
      </c>
      <c r="S2030" t="s">
        <v>97</v>
      </c>
      <c r="T2030" t="s">
        <v>98</v>
      </c>
      <c r="U2030" s="2" t="s">
        <v>97</v>
      </c>
      <c r="V2030" s="2" t="s">
        <v>98</v>
      </c>
      <c r="W2030" s="2" t="s">
        <v>98</v>
      </c>
      <c r="X2030" s="2" t="s">
        <v>98</v>
      </c>
      <c r="Y2030" s="2" t="s">
        <v>98</v>
      </c>
      <c r="Z2030" s="2" t="s">
        <v>98</v>
      </c>
      <c r="AA2030" s="2" t="s">
        <v>98</v>
      </c>
      <c r="AB2030" s="2" t="s">
        <v>98</v>
      </c>
      <c r="AC2030" t="s">
        <v>171</v>
      </c>
      <c r="AD2030" s="6" t="s">
        <v>97</v>
      </c>
      <c r="AE2030" s="1" t="s">
        <v>97</v>
      </c>
      <c r="AF2030" t="s">
        <v>98</v>
      </c>
    </row>
    <row r="2031" spans="1:32">
      <c r="A2031" s="3" t="s">
        <v>184</v>
      </c>
      <c r="B2031">
        <v>2021</v>
      </c>
      <c r="C2031">
        <v>187601</v>
      </c>
      <c r="D2031" t="s">
        <v>137</v>
      </c>
      <c r="E2031" s="2" t="s">
        <v>98</v>
      </c>
      <c r="F2031" s="2" t="s">
        <v>98</v>
      </c>
      <c r="G2031" s="2" t="s">
        <v>98</v>
      </c>
      <c r="H2031" s="3" t="s">
        <v>97</v>
      </c>
      <c r="I2031" s="2" t="s">
        <v>146</v>
      </c>
      <c r="J2031" s="6" t="s">
        <v>97</v>
      </c>
      <c r="K2031" s="2" t="s">
        <v>134</v>
      </c>
      <c r="L2031" t="s">
        <v>140</v>
      </c>
      <c r="M2031" s="3" t="s">
        <v>100</v>
      </c>
      <c r="N2031" s="71" t="s">
        <v>97</v>
      </c>
      <c r="O2031" s="71" t="s">
        <v>174</v>
      </c>
      <c r="P2031" s="4" t="s">
        <v>182</v>
      </c>
      <c r="Q2031" s="2" t="s">
        <v>98</v>
      </c>
      <c r="R2031" s="2" t="s">
        <v>98</v>
      </c>
      <c r="S2031" t="s">
        <v>98</v>
      </c>
      <c r="T2031" t="s">
        <v>98</v>
      </c>
      <c r="U2031" s="2" t="s">
        <v>98</v>
      </c>
      <c r="V2031" s="2" t="s">
        <v>98</v>
      </c>
      <c r="W2031" s="2" t="s">
        <v>98</v>
      </c>
      <c r="X2031" s="2" t="s">
        <v>98</v>
      </c>
      <c r="Y2031" s="2" t="s">
        <v>98</v>
      </c>
      <c r="Z2031" s="2" t="s">
        <v>98</v>
      </c>
      <c r="AA2031" s="2" t="s">
        <v>98</v>
      </c>
      <c r="AB2031" s="2" t="s">
        <v>97</v>
      </c>
      <c r="AC2031" t="s">
        <v>171</v>
      </c>
      <c r="AD2031" s="6" t="s">
        <v>97</v>
      </c>
      <c r="AE2031" s="1" t="s">
        <v>98</v>
      </c>
      <c r="AF2031" t="s">
        <v>98</v>
      </c>
    </row>
    <row r="2032" spans="1:32">
      <c r="A2032" s="3" t="s">
        <v>184</v>
      </c>
      <c r="B2032">
        <v>2022</v>
      </c>
      <c r="C2032">
        <v>187602</v>
      </c>
      <c r="D2032" t="s">
        <v>137</v>
      </c>
      <c r="E2032" s="2" t="s">
        <v>98</v>
      </c>
      <c r="F2032" s="2" t="s">
        <v>98</v>
      </c>
      <c r="G2032" s="2" t="s">
        <v>98</v>
      </c>
      <c r="H2032" s="3" t="s">
        <v>97</v>
      </c>
      <c r="I2032" s="2" t="s">
        <v>146</v>
      </c>
      <c r="J2032" s="6" t="s">
        <v>97</v>
      </c>
      <c r="K2032" s="2" t="s">
        <v>134</v>
      </c>
      <c r="L2032" t="s">
        <v>140</v>
      </c>
      <c r="M2032" s="2" t="s">
        <v>100</v>
      </c>
      <c r="N2032" s="70" t="s">
        <v>97</v>
      </c>
      <c r="O2032" s="70" t="s">
        <v>174</v>
      </c>
      <c r="P2032" s="5" t="s">
        <v>182</v>
      </c>
      <c r="Q2032" s="2" t="s">
        <v>98</v>
      </c>
      <c r="R2032" s="2" t="s">
        <v>98</v>
      </c>
      <c r="S2032" t="s">
        <v>98</v>
      </c>
      <c r="T2032" t="s">
        <v>98</v>
      </c>
      <c r="U2032" s="2" t="s">
        <v>98</v>
      </c>
      <c r="V2032" s="2" t="s">
        <v>98</v>
      </c>
      <c r="W2032" s="2" t="s">
        <v>98</v>
      </c>
      <c r="X2032" s="2" t="s">
        <v>98</v>
      </c>
      <c r="Y2032" s="2" t="s">
        <v>98</v>
      </c>
      <c r="Z2032" s="2" t="s">
        <v>98</v>
      </c>
      <c r="AA2032" s="2" t="s">
        <v>98</v>
      </c>
      <c r="AB2032" s="2" t="s">
        <v>97</v>
      </c>
      <c r="AC2032" t="s">
        <v>171</v>
      </c>
      <c r="AD2032" s="6" t="s">
        <v>97</v>
      </c>
      <c r="AE2032" s="1" t="s">
        <v>98</v>
      </c>
      <c r="AF2032" t="s">
        <v>98</v>
      </c>
    </row>
    <row r="2033" spans="1:32">
      <c r="A2033" s="3" t="s">
        <v>184</v>
      </c>
      <c r="B2033">
        <v>2023</v>
      </c>
      <c r="C2033">
        <v>187604</v>
      </c>
      <c r="D2033" t="s">
        <v>136</v>
      </c>
      <c r="E2033" s="2" t="s">
        <v>98</v>
      </c>
      <c r="F2033" s="2" t="s">
        <v>98</v>
      </c>
      <c r="G2033" s="2" t="s">
        <v>98</v>
      </c>
      <c r="H2033" s="3" t="s">
        <v>97</v>
      </c>
      <c r="I2033" s="2" t="s">
        <v>145</v>
      </c>
      <c r="J2033" s="6" t="s">
        <v>97</v>
      </c>
      <c r="K2033" s="2" t="s">
        <v>134</v>
      </c>
      <c r="L2033" t="s">
        <v>140</v>
      </c>
      <c r="M2033" s="2" t="s">
        <v>100</v>
      </c>
      <c r="N2033" s="70" t="s">
        <v>97</v>
      </c>
      <c r="O2033" s="70" t="s">
        <v>174</v>
      </c>
      <c r="P2033" s="5" t="s">
        <v>98</v>
      </c>
      <c r="Q2033" s="2" t="s">
        <v>98</v>
      </c>
      <c r="R2033" s="2" t="s">
        <v>98</v>
      </c>
      <c r="S2033" t="s">
        <v>97</v>
      </c>
      <c r="T2033" t="s">
        <v>98</v>
      </c>
      <c r="U2033" s="2" t="s">
        <v>98</v>
      </c>
      <c r="V2033" s="2" t="s">
        <v>98</v>
      </c>
      <c r="W2033" s="2" t="s">
        <v>98</v>
      </c>
      <c r="X2033" s="2" t="s">
        <v>98</v>
      </c>
      <c r="Y2033" s="2" t="s">
        <v>98</v>
      </c>
      <c r="Z2033" s="2" t="s">
        <v>98</v>
      </c>
      <c r="AA2033" s="2" t="s">
        <v>98</v>
      </c>
      <c r="AB2033" s="2" t="s">
        <v>97</v>
      </c>
      <c r="AC2033" t="s">
        <v>171</v>
      </c>
      <c r="AD2033" s="6" t="s">
        <v>97</v>
      </c>
      <c r="AE2033" s="1" t="s">
        <v>98</v>
      </c>
      <c r="AF2033" t="s">
        <v>98</v>
      </c>
    </row>
    <row r="2034" spans="1:32">
      <c r="A2034" s="3" t="s">
        <v>184</v>
      </c>
      <c r="B2034">
        <v>2024</v>
      </c>
      <c r="C2034" s="6">
        <v>187632</v>
      </c>
      <c r="D2034" t="s">
        <v>136</v>
      </c>
      <c r="E2034" s="2" t="s">
        <v>98</v>
      </c>
      <c r="F2034" s="2" t="s">
        <v>98</v>
      </c>
      <c r="G2034" s="2" t="s">
        <v>98</v>
      </c>
      <c r="H2034" s="2" t="s">
        <v>97</v>
      </c>
      <c r="I2034" s="2" t="s">
        <v>145</v>
      </c>
      <c r="J2034" s="2" t="s">
        <v>97</v>
      </c>
      <c r="K2034" s="2" t="s">
        <v>134</v>
      </c>
      <c r="L2034" t="s">
        <v>140</v>
      </c>
      <c r="M2034" s="2" t="s">
        <v>101</v>
      </c>
      <c r="N2034" s="71" t="s">
        <v>98</v>
      </c>
      <c r="O2034" s="71" t="s">
        <v>174</v>
      </c>
      <c r="P2034" s="4" t="s">
        <v>182</v>
      </c>
      <c r="Q2034" s="2" t="s">
        <v>98</v>
      </c>
      <c r="R2034" s="2" t="s">
        <v>98</v>
      </c>
      <c r="S2034" t="s">
        <v>98</v>
      </c>
      <c r="T2034" t="s">
        <v>98</v>
      </c>
      <c r="U2034" s="2" t="s">
        <v>98</v>
      </c>
      <c r="V2034" s="2" t="s">
        <v>98</v>
      </c>
      <c r="W2034" s="2" t="s">
        <v>98</v>
      </c>
      <c r="X2034" s="2" t="s">
        <v>98</v>
      </c>
      <c r="Y2034" s="2" t="s">
        <v>98</v>
      </c>
      <c r="Z2034" s="2" t="s">
        <v>98</v>
      </c>
      <c r="AA2034" s="2" t="s">
        <v>98</v>
      </c>
      <c r="AB2034" s="2" t="s">
        <v>99</v>
      </c>
      <c r="AC2034" t="s">
        <v>170</v>
      </c>
      <c r="AD2034" t="s">
        <v>97</v>
      </c>
      <c r="AE2034" s="1" t="s">
        <v>98</v>
      </c>
      <c r="AF2034" t="s">
        <v>98</v>
      </c>
    </row>
    <row r="2035" spans="1:32">
      <c r="A2035" s="3" t="s">
        <v>184</v>
      </c>
      <c r="B2035">
        <v>2025</v>
      </c>
      <c r="C2035" s="6">
        <v>187645</v>
      </c>
      <c r="D2035" t="s">
        <v>137</v>
      </c>
      <c r="E2035" s="2" t="s">
        <v>98</v>
      </c>
      <c r="F2035" s="2" t="s">
        <v>98</v>
      </c>
      <c r="G2035" s="2" t="s">
        <v>98</v>
      </c>
      <c r="H2035" s="2" t="s">
        <v>97</v>
      </c>
      <c r="I2035" s="2" t="s">
        <v>145</v>
      </c>
      <c r="J2035" s="2" t="s">
        <v>97</v>
      </c>
      <c r="K2035" s="2" t="s">
        <v>134</v>
      </c>
      <c r="L2035" t="s">
        <v>140</v>
      </c>
      <c r="M2035" s="2" t="s">
        <v>100</v>
      </c>
      <c r="N2035" s="71" t="s">
        <v>97</v>
      </c>
      <c r="O2035" s="71" t="s">
        <v>174</v>
      </c>
      <c r="P2035" s="4" t="s">
        <v>97</v>
      </c>
      <c r="Q2035" s="2" t="s">
        <v>98</v>
      </c>
      <c r="R2035" s="2" t="s">
        <v>98</v>
      </c>
      <c r="S2035" t="s">
        <v>97</v>
      </c>
      <c r="T2035" t="s">
        <v>98</v>
      </c>
      <c r="U2035" s="2" t="s">
        <v>98</v>
      </c>
      <c r="V2035" s="2" t="s">
        <v>98</v>
      </c>
      <c r="W2035" s="2" t="s">
        <v>98</v>
      </c>
      <c r="X2035" s="2" t="s">
        <v>98</v>
      </c>
      <c r="Y2035" s="2" t="s">
        <v>98</v>
      </c>
      <c r="Z2035" s="2" t="s">
        <v>98</v>
      </c>
      <c r="AA2035" s="2" t="s">
        <v>98</v>
      </c>
      <c r="AB2035" s="2" t="s">
        <v>97</v>
      </c>
      <c r="AC2035" t="s">
        <v>171</v>
      </c>
      <c r="AD2035" t="s">
        <v>97</v>
      </c>
      <c r="AE2035" s="1" t="s">
        <v>98</v>
      </c>
      <c r="AF2035" t="s">
        <v>98</v>
      </c>
    </row>
    <row r="2036" spans="1:32">
      <c r="A2036" s="3" t="s">
        <v>184</v>
      </c>
      <c r="B2036">
        <v>2026</v>
      </c>
      <c r="C2036">
        <v>187647</v>
      </c>
      <c r="D2036" t="s">
        <v>137</v>
      </c>
      <c r="E2036" s="2" t="s">
        <v>98</v>
      </c>
      <c r="F2036" s="2" t="s">
        <v>98</v>
      </c>
      <c r="G2036" s="2" t="s">
        <v>98</v>
      </c>
      <c r="H2036" s="3" t="s">
        <v>97</v>
      </c>
      <c r="I2036" s="2" t="s">
        <v>146</v>
      </c>
      <c r="J2036" s="6" t="s">
        <v>97</v>
      </c>
      <c r="K2036" s="2" t="s">
        <v>134</v>
      </c>
      <c r="L2036" t="s">
        <v>139</v>
      </c>
      <c r="M2036" s="3" t="s">
        <v>101</v>
      </c>
      <c r="N2036" s="71" t="s">
        <v>97</v>
      </c>
      <c r="O2036" s="71" t="s">
        <v>174</v>
      </c>
      <c r="P2036" s="4" t="s">
        <v>182</v>
      </c>
      <c r="Q2036" s="2" t="s">
        <v>98</v>
      </c>
      <c r="R2036" s="2" t="s">
        <v>98</v>
      </c>
      <c r="S2036" t="s">
        <v>98</v>
      </c>
      <c r="T2036" t="s">
        <v>98</v>
      </c>
      <c r="U2036" s="2" t="s">
        <v>98</v>
      </c>
      <c r="V2036" s="2" t="s">
        <v>98</v>
      </c>
      <c r="W2036" s="2" t="s">
        <v>98</v>
      </c>
      <c r="X2036" s="2" t="s">
        <v>98</v>
      </c>
      <c r="Y2036" s="2" t="s">
        <v>98</v>
      </c>
      <c r="Z2036" s="2" t="s">
        <v>98</v>
      </c>
      <c r="AA2036" s="2" t="s">
        <v>98</v>
      </c>
      <c r="AB2036" s="2" t="s">
        <v>97</v>
      </c>
      <c r="AC2036" t="s">
        <v>171</v>
      </c>
      <c r="AD2036" s="6" t="s">
        <v>97</v>
      </c>
      <c r="AE2036" s="7" t="s">
        <v>97</v>
      </c>
      <c r="AF2036" t="s">
        <v>98</v>
      </c>
    </row>
    <row r="2037" spans="1:32">
      <c r="A2037" s="3" t="s">
        <v>184</v>
      </c>
      <c r="B2037">
        <v>2027</v>
      </c>
      <c r="C2037">
        <v>187648</v>
      </c>
      <c r="D2037" t="s">
        <v>137</v>
      </c>
      <c r="E2037" s="2" t="s">
        <v>98</v>
      </c>
      <c r="F2037" s="2" t="s">
        <v>98</v>
      </c>
      <c r="G2037" s="2" t="s">
        <v>98</v>
      </c>
      <c r="H2037" s="3" t="s">
        <v>97</v>
      </c>
      <c r="I2037" s="2" t="s">
        <v>147</v>
      </c>
      <c r="J2037" s="6" t="s">
        <v>97</v>
      </c>
      <c r="K2037" s="2" t="s">
        <v>134</v>
      </c>
      <c r="L2037" t="s">
        <v>140</v>
      </c>
      <c r="M2037" s="3" t="s">
        <v>100</v>
      </c>
      <c r="N2037" s="71" t="s">
        <v>97</v>
      </c>
      <c r="O2037" s="71" t="s">
        <v>174</v>
      </c>
      <c r="P2037" s="4" t="s">
        <v>182</v>
      </c>
      <c r="Q2037" s="2" t="s">
        <v>98</v>
      </c>
      <c r="R2037" s="2" t="s">
        <v>98</v>
      </c>
      <c r="S2037" t="s">
        <v>98</v>
      </c>
      <c r="T2037" t="s">
        <v>98</v>
      </c>
      <c r="U2037" s="2" t="s">
        <v>98</v>
      </c>
      <c r="V2037" s="2" t="s">
        <v>98</v>
      </c>
      <c r="W2037" s="2" t="s">
        <v>98</v>
      </c>
      <c r="X2037" s="2" t="s">
        <v>98</v>
      </c>
      <c r="Y2037" s="2" t="s">
        <v>186</v>
      </c>
      <c r="Z2037" s="2" t="s">
        <v>98</v>
      </c>
      <c r="AA2037" s="2" t="s">
        <v>98</v>
      </c>
      <c r="AB2037" s="2" t="s">
        <v>97</v>
      </c>
      <c r="AC2037" t="s">
        <v>171</v>
      </c>
      <c r="AD2037" s="6" t="s">
        <v>97</v>
      </c>
      <c r="AE2037" s="7" t="s">
        <v>97</v>
      </c>
      <c r="AF2037" t="s">
        <v>98</v>
      </c>
    </row>
    <row r="2038" spans="1:32">
      <c r="A2038" s="3" t="s">
        <v>184</v>
      </c>
      <c r="B2038">
        <v>2028</v>
      </c>
      <c r="C2038" s="6">
        <v>187653</v>
      </c>
      <c r="D2038" t="s">
        <v>137</v>
      </c>
      <c r="E2038" s="2" t="s">
        <v>98</v>
      </c>
      <c r="F2038" s="2" t="s">
        <v>98</v>
      </c>
      <c r="G2038" s="2" t="s">
        <v>98</v>
      </c>
      <c r="H2038" s="2" t="s">
        <v>97</v>
      </c>
      <c r="I2038" s="2" t="s">
        <v>146</v>
      </c>
      <c r="J2038" s="2" t="s">
        <v>97</v>
      </c>
      <c r="K2038" s="2" t="s">
        <v>134</v>
      </c>
      <c r="L2038" t="s">
        <v>140</v>
      </c>
      <c r="M2038" s="2" t="s">
        <v>100</v>
      </c>
      <c r="N2038" s="71" t="s">
        <v>97</v>
      </c>
      <c r="O2038" s="71" t="s">
        <v>174</v>
      </c>
      <c r="P2038" s="4" t="s">
        <v>182</v>
      </c>
      <c r="Q2038" s="2" t="s">
        <v>98</v>
      </c>
      <c r="R2038" s="2" t="s">
        <v>98</v>
      </c>
      <c r="S2038" t="s">
        <v>98</v>
      </c>
      <c r="T2038" t="s">
        <v>98</v>
      </c>
      <c r="U2038" s="2" t="s">
        <v>98</v>
      </c>
      <c r="V2038" s="2" t="s">
        <v>98</v>
      </c>
      <c r="W2038" s="2" t="s">
        <v>98</v>
      </c>
      <c r="X2038" s="2" t="s">
        <v>98</v>
      </c>
      <c r="Y2038" s="2" t="s">
        <v>186</v>
      </c>
      <c r="Z2038" s="2" t="s">
        <v>98</v>
      </c>
      <c r="AA2038" s="2" t="s">
        <v>98</v>
      </c>
      <c r="AB2038" s="2" t="s">
        <v>97</v>
      </c>
      <c r="AC2038" t="s">
        <v>170</v>
      </c>
      <c r="AD2038" t="s">
        <v>97</v>
      </c>
      <c r="AE2038" s="1" t="s">
        <v>98</v>
      </c>
      <c r="AF2038" t="s">
        <v>98</v>
      </c>
    </row>
    <row r="2039" spans="1:32">
      <c r="A2039" s="3" t="s">
        <v>184</v>
      </c>
      <c r="B2039">
        <v>2029</v>
      </c>
      <c r="C2039">
        <v>187660</v>
      </c>
      <c r="D2039" t="s">
        <v>136</v>
      </c>
      <c r="E2039" s="2" t="s">
        <v>98</v>
      </c>
      <c r="F2039" s="2" t="s">
        <v>98</v>
      </c>
      <c r="G2039" s="2" t="s">
        <v>98</v>
      </c>
      <c r="H2039" s="3" t="s">
        <v>97</v>
      </c>
      <c r="I2039" s="2" t="s">
        <v>145</v>
      </c>
      <c r="J2039" s="6" t="s">
        <v>97</v>
      </c>
      <c r="K2039" s="2" t="s">
        <v>134</v>
      </c>
      <c r="L2039" t="s">
        <v>140</v>
      </c>
      <c r="M2039" s="2" t="s">
        <v>100</v>
      </c>
      <c r="N2039" s="70" t="s">
        <v>98</v>
      </c>
      <c r="O2039" s="70" t="s">
        <v>163</v>
      </c>
      <c r="P2039" s="5" t="s">
        <v>182</v>
      </c>
      <c r="Q2039" s="2" t="s">
        <v>98</v>
      </c>
      <c r="R2039" s="2" t="s">
        <v>98</v>
      </c>
      <c r="S2039" t="s">
        <v>98</v>
      </c>
      <c r="T2039" t="s">
        <v>98</v>
      </c>
      <c r="U2039" s="2" t="s">
        <v>98</v>
      </c>
      <c r="V2039" s="2" t="s">
        <v>98</v>
      </c>
      <c r="W2039" s="2" t="s">
        <v>98</v>
      </c>
      <c r="X2039" s="2" t="s">
        <v>98</v>
      </c>
      <c r="Y2039" s="2" t="s">
        <v>186</v>
      </c>
      <c r="Z2039" s="2" t="s">
        <v>98</v>
      </c>
      <c r="AA2039" s="2" t="s">
        <v>98</v>
      </c>
      <c r="AB2039" s="2" t="s">
        <v>97</v>
      </c>
      <c r="AC2039" t="s">
        <v>170</v>
      </c>
      <c r="AD2039" s="6" t="s">
        <v>97</v>
      </c>
      <c r="AE2039" s="7" t="s">
        <v>98</v>
      </c>
      <c r="AF2039" t="s">
        <v>98</v>
      </c>
    </row>
    <row r="2040" spans="1:32">
      <c r="A2040" s="3" t="s">
        <v>184</v>
      </c>
      <c r="B2040">
        <v>2030</v>
      </c>
      <c r="C2040" s="6">
        <v>187700</v>
      </c>
      <c r="D2040" t="s">
        <v>136</v>
      </c>
      <c r="E2040" s="2" t="s">
        <v>98</v>
      </c>
      <c r="F2040" s="2" t="s">
        <v>98</v>
      </c>
      <c r="G2040" s="2" t="s">
        <v>98</v>
      </c>
      <c r="H2040" s="2" t="s">
        <v>97</v>
      </c>
      <c r="I2040" s="2" t="s">
        <v>145</v>
      </c>
      <c r="J2040" s="2" t="s">
        <v>98</v>
      </c>
      <c r="K2040" s="2" t="s">
        <v>134</v>
      </c>
      <c r="L2040" t="s">
        <v>139</v>
      </c>
      <c r="M2040" s="2" t="s">
        <v>100</v>
      </c>
      <c r="N2040" s="71" t="s">
        <v>98</v>
      </c>
      <c r="O2040" s="71" t="s">
        <v>99</v>
      </c>
      <c r="P2040" s="4" t="s">
        <v>98</v>
      </c>
      <c r="Q2040" s="2" t="s">
        <v>98</v>
      </c>
      <c r="R2040" s="2" t="s">
        <v>98</v>
      </c>
      <c r="S2040" t="s">
        <v>97</v>
      </c>
      <c r="T2040" t="s">
        <v>97</v>
      </c>
      <c r="U2040" s="2" t="s">
        <v>98</v>
      </c>
      <c r="V2040" s="2" t="s">
        <v>98</v>
      </c>
      <c r="W2040" s="2" t="s">
        <v>98</v>
      </c>
      <c r="X2040" s="2" t="s">
        <v>98</v>
      </c>
      <c r="Y2040" s="2" t="s">
        <v>98</v>
      </c>
      <c r="Z2040" s="2" t="s">
        <v>98</v>
      </c>
      <c r="AA2040" s="2" t="s">
        <v>98</v>
      </c>
      <c r="AB2040" s="2" t="s">
        <v>98</v>
      </c>
      <c r="AC2040" t="s">
        <v>171</v>
      </c>
      <c r="AD2040" t="s">
        <v>97</v>
      </c>
      <c r="AE2040" s="1" t="s">
        <v>97</v>
      </c>
      <c r="AF2040" t="s">
        <v>99</v>
      </c>
    </row>
    <row r="2041" spans="1:32">
      <c r="A2041" s="3" t="s">
        <v>184</v>
      </c>
      <c r="B2041">
        <v>2031</v>
      </c>
      <c r="C2041" s="6">
        <v>187701</v>
      </c>
      <c r="D2041" t="s">
        <v>136</v>
      </c>
      <c r="E2041" s="2" t="s">
        <v>98</v>
      </c>
      <c r="F2041" s="2" t="s">
        <v>98</v>
      </c>
      <c r="G2041" s="2" t="s">
        <v>98</v>
      </c>
      <c r="H2041" s="2" t="s">
        <v>97</v>
      </c>
      <c r="I2041" s="2" t="s">
        <v>145</v>
      </c>
      <c r="J2041" s="2" t="s">
        <v>98</v>
      </c>
      <c r="K2041" s="2" t="s">
        <v>134</v>
      </c>
      <c r="L2041" t="s">
        <v>139</v>
      </c>
      <c r="M2041" s="2" t="s">
        <v>100</v>
      </c>
      <c r="N2041" s="71" t="s">
        <v>98</v>
      </c>
      <c r="O2041" s="71" t="s">
        <v>99</v>
      </c>
      <c r="P2041" s="4" t="s">
        <v>98</v>
      </c>
      <c r="Q2041" s="2" t="s">
        <v>98</v>
      </c>
      <c r="R2041" s="2" t="s">
        <v>98</v>
      </c>
      <c r="S2041" t="s">
        <v>97</v>
      </c>
      <c r="T2041" t="s">
        <v>98</v>
      </c>
      <c r="U2041" s="2" t="s">
        <v>98</v>
      </c>
      <c r="V2041" s="2" t="s">
        <v>98</v>
      </c>
      <c r="W2041" s="2" t="s">
        <v>98</v>
      </c>
      <c r="X2041" s="2" t="s">
        <v>98</v>
      </c>
      <c r="Y2041" s="2" t="s">
        <v>98</v>
      </c>
      <c r="Z2041" s="2" t="s">
        <v>98</v>
      </c>
      <c r="AA2041" s="2" t="s">
        <v>98</v>
      </c>
      <c r="AB2041" s="2" t="s">
        <v>98</v>
      </c>
      <c r="AC2041" t="s">
        <v>171</v>
      </c>
      <c r="AD2041" t="s">
        <v>97</v>
      </c>
      <c r="AE2041" s="1" t="s">
        <v>97</v>
      </c>
      <c r="AF2041" t="s">
        <v>99</v>
      </c>
    </row>
    <row r="2042" spans="1:32">
      <c r="A2042" s="3" t="s">
        <v>183</v>
      </c>
      <c r="B2042">
        <v>2032</v>
      </c>
      <c r="C2042">
        <v>187731</v>
      </c>
      <c r="D2042" t="s">
        <v>137</v>
      </c>
      <c r="E2042" s="2" t="s">
        <v>98</v>
      </c>
      <c r="F2042" s="2" t="s">
        <v>98</v>
      </c>
      <c r="G2042" s="2" t="s">
        <v>98</v>
      </c>
      <c r="H2042" s="3" t="s">
        <v>97</v>
      </c>
      <c r="I2042" s="2" t="s">
        <v>149</v>
      </c>
      <c r="J2042" s="6" t="s">
        <v>97</v>
      </c>
      <c r="K2042" s="2" t="s">
        <v>134</v>
      </c>
      <c r="L2042" t="s">
        <v>140</v>
      </c>
      <c r="M2042" s="3" t="s">
        <v>100</v>
      </c>
      <c r="N2042" s="71" t="s">
        <v>97</v>
      </c>
      <c r="O2042" s="71" t="s">
        <v>174</v>
      </c>
      <c r="P2042" s="4" t="s">
        <v>182</v>
      </c>
      <c r="Q2042" s="2" t="s">
        <v>98</v>
      </c>
      <c r="R2042" s="2" t="s">
        <v>98</v>
      </c>
      <c r="S2042" t="s">
        <v>98</v>
      </c>
      <c r="T2042" t="s">
        <v>98</v>
      </c>
      <c r="U2042" s="2" t="s">
        <v>98</v>
      </c>
      <c r="V2042" s="2" t="s">
        <v>98</v>
      </c>
      <c r="W2042" s="2" t="s">
        <v>98</v>
      </c>
      <c r="X2042" s="2" t="s">
        <v>98</v>
      </c>
      <c r="Y2042" s="2" t="s">
        <v>186</v>
      </c>
      <c r="Z2042" s="2" t="s">
        <v>98</v>
      </c>
      <c r="AA2042" s="2" t="s">
        <v>98</v>
      </c>
      <c r="AB2042" s="2" t="s">
        <v>185</v>
      </c>
      <c r="AC2042" t="s">
        <v>170</v>
      </c>
      <c r="AD2042" s="6" t="s">
        <v>97</v>
      </c>
      <c r="AE2042" s="1" t="s">
        <v>98</v>
      </c>
      <c r="AF2042" t="s">
        <v>98</v>
      </c>
    </row>
    <row r="2043" spans="1:32">
      <c r="A2043" s="3" t="s">
        <v>183</v>
      </c>
      <c r="B2043">
        <v>2033</v>
      </c>
      <c r="C2043">
        <v>187732</v>
      </c>
      <c r="D2043" t="s">
        <v>137</v>
      </c>
      <c r="E2043" s="2" t="s">
        <v>98</v>
      </c>
      <c r="F2043" s="2" t="s">
        <v>98</v>
      </c>
      <c r="G2043" s="2" t="s">
        <v>98</v>
      </c>
      <c r="H2043" s="3" t="s">
        <v>97</v>
      </c>
      <c r="I2043" s="2" t="s">
        <v>149</v>
      </c>
      <c r="J2043" s="6" t="s">
        <v>97</v>
      </c>
      <c r="K2043" s="2" t="s">
        <v>134</v>
      </c>
      <c r="L2043" t="s">
        <v>140</v>
      </c>
      <c r="M2043" s="2" t="s">
        <v>100</v>
      </c>
      <c r="N2043" s="70" t="s">
        <v>97</v>
      </c>
      <c r="O2043" s="70" t="s">
        <v>174</v>
      </c>
      <c r="P2043" s="5" t="s">
        <v>182</v>
      </c>
      <c r="Q2043" s="2" t="s">
        <v>98</v>
      </c>
      <c r="R2043" s="2" t="s">
        <v>98</v>
      </c>
      <c r="S2043" t="s">
        <v>98</v>
      </c>
      <c r="T2043" t="s">
        <v>98</v>
      </c>
      <c r="U2043" s="2" t="s">
        <v>98</v>
      </c>
      <c r="V2043" s="2" t="s">
        <v>98</v>
      </c>
      <c r="W2043" s="2" t="s">
        <v>98</v>
      </c>
      <c r="X2043" s="2" t="s">
        <v>98</v>
      </c>
      <c r="Y2043" s="2" t="s">
        <v>186</v>
      </c>
      <c r="Z2043" s="2" t="s">
        <v>98</v>
      </c>
      <c r="AA2043" s="2" t="s">
        <v>98</v>
      </c>
      <c r="AB2043" s="2" t="s">
        <v>185</v>
      </c>
      <c r="AC2043" t="s">
        <v>170</v>
      </c>
      <c r="AD2043" s="6" t="s">
        <v>97</v>
      </c>
      <c r="AE2043" s="1" t="s">
        <v>98</v>
      </c>
      <c r="AF2043" t="s">
        <v>98</v>
      </c>
    </row>
    <row r="2044" spans="1:32">
      <c r="A2044" s="3" t="s">
        <v>184</v>
      </c>
      <c r="B2044">
        <v>2034</v>
      </c>
      <c r="C2044" s="6">
        <v>187736</v>
      </c>
      <c r="D2044" t="s">
        <v>137</v>
      </c>
      <c r="E2044" s="2" t="s">
        <v>98</v>
      </c>
      <c r="F2044" s="2" t="s">
        <v>98</v>
      </c>
      <c r="G2044" s="2" t="s">
        <v>98</v>
      </c>
      <c r="H2044" s="2" t="s">
        <v>97</v>
      </c>
      <c r="I2044" s="2" t="s">
        <v>147</v>
      </c>
      <c r="J2044" s="2" t="s">
        <v>97</v>
      </c>
      <c r="K2044" s="2" t="s">
        <v>134</v>
      </c>
      <c r="L2044" t="s">
        <v>140</v>
      </c>
      <c r="M2044" s="2" t="s">
        <v>100</v>
      </c>
      <c r="N2044" s="71" t="s">
        <v>98</v>
      </c>
      <c r="O2044" s="71" t="s">
        <v>174</v>
      </c>
      <c r="P2044" s="4" t="s">
        <v>98</v>
      </c>
      <c r="Q2044" s="2" t="s">
        <v>98</v>
      </c>
      <c r="R2044" s="2" t="s">
        <v>98</v>
      </c>
      <c r="S2044" t="s">
        <v>97</v>
      </c>
      <c r="T2044" t="s">
        <v>98</v>
      </c>
      <c r="U2044" s="2" t="s">
        <v>98</v>
      </c>
      <c r="V2044" s="2" t="s">
        <v>98</v>
      </c>
      <c r="W2044" s="2" t="s">
        <v>98</v>
      </c>
      <c r="X2044" s="2" t="s">
        <v>98</v>
      </c>
      <c r="Y2044" s="2" t="s">
        <v>186</v>
      </c>
      <c r="Z2044" s="2" t="s">
        <v>98</v>
      </c>
      <c r="AA2044" s="2" t="s">
        <v>98</v>
      </c>
      <c r="AB2044" s="2" t="s">
        <v>98</v>
      </c>
      <c r="AC2044" t="s">
        <v>170</v>
      </c>
      <c r="AD2044" t="s">
        <v>97</v>
      </c>
      <c r="AE2044" s="1" t="s">
        <v>97</v>
      </c>
      <c r="AF2044" t="s">
        <v>97</v>
      </c>
    </row>
    <row r="2045" spans="1:32">
      <c r="A2045" s="3" t="s">
        <v>184</v>
      </c>
      <c r="B2045">
        <v>2035</v>
      </c>
      <c r="C2045">
        <v>187737</v>
      </c>
      <c r="D2045" t="s">
        <v>137</v>
      </c>
      <c r="E2045" s="2" t="s">
        <v>97</v>
      </c>
      <c r="F2045" s="2" t="s">
        <v>98</v>
      </c>
      <c r="G2045" s="2" t="s">
        <v>98</v>
      </c>
      <c r="H2045" s="3" t="s">
        <v>97</v>
      </c>
      <c r="I2045" s="2" t="s">
        <v>146</v>
      </c>
      <c r="J2045" s="6" t="s">
        <v>97</v>
      </c>
      <c r="K2045" s="2" t="s">
        <v>134</v>
      </c>
      <c r="L2045" t="s">
        <v>138</v>
      </c>
      <c r="M2045" s="3" t="s">
        <v>100</v>
      </c>
      <c r="N2045" s="71" t="s">
        <v>97</v>
      </c>
      <c r="O2045" s="71" t="s">
        <v>174</v>
      </c>
      <c r="P2045" s="5" t="s">
        <v>98</v>
      </c>
      <c r="Q2045" s="2" t="s">
        <v>97</v>
      </c>
      <c r="R2045" s="2" t="s">
        <v>97</v>
      </c>
      <c r="S2045" t="s">
        <v>97</v>
      </c>
      <c r="T2045" t="s">
        <v>97</v>
      </c>
      <c r="U2045" s="2" t="s">
        <v>98</v>
      </c>
      <c r="V2045" s="2" t="s">
        <v>98</v>
      </c>
      <c r="W2045" s="2" t="s">
        <v>98</v>
      </c>
      <c r="X2045" s="2" t="s">
        <v>97</v>
      </c>
      <c r="Y2045" s="2" t="s">
        <v>97</v>
      </c>
      <c r="Z2045" s="2" t="s">
        <v>98</v>
      </c>
      <c r="AA2045" s="2" t="s">
        <v>98</v>
      </c>
      <c r="AB2045" s="2" t="s">
        <v>98</v>
      </c>
      <c r="AC2045" t="s">
        <v>172</v>
      </c>
      <c r="AD2045" s="6" t="s">
        <v>97</v>
      </c>
      <c r="AE2045" s="7" t="s">
        <v>97</v>
      </c>
      <c r="AF2045" t="s">
        <v>98</v>
      </c>
    </row>
    <row r="2046" spans="1:32">
      <c r="A2046" s="3" t="s">
        <v>184</v>
      </c>
      <c r="B2046">
        <v>2036</v>
      </c>
      <c r="C2046">
        <v>187760</v>
      </c>
      <c r="D2046" t="s">
        <v>137</v>
      </c>
      <c r="E2046" s="2" t="s">
        <v>98</v>
      </c>
      <c r="F2046" s="2" t="s">
        <v>98</v>
      </c>
      <c r="G2046" s="2" t="s">
        <v>98</v>
      </c>
      <c r="H2046" s="3" t="s">
        <v>99</v>
      </c>
      <c r="I2046" s="2" t="s">
        <v>148</v>
      </c>
      <c r="J2046" s="6" t="s">
        <v>97</v>
      </c>
      <c r="K2046" s="2" t="s">
        <v>135</v>
      </c>
      <c r="L2046" t="s">
        <v>140</v>
      </c>
      <c r="M2046" s="2" t="s">
        <v>101</v>
      </c>
      <c r="N2046" s="70" t="s">
        <v>98</v>
      </c>
      <c r="O2046" s="70" t="s">
        <v>174</v>
      </c>
      <c r="P2046" s="5" t="s">
        <v>182</v>
      </c>
      <c r="Q2046" s="2" t="s">
        <v>98</v>
      </c>
      <c r="R2046" s="2" t="s">
        <v>98</v>
      </c>
      <c r="S2046" t="s">
        <v>98</v>
      </c>
      <c r="T2046" t="s">
        <v>98</v>
      </c>
      <c r="U2046" s="2" t="s">
        <v>98</v>
      </c>
      <c r="V2046" s="2" t="s">
        <v>98</v>
      </c>
      <c r="W2046" s="2" t="s">
        <v>98</v>
      </c>
      <c r="X2046" s="2" t="s">
        <v>98</v>
      </c>
      <c r="Y2046" s="2" t="s">
        <v>186</v>
      </c>
      <c r="Z2046" s="2" t="s">
        <v>98</v>
      </c>
      <c r="AA2046" s="2" t="s">
        <v>98</v>
      </c>
      <c r="AB2046" s="2" t="s">
        <v>185</v>
      </c>
      <c r="AC2046" t="s">
        <v>170</v>
      </c>
      <c r="AD2046" t="s">
        <v>98</v>
      </c>
      <c r="AE2046" s="1" t="s">
        <v>98</v>
      </c>
      <c r="AF2046" t="s">
        <v>97</v>
      </c>
    </row>
    <row r="2047" spans="1:32">
      <c r="A2047" s="3" t="s">
        <v>184</v>
      </c>
      <c r="B2047">
        <v>2037</v>
      </c>
      <c r="C2047" s="6">
        <v>187761</v>
      </c>
      <c r="D2047" t="s">
        <v>137</v>
      </c>
      <c r="E2047" s="2" t="s">
        <v>98</v>
      </c>
      <c r="F2047" s="2" t="s">
        <v>98</v>
      </c>
      <c r="G2047" s="2" t="s">
        <v>98</v>
      </c>
      <c r="H2047" s="2" t="s">
        <v>99</v>
      </c>
      <c r="I2047" s="2" t="s">
        <v>148</v>
      </c>
      <c r="J2047" s="2" t="s">
        <v>97</v>
      </c>
      <c r="K2047" s="2" t="s">
        <v>135</v>
      </c>
      <c r="L2047" t="s">
        <v>140</v>
      </c>
      <c r="M2047" s="2" t="s">
        <v>101</v>
      </c>
      <c r="N2047" s="71" t="s">
        <v>97</v>
      </c>
      <c r="O2047" s="71" t="s">
        <v>174</v>
      </c>
      <c r="P2047" s="4" t="s">
        <v>182</v>
      </c>
      <c r="Q2047" s="2" t="s">
        <v>98</v>
      </c>
      <c r="R2047" s="2" t="s">
        <v>98</v>
      </c>
      <c r="S2047" t="s">
        <v>98</v>
      </c>
      <c r="T2047" t="s">
        <v>97</v>
      </c>
      <c r="U2047" s="2" t="s">
        <v>98</v>
      </c>
      <c r="V2047" s="2" t="s">
        <v>98</v>
      </c>
      <c r="W2047" s="2" t="s">
        <v>98</v>
      </c>
      <c r="X2047" s="2" t="s">
        <v>98</v>
      </c>
      <c r="Y2047" s="2" t="s">
        <v>186</v>
      </c>
      <c r="Z2047" s="2" t="s">
        <v>98</v>
      </c>
      <c r="AA2047" s="2" t="s">
        <v>98</v>
      </c>
      <c r="AB2047" s="2" t="s">
        <v>185</v>
      </c>
      <c r="AC2047" t="s">
        <v>170</v>
      </c>
      <c r="AD2047" t="s">
        <v>98</v>
      </c>
      <c r="AE2047" s="1" t="s">
        <v>98</v>
      </c>
      <c r="AF2047" t="s">
        <v>97</v>
      </c>
    </row>
    <row r="2048" spans="1:32">
      <c r="A2048" s="3" t="s">
        <v>184</v>
      </c>
      <c r="B2048">
        <v>2038</v>
      </c>
      <c r="C2048">
        <v>187769</v>
      </c>
      <c r="D2048" t="s">
        <v>136</v>
      </c>
      <c r="E2048" s="2" t="s">
        <v>97</v>
      </c>
      <c r="F2048" s="2" t="s">
        <v>97</v>
      </c>
      <c r="G2048" s="2" t="s">
        <v>97</v>
      </c>
      <c r="H2048" s="3" t="s">
        <v>97</v>
      </c>
      <c r="I2048" s="2" t="s">
        <v>149</v>
      </c>
      <c r="J2048" s="6" t="s">
        <v>97</v>
      </c>
      <c r="K2048" s="2" t="s">
        <v>135</v>
      </c>
      <c r="L2048" t="s">
        <v>138</v>
      </c>
      <c r="M2048" s="3" t="s">
        <v>101</v>
      </c>
      <c r="N2048" s="71" t="s">
        <v>97</v>
      </c>
      <c r="O2048" s="71" t="s">
        <v>174</v>
      </c>
      <c r="P2048" s="4" t="s">
        <v>97</v>
      </c>
      <c r="Q2048" s="2" t="s">
        <v>97</v>
      </c>
      <c r="R2048" s="2" t="s">
        <v>97</v>
      </c>
      <c r="S2048" t="s">
        <v>97</v>
      </c>
      <c r="T2048" t="s">
        <v>97</v>
      </c>
      <c r="U2048" s="2" t="s">
        <v>98</v>
      </c>
      <c r="V2048" s="2" t="s">
        <v>97</v>
      </c>
      <c r="W2048" s="2" t="s">
        <v>98</v>
      </c>
      <c r="X2048" s="2" t="s">
        <v>98</v>
      </c>
      <c r="Y2048" s="2" t="s">
        <v>99</v>
      </c>
      <c r="Z2048" s="2" t="s">
        <v>98</v>
      </c>
      <c r="AA2048" s="2" t="s">
        <v>98</v>
      </c>
      <c r="AB2048" s="2" t="s">
        <v>185</v>
      </c>
      <c r="AC2048" t="s">
        <v>171</v>
      </c>
      <c r="AD2048" t="s">
        <v>98</v>
      </c>
      <c r="AE2048" s="1" t="s">
        <v>98</v>
      </c>
      <c r="AF2048" t="s">
        <v>97</v>
      </c>
    </row>
    <row r="2049" spans="1:32">
      <c r="A2049" s="3" t="s">
        <v>184</v>
      </c>
      <c r="B2049">
        <v>2039</v>
      </c>
      <c r="C2049" s="6">
        <v>187800</v>
      </c>
      <c r="D2049" t="s">
        <v>136</v>
      </c>
      <c r="E2049" s="2" t="s">
        <v>98</v>
      </c>
      <c r="F2049" s="2" t="s">
        <v>98</v>
      </c>
      <c r="G2049" s="2" t="s">
        <v>98</v>
      </c>
      <c r="H2049" s="2" t="s">
        <v>99</v>
      </c>
      <c r="I2049" s="2" t="s">
        <v>147</v>
      </c>
      <c r="J2049" s="2" t="s">
        <v>97</v>
      </c>
      <c r="K2049" s="2" t="s">
        <v>134</v>
      </c>
      <c r="L2049" t="s">
        <v>140</v>
      </c>
      <c r="M2049" s="2" t="s">
        <v>101</v>
      </c>
      <c r="N2049" s="71" t="s">
        <v>98</v>
      </c>
      <c r="O2049" s="71" t="s">
        <v>174</v>
      </c>
      <c r="P2049" s="4" t="s">
        <v>182</v>
      </c>
      <c r="Q2049" s="2" t="s">
        <v>98</v>
      </c>
      <c r="R2049" s="2" t="s">
        <v>98</v>
      </c>
      <c r="S2049" t="s">
        <v>98</v>
      </c>
      <c r="T2049" t="s">
        <v>98</v>
      </c>
      <c r="U2049" s="2" t="s">
        <v>98</v>
      </c>
      <c r="V2049" s="2" t="s">
        <v>98</v>
      </c>
      <c r="W2049" s="2" t="s">
        <v>98</v>
      </c>
      <c r="X2049" s="2" t="s">
        <v>98</v>
      </c>
      <c r="Y2049" s="2" t="s">
        <v>186</v>
      </c>
      <c r="Z2049" s="2" t="s">
        <v>98</v>
      </c>
      <c r="AA2049" s="2" t="s">
        <v>98</v>
      </c>
      <c r="AB2049" s="2" t="s">
        <v>98</v>
      </c>
      <c r="AC2049" t="s">
        <v>170</v>
      </c>
      <c r="AD2049" t="s">
        <v>97</v>
      </c>
      <c r="AE2049" s="1" t="s">
        <v>97</v>
      </c>
      <c r="AF2049" t="s">
        <v>98</v>
      </c>
    </row>
    <row r="2050" spans="1:32">
      <c r="A2050" s="3" t="s">
        <v>183</v>
      </c>
      <c r="B2050">
        <v>2040</v>
      </c>
      <c r="C2050" s="6">
        <v>187812</v>
      </c>
      <c r="D2050" t="s">
        <v>136</v>
      </c>
      <c r="E2050" s="2" t="s">
        <v>98</v>
      </c>
      <c r="F2050" s="2" t="s">
        <v>98</v>
      </c>
      <c r="G2050" s="2" t="s">
        <v>98</v>
      </c>
      <c r="H2050" s="2" t="s">
        <v>97</v>
      </c>
      <c r="I2050" s="2" t="s">
        <v>146</v>
      </c>
      <c r="J2050" s="2" t="s">
        <v>97</v>
      </c>
      <c r="K2050" s="2" t="s">
        <v>134</v>
      </c>
      <c r="L2050" t="s">
        <v>140</v>
      </c>
      <c r="M2050" s="2" t="s">
        <v>100</v>
      </c>
      <c r="N2050" s="71" t="s">
        <v>98</v>
      </c>
      <c r="O2050" s="71" t="s">
        <v>163</v>
      </c>
      <c r="P2050" s="4" t="s">
        <v>182</v>
      </c>
      <c r="Q2050" s="2" t="s">
        <v>98</v>
      </c>
      <c r="R2050" s="2" t="s">
        <v>97</v>
      </c>
      <c r="S2050" t="s">
        <v>98</v>
      </c>
      <c r="T2050" t="s">
        <v>97</v>
      </c>
      <c r="U2050" s="2" t="s">
        <v>98</v>
      </c>
      <c r="V2050" s="2" t="s">
        <v>98</v>
      </c>
      <c r="W2050" s="2" t="s">
        <v>98</v>
      </c>
      <c r="X2050" s="2" t="s">
        <v>97</v>
      </c>
      <c r="Y2050" s="2" t="s">
        <v>186</v>
      </c>
      <c r="Z2050" s="2" t="s">
        <v>98</v>
      </c>
      <c r="AA2050" s="2" t="s">
        <v>98</v>
      </c>
      <c r="AB2050" s="2" t="s">
        <v>185</v>
      </c>
      <c r="AC2050" t="s">
        <v>171</v>
      </c>
      <c r="AD2050" t="s">
        <v>97</v>
      </c>
      <c r="AE2050" s="1" t="s">
        <v>97</v>
      </c>
      <c r="AF2050" t="s">
        <v>98</v>
      </c>
    </row>
    <row r="2051" spans="1:32">
      <c r="A2051" s="3" t="s">
        <v>184</v>
      </c>
      <c r="B2051">
        <v>2041</v>
      </c>
      <c r="C2051" s="6">
        <v>187851</v>
      </c>
      <c r="D2051" t="s">
        <v>137</v>
      </c>
      <c r="E2051" s="2" t="s">
        <v>98</v>
      </c>
      <c r="F2051" s="2" t="s">
        <v>98</v>
      </c>
      <c r="G2051" s="2" t="s">
        <v>98</v>
      </c>
      <c r="H2051" s="2" t="s">
        <v>97</v>
      </c>
      <c r="I2051" s="2" t="s">
        <v>146</v>
      </c>
      <c r="J2051" s="2" t="s">
        <v>97</v>
      </c>
      <c r="K2051" s="2" t="s">
        <v>134</v>
      </c>
      <c r="L2051" t="s">
        <v>140</v>
      </c>
      <c r="M2051" s="2" t="s">
        <v>100</v>
      </c>
      <c r="N2051" s="71" t="s">
        <v>97</v>
      </c>
      <c r="O2051" s="71" t="s">
        <v>174</v>
      </c>
      <c r="P2051" s="4" t="s">
        <v>182</v>
      </c>
      <c r="Q2051" s="2" t="s">
        <v>98</v>
      </c>
      <c r="R2051" s="2" t="s">
        <v>98</v>
      </c>
      <c r="S2051" t="s">
        <v>98</v>
      </c>
      <c r="T2051" t="s">
        <v>98</v>
      </c>
      <c r="U2051" s="2" t="s">
        <v>98</v>
      </c>
      <c r="V2051" s="2" t="s">
        <v>98</v>
      </c>
      <c r="W2051" s="2" t="s">
        <v>98</v>
      </c>
      <c r="X2051" s="2" t="s">
        <v>98</v>
      </c>
      <c r="Y2051" s="2" t="s">
        <v>186</v>
      </c>
      <c r="Z2051" s="2" t="s">
        <v>98</v>
      </c>
      <c r="AA2051" s="2" t="s">
        <v>98</v>
      </c>
      <c r="AB2051" s="2" t="s">
        <v>97</v>
      </c>
      <c r="AC2051" t="s">
        <v>171</v>
      </c>
      <c r="AD2051" t="s">
        <v>97</v>
      </c>
      <c r="AE2051" s="1" t="s">
        <v>98</v>
      </c>
      <c r="AF2051" t="s">
        <v>98</v>
      </c>
    </row>
    <row r="2052" spans="1:32">
      <c r="A2052" s="3" t="s">
        <v>184</v>
      </c>
      <c r="B2052">
        <v>2042</v>
      </c>
      <c r="C2052" s="6">
        <v>187860</v>
      </c>
      <c r="D2052" t="s">
        <v>136</v>
      </c>
      <c r="E2052" s="2" t="s">
        <v>98</v>
      </c>
      <c r="F2052" s="2" t="s">
        <v>98</v>
      </c>
      <c r="G2052" s="2" t="s">
        <v>98</v>
      </c>
      <c r="H2052" s="2" t="s">
        <v>97</v>
      </c>
      <c r="I2052" s="2" t="s">
        <v>146</v>
      </c>
      <c r="J2052" s="2" t="s">
        <v>97</v>
      </c>
      <c r="K2052" s="2" t="s">
        <v>134</v>
      </c>
      <c r="L2052" t="s">
        <v>140</v>
      </c>
      <c r="M2052" s="2" t="s">
        <v>100</v>
      </c>
      <c r="N2052" s="71" t="s">
        <v>98</v>
      </c>
      <c r="O2052" s="71" t="s">
        <v>174</v>
      </c>
      <c r="P2052" s="4" t="s">
        <v>182</v>
      </c>
      <c r="Q2052" s="2" t="s">
        <v>98</v>
      </c>
      <c r="R2052" s="2" t="s">
        <v>98</v>
      </c>
      <c r="S2052" t="s">
        <v>98</v>
      </c>
      <c r="T2052" t="s">
        <v>98</v>
      </c>
      <c r="U2052" s="2" t="s">
        <v>98</v>
      </c>
      <c r="V2052" s="2" t="s">
        <v>98</v>
      </c>
      <c r="W2052" s="2" t="s">
        <v>98</v>
      </c>
      <c r="X2052" s="2" t="s">
        <v>98</v>
      </c>
      <c r="Y2052" s="2" t="s">
        <v>186</v>
      </c>
      <c r="Z2052" s="2" t="s">
        <v>98</v>
      </c>
      <c r="AA2052" s="2" t="s">
        <v>98</v>
      </c>
      <c r="AB2052" s="2" t="s">
        <v>97</v>
      </c>
      <c r="AC2052" t="s">
        <v>171</v>
      </c>
      <c r="AD2052" t="s">
        <v>97</v>
      </c>
      <c r="AE2052" s="1" t="s">
        <v>98</v>
      </c>
      <c r="AF2052" t="s">
        <v>98</v>
      </c>
    </row>
    <row r="2053" spans="1:32">
      <c r="A2053" s="3" t="s">
        <v>184</v>
      </c>
      <c r="B2053">
        <v>2043</v>
      </c>
      <c r="C2053">
        <v>187863</v>
      </c>
      <c r="D2053" t="s">
        <v>136</v>
      </c>
      <c r="E2053" s="2" t="s">
        <v>98</v>
      </c>
      <c r="F2053" s="2" t="s">
        <v>98</v>
      </c>
      <c r="G2053" s="2" t="s">
        <v>97</v>
      </c>
      <c r="H2053" s="3" t="s">
        <v>97</v>
      </c>
      <c r="I2053" s="2" t="s">
        <v>149</v>
      </c>
      <c r="J2053" s="6" t="s">
        <v>97</v>
      </c>
      <c r="K2053" s="2" t="s">
        <v>134</v>
      </c>
      <c r="L2053" t="s">
        <v>140</v>
      </c>
      <c r="M2053" s="3" t="s">
        <v>100</v>
      </c>
      <c r="N2053" s="71" t="s">
        <v>97</v>
      </c>
      <c r="O2053" s="71" t="s">
        <v>163</v>
      </c>
      <c r="P2053" s="5" t="s">
        <v>97</v>
      </c>
      <c r="Q2053" s="2" t="s">
        <v>98</v>
      </c>
      <c r="R2053" s="2" t="s">
        <v>98</v>
      </c>
      <c r="S2053" t="s">
        <v>97</v>
      </c>
      <c r="T2053" t="s">
        <v>98</v>
      </c>
      <c r="U2053" s="2" t="s">
        <v>98</v>
      </c>
      <c r="V2053" s="2" t="s">
        <v>98</v>
      </c>
      <c r="W2053" s="2" t="s">
        <v>98</v>
      </c>
      <c r="X2053" s="2" t="s">
        <v>98</v>
      </c>
      <c r="Y2053" s="2" t="s">
        <v>186</v>
      </c>
      <c r="Z2053" s="2" t="s">
        <v>98</v>
      </c>
      <c r="AA2053" s="2" t="s">
        <v>98</v>
      </c>
      <c r="AB2053" s="2" t="s">
        <v>97</v>
      </c>
      <c r="AC2053" t="s">
        <v>171</v>
      </c>
      <c r="AD2053" s="6" t="s">
        <v>97</v>
      </c>
      <c r="AE2053" s="1" t="s">
        <v>97</v>
      </c>
      <c r="AF2053" t="s">
        <v>98</v>
      </c>
    </row>
    <row r="2054" spans="1:32">
      <c r="A2054" s="3" t="s">
        <v>184</v>
      </c>
      <c r="B2054">
        <v>2044</v>
      </c>
      <c r="C2054">
        <v>187865</v>
      </c>
      <c r="D2054" t="s">
        <v>136</v>
      </c>
      <c r="E2054" s="2" t="s">
        <v>98</v>
      </c>
      <c r="F2054" s="2" t="s">
        <v>98</v>
      </c>
      <c r="G2054" s="2" t="s">
        <v>98</v>
      </c>
      <c r="H2054" s="3" t="s">
        <v>97</v>
      </c>
      <c r="I2054" s="2" t="s">
        <v>146</v>
      </c>
      <c r="J2054" s="6" t="s">
        <v>97</v>
      </c>
      <c r="K2054" s="2" t="s">
        <v>134</v>
      </c>
      <c r="L2054" t="s">
        <v>140</v>
      </c>
      <c r="M2054" s="2" t="s">
        <v>100</v>
      </c>
      <c r="N2054" s="70" t="s">
        <v>98</v>
      </c>
      <c r="O2054" s="70" t="s">
        <v>174</v>
      </c>
      <c r="P2054" s="5" t="s">
        <v>182</v>
      </c>
      <c r="Q2054" s="2" t="s">
        <v>98</v>
      </c>
      <c r="R2054" s="2" t="s">
        <v>98</v>
      </c>
      <c r="S2054" t="s">
        <v>98</v>
      </c>
      <c r="T2054" t="s">
        <v>98</v>
      </c>
      <c r="U2054" s="2" t="s">
        <v>98</v>
      </c>
      <c r="V2054" s="2" t="s">
        <v>98</v>
      </c>
      <c r="W2054" s="2" t="s">
        <v>98</v>
      </c>
      <c r="X2054" s="2" t="s">
        <v>98</v>
      </c>
      <c r="Y2054" s="2" t="s">
        <v>186</v>
      </c>
      <c r="Z2054" s="2" t="s">
        <v>98</v>
      </c>
      <c r="AA2054" s="2" t="s">
        <v>98</v>
      </c>
      <c r="AB2054" s="2" t="s">
        <v>97</v>
      </c>
      <c r="AC2054" t="s">
        <v>171</v>
      </c>
      <c r="AD2054" s="6" t="s">
        <v>97</v>
      </c>
      <c r="AE2054" s="7" t="s">
        <v>98</v>
      </c>
      <c r="AF2054" t="s">
        <v>98</v>
      </c>
    </row>
    <row r="2055" spans="1:32">
      <c r="A2055" s="3" t="s">
        <v>184</v>
      </c>
      <c r="B2055">
        <v>2045</v>
      </c>
      <c r="C2055">
        <v>187872</v>
      </c>
      <c r="D2055" t="s">
        <v>136</v>
      </c>
      <c r="E2055" s="2" t="s">
        <v>98</v>
      </c>
      <c r="F2055" s="2" t="s">
        <v>98</v>
      </c>
      <c r="G2055" s="2" t="s">
        <v>97</v>
      </c>
      <c r="H2055" s="2" t="s">
        <v>97</v>
      </c>
      <c r="I2055" s="2" t="s">
        <v>149</v>
      </c>
      <c r="J2055" s="6" t="s">
        <v>97</v>
      </c>
      <c r="K2055" s="2" t="s">
        <v>134</v>
      </c>
      <c r="L2055" t="s">
        <v>140</v>
      </c>
      <c r="M2055" s="3" t="s">
        <v>100</v>
      </c>
      <c r="N2055" s="71" t="s">
        <v>97</v>
      </c>
      <c r="O2055" s="71" t="s">
        <v>174</v>
      </c>
      <c r="P2055" s="5" t="s">
        <v>182</v>
      </c>
      <c r="Q2055" s="2" t="s">
        <v>98</v>
      </c>
      <c r="R2055" s="2" t="s">
        <v>98</v>
      </c>
      <c r="S2055" t="s">
        <v>98</v>
      </c>
      <c r="T2055" t="s">
        <v>98</v>
      </c>
      <c r="U2055" s="2" t="s">
        <v>98</v>
      </c>
      <c r="V2055" s="2" t="s">
        <v>98</v>
      </c>
      <c r="W2055" s="2" t="s">
        <v>98</v>
      </c>
      <c r="X2055" s="2" t="s">
        <v>98</v>
      </c>
      <c r="Y2055" s="2" t="s">
        <v>186</v>
      </c>
      <c r="Z2055" s="2" t="s">
        <v>98</v>
      </c>
      <c r="AA2055" s="2" t="s">
        <v>98</v>
      </c>
      <c r="AB2055" s="2" t="s">
        <v>97</v>
      </c>
      <c r="AC2055" t="s">
        <v>171</v>
      </c>
      <c r="AD2055" s="6" t="s">
        <v>97</v>
      </c>
      <c r="AE2055" s="7" t="s">
        <v>98</v>
      </c>
      <c r="AF2055" t="s">
        <v>98</v>
      </c>
    </row>
    <row r="2056" spans="1:32">
      <c r="A2056" s="3" t="s">
        <v>184</v>
      </c>
      <c r="B2056">
        <v>2046</v>
      </c>
      <c r="C2056" s="6">
        <v>187875</v>
      </c>
      <c r="D2056" t="s">
        <v>137</v>
      </c>
      <c r="E2056" s="2" t="s">
        <v>98</v>
      </c>
      <c r="F2056" s="2" t="s">
        <v>98</v>
      </c>
      <c r="G2056" s="2" t="s">
        <v>98</v>
      </c>
      <c r="H2056" s="2" t="s">
        <v>97</v>
      </c>
      <c r="I2056" s="2" t="s">
        <v>146</v>
      </c>
      <c r="J2056" s="2" t="s">
        <v>97</v>
      </c>
      <c r="K2056" s="2" t="s">
        <v>134</v>
      </c>
      <c r="L2056" t="s">
        <v>140</v>
      </c>
      <c r="M2056" s="2" t="s">
        <v>100</v>
      </c>
      <c r="N2056" s="71" t="s">
        <v>97</v>
      </c>
      <c r="O2056" s="71" t="s">
        <v>174</v>
      </c>
      <c r="P2056" s="4" t="s">
        <v>182</v>
      </c>
      <c r="Q2056" s="2" t="s">
        <v>98</v>
      </c>
      <c r="R2056" s="2" t="s">
        <v>98</v>
      </c>
      <c r="S2056" t="s">
        <v>98</v>
      </c>
      <c r="T2056" t="s">
        <v>98</v>
      </c>
      <c r="U2056" s="2" t="s">
        <v>98</v>
      </c>
      <c r="V2056" s="2" t="s">
        <v>98</v>
      </c>
      <c r="W2056" s="2" t="s">
        <v>98</v>
      </c>
      <c r="X2056" s="2" t="s">
        <v>98</v>
      </c>
      <c r="Y2056" s="2" t="s">
        <v>98</v>
      </c>
      <c r="Z2056" s="2" t="s">
        <v>98</v>
      </c>
      <c r="AA2056" s="2" t="s">
        <v>98</v>
      </c>
      <c r="AB2056" s="2" t="s">
        <v>98</v>
      </c>
      <c r="AC2056" t="s">
        <v>171</v>
      </c>
      <c r="AD2056" t="s">
        <v>97</v>
      </c>
      <c r="AE2056" s="1" t="s">
        <v>98</v>
      </c>
      <c r="AF2056" t="s">
        <v>98</v>
      </c>
    </row>
    <row r="2057" spans="1:32">
      <c r="A2057" s="3" t="s">
        <v>184</v>
      </c>
      <c r="B2057">
        <v>2047</v>
      </c>
      <c r="C2057">
        <v>187909</v>
      </c>
      <c r="D2057" t="s">
        <v>137</v>
      </c>
      <c r="E2057" s="2" t="s">
        <v>98</v>
      </c>
      <c r="F2057" s="2" t="s">
        <v>98</v>
      </c>
      <c r="G2057" s="2" t="s">
        <v>98</v>
      </c>
      <c r="H2057" s="3" t="s">
        <v>97</v>
      </c>
      <c r="I2057" s="2" t="s">
        <v>146</v>
      </c>
      <c r="J2057" s="6" t="s">
        <v>97</v>
      </c>
      <c r="K2057" s="2" t="s">
        <v>134</v>
      </c>
      <c r="L2057" t="s">
        <v>140</v>
      </c>
      <c r="M2057" s="2" t="s">
        <v>101</v>
      </c>
      <c r="N2057" s="70" t="s">
        <v>97</v>
      </c>
      <c r="O2057" s="70" t="s">
        <v>163</v>
      </c>
      <c r="P2057" s="4" t="s">
        <v>182</v>
      </c>
      <c r="Q2057" s="2" t="s">
        <v>98</v>
      </c>
      <c r="R2057" s="2" t="s">
        <v>98</v>
      </c>
      <c r="S2057" t="s">
        <v>98</v>
      </c>
      <c r="T2057" t="s">
        <v>98</v>
      </c>
      <c r="U2057" s="2" t="s">
        <v>98</v>
      </c>
      <c r="V2057" s="2" t="s">
        <v>98</v>
      </c>
      <c r="W2057" s="2" t="s">
        <v>98</v>
      </c>
      <c r="X2057" s="2" t="s">
        <v>98</v>
      </c>
      <c r="Y2057" s="2" t="s">
        <v>186</v>
      </c>
      <c r="Z2057" s="2" t="s">
        <v>98</v>
      </c>
      <c r="AA2057" s="2" t="s">
        <v>98</v>
      </c>
      <c r="AB2057" s="2" t="s">
        <v>97</v>
      </c>
      <c r="AC2057" t="s">
        <v>171</v>
      </c>
      <c r="AD2057" s="6" t="s">
        <v>97</v>
      </c>
      <c r="AE2057" s="1" t="s">
        <v>98</v>
      </c>
      <c r="AF2057" t="s">
        <v>98</v>
      </c>
    </row>
    <row r="2058" spans="1:32">
      <c r="A2058" s="3" t="s">
        <v>184</v>
      </c>
      <c r="B2058">
        <v>2048</v>
      </c>
      <c r="C2058" s="6">
        <v>187913</v>
      </c>
      <c r="D2058" t="s">
        <v>137</v>
      </c>
      <c r="E2058" s="2" t="s">
        <v>98</v>
      </c>
      <c r="F2058" s="2" t="s">
        <v>98</v>
      </c>
      <c r="G2058" s="2" t="s">
        <v>98</v>
      </c>
      <c r="H2058" s="2" t="s">
        <v>97</v>
      </c>
      <c r="I2058" s="2" t="s">
        <v>145</v>
      </c>
      <c r="J2058" s="2" t="s">
        <v>97</v>
      </c>
      <c r="K2058" s="2" t="s">
        <v>134</v>
      </c>
      <c r="L2058" t="s">
        <v>140</v>
      </c>
      <c r="M2058" s="2" t="s">
        <v>100</v>
      </c>
      <c r="N2058" s="71" t="s">
        <v>97</v>
      </c>
      <c r="O2058" s="71" t="s">
        <v>174</v>
      </c>
      <c r="P2058" s="4" t="s">
        <v>182</v>
      </c>
      <c r="Q2058" s="2" t="s">
        <v>98</v>
      </c>
      <c r="R2058" s="2" t="s">
        <v>98</v>
      </c>
      <c r="S2058" t="s">
        <v>98</v>
      </c>
      <c r="T2058" t="s">
        <v>98</v>
      </c>
      <c r="U2058" s="2" t="s">
        <v>98</v>
      </c>
      <c r="V2058" s="2" t="s">
        <v>98</v>
      </c>
      <c r="W2058" s="2" t="s">
        <v>98</v>
      </c>
      <c r="X2058" s="2" t="s">
        <v>98</v>
      </c>
      <c r="Y2058" s="2" t="s">
        <v>98</v>
      </c>
      <c r="Z2058" s="2" t="s">
        <v>98</v>
      </c>
      <c r="AA2058" s="2" t="s">
        <v>98</v>
      </c>
      <c r="AB2058" s="2" t="s">
        <v>97</v>
      </c>
      <c r="AC2058" t="s">
        <v>171</v>
      </c>
      <c r="AD2058" t="s">
        <v>97</v>
      </c>
      <c r="AE2058" s="1" t="s">
        <v>98</v>
      </c>
      <c r="AF2058" t="s">
        <v>98</v>
      </c>
    </row>
    <row r="2059" spans="1:32">
      <c r="A2059" s="3" t="s">
        <v>184</v>
      </c>
      <c r="B2059">
        <v>2049</v>
      </c>
      <c r="C2059" s="6">
        <v>187925</v>
      </c>
      <c r="D2059" t="s">
        <v>136</v>
      </c>
      <c r="E2059" s="2" t="s">
        <v>98</v>
      </c>
      <c r="F2059" s="2" t="s">
        <v>98</v>
      </c>
      <c r="G2059" s="2" t="s">
        <v>98</v>
      </c>
      <c r="H2059" s="2" t="s">
        <v>97</v>
      </c>
      <c r="I2059" s="2" t="s">
        <v>147</v>
      </c>
      <c r="J2059" s="2" t="s">
        <v>97</v>
      </c>
      <c r="K2059" s="2" t="s">
        <v>134</v>
      </c>
      <c r="L2059" t="s">
        <v>140</v>
      </c>
      <c r="M2059" s="2" t="s">
        <v>100</v>
      </c>
      <c r="N2059" s="71" t="s">
        <v>97</v>
      </c>
      <c r="O2059" s="71" t="s">
        <v>174</v>
      </c>
      <c r="P2059" s="4" t="s">
        <v>182</v>
      </c>
      <c r="Q2059" s="2" t="s">
        <v>98</v>
      </c>
      <c r="R2059" s="2" t="s">
        <v>98</v>
      </c>
      <c r="S2059" t="s">
        <v>98</v>
      </c>
      <c r="T2059" t="s">
        <v>98</v>
      </c>
      <c r="U2059" s="2" t="s">
        <v>98</v>
      </c>
      <c r="V2059" s="2" t="s">
        <v>98</v>
      </c>
      <c r="W2059" s="2" t="s">
        <v>98</v>
      </c>
      <c r="X2059" s="2" t="s">
        <v>98</v>
      </c>
      <c r="Y2059" s="2" t="s">
        <v>186</v>
      </c>
      <c r="Z2059" s="2" t="s">
        <v>98</v>
      </c>
      <c r="AA2059" s="2" t="s">
        <v>98</v>
      </c>
      <c r="AB2059" s="2" t="s">
        <v>97</v>
      </c>
      <c r="AC2059" t="s">
        <v>171</v>
      </c>
      <c r="AD2059" t="s">
        <v>97</v>
      </c>
      <c r="AE2059" s="1" t="s">
        <v>98</v>
      </c>
      <c r="AF2059" t="s">
        <v>98</v>
      </c>
    </row>
    <row r="2060" spans="1:32">
      <c r="A2060" s="3" t="s">
        <v>183</v>
      </c>
      <c r="B2060">
        <v>2050</v>
      </c>
      <c r="C2060">
        <v>187926</v>
      </c>
      <c r="D2060" t="s">
        <v>137</v>
      </c>
      <c r="E2060" s="2" t="s">
        <v>98</v>
      </c>
      <c r="F2060" s="2" t="s">
        <v>98</v>
      </c>
      <c r="G2060" s="2" t="s">
        <v>98</v>
      </c>
      <c r="H2060" s="3" t="s">
        <v>97</v>
      </c>
      <c r="I2060" s="2" t="s">
        <v>149</v>
      </c>
      <c r="J2060" s="6" t="s">
        <v>98</v>
      </c>
      <c r="K2060" s="2" t="s">
        <v>134</v>
      </c>
      <c r="L2060" t="s">
        <v>140</v>
      </c>
      <c r="M2060" s="3" t="s">
        <v>101</v>
      </c>
      <c r="N2060" s="71" t="s">
        <v>97</v>
      </c>
      <c r="O2060" s="71" t="s">
        <v>99</v>
      </c>
      <c r="P2060" s="5" t="s">
        <v>182</v>
      </c>
      <c r="Q2060" s="2" t="s">
        <v>98</v>
      </c>
      <c r="R2060" s="2" t="s">
        <v>98</v>
      </c>
      <c r="S2060" t="s">
        <v>98</v>
      </c>
      <c r="T2060" t="s">
        <v>98</v>
      </c>
      <c r="U2060" s="2" t="s">
        <v>98</v>
      </c>
      <c r="V2060" s="2" t="s">
        <v>98</v>
      </c>
      <c r="W2060" s="2" t="s">
        <v>98</v>
      </c>
      <c r="X2060" s="2" t="s">
        <v>98</v>
      </c>
      <c r="Y2060" s="2" t="s">
        <v>98</v>
      </c>
      <c r="Z2060" s="2" t="s">
        <v>98</v>
      </c>
      <c r="AA2060" s="2" t="s">
        <v>98</v>
      </c>
      <c r="AB2060" s="2" t="s">
        <v>185</v>
      </c>
      <c r="AC2060" t="s">
        <v>171</v>
      </c>
      <c r="AD2060" s="6" t="s">
        <v>97</v>
      </c>
      <c r="AE2060" s="7" t="s">
        <v>98</v>
      </c>
      <c r="AF2060" t="s">
        <v>98</v>
      </c>
    </row>
    <row r="2061" spans="1:32">
      <c r="A2061" s="3" t="s">
        <v>184</v>
      </c>
      <c r="B2061">
        <v>2051</v>
      </c>
      <c r="C2061">
        <v>187942</v>
      </c>
      <c r="D2061" t="s">
        <v>136</v>
      </c>
      <c r="E2061" s="2" t="s">
        <v>98</v>
      </c>
      <c r="F2061" s="2" t="s">
        <v>98</v>
      </c>
      <c r="G2061" s="2" t="s">
        <v>98</v>
      </c>
      <c r="H2061" s="3" t="s">
        <v>97</v>
      </c>
      <c r="I2061" s="2" t="s">
        <v>149</v>
      </c>
      <c r="J2061" s="6" t="s">
        <v>97</v>
      </c>
      <c r="K2061" s="2" t="s">
        <v>134</v>
      </c>
      <c r="L2061" t="s">
        <v>140</v>
      </c>
      <c r="M2061" s="3" t="s">
        <v>100</v>
      </c>
      <c r="N2061" s="71" t="s">
        <v>97</v>
      </c>
      <c r="O2061" s="71" t="s">
        <v>174</v>
      </c>
      <c r="P2061" s="4" t="s">
        <v>98</v>
      </c>
      <c r="Q2061" s="2" t="s">
        <v>98</v>
      </c>
      <c r="R2061" s="2" t="s">
        <v>98</v>
      </c>
      <c r="S2061" t="s">
        <v>97</v>
      </c>
      <c r="T2061" t="s">
        <v>98</v>
      </c>
      <c r="U2061" s="2" t="s">
        <v>98</v>
      </c>
      <c r="V2061" s="2" t="s">
        <v>98</v>
      </c>
      <c r="W2061" s="2" t="s">
        <v>98</v>
      </c>
      <c r="X2061" s="2" t="s">
        <v>98</v>
      </c>
      <c r="Y2061" s="2" t="s">
        <v>186</v>
      </c>
      <c r="Z2061" s="2" t="s">
        <v>98</v>
      </c>
      <c r="AA2061" s="2" t="s">
        <v>98</v>
      </c>
      <c r="AB2061" s="2" t="s">
        <v>97</v>
      </c>
      <c r="AC2061" t="s">
        <v>171</v>
      </c>
      <c r="AD2061" s="6" t="s">
        <v>97</v>
      </c>
      <c r="AE2061" s="1" t="s">
        <v>98</v>
      </c>
      <c r="AF2061" t="s">
        <v>98</v>
      </c>
    </row>
    <row r="2062" spans="1:32">
      <c r="A2062" s="3" t="s">
        <v>184</v>
      </c>
      <c r="B2062">
        <v>2052</v>
      </c>
      <c r="C2062" s="6">
        <v>187944</v>
      </c>
      <c r="D2062" t="s">
        <v>137</v>
      </c>
      <c r="E2062" s="2" t="s">
        <v>98</v>
      </c>
      <c r="F2062" s="2" t="s">
        <v>98</v>
      </c>
      <c r="G2062" s="2" t="s">
        <v>98</v>
      </c>
      <c r="H2062" s="2" t="s">
        <v>97</v>
      </c>
      <c r="I2062" s="2" t="s">
        <v>144</v>
      </c>
      <c r="J2062" s="2" t="s">
        <v>97</v>
      </c>
      <c r="K2062" s="2" t="s">
        <v>134</v>
      </c>
      <c r="L2062" t="s">
        <v>140</v>
      </c>
      <c r="M2062" s="2" t="s">
        <v>101</v>
      </c>
      <c r="N2062" s="71" t="s">
        <v>97</v>
      </c>
      <c r="O2062" s="71" t="s">
        <v>174</v>
      </c>
      <c r="P2062" s="4" t="s">
        <v>182</v>
      </c>
      <c r="Q2062" s="2" t="s">
        <v>98</v>
      </c>
      <c r="R2062" s="2" t="s">
        <v>98</v>
      </c>
      <c r="S2062" t="s">
        <v>98</v>
      </c>
      <c r="T2062" t="s">
        <v>98</v>
      </c>
      <c r="U2062" s="2" t="s">
        <v>98</v>
      </c>
      <c r="V2062" s="2" t="s">
        <v>98</v>
      </c>
      <c r="W2062" s="2" t="s">
        <v>98</v>
      </c>
      <c r="X2062" s="2" t="s">
        <v>98</v>
      </c>
      <c r="Y2062" s="2" t="s">
        <v>186</v>
      </c>
      <c r="Z2062" s="2" t="s">
        <v>98</v>
      </c>
      <c r="AA2062" s="2" t="s">
        <v>98</v>
      </c>
      <c r="AB2062" s="2" t="s">
        <v>97</v>
      </c>
      <c r="AC2062" t="s">
        <v>171</v>
      </c>
      <c r="AD2062" t="s">
        <v>97</v>
      </c>
      <c r="AE2062" s="1" t="s">
        <v>98</v>
      </c>
      <c r="AF2062" t="s">
        <v>98</v>
      </c>
    </row>
    <row r="2063" spans="1:32">
      <c r="A2063" s="3" t="s">
        <v>184</v>
      </c>
      <c r="B2063">
        <v>2053</v>
      </c>
      <c r="C2063">
        <v>187956</v>
      </c>
      <c r="D2063" t="s">
        <v>136</v>
      </c>
      <c r="E2063" s="2" t="s">
        <v>98</v>
      </c>
      <c r="F2063" s="2" t="s">
        <v>98</v>
      </c>
      <c r="G2063" s="2" t="s">
        <v>98</v>
      </c>
      <c r="H2063" s="3" t="s">
        <v>97</v>
      </c>
      <c r="I2063" s="2" t="s">
        <v>149</v>
      </c>
      <c r="J2063" s="6" t="s">
        <v>97</v>
      </c>
      <c r="K2063" s="2" t="s">
        <v>134</v>
      </c>
      <c r="L2063" t="s">
        <v>140</v>
      </c>
      <c r="M2063" s="2" t="s">
        <v>100</v>
      </c>
      <c r="N2063" s="70" t="s">
        <v>97</v>
      </c>
      <c r="O2063" s="70" t="s">
        <v>163</v>
      </c>
      <c r="P2063" s="4" t="s">
        <v>182</v>
      </c>
      <c r="Q2063" s="2" t="s">
        <v>98</v>
      </c>
      <c r="R2063" s="2" t="s">
        <v>98</v>
      </c>
      <c r="S2063" t="s">
        <v>98</v>
      </c>
      <c r="T2063" t="s">
        <v>98</v>
      </c>
      <c r="U2063" s="2" t="s">
        <v>98</v>
      </c>
      <c r="V2063" s="2" t="s">
        <v>98</v>
      </c>
      <c r="W2063" s="2" t="s">
        <v>98</v>
      </c>
      <c r="X2063" s="2" t="s">
        <v>98</v>
      </c>
      <c r="Y2063" s="2" t="s">
        <v>186</v>
      </c>
      <c r="Z2063" s="2" t="s">
        <v>98</v>
      </c>
      <c r="AA2063" s="2" t="s">
        <v>98</v>
      </c>
      <c r="AB2063" s="2" t="s">
        <v>97</v>
      </c>
      <c r="AC2063" t="s">
        <v>171</v>
      </c>
      <c r="AD2063" t="s">
        <v>97</v>
      </c>
      <c r="AE2063" s="1" t="s">
        <v>97</v>
      </c>
      <c r="AF2063" t="s">
        <v>98</v>
      </c>
    </row>
    <row r="2064" spans="1:32">
      <c r="A2064" s="3" t="s">
        <v>184</v>
      </c>
      <c r="B2064">
        <v>2054</v>
      </c>
      <c r="C2064">
        <v>187961</v>
      </c>
      <c r="D2064" t="s">
        <v>136</v>
      </c>
      <c r="E2064" s="2" t="s">
        <v>98</v>
      </c>
      <c r="F2064" s="2" t="s">
        <v>98</v>
      </c>
      <c r="G2064" s="2" t="s">
        <v>98</v>
      </c>
      <c r="H2064" s="3" t="s">
        <v>97</v>
      </c>
      <c r="I2064" s="2" t="s">
        <v>147</v>
      </c>
      <c r="J2064" s="6" t="s">
        <v>97</v>
      </c>
      <c r="K2064" s="2" t="s">
        <v>134</v>
      </c>
      <c r="L2064" t="s">
        <v>139</v>
      </c>
      <c r="M2064" s="2" t="s">
        <v>100</v>
      </c>
      <c r="N2064" s="70" t="s">
        <v>97</v>
      </c>
      <c r="O2064" s="70" t="s">
        <v>174</v>
      </c>
      <c r="P2064" s="5" t="s">
        <v>98</v>
      </c>
      <c r="Q2064" s="2" t="s">
        <v>98</v>
      </c>
      <c r="R2064" s="2" t="s">
        <v>98</v>
      </c>
      <c r="S2064" t="s">
        <v>97</v>
      </c>
      <c r="T2064" t="s">
        <v>98</v>
      </c>
      <c r="U2064" s="2" t="s">
        <v>98</v>
      </c>
      <c r="V2064" s="2" t="s">
        <v>97</v>
      </c>
      <c r="W2064" s="2" t="s">
        <v>98</v>
      </c>
      <c r="X2064" s="2" t="s">
        <v>98</v>
      </c>
      <c r="Y2064" s="2" t="s">
        <v>98</v>
      </c>
      <c r="Z2064" s="2" t="s">
        <v>98</v>
      </c>
      <c r="AA2064" s="2" t="s">
        <v>98</v>
      </c>
      <c r="AB2064" s="2" t="s">
        <v>98</v>
      </c>
      <c r="AC2064" t="s">
        <v>171</v>
      </c>
      <c r="AD2064" t="s">
        <v>97</v>
      </c>
      <c r="AE2064" s="1" t="s">
        <v>98</v>
      </c>
      <c r="AF2064" t="s">
        <v>99</v>
      </c>
    </row>
    <row r="2065" spans="1:32">
      <c r="A2065" s="3" t="s">
        <v>184</v>
      </c>
      <c r="B2065">
        <v>2055</v>
      </c>
      <c r="C2065" s="6">
        <v>188011</v>
      </c>
      <c r="D2065" t="s">
        <v>137</v>
      </c>
      <c r="E2065" s="2" t="s">
        <v>98</v>
      </c>
      <c r="F2065" s="2" t="s">
        <v>98</v>
      </c>
      <c r="G2065" s="2" t="s">
        <v>98</v>
      </c>
      <c r="H2065" s="2" t="s">
        <v>97</v>
      </c>
      <c r="I2065" s="2" t="s">
        <v>147</v>
      </c>
      <c r="J2065" s="2" t="s">
        <v>97</v>
      </c>
      <c r="K2065" s="2" t="s">
        <v>134</v>
      </c>
      <c r="L2065" t="s">
        <v>140</v>
      </c>
      <c r="M2065" s="2" t="s">
        <v>100</v>
      </c>
      <c r="N2065" s="71" t="s">
        <v>98</v>
      </c>
      <c r="O2065" s="71" t="s">
        <v>174</v>
      </c>
      <c r="P2065" s="4" t="s">
        <v>182</v>
      </c>
      <c r="Q2065" s="2" t="s">
        <v>98</v>
      </c>
      <c r="R2065" s="2" t="s">
        <v>98</v>
      </c>
      <c r="S2065" t="s">
        <v>98</v>
      </c>
      <c r="T2065" t="s">
        <v>98</v>
      </c>
      <c r="U2065" s="2" t="s">
        <v>98</v>
      </c>
      <c r="V2065" s="2" t="s">
        <v>98</v>
      </c>
      <c r="W2065" s="2" t="s">
        <v>98</v>
      </c>
      <c r="X2065" s="2" t="s">
        <v>98</v>
      </c>
      <c r="Y2065" s="2" t="s">
        <v>186</v>
      </c>
      <c r="Z2065" s="2" t="s">
        <v>98</v>
      </c>
      <c r="AA2065" s="2" t="s">
        <v>98</v>
      </c>
      <c r="AB2065" s="2" t="s">
        <v>97</v>
      </c>
      <c r="AC2065" t="s">
        <v>171</v>
      </c>
      <c r="AD2065" t="s">
        <v>97</v>
      </c>
      <c r="AE2065" s="1" t="s">
        <v>98</v>
      </c>
      <c r="AF2065" t="s">
        <v>98</v>
      </c>
    </row>
    <row r="2066" spans="1:32">
      <c r="A2066" s="3" t="s">
        <v>184</v>
      </c>
      <c r="B2066">
        <v>2056</v>
      </c>
      <c r="C2066" s="6">
        <v>188021</v>
      </c>
      <c r="D2066" t="s">
        <v>137</v>
      </c>
      <c r="E2066" s="2" t="s">
        <v>98</v>
      </c>
      <c r="F2066" s="2" t="s">
        <v>98</v>
      </c>
      <c r="G2066" s="2" t="s">
        <v>98</v>
      </c>
      <c r="H2066" s="2" t="s">
        <v>97</v>
      </c>
      <c r="I2066" s="2" t="s">
        <v>147</v>
      </c>
      <c r="J2066" s="2" t="s">
        <v>97</v>
      </c>
      <c r="K2066" s="2" t="s">
        <v>134</v>
      </c>
      <c r="L2066" t="s">
        <v>140</v>
      </c>
      <c r="M2066" s="2" t="s">
        <v>101</v>
      </c>
      <c r="N2066" s="71" t="s">
        <v>97</v>
      </c>
      <c r="O2066" s="71" t="s">
        <v>174</v>
      </c>
      <c r="P2066" s="4" t="s">
        <v>182</v>
      </c>
      <c r="Q2066" s="2" t="s">
        <v>98</v>
      </c>
      <c r="R2066" s="2" t="s">
        <v>98</v>
      </c>
      <c r="S2066" t="s">
        <v>98</v>
      </c>
      <c r="T2066" t="s">
        <v>98</v>
      </c>
      <c r="U2066" s="2" t="s">
        <v>98</v>
      </c>
      <c r="V2066" s="2" t="s">
        <v>98</v>
      </c>
      <c r="W2066" s="2" t="s">
        <v>98</v>
      </c>
      <c r="X2066" s="2" t="s">
        <v>98</v>
      </c>
      <c r="Y2066" s="2" t="s">
        <v>98</v>
      </c>
      <c r="Z2066" s="2" t="s">
        <v>98</v>
      </c>
      <c r="AA2066" s="2" t="s">
        <v>98</v>
      </c>
      <c r="AB2066" s="2" t="s">
        <v>98</v>
      </c>
      <c r="AC2066" t="s">
        <v>171</v>
      </c>
      <c r="AD2066" t="s">
        <v>97</v>
      </c>
      <c r="AE2066" s="1" t="s">
        <v>98</v>
      </c>
      <c r="AF2066" t="s">
        <v>98</v>
      </c>
    </row>
    <row r="2067" spans="1:32">
      <c r="A2067" s="3" t="s">
        <v>184</v>
      </c>
      <c r="B2067">
        <v>2057</v>
      </c>
      <c r="C2067" s="6">
        <v>188035</v>
      </c>
      <c r="D2067" t="s">
        <v>136</v>
      </c>
      <c r="E2067" s="2" t="s">
        <v>98</v>
      </c>
      <c r="F2067" s="2" t="s">
        <v>98</v>
      </c>
      <c r="G2067" s="2" t="s">
        <v>98</v>
      </c>
      <c r="H2067" s="2" t="s">
        <v>98</v>
      </c>
      <c r="I2067" s="2" t="s">
        <v>149</v>
      </c>
      <c r="J2067" s="2" t="s">
        <v>98</v>
      </c>
      <c r="K2067" s="2" t="s">
        <v>134</v>
      </c>
      <c r="L2067" t="s">
        <v>139</v>
      </c>
      <c r="M2067" s="2" t="s">
        <v>100</v>
      </c>
      <c r="N2067" s="71" t="s">
        <v>97</v>
      </c>
      <c r="O2067" s="71" t="s">
        <v>174</v>
      </c>
      <c r="P2067" s="4" t="s">
        <v>97</v>
      </c>
      <c r="Q2067" s="2" t="s">
        <v>98</v>
      </c>
      <c r="R2067" s="2" t="s">
        <v>98</v>
      </c>
      <c r="S2067" t="s">
        <v>97</v>
      </c>
      <c r="T2067" t="s">
        <v>98</v>
      </c>
      <c r="U2067" s="2" t="s">
        <v>98</v>
      </c>
      <c r="V2067" s="2" t="s">
        <v>98</v>
      </c>
      <c r="W2067" s="2" t="s">
        <v>98</v>
      </c>
      <c r="X2067" s="2" t="s">
        <v>98</v>
      </c>
      <c r="Y2067" s="2" t="s">
        <v>98</v>
      </c>
      <c r="Z2067" s="2" t="s">
        <v>98</v>
      </c>
      <c r="AA2067" s="2" t="s">
        <v>98</v>
      </c>
      <c r="AB2067" s="2" t="s">
        <v>98</v>
      </c>
      <c r="AC2067" t="s">
        <v>171</v>
      </c>
      <c r="AD2067" t="s">
        <v>97</v>
      </c>
      <c r="AE2067" s="1" t="s">
        <v>98</v>
      </c>
      <c r="AF2067" t="s">
        <v>97</v>
      </c>
    </row>
    <row r="2068" spans="1:32">
      <c r="A2068" s="3" t="s">
        <v>183</v>
      </c>
      <c r="B2068">
        <v>2058</v>
      </c>
      <c r="C2068" s="6">
        <v>188036</v>
      </c>
      <c r="D2068" t="s">
        <v>136</v>
      </c>
      <c r="E2068" s="2" t="s">
        <v>97</v>
      </c>
      <c r="F2068" s="2" t="s">
        <v>98</v>
      </c>
      <c r="G2068" s="2" t="s">
        <v>97</v>
      </c>
      <c r="H2068" s="2" t="s">
        <v>97</v>
      </c>
      <c r="I2068" s="2" t="s">
        <v>148</v>
      </c>
      <c r="J2068" s="2" t="s">
        <v>97</v>
      </c>
      <c r="K2068" s="2" t="s">
        <v>134</v>
      </c>
      <c r="L2068" t="s">
        <v>140</v>
      </c>
      <c r="M2068" s="2" t="s">
        <v>101</v>
      </c>
      <c r="N2068" s="71" t="s">
        <v>98</v>
      </c>
      <c r="O2068" s="71" t="s">
        <v>174</v>
      </c>
      <c r="P2068" s="4" t="s">
        <v>98</v>
      </c>
      <c r="Q2068" s="2" t="s">
        <v>98</v>
      </c>
      <c r="R2068" s="2" t="s">
        <v>97</v>
      </c>
      <c r="S2068" t="s">
        <v>97</v>
      </c>
      <c r="T2068" t="s">
        <v>98</v>
      </c>
      <c r="U2068" s="2" t="s">
        <v>98</v>
      </c>
      <c r="V2068" s="2" t="s">
        <v>98</v>
      </c>
      <c r="W2068" s="2" t="s">
        <v>98</v>
      </c>
      <c r="X2068" s="2" t="s">
        <v>98</v>
      </c>
      <c r="Y2068" s="2" t="s">
        <v>98</v>
      </c>
      <c r="Z2068" s="2" t="s">
        <v>97</v>
      </c>
      <c r="AA2068" s="2" t="s">
        <v>98</v>
      </c>
      <c r="AB2068" s="2" t="s">
        <v>185</v>
      </c>
      <c r="AC2068" t="s">
        <v>171</v>
      </c>
      <c r="AD2068" t="s">
        <v>97</v>
      </c>
      <c r="AE2068" s="1" t="s">
        <v>97</v>
      </c>
      <c r="AF2068" t="s">
        <v>98</v>
      </c>
    </row>
    <row r="2069" spans="1:32">
      <c r="A2069" s="3" t="s">
        <v>184</v>
      </c>
      <c r="B2069">
        <v>2059</v>
      </c>
      <c r="C2069" s="6">
        <v>188047</v>
      </c>
      <c r="D2069" t="s">
        <v>137</v>
      </c>
      <c r="E2069" s="2" t="s">
        <v>98</v>
      </c>
      <c r="F2069" s="2" t="s">
        <v>98</v>
      </c>
      <c r="G2069" s="2" t="s">
        <v>98</v>
      </c>
      <c r="H2069" s="2" t="s">
        <v>97</v>
      </c>
      <c r="I2069" s="2" t="s">
        <v>145</v>
      </c>
      <c r="J2069" s="2" t="s">
        <v>97</v>
      </c>
      <c r="K2069" s="2" t="s">
        <v>134</v>
      </c>
      <c r="L2069" t="s">
        <v>140</v>
      </c>
      <c r="M2069" s="2" t="s">
        <v>100</v>
      </c>
      <c r="N2069" s="71" t="s">
        <v>98</v>
      </c>
      <c r="O2069" s="71" t="s">
        <v>174</v>
      </c>
      <c r="P2069" s="4" t="s">
        <v>98</v>
      </c>
      <c r="Q2069" s="2" t="s">
        <v>98</v>
      </c>
      <c r="R2069" s="2" t="s">
        <v>98</v>
      </c>
      <c r="S2069" t="s">
        <v>97</v>
      </c>
      <c r="T2069" t="s">
        <v>98</v>
      </c>
      <c r="U2069" s="2" t="s">
        <v>98</v>
      </c>
      <c r="V2069" s="2" t="s">
        <v>98</v>
      </c>
      <c r="W2069" s="2" t="s">
        <v>98</v>
      </c>
      <c r="X2069" s="2" t="s">
        <v>98</v>
      </c>
      <c r="Y2069" s="2" t="s">
        <v>98</v>
      </c>
      <c r="Z2069" s="2" t="s">
        <v>98</v>
      </c>
      <c r="AA2069" s="2" t="s">
        <v>98</v>
      </c>
      <c r="AB2069" s="2" t="s">
        <v>97</v>
      </c>
      <c r="AC2069" t="s">
        <v>171</v>
      </c>
      <c r="AD2069" t="s">
        <v>97</v>
      </c>
      <c r="AE2069" s="1" t="s">
        <v>97</v>
      </c>
      <c r="AF2069" t="s">
        <v>99</v>
      </c>
    </row>
    <row r="2070" spans="1:32">
      <c r="A2070" s="3" t="s">
        <v>184</v>
      </c>
      <c r="B2070">
        <v>2060</v>
      </c>
      <c r="C2070" s="6">
        <v>188049</v>
      </c>
      <c r="D2070" t="s">
        <v>137</v>
      </c>
      <c r="E2070" s="2" t="s">
        <v>98</v>
      </c>
      <c r="F2070" s="2" t="s">
        <v>98</v>
      </c>
      <c r="G2070" s="2" t="s">
        <v>98</v>
      </c>
      <c r="H2070" s="2" t="s">
        <v>99</v>
      </c>
      <c r="I2070" s="2" t="s">
        <v>145</v>
      </c>
      <c r="J2070" s="2" t="s">
        <v>97</v>
      </c>
      <c r="K2070" s="2" t="s">
        <v>134</v>
      </c>
      <c r="L2070" t="s">
        <v>140</v>
      </c>
      <c r="M2070" s="2" t="s">
        <v>100</v>
      </c>
      <c r="N2070" s="71" t="s">
        <v>98</v>
      </c>
      <c r="O2070" s="71" t="s">
        <v>174</v>
      </c>
      <c r="P2070" s="4" t="s">
        <v>182</v>
      </c>
      <c r="Q2070" s="2" t="s">
        <v>98</v>
      </c>
      <c r="R2070" s="2" t="s">
        <v>98</v>
      </c>
      <c r="S2070" t="s">
        <v>98</v>
      </c>
      <c r="T2070" t="s">
        <v>98</v>
      </c>
      <c r="U2070" s="2" t="s">
        <v>98</v>
      </c>
      <c r="V2070" s="2" t="s">
        <v>98</v>
      </c>
      <c r="W2070" s="2" t="s">
        <v>98</v>
      </c>
      <c r="X2070" s="2" t="s">
        <v>98</v>
      </c>
      <c r="Y2070" s="2" t="s">
        <v>186</v>
      </c>
      <c r="Z2070" s="2" t="s">
        <v>98</v>
      </c>
      <c r="AA2070" s="2" t="s">
        <v>98</v>
      </c>
      <c r="AB2070" s="2" t="s">
        <v>98</v>
      </c>
      <c r="AC2070" t="s">
        <v>170</v>
      </c>
      <c r="AD2070" t="s">
        <v>97</v>
      </c>
      <c r="AE2070" s="1" t="s">
        <v>98</v>
      </c>
      <c r="AF2070" t="s">
        <v>98</v>
      </c>
    </row>
    <row r="2071" spans="1:32">
      <c r="A2071" s="3" t="s">
        <v>184</v>
      </c>
      <c r="B2071">
        <v>2061</v>
      </c>
      <c r="C2071">
        <v>188063</v>
      </c>
      <c r="D2071" t="s">
        <v>137</v>
      </c>
      <c r="E2071" s="2" t="s">
        <v>98</v>
      </c>
      <c r="F2071" s="2" t="s">
        <v>98</v>
      </c>
      <c r="G2071" s="2" t="s">
        <v>98</v>
      </c>
      <c r="H2071" s="3" t="s">
        <v>97</v>
      </c>
      <c r="I2071" s="2" t="s">
        <v>146</v>
      </c>
      <c r="J2071" s="6" t="s">
        <v>97</v>
      </c>
      <c r="K2071" s="2" t="s">
        <v>134</v>
      </c>
      <c r="L2071" t="s">
        <v>140</v>
      </c>
      <c r="M2071" s="3" t="s">
        <v>100</v>
      </c>
      <c r="N2071" s="71" t="s">
        <v>97</v>
      </c>
      <c r="O2071" s="71" t="s">
        <v>163</v>
      </c>
      <c r="P2071" s="5" t="s">
        <v>182</v>
      </c>
      <c r="Q2071" s="2" t="s">
        <v>98</v>
      </c>
      <c r="R2071" s="2" t="s">
        <v>98</v>
      </c>
      <c r="S2071" t="s">
        <v>98</v>
      </c>
      <c r="T2071" t="s">
        <v>98</v>
      </c>
      <c r="U2071" s="2" t="s">
        <v>98</v>
      </c>
      <c r="V2071" s="2" t="s">
        <v>98</v>
      </c>
      <c r="W2071" s="2" t="s">
        <v>98</v>
      </c>
      <c r="X2071" s="2" t="s">
        <v>98</v>
      </c>
      <c r="Y2071" s="2" t="s">
        <v>186</v>
      </c>
      <c r="Z2071" s="2" t="s">
        <v>98</v>
      </c>
      <c r="AA2071" s="2" t="s">
        <v>98</v>
      </c>
      <c r="AB2071" s="2" t="s">
        <v>97</v>
      </c>
      <c r="AC2071" t="s">
        <v>171</v>
      </c>
      <c r="AD2071" s="6" t="s">
        <v>97</v>
      </c>
      <c r="AE2071" s="1" t="s">
        <v>98</v>
      </c>
      <c r="AF2071" t="s">
        <v>98</v>
      </c>
    </row>
    <row r="2072" spans="1:32">
      <c r="A2072" s="3" t="s">
        <v>184</v>
      </c>
      <c r="B2072">
        <v>2062</v>
      </c>
      <c r="C2072">
        <v>188064</v>
      </c>
      <c r="D2072" t="s">
        <v>137</v>
      </c>
      <c r="E2072" s="2" t="s">
        <v>98</v>
      </c>
      <c r="F2072" s="2" t="s">
        <v>98</v>
      </c>
      <c r="G2072" s="2" t="s">
        <v>98</v>
      </c>
      <c r="H2072" s="3" t="s">
        <v>99</v>
      </c>
      <c r="I2072" s="2" t="s">
        <v>145</v>
      </c>
      <c r="J2072" s="6" t="s">
        <v>97</v>
      </c>
      <c r="K2072" s="2" t="s">
        <v>134</v>
      </c>
      <c r="L2072" t="s">
        <v>140</v>
      </c>
      <c r="M2072" s="2" t="s">
        <v>100</v>
      </c>
      <c r="N2072" s="70" t="s">
        <v>98</v>
      </c>
      <c r="O2072" s="70" t="s">
        <v>174</v>
      </c>
      <c r="P2072" s="5" t="s">
        <v>97</v>
      </c>
      <c r="Q2072" s="2" t="s">
        <v>98</v>
      </c>
      <c r="R2072" s="2" t="s">
        <v>98</v>
      </c>
      <c r="S2072" t="s">
        <v>97</v>
      </c>
      <c r="T2072" t="s">
        <v>98</v>
      </c>
      <c r="U2072" s="2" t="s">
        <v>98</v>
      </c>
      <c r="V2072" s="2" t="s">
        <v>98</v>
      </c>
      <c r="W2072" s="2" t="s">
        <v>98</v>
      </c>
      <c r="X2072" s="2" t="s">
        <v>98</v>
      </c>
      <c r="Y2072" s="2" t="s">
        <v>98</v>
      </c>
      <c r="Z2072" s="2" t="s">
        <v>98</v>
      </c>
      <c r="AA2072" s="2" t="s">
        <v>98</v>
      </c>
      <c r="AB2072" s="2" t="s">
        <v>97</v>
      </c>
      <c r="AC2072" t="s">
        <v>171</v>
      </c>
      <c r="AD2072" t="s">
        <v>97</v>
      </c>
      <c r="AE2072" s="1" t="s">
        <v>97</v>
      </c>
      <c r="AF2072" t="s">
        <v>98</v>
      </c>
    </row>
    <row r="2073" spans="1:32">
      <c r="A2073" s="3" t="s">
        <v>184</v>
      </c>
      <c r="B2073">
        <v>2063</v>
      </c>
      <c r="C2073" s="6">
        <v>188095</v>
      </c>
      <c r="D2073" t="s">
        <v>136</v>
      </c>
      <c r="E2073" s="2" t="s">
        <v>97</v>
      </c>
      <c r="F2073" s="2" t="s">
        <v>98</v>
      </c>
      <c r="G2073" s="2" t="s">
        <v>98</v>
      </c>
      <c r="H2073" s="2" t="s">
        <v>97</v>
      </c>
      <c r="I2073" s="2" t="s">
        <v>144</v>
      </c>
      <c r="J2073" s="2" t="s">
        <v>97</v>
      </c>
      <c r="K2073" s="2" t="s">
        <v>134</v>
      </c>
      <c r="L2073" t="s">
        <v>139</v>
      </c>
      <c r="M2073" s="2" t="s">
        <v>101</v>
      </c>
      <c r="N2073" s="71" t="s">
        <v>97</v>
      </c>
      <c r="O2073" s="71" t="s">
        <v>174</v>
      </c>
      <c r="P2073" s="4" t="s">
        <v>98</v>
      </c>
      <c r="Q2073" s="2" t="s">
        <v>97</v>
      </c>
      <c r="R2073" s="2" t="s">
        <v>98</v>
      </c>
      <c r="S2073" t="s">
        <v>97</v>
      </c>
      <c r="T2073" t="s">
        <v>97</v>
      </c>
      <c r="U2073" s="2" t="s">
        <v>97</v>
      </c>
      <c r="V2073" s="2" t="s">
        <v>97</v>
      </c>
      <c r="W2073" s="2" t="s">
        <v>98</v>
      </c>
      <c r="X2073" s="2" t="s">
        <v>97</v>
      </c>
      <c r="Y2073" s="2" t="s">
        <v>98</v>
      </c>
      <c r="Z2073" s="2" t="s">
        <v>98</v>
      </c>
      <c r="AA2073" s="2" t="s">
        <v>98</v>
      </c>
      <c r="AB2073" s="2" t="s">
        <v>98</v>
      </c>
      <c r="AC2073" t="s">
        <v>171</v>
      </c>
      <c r="AD2073" t="s">
        <v>97</v>
      </c>
      <c r="AE2073" s="1" t="s">
        <v>98</v>
      </c>
      <c r="AF2073" t="s">
        <v>98</v>
      </c>
    </row>
    <row r="2074" spans="1:32">
      <c r="A2074" s="3" t="s">
        <v>184</v>
      </c>
      <c r="B2074">
        <v>2064</v>
      </c>
      <c r="C2074">
        <v>188096</v>
      </c>
      <c r="D2074" t="s">
        <v>136</v>
      </c>
      <c r="E2074" s="2" t="s">
        <v>98</v>
      </c>
      <c r="F2074" s="2" t="s">
        <v>98</v>
      </c>
      <c r="G2074" s="2" t="s">
        <v>98</v>
      </c>
      <c r="H2074" s="3" t="s">
        <v>97</v>
      </c>
      <c r="I2074" s="2" t="s">
        <v>144</v>
      </c>
      <c r="J2074" s="6" t="s">
        <v>97</v>
      </c>
      <c r="K2074" s="2" t="s">
        <v>134</v>
      </c>
      <c r="L2074" t="s">
        <v>139</v>
      </c>
      <c r="M2074" s="2" t="s">
        <v>101</v>
      </c>
      <c r="N2074" s="70" t="s">
        <v>97</v>
      </c>
      <c r="O2074" s="70" t="s">
        <v>174</v>
      </c>
      <c r="P2074" s="5" t="s">
        <v>98</v>
      </c>
      <c r="Q2074" s="2" t="s">
        <v>98</v>
      </c>
      <c r="R2074" s="2" t="s">
        <v>98</v>
      </c>
      <c r="S2074" t="s">
        <v>97</v>
      </c>
      <c r="T2074" t="s">
        <v>98</v>
      </c>
      <c r="U2074" s="2" t="s">
        <v>97</v>
      </c>
      <c r="V2074" s="2" t="s">
        <v>97</v>
      </c>
      <c r="W2074" s="2" t="s">
        <v>98</v>
      </c>
      <c r="X2074" s="2" t="s">
        <v>98</v>
      </c>
      <c r="Y2074" s="2" t="s">
        <v>98</v>
      </c>
      <c r="Z2074" s="2" t="s">
        <v>98</v>
      </c>
      <c r="AA2074" s="2" t="s">
        <v>98</v>
      </c>
      <c r="AB2074" s="2" t="s">
        <v>98</v>
      </c>
      <c r="AC2074" t="s">
        <v>171</v>
      </c>
      <c r="AD2074" s="6" t="s">
        <v>97</v>
      </c>
      <c r="AE2074" s="1" t="s">
        <v>98</v>
      </c>
      <c r="AF2074" t="s">
        <v>97</v>
      </c>
    </row>
    <row r="2075" spans="1:32">
      <c r="A2075" s="3" t="s">
        <v>184</v>
      </c>
      <c r="B2075">
        <v>2065</v>
      </c>
      <c r="C2075" s="6">
        <v>188136</v>
      </c>
      <c r="D2075" t="s">
        <v>136</v>
      </c>
      <c r="E2075" s="2" t="s">
        <v>98</v>
      </c>
      <c r="F2075" s="2" t="s">
        <v>98</v>
      </c>
      <c r="G2075" s="2" t="s">
        <v>98</v>
      </c>
      <c r="H2075" s="2" t="s">
        <v>99</v>
      </c>
      <c r="I2075" s="2" t="s">
        <v>149</v>
      </c>
      <c r="J2075" s="2" t="s">
        <v>97</v>
      </c>
      <c r="K2075" s="2" t="s">
        <v>134</v>
      </c>
      <c r="L2075" t="s">
        <v>140</v>
      </c>
      <c r="M2075" s="2" t="s">
        <v>100</v>
      </c>
      <c r="N2075" s="71" t="s">
        <v>99</v>
      </c>
      <c r="O2075" s="71" t="s">
        <v>174</v>
      </c>
      <c r="P2075" s="4" t="s">
        <v>182</v>
      </c>
      <c r="Q2075" s="2" t="s">
        <v>98</v>
      </c>
      <c r="R2075" s="2" t="s">
        <v>98</v>
      </c>
      <c r="S2075" t="s">
        <v>98</v>
      </c>
      <c r="T2075" t="s">
        <v>98</v>
      </c>
      <c r="U2075" s="2" t="s">
        <v>98</v>
      </c>
      <c r="V2075" s="2" t="s">
        <v>98</v>
      </c>
      <c r="W2075" s="2" t="s">
        <v>98</v>
      </c>
      <c r="X2075" s="2" t="s">
        <v>98</v>
      </c>
      <c r="Y2075" s="2" t="s">
        <v>186</v>
      </c>
      <c r="Z2075" s="2" t="s">
        <v>98</v>
      </c>
      <c r="AA2075" s="2" t="s">
        <v>98</v>
      </c>
      <c r="AB2075" s="2" t="s">
        <v>97</v>
      </c>
      <c r="AC2075" t="s">
        <v>170</v>
      </c>
      <c r="AD2075" t="s">
        <v>97</v>
      </c>
      <c r="AE2075" s="1" t="s">
        <v>98</v>
      </c>
      <c r="AF2075" t="s">
        <v>98</v>
      </c>
    </row>
    <row r="2076" spans="1:32">
      <c r="A2076" s="3" t="s">
        <v>184</v>
      </c>
      <c r="B2076">
        <v>2066</v>
      </c>
      <c r="C2076" s="6">
        <v>188150</v>
      </c>
      <c r="D2076" t="s">
        <v>136</v>
      </c>
      <c r="E2076" s="2" t="s">
        <v>98</v>
      </c>
      <c r="F2076" s="2" t="s">
        <v>98</v>
      </c>
      <c r="G2076" s="2" t="s">
        <v>98</v>
      </c>
      <c r="H2076" s="2" t="s">
        <v>98</v>
      </c>
      <c r="I2076" s="2" t="s">
        <v>147</v>
      </c>
      <c r="J2076" s="2" t="s">
        <v>97</v>
      </c>
      <c r="K2076" s="2" t="s">
        <v>135</v>
      </c>
      <c r="L2076" t="s">
        <v>138</v>
      </c>
      <c r="M2076" s="2" t="s">
        <v>101</v>
      </c>
      <c r="N2076" s="71" t="s">
        <v>97</v>
      </c>
      <c r="O2076" s="71" t="s">
        <v>174</v>
      </c>
      <c r="P2076" s="4" t="s">
        <v>182</v>
      </c>
      <c r="Q2076" s="2" t="s">
        <v>98</v>
      </c>
      <c r="R2076" s="2" t="s">
        <v>98</v>
      </c>
      <c r="S2076" t="s">
        <v>98</v>
      </c>
      <c r="T2076" t="s">
        <v>98</v>
      </c>
      <c r="U2076" s="2" t="s">
        <v>98</v>
      </c>
      <c r="V2076" s="2" t="s">
        <v>98</v>
      </c>
      <c r="W2076" s="2" t="s">
        <v>98</v>
      </c>
      <c r="X2076" s="2" t="s">
        <v>98</v>
      </c>
      <c r="Y2076" s="2" t="s">
        <v>99</v>
      </c>
      <c r="Z2076" s="2" t="s">
        <v>98</v>
      </c>
      <c r="AA2076" s="2" t="s">
        <v>98</v>
      </c>
      <c r="AB2076" s="2" t="s">
        <v>185</v>
      </c>
      <c r="AC2076" t="s">
        <v>170</v>
      </c>
      <c r="AD2076" t="s">
        <v>98</v>
      </c>
      <c r="AE2076" s="1" t="s">
        <v>98</v>
      </c>
      <c r="AF2076" t="s">
        <v>97</v>
      </c>
    </row>
    <row r="2077" spans="1:32">
      <c r="A2077" s="3" t="s">
        <v>184</v>
      </c>
      <c r="B2077">
        <v>2067</v>
      </c>
      <c r="C2077" s="6">
        <v>188154</v>
      </c>
      <c r="D2077" t="s">
        <v>137</v>
      </c>
      <c r="E2077" s="2" t="s">
        <v>98</v>
      </c>
      <c r="F2077" s="2" t="s">
        <v>98</v>
      </c>
      <c r="G2077" s="2" t="s">
        <v>98</v>
      </c>
      <c r="H2077" s="2" t="s">
        <v>98</v>
      </c>
      <c r="I2077" s="2" t="s">
        <v>146</v>
      </c>
      <c r="J2077" s="2" t="s">
        <v>97</v>
      </c>
      <c r="K2077" s="2" t="s">
        <v>134</v>
      </c>
      <c r="L2077" t="s">
        <v>140</v>
      </c>
      <c r="M2077" s="2" t="s">
        <v>100</v>
      </c>
      <c r="N2077" s="71" t="s">
        <v>97</v>
      </c>
      <c r="O2077" s="71" t="s">
        <v>174</v>
      </c>
      <c r="P2077" s="4" t="s">
        <v>98</v>
      </c>
      <c r="Q2077" s="2" t="s">
        <v>98</v>
      </c>
      <c r="R2077" s="2" t="s">
        <v>98</v>
      </c>
      <c r="S2077" t="s">
        <v>97</v>
      </c>
      <c r="T2077" t="s">
        <v>98</v>
      </c>
      <c r="U2077" s="2" t="s">
        <v>98</v>
      </c>
      <c r="V2077" s="2" t="s">
        <v>98</v>
      </c>
      <c r="W2077" s="2" t="s">
        <v>98</v>
      </c>
      <c r="X2077" s="2" t="s">
        <v>98</v>
      </c>
      <c r="Y2077" s="2" t="s">
        <v>98</v>
      </c>
      <c r="Z2077" s="2" t="s">
        <v>98</v>
      </c>
      <c r="AA2077" s="2" t="s">
        <v>98</v>
      </c>
      <c r="AB2077" s="2" t="s">
        <v>98</v>
      </c>
      <c r="AC2077" t="s">
        <v>171</v>
      </c>
      <c r="AD2077" t="s">
        <v>97</v>
      </c>
      <c r="AE2077" s="1" t="s">
        <v>98</v>
      </c>
      <c r="AF2077" t="s">
        <v>97</v>
      </c>
    </row>
    <row r="2078" spans="1:32">
      <c r="A2078" s="3" t="s">
        <v>184</v>
      </c>
      <c r="B2078">
        <v>2068</v>
      </c>
      <c r="C2078">
        <v>188160</v>
      </c>
      <c r="D2078" t="s">
        <v>137</v>
      </c>
      <c r="E2078" s="2" t="s">
        <v>98</v>
      </c>
      <c r="F2078" s="2" t="s">
        <v>98</v>
      </c>
      <c r="G2078" s="2" t="s">
        <v>98</v>
      </c>
      <c r="H2078" s="3" t="s">
        <v>98</v>
      </c>
      <c r="I2078" s="2" t="s">
        <v>149</v>
      </c>
      <c r="J2078" s="6" t="s">
        <v>97</v>
      </c>
      <c r="K2078" s="2" t="s">
        <v>134</v>
      </c>
      <c r="L2078" t="s">
        <v>140</v>
      </c>
      <c r="M2078" s="3" t="s">
        <v>100</v>
      </c>
      <c r="N2078" s="71" t="s">
        <v>97</v>
      </c>
      <c r="O2078" s="71" t="s">
        <v>163</v>
      </c>
      <c r="P2078" s="5" t="s">
        <v>182</v>
      </c>
      <c r="Q2078" s="2" t="s">
        <v>98</v>
      </c>
      <c r="R2078" s="2" t="s">
        <v>98</v>
      </c>
      <c r="S2078" t="s">
        <v>98</v>
      </c>
      <c r="T2078" t="s">
        <v>98</v>
      </c>
      <c r="U2078" s="2" t="s">
        <v>98</v>
      </c>
      <c r="V2078" s="2" t="s">
        <v>98</v>
      </c>
      <c r="W2078" s="2" t="s">
        <v>98</v>
      </c>
      <c r="X2078" s="2" t="s">
        <v>98</v>
      </c>
      <c r="Y2078" s="2" t="s">
        <v>98</v>
      </c>
      <c r="Z2078" s="2" t="s">
        <v>98</v>
      </c>
      <c r="AA2078" s="2" t="s">
        <v>98</v>
      </c>
      <c r="AB2078" s="2" t="s">
        <v>97</v>
      </c>
      <c r="AC2078" t="s">
        <v>172</v>
      </c>
      <c r="AD2078" s="6" t="s">
        <v>97</v>
      </c>
      <c r="AE2078" s="1" t="s">
        <v>97</v>
      </c>
      <c r="AF2078" t="s">
        <v>98</v>
      </c>
    </row>
    <row r="2079" spans="1:32">
      <c r="A2079" s="3" t="s">
        <v>184</v>
      </c>
      <c r="B2079">
        <v>2069</v>
      </c>
      <c r="C2079" s="6">
        <v>188174</v>
      </c>
      <c r="D2079" t="s">
        <v>136</v>
      </c>
      <c r="E2079" s="2" t="s">
        <v>98</v>
      </c>
      <c r="F2079" s="2" t="s">
        <v>98</v>
      </c>
      <c r="G2079" s="2" t="s">
        <v>98</v>
      </c>
      <c r="H2079" s="2" t="s">
        <v>97</v>
      </c>
      <c r="I2079" s="2" t="s">
        <v>149</v>
      </c>
      <c r="J2079" s="2" t="s">
        <v>97</v>
      </c>
      <c r="K2079" s="2" t="s">
        <v>134</v>
      </c>
      <c r="L2079" t="s">
        <v>140</v>
      </c>
      <c r="M2079" s="2" t="s">
        <v>100</v>
      </c>
      <c r="N2079" s="71" t="s">
        <v>97</v>
      </c>
      <c r="O2079" s="71" t="s">
        <v>174</v>
      </c>
      <c r="P2079" s="4" t="s">
        <v>182</v>
      </c>
      <c r="Q2079" s="2" t="s">
        <v>98</v>
      </c>
      <c r="R2079" s="2" t="s">
        <v>98</v>
      </c>
      <c r="S2079" t="s">
        <v>98</v>
      </c>
      <c r="T2079" t="s">
        <v>98</v>
      </c>
      <c r="U2079" s="2" t="s">
        <v>98</v>
      </c>
      <c r="V2079" s="2" t="s">
        <v>98</v>
      </c>
      <c r="W2079" s="2" t="s">
        <v>98</v>
      </c>
      <c r="X2079" s="2" t="s">
        <v>98</v>
      </c>
      <c r="Y2079" s="2" t="s">
        <v>186</v>
      </c>
      <c r="Z2079" s="2" t="s">
        <v>98</v>
      </c>
      <c r="AA2079" s="2" t="s">
        <v>98</v>
      </c>
      <c r="AB2079" s="2" t="s">
        <v>99</v>
      </c>
      <c r="AC2079" t="s">
        <v>170</v>
      </c>
      <c r="AD2079" t="s">
        <v>97</v>
      </c>
      <c r="AE2079" s="1" t="s">
        <v>98</v>
      </c>
      <c r="AF2079" t="s">
        <v>98</v>
      </c>
    </row>
    <row r="2080" spans="1:32">
      <c r="A2080" s="3" t="s">
        <v>184</v>
      </c>
      <c r="B2080">
        <v>2070</v>
      </c>
      <c r="C2080">
        <v>188179</v>
      </c>
      <c r="D2080" t="s">
        <v>136</v>
      </c>
      <c r="E2080" s="2" t="s">
        <v>98</v>
      </c>
      <c r="F2080" s="2" t="s">
        <v>98</v>
      </c>
      <c r="G2080" s="2" t="s">
        <v>98</v>
      </c>
      <c r="H2080" s="3" t="s">
        <v>97</v>
      </c>
      <c r="I2080" s="2" t="s">
        <v>149</v>
      </c>
      <c r="J2080" s="6" t="s">
        <v>97</v>
      </c>
      <c r="K2080" s="2" t="s">
        <v>135</v>
      </c>
      <c r="L2080" t="s">
        <v>140</v>
      </c>
      <c r="M2080" s="2" t="s">
        <v>100</v>
      </c>
      <c r="N2080" s="70" t="s">
        <v>97</v>
      </c>
      <c r="O2080" s="70" t="s">
        <v>174</v>
      </c>
      <c r="P2080" s="4" t="s">
        <v>97</v>
      </c>
      <c r="Q2080" s="2" t="s">
        <v>98</v>
      </c>
      <c r="R2080" s="2" t="s">
        <v>98</v>
      </c>
      <c r="S2080" t="s">
        <v>97</v>
      </c>
      <c r="T2080" t="s">
        <v>98</v>
      </c>
      <c r="U2080" s="2" t="s">
        <v>98</v>
      </c>
      <c r="V2080" s="2" t="s">
        <v>98</v>
      </c>
      <c r="W2080" s="2" t="s">
        <v>98</v>
      </c>
      <c r="X2080" s="2" t="s">
        <v>98</v>
      </c>
      <c r="Y2080" s="2" t="s">
        <v>99</v>
      </c>
      <c r="Z2080" s="2" t="s">
        <v>98</v>
      </c>
      <c r="AA2080" s="2" t="s">
        <v>98</v>
      </c>
      <c r="AB2080" s="2" t="s">
        <v>185</v>
      </c>
      <c r="AC2080" t="s">
        <v>170</v>
      </c>
      <c r="AD2080" s="6" t="s">
        <v>98</v>
      </c>
      <c r="AE2080" s="1" t="s">
        <v>98</v>
      </c>
      <c r="AF2080" t="s">
        <v>97</v>
      </c>
    </row>
    <row r="2081" spans="1:32">
      <c r="A2081" s="3" t="s">
        <v>184</v>
      </c>
      <c r="B2081">
        <v>2071</v>
      </c>
      <c r="C2081">
        <v>188206</v>
      </c>
      <c r="D2081" t="s">
        <v>136</v>
      </c>
      <c r="E2081" s="2" t="s">
        <v>98</v>
      </c>
      <c r="F2081" s="2" t="s">
        <v>98</v>
      </c>
      <c r="G2081" s="2" t="s">
        <v>98</v>
      </c>
      <c r="H2081" s="3" t="s">
        <v>99</v>
      </c>
      <c r="I2081" s="2" t="s">
        <v>145</v>
      </c>
      <c r="J2081" s="6" t="s">
        <v>97</v>
      </c>
      <c r="K2081" s="2" t="s">
        <v>134</v>
      </c>
      <c r="L2081" t="s">
        <v>140</v>
      </c>
      <c r="M2081" s="2" t="s">
        <v>101</v>
      </c>
      <c r="N2081" s="70" t="s">
        <v>97</v>
      </c>
      <c r="O2081" s="70" t="s">
        <v>174</v>
      </c>
      <c r="P2081" s="5" t="s">
        <v>182</v>
      </c>
      <c r="Q2081" s="2" t="s">
        <v>98</v>
      </c>
      <c r="R2081" s="2" t="s">
        <v>98</v>
      </c>
      <c r="S2081" t="s">
        <v>98</v>
      </c>
      <c r="T2081" t="s">
        <v>98</v>
      </c>
      <c r="U2081" s="2" t="s">
        <v>98</v>
      </c>
      <c r="V2081" s="2" t="s">
        <v>98</v>
      </c>
      <c r="W2081" s="2" t="s">
        <v>98</v>
      </c>
      <c r="X2081" s="2" t="s">
        <v>98</v>
      </c>
      <c r="Y2081" s="2" t="s">
        <v>186</v>
      </c>
      <c r="Z2081" s="2" t="s">
        <v>98</v>
      </c>
      <c r="AA2081" s="2" t="s">
        <v>98</v>
      </c>
      <c r="AB2081" s="2" t="s">
        <v>97</v>
      </c>
      <c r="AC2081" t="s">
        <v>171</v>
      </c>
      <c r="AD2081" t="s">
        <v>97</v>
      </c>
      <c r="AE2081" s="1" t="s">
        <v>98</v>
      </c>
      <c r="AF2081" t="s">
        <v>99</v>
      </c>
    </row>
    <row r="2082" spans="1:32">
      <c r="A2082" s="3" t="s">
        <v>184</v>
      </c>
      <c r="B2082">
        <v>2072</v>
      </c>
      <c r="C2082">
        <v>188225</v>
      </c>
      <c r="D2082" t="s">
        <v>136</v>
      </c>
      <c r="E2082" s="2" t="s">
        <v>98</v>
      </c>
      <c r="F2082" s="2" t="s">
        <v>98</v>
      </c>
      <c r="G2082" s="2" t="s">
        <v>98</v>
      </c>
      <c r="H2082" s="3" t="s">
        <v>97</v>
      </c>
      <c r="I2082" s="2" t="s">
        <v>149</v>
      </c>
      <c r="J2082" s="6" t="s">
        <v>97</v>
      </c>
      <c r="K2082" s="2" t="s">
        <v>134</v>
      </c>
      <c r="L2082" t="s">
        <v>139</v>
      </c>
      <c r="M2082" s="2" t="s">
        <v>100</v>
      </c>
      <c r="N2082" s="70" t="s">
        <v>97</v>
      </c>
      <c r="O2082" s="70" t="s">
        <v>174</v>
      </c>
      <c r="P2082" s="5" t="s">
        <v>98</v>
      </c>
      <c r="Q2082" s="2" t="s">
        <v>98</v>
      </c>
      <c r="R2082" s="2" t="s">
        <v>98</v>
      </c>
      <c r="S2082" t="s">
        <v>97</v>
      </c>
      <c r="T2082" t="s">
        <v>97</v>
      </c>
      <c r="U2082" s="2" t="s">
        <v>98</v>
      </c>
      <c r="V2082" s="2" t="s">
        <v>98</v>
      </c>
      <c r="W2082" s="2" t="s">
        <v>98</v>
      </c>
      <c r="X2082" s="2" t="s">
        <v>98</v>
      </c>
      <c r="Y2082" s="2" t="s">
        <v>98</v>
      </c>
      <c r="Z2082" s="2" t="s">
        <v>98</v>
      </c>
      <c r="AA2082" s="2" t="s">
        <v>98</v>
      </c>
      <c r="AB2082" s="2" t="s">
        <v>97</v>
      </c>
      <c r="AC2082" t="s">
        <v>171</v>
      </c>
      <c r="AD2082" t="s">
        <v>97</v>
      </c>
      <c r="AE2082" s="1" t="s">
        <v>97</v>
      </c>
      <c r="AF2082" t="s">
        <v>98</v>
      </c>
    </row>
    <row r="2083" spans="1:32">
      <c r="A2083" s="3" t="s">
        <v>184</v>
      </c>
      <c r="B2083">
        <v>2073</v>
      </c>
      <c r="C2083" s="6">
        <v>188236</v>
      </c>
      <c r="D2083" t="s">
        <v>136</v>
      </c>
      <c r="E2083" s="2" t="s">
        <v>98</v>
      </c>
      <c r="F2083" s="2" t="s">
        <v>98</v>
      </c>
      <c r="G2083" s="2" t="s">
        <v>98</v>
      </c>
      <c r="H2083" s="2" t="s">
        <v>97</v>
      </c>
      <c r="I2083" s="2" t="s">
        <v>146</v>
      </c>
      <c r="J2083" s="2" t="s">
        <v>97</v>
      </c>
      <c r="K2083" s="2" t="s">
        <v>134</v>
      </c>
      <c r="L2083" t="s">
        <v>140</v>
      </c>
      <c r="M2083" s="2" t="s">
        <v>101</v>
      </c>
      <c r="N2083" s="71" t="s">
        <v>97</v>
      </c>
      <c r="O2083" s="71" t="s">
        <v>174</v>
      </c>
      <c r="P2083" s="4" t="s">
        <v>182</v>
      </c>
      <c r="Q2083" s="2" t="s">
        <v>98</v>
      </c>
      <c r="R2083" s="2" t="s">
        <v>98</v>
      </c>
      <c r="S2083" t="s">
        <v>98</v>
      </c>
      <c r="T2083" t="s">
        <v>98</v>
      </c>
      <c r="U2083" s="2" t="s">
        <v>98</v>
      </c>
      <c r="V2083" s="2" t="s">
        <v>98</v>
      </c>
      <c r="W2083" s="2" t="s">
        <v>98</v>
      </c>
      <c r="X2083" s="2" t="s">
        <v>98</v>
      </c>
      <c r="Y2083" s="2" t="s">
        <v>186</v>
      </c>
      <c r="Z2083" s="2" t="s">
        <v>98</v>
      </c>
      <c r="AA2083" s="2" t="s">
        <v>98</v>
      </c>
      <c r="AB2083" s="2" t="s">
        <v>97</v>
      </c>
      <c r="AC2083" t="s">
        <v>171</v>
      </c>
      <c r="AD2083" t="s">
        <v>97</v>
      </c>
      <c r="AE2083" s="1" t="s">
        <v>98</v>
      </c>
      <c r="AF2083" t="s">
        <v>98</v>
      </c>
    </row>
    <row r="2084" spans="1:32">
      <c r="A2084" s="3" t="s">
        <v>184</v>
      </c>
      <c r="B2084">
        <v>2074</v>
      </c>
      <c r="C2084" s="6">
        <v>188252</v>
      </c>
      <c r="D2084" t="s">
        <v>136</v>
      </c>
      <c r="E2084" s="2" t="s">
        <v>97</v>
      </c>
      <c r="F2084" s="2" t="s">
        <v>97</v>
      </c>
      <c r="G2084" s="2" t="s">
        <v>98</v>
      </c>
      <c r="H2084" s="2" t="s">
        <v>97</v>
      </c>
      <c r="I2084" s="2" t="s">
        <v>145</v>
      </c>
      <c r="J2084" s="2" t="s">
        <v>97</v>
      </c>
      <c r="K2084" s="2" t="s">
        <v>134</v>
      </c>
      <c r="L2084" t="s">
        <v>138</v>
      </c>
      <c r="M2084" s="2" t="s">
        <v>101</v>
      </c>
      <c r="N2084" s="71" t="s">
        <v>97</v>
      </c>
      <c r="O2084" s="71" t="s">
        <v>174</v>
      </c>
      <c r="P2084" s="4" t="s">
        <v>97</v>
      </c>
      <c r="Q2084" s="2" t="s">
        <v>98</v>
      </c>
      <c r="R2084" s="2" t="s">
        <v>98</v>
      </c>
      <c r="S2084" t="s">
        <v>97</v>
      </c>
      <c r="T2084" t="s">
        <v>98</v>
      </c>
      <c r="U2084" s="2" t="s">
        <v>98</v>
      </c>
      <c r="V2084" s="2" t="s">
        <v>98</v>
      </c>
      <c r="W2084" s="2" t="s">
        <v>98</v>
      </c>
      <c r="X2084" s="2" t="s">
        <v>98</v>
      </c>
      <c r="Y2084" s="2" t="s">
        <v>97</v>
      </c>
      <c r="Z2084" s="2" t="s">
        <v>98</v>
      </c>
      <c r="AA2084" s="2" t="s">
        <v>98</v>
      </c>
      <c r="AB2084" s="2" t="s">
        <v>99</v>
      </c>
      <c r="AC2084" t="s">
        <v>172</v>
      </c>
      <c r="AD2084" t="s">
        <v>97</v>
      </c>
      <c r="AE2084" s="1" t="s">
        <v>98</v>
      </c>
      <c r="AF2084" t="s">
        <v>97</v>
      </c>
    </row>
    <row r="2085" spans="1:32">
      <c r="A2085" s="3" t="s">
        <v>184</v>
      </c>
      <c r="B2085">
        <v>2075</v>
      </c>
      <c r="C2085" s="6">
        <v>188254</v>
      </c>
      <c r="D2085" t="s">
        <v>136</v>
      </c>
      <c r="E2085" s="2" t="s">
        <v>98</v>
      </c>
      <c r="F2085" s="2" t="s">
        <v>98</v>
      </c>
      <c r="G2085" s="2" t="s">
        <v>98</v>
      </c>
      <c r="H2085" s="2" t="s">
        <v>97</v>
      </c>
      <c r="I2085" s="2" t="s">
        <v>149</v>
      </c>
      <c r="J2085" s="2" t="s">
        <v>98</v>
      </c>
      <c r="K2085" s="2" t="s">
        <v>135</v>
      </c>
      <c r="L2085" t="s">
        <v>138</v>
      </c>
      <c r="M2085" s="2" t="s">
        <v>101</v>
      </c>
      <c r="N2085" s="71" t="s">
        <v>97</v>
      </c>
      <c r="O2085" s="71" t="s">
        <v>174</v>
      </c>
      <c r="P2085" s="4" t="s">
        <v>182</v>
      </c>
      <c r="Q2085" s="2" t="s">
        <v>97</v>
      </c>
      <c r="R2085" s="2" t="s">
        <v>98</v>
      </c>
      <c r="S2085" t="s">
        <v>98</v>
      </c>
      <c r="T2085" t="s">
        <v>98</v>
      </c>
      <c r="U2085" s="2" t="s">
        <v>97</v>
      </c>
      <c r="V2085" s="2" t="s">
        <v>97</v>
      </c>
      <c r="W2085" s="2" t="s">
        <v>98</v>
      </c>
      <c r="X2085" s="2" t="s">
        <v>97</v>
      </c>
      <c r="Y2085" s="2" t="s">
        <v>99</v>
      </c>
      <c r="Z2085" s="2" t="s">
        <v>98</v>
      </c>
      <c r="AA2085" s="2" t="s">
        <v>98</v>
      </c>
      <c r="AB2085" s="2" t="s">
        <v>185</v>
      </c>
      <c r="AC2085" t="s">
        <v>170</v>
      </c>
      <c r="AD2085" t="s">
        <v>98</v>
      </c>
      <c r="AE2085" s="1" t="s">
        <v>98</v>
      </c>
      <c r="AF2085" t="s">
        <v>97</v>
      </c>
    </row>
    <row r="2086" spans="1:32">
      <c r="A2086" s="3" t="s">
        <v>184</v>
      </c>
      <c r="B2086">
        <v>2076</v>
      </c>
      <c r="C2086">
        <v>188269</v>
      </c>
      <c r="D2086" t="s">
        <v>136</v>
      </c>
      <c r="E2086" s="2" t="s">
        <v>97</v>
      </c>
      <c r="F2086" s="2" t="s">
        <v>97</v>
      </c>
      <c r="G2086" s="2" t="s">
        <v>98</v>
      </c>
      <c r="H2086" s="3" t="s">
        <v>97</v>
      </c>
      <c r="I2086" s="2" t="s">
        <v>146</v>
      </c>
      <c r="J2086" s="6" t="s">
        <v>97</v>
      </c>
      <c r="K2086" s="2" t="s">
        <v>134</v>
      </c>
      <c r="L2086" t="s">
        <v>139</v>
      </c>
      <c r="M2086" s="3" t="s">
        <v>100</v>
      </c>
      <c r="N2086" s="71" t="s">
        <v>97</v>
      </c>
      <c r="O2086" s="71" t="s">
        <v>174</v>
      </c>
      <c r="P2086" s="5" t="s">
        <v>97</v>
      </c>
      <c r="Q2086" s="2" t="s">
        <v>97</v>
      </c>
      <c r="R2086" s="2" t="s">
        <v>97</v>
      </c>
      <c r="S2086" t="s">
        <v>97</v>
      </c>
      <c r="T2086" t="s">
        <v>98</v>
      </c>
      <c r="U2086" s="2" t="s">
        <v>98</v>
      </c>
      <c r="V2086" s="2" t="s">
        <v>98</v>
      </c>
      <c r="W2086" s="2" t="s">
        <v>98</v>
      </c>
      <c r="X2086" s="2" t="s">
        <v>98</v>
      </c>
      <c r="Y2086" s="2" t="s">
        <v>98</v>
      </c>
      <c r="Z2086" s="2" t="s">
        <v>98</v>
      </c>
      <c r="AA2086" s="2" t="s">
        <v>98</v>
      </c>
      <c r="AB2086" s="2" t="s">
        <v>97</v>
      </c>
      <c r="AC2086" t="s">
        <v>171</v>
      </c>
      <c r="AD2086" s="6" t="s">
        <v>97</v>
      </c>
      <c r="AE2086" s="1" t="s">
        <v>97</v>
      </c>
      <c r="AF2086" t="s">
        <v>98</v>
      </c>
    </row>
    <row r="2087" spans="1:32">
      <c r="A2087" s="3" t="s">
        <v>184</v>
      </c>
      <c r="B2087">
        <v>2077</v>
      </c>
      <c r="C2087">
        <v>188270</v>
      </c>
      <c r="D2087" t="s">
        <v>136</v>
      </c>
      <c r="E2087" s="2" t="s">
        <v>98</v>
      </c>
      <c r="F2087" s="2" t="s">
        <v>98</v>
      </c>
      <c r="G2087" s="2" t="s">
        <v>98</v>
      </c>
      <c r="H2087" s="3" t="s">
        <v>97</v>
      </c>
      <c r="I2087" s="2" t="s">
        <v>146</v>
      </c>
      <c r="J2087" s="6" t="s">
        <v>97</v>
      </c>
      <c r="K2087" s="2" t="s">
        <v>134</v>
      </c>
      <c r="L2087" t="s">
        <v>139</v>
      </c>
      <c r="M2087" s="3" t="s">
        <v>100</v>
      </c>
      <c r="N2087" s="71" t="s">
        <v>97</v>
      </c>
      <c r="O2087" s="71" t="s">
        <v>174</v>
      </c>
      <c r="P2087" s="5" t="s">
        <v>98</v>
      </c>
      <c r="Q2087" s="2" t="s">
        <v>98</v>
      </c>
      <c r="R2087" s="2" t="s">
        <v>98</v>
      </c>
      <c r="S2087" t="s">
        <v>97</v>
      </c>
      <c r="T2087" t="s">
        <v>98</v>
      </c>
      <c r="U2087" s="2" t="s">
        <v>98</v>
      </c>
      <c r="V2087" s="2" t="s">
        <v>98</v>
      </c>
      <c r="W2087" s="2" t="s">
        <v>98</v>
      </c>
      <c r="X2087" s="2" t="s">
        <v>98</v>
      </c>
      <c r="Y2087" s="2" t="s">
        <v>98</v>
      </c>
      <c r="Z2087" s="2" t="s">
        <v>98</v>
      </c>
      <c r="AA2087" s="2" t="s">
        <v>98</v>
      </c>
      <c r="AB2087" s="2" t="s">
        <v>97</v>
      </c>
      <c r="AC2087" t="s">
        <v>171</v>
      </c>
      <c r="AD2087" s="6" t="s">
        <v>97</v>
      </c>
      <c r="AE2087" s="1" t="s">
        <v>97</v>
      </c>
      <c r="AF2087" t="s">
        <v>98</v>
      </c>
    </row>
    <row r="2088" spans="1:32">
      <c r="A2088" s="3" t="s">
        <v>184</v>
      </c>
      <c r="B2088">
        <v>2078</v>
      </c>
      <c r="C2088">
        <v>188281</v>
      </c>
      <c r="D2088" t="s">
        <v>136</v>
      </c>
      <c r="E2088" s="2" t="s">
        <v>98</v>
      </c>
      <c r="F2088" s="2" t="s">
        <v>98</v>
      </c>
      <c r="G2088" s="2" t="s">
        <v>98</v>
      </c>
      <c r="H2088" s="3" t="s">
        <v>97</v>
      </c>
      <c r="I2088" s="2" t="s">
        <v>148</v>
      </c>
      <c r="J2088" s="6" t="s">
        <v>97</v>
      </c>
      <c r="K2088" s="2" t="s">
        <v>134</v>
      </c>
      <c r="L2088" t="s">
        <v>139</v>
      </c>
      <c r="M2088" s="3" t="s">
        <v>101</v>
      </c>
      <c r="N2088" s="71" t="s">
        <v>97</v>
      </c>
      <c r="O2088" s="71" t="s">
        <v>174</v>
      </c>
      <c r="P2088" s="5" t="s">
        <v>182</v>
      </c>
      <c r="Q2088" s="2" t="s">
        <v>98</v>
      </c>
      <c r="R2088" s="2" t="s">
        <v>98</v>
      </c>
      <c r="S2088" t="s">
        <v>98</v>
      </c>
      <c r="T2088" t="s">
        <v>98</v>
      </c>
      <c r="U2088" s="2" t="s">
        <v>98</v>
      </c>
      <c r="V2088" s="2" t="s">
        <v>98</v>
      </c>
      <c r="W2088" s="2" t="s">
        <v>98</v>
      </c>
      <c r="X2088" s="2" t="s">
        <v>98</v>
      </c>
      <c r="Y2088" s="2" t="s">
        <v>98</v>
      </c>
      <c r="Z2088" s="2" t="s">
        <v>98</v>
      </c>
      <c r="AA2088" s="2" t="s">
        <v>98</v>
      </c>
      <c r="AB2088" s="2" t="s">
        <v>99</v>
      </c>
      <c r="AC2088" t="s">
        <v>171</v>
      </c>
      <c r="AD2088" s="6" t="s">
        <v>97</v>
      </c>
      <c r="AE2088" s="1" t="s">
        <v>97</v>
      </c>
      <c r="AF2088" t="s">
        <v>98</v>
      </c>
    </row>
    <row r="2089" spans="1:32">
      <c r="A2089" s="3" t="s">
        <v>184</v>
      </c>
      <c r="B2089">
        <v>2079</v>
      </c>
      <c r="C2089">
        <v>188289</v>
      </c>
      <c r="D2089" t="s">
        <v>137</v>
      </c>
      <c r="E2089" s="2" t="s">
        <v>98</v>
      </c>
      <c r="F2089" s="2" t="s">
        <v>98</v>
      </c>
      <c r="G2089" s="2" t="s">
        <v>98</v>
      </c>
      <c r="H2089" s="3" t="s">
        <v>97</v>
      </c>
      <c r="I2089" s="2" t="s">
        <v>145</v>
      </c>
      <c r="J2089" s="6" t="s">
        <v>97</v>
      </c>
      <c r="K2089" s="2" t="s">
        <v>134</v>
      </c>
      <c r="L2089" t="s">
        <v>140</v>
      </c>
      <c r="M2089" s="2" t="s">
        <v>101</v>
      </c>
      <c r="N2089" s="70" t="s">
        <v>98</v>
      </c>
      <c r="O2089" s="70" t="s">
        <v>163</v>
      </c>
      <c r="P2089" s="5" t="s">
        <v>182</v>
      </c>
      <c r="Q2089" s="2" t="s">
        <v>98</v>
      </c>
      <c r="R2089" s="2" t="s">
        <v>98</v>
      </c>
      <c r="S2089" t="s">
        <v>98</v>
      </c>
      <c r="T2089" t="s">
        <v>98</v>
      </c>
      <c r="U2089" s="2" t="s">
        <v>98</v>
      </c>
      <c r="V2089" s="2" t="s">
        <v>98</v>
      </c>
      <c r="W2089" s="2" t="s">
        <v>98</v>
      </c>
      <c r="X2089" s="2" t="s">
        <v>98</v>
      </c>
      <c r="Y2089" s="2" t="s">
        <v>186</v>
      </c>
      <c r="Z2089" s="2" t="s">
        <v>98</v>
      </c>
      <c r="AA2089" s="2" t="s">
        <v>98</v>
      </c>
      <c r="AB2089" s="2" t="s">
        <v>97</v>
      </c>
      <c r="AC2089" t="s">
        <v>171</v>
      </c>
      <c r="AD2089" s="6" t="s">
        <v>97</v>
      </c>
      <c r="AE2089" s="1" t="s">
        <v>97</v>
      </c>
      <c r="AF2089" t="s">
        <v>98</v>
      </c>
    </row>
    <row r="2090" spans="1:32">
      <c r="A2090" s="3" t="s">
        <v>184</v>
      </c>
      <c r="B2090">
        <v>2080</v>
      </c>
      <c r="C2090" s="6">
        <v>188291</v>
      </c>
      <c r="D2090" t="s">
        <v>136</v>
      </c>
      <c r="E2090" s="2" t="s">
        <v>98</v>
      </c>
      <c r="F2090" s="2" t="s">
        <v>98</v>
      </c>
      <c r="G2090" s="2" t="s">
        <v>98</v>
      </c>
      <c r="H2090" s="2" t="s">
        <v>97</v>
      </c>
      <c r="I2090" s="2" t="s">
        <v>145</v>
      </c>
      <c r="J2090" s="2" t="s">
        <v>97</v>
      </c>
      <c r="K2090" s="2" t="s">
        <v>134</v>
      </c>
      <c r="L2090" t="s">
        <v>140</v>
      </c>
      <c r="M2090" s="2" t="s">
        <v>101</v>
      </c>
      <c r="N2090" s="71" t="s">
        <v>98</v>
      </c>
      <c r="O2090" s="71" t="s">
        <v>174</v>
      </c>
      <c r="P2090" s="4" t="s">
        <v>97</v>
      </c>
      <c r="Q2090" s="2" t="s">
        <v>98</v>
      </c>
      <c r="R2090" s="2" t="s">
        <v>98</v>
      </c>
      <c r="S2090" t="s">
        <v>97</v>
      </c>
      <c r="T2090" t="s">
        <v>98</v>
      </c>
      <c r="U2090" s="2" t="s">
        <v>98</v>
      </c>
      <c r="V2090" s="2" t="s">
        <v>98</v>
      </c>
      <c r="W2090" s="2" t="s">
        <v>98</v>
      </c>
      <c r="X2090" s="2" t="s">
        <v>98</v>
      </c>
      <c r="Y2090" s="2" t="s">
        <v>186</v>
      </c>
      <c r="Z2090" s="2" t="s">
        <v>98</v>
      </c>
      <c r="AA2090" s="2" t="s">
        <v>98</v>
      </c>
      <c r="AB2090" s="2" t="s">
        <v>98</v>
      </c>
      <c r="AC2090" t="s">
        <v>171</v>
      </c>
      <c r="AD2090" t="s">
        <v>97</v>
      </c>
      <c r="AE2090" s="1" t="s">
        <v>97</v>
      </c>
      <c r="AF2090" t="s">
        <v>98</v>
      </c>
    </row>
    <row r="2091" spans="1:32">
      <c r="A2091" s="3" t="s">
        <v>184</v>
      </c>
      <c r="B2091">
        <v>2081</v>
      </c>
      <c r="C2091" s="6">
        <v>188302</v>
      </c>
      <c r="D2091" t="s">
        <v>137</v>
      </c>
      <c r="E2091" s="2" t="s">
        <v>98</v>
      </c>
      <c r="F2091" s="2" t="s">
        <v>98</v>
      </c>
      <c r="G2091" s="2" t="s">
        <v>98</v>
      </c>
      <c r="H2091" s="2" t="s">
        <v>97</v>
      </c>
      <c r="I2091" s="2" t="s">
        <v>146</v>
      </c>
      <c r="J2091" s="2" t="s">
        <v>97</v>
      </c>
      <c r="K2091" s="2" t="s">
        <v>134</v>
      </c>
      <c r="L2091" t="s">
        <v>140</v>
      </c>
      <c r="M2091" s="2" t="s">
        <v>100</v>
      </c>
      <c r="N2091" s="71" t="s">
        <v>97</v>
      </c>
      <c r="O2091" s="71" t="s">
        <v>174</v>
      </c>
      <c r="P2091" s="4" t="s">
        <v>182</v>
      </c>
      <c r="Q2091" s="2" t="s">
        <v>98</v>
      </c>
      <c r="R2091" s="2" t="s">
        <v>98</v>
      </c>
      <c r="S2091" t="s">
        <v>98</v>
      </c>
      <c r="T2091" t="s">
        <v>98</v>
      </c>
      <c r="U2091" s="2" t="s">
        <v>98</v>
      </c>
      <c r="V2091" s="2" t="s">
        <v>98</v>
      </c>
      <c r="W2091" s="2" t="s">
        <v>98</v>
      </c>
      <c r="X2091" s="2" t="s">
        <v>98</v>
      </c>
      <c r="Y2091" s="2" t="s">
        <v>186</v>
      </c>
      <c r="Z2091" s="2" t="s">
        <v>98</v>
      </c>
      <c r="AA2091" s="2" t="s">
        <v>98</v>
      </c>
      <c r="AB2091" s="2" t="s">
        <v>97</v>
      </c>
      <c r="AC2091" t="s">
        <v>171</v>
      </c>
      <c r="AD2091" t="s">
        <v>97</v>
      </c>
      <c r="AE2091" s="1" t="s">
        <v>98</v>
      </c>
      <c r="AF2091" t="s">
        <v>98</v>
      </c>
    </row>
    <row r="2092" spans="1:32">
      <c r="A2092" s="3" t="s">
        <v>184</v>
      </c>
      <c r="B2092">
        <v>2082</v>
      </c>
      <c r="C2092">
        <v>188303</v>
      </c>
      <c r="D2092" t="s">
        <v>136</v>
      </c>
      <c r="E2092" s="2" t="s">
        <v>98</v>
      </c>
      <c r="F2092" s="2" t="s">
        <v>98</v>
      </c>
      <c r="G2092" s="2" t="s">
        <v>98</v>
      </c>
      <c r="H2092" s="3" t="s">
        <v>98</v>
      </c>
      <c r="I2092" s="2" t="s">
        <v>147</v>
      </c>
      <c r="J2092" s="6" t="s">
        <v>97</v>
      </c>
      <c r="K2092" s="2" t="s">
        <v>135</v>
      </c>
      <c r="L2092" t="s">
        <v>138</v>
      </c>
      <c r="M2092" s="2" t="s">
        <v>101</v>
      </c>
      <c r="N2092" s="70" t="s">
        <v>97</v>
      </c>
      <c r="O2092" s="70" t="s">
        <v>174</v>
      </c>
      <c r="P2092" s="4" t="s">
        <v>182</v>
      </c>
      <c r="Q2092" s="2" t="s">
        <v>98</v>
      </c>
      <c r="R2092" s="2" t="s">
        <v>98</v>
      </c>
      <c r="S2092" t="s">
        <v>98</v>
      </c>
      <c r="T2092" t="s">
        <v>98</v>
      </c>
      <c r="U2092" s="2" t="s">
        <v>98</v>
      </c>
      <c r="V2092" s="2" t="s">
        <v>98</v>
      </c>
      <c r="W2092" s="2" t="s">
        <v>98</v>
      </c>
      <c r="X2092" s="2" t="s">
        <v>98</v>
      </c>
      <c r="Y2092" s="2" t="s">
        <v>99</v>
      </c>
      <c r="Z2092" s="2" t="s">
        <v>98</v>
      </c>
      <c r="AA2092" s="2" t="s">
        <v>98</v>
      </c>
      <c r="AB2092" s="2" t="s">
        <v>185</v>
      </c>
      <c r="AC2092" t="s">
        <v>170</v>
      </c>
      <c r="AD2092" s="6" t="s">
        <v>98</v>
      </c>
      <c r="AE2092" s="1" t="s">
        <v>98</v>
      </c>
      <c r="AF2092" t="s">
        <v>97</v>
      </c>
    </row>
    <row r="2093" spans="1:32">
      <c r="A2093" s="3" t="s">
        <v>184</v>
      </c>
      <c r="B2093">
        <v>2083</v>
      </c>
      <c r="C2093" s="6">
        <v>188317</v>
      </c>
      <c r="D2093" t="s">
        <v>137</v>
      </c>
      <c r="E2093" s="2" t="s">
        <v>98</v>
      </c>
      <c r="F2093" s="2" t="s">
        <v>98</v>
      </c>
      <c r="G2093" s="2" t="s">
        <v>97</v>
      </c>
      <c r="H2093" s="2" t="s">
        <v>97</v>
      </c>
      <c r="I2093" s="2" t="s">
        <v>147</v>
      </c>
      <c r="J2093" s="2" t="s">
        <v>97</v>
      </c>
      <c r="K2093" s="2" t="s">
        <v>135</v>
      </c>
      <c r="L2093" t="s">
        <v>138</v>
      </c>
      <c r="M2093" s="2" t="s">
        <v>101</v>
      </c>
      <c r="N2093" s="71" t="s">
        <v>97</v>
      </c>
      <c r="O2093" s="71" t="s">
        <v>174</v>
      </c>
      <c r="P2093" s="4" t="s">
        <v>97</v>
      </c>
      <c r="Q2093" s="2" t="s">
        <v>98</v>
      </c>
      <c r="R2093" s="2" t="s">
        <v>98</v>
      </c>
      <c r="S2093" t="s">
        <v>97</v>
      </c>
      <c r="T2093" t="s">
        <v>98</v>
      </c>
      <c r="U2093" s="2" t="s">
        <v>97</v>
      </c>
      <c r="V2093" s="2" t="s">
        <v>98</v>
      </c>
      <c r="W2093" s="2" t="s">
        <v>98</v>
      </c>
      <c r="X2093" s="2" t="s">
        <v>97</v>
      </c>
      <c r="Y2093" s="2" t="s">
        <v>99</v>
      </c>
      <c r="Z2093" s="2" t="s">
        <v>98</v>
      </c>
      <c r="AA2093" s="2" t="s">
        <v>98</v>
      </c>
      <c r="AB2093" s="2" t="s">
        <v>185</v>
      </c>
      <c r="AC2093" t="s">
        <v>170</v>
      </c>
      <c r="AD2093" t="s">
        <v>98</v>
      </c>
      <c r="AE2093" s="1" t="s">
        <v>98</v>
      </c>
      <c r="AF2093" t="s">
        <v>97</v>
      </c>
    </row>
    <row r="2094" spans="1:32">
      <c r="A2094" s="3" t="s">
        <v>184</v>
      </c>
      <c r="B2094">
        <v>2084</v>
      </c>
      <c r="C2094">
        <v>188331</v>
      </c>
      <c r="D2094" t="s">
        <v>136</v>
      </c>
      <c r="E2094" s="2" t="s">
        <v>98</v>
      </c>
      <c r="F2094" s="2" t="s">
        <v>98</v>
      </c>
      <c r="G2094" s="2" t="s">
        <v>98</v>
      </c>
      <c r="H2094" s="3" t="s">
        <v>97</v>
      </c>
      <c r="I2094" s="2" t="s">
        <v>147</v>
      </c>
      <c r="J2094" s="6" t="s">
        <v>97</v>
      </c>
      <c r="K2094" s="2" t="s">
        <v>134</v>
      </c>
      <c r="L2094" t="s">
        <v>140</v>
      </c>
      <c r="M2094" s="3" t="s">
        <v>100</v>
      </c>
      <c r="N2094" s="71" t="s">
        <v>98</v>
      </c>
      <c r="O2094" s="71" t="s">
        <v>174</v>
      </c>
      <c r="P2094" s="5" t="s">
        <v>98</v>
      </c>
      <c r="Q2094" s="2" t="s">
        <v>98</v>
      </c>
      <c r="R2094" s="2" t="s">
        <v>98</v>
      </c>
      <c r="S2094" t="s">
        <v>97</v>
      </c>
      <c r="T2094" t="s">
        <v>98</v>
      </c>
      <c r="U2094" s="2" t="s">
        <v>98</v>
      </c>
      <c r="V2094" s="2" t="s">
        <v>98</v>
      </c>
      <c r="W2094" s="2" t="s">
        <v>98</v>
      </c>
      <c r="X2094" s="2" t="s">
        <v>98</v>
      </c>
      <c r="Y2094" s="2" t="s">
        <v>98</v>
      </c>
      <c r="Z2094" s="2" t="s">
        <v>98</v>
      </c>
      <c r="AA2094" s="2" t="s">
        <v>98</v>
      </c>
      <c r="AB2094" s="2" t="s">
        <v>97</v>
      </c>
      <c r="AC2094" t="s">
        <v>171</v>
      </c>
      <c r="AD2094" t="s">
        <v>97</v>
      </c>
      <c r="AE2094" s="1" t="s">
        <v>97</v>
      </c>
      <c r="AF2094" t="s">
        <v>98</v>
      </c>
    </row>
    <row r="2095" spans="1:32">
      <c r="A2095" s="3" t="s">
        <v>184</v>
      </c>
      <c r="B2095">
        <v>2085</v>
      </c>
      <c r="C2095">
        <v>188332</v>
      </c>
      <c r="D2095" t="s">
        <v>137</v>
      </c>
      <c r="E2095" s="2" t="s">
        <v>97</v>
      </c>
      <c r="F2095" s="2" t="s">
        <v>97</v>
      </c>
      <c r="G2095" s="2" t="s">
        <v>98</v>
      </c>
      <c r="H2095" s="3" t="s">
        <v>97</v>
      </c>
      <c r="I2095" s="2" t="s">
        <v>144</v>
      </c>
      <c r="J2095" s="6" t="s">
        <v>97</v>
      </c>
      <c r="K2095" s="2" t="s">
        <v>134</v>
      </c>
      <c r="L2095" t="s">
        <v>139</v>
      </c>
      <c r="M2095" s="2" t="s">
        <v>100</v>
      </c>
      <c r="N2095" s="70" t="s">
        <v>97</v>
      </c>
      <c r="O2095" s="70" t="s">
        <v>163</v>
      </c>
      <c r="P2095" s="5" t="s">
        <v>98</v>
      </c>
      <c r="Q2095" s="2" t="s">
        <v>98</v>
      </c>
      <c r="R2095" s="2" t="s">
        <v>98</v>
      </c>
      <c r="S2095" t="s">
        <v>97</v>
      </c>
      <c r="T2095" t="s">
        <v>98</v>
      </c>
      <c r="U2095" s="2" t="s">
        <v>98</v>
      </c>
      <c r="V2095" s="2" t="s">
        <v>98</v>
      </c>
      <c r="W2095" s="2" t="s">
        <v>98</v>
      </c>
      <c r="X2095" s="2" t="s">
        <v>98</v>
      </c>
      <c r="Y2095" s="2" t="s">
        <v>98</v>
      </c>
      <c r="Z2095" s="2" t="s">
        <v>98</v>
      </c>
      <c r="AA2095" s="2" t="s">
        <v>98</v>
      </c>
      <c r="AB2095" s="2" t="s">
        <v>98</v>
      </c>
      <c r="AC2095" t="s">
        <v>171</v>
      </c>
      <c r="AD2095" s="6" t="s">
        <v>97</v>
      </c>
      <c r="AE2095" s="1" t="s">
        <v>98</v>
      </c>
      <c r="AF2095" t="s">
        <v>98</v>
      </c>
    </row>
    <row r="2096" spans="1:32">
      <c r="A2096" s="3" t="s">
        <v>184</v>
      </c>
      <c r="B2096">
        <v>2086</v>
      </c>
      <c r="C2096">
        <v>188356</v>
      </c>
      <c r="D2096" t="s">
        <v>136</v>
      </c>
      <c r="E2096" s="2" t="s">
        <v>97</v>
      </c>
      <c r="F2096" s="2" t="s">
        <v>98</v>
      </c>
      <c r="G2096" s="2" t="s">
        <v>98</v>
      </c>
      <c r="H2096" s="3" t="s">
        <v>97</v>
      </c>
      <c r="I2096" s="2" t="s">
        <v>149</v>
      </c>
      <c r="J2096" s="6" t="s">
        <v>97</v>
      </c>
      <c r="K2096" s="2" t="s">
        <v>134</v>
      </c>
      <c r="L2096" t="s">
        <v>139</v>
      </c>
      <c r="M2096" s="2" t="s">
        <v>101</v>
      </c>
      <c r="N2096" s="70" t="s">
        <v>97</v>
      </c>
      <c r="O2096" s="70" t="s">
        <v>174</v>
      </c>
      <c r="P2096" s="4" t="s">
        <v>97</v>
      </c>
      <c r="Q2096" s="2" t="s">
        <v>98</v>
      </c>
      <c r="R2096" s="2" t="s">
        <v>97</v>
      </c>
      <c r="S2096" t="s">
        <v>97</v>
      </c>
      <c r="T2096" t="s">
        <v>98</v>
      </c>
      <c r="U2096" s="2" t="s">
        <v>98</v>
      </c>
      <c r="V2096" s="2" t="s">
        <v>98</v>
      </c>
      <c r="W2096" s="2" t="s">
        <v>98</v>
      </c>
      <c r="X2096" s="2" t="s">
        <v>98</v>
      </c>
      <c r="Y2096" s="2" t="s">
        <v>98</v>
      </c>
      <c r="Z2096" s="2" t="s">
        <v>98</v>
      </c>
      <c r="AA2096" s="2" t="s">
        <v>98</v>
      </c>
      <c r="AB2096" s="2" t="s">
        <v>97</v>
      </c>
      <c r="AC2096" t="s">
        <v>171</v>
      </c>
      <c r="AD2096" t="s">
        <v>97</v>
      </c>
      <c r="AE2096" s="1" t="s">
        <v>97</v>
      </c>
      <c r="AF2096" t="s">
        <v>98</v>
      </c>
    </row>
    <row r="2097" spans="1:32">
      <c r="A2097" s="3" t="s">
        <v>184</v>
      </c>
      <c r="B2097">
        <v>2087</v>
      </c>
      <c r="C2097">
        <v>188357</v>
      </c>
      <c r="D2097" t="s">
        <v>137</v>
      </c>
      <c r="E2097" s="2" t="s">
        <v>98</v>
      </c>
      <c r="F2097" s="2" t="s">
        <v>98</v>
      </c>
      <c r="G2097" s="2" t="s">
        <v>98</v>
      </c>
      <c r="H2097" s="3" t="s">
        <v>99</v>
      </c>
      <c r="I2097" s="2" t="s">
        <v>146</v>
      </c>
      <c r="J2097" s="6" t="s">
        <v>97</v>
      </c>
      <c r="K2097" s="2" t="s">
        <v>134</v>
      </c>
      <c r="L2097" t="s">
        <v>140</v>
      </c>
      <c r="M2097" s="2" t="s">
        <v>100</v>
      </c>
      <c r="N2097" s="70" t="s">
        <v>97</v>
      </c>
      <c r="O2097" s="70" t="s">
        <v>174</v>
      </c>
      <c r="P2097" s="5" t="s">
        <v>97</v>
      </c>
      <c r="Q2097" s="2" t="s">
        <v>98</v>
      </c>
      <c r="R2097" s="2" t="s">
        <v>98</v>
      </c>
      <c r="S2097" t="s">
        <v>97</v>
      </c>
      <c r="T2097" t="s">
        <v>98</v>
      </c>
      <c r="U2097" s="2" t="s">
        <v>98</v>
      </c>
      <c r="V2097" s="2" t="s">
        <v>98</v>
      </c>
      <c r="W2097" s="2" t="s">
        <v>98</v>
      </c>
      <c r="X2097" s="2" t="s">
        <v>97</v>
      </c>
      <c r="Y2097" s="2" t="s">
        <v>186</v>
      </c>
      <c r="Z2097" s="2" t="s">
        <v>98</v>
      </c>
      <c r="AA2097" s="2" t="s">
        <v>98</v>
      </c>
      <c r="AB2097" s="2" t="s">
        <v>97</v>
      </c>
      <c r="AC2097" t="s">
        <v>171</v>
      </c>
      <c r="AD2097" s="6" t="s">
        <v>97</v>
      </c>
      <c r="AE2097" s="1" t="s">
        <v>98</v>
      </c>
      <c r="AF2097" t="s">
        <v>97</v>
      </c>
    </row>
    <row r="2098" spans="1:32">
      <c r="A2098" s="3" t="s">
        <v>184</v>
      </c>
      <c r="B2098">
        <v>2088</v>
      </c>
      <c r="C2098" s="6">
        <v>188361</v>
      </c>
      <c r="D2098" t="s">
        <v>137</v>
      </c>
      <c r="E2098" s="2" t="s">
        <v>98</v>
      </c>
      <c r="F2098" s="2" t="s">
        <v>98</v>
      </c>
      <c r="G2098" s="2" t="s">
        <v>98</v>
      </c>
      <c r="H2098" s="2" t="s">
        <v>97</v>
      </c>
      <c r="I2098" s="2" t="s">
        <v>145</v>
      </c>
      <c r="J2098" s="2" t="s">
        <v>97</v>
      </c>
      <c r="K2098" s="2" t="s">
        <v>134</v>
      </c>
      <c r="L2098" t="s">
        <v>140</v>
      </c>
      <c r="M2098" s="2" t="s">
        <v>100</v>
      </c>
      <c r="N2098" s="71" t="s">
        <v>98</v>
      </c>
      <c r="O2098" s="71" t="s">
        <v>174</v>
      </c>
      <c r="P2098" s="4" t="s">
        <v>182</v>
      </c>
      <c r="Q2098" s="2" t="s">
        <v>98</v>
      </c>
      <c r="R2098" s="2" t="s">
        <v>98</v>
      </c>
      <c r="S2098" t="s">
        <v>98</v>
      </c>
      <c r="T2098" t="s">
        <v>98</v>
      </c>
      <c r="U2098" s="2" t="s">
        <v>98</v>
      </c>
      <c r="V2098" s="2" t="s">
        <v>98</v>
      </c>
      <c r="W2098" s="2" t="s">
        <v>98</v>
      </c>
      <c r="X2098" s="2" t="s">
        <v>98</v>
      </c>
      <c r="Y2098" s="2" t="s">
        <v>186</v>
      </c>
      <c r="Z2098" s="2" t="s">
        <v>98</v>
      </c>
      <c r="AA2098" s="2" t="s">
        <v>98</v>
      </c>
      <c r="AB2098" s="2" t="s">
        <v>98</v>
      </c>
      <c r="AC2098" t="s">
        <v>171</v>
      </c>
      <c r="AD2098" t="s">
        <v>97</v>
      </c>
      <c r="AE2098" s="1" t="s">
        <v>98</v>
      </c>
      <c r="AF2098" t="s">
        <v>97</v>
      </c>
    </row>
    <row r="2099" spans="1:32">
      <c r="A2099" s="3" t="s">
        <v>184</v>
      </c>
      <c r="B2099">
        <v>2089</v>
      </c>
      <c r="C2099" s="6">
        <v>188386</v>
      </c>
      <c r="D2099" t="s">
        <v>137</v>
      </c>
      <c r="E2099" s="2" t="s">
        <v>98</v>
      </c>
      <c r="F2099" s="2" t="s">
        <v>98</v>
      </c>
      <c r="G2099" s="2" t="s">
        <v>98</v>
      </c>
      <c r="H2099" s="2" t="s">
        <v>97</v>
      </c>
      <c r="I2099" s="2" t="s">
        <v>145</v>
      </c>
      <c r="J2099" s="2" t="s">
        <v>97</v>
      </c>
      <c r="K2099" s="2" t="s">
        <v>134</v>
      </c>
      <c r="L2099" t="s">
        <v>140</v>
      </c>
      <c r="M2099" s="2" t="s">
        <v>101</v>
      </c>
      <c r="N2099" s="71" t="s">
        <v>98</v>
      </c>
      <c r="O2099" s="71" t="s">
        <v>174</v>
      </c>
      <c r="P2099" s="4" t="s">
        <v>97</v>
      </c>
      <c r="Q2099" s="2" t="s">
        <v>98</v>
      </c>
      <c r="R2099" s="2" t="s">
        <v>98</v>
      </c>
      <c r="S2099" t="s">
        <v>97</v>
      </c>
      <c r="T2099" t="s">
        <v>97</v>
      </c>
      <c r="U2099" s="2" t="s">
        <v>98</v>
      </c>
      <c r="V2099" s="2" t="s">
        <v>98</v>
      </c>
      <c r="W2099" s="2" t="s">
        <v>98</v>
      </c>
      <c r="X2099" s="2" t="s">
        <v>98</v>
      </c>
      <c r="Y2099" s="2" t="s">
        <v>98</v>
      </c>
      <c r="Z2099" s="2" t="s">
        <v>98</v>
      </c>
      <c r="AA2099" s="2" t="s">
        <v>98</v>
      </c>
      <c r="AB2099" s="2" t="s">
        <v>97</v>
      </c>
      <c r="AC2099" t="s">
        <v>171</v>
      </c>
      <c r="AD2099" t="s">
        <v>97</v>
      </c>
      <c r="AE2099" s="1" t="s">
        <v>98</v>
      </c>
      <c r="AF2099" t="s">
        <v>98</v>
      </c>
    </row>
    <row r="2100" spans="1:32">
      <c r="A2100" s="3" t="s">
        <v>184</v>
      </c>
      <c r="B2100">
        <v>2090</v>
      </c>
      <c r="C2100" s="6">
        <v>188388</v>
      </c>
      <c r="D2100" t="s">
        <v>136</v>
      </c>
      <c r="E2100" s="2" t="s">
        <v>98</v>
      </c>
      <c r="F2100" s="2" t="s">
        <v>98</v>
      </c>
      <c r="G2100" s="2" t="s">
        <v>98</v>
      </c>
      <c r="H2100" s="2" t="s">
        <v>97</v>
      </c>
      <c r="I2100" s="2" t="s">
        <v>146</v>
      </c>
      <c r="J2100" s="2" t="s">
        <v>97</v>
      </c>
      <c r="K2100" s="2" t="s">
        <v>134</v>
      </c>
      <c r="L2100" t="s">
        <v>140</v>
      </c>
      <c r="M2100" s="2" t="s">
        <v>100</v>
      </c>
      <c r="N2100" s="71" t="s">
        <v>98</v>
      </c>
      <c r="O2100" s="71" t="s">
        <v>174</v>
      </c>
      <c r="P2100" s="4" t="s">
        <v>182</v>
      </c>
      <c r="Q2100" s="2" t="s">
        <v>98</v>
      </c>
      <c r="R2100" s="2" t="s">
        <v>98</v>
      </c>
      <c r="S2100" t="s">
        <v>98</v>
      </c>
      <c r="T2100" t="s">
        <v>98</v>
      </c>
      <c r="U2100" s="2" t="s">
        <v>98</v>
      </c>
      <c r="V2100" s="2" t="s">
        <v>98</v>
      </c>
      <c r="W2100" s="2" t="s">
        <v>98</v>
      </c>
      <c r="X2100" s="2" t="s">
        <v>98</v>
      </c>
      <c r="Y2100" s="2" t="s">
        <v>186</v>
      </c>
      <c r="Z2100" s="2" t="s">
        <v>98</v>
      </c>
      <c r="AA2100" s="2" t="s">
        <v>98</v>
      </c>
      <c r="AB2100" s="2" t="s">
        <v>97</v>
      </c>
      <c r="AC2100" t="s">
        <v>171</v>
      </c>
      <c r="AD2100" t="s">
        <v>97</v>
      </c>
      <c r="AE2100" s="1" t="s">
        <v>98</v>
      </c>
      <c r="AF2100" t="s">
        <v>97</v>
      </c>
    </row>
    <row r="2101" spans="1:32">
      <c r="A2101" s="3" t="s">
        <v>184</v>
      </c>
      <c r="B2101">
        <v>2091</v>
      </c>
      <c r="C2101" s="6">
        <v>188391</v>
      </c>
      <c r="D2101" t="s">
        <v>137</v>
      </c>
      <c r="E2101" s="2" t="s">
        <v>98</v>
      </c>
      <c r="F2101" s="2" t="s">
        <v>98</v>
      </c>
      <c r="G2101" s="2" t="s">
        <v>98</v>
      </c>
      <c r="H2101" s="2" t="s">
        <v>97</v>
      </c>
      <c r="I2101" s="2" t="s">
        <v>145</v>
      </c>
      <c r="J2101" s="2" t="s">
        <v>97</v>
      </c>
      <c r="K2101" s="2" t="s">
        <v>134</v>
      </c>
      <c r="L2101" t="s">
        <v>140</v>
      </c>
      <c r="M2101" s="2" t="s">
        <v>101</v>
      </c>
      <c r="N2101" s="71" t="s">
        <v>98</v>
      </c>
      <c r="O2101" s="71" t="s">
        <v>174</v>
      </c>
      <c r="P2101" s="4" t="s">
        <v>182</v>
      </c>
      <c r="Q2101" s="2" t="s">
        <v>98</v>
      </c>
      <c r="R2101" s="2" t="s">
        <v>98</v>
      </c>
      <c r="S2101" t="s">
        <v>98</v>
      </c>
      <c r="T2101" t="s">
        <v>98</v>
      </c>
      <c r="U2101" s="2" t="s">
        <v>98</v>
      </c>
      <c r="V2101" s="2" t="s">
        <v>98</v>
      </c>
      <c r="W2101" s="2" t="s">
        <v>98</v>
      </c>
      <c r="X2101" s="2" t="s">
        <v>98</v>
      </c>
      <c r="Y2101" s="2" t="s">
        <v>186</v>
      </c>
      <c r="Z2101" s="2" t="s">
        <v>98</v>
      </c>
      <c r="AA2101" s="2" t="s">
        <v>98</v>
      </c>
      <c r="AB2101" s="2" t="s">
        <v>97</v>
      </c>
      <c r="AC2101" t="s">
        <v>171</v>
      </c>
      <c r="AD2101" t="s">
        <v>97</v>
      </c>
      <c r="AE2101" s="1" t="s">
        <v>97</v>
      </c>
      <c r="AF2101" t="s">
        <v>98</v>
      </c>
    </row>
    <row r="2102" spans="1:32">
      <c r="A2102" s="3" t="s">
        <v>184</v>
      </c>
      <c r="B2102">
        <v>2092</v>
      </c>
      <c r="C2102">
        <v>188394</v>
      </c>
      <c r="D2102" t="s">
        <v>136</v>
      </c>
      <c r="E2102" s="2" t="s">
        <v>97</v>
      </c>
      <c r="F2102" s="2" t="s">
        <v>97</v>
      </c>
      <c r="G2102" s="2" t="s">
        <v>98</v>
      </c>
      <c r="H2102" s="3" t="s">
        <v>97</v>
      </c>
      <c r="I2102" s="2" t="s">
        <v>145</v>
      </c>
      <c r="J2102" s="6" t="s">
        <v>97</v>
      </c>
      <c r="K2102" s="2" t="s">
        <v>134</v>
      </c>
      <c r="L2102" t="s">
        <v>139</v>
      </c>
      <c r="M2102" s="3" t="s">
        <v>100</v>
      </c>
      <c r="N2102" s="71" t="s">
        <v>97</v>
      </c>
      <c r="O2102" s="71" t="s">
        <v>174</v>
      </c>
      <c r="P2102" s="5" t="s">
        <v>97</v>
      </c>
      <c r="Q2102" s="2" t="s">
        <v>98</v>
      </c>
      <c r="R2102" s="2" t="s">
        <v>98</v>
      </c>
      <c r="S2102" t="s">
        <v>97</v>
      </c>
      <c r="T2102" t="s">
        <v>98</v>
      </c>
      <c r="U2102" s="2" t="s">
        <v>98</v>
      </c>
      <c r="V2102" s="2" t="s">
        <v>98</v>
      </c>
      <c r="W2102" s="2" t="s">
        <v>98</v>
      </c>
      <c r="X2102" s="2" t="s">
        <v>98</v>
      </c>
      <c r="Y2102" s="2" t="s">
        <v>98</v>
      </c>
      <c r="Z2102" s="2" t="s">
        <v>98</v>
      </c>
      <c r="AA2102" s="2" t="s">
        <v>98</v>
      </c>
      <c r="AB2102" s="2" t="s">
        <v>98</v>
      </c>
      <c r="AC2102" t="s">
        <v>171</v>
      </c>
      <c r="AD2102" s="6" t="s">
        <v>97</v>
      </c>
      <c r="AE2102" s="7" t="s">
        <v>97</v>
      </c>
      <c r="AF2102" t="s">
        <v>97</v>
      </c>
    </row>
    <row r="2103" spans="1:32">
      <c r="A2103" s="3" t="s">
        <v>184</v>
      </c>
      <c r="B2103">
        <v>2093</v>
      </c>
      <c r="C2103">
        <v>188395</v>
      </c>
      <c r="D2103" t="s">
        <v>136</v>
      </c>
      <c r="E2103" s="2" t="s">
        <v>98</v>
      </c>
      <c r="F2103" s="2" t="s">
        <v>98</v>
      </c>
      <c r="G2103" s="2" t="s">
        <v>97</v>
      </c>
      <c r="H2103" s="3" t="s">
        <v>97</v>
      </c>
      <c r="I2103" s="2" t="s">
        <v>145</v>
      </c>
      <c r="J2103" s="6" t="s">
        <v>97</v>
      </c>
      <c r="K2103" s="2" t="s">
        <v>134</v>
      </c>
      <c r="L2103" t="s">
        <v>139</v>
      </c>
      <c r="M2103" s="2" t="s">
        <v>100</v>
      </c>
      <c r="N2103" s="70" t="s">
        <v>97</v>
      </c>
      <c r="O2103" s="70" t="s">
        <v>174</v>
      </c>
      <c r="P2103" s="5" t="s">
        <v>97</v>
      </c>
      <c r="Q2103" s="2" t="s">
        <v>98</v>
      </c>
      <c r="R2103" s="2" t="s">
        <v>98</v>
      </c>
      <c r="S2103" t="s">
        <v>97</v>
      </c>
      <c r="T2103" t="s">
        <v>98</v>
      </c>
      <c r="U2103" s="2" t="s">
        <v>98</v>
      </c>
      <c r="V2103" s="2" t="s">
        <v>98</v>
      </c>
      <c r="W2103" s="2" t="s">
        <v>98</v>
      </c>
      <c r="X2103" s="2" t="s">
        <v>98</v>
      </c>
      <c r="Y2103" s="2" t="s">
        <v>98</v>
      </c>
      <c r="Z2103" s="2" t="s">
        <v>98</v>
      </c>
      <c r="AA2103" s="2" t="s">
        <v>98</v>
      </c>
      <c r="AB2103" s="2" t="s">
        <v>98</v>
      </c>
      <c r="AC2103" t="s">
        <v>171</v>
      </c>
      <c r="AD2103" t="s">
        <v>97</v>
      </c>
      <c r="AE2103" s="1" t="s">
        <v>97</v>
      </c>
      <c r="AF2103" t="s">
        <v>97</v>
      </c>
    </row>
    <row r="2104" spans="1:32">
      <c r="A2104" s="3" t="s">
        <v>184</v>
      </c>
      <c r="B2104">
        <v>2094</v>
      </c>
      <c r="C2104">
        <v>188398</v>
      </c>
      <c r="D2104" t="s">
        <v>137</v>
      </c>
      <c r="E2104" s="2" t="s">
        <v>98</v>
      </c>
      <c r="F2104" s="2" t="s">
        <v>98</v>
      </c>
      <c r="G2104" s="2" t="s">
        <v>98</v>
      </c>
      <c r="H2104" s="3" t="s">
        <v>98</v>
      </c>
      <c r="I2104" s="2" t="s">
        <v>149</v>
      </c>
      <c r="J2104" s="6" t="s">
        <v>97</v>
      </c>
      <c r="K2104" s="2" t="s">
        <v>134</v>
      </c>
      <c r="L2104" t="s">
        <v>139</v>
      </c>
      <c r="M2104" s="2" t="s">
        <v>101</v>
      </c>
      <c r="N2104" s="70" t="s">
        <v>97</v>
      </c>
      <c r="O2104" s="70" t="s">
        <v>174</v>
      </c>
      <c r="P2104" s="5" t="s">
        <v>182</v>
      </c>
      <c r="Q2104" s="2" t="s">
        <v>98</v>
      </c>
      <c r="R2104" s="2" t="s">
        <v>98</v>
      </c>
      <c r="S2104" t="s">
        <v>98</v>
      </c>
      <c r="T2104" t="s">
        <v>98</v>
      </c>
      <c r="U2104" s="2" t="s">
        <v>98</v>
      </c>
      <c r="V2104" s="2" t="s">
        <v>98</v>
      </c>
      <c r="W2104" s="2" t="s">
        <v>98</v>
      </c>
      <c r="X2104" s="2" t="s">
        <v>98</v>
      </c>
      <c r="Y2104" s="2" t="s">
        <v>98</v>
      </c>
      <c r="Z2104" s="2" t="s">
        <v>98</v>
      </c>
      <c r="AA2104" s="2" t="s">
        <v>98</v>
      </c>
      <c r="AB2104" s="2" t="s">
        <v>98</v>
      </c>
      <c r="AC2104" t="s">
        <v>171</v>
      </c>
      <c r="AD2104" s="6" t="s">
        <v>97</v>
      </c>
      <c r="AE2104" s="1" t="s">
        <v>98</v>
      </c>
      <c r="AF2104" t="s">
        <v>98</v>
      </c>
    </row>
    <row r="2105" spans="1:32">
      <c r="A2105" s="3" t="s">
        <v>184</v>
      </c>
      <c r="B2105">
        <v>2095</v>
      </c>
      <c r="C2105">
        <v>188399</v>
      </c>
      <c r="D2105" t="s">
        <v>136</v>
      </c>
      <c r="E2105" s="2" t="s">
        <v>97</v>
      </c>
      <c r="F2105" s="2" t="s">
        <v>98</v>
      </c>
      <c r="G2105" s="2" t="s">
        <v>98</v>
      </c>
      <c r="H2105" s="2" t="s">
        <v>98</v>
      </c>
      <c r="I2105" s="2" t="s">
        <v>149</v>
      </c>
      <c r="J2105" s="6" t="s">
        <v>97</v>
      </c>
      <c r="K2105" s="2" t="s">
        <v>134</v>
      </c>
      <c r="L2105" t="s">
        <v>139</v>
      </c>
      <c r="M2105" s="3" t="s">
        <v>101</v>
      </c>
      <c r="N2105" s="71" t="s">
        <v>97</v>
      </c>
      <c r="O2105" s="71" t="s">
        <v>174</v>
      </c>
      <c r="P2105" s="4" t="s">
        <v>182</v>
      </c>
      <c r="Q2105" s="2" t="s">
        <v>98</v>
      </c>
      <c r="R2105" s="2" t="s">
        <v>98</v>
      </c>
      <c r="S2105" t="s">
        <v>98</v>
      </c>
      <c r="T2105" t="s">
        <v>98</v>
      </c>
      <c r="U2105" s="2" t="s">
        <v>98</v>
      </c>
      <c r="V2105" s="2" t="s">
        <v>98</v>
      </c>
      <c r="W2105" s="2" t="s">
        <v>98</v>
      </c>
      <c r="X2105" s="2" t="s">
        <v>98</v>
      </c>
      <c r="Y2105" s="2" t="s">
        <v>98</v>
      </c>
      <c r="Z2105" s="2" t="s">
        <v>98</v>
      </c>
      <c r="AA2105" s="2" t="s">
        <v>98</v>
      </c>
      <c r="AB2105" s="2" t="s">
        <v>98</v>
      </c>
      <c r="AC2105" t="s">
        <v>171</v>
      </c>
      <c r="AD2105" t="s">
        <v>97</v>
      </c>
      <c r="AE2105" s="1" t="s">
        <v>98</v>
      </c>
      <c r="AF2105" t="s">
        <v>98</v>
      </c>
    </row>
    <row r="2106" spans="1:32">
      <c r="A2106" s="3" t="s">
        <v>184</v>
      </c>
      <c r="B2106">
        <v>2096</v>
      </c>
      <c r="C2106">
        <v>188449</v>
      </c>
      <c r="D2106" t="s">
        <v>137</v>
      </c>
      <c r="E2106" s="2" t="s">
        <v>98</v>
      </c>
      <c r="F2106" s="2" t="s">
        <v>98</v>
      </c>
      <c r="G2106" s="2" t="s">
        <v>98</v>
      </c>
      <c r="H2106" s="2" t="s">
        <v>97</v>
      </c>
      <c r="I2106" s="2" t="s">
        <v>145</v>
      </c>
      <c r="J2106" s="6" t="s">
        <v>97</v>
      </c>
      <c r="K2106" s="2" t="s">
        <v>134</v>
      </c>
      <c r="L2106" t="s">
        <v>140</v>
      </c>
      <c r="M2106" s="3" t="s">
        <v>100</v>
      </c>
      <c r="N2106" s="71" t="s">
        <v>98</v>
      </c>
      <c r="O2106" s="71" t="s">
        <v>174</v>
      </c>
      <c r="P2106" s="4" t="s">
        <v>182</v>
      </c>
      <c r="Q2106" s="2" t="s">
        <v>98</v>
      </c>
      <c r="R2106" s="2" t="s">
        <v>98</v>
      </c>
      <c r="S2106" t="s">
        <v>98</v>
      </c>
      <c r="T2106" t="s">
        <v>98</v>
      </c>
      <c r="U2106" s="2" t="s">
        <v>98</v>
      </c>
      <c r="V2106" s="2" t="s">
        <v>98</v>
      </c>
      <c r="W2106" s="2" t="s">
        <v>98</v>
      </c>
      <c r="X2106" s="2" t="s">
        <v>98</v>
      </c>
      <c r="Y2106" s="2" t="s">
        <v>186</v>
      </c>
      <c r="Z2106" s="2" t="s">
        <v>98</v>
      </c>
      <c r="AA2106" s="2" t="s">
        <v>98</v>
      </c>
      <c r="AB2106" s="2" t="s">
        <v>97</v>
      </c>
      <c r="AC2106" t="s">
        <v>171</v>
      </c>
      <c r="AD2106" s="6" t="s">
        <v>97</v>
      </c>
      <c r="AE2106" s="7" t="s">
        <v>98</v>
      </c>
      <c r="AF2106" t="s">
        <v>98</v>
      </c>
    </row>
    <row r="2107" spans="1:32">
      <c r="A2107" s="3" t="s">
        <v>184</v>
      </c>
      <c r="B2107">
        <v>2097</v>
      </c>
      <c r="C2107">
        <v>188450</v>
      </c>
      <c r="D2107" t="s">
        <v>137</v>
      </c>
      <c r="E2107" s="2" t="s">
        <v>98</v>
      </c>
      <c r="F2107" s="2" t="s">
        <v>98</v>
      </c>
      <c r="G2107" s="2" t="s">
        <v>98</v>
      </c>
      <c r="H2107" s="2" t="s">
        <v>97</v>
      </c>
      <c r="I2107" s="2" t="s">
        <v>148</v>
      </c>
      <c r="J2107" s="6" t="s">
        <v>97</v>
      </c>
      <c r="K2107" s="2" t="s">
        <v>134</v>
      </c>
      <c r="L2107" t="s">
        <v>140</v>
      </c>
      <c r="M2107" s="2" t="s">
        <v>100</v>
      </c>
      <c r="N2107" s="70" t="s">
        <v>97</v>
      </c>
      <c r="O2107" s="70" t="s">
        <v>174</v>
      </c>
      <c r="P2107" s="4" t="s">
        <v>182</v>
      </c>
      <c r="Q2107" s="2" t="s">
        <v>98</v>
      </c>
      <c r="R2107" s="2" t="s">
        <v>98</v>
      </c>
      <c r="S2107" t="s">
        <v>98</v>
      </c>
      <c r="T2107" t="s">
        <v>98</v>
      </c>
      <c r="U2107" s="2" t="s">
        <v>98</v>
      </c>
      <c r="V2107" s="2" t="s">
        <v>98</v>
      </c>
      <c r="W2107" s="2" t="s">
        <v>98</v>
      </c>
      <c r="X2107" s="2" t="s">
        <v>98</v>
      </c>
      <c r="Y2107" s="2" t="s">
        <v>186</v>
      </c>
      <c r="Z2107" s="2" t="s">
        <v>98</v>
      </c>
      <c r="AA2107" s="2" t="s">
        <v>98</v>
      </c>
      <c r="AB2107" s="2" t="s">
        <v>97</v>
      </c>
      <c r="AC2107" t="s">
        <v>171</v>
      </c>
      <c r="AD2107" s="6" t="s">
        <v>97</v>
      </c>
      <c r="AE2107" s="7" t="s">
        <v>98</v>
      </c>
      <c r="AF2107" t="s">
        <v>98</v>
      </c>
    </row>
    <row r="2108" spans="1:32">
      <c r="A2108" s="3" t="s">
        <v>184</v>
      </c>
      <c r="B2108">
        <v>2098</v>
      </c>
      <c r="C2108" s="6">
        <v>188465</v>
      </c>
      <c r="D2108" t="s">
        <v>137</v>
      </c>
      <c r="E2108" s="2" t="s">
        <v>98</v>
      </c>
      <c r="F2108" s="2" t="s">
        <v>98</v>
      </c>
      <c r="G2108" s="2" t="s">
        <v>98</v>
      </c>
      <c r="H2108" s="2" t="s">
        <v>97</v>
      </c>
      <c r="I2108" s="2" t="s">
        <v>146</v>
      </c>
      <c r="J2108" s="2" t="s">
        <v>97</v>
      </c>
      <c r="K2108" s="2" t="s">
        <v>134</v>
      </c>
      <c r="L2108" t="s">
        <v>139</v>
      </c>
      <c r="M2108" s="2" t="s">
        <v>100</v>
      </c>
      <c r="N2108" s="71" t="s">
        <v>97</v>
      </c>
      <c r="O2108" s="71" t="s">
        <v>163</v>
      </c>
      <c r="P2108" s="4" t="s">
        <v>182</v>
      </c>
      <c r="Q2108" s="2" t="s">
        <v>98</v>
      </c>
      <c r="R2108" s="2" t="s">
        <v>98</v>
      </c>
      <c r="S2108" t="s">
        <v>98</v>
      </c>
      <c r="T2108" t="s">
        <v>98</v>
      </c>
      <c r="U2108" s="2" t="s">
        <v>98</v>
      </c>
      <c r="V2108" s="2" t="s">
        <v>97</v>
      </c>
      <c r="W2108" s="2" t="s">
        <v>98</v>
      </c>
      <c r="X2108" s="2" t="s">
        <v>98</v>
      </c>
      <c r="Y2108" s="2" t="s">
        <v>98</v>
      </c>
      <c r="Z2108" s="2" t="s">
        <v>98</v>
      </c>
      <c r="AA2108" s="2" t="s">
        <v>98</v>
      </c>
      <c r="AB2108" s="2" t="s">
        <v>98</v>
      </c>
      <c r="AC2108" t="s">
        <v>171</v>
      </c>
      <c r="AD2108" t="s">
        <v>97</v>
      </c>
      <c r="AE2108" s="1" t="s">
        <v>97</v>
      </c>
      <c r="AF2108" t="s">
        <v>98</v>
      </c>
    </row>
    <row r="2109" spans="1:32">
      <c r="A2109" s="3" t="s">
        <v>184</v>
      </c>
      <c r="B2109">
        <v>2099</v>
      </c>
      <c r="C2109">
        <v>188479</v>
      </c>
      <c r="D2109" t="s">
        <v>137</v>
      </c>
      <c r="E2109" s="2" t="s">
        <v>98</v>
      </c>
      <c r="F2109" s="2" t="s">
        <v>98</v>
      </c>
      <c r="G2109" s="2" t="s">
        <v>98</v>
      </c>
      <c r="H2109" s="3" t="s">
        <v>97</v>
      </c>
      <c r="I2109" s="2" t="s">
        <v>147</v>
      </c>
      <c r="J2109" s="6" t="s">
        <v>97</v>
      </c>
      <c r="K2109" s="2" t="s">
        <v>134</v>
      </c>
      <c r="L2109" t="s">
        <v>140</v>
      </c>
      <c r="M2109" s="2" t="s">
        <v>100</v>
      </c>
      <c r="N2109" s="70" t="s">
        <v>97</v>
      </c>
      <c r="O2109" s="70" t="s">
        <v>174</v>
      </c>
      <c r="P2109" s="5" t="s">
        <v>98</v>
      </c>
      <c r="Q2109" s="2" t="s">
        <v>98</v>
      </c>
      <c r="R2109" s="2" t="s">
        <v>98</v>
      </c>
      <c r="S2109" t="s">
        <v>97</v>
      </c>
      <c r="T2109" t="s">
        <v>98</v>
      </c>
      <c r="U2109" s="2" t="s">
        <v>98</v>
      </c>
      <c r="V2109" s="2" t="s">
        <v>98</v>
      </c>
      <c r="W2109" s="2" t="s">
        <v>98</v>
      </c>
      <c r="X2109" s="2" t="s">
        <v>98</v>
      </c>
      <c r="Y2109" s="2" t="s">
        <v>186</v>
      </c>
      <c r="Z2109" s="2" t="s">
        <v>98</v>
      </c>
      <c r="AA2109" s="2" t="s">
        <v>98</v>
      </c>
      <c r="AB2109" s="2" t="s">
        <v>97</v>
      </c>
      <c r="AC2109" t="s">
        <v>171</v>
      </c>
      <c r="AD2109" t="s">
        <v>97</v>
      </c>
      <c r="AE2109" s="1" t="s">
        <v>98</v>
      </c>
      <c r="AF2109" t="s">
        <v>98</v>
      </c>
    </row>
    <row r="2110" spans="1:32">
      <c r="A2110" s="3" t="s">
        <v>184</v>
      </c>
      <c r="B2110">
        <v>2100</v>
      </c>
      <c r="C2110">
        <v>188484</v>
      </c>
      <c r="D2110" t="s">
        <v>137</v>
      </c>
      <c r="E2110" s="2" t="s">
        <v>97</v>
      </c>
      <c r="F2110" s="2" t="s">
        <v>97</v>
      </c>
      <c r="G2110" s="2" t="s">
        <v>98</v>
      </c>
      <c r="H2110" s="2" t="s">
        <v>99</v>
      </c>
      <c r="I2110" s="2" t="s">
        <v>148</v>
      </c>
      <c r="J2110" s="6" t="s">
        <v>98</v>
      </c>
      <c r="K2110" s="2" t="s">
        <v>134</v>
      </c>
      <c r="L2110" t="s">
        <v>138</v>
      </c>
      <c r="M2110" s="3" t="s">
        <v>100</v>
      </c>
      <c r="N2110" s="71" t="s">
        <v>98</v>
      </c>
      <c r="O2110" s="71" t="s">
        <v>174</v>
      </c>
      <c r="P2110" s="4" t="s">
        <v>98</v>
      </c>
      <c r="Q2110" s="2" t="s">
        <v>98</v>
      </c>
      <c r="R2110" s="2" t="s">
        <v>98</v>
      </c>
      <c r="S2110" t="s">
        <v>97</v>
      </c>
      <c r="T2110" t="s">
        <v>98</v>
      </c>
      <c r="U2110" s="2" t="s">
        <v>97</v>
      </c>
      <c r="V2110" s="2" t="s">
        <v>98</v>
      </c>
      <c r="W2110" s="2" t="s">
        <v>98</v>
      </c>
      <c r="X2110" s="2" t="s">
        <v>98</v>
      </c>
      <c r="Y2110" s="2" t="s">
        <v>98</v>
      </c>
      <c r="Z2110" s="2" t="s">
        <v>98</v>
      </c>
      <c r="AA2110" s="2" t="s">
        <v>98</v>
      </c>
      <c r="AB2110" s="2" t="s">
        <v>98</v>
      </c>
      <c r="AC2110" t="s">
        <v>171</v>
      </c>
      <c r="AD2110" s="6" t="s">
        <v>97</v>
      </c>
      <c r="AE2110" s="7" t="s">
        <v>98</v>
      </c>
      <c r="AF2110" t="s">
        <v>97</v>
      </c>
    </row>
    <row r="2111" spans="1:32">
      <c r="A2111" s="3" t="s">
        <v>184</v>
      </c>
      <c r="B2111">
        <v>2101</v>
      </c>
      <c r="C2111">
        <v>188529</v>
      </c>
      <c r="D2111" t="s">
        <v>136</v>
      </c>
      <c r="E2111" s="2" t="s">
        <v>98</v>
      </c>
      <c r="F2111" s="2" t="s">
        <v>98</v>
      </c>
      <c r="G2111" s="2" t="s">
        <v>98</v>
      </c>
      <c r="H2111" s="3" t="s">
        <v>99</v>
      </c>
      <c r="I2111" s="2" t="s">
        <v>145</v>
      </c>
      <c r="J2111" s="6" t="s">
        <v>97</v>
      </c>
      <c r="K2111" s="2" t="s">
        <v>134</v>
      </c>
      <c r="L2111" t="s">
        <v>139</v>
      </c>
      <c r="M2111" s="2" t="s">
        <v>100</v>
      </c>
      <c r="N2111" s="70" t="s">
        <v>97</v>
      </c>
      <c r="O2111" s="70" t="s">
        <v>174</v>
      </c>
      <c r="P2111" s="4" t="s">
        <v>97</v>
      </c>
      <c r="Q2111" s="2" t="s">
        <v>98</v>
      </c>
      <c r="R2111" s="2" t="s">
        <v>98</v>
      </c>
      <c r="S2111" t="s">
        <v>97</v>
      </c>
      <c r="T2111" t="s">
        <v>98</v>
      </c>
      <c r="U2111" s="2" t="s">
        <v>98</v>
      </c>
      <c r="V2111" s="2" t="s">
        <v>98</v>
      </c>
      <c r="W2111" s="2" t="s">
        <v>98</v>
      </c>
      <c r="X2111" s="2" t="s">
        <v>98</v>
      </c>
      <c r="Y2111" s="2" t="s">
        <v>98</v>
      </c>
      <c r="Z2111" s="2" t="s">
        <v>98</v>
      </c>
      <c r="AA2111" s="2" t="s">
        <v>98</v>
      </c>
      <c r="AB2111" s="2" t="s">
        <v>97</v>
      </c>
      <c r="AC2111" t="s">
        <v>171</v>
      </c>
      <c r="AD2111" s="6" t="s">
        <v>97</v>
      </c>
      <c r="AE2111" s="1" t="s">
        <v>98</v>
      </c>
      <c r="AF2111" t="s">
        <v>98</v>
      </c>
    </row>
    <row r="2112" spans="1:32">
      <c r="A2112" s="3" t="s">
        <v>184</v>
      </c>
      <c r="B2112">
        <v>2102</v>
      </c>
      <c r="C2112">
        <v>188540</v>
      </c>
      <c r="D2112" t="s">
        <v>137</v>
      </c>
      <c r="E2112" s="2" t="s">
        <v>98</v>
      </c>
      <c r="F2112" s="2" t="s">
        <v>98</v>
      </c>
      <c r="G2112" s="2" t="s">
        <v>98</v>
      </c>
      <c r="H2112" s="3" t="s">
        <v>97</v>
      </c>
      <c r="I2112" s="2" t="s">
        <v>148</v>
      </c>
      <c r="J2112" s="6" t="s">
        <v>97</v>
      </c>
      <c r="K2112" s="2" t="s">
        <v>134</v>
      </c>
      <c r="L2112" t="s">
        <v>139</v>
      </c>
      <c r="M2112" s="3" t="s">
        <v>101</v>
      </c>
      <c r="N2112" s="71" t="s">
        <v>97</v>
      </c>
      <c r="O2112" s="71" t="s">
        <v>174</v>
      </c>
      <c r="P2112" s="5" t="s">
        <v>97</v>
      </c>
      <c r="Q2112" s="2" t="s">
        <v>98</v>
      </c>
      <c r="R2112" s="2" t="s">
        <v>98</v>
      </c>
      <c r="S2112" t="s">
        <v>97</v>
      </c>
      <c r="T2112" t="s">
        <v>98</v>
      </c>
      <c r="U2112" s="2" t="s">
        <v>98</v>
      </c>
      <c r="V2112" s="2" t="s">
        <v>97</v>
      </c>
      <c r="W2112" s="2" t="s">
        <v>98</v>
      </c>
      <c r="X2112" s="2" t="s">
        <v>98</v>
      </c>
      <c r="Y2112" s="2" t="s">
        <v>98</v>
      </c>
      <c r="Z2112" s="2" t="s">
        <v>98</v>
      </c>
      <c r="AA2112" s="2" t="s">
        <v>98</v>
      </c>
      <c r="AB2112" s="2" t="s">
        <v>97</v>
      </c>
      <c r="AC2112" t="s">
        <v>171</v>
      </c>
      <c r="AD2112" t="s">
        <v>97</v>
      </c>
      <c r="AE2112" s="1" t="s">
        <v>97</v>
      </c>
      <c r="AF2112" t="s">
        <v>97</v>
      </c>
    </row>
    <row r="2113" spans="1:32">
      <c r="A2113" s="3" t="s">
        <v>184</v>
      </c>
      <c r="B2113">
        <v>2103</v>
      </c>
      <c r="C2113">
        <v>188545</v>
      </c>
      <c r="D2113" t="s">
        <v>136</v>
      </c>
      <c r="E2113" s="2" t="s">
        <v>98</v>
      </c>
      <c r="F2113" s="2" t="s">
        <v>98</v>
      </c>
      <c r="G2113" s="2" t="s">
        <v>98</v>
      </c>
      <c r="H2113" s="2" t="s">
        <v>97</v>
      </c>
      <c r="I2113" s="2" t="s">
        <v>145</v>
      </c>
      <c r="J2113" s="6" t="s">
        <v>97</v>
      </c>
      <c r="K2113" s="2" t="s">
        <v>134</v>
      </c>
      <c r="L2113" t="s">
        <v>139</v>
      </c>
      <c r="M2113" s="2" t="s">
        <v>100</v>
      </c>
      <c r="N2113" s="70" t="s">
        <v>98</v>
      </c>
      <c r="O2113" s="70" t="s">
        <v>174</v>
      </c>
      <c r="P2113" s="4" t="s">
        <v>97</v>
      </c>
      <c r="Q2113" s="2" t="s">
        <v>98</v>
      </c>
      <c r="R2113" s="2" t="s">
        <v>98</v>
      </c>
      <c r="S2113" t="s">
        <v>97</v>
      </c>
      <c r="T2113" t="s">
        <v>98</v>
      </c>
      <c r="U2113" s="2" t="s">
        <v>98</v>
      </c>
      <c r="V2113" s="2" t="s">
        <v>98</v>
      </c>
      <c r="W2113" s="2" t="s">
        <v>98</v>
      </c>
      <c r="X2113" s="2" t="s">
        <v>98</v>
      </c>
      <c r="Y2113" s="2" t="s">
        <v>98</v>
      </c>
      <c r="Z2113" s="2" t="s">
        <v>98</v>
      </c>
      <c r="AA2113" s="2" t="s">
        <v>98</v>
      </c>
      <c r="AB2113" s="2" t="s">
        <v>98</v>
      </c>
      <c r="AC2113" t="s">
        <v>171</v>
      </c>
      <c r="AD2113" s="6" t="s">
        <v>97</v>
      </c>
      <c r="AE2113" s="7" t="s">
        <v>98</v>
      </c>
      <c r="AF2113" t="s">
        <v>98</v>
      </c>
    </row>
    <row r="2114" spans="1:32">
      <c r="A2114" s="3" t="s">
        <v>184</v>
      </c>
      <c r="B2114">
        <v>2104</v>
      </c>
      <c r="C2114" s="6">
        <v>188586</v>
      </c>
      <c r="D2114" t="s">
        <v>137</v>
      </c>
      <c r="E2114" s="2" t="s">
        <v>98</v>
      </c>
      <c r="F2114" s="2" t="s">
        <v>98</v>
      </c>
      <c r="G2114" s="2" t="s">
        <v>98</v>
      </c>
      <c r="H2114" s="2" t="s">
        <v>97</v>
      </c>
      <c r="I2114" s="2" t="s">
        <v>146</v>
      </c>
      <c r="J2114" s="2" t="s">
        <v>97</v>
      </c>
      <c r="K2114" s="2" t="s">
        <v>134</v>
      </c>
      <c r="L2114" t="s">
        <v>140</v>
      </c>
      <c r="M2114" s="2" t="s">
        <v>100</v>
      </c>
      <c r="N2114" s="71" t="s">
        <v>97</v>
      </c>
      <c r="O2114" s="71" t="s">
        <v>163</v>
      </c>
      <c r="P2114" s="4" t="s">
        <v>182</v>
      </c>
      <c r="Q2114" s="2" t="s">
        <v>98</v>
      </c>
      <c r="R2114" s="2" t="s">
        <v>98</v>
      </c>
      <c r="S2114" t="s">
        <v>98</v>
      </c>
      <c r="T2114" t="s">
        <v>98</v>
      </c>
      <c r="U2114" s="2" t="s">
        <v>98</v>
      </c>
      <c r="V2114" s="2" t="s">
        <v>98</v>
      </c>
      <c r="W2114" s="2" t="s">
        <v>98</v>
      </c>
      <c r="X2114" s="2" t="s">
        <v>98</v>
      </c>
      <c r="Y2114" s="2" t="s">
        <v>186</v>
      </c>
      <c r="Z2114" s="2" t="s">
        <v>98</v>
      </c>
      <c r="AA2114" s="2" t="s">
        <v>98</v>
      </c>
      <c r="AB2114" s="2" t="s">
        <v>97</v>
      </c>
      <c r="AC2114" t="s">
        <v>171</v>
      </c>
      <c r="AD2114" t="s">
        <v>97</v>
      </c>
      <c r="AE2114" s="1" t="s">
        <v>98</v>
      </c>
      <c r="AF2114" t="s">
        <v>97</v>
      </c>
    </row>
    <row r="2115" spans="1:32">
      <c r="A2115" s="3" t="s">
        <v>184</v>
      </c>
      <c r="B2115">
        <v>2105</v>
      </c>
      <c r="C2115" s="6">
        <v>188596</v>
      </c>
      <c r="D2115" t="s">
        <v>137</v>
      </c>
      <c r="E2115" s="2" t="s">
        <v>98</v>
      </c>
      <c r="F2115" s="2" t="s">
        <v>98</v>
      </c>
      <c r="G2115" s="2" t="s">
        <v>98</v>
      </c>
      <c r="H2115" s="2" t="s">
        <v>97</v>
      </c>
      <c r="I2115" s="2" t="s">
        <v>149</v>
      </c>
      <c r="J2115" s="2" t="s">
        <v>97</v>
      </c>
      <c r="K2115" s="2" t="s">
        <v>134</v>
      </c>
      <c r="L2115" t="s">
        <v>140</v>
      </c>
      <c r="M2115" s="2" t="s">
        <v>100</v>
      </c>
      <c r="N2115" s="71" t="s">
        <v>97</v>
      </c>
      <c r="O2115" s="71" t="s">
        <v>174</v>
      </c>
      <c r="P2115" s="4" t="s">
        <v>182</v>
      </c>
      <c r="Q2115" s="2" t="s">
        <v>98</v>
      </c>
      <c r="R2115" s="2" t="s">
        <v>98</v>
      </c>
      <c r="S2115" t="s">
        <v>98</v>
      </c>
      <c r="T2115" t="s">
        <v>98</v>
      </c>
      <c r="U2115" s="2" t="s">
        <v>98</v>
      </c>
      <c r="V2115" s="2" t="s">
        <v>98</v>
      </c>
      <c r="W2115" s="2" t="s">
        <v>98</v>
      </c>
      <c r="X2115" s="2" t="s">
        <v>98</v>
      </c>
      <c r="Y2115" s="2" t="s">
        <v>186</v>
      </c>
      <c r="Z2115" s="2" t="s">
        <v>98</v>
      </c>
      <c r="AA2115" s="2" t="s">
        <v>98</v>
      </c>
      <c r="AB2115" s="2" t="s">
        <v>97</v>
      </c>
      <c r="AC2115" t="s">
        <v>171</v>
      </c>
      <c r="AD2115" t="s">
        <v>97</v>
      </c>
      <c r="AE2115" s="1" t="s">
        <v>98</v>
      </c>
      <c r="AF2115" t="s">
        <v>98</v>
      </c>
    </row>
    <row r="2116" spans="1:32">
      <c r="A2116" s="3" t="s">
        <v>184</v>
      </c>
      <c r="B2116">
        <v>2106</v>
      </c>
      <c r="C2116" s="6">
        <v>188601</v>
      </c>
      <c r="D2116" t="s">
        <v>136</v>
      </c>
      <c r="E2116" s="2" t="s">
        <v>98</v>
      </c>
      <c r="F2116" s="2" t="s">
        <v>98</v>
      </c>
      <c r="G2116" s="2" t="s">
        <v>98</v>
      </c>
      <c r="H2116" s="2" t="s">
        <v>97</v>
      </c>
      <c r="I2116" s="2" t="s">
        <v>147</v>
      </c>
      <c r="J2116" s="2" t="s">
        <v>97</v>
      </c>
      <c r="K2116" s="2" t="s">
        <v>134</v>
      </c>
      <c r="L2116" t="s">
        <v>140</v>
      </c>
      <c r="M2116" s="2" t="s">
        <v>101</v>
      </c>
      <c r="N2116" s="71" t="s">
        <v>98</v>
      </c>
      <c r="O2116" s="71" t="s">
        <v>174</v>
      </c>
      <c r="P2116" s="4" t="s">
        <v>182</v>
      </c>
      <c r="Q2116" s="2" t="s">
        <v>98</v>
      </c>
      <c r="R2116" s="2" t="s">
        <v>98</v>
      </c>
      <c r="S2116" t="s">
        <v>98</v>
      </c>
      <c r="T2116" t="s">
        <v>98</v>
      </c>
      <c r="U2116" s="2" t="s">
        <v>98</v>
      </c>
      <c r="V2116" s="2" t="s">
        <v>98</v>
      </c>
      <c r="W2116" s="2" t="s">
        <v>98</v>
      </c>
      <c r="X2116" s="2" t="s">
        <v>98</v>
      </c>
      <c r="Y2116" s="2" t="s">
        <v>186</v>
      </c>
      <c r="Z2116" s="2" t="s">
        <v>98</v>
      </c>
      <c r="AA2116" s="2" t="s">
        <v>98</v>
      </c>
      <c r="AB2116" s="2" t="s">
        <v>97</v>
      </c>
      <c r="AC2116" t="s">
        <v>171</v>
      </c>
      <c r="AD2116" t="s">
        <v>97</v>
      </c>
      <c r="AE2116" s="1" t="s">
        <v>98</v>
      </c>
      <c r="AF2116" t="s">
        <v>98</v>
      </c>
    </row>
    <row r="2117" spans="1:32">
      <c r="A2117" s="3" t="s">
        <v>184</v>
      </c>
      <c r="B2117">
        <v>2107</v>
      </c>
      <c r="C2117">
        <v>188602</v>
      </c>
      <c r="D2117" t="s">
        <v>136</v>
      </c>
      <c r="E2117" s="2" t="s">
        <v>98</v>
      </c>
      <c r="F2117" s="2" t="s">
        <v>98</v>
      </c>
      <c r="G2117" s="2" t="s">
        <v>98</v>
      </c>
      <c r="H2117" s="2" t="s">
        <v>97</v>
      </c>
      <c r="I2117" s="2" t="s">
        <v>147</v>
      </c>
      <c r="J2117" s="6" t="s">
        <v>97</v>
      </c>
      <c r="K2117" s="2" t="s">
        <v>134</v>
      </c>
      <c r="L2117" t="s">
        <v>140</v>
      </c>
      <c r="M2117" s="2" t="s">
        <v>100</v>
      </c>
      <c r="N2117" s="70" t="s">
        <v>97</v>
      </c>
      <c r="O2117" s="70" t="s">
        <v>174</v>
      </c>
      <c r="P2117" s="4" t="s">
        <v>97</v>
      </c>
      <c r="Q2117" s="2" t="s">
        <v>98</v>
      </c>
      <c r="R2117" s="2" t="s">
        <v>98</v>
      </c>
      <c r="S2117" t="s">
        <v>97</v>
      </c>
      <c r="T2117" t="s">
        <v>98</v>
      </c>
      <c r="U2117" s="2" t="s">
        <v>98</v>
      </c>
      <c r="V2117" s="2" t="s">
        <v>98</v>
      </c>
      <c r="W2117" s="2" t="s">
        <v>98</v>
      </c>
      <c r="X2117" s="2" t="s">
        <v>98</v>
      </c>
      <c r="Y2117" s="2" t="s">
        <v>186</v>
      </c>
      <c r="Z2117" s="2" t="s">
        <v>98</v>
      </c>
      <c r="AA2117" s="2" t="s">
        <v>98</v>
      </c>
      <c r="AB2117" s="2" t="s">
        <v>97</v>
      </c>
      <c r="AC2117" t="s">
        <v>170</v>
      </c>
      <c r="AD2117" s="6" t="s">
        <v>97</v>
      </c>
      <c r="AE2117" s="7" t="s">
        <v>98</v>
      </c>
      <c r="AF2117" t="s">
        <v>98</v>
      </c>
    </row>
    <row r="2118" spans="1:32">
      <c r="A2118" s="3" t="s">
        <v>184</v>
      </c>
      <c r="B2118">
        <v>2108</v>
      </c>
      <c r="C2118" s="6">
        <v>188638</v>
      </c>
      <c r="D2118" t="s">
        <v>137</v>
      </c>
      <c r="E2118" s="2" t="s">
        <v>98</v>
      </c>
      <c r="F2118" s="2" t="s">
        <v>98</v>
      </c>
      <c r="G2118" s="2" t="s">
        <v>98</v>
      </c>
      <c r="H2118" s="2" t="s">
        <v>97</v>
      </c>
      <c r="I2118" s="2" t="s">
        <v>146</v>
      </c>
      <c r="J2118" s="2" t="s">
        <v>97</v>
      </c>
      <c r="K2118" s="2" t="s">
        <v>134</v>
      </c>
      <c r="L2118" t="s">
        <v>140</v>
      </c>
      <c r="M2118" s="2" t="s">
        <v>100</v>
      </c>
      <c r="N2118" s="71" t="s">
        <v>97</v>
      </c>
      <c r="O2118" s="71" t="s">
        <v>163</v>
      </c>
      <c r="P2118" s="4" t="s">
        <v>182</v>
      </c>
      <c r="Q2118" s="2" t="s">
        <v>98</v>
      </c>
      <c r="R2118" s="2" t="s">
        <v>98</v>
      </c>
      <c r="S2118" t="s">
        <v>98</v>
      </c>
      <c r="T2118" t="s">
        <v>97</v>
      </c>
      <c r="U2118" s="2" t="s">
        <v>98</v>
      </c>
      <c r="V2118" s="2" t="s">
        <v>98</v>
      </c>
      <c r="W2118" s="2" t="s">
        <v>98</v>
      </c>
      <c r="X2118" s="2" t="s">
        <v>98</v>
      </c>
      <c r="Y2118" s="2" t="s">
        <v>98</v>
      </c>
      <c r="Z2118" s="2" t="s">
        <v>98</v>
      </c>
      <c r="AA2118" s="2" t="s">
        <v>98</v>
      </c>
      <c r="AB2118" s="2" t="s">
        <v>97</v>
      </c>
      <c r="AC2118" t="s">
        <v>171</v>
      </c>
      <c r="AD2118" t="s">
        <v>97</v>
      </c>
      <c r="AE2118" s="1" t="s">
        <v>97</v>
      </c>
      <c r="AF2118" t="s">
        <v>98</v>
      </c>
    </row>
    <row r="2119" spans="1:32">
      <c r="A2119" s="3" t="s">
        <v>184</v>
      </c>
      <c r="B2119">
        <v>2109</v>
      </c>
      <c r="C2119">
        <v>188642</v>
      </c>
      <c r="D2119" t="s">
        <v>137</v>
      </c>
      <c r="E2119" s="2" t="s">
        <v>98</v>
      </c>
      <c r="F2119" s="2" t="s">
        <v>98</v>
      </c>
      <c r="G2119" s="2" t="s">
        <v>98</v>
      </c>
      <c r="H2119" s="3" t="s">
        <v>97</v>
      </c>
      <c r="I2119" s="2" t="s">
        <v>149</v>
      </c>
      <c r="J2119" s="6" t="s">
        <v>97</v>
      </c>
      <c r="K2119" s="2" t="s">
        <v>134</v>
      </c>
      <c r="L2119" t="s">
        <v>140</v>
      </c>
      <c r="M2119" s="2" t="s">
        <v>100</v>
      </c>
      <c r="N2119" s="70" t="s">
        <v>97</v>
      </c>
      <c r="O2119" s="70" t="s">
        <v>163</v>
      </c>
      <c r="P2119" s="5" t="s">
        <v>182</v>
      </c>
      <c r="Q2119" s="2" t="s">
        <v>98</v>
      </c>
      <c r="R2119" s="2" t="s">
        <v>98</v>
      </c>
      <c r="S2119" t="s">
        <v>98</v>
      </c>
      <c r="T2119" t="s">
        <v>98</v>
      </c>
      <c r="U2119" s="2" t="s">
        <v>98</v>
      </c>
      <c r="V2119" s="2" t="s">
        <v>98</v>
      </c>
      <c r="W2119" s="2" t="s">
        <v>98</v>
      </c>
      <c r="X2119" s="2" t="s">
        <v>98</v>
      </c>
      <c r="Y2119" s="2" t="s">
        <v>98</v>
      </c>
      <c r="Z2119" s="2" t="s">
        <v>98</v>
      </c>
      <c r="AA2119" s="2" t="s">
        <v>98</v>
      </c>
      <c r="AB2119" s="2" t="s">
        <v>99</v>
      </c>
      <c r="AC2119" t="s">
        <v>171</v>
      </c>
      <c r="AD2119" s="6" t="s">
        <v>97</v>
      </c>
      <c r="AE2119" s="7" t="s">
        <v>97</v>
      </c>
      <c r="AF2119" t="s">
        <v>98</v>
      </c>
    </row>
    <row r="2120" spans="1:32">
      <c r="A2120" s="3" t="s">
        <v>184</v>
      </c>
      <c r="B2120">
        <v>2110</v>
      </c>
      <c r="C2120" s="6">
        <v>188644</v>
      </c>
      <c r="D2120" t="s">
        <v>136</v>
      </c>
      <c r="E2120" s="2" t="s">
        <v>98</v>
      </c>
      <c r="F2120" s="2" t="s">
        <v>98</v>
      </c>
      <c r="G2120" s="2" t="s">
        <v>98</v>
      </c>
      <c r="H2120" s="2" t="s">
        <v>97</v>
      </c>
      <c r="I2120" s="2" t="s">
        <v>149</v>
      </c>
      <c r="J2120" s="2" t="s">
        <v>97</v>
      </c>
      <c r="K2120" s="2" t="s">
        <v>134</v>
      </c>
      <c r="L2120" t="s">
        <v>140</v>
      </c>
      <c r="M2120" s="2" t="s">
        <v>101</v>
      </c>
      <c r="N2120" s="71" t="s">
        <v>97</v>
      </c>
      <c r="O2120" s="71" t="s">
        <v>174</v>
      </c>
      <c r="P2120" s="4" t="s">
        <v>182</v>
      </c>
      <c r="Q2120" s="2" t="s">
        <v>98</v>
      </c>
      <c r="R2120" s="2" t="s">
        <v>98</v>
      </c>
      <c r="S2120" t="s">
        <v>98</v>
      </c>
      <c r="T2120" t="s">
        <v>98</v>
      </c>
      <c r="U2120" s="2" t="s">
        <v>98</v>
      </c>
      <c r="V2120" s="2" t="s">
        <v>98</v>
      </c>
      <c r="W2120" s="2" t="s">
        <v>98</v>
      </c>
      <c r="X2120" s="2" t="s">
        <v>98</v>
      </c>
      <c r="Y2120" s="2" t="s">
        <v>98</v>
      </c>
      <c r="Z2120" s="2" t="s">
        <v>98</v>
      </c>
      <c r="AA2120" s="2" t="s">
        <v>98</v>
      </c>
      <c r="AB2120" s="2" t="s">
        <v>99</v>
      </c>
      <c r="AC2120" t="s">
        <v>171</v>
      </c>
      <c r="AD2120" t="s">
        <v>97</v>
      </c>
      <c r="AE2120" s="1" t="s">
        <v>98</v>
      </c>
      <c r="AF2120" t="s">
        <v>98</v>
      </c>
    </row>
    <row r="2121" spans="1:32">
      <c r="A2121" s="3" t="s">
        <v>184</v>
      </c>
      <c r="B2121">
        <v>2111</v>
      </c>
      <c r="C2121">
        <v>188645</v>
      </c>
      <c r="D2121" t="s">
        <v>136</v>
      </c>
      <c r="E2121" s="2" t="s">
        <v>98</v>
      </c>
      <c r="F2121" s="2" t="s">
        <v>98</v>
      </c>
      <c r="G2121" s="2" t="s">
        <v>98</v>
      </c>
      <c r="H2121" s="3" t="s">
        <v>97</v>
      </c>
      <c r="I2121" s="2" t="s">
        <v>149</v>
      </c>
      <c r="J2121" s="6" t="s">
        <v>97</v>
      </c>
      <c r="K2121" s="2" t="s">
        <v>134</v>
      </c>
      <c r="L2121" t="s">
        <v>140</v>
      </c>
      <c r="M2121" s="2" t="s">
        <v>101</v>
      </c>
      <c r="N2121" s="70" t="s">
        <v>97</v>
      </c>
      <c r="O2121" s="70" t="s">
        <v>174</v>
      </c>
      <c r="P2121" s="5" t="s">
        <v>182</v>
      </c>
      <c r="Q2121" s="2" t="s">
        <v>98</v>
      </c>
      <c r="R2121" s="2" t="s">
        <v>98</v>
      </c>
      <c r="S2121" t="s">
        <v>98</v>
      </c>
      <c r="T2121" t="s">
        <v>98</v>
      </c>
      <c r="U2121" s="2" t="s">
        <v>98</v>
      </c>
      <c r="V2121" s="2" t="s">
        <v>98</v>
      </c>
      <c r="W2121" s="2" t="s">
        <v>98</v>
      </c>
      <c r="X2121" s="2" t="s">
        <v>98</v>
      </c>
      <c r="Y2121" s="2" t="s">
        <v>98</v>
      </c>
      <c r="Z2121" s="2" t="s">
        <v>98</v>
      </c>
      <c r="AA2121" s="2" t="s">
        <v>98</v>
      </c>
      <c r="AB2121" s="2" t="s">
        <v>99</v>
      </c>
      <c r="AC2121" t="s">
        <v>171</v>
      </c>
      <c r="AD2121" s="6" t="s">
        <v>97</v>
      </c>
      <c r="AE2121" s="7" t="s">
        <v>98</v>
      </c>
      <c r="AF2121" t="s">
        <v>98</v>
      </c>
    </row>
    <row r="2122" spans="1:32">
      <c r="A2122" s="3" t="s">
        <v>184</v>
      </c>
      <c r="B2122">
        <v>2112</v>
      </c>
      <c r="C2122">
        <v>188647</v>
      </c>
      <c r="D2122" t="s">
        <v>136</v>
      </c>
      <c r="E2122" s="2" t="s">
        <v>97</v>
      </c>
      <c r="F2122" s="2" t="s">
        <v>97</v>
      </c>
      <c r="G2122" s="2" t="s">
        <v>98</v>
      </c>
      <c r="H2122" s="3" t="s">
        <v>97</v>
      </c>
      <c r="I2122" s="2" t="s">
        <v>145</v>
      </c>
      <c r="J2122" s="6" t="s">
        <v>97</v>
      </c>
      <c r="K2122" s="2" t="s">
        <v>134</v>
      </c>
      <c r="L2122" t="s">
        <v>140</v>
      </c>
      <c r="M2122" s="3" t="s">
        <v>100</v>
      </c>
      <c r="N2122" s="71" t="s">
        <v>97</v>
      </c>
      <c r="O2122" s="71" t="s">
        <v>163</v>
      </c>
      <c r="P2122" s="5" t="s">
        <v>182</v>
      </c>
      <c r="Q2122" s="2" t="s">
        <v>98</v>
      </c>
      <c r="R2122" s="2" t="s">
        <v>98</v>
      </c>
      <c r="S2122" t="s">
        <v>98</v>
      </c>
      <c r="T2122" t="s">
        <v>98</v>
      </c>
      <c r="U2122" s="2" t="s">
        <v>98</v>
      </c>
      <c r="V2122" s="2" t="s">
        <v>98</v>
      </c>
      <c r="W2122" s="2" t="s">
        <v>98</v>
      </c>
      <c r="X2122" s="2" t="s">
        <v>98</v>
      </c>
      <c r="Y2122" s="2" t="s">
        <v>186</v>
      </c>
      <c r="Z2122" s="2" t="s">
        <v>98</v>
      </c>
      <c r="AA2122" s="2" t="s">
        <v>98</v>
      </c>
      <c r="AB2122" s="2" t="s">
        <v>98</v>
      </c>
      <c r="AC2122" t="s">
        <v>171</v>
      </c>
      <c r="AD2122" s="6" t="s">
        <v>97</v>
      </c>
      <c r="AE2122" s="1" t="s">
        <v>98</v>
      </c>
      <c r="AF2122" t="s">
        <v>98</v>
      </c>
    </row>
    <row r="2123" spans="1:32">
      <c r="A2123" s="3" t="s">
        <v>184</v>
      </c>
      <c r="B2123">
        <v>2113</v>
      </c>
      <c r="C2123">
        <v>188681</v>
      </c>
      <c r="D2123" t="s">
        <v>136</v>
      </c>
      <c r="E2123" s="2" t="s">
        <v>98</v>
      </c>
      <c r="F2123" s="2" t="s">
        <v>98</v>
      </c>
      <c r="G2123" s="2" t="s">
        <v>98</v>
      </c>
      <c r="H2123" s="3" t="s">
        <v>97</v>
      </c>
      <c r="I2123" s="2" t="s">
        <v>148</v>
      </c>
      <c r="J2123" s="6" t="s">
        <v>97</v>
      </c>
      <c r="K2123" s="2" t="s">
        <v>134</v>
      </c>
      <c r="L2123" t="s">
        <v>140</v>
      </c>
      <c r="M2123" s="2" t="s">
        <v>100</v>
      </c>
      <c r="N2123" s="70" t="s">
        <v>98</v>
      </c>
      <c r="O2123" s="70" t="s">
        <v>174</v>
      </c>
      <c r="P2123" s="4" t="s">
        <v>182</v>
      </c>
      <c r="Q2123" s="2" t="s">
        <v>98</v>
      </c>
      <c r="R2123" s="2" t="s">
        <v>98</v>
      </c>
      <c r="S2123" t="s">
        <v>98</v>
      </c>
      <c r="T2123" t="s">
        <v>98</v>
      </c>
      <c r="U2123" s="2" t="s">
        <v>98</v>
      </c>
      <c r="V2123" s="2" t="s">
        <v>98</v>
      </c>
      <c r="W2123" s="2" t="s">
        <v>98</v>
      </c>
      <c r="X2123" s="2" t="s">
        <v>98</v>
      </c>
      <c r="Y2123" s="2" t="s">
        <v>186</v>
      </c>
      <c r="Z2123" s="2" t="s">
        <v>98</v>
      </c>
      <c r="AA2123" s="2" t="s">
        <v>98</v>
      </c>
      <c r="AB2123" s="2" t="s">
        <v>97</v>
      </c>
      <c r="AC2123" t="s">
        <v>171</v>
      </c>
      <c r="AD2123" s="6" t="s">
        <v>97</v>
      </c>
      <c r="AE2123" s="1" t="s">
        <v>98</v>
      </c>
      <c r="AF2123" t="s">
        <v>98</v>
      </c>
    </row>
    <row r="2124" spans="1:32">
      <c r="A2124" s="3" t="s">
        <v>184</v>
      </c>
      <c r="B2124">
        <v>2114</v>
      </c>
      <c r="C2124">
        <v>188686</v>
      </c>
      <c r="D2124" t="s">
        <v>137</v>
      </c>
      <c r="E2124" s="2" t="s">
        <v>97</v>
      </c>
      <c r="F2124" s="2" t="s">
        <v>98</v>
      </c>
      <c r="G2124" s="2" t="s">
        <v>98</v>
      </c>
      <c r="H2124" s="3" t="s">
        <v>98</v>
      </c>
      <c r="I2124" s="2" t="s">
        <v>146</v>
      </c>
      <c r="J2124" s="6" t="s">
        <v>98</v>
      </c>
      <c r="K2124" s="2" t="s">
        <v>134</v>
      </c>
      <c r="L2124" t="s">
        <v>138</v>
      </c>
      <c r="M2124" s="2" t="s">
        <v>100</v>
      </c>
      <c r="N2124" s="70" t="s">
        <v>97</v>
      </c>
      <c r="O2124" s="70" t="s">
        <v>174</v>
      </c>
      <c r="P2124" s="5" t="s">
        <v>97</v>
      </c>
      <c r="Q2124" s="2" t="s">
        <v>97</v>
      </c>
      <c r="R2124" s="2" t="s">
        <v>97</v>
      </c>
      <c r="S2124" t="s">
        <v>97</v>
      </c>
      <c r="T2124" t="s">
        <v>97</v>
      </c>
      <c r="U2124" s="2" t="s">
        <v>98</v>
      </c>
      <c r="V2124" s="2" t="s">
        <v>97</v>
      </c>
      <c r="W2124" s="2" t="s">
        <v>98</v>
      </c>
      <c r="X2124" s="2" t="s">
        <v>98</v>
      </c>
      <c r="Y2124" s="2" t="s">
        <v>97</v>
      </c>
      <c r="Z2124" s="2" t="s">
        <v>98</v>
      </c>
      <c r="AA2124" s="2" t="s">
        <v>98</v>
      </c>
      <c r="AB2124" s="2" t="s">
        <v>98</v>
      </c>
      <c r="AC2124" t="s">
        <v>172</v>
      </c>
      <c r="AD2124" s="6" t="s">
        <v>97</v>
      </c>
      <c r="AE2124" s="1" t="s">
        <v>97</v>
      </c>
      <c r="AF2124" t="s">
        <v>97</v>
      </c>
    </row>
    <row r="2125" spans="1:32">
      <c r="A2125" s="3" t="s">
        <v>184</v>
      </c>
      <c r="B2125">
        <v>2115</v>
      </c>
      <c r="C2125">
        <v>188708</v>
      </c>
      <c r="D2125" t="s">
        <v>136</v>
      </c>
      <c r="E2125" s="2" t="s">
        <v>98</v>
      </c>
      <c r="F2125" s="2" t="s">
        <v>98</v>
      </c>
      <c r="G2125" s="2" t="s">
        <v>98</v>
      </c>
      <c r="H2125" s="3" t="s">
        <v>97</v>
      </c>
      <c r="I2125" s="2" t="s">
        <v>148</v>
      </c>
      <c r="J2125" s="6" t="s">
        <v>97</v>
      </c>
      <c r="K2125" s="2" t="s">
        <v>134</v>
      </c>
      <c r="L2125" t="s">
        <v>139</v>
      </c>
      <c r="M2125" s="3" t="s">
        <v>101</v>
      </c>
      <c r="N2125" s="71" t="s">
        <v>97</v>
      </c>
      <c r="O2125" s="71" t="s">
        <v>174</v>
      </c>
      <c r="P2125" s="5" t="s">
        <v>98</v>
      </c>
      <c r="Q2125" s="2" t="s">
        <v>98</v>
      </c>
      <c r="R2125" s="2" t="s">
        <v>98</v>
      </c>
      <c r="S2125" t="s">
        <v>97</v>
      </c>
      <c r="T2125" t="s">
        <v>98</v>
      </c>
      <c r="U2125" s="2" t="s">
        <v>98</v>
      </c>
      <c r="V2125" s="2" t="s">
        <v>98</v>
      </c>
      <c r="W2125" s="2" t="s">
        <v>98</v>
      </c>
      <c r="X2125" s="2" t="s">
        <v>98</v>
      </c>
      <c r="Y2125" s="2" t="s">
        <v>98</v>
      </c>
      <c r="Z2125" s="2" t="s">
        <v>98</v>
      </c>
      <c r="AA2125" s="2" t="s">
        <v>98</v>
      </c>
      <c r="AB2125" s="2" t="s">
        <v>97</v>
      </c>
      <c r="AC2125" t="s">
        <v>171</v>
      </c>
      <c r="AD2125" s="6" t="s">
        <v>97</v>
      </c>
      <c r="AE2125" s="1" t="s">
        <v>97</v>
      </c>
      <c r="AF2125" t="s">
        <v>98</v>
      </c>
    </row>
    <row r="2126" spans="1:32">
      <c r="A2126" s="3" t="s">
        <v>184</v>
      </c>
      <c r="B2126">
        <v>2116</v>
      </c>
      <c r="C2126" s="6">
        <v>188713</v>
      </c>
      <c r="D2126" t="s">
        <v>137</v>
      </c>
      <c r="E2126" s="2" t="s">
        <v>98</v>
      </c>
      <c r="F2126" s="2" t="s">
        <v>98</v>
      </c>
      <c r="G2126" s="2" t="s">
        <v>98</v>
      </c>
      <c r="H2126" s="2" t="s">
        <v>97</v>
      </c>
      <c r="I2126" s="2" t="s">
        <v>149</v>
      </c>
      <c r="J2126" s="2" t="s">
        <v>97</v>
      </c>
      <c r="K2126" s="2" t="s">
        <v>134</v>
      </c>
      <c r="L2126" t="s">
        <v>139</v>
      </c>
      <c r="M2126" s="2" t="s">
        <v>100</v>
      </c>
      <c r="N2126" s="71" t="s">
        <v>97</v>
      </c>
      <c r="O2126" s="71" t="s">
        <v>174</v>
      </c>
      <c r="P2126" s="4" t="s">
        <v>97</v>
      </c>
      <c r="Q2126" s="2" t="s">
        <v>97</v>
      </c>
      <c r="R2126" s="2" t="s">
        <v>98</v>
      </c>
      <c r="S2126" t="s">
        <v>97</v>
      </c>
      <c r="T2126" t="s">
        <v>98</v>
      </c>
      <c r="U2126" s="2" t="s">
        <v>98</v>
      </c>
      <c r="V2126" s="2" t="s">
        <v>97</v>
      </c>
      <c r="W2126" s="2" t="s">
        <v>98</v>
      </c>
      <c r="X2126" s="2" t="s">
        <v>98</v>
      </c>
      <c r="Y2126" s="2" t="s">
        <v>98</v>
      </c>
      <c r="Z2126" s="2" t="s">
        <v>98</v>
      </c>
      <c r="AA2126" s="2" t="s">
        <v>98</v>
      </c>
      <c r="AB2126" s="2" t="s">
        <v>98</v>
      </c>
      <c r="AC2126" t="s">
        <v>171</v>
      </c>
      <c r="AD2126" t="s">
        <v>97</v>
      </c>
      <c r="AE2126" s="1" t="s">
        <v>98</v>
      </c>
      <c r="AF2126" t="s">
        <v>97</v>
      </c>
    </row>
    <row r="2127" spans="1:32">
      <c r="A2127" s="3" t="s">
        <v>184</v>
      </c>
      <c r="B2127">
        <v>2117</v>
      </c>
      <c r="C2127">
        <v>188715</v>
      </c>
      <c r="D2127" t="s">
        <v>137</v>
      </c>
      <c r="E2127" s="2" t="s">
        <v>97</v>
      </c>
      <c r="F2127" s="2" t="s">
        <v>97</v>
      </c>
      <c r="G2127" s="2" t="s">
        <v>98</v>
      </c>
      <c r="H2127" s="3" t="s">
        <v>97</v>
      </c>
      <c r="I2127" s="2" t="s">
        <v>149</v>
      </c>
      <c r="J2127" s="6" t="s">
        <v>97</v>
      </c>
      <c r="K2127" s="2" t="s">
        <v>134</v>
      </c>
      <c r="L2127" t="s">
        <v>139</v>
      </c>
      <c r="M2127" s="3" t="s">
        <v>100</v>
      </c>
      <c r="N2127" s="71" t="s">
        <v>97</v>
      </c>
      <c r="O2127" s="71" t="s">
        <v>163</v>
      </c>
      <c r="P2127" s="5" t="s">
        <v>98</v>
      </c>
      <c r="Q2127" s="2" t="s">
        <v>97</v>
      </c>
      <c r="R2127" s="2" t="s">
        <v>97</v>
      </c>
      <c r="S2127" t="s">
        <v>97</v>
      </c>
      <c r="T2127" t="s">
        <v>97</v>
      </c>
      <c r="U2127" s="2" t="s">
        <v>97</v>
      </c>
      <c r="V2127" s="2" t="s">
        <v>97</v>
      </c>
      <c r="W2127" s="2" t="s">
        <v>98</v>
      </c>
      <c r="X2127" s="2" t="s">
        <v>97</v>
      </c>
      <c r="Y2127" s="2" t="s">
        <v>98</v>
      </c>
      <c r="Z2127" s="2" t="s">
        <v>98</v>
      </c>
      <c r="AA2127" s="2" t="s">
        <v>98</v>
      </c>
      <c r="AB2127" s="2" t="s">
        <v>98</v>
      </c>
      <c r="AC2127" t="s">
        <v>172</v>
      </c>
      <c r="AD2127" s="6" t="s">
        <v>97</v>
      </c>
      <c r="AE2127" s="1" t="s">
        <v>98</v>
      </c>
      <c r="AF2127" t="s">
        <v>98</v>
      </c>
    </row>
    <row r="2128" spans="1:32">
      <c r="A2128" s="3" t="s">
        <v>184</v>
      </c>
      <c r="B2128">
        <v>2118</v>
      </c>
      <c r="C2128" s="6">
        <v>188727</v>
      </c>
      <c r="D2128" t="s">
        <v>137</v>
      </c>
      <c r="E2128" s="2" t="s">
        <v>98</v>
      </c>
      <c r="F2128" s="2" t="s">
        <v>98</v>
      </c>
      <c r="G2128" s="2" t="s">
        <v>98</v>
      </c>
      <c r="H2128" s="2" t="s">
        <v>97</v>
      </c>
      <c r="I2128" s="2" t="s">
        <v>144</v>
      </c>
      <c r="J2128" s="2" t="s">
        <v>97</v>
      </c>
      <c r="K2128" s="2" t="s">
        <v>134</v>
      </c>
      <c r="L2128" t="s">
        <v>139</v>
      </c>
      <c r="M2128" s="2" t="s">
        <v>100</v>
      </c>
      <c r="N2128" s="71" t="s">
        <v>98</v>
      </c>
      <c r="O2128" s="71" t="s">
        <v>174</v>
      </c>
      <c r="P2128" s="4" t="s">
        <v>182</v>
      </c>
      <c r="Q2128" s="2" t="s">
        <v>98</v>
      </c>
      <c r="R2128" s="2" t="s">
        <v>98</v>
      </c>
      <c r="S2128" t="s">
        <v>98</v>
      </c>
      <c r="T2128" t="s">
        <v>98</v>
      </c>
      <c r="U2128" s="2" t="s">
        <v>98</v>
      </c>
      <c r="V2128" s="2" t="s">
        <v>98</v>
      </c>
      <c r="W2128" s="2" t="s">
        <v>98</v>
      </c>
      <c r="X2128" s="2" t="s">
        <v>98</v>
      </c>
      <c r="Y2128" s="2" t="s">
        <v>98</v>
      </c>
      <c r="Z2128" s="2" t="s">
        <v>98</v>
      </c>
      <c r="AA2128" s="2" t="s">
        <v>98</v>
      </c>
      <c r="AB2128" s="2" t="s">
        <v>97</v>
      </c>
      <c r="AC2128" t="s">
        <v>171</v>
      </c>
      <c r="AD2128" t="s">
        <v>97</v>
      </c>
      <c r="AE2128" s="1" t="s">
        <v>97</v>
      </c>
      <c r="AF2128" t="s">
        <v>98</v>
      </c>
    </row>
    <row r="2129" spans="1:32">
      <c r="A2129" s="3" t="s">
        <v>184</v>
      </c>
      <c r="B2129">
        <v>2119</v>
      </c>
      <c r="C2129" s="6">
        <v>188734</v>
      </c>
      <c r="D2129" t="s">
        <v>137</v>
      </c>
      <c r="E2129" s="2" t="s">
        <v>97</v>
      </c>
      <c r="F2129" s="2" t="s">
        <v>98</v>
      </c>
      <c r="G2129" s="2" t="s">
        <v>98</v>
      </c>
      <c r="H2129" s="2" t="s">
        <v>97</v>
      </c>
      <c r="I2129" s="2" t="s">
        <v>144</v>
      </c>
      <c r="J2129" s="2" t="s">
        <v>97</v>
      </c>
      <c r="K2129" s="2" t="s">
        <v>134</v>
      </c>
      <c r="L2129" t="s">
        <v>139</v>
      </c>
      <c r="M2129" s="2" t="s">
        <v>100</v>
      </c>
      <c r="N2129" s="71" t="s">
        <v>97</v>
      </c>
      <c r="O2129" s="71" t="s">
        <v>174</v>
      </c>
      <c r="P2129" s="4" t="s">
        <v>97</v>
      </c>
      <c r="Q2129" s="2" t="s">
        <v>98</v>
      </c>
      <c r="R2129" s="2" t="s">
        <v>97</v>
      </c>
      <c r="S2129" t="s">
        <v>97</v>
      </c>
      <c r="T2129" t="s">
        <v>98</v>
      </c>
      <c r="U2129" s="2" t="s">
        <v>98</v>
      </c>
      <c r="V2129" s="2" t="s">
        <v>98</v>
      </c>
      <c r="W2129" s="2" t="s">
        <v>98</v>
      </c>
      <c r="X2129" s="2" t="s">
        <v>98</v>
      </c>
      <c r="Y2129" s="2" t="s">
        <v>98</v>
      </c>
      <c r="Z2129" s="2" t="s">
        <v>98</v>
      </c>
      <c r="AA2129" s="2" t="s">
        <v>98</v>
      </c>
      <c r="AB2129" s="2" t="s">
        <v>97</v>
      </c>
      <c r="AC2129" t="s">
        <v>171</v>
      </c>
      <c r="AD2129" t="s">
        <v>97</v>
      </c>
      <c r="AE2129" s="1" t="s">
        <v>98</v>
      </c>
      <c r="AF2129" t="s">
        <v>97</v>
      </c>
    </row>
    <row r="2130" spans="1:32">
      <c r="A2130" s="3" t="s">
        <v>184</v>
      </c>
      <c r="B2130">
        <v>2120</v>
      </c>
      <c r="C2130" s="6">
        <v>188736</v>
      </c>
      <c r="D2130" t="s">
        <v>137</v>
      </c>
      <c r="E2130" s="2" t="s">
        <v>98</v>
      </c>
      <c r="F2130" s="2" t="s">
        <v>98</v>
      </c>
      <c r="G2130" s="2" t="s">
        <v>98</v>
      </c>
      <c r="H2130" s="2" t="s">
        <v>97</v>
      </c>
      <c r="I2130" s="2" t="s">
        <v>147</v>
      </c>
      <c r="J2130" s="2" t="s">
        <v>97</v>
      </c>
      <c r="K2130" s="2" t="s">
        <v>134</v>
      </c>
      <c r="L2130" t="s">
        <v>139</v>
      </c>
      <c r="M2130" s="2" t="s">
        <v>100</v>
      </c>
      <c r="N2130" s="71" t="s">
        <v>97</v>
      </c>
      <c r="O2130" s="71" t="s">
        <v>174</v>
      </c>
      <c r="P2130" s="4" t="s">
        <v>97</v>
      </c>
      <c r="Q2130" s="2" t="s">
        <v>98</v>
      </c>
      <c r="R2130" s="2" t="s">
        <v>98</v>
      </c>
      <c r="S2130" t="s">
        <v>97</v>
      </c>
      <c r="T2130" t="s">
        <v>98</v>
      </c>
      <c r="U2130" s="2" t="s">
        <v>98</v>
      </c>
      <c r="V2130" s="2" t="s">
        <v>97</v>
      </c>
      <c r="W2130" s="2" t="s">
        <v>98</v>
      </c>
      <c r="X2130" s="2" t="s">
        <v>98</v>
      </c>
      <c r="Y2130" s="2" t="s">
        <v>98</v>
      </c>
      <c r="Z2130" s="2" t="s">
        <v>98</v>
      </c>
      <c r="AA2130" s="2" t="s">
        <v>98</v>
      </c>
      <c r="AB2130" s="2" t="s">
        <v>98</v>
      </c>
      <c r="AC2130" t="s">
        <v>171</v>
      </c>
      <c r="AD2130" t="s">
        <v>97</v>
      </c>
      <c r="AE2130" s="1" t="s">
        <v>98</v>
      </c>
      <c r="AF2130" t="s">
        <v>97</v>
      </c>
    </row>
    <row r="2131" spans="1:32">
      <c r="A2131" s="3" t="s">
        <v>184</v>
      </c>
      <c r="B2131">
        <v>2121</v>
      </c>
      <c r="C2131" s="6">
        <v>188740</v>
      </c>
      <c r="D2131" t="s">
        <v>136</v>
      </c>
      <c r="E2131" s="2" t="s">
        <v>98</v>
      </c>
      <c r="F2131" s="2" t="s">
        <v>98</v>
      </c>
      <c r="G2131" s="2" t="s">
        <v>98</v>
      </c>
      <c r="H2131" s="2" t="s">
        <v>97</v>
      </c>
      <c r="I2131" s="2" t="s">
        <v>147</v>
      </c>
      <c r="J2131" s="2" t="s">
        <v>97</v>
      </c>
      <c r="K2131" s="2" t="s">
        <v>134</v>
      </c>
      <c r="L2131" t="s">
        <v>140</v>
      </c>
      <c r="M2131" s="2" t="s">
        <v>101</v>
      </c>
      <c r="N2131" s="71" t="s">
        <v>98</v>
      </c>
      <c r="O2131" s="71" t="s">
        <v>174</v>
      </c>
      <c r="P2131" s="4" t="s">
        <v>182</v>
      </c>
      <c r="Q2131" s="2" t="s">
        <v>98</v>
      </c>
      <c r="R2131" s="2" t="s">
        <v>98</v>
      </c>
      <c r="S2131" t="s">
        <v>98</v>
      </c>
      <c r="T2131" t="s">
        <v>98</v>
      </c>
      <c r="U2131" s="2" t="s">
        <v>98</v>
      </c>
      <c r="V2131" s="2" t="s">
        <v>98</v>
      </c>
      <c r="W2131" s="2" t="s">
        <v>98</v>
      </c>
      <c r="X2131" s="2" t="s">
        <v>98</v>
      </c>
      <c r="Y2131" s="2" t="s">
        <v>186</v>
      </c>
      <c r="Z2131" s="2" t="s">
        <v>98</v>
      </c>
      <c r="AA2131" s="2" t="s">
        <v>98</v>
      </c>
      <c r="AB2131" s="2" t="s">
        <v>97</v>
      </c>
      <c r="AC2131" t="s">
        <v>171</v>
      </c>
      <c r="AD2131" t="s">
        <v>97</v>
      </c>
      <c r="AE2131" s="1" t="s">
        <v>98</v>
      </c>
      <c r="AF2131" t="s">
        <v>98</v>
      </c>
    </row>
    <row r="2132" spans="1:32">
      <c r="A2132" s="3" t="s">
        <v>183</v>
      </c>
      <c r="B2132">
        <v>2122</v>
      </c>
      <c r="C2132" s="6">
        <v>188742</v>
      </c>
      <c r="D2132" t="s">
        <v>136</v>
      </c>
      <c r="E2132" s="2" t="s">
        <v>98</v>
      </c>
      <c r="F2132" s="2" t="s">
        <v>98</v>
      </c>
      <c r="G2132" s="2" t="s">
        <v>98</v>
      </c>
      <c r="H2132" s="2" t="s">
        <v>98</v>
      </c>
      <c r="I2132" s="2" t="s">
        <v>149</v>
      </c>
      <c r="J2132" s="2" t="s">
        <v>97</v>
      </c>
      <c r="K2132" s="2" t="s">
        <v>134</v>
      </c>
      <c r="L2132" t="s">
        <v>140</v>
      </c>
      <c r="M2132" s="2" t="s">
        <v>100</v>
      </c>
      <c r="N2132" s="71" t="s">
        <v>97</v>
      </c>
      <c r="O2132" s="71" t="s">
        <v>163</v>
      </c>
      <c r="P2132" s="4" t="s">
        <v>98</v>
      </c>
      <c r="Q2132" s="2" t="s">
        <v>97</v>
      </c>
      <c r="R2132" s="2" t="s">
        <v>98</v>
      </c>
      <c r="S2132" t="s">
        <v>97</v>
      </c>
      <c r="T2132" t="s">
        <v>98</v>
      </c>
      <c r="U2132" s="2" t="s">
        <v>98</v>
      </c>
      <c r="V2132" s="2" t="s">
        <v>98</v>
      </c>
      <c r="W2132" s="2" t="s">
        <v>98</v>
      </c>
      <c r="X2132" s="2" t="s">
        <v>98</v>
      </c>
      <c r="Y2132" s="2" t="s">
        <v>98</v>
      </c>
      <c r="Z2132" s="2" t="s">
        <v>98</v>
      </c>
      <c r="AA2132" s="2" t="s">
        <v>98</v>
      </c>
      <c r="AB2132" s="2" t="s">
        <v>99</v>
      </c>
      <c r="AC2132" t="s">
        <v>171</v>
      </c>
      <c r="AD2132" t="s">
        <v>97</v>
      </c>
      <c r="AE2132" s="1" t="s">
        <v>97</v>
      </c>
      <c r="AF2132" t="s">
        <v>98</v>
      </c>
    </row>
    <row r="2133" spans="1:32">
      <c r="A2133" s="3" t="s">
        <v>184</v>
      </c>
      <c r="B2133">
        <v>2123</v>
      </c>
      <c r="C2133" s="6">
        <v>188786</v>
      </c>
      <c r="D2133" t="s">
        <v>137</v>
      </c>
      <c r="E2133" s="2" t="s">
        <v>98</v>
      </c>
      <c r="F2133" s="2" t="s">
        <v>98</v>
      </c>
      <c r="G2133" s="2" t="s">
        <v>97</v>
      </c>
      <c r="H2133" s="2" t="s">
        <v>98</v>
      </c>
      <c r="I2133" s="2" t="s">
        <v>147</v>
      </c>
      <c r="J2133" s="2" t="s">
        <v>97</v>
      </c>
      <c r="K2133" s="2" t="s">
        <v>135</v>
      </c>
      <c r="L2133" t="s">
        <v>138</v>
      </c>
      <c r="M2133" s="2" t="s">
        <v>101</v>
      </c>
      <c r="N2133" s="71" t="s">
        <v>97</v>
      </c>
      <c r="O2133" s="71" t="s">
        <v>174</v>
      </c>
      <c r="P2133" s="4" t="s">
        <v>97</v>
      </c>
      <c r="Q2133" s="2" t="s">
        <v>98</v>
      </c>
      <c r="R2133" s="2" t="s">
        <v>98</v>
      </c>
      <c r="S2133" t="s">
        <v>97</v>
      </c>
      <c r="T2133" t="s">
        <v>98</v>
      </c>
      <c r="U2133" s="2" t="s">
        <v>98</v>
      </c>
      <c r="V2133" s="2" t="s">
        <v>98</v>
      </c>
      <c r="W2133" s="2" t="s">
        <v>98</v>
      </c>
      <c r="X2133" s="2" t="s">
        <v>98</v>
      </c>
      <c r="Y2133" s="2" t="s">
        <v>99</v>
      </c>
      <c r="Z2133" s="2" t="s">
        <v>98</v>
      </c>
      <c r="AA2133" s="2" t="s">
        <v>98</v>
      </c>
      <c r="AB2133" s="2" t="s">
        <v>185</v>
      </c>
      <c r="AC2133" t="s">
        <v>170</v>
      </c>
      <c r="AD2133" t="s">
        <v>98</v>
      </c>
      <c r="AE2133" s="1" t="s">
        <v>98</v>
      </c>
      <c r="AF2133" t="s">
        <v>97</v>
      </c>
    </row>
    <row r="2134" spans="1:32">
      <c r="A2134" s="3" t="s">
        <v>184</v>
      </c>
      <c r="B2134">
        <v>2124</v>
      </c>
      <c r="C2134">
        <v>188789</v>
      </c>
      <c r="D2134" t="s">
        <v>136</v>
      </c>
      <c r="E2134" s="2" t="s">
        <v>98</v>
      </c>
      <c r="F2134" s="2" t="s">
        <v>98</v>
      </c>
      <c r="G2134" s="2" t="s">
        <v>97</v>
      </c>
      <c r="H2134" s="3" t="s">
        <v>98</v>
      </c>
      <c r="I2134" s="2" t="s">
        <v>146</v>
      </c>
      <c r="J2134" s="6" t="s">
        <v>97</v>
      </c>
      <c r="K2134" s="2" t="s">
        <v>134</v>
      </c>
      <c r="L2134" t="s">
        <v>139</v>
      </c>
      <c r="M2134" s="2" t="s">
        <v>101</v>
      </c>
      <c r="N2134" s="70" t="s">
        <v>97</v>
      </c>
      <c r="O2134" s="70" t="s">
        <v>174</v>
      </c>
      <c r="P2134" s="5" t="s">
        <v>97</v>
      </c>
      <c r="Q2134" s="2" t="s">
        <v>98</v>
      </c>
      <c r="R2134" s="2" t="s">
        <v>98</v>
      </c>
      <c r="S2134" t="s">
        <v>97</v>
      </c>
      <c r="T2134" t="s">
        <v>97</v>
      </c>
      <c r="U2134" s="2" t="s">
        <v>98</v>
      </c>
      <c r="V2134" s="2" t="s">
        <v>97</v>
      </c>
      <c r="W2134" s="2" t="s">
        <v>98</v>
      </c>
      <c r="X2134" s="2" t="s">
        <v>97</v>
      </c>
      <c r="Y2134" s="2" t="s">
        <v>98</v>
      </c>
      <c r="Z2134" s="2" t="s">
        <v>98</v>
      </c>
      <c r="AA2134" s="2" t="s">
        <v>98</v>
      </c>
      <c r="AB2134" s="2" t="s">
        <v>99</v>
      </c>
      <c r="AC2134" t="s">
        <v>172</v>
      </c>
      <c r="AD2134" t="s">
        <v>97</v>
      </c>
      <c r="AE2134" s="1" t="s">
        <v>98</v>
      </c>
      <c r="AF2134" t="s">
        <v>98</v>
      </c>
    </row>
    <row r="2135" spans="1:32">
      <c r="A2135" s="3" t="s">
        <v>184</v>
      </c>
      <c r="B2135">
        <v>2125</v>
      </c>
      <c r="C2135">
        <v>188794</v>
      </c>
      <c r="D2135" t="s">
        <v>137</v>
      </c>
      <c r="E2135" s="2" t="s">
        <v>98</v>
      </c>
      <c r="F2135" s="2" t="s">
        <v>98</v>
      </c>
      <c r="G2135" s="2" t="s">
        <v>98</v>
      </c>
      <c r="H2135" s="3" t="s">
        <v>98</v>
      </c>
      <c r="I2135" s="2" t="s">
        <v>146</v>
      </c>
      <c r="J2135" s="6" t="s">
        <v>97</v>
      </c>
      <c r="K2135" s="2" t="s">
        <v>134</v>
      </c>
      <c r="L2135" t="s">
        <v>140</v>
      </c>
      <c r="M2135" s="2" t="s">
        <v>100</v>
      </c>
      <c r="N2135" s="70" t="s">
        <v>98</v>
      </c>
      <c r="O2135" s="70" t="s">
        <v>174</v>
      </c>
      <c r="P2135" s="4" t="s">
        <v>182</v>
      </c>
      <c r="Q2135" s="2" t="s">
        <v>98</v>
      </c>
      <c r="R2135" s="2" t="s">
        <v>98</v>
      </c>
      <c r="S2135" t="s">
        <v>98</v>
      </c>
      <c r="T2135" t="s">
        <v>98</v>
      </c>
      <c r="U2135" s="2" t="s">
        <v>98</v>
      </c>
      <c r="V2135" s="2" t="s">
        <v>98</v>
      </c>
      <c r="W2135" s="2" t="s">
        <v>98</v>
      </c>
      <c r="X2135" s="2" t="s">
        <v>98</v>
      </c>
      <c r="Y2135" s="2" t="s">
        <v>186</v>
      </c>
      <c r="Z2135" s="2" t="s">
        <v>98</v>
      </c>
      <c r="AA2135" s="2" t="s">
        <v>98</v>
      </c>
      <c r="AB2135" s="2" t="s">
        <v>97</v>
      </c>
      <c r="AC2135" t="s">
        <v>171</v>
      </c>
      <c r="AD2135" s="6" t="s">
        <v>97</v>
      </c>
      <c r="AE2135" s="1" t="s">
        <v>98</v>
      </c>
      <c r="AF2135" t="s">
        <v>98</v>
      </c>
    </row>
    <row r="2136" spans="1:32">
      <c r="A2136" s="3" t="s">
        <v>184</v>
      </c>
      <c r="B2136">
        <v>2126</v>
      </c>
      <c r="C2136" s="6">
        <v>188805</v>
      </c>
      <c r="D2136" t="s">
        <v>136</v>
      </c>
      <c r="E2136" s="2" t="s">
        <v>97</v>
      </c>
      <c r="F2136" s="2" t="s">
        <v>98</v>
      </c>
      <c r="G2136" s="2" t="s">
        <v>97</v>
      </c>
      <c r="H2136" s="2" t="s">
        <v>97</v>
      </c>
      <c r="I2136" s="2" t="s">
        <v>149</v>
      </c>
      <c r="J2136" s="2" t="s">
        <v>97</v>
      </c>
      <c r="K2136" s="2" t="s">
        <v>134</v>
      </c>
      <c r="L2136" t="s">
        <v>139</v>
      </c>
      <c r="M2136" s="2" t="s">
        <v>100</v>
      </c>
      <c r="N2136" s="71" t="s">
        <v>97</v>
      </c>
      <c r="O2136" s="71" t="s">
        <v>174</v>
      </c>
      <c r="P2136" s="4" t="s">
        <v>98</v>
      </c>
      <c r="Q2136" s="2" t="s">
        <v>97</v>
      </c>
      <c r="R2136" s="2" t="s">
        <v>98</v>
      </c>
      <c r="S2136" t="s">
        <v>97</v>
      </c>
      <c r="T2136" t="s">
        <v>98</v>
      </c>
      <c r="U2136" s="2" t="s">
        <v>97</v>
      </c>
      <c r="V2136" s="2" t="s">
        <v>97</v>
      </c>
      <c r="W2136" s="2" t="s">
        <v>98</v>
      </c>
      <c r="X2136" s="2" t="s">
        <v>98</v>
      </c>
      <c r="Y2136" s="2" t="s">
        <v>98</v>
      </c>
      <c r="Z2136" s="2" t="s">
        <v>98</v>
      </c>
      <c r="AA2136" s="2" t="s">
        <v>98</v>
      </c>
      <c r="AB2136" s="2" t="s">
        <v>97</v>
      </c>
      <c r="AC2136" t="s">
        <v>171</v>
      </c>
      <c r="AD2136" t="s">
        <v>97</v>
      </c>
      <c r="AE2136" s="1" t="s">
        <v>97</v>
      </c>
      <c r="AF2136" t="s">
        <v>98</v>
      </c>
    </row>
    <row r="2137" spans="1:32">
      <c r="A2137" s="3" t="s">
        <v>184</v>
      </c>
      <c r="B2137">
        <v>2127</v>
      </c>
      <c r="C2137" s="6">
        <v>188824</v>
      </c>
      <c r="D2137" t="s">
        <v>136</v>
      </c>
      <c r="E2137" s="2" t="s">
        <v>97</v>
      </c>
      <c r="F2137" s="2" t="s">
        <v>98</v>
      </c>
      <c r="G2137" s="2" t="s">
        <v>98</v>
      </c>
      <c r="H2137" s="2" t="s">
        <v>97</v>
      </c>
      <c r="I2137" s="2" t="s">
        <v>149</v>
      </c>
      <c r="J2137" s="2" t="s">
        <v>97</v>
      </c>
      <c r="K2137" s="2" t="s">
        <v>134</v>
      </c>
      <c r="L2137" t="s">
        <v>140</v>
      </c>
      <c r="M2137" s="2" t="s">
        <v>101</v>
      </c>
      <c r="N2137" s="71" t="s">
        <v>97</v>
      </c>
      <c r="O2137" s="71" t="s">
        <v>163</v>
      </c>
      <c r="P2137" s="4" t="s">
        <v>182</v>
      </c>
      <c r="Q2137" s="2" t="s">
        <v>98</v>
      </c>
      <c r="R2137" s="2" t="s">
        <v>98</v>
      </c>
      <c r="S2137" t="s">
        <v>98</v>
      </c>
      <c r="T2137" t="s">
        <v>98</v>
      </c>
      <c r="U2137" s="2" t="s">
        <v>98</v>
      </c>
      <c r="V2137" s="2" t="s">
        <v>98</v>
      </c>
      <c r="W2137" s="2" t="s">
        <v>98</v>
      </c>
      <c r="X2137" s="2" t="s">
        <v>98</v>
      </c>
      <c r="Y2137" s="2" t="s">
        <v>186</v>
      </c>
      <c r="Z2137" s="2" t="s">
        <v>98</v>
      </c>
      <c r="AA2137" s="2" t="s">
        <v>98</v>
      </c>
      <c r="AB2137" s="2" t="s">
        <v>97</v>
      </c>
      <c r="AC2137" t="s">
        <v>171</v>
      </c>
      <c r="AD2137" t="s">
        <v>97</v>
      </c>
      <c r="AE2137" s="1" t="s">
        <v>97</v>
      </c>
      <c r="AF2137" t="s">
        <v>98</v>
      </c>
    </row>
    <row r="2138" spans="1:32">
      <c r="A2138" s="3" t="s">
        <v>184</v>
      </c>
      <c r="B2138">
        <v>2128</v>
      </c>
      <c r="C2138">
        <v>188825</v>
      </c>
      <c r="D2138" t="s">
        <v>136</v>
      </c>
      <c r="E2138" s="2" t="s">
        <v>98</v>
      </c>
      <c r="F2138" s="2" t="s">
        <v>98</v>
      </c>
      <c r="G2138" s="2" t="s">
        <v>98</v>
      </c>
      <c r="H2138" s="3" t="s">
        <v>97</v>
      </c>
      <c r="I2138" s="2" t="s">
        <v>149</v>
      </c>
      <c r="J2138" s="6" t="s">
        <v>97</v>
      </c>
      <c r="K2138" s="2" t="s">
        <v>134</v>
      </c>
      <c r="L2138" t="s">
        <v>140</v>
      </c>
      <c r="M2138" s="2" t="s">
        <v>100</v>
      </c>
      <c r="N2138" s="70" t="s">
        <v>97</v>
      </c>
      <c r="O2138" s="70" t="s">
        <v>163</v>
      </c>
      <c r="P2138" s="5" t="s">
        <v>182</v>
      </c>
      <c r="Q2138" s="2" t="s">
        <v>98</v>
      </c>
      <c r="R2138" s="2" t="s">
        <v>98</v>
      </c>
      <c r="S2138" t="s">
        <v>98</v>
      </c>
      <c r="T2138" t="s">
        <v>98</v>
      </c>
      <c r="U2138" s="2" t="s">
        <v>98</v>
      </c>
      <c r="V2138" s="2" t="s">
        <v>98</v>
      </c>
      <c r="W2138" s="2" t="s">
        <v>98</v>
      </c>
      <c r="X2138" s="2" t="s">
        <v>98</v>
      </c>
      <c r="Y2138" s="2" t="s">
        <v>186</v>
      </c>
      <c r="Z2138" s="2" t="s">
        <v>98</v>
      </c>
      <c r="AA2138" s="2" t="s">
        <v>98</v>
      </c>
      <c r="AB2138" s="2" t="s">
        <v>97</v>
      </c>
      <c r="AC2138" t="s">
        <v>171</v>
      </c>
      <c r="AD2138" s="6" t="s">
        <v>97</v>
      </c>
      <c r="AE2138" s="1" t="s">
        <v>97</v>
      </c>
      <c r="AF2138" t="s">
        <v>97</v>
      </c>
    </row>
    <row r="2139" spans="1:32">
      <c r="A2139" s="3" t="s">
        <v>184</v>
      </c>
      <c r="B2139">
        <v>2129</v>
      </c>
      <c r="C2139">
        <v>188858</v>
      </c>
      <c r="D2139" t="s">
        <v>136</v>
      </c>
      <c r="E2139" s="2" t="s">
        <v>98</v>
      </c>
      <c r="F2139" s="2" t="s">
        <v>98</v>
      </c>
      <c r="G2139" s="2" t="s">
        <v>98</v>
      </c>
      <c r="H2139" s="3" t="s">
        <v>97</v>
      </c>
      <c r="I2139" s="2" t="s">
        <v>145</v>
      </c>
      <c r="J2139" s="6" t="s">
        <v>97</v>
      </c>
      <c r="K2139" s="2" t="s">
        <v>134</v>
      </c>
      <c r="L2139" t="s">
        <v>140</v>
      </c>
      <c r="M2139" s="2" t="s">
        <v>100</v>
      </c>
      <c r="N2139" s="70" t="s">
        <v>97</v>
      </c>
      <c r="O2139" s="70" t="s">
        <v>174</v>
      </c>
      <c r="P2139" s="4" t="s">
        <v>97</v>
      </c>
      <c r="Q2139" s="2" t="s">
        <v>98</v>
      </c>
      <c r="R2139" s="2" t="s">
        <v>98</v>
      </c>
      <c r="S2139" t="s">
        <v>97</v>
      </c>
      <c r="T2139" t="s">
        <v>98</v>
      </c>
      <c r="U2139" s="2" t="s">
        <v>98</v>
      </c>
      <c r="V2139" s="2" t="s">
        <v>98</v>
      </c>
      <c r="W2139" s="2" t="s">
        <v>98</v>
      </c>
      <c r="X2139" s="2" t="s">
        <v>98</v>
      </c>
      <c r="Y2139" s="2" t="s">
        <v>98</v>
      </c>
      <c r="Z2139" s="2" t="s">
        <v>98</v>
      </c>
      <c r="AA2139" s="2" t="s">
        <v>98</v>
      </c>
      <c r="AB2139" s="2" t="s">
        <v>98</v>
      </c>
      <c r="AC2139" t="s">
        <v>171</v>
      </c>
      <c r="AD2139" s="6" t="s">
        <v>97</v>
      </c>
      <c r="AE2139" s="7" t="s">
        <v>97</v>
      </c>
      <c r="AF2139" t="s">
        <v>98</v>
      </c>
    </row>
    <row r="2140" spans="1:32">
      <c r="A2140" s="3" t="s">
        <v>184</v>
      </c>
      <c r="B2140">
        <v>2130</v>
      </c>
      <c r="C2140">
        <v>188873</v>
      </c>
      <c r="D2140" t="s">
        <v>137</v>
      </c>
      <c r="E2140" s="2" t="s">
        <v>98</v>
      </c>
      <c r="F2140" s="2" t="s">
        <v>98</v>
      </c>
      <c r="G2140" s="2" t="s">
        <v>98</v>
      </c>
      <c r="H2140" s="3" t="s">
        <v>97</v>
      </c>
      <c r="I2140" s="2" t="s">
        <v>147</v>
      </c>
      <c r="J2140" s="6" t="s">
        <v>97</v>
      </c>
      <c r="K2140" s="2" t="s">
        <v>134</v>
      </c>
      <c r="L2140" t="s">
        <v>140</v>
      </c>
      <c r="M2140" s="2" t="s">
        <v>100</v>
      </c>
      <c r="N2140" s="70" t="s">
        <v>97</v>
      </c>
      <c r="O2140" s="70" t="s">
        <v>174</v>
      </c>
      <c r="P2140" s="5" t="s">
        <v>98</v>
      </c>
      <c r="Q2140" s="2" t="s">
        <v>98</v>
      </c>
      <c r="R2140" s="2" t="s">
        <v>98</v>
      </c>
      <c r="S2140" t="s">
        <v>97</v>
      </c>
      <c r="T2140" t="s">
        <v>98</v>
      </c>
      <c r="U2140" s="2" t="s">
        <v>98</v>
      </c>
      <c r="V2140" s="2" t="s">
        <v>98</v>
      </c>
      <c r="W2140" s="2" t="s">
        <v>98</v>
      </c>
      <c r="X2140" s="2" t="s">
        <v>98</v>
      </c>
      <c r="Y2140" s="2" t="s">
        <v>98</v>
      </c>
      <c r="Z2140" s="2" t="s">
        <v>98</v>
      </c>
      <c r="AA2140" s="2" t="s">
        <v>98</v>
      </c>
      <c r="AB2140" s="2" t="s">
        <v>97</v>
      </c>
      <c r="AC2140" t="s">
        <v>171</v>
      </c>
      <c r="AD2140" s="6" t="s">
        <v>97</v>
      </c>
      <c r="AE2140" s="1" t="s">
        <v>97</v>
      </c>
      <c r="AF2140" t="s">
        <v>97</v>
      </c>
    </row>
    <row r="2141" spans="1:32">
      <c r="A2141" s="3" t="s">
        <v>184</v>
      </c>
      <c r="B2141">
        <v>2131</v>
      </c>
      <c r="C2141">
        <v>188880</v>
      </c>
      <c r="D2141" t="s">
        <v>137</v>
      </c>
      <c r="E2141" s="2" t="s">
        <v>98</v>
      </c>
      <c r="F2141" s="2" t="s">
        <v>98</v>
      </c>
      <c r="G2141" s="2" t="s">
        <v>98</v>
      </c>
      <c r="H2141" s="2" t="s">
        <v>97</v>
      </c>
      <c r="I2141" s="2" t="s">
        <v>147</v>
      </c>
      <c r="J2141" s="6" t="s">
        <v>97</v>
      </c>
      <c r="K2141" s="2" t="s">
        <v>134</v>
      </c>
      <c r="L2141" t="s">
        <v>140</v>
      </c>
      <c r="M2141" s="2" t="s">
        <v>100</v>
      </c>
      <c r="N2141" s="70" t="s">
        <v>97</v>
      </c>
      <c r="O2141" s="70" t="s">
        <v>174</v>
      </c>
      <c r="P2141" s="5" t="s">
        <v>182</v>
      </c>
      <c r="Q2141" s="2" t="s">
        <v>98</v>
      </c>
      <c r="R2141" s="2" t="s">
        <v>98</v>
      </c>
      <c r="S2141" t="s">
        <v>98</v>
      </c>
      <c r="T2141" t="s">
        <v>97</v>
      </c>
      <c r="U2141" s="2" t="s">
        <v>98</v>
      </c>
      <c r="V2141" s="2" t="s">
        <v>98</v>
      </c>
      <c r="W2141" s="2" t="s">
        <v>98</v>
      </c>
      <c r="X2141" s="2" t="s">
        <v>97</v>
      </c>
      <c r="Y2141" s="2" t="s">
        <v>98</v>
      </c>
      <c r="Z2141" s="2" t="s">
        <v>98</v>
      </c>
      <c r="AA2141" s="2" t="s">
        <v>98</v>
      </c>
      <c r="AB2141" s="2" t="s">
        <v>98</v>
      </c>
      <c r="AC2141" t="s">
        <v>171</v>
      </c>
      <c r="AD2141" s="6" t="s">
        <v>97</v>
      </c>
      <c r="AE2141" s="1" t="s">
        <v>98</v>
      </c>
      <c r="AF2141" t="s">
        <v>98</v>
      </c>
    </row>
    <row r="2142" spans="1:32">
      <c r="A2142" s="3" t="s">
        <v>184</v>
      </c>
      <c r="B2142">
        <v>2132</v>
      </c>
      <c r="C2142" s="6">
        <v>188886</v>
      </c>
      <c r="D2142" t="s">
        <v>136</v>
      </c>
      <c r="E2142" s="2" t="s">
        <v>98</v>
      </c>
      <c r="F2142" s="2" t="s">
        <v>98</v>
      </c>
      <c r="G2142" s="2" t="s">
        <v>98</v>
      </c>
      <c r="H2142" s="2" t="s">
        <v>97</v>
      </c>
      <c r="I2142" s="2" t="s">
        <v>147</v>
      </c>
      <c r="J2142" s="2" t="s">
        <v>97</v>
      </c>
      <c r="K2142" s="2" t="s">
        <v>134</v>
      </c>
      <c r="L2142" t="s">
        <v>140</v>
      </c>
      <c r="M2142" s="2" t="s">
        <v>100</v>
      </c>
      <c r="N2142" s="71" t="s">
        <v>97</v>
      </c>
      <c r="O2142" s="71" t="s">
        <v>174</v>
      </c>
      <c r="P2142" s="4" t="s">
        <v>182</v>
      </c>
      <c r="Q2142" s="2" t="s">
        <v>98</v>
      </c>
      <c r="R2142" s="2" t="s">
        <v>98</v>
      </c>
      <c r="S2142" t="s">
        <v>98</v>
      </c>
      <c r="T2142" t="s">
        <v>98</v>
      </c>
      <c r="U2142" s="2" t="s">
        <v>98</v>
      </c>
      <c r="V2142" s="2" t="s">
        <v>98</v>
      </c>
      <c r="W2142" s="2" t="s">
        <v>98</v>
      </c>
      <c r="X2142" s="2" t="s">
        <v>98</v>
      </c>
      <c r="Y2142" s="2" t="s">
        <v>98</v>
      </c>
      <c r="Z2142" s="2" t="s">
        <v>98</v>
      </c>
      <c r="AA2142" s="2" t="s">
        <v>98</v>
      </c>
      <c r="AB2142" s="2" t="s">
        <v>98</v>
      </c>
      <c r="AC2142" t="s">
        <v>171</v>
      </c>
      <c r="AD2142" t="s">
        <v>97</v>
      </c>
      <c r="AE2142" s="1" t="s">
        <v>98</v>
      </c>
      <c r="AF2142" t="s">
        <v>97</v>
      </c>
    </row>
    <row r="2143" spans="1:32">
      <c r="A2143" s="3" t="s">
        <v>184</v>
      </c>
      <c r="B2143">
        <v>2133</v>
      </c>
      <c r="C2143">
        <v>188894</v>
      </c>
      <c r="D2143" t="s">
        <v>136</v>
      </c>
      <c r="E2143" s="2" t="s">
        <v>97</v>
      </c>
      <c r="F2143" s="2" t="s">
        <v>97</v>
      </c>
      <c r="G2143" s="2" t="s">
        <v>98</v>
      </c>
      <c r="H2143" s="2" t="s">
        <v>97</v>
      </c>
      <c r="I2143" s="2" t="s">
        <v>147</v>
      </c>
      <c r="J2143" s="6" t="s">
        <v>97</v>
      </c>
      <c r="K2143" s="2" t="s">
        <v>134</v>
      </c>
      <c r="L2143" t="s">
        <v>139</v>
      </c>
      <c r="M2143" s="2" t="s">
        <v>100</v>
      </c>
      <c r="N2143" s="70" t="s">
        <v>97</v>
      </c>
      <c r="O2143" s="70" t="s">
        <v>163</v>
      </c>
      <c r="P2143" s="4" t="s">
        <v>98</v>
      </c>
      <c r="Q2143" s="2" t="s">
        <v>97</v>
      </c>
      <c r="R2143" s="2" t="s">
        <v>98</v>
      </c>
      <c r="S2143" t="s">
        <v>97</v>
      </c>
      <c r="T2143" t="s">
        <v>97</v>
      </c>
      <c r="U2143" s="2" t="s">
        <v>97</v>
      </c>
      <c r="V2143" s="2" t="s">
        <v>97</v>
      </c>
      <c r="W2143" s="2" t="s">
        <v>98</v>
      </c>
      <c r="X2143" s="2" t="s">
        <v>98</v>
      </c>
      <c r="Y2143" s="2" t="s">
        <v>97</v>
      </c>
      <c r="Z2143" s="2" t="s">
        <v>98</v>
      </c>
      <c r="AA2143" s="2" t="s">
        <v>98</v>
      </c>
      <c r="AB2143" s="2" t="s">
        <v>98</v>
      </c>
      <c r="AC2143" t="s">
        <v>172</v>
      </c>
      <c r="AD2143" s="6" t="s">
        <v>97</v>
      </c>
      <c r="AE2143" s="1" t="s">
        <v>97</v>
      </c>
      <c r="AF2143" t="s">
        <v>98</v>
      </c>
    </row>
    <row r="2144" spans="1:32">
      <c r="A2144" s="3" t="s">
        <v>184</v>
      </c>
      <c r="B2144">
        <v>2134</v>
      </c>
      <c r="C2144" s="6">
        <v>188908</v>
      </c>
      <c r="D2144" t="s">
        <v>136</v>
      </c>
      <c r="E2144" s="2" t="s">
        <v>98</v>
      </c>
      <c r="F2144" s="2" t="s">
        <v>98</v>
      </c>
      <c r="G2144" s="2" t="s">
        <v>98</v>
      </c>
      <c r="H2144" s="2" t="s">
        <v>97</v>
      </c>
      <c r="I2144" s="2" t="s">
        <v>149</v>
      </c>
      <c r="J2144" s="2" t="s">
        <v>97</v>
      </c>
      <c r="K2144" s="2" t="s">
        <v>134</v>
      </c>
      <c r="L2144" t="s">
        <v>140</v>
      </c>
      <c r="M2144" s="2" t="s">
        <v>100</v>
      </c>
      <c r="N2144" s="71" t="s">
        <v>97</v>
      </c>
      <c r="O2144" s="71" t="s">
        <v>174</v>
      </c>
      <c r="P2144" s="4" t="s">
        <v>182</v>
      </c>
      <c r="Q2144" s="2" t="s">
        <v>98</v>
      </c>
      <c r="R2144" s="2" t="s">
        <v>98</v>
      </c>
      <c r="S2144" t="s">
        <v>98</v>
      </c>
      <c r="T2144" t="s">
        <v>98</v>
      </c>
      <c r="U2144" s="2" t="s">
        <v>98</v>
      </c>
      <c r="V2144" s="2" t="s">
        <v>98</v>
      </c>
      <c r="W2144" s="2" t="s">
        <v>98</v>
      </c>
      <c r="X2144" s="2" t="s">
        <v>98</v>
      </c>
      <c r="Y2144" s="2" t="s">
        <v>186</v>
      </c>
      <c r="Z2144" s="2" t="s">
        <v>98</v>
      </c>
      <c r="AA2144" s="2" t="s">
        <v>98</v>
      </c>
      <c r="AB2144" s="2" t="s">
        <v>97</v>
      </c>
      <c r="AC2144" t="s">
        <v>171</v>
      </c>
      <c r="AD2144" t="s">
        <v>97</v>
      </c>
      <c r="AE2144" s="1" t="s">
        <v>98</v>
      </c>
      <c r="AF2144" t="s">
        <v>98</v>
      </c>
    </row>
    <row r="2145" spans="1:32">
      <c r="A2145" s="3" t="s">
        <v>184</v>
      </c>
      <c r="B2145">
        <v>2135</v>
      </c>
      <c r="C2145">
        <v>188923</v>
      </c>
      <c r="D2145" t="s">
        <v>136</v>
      </c>
      <c r="E2145" s="2" t="s">
        <v>97</v>
      </c>
      <c r="F2145" s="2" t="s">
        <v>98</v>
      </c>
      <c r="G2145" s="2" t="s">
        <v>98</v>
      </c>
      <c r="H2145" s="3" t="s">
        <v>97</v>
      </c>
      <c r="I2145" s="2" t="s">
        <v>147</v>
      </c>
      <c r="J2145" s="6" t="s">
        <v>97</v>
      </c>
      <c r="K2145" s="2" t="s">
        <v>134</v>
      </c>
      <c r="L2145" t="s">
        <v>138</v>
      </c>
      <c r="M2145" s="2" t="s">
        <v>100</v>
      </c>
      <c r="N2145" s="70" t="s">
        <v>97</v>
      </c>
      <c r="O2145" s="70" t="s">
        <v>174</v>
      </c>
      <c r="P2145" s="4" t="s">
        <v>97</v>
      </c>
      <c r="Q2145" s="2" t="s">
        <v>97</v>
      </c>
      <c r="R2145" s="2" t="s">
        <v>98</v>
      </c>
      <c r="S2145" t="s">
        <v>97</v>
      </c>
      <c r="T2145" t="s">
        <v>98</v>
      </c>
      <c r="U2145" s="2" t="s">
        <v>98</v>
      </c>
      <c r="V2145" s="2" t="s">
        <v>97</v>
      </c>
      <c r="W2145" s="2" t="s">
        <v>97</v>
      </c>
      <c r="X2145" s="2" t="s">
        <v>97</v>
      </c>
      <c r="Y2145" s="2" t="s">
        <v>97</v>
      </c>
      <c r="Z2145" s="2" t="s">
        <v>98</v>
      </c>
      <c r="AA2145" s="2" t="s">
        <v>98</v>
      </c>
      <c r="AB2145" s="2" t="s">
        <v>98</v>
      </c>
      <c r="AC2145" t="s">
        <v>171</v>
      </c>
      <c r="AD2145" s="6" t="s">
        <v>97</v>
      </c>
      <c r="AE2145" s="7" t="s">
        <v>97</v>
      </c>
      <c r="AF2145" t="s">
        <v>97</v>
      </c>
    </row>
    <row r="2146" spans="1:32">
      <c r="A2146" s="3" t="s">
        <v>184</v>
      </c>
      <c r="B2146">
        <v>2136</v>
      </c>
      <c r="C2146" s="6">
        <v>188925</v>
      </c>
      <c r="D2146" t="s">
        <v>136</v>
      </c>
      <c r="E2146" s="2" t="s">
        <v>97</v>
      </c>
      <c r="F2146" s="2" t="s">
        <v>98</v>
      </c>
      <c r="G2146" s="2" t="s">
        <v>98</v>
      </c>
      <c r="H2146" s="2" t="s">
        <v>97</v>
      </c>
      <c r="I2146" s="2" t="s">
        <v>147</v>
      </c>
      <c r="J2146" s="2" t="s">
        <v>97</v>
      </c>
      <c r="K2146" s="2" t="s">
        <v>134</v>
      </c>
      <c r="L2146" t="s">
        <v>138</v>
      </c>
      <c r="M2146" s="2" t="s">
        <v>100</v>
      </c>
      <c r="N2146" s="71" t="s">
        <v>97</v>
      </c>
      <c r="O2146" s="71" t="s">
        <v>174</v>
      </c>
      <c r="P2146" s="4" t="s">
        <v>97</v>
      </c>
      <c r="Q2146" s="2" t="s">
        <v>98</v>
      </c>
      <c r="R2146" s="2" t="s">
        <v>98</v>
      </c>
      <c r="S2146" t="s">
        <v>97</v>
      </c>
      <c r="T2146" t="s">
        <v>98</v>
      </c>
      <c r="U2146" s="2" t="s">
        <v>98</v>
      </c>
      <c r="V2146" s="2" t="s">
        <v>97</v>
      </c>
      <c r="W2146" s="2" t="s">
        <v>97</v>
      </c>
      <c r="X2146" s="2" t="s">
        <v>97</v>
      </c>
      <c r="Y2146" s="2" t="s">
        <v>97</v>
      </c>
      <c r="Z2146" s="2" t="s">
        <v>98</v>
      </c>
      <c r="AA2146" s="2" t="s">
        <v>98</v>
      </c>
      <c r="AB2146" s="2" t="s">
        <v>98</v>
      </c>
      <c r="AC2146" t="s">
        <v>172</v>
      </c>
      <c r="AD2146" t="s">
        <v>97</v>
      </c>
      <c r="AE2146" s="1" t="s">
        <v>97</v>
      </c>
      <c r="AF2146" t="s">
        <v>97</v>
      </c>
    </row>
    <row r="2147" spans="1:32">
      <c r="A2147" s="3" t="s">
        <v>184</v>
      </c>
      <c r="B2147">
        <v>2137</v>
      </c>
      <c r="C2147" s="6">
        <v>188952</v>
      </c>
      <c r="D2147" t="s">
        <v>136</v>
      </c>
      <c r="E2147" s="2" t="s">
        <v>98</v>
      </c>
      <c r="F2147" s="2" t="s">
        <v>98</v>
      </c>
      <c r="G2147" s="2" t="s">
        <v>98</v>
      </c>
      <c r="H2147" s="2" t="s">
        <v>97</v>
      </c>
      <c r="I2147" s="2" t="s">
        <v>147</v>
      </c>
      <c r="J2147" s="2" t="s">
        <v>97</v>
      </c>
      <c r="K2147" s="2" t="s">
        <v>134</v>
      </c>
      <c r="L2147" t="s">
        <v>140</v>
      </c>
      <c r="M2147" s="2" t="s">
        <v>101</v>
      </c>
      <c r="N2147" s="71" t="s">
        <v>98</v>
      </c>
      <c r="O2147" s="71" t="s">
        <v>163</v>
      </c>
      <c r="P2147" s="4" t="s">
        <v>182</v>
      </c>
      <c r="Q2147" s="2" t="s">
        <v>98</v>
      </c>
      <c r="R2147" s="2" t="s">
        <v>98</v>
      </c>
      <c r="S2147" t="s">
        <v>98</v>
      </c>
      <c r="T2147" t="s">
        <v>98</v>
      </c>
      <c r="U2147" s="2" t="s">
        <v>98</v>
      </c>
      <c r="V2147" s="2" t="s">
        <v>98</v>
      </c>
      <c r="W2147" s="2" t="s">
        <v>98</v>
      </c>
      <c r="X2147" s="2" t="s">
        <v>98</v>
      </c>
      <c r="Y2147" s="2" t="s">
        <v>186</v>
      </c>
      <c r="Z2147" s="2" t="s">
        <v>98</v>
      </c>
      <c r="AA2147" s="2" t="s">
        <v>98</v>
      </c>
      <c r="AB2147" s="2" t="s">
        <v>97</v>
      </c>
      <c r="AC2147" t="s">
        <v>171</v>
      </c>
      <c r="AD2147" t="s">
        <v>97</v>
      </c>
      <c r="AE2147" s="1" t="s">
        <v>98</v>
      </c>
      <c r="AF2147" t="s">
        <v>98</v>
      </c>
    </row>
    <row r="2148" spans="1:32">
      <c r="A2148" s="3" t="s">
        <v>184</v>
      </c>
      <c r="B2148">
        <v>2138</v>
      </c>
      <c r="C2148" s="6">
        <v>188962</v>
      </c>
      <c r="D2148" t="s">
        <v>136</v>
      </c>
      <c r="E2148" s="2" t="s">
        <v>98</v>
      </c>
      <c r="F2148" s="2" t="s">
        <v>98</v>
      </c>
      <c r="G2148" s="2" t="s">
        <v>97</v>
      </c>
      <c r="H2148" s="2" t="s">
        <v>97</v>
      </c>
      <c r="I2148" s="2" t="s">
        <v>149</v>
      </c>
      <c r="J2148" s="2" t="s">
        <v>97</v>
      </c>
      <c r="K2148" s="2" t="s">
        <v>134</v>
      </c>
      <c r="L2148" t="s">
        <v>139</v>
      </c>
      <c r="M2148" s="2" t="s">
        <v>101</v>
      </c>
      <c r="N2148" s="71" t="s">
        <v>97</v>
      </c>
      <c r="O2148" s="71" t="s">
        <v>174</v>
      </c>
      <c r="P2148" s="4" t="s">
        <v>182</v>
      </c>
      <c r="Q2148" s="2" t="s">
        <v>98</v>
      </c>
      <c r="R2148" s="2" t="s">
        <v>98</v>
      </c>
      <c r="S2148" t="s">
        <v>98</v>
      </c>
      <c r="T2148" t="s">
        <v>98</v>
      </c>
      <c r="U2148" s="2" t="s">
        <v>98</v>
      </c>
      <c r="V2148" s="2" t="s">
        <v>98</v>
      </c>
      <c r="W2148" s="2" t="s">
        <v>98</v>
      </c>
      <c r="X2148" s="2" t="s">
        <v>98</v>
      </c>
      <c r="Y2148" s="2" t="s">
        <v>98</v>
      </c>
      <c r="Z2148" s="2" t="s">
        <v>98</v>
      </c>
      <c r="AA2148" s="2" t="s">
        <v>98</v>
      </c>
      <c r="AB2148" s="2" t="s">
        <v>99</v>
      </c>
      <c r="AC2148" t="s">
        <v>171</v>
      </c>
      <c r="AD2148" t="s">
        <v>97</v>
      </c>
      <c r="AE2148" s="1" t="s">
        <v>98</v>
      </c>
      <c r="AF2148" t="s">
        <v>98</v>
      </c>
    </row>
    <row r="2149" spans="1:32">
      <c r="A2149" s="3" t="s">
        <v>184</v>
      </c>
      <c r="B2149">
        <v>2139</v>
      </c>
      <c r="C2149" s="6">
        <v>188965</v>
      </c>
      <c r="D2149" t="s">
        <v>137</v>
      </c>
      <c r="E2149" s="2" t="s">
        <v>98</v>
      </c>
      <c r="F2149" s="2" t="s">
        <v>98</v>
      </c>
      <c r="G2149" s="2" t="s">
        <v>98</v>
      </c>
      <c r="H2149" s="2" t="s">
        <v>97</v>
      </c>
      <c r="I2149" s="2" t="s">
        <v>149</v>
      </c>
      <c r="J2149" s="2" t="s">
        <v>97</v>
      </c>
      <c r="K2149" s="2" t="s">
        <v>134</v>
      </c>
      <c r="L2149" t="s">
        <v>139</v>
      </c>
      <c r="M2149" s="2" t="s">
        <v>100</v>
      </c>
      <c r="N2149" s="71" t="s">
        <v>97</v>
      </c>
      <c r="O2149" s="71" t="s">
        <v>163</v>
      </c>
      <c r="P2149" s="4" t="s">
        <v>98</v>
      </c>
      <c r="Q2149" s="2" t="s">
        <v>98</v>
      </c>
      <c r="R2149" s="2" t="s">
        <v>98</v>
      </c>
      <c r="S2149" t="s">
        <v>97</v>
      </c>
      <c r="T2149" t="s">
        <v>98</v>
      </c>
      <c r="U2149" s="2" t="s">
        <v>98</v>
      </c>
      <c r="V2149" s="2" t="s">
        <v>98</v>
      </c>
      <c r="W2149" s="2" t="s">
        <v>98</v>
      </c>
      <c r="X2149" s="2" t="s">
        <v>98</v>
      </c>
      <c r="Y2149" s="2" t="s">
        <v>98</v>
      </c>
      <c r="Z2149" s="2" t="s">
        <v>98</v>
      </c>
      <c r="AA2149" s="2" t="s">
        <v>98</v>
      </c>
      <c r="AB2149" s="2" t="s">
        <v>98</v>
      </c>
      <c r="AC2149" t="s">
        <v>171</v>
      </c>
      <c r="AD2149" t="s">
        <v>97</v>
      </c>
      <c r="AE2149" s="1" t="s">
        <v>98</v>
      </c>
      <c r="AF2149" t="s">
        <v>98</v>
      </c>
    </row>
    <row r="2150" spans="1:32">
      <c r="A2150" s="3" t="s">
        <v>184</v>
      </c>
      <c r="B2150">
        <v>2140</v>
      </c>
      <c r="C2150">
        <v>188971</v>
      </c>
      <c r="D2150" t="s">
        <v>136</v>
      </c>
      <c r="E2150" s="2" t="s">
        <v>98</v>
      </c>
      <c r="F2150" s="2" t="s">
        <v>98</v>
      </c>
      <c r="G2150" s="2" t="s">
        <v>98</v>
      </c>
      <c r="H2150" s="2" t="s">
        <v>98</v>
      </c>
      <c r="I2150" s="2" t="s">
        <v>145</v>
      </c>
      <c r="J2150" s="6" t="s">
        <v>97</v>
      </c>
      <c r="K2150" s="2" t="s">
        <v>134</v>
      </c>
      <c r="L2150" t="s">
        <v>140</v>
      </c>
      <c r="M2150" s="2" t="s">
        <v>101</v>
      </c>
      <c r="N2150" s="70" t="s">
        <v>97</v>
      </c>
      <c r="O2150" s="70" t="s">
        <v>174</v>
      </c>
      <c r="P2150" s="5" t="s">
        <v>97</v>
      </c>
      <c r="Q2150" s="2" t="s">
        <v>98</v>
      </c>
      <c r="R2150" s="2" t="s">
        <v>98</v>
      </c>
      <c r="S2150" t="s">
        <v>97</v>
      </c>
      <c r="T2150" t="s">
        <v>98</v>
      </c>
      <c r="U2150" s="2" t="s">
        <v>98</v>
      </c>
      <c r="V2150" s="2" t="s">
        <v>98</v>
      </c>
      <c r="W2150" s="2" t="s">
        <v>98</v>
      </c>
      <c r="X2150" s="2" t="s">
        <v>98</v>
      </c>
      <c r="Y2150" s="2" t="s">
        <v>98</v>
      </c>
      <c r="Z2150" s="2" t="s">
        <v>98</v>
      </c>
      <c r="AA2150" s="2" t="s">
        <v>98</v>
      </c>
      <c r="AB2150" s="2" t="s">
        <v>97</v>
      </c>
      <c r="AC2150" t="s">
        <v>171</v>
      </c>
      <c r="AD2150" s="6" t="s">
        <v>97</v>
      </c>
      <c r="AE2150" s="7" t="s">
        <v>98</v>
      </c>
      <c r="AF2150" t="s">
        <v>99</v>
      </c>
    </row>
    <row r="2151" spans="1:32">
      <c r="A2151" s="3" t="s">
        <v>184</v>
      </c>
      <c r="B2151">
        <v>2141</v>
      </c>
      <c r="C2151">
        <v>189001</v>
      </c>
      <c r="D2151" t="s">
        <v>137</v>
      </c>
      <c r="E2151" s="2" t="s">
        <v>98</v>
      </c>
      <c r="F2151" s="2" t="s">
        <v>98</v>
      </c>
      <c r="G2151" s="2" t="s">
        <v>98</v>
      </c>
      <c r="H2151" s="3" t="s">
        <v>97</v>
      </c>
      <c r="I2151" s="2" t="s">
        <v>149</v>
      </c>
      <c r="J2151" s="6" t="s">
        <v>97</v>
      </c>
      <c r="K2151" s="2" t="s">
        <v>134</v>
      </c>
      <c r="L2151" t="s">
        <v>138</v>
      </c>
      <c r="M2151" s="2" t="s">
        <v>101</v>
      </c>
      <c r="N2151" s="70" t="s">
        <v>97</v>
      </c>
      <c r="O2151" s="70" t="s">
        <v>174</v>
      </c>
      <c r="P2151" s="5" t="s">
        <v>97</v>
      </c>
      <c r="Q2151" s="2" t="s">
        <v>97</v>
      </c>
      <c r="R2151" s="2" t="s">
        <v>98</v>
      </c>
      <c r="S2151" t="s">
        <v>97</v>
      </c>
      <c r="T2151" t="s">
        <v>98</v>
      </c>
      <c r="U2151" s="2" t="s">
        <v>98</v>
      </c>
      <c r="V2151" s="2" t="s">
        <v>97</v>
      </c>
      <c r="W2151" s="2" t="s">
        <v>98</v>
      </c>
      <c r="X2151" s="2" t="s">
        <v>98</v>
      </c>
      <c r="Y2151" s="2" t="s">
        <v>97</v>
      </c>
      <c r="Z2151" s="2" t="s">
        <v>98</v>
      </c>
      <c r="AA2151" s="2" t="s">
        <v>98</v>
      </c>
      <c r="AB2151" s="2" t="s">
        <v>98</v>
      </c>
      <c r="AC2151" t="s">
        <v>171</v>
      </c>
      <c r="AD2151" s="6" t="s">
        <v>97</v>
      </c>
      <c r="AE2151" s="1" t="s">
        <v>98</v>
      </c>
      <c r="AF2151" t="s">
        <v>97</v>
      </c>
    </row>
    <row r="2152" spans="1:32">
      <c r="A2152" s="3" t="s">
        <v>184</v>
      </c>
      <c r="B2152">
        <v>2142</v>
      </c>
      <c r="C2152" s="6">
        <v>189004</v>
      </c>
      <c r="D2152" t="s">
        <v>137</v>
      </c>
      <c r="E2152" s="2" t="s">
        <v>98</v>
      </c>
      <c r="F2152" s="2" t="s">
        <v>98</v>
      </c>
      <c r="G2152" s="2" t="s">
        <v>98</v>
      </c>
      <c r="H2152" s="2" t="s">
        <v>97</v>
      </c>
      <c r="I2152" s="2" t="s">
        <v>147</v>
      </c>
      <c r="J2152" s="2" t="s">
        <v>97</v>
      </c>
      <c r="K2152" s="2" t="s">
        <v>135</v>
      </c>
      <c r="L2152" t="s">
        <v>139</v>
      </c>
      <c r="M2152" s="2" t="s">
        <v>101</v>
      </c>
      <c r="N2152" s="71" t="s">
        <v>97</v>
      </c>
      <c r="O2152" s="71" t="s">
        <v>174</v>
      </c>
      <c r="P2152" s="4" t="s">
        <v>98</v>
      </c>
      <c r="Q2152" s="2" t="s">
        <v>98</v>
      </c>
      <c r="R2152" s="2" t="s">
        <v>98</v>
      </c>
      <c r="S2152" t="s">
        <v>97</v>
      </c>
      <c r="T2152" t="s">
        <v>98</v>
      </c>
      <c r="U2152" s="2" t="s">
        <v>98</v>
      </c>
      <c r="V2152" s="2" t="s">
        <v>98</v>
      </c>
      <c r="W2152" s="2" t="s">
        <v>98</v>
      </c>
      <c r="X2152" s="2" t="s">
        <v>97</v>
      </c>
      <c r="Y2152" s="2" t="s">
        <v>99</v>
      </c>
      <c r="Z2152" s="2" t="s">
        <v>98</v>
      </c>
      <c r="AA2152" s="2" t="s">
        <v>98</v>
      </c>
      <c r="AB2152" s="2" t="s">
        <v>185</v>
      </c>
      <c r="AC2152" t="s">
        <v>171</v>
      </c>
      <c r="AD2152" t="s">
        <v>98</v>
      </c>
      <c r="AE2152" s="1" t="s">
        <v>98</v>
      </c>
      <c r="AF2152" t="s">
        <v>98</v>
      </c>
    </row>
    <row r="2153" spans="1:32">
      <c r="A2153" s="3" t="s">
        <v>184</v>
      </c>
      <c r="B2153">
        <v>2143</v>
      </c>
      <c r="C2153" s="6">
        <v>189013</v>
      </c>
      <c r="D2153" t="s">
        <v>136</v>
      </c>
      <c r="E2153" s="2" t="s">
        <v>98</v>
      </c>
      <c r="F2153" s="2" t="s">
        <v>98</v>
      </c>
      <c r="G2153" s="2" t="s">
        <v>98</v>
      </c>
      <c r="H2153" s="2" t="s">
        <v>97</v>
      </c>
      <c r="I2153" s="2" t="s">
        <v>147</v>
      </c>
      <c r="J2153" s="2" t="s">
        <v>97</v>
      </c>
      <c r="K2153" s="2" t="s">
        <v>134</v>
      </c>
      <c r="L2153" t="s">
        <v>140</v>
      </c>
      <c r="M2153" s="2" t="s">
        <v>101</v>
      </c>
      <c r="N2153" s="71" t="s">
        <v>97</v>
      </c>
      <c r="O2153" s="71" t="s">
        <v>174</v>
      </c>
      <c r="P2153" s="4" t="s">
        <v>182</v>
      </c>
      <c r="Q2153" s="2" t="s">
        <v>98</v>
      </c>
      <c r="R2153" s="2" t="s">
        <v>98</v>
      </c>
      <c r="S2153" t="s">
        <v>98</v>
      </c>
      <c r="T2153" t="s">
        <v>98</v>
      </c>
      <c r="U2153" s="2" t="s">
        <v>98</v>
      </c>
      <c r="V2153" s="2" t="s">
        <v>98</v>
      </c>
      <c r="W2153" s="2" t="s">
        <v>98</v>
      </c>
      <c r="X2153" s="2" t="s">
        <v>98</v>
      </c>
      <c r="Y2153" s="2" t="s">
        <v>186</v>
      </c>
      <c r="Z2153" s="2" t="s">
        <v>98</v>
      </c>
      <c r="AA2153" s="2" t="s">
        <v>98</v>
      </c>
      <c r="AB2153" s="2" t="s">
        <v>97</v>
      </c>
      <c r="AC2153" t="s">
        <v>171</v>
      </c>
      <c r="AD2153" t="s">
        <v>97</v>
      </c>
      <c r="AE2153" s="1" t="s">
        <v>98</v>
      </c>
      <c r="AF2153" t="s">
        <v>97</v>
      </c>
    </row>
    <row r="2154" spans="1:32">
      <c r="A2154" s="3" t="s">
        <v>184</v>
      </c>
      <c r="B2154">
        <v>2144</v>
      </c>
      <c r="C2154" s="6">
        <v>189089</v>
      </c>
      <c r="D2154" t="s">
        <v>137</v>
      </c>
      <c r="E2154" s="2" t="s">
        <v>98</v>
      </c>
      <c r="F2154" s="2" t="s">
        <v>98</v>
      </c>
      <c r="G2154" s="2" t="s">
        <v>98</v>
      </c>
      <c r="H2154" s="2" t="s">
        <v>97</v>
      </c>
      <c r="I2154" s="2" t="s">
        <v>149</v>
      </c>
      <c r="J2154" s="2" t="s">
        <v>97</v>
      </c>
      <c r="K2154" s="2" t="s">
        <v>134</v>
      </c>
      <c r="L2154" t="s">
        <v>140</v>
      </c>
      <c r="M2154" s="2" t="s">
        <v>101</v>
      </c>
      <c r="N2154" s="71" t="s">
        <v>97</v>
      </c>
      <c r="O2154" s="71" t="s">
        <v>174</v>
      </c>
      <c r="P2154" s="4" t="s">
        <v>182</v>
      </c>
      <c r="Q2154" s="2" t="s">
        <v>98</v>
      </c>
      <c r="R2154" s="2" t="s">
        <v>98</v>
      </c>
      <c r="S2154" t="s">
        <v>98</v>
      </c>
      <c r="T2154" t="s">
        <v>98</v>
      </c>
      <c r="U2154" s="2" t="s">
        <v>98</v>
      </c>
      <c r="V2154" s="2" t="s">
        <v>98</v>
      </c>
      <c r="W2154" s="2" t="s">
        <v>98</v>
      </c>
      <c r="X2154" s="2" t="s">
        <v>98</v>
      </c>
      <c r="Y2154" s="2" t="s">
        <v>186</v>
      </c>
      <c r="Z2154" s="2" t="s">
        <v>98</v>
      </c>
      <c r="AA2154" s="2" t="s">
        <v>98</v>
      </c>
      <c r="AB2154" s="2" t="s">
        <v>97</v>
      </c>
      <c r="AC2154" t="s">
        <v>171</v>
      </c>
      <c r="AD2154" t="s">
        <v>97</v>
      </c>
      <c r="AE2154" s="1" t="s">
        <v>98</v>
      </c>
      <c r="AF2154" t="s">
        <v>98</v>
      </c>
    </row>
    <row r="2155" spans="1:32">
      <c r="A2155" s="3" t="s">
        <v>184</v>
      </c>
      <c r="B2155">
        <v>2145</v>
      </c>
      <c r="C2155" s="6">
        <v>189090</v>
      </c>
      <c r="D2155" t="s">
        <v>136</v>
      </c>
      <c r="E2155" s="2" t="s">
        <v>98</v>
      </c>
      <c r="F2155" s="2" t="s">
        <v>98</v>
      </c>
      <c r="G2155" s="2" t="s">
        <v>98</v>
      </c>
      <c r="H2155" s="2" t="s">
        <v>97</v>
      </c>
      <c r="I2155" s="2" t="s">
        <v>149</v>
      </c>
      <c r="J2155" s="2" t="s">
        <v>97</v>
      </c>
      <c r="K2155" s="2" t="s">
        <v>134</v>
      </c>
      <c r="L2155" t="s">
        <v>140</v>
      </c>
      <c r="M2155" s="2" t="s">
        <v>101</v>
      </c>
      <c r="N2155" s="71" t="s">
        <v>97</v>
      </c>
      <c r="O2155" s="71" t="s">
        <v>174</v>
      </c>
      <c r="P2155" s="4" t="s">
        <v>182</v>
      </c>
      <c r="Q2155" s="2" t="s">
        <v>98</v>
      </c>
      <c r="R2155" s="2" t="s">
        <v>98</v>
      </c>
      <c r="S2155" t="s">
        <v>98</v>
      </c>
      <c r="T2155" t="s">
        <v>98</v>
      </c>
      <c r="U2155" s="2" t="s">
        <v>98</v>
      </c>
      <c r="V2155" s="2" t="s">
        <v>98</v>
      </c>
      <c r="W2155" s="2" t="s">
        <v>98</v>
      </c>
      <c r="X2155" s="2" t="s">
        <v>98</v>
      </c>
      <c r="Y2155" s="2" t="s">
        <v>186</v>
      </c>
      <c r="Z2155" s="2" t="s">
        <v>98</v>
      </c>
      <c r="AA2155" s="2" t="s">
        <v>98</v>
      </c>
      <c r="AB2155" s="2" t="s">
        <v>97</v>
      </c>
      <c r="AC2155" t="s">
        <v>171</v>
      </c>
      <c r="AD2155" t="s">
        <v>97</v>
      </c>
      <c r="AE2155" s="1" t="s">
        <v>97</v>
      </c>
      <c r="AF2155" t="s">
        <v>98</v>
      </c>
    </row>
    <row r="2156" spans="1:32">
      <c r="A2156" s="3" t="s">
        <v>184</v>
      </c>
      <c r="B2156">
        <v>2146</v>
      </c>
      <c r="C2156" s="6">
        <v>189093</v>
      </c>
      <c r="D2156" t="s">
        <v>137</v>
      </c>
      <c r="E2156" s="2" t="s">
        <v>98</v>
      </c>
      <c r="F2156" s="2" t="s">
        <v>98</v>
      </c>
      <c r="G2156" s="2" t="s">
        <v>98</v>
      </c>
      <c r="H2156" s="2" t="s">
        <v>97</v>
      </c>
      <c r="I2156" s="2" t="s">
        <v>145</v>
      </c>
      <c r="J2156" s="2" t="s">
        <v>97</v>
      </c>
      <c r="K2156" s="2" t="s">
        <v>134</v>
      </c>
      <c r="L2156" t="s">
        <v>139</v>
      </c>
      <c r="M2156" s="2" t="s">
        <v>100</v>
      </c>
      <c r="N2156" s="71" t="s">
        <v>97</v>
      </c>
      <c r="O2156" s="71" t="s">
        <v>174</v>
      </c>
      <c r="P2156" s="4" t="s">
        <v>97</v>
      </c>
      <c r="Q2156" s="2" t="s">
        <v>98</v>
      </c>
      <c r="R2156" s="2" t="s">
        <v>98</v>
      </c>
      <c r="S2156" t="s">
        <v>97</v>
      </c>
      <c r="T2156" t="s">
        <v>98</v>
      </c>
      <c r="U2156" s="2" t="s">
        <v>98</v>
      </c>
      <c r="V2156" s="2" t="s">
        <v>98</v>
      </c>
      <c r="W2156" s="2" t="s">
        <v>98</v>
      </c>
      <c r="X2156" s="2" t="s">
        <v>98</v>
      </c>
      <c r="Y2156" s="2" t="s">
        <v>98</v>
      </c>
      <c r="Z2156" s="2" t="s">
        <v>98</v>
      </c>
      <c r="AA2156" s="2" t="s">
        <v>98</v>
      </c>
      <c r="AB2156" s="2" t="s">
        <v>97</v>
      </c>
      <c r="AC2156" t="s">
        <v>171</v>
      </c>
      <c r="AD2156" t="s">
        <v>97</v>
      </c>
      <c r="AE2156" s="1" t="s">
        <v>98</v>
      </c>
      <c r="AF2156" t="s">
        <v>98</v>
      </c>
    </row>
    <row r="2157" spans="1:32">
      <c r="A2157" s="3" t="s">
        <v>184</v>
      </c>
      <c r="B2157">
        <v>2147</v>
      </c>
      <c r="C2157" s="6">
        <v>189120</v>
      </c>
      <c r="D2157" t="s">
        <v>136</v>
      </c>
      <c r="E2157" s="2" t="s">
        <v>97</v>
      </c>
      <c r="F2157" s="2" t="s">
        <v>98</v>
      </c>
      <c r="G2157" s="2" t="s">
        <v>98</v>
      </c>
      <c r="H2157" s="2" t="s">
        <v>97</v>
      </c>
      <c r="I2157" s="2" t="s">
        <v>149</v>
      </c>
      <c r="J2157" s="2" t="s">
        <v>97</v>
      </c>
      <c r="K2157" s="2" t="s">
        <v>134</v>
      </c>
      <c r="L2157" t="s">
        <v>139</v>
      </c>
      <c r="M2157" s="2" t="s">
        <v>100</v>
      </c>
      <c r="N2157" s="71" t="s">
        <v>98</v>
      </c>
      <c r="O2157" s="71" t="s">
        <v>163</v>
      </c>
      <c r="P2157" s="4" t="s">
        <v>97</v>
      </c>
      <c r="Q2157" s="2" t="s">
        <v>97</v>
      </c>
      <c r="R2157" s="2" t="s">
        <v>97</v>
      </c>
      <c r="S2157" t="s">
        <v>97</v>
      </c>
      <c r="T2157" t="s">
        <v>97</v>
      </c>
      <c r="U2157" s="2" t="s">
        <v>98</v>
      </c>
      <c r="V2157" s="2" t="s">
        <v>98</v>
      </c>
      <c r="W2157" s="2" t="s">
        <v>98</v>
      </c>
      <c r="X2157" s="2" t="s">
        <v>98</v>
      </c>
      <c r="Y2157" s="2" t="s">
        <v>98</v>
      </c>
      <c r="Z2157" s="2" t="s">
        <v>98</v>
      </c>
      <c r="AA2157" s="2" t="s">
        <v>98</v>
      </c>
      <c r="AB2157" s="2" t="s">
        <v>98</v>
      </c>
      <c r="AC2157" t="s">
        <v>172</v>
      </c>
      <c r="AD2157" t="s">
        <v>97</v>
      </c>
      <c r="AE2157" s="1" t="s">
        <v>97</v>
      </c>
      <c r="AF2157" t="s">
        <v>97</v>
      </c>
    </row>
    <row r="2158" spans="1:32">
      <c r="A2158" s="3" t="s">
        <v>184</v>
      </c>
      <c r="B2158">
        <v>2148</v>
      </c>
      <c r="C2158">
        <v>189125</v>
      </c>
      <c r="D2158" t="s">
        <v>136</v>
      </c>
      <c r="E2158" s="2" t="s">
        <v>98</v>
      </c>
      <c r="F2158" s="2" t="s">
        <v>98</v>
      </c>
      <c r="G2158" s="2" t="s">
        <v>97</v>
      </c>
      <c r="H2158" s="3" t="s">
        <v>99</v>
      </c>
      <c r="I2158" s="2" t="s">
        <v>146</v>
      </c>
      <c r="J2158" s="6" t="s">
        <v>97</v>
      </c>
      <c r="K2158" s="2" t="s">
        <v>134</v>
      </c>
      <c r="L2158" t="s">
        <v>140</v>
      </c>
      <c r="M2158" s="3" t="s">
        <v>101</v>
      </c>
      <c r="N2158" s="71" t="s">
        <v>98</v>
      </c>
      <c r="O2158" s="71" t="s">
        <v>174</v>
      </c>
      <c r="P2158" s="5" t="s">
        <v>182</v>
      </c>
      <c r="Q2158" s="2" t="s">
        <v>98</v>
      </c>
      <c r="R2158" s="2" t="s">
        <v>98</v>
      </c>
      <c r="S2158" t="s">
        <v>98</v>
      </c>
      <c r="T2158" t="s">
        <v>98</v>
      </c>
      <c r="U2158" s="2" t="s">
        <v>98</v>
      </c>
      <c r="V2158" s="2" t="s">
        <v>98</v>
      </c>
      <c r="W2158" s="2" t="s">
        <v>98</v>
      </c>
      <c r="X2158" s="2" t="s">
        <v>98</v>
      </c>
      <c r="Y2158" s="2" t="s">
        <v>186</v>
      </c>
      <c r="Z2158" s="2" t="s">
        <v>98</v>
      </c>
      <c r="AA2158" s="2" t="s">
        <v>98</v>
      </c>
      <c r="AB2158" s="2" t="s">
        <v>97</v>
      </c>
      <c r="AC2158" t="s">
        <v>171</v>
      </c>
      <c r="AD2158" s="6" t="s">
        <v>97</v>
      </c>
      <c r="AE2158" s="1" t="s">
        <v>97</v>
      </c>
      <c r="AF2158" t="s">
        <v>98</v>
      </c>
    </row>
    <row r="2159" spans="1:32">
      <c r="A2159" s="3" t="s">
        <v>184</v>
      </c>
      <c r="B2159">
        <v>2149</v>
      </c>
      <c r="C2159" s="6">
        <v>189126</v>
      </c>
      <c r="D2159" t="s">
        <v>136</v>
      </c>
      <c r="E2159" s="2" t="s">
        <v>98</v>
      </c>
      <c r="F2159" s="2" t="s">
        <v>98</v>
      </c>
      <c r="G2159" s="2" t="s">
        <v>98</v>
      </c>
      <c r="H2159" s="2" t="s">
        <v>99</v>
      </c>
      <c r="I2159" s="2" t="s">
        <v>146</v>
      </c>
      <c r="J2159" s="2" t="s">
        <v>97</v>
      </c>
      <c r="K2159" s="2" t="s">
        <v>134</v>
      </c>
      <c r="L2159" t="s">
        <v>140</v>
      </c>
      <c r="M2159" s="2" t="s">
        <v>101</v>
      </c>
      <c r="N2159" s="71" t="s">
        <v>98</v>
      </c>
      <c r="O2159" s="71" t="s">
        <v>163</v>
      </c>
      <c r="P2159" s="4" t="s">
        <v>182</v>
      </c>
      <c r="Q2159" s="2" t="s">
        <v>98</v>
      </c>
      <c r="R2159" s="2" t="s">
        <v>98</v>
      </c>
      <c r="S2159" t="s">
        <v>98</v>
      </c>
      <c r="T2159" t="s">
        <v>98</v>
      </c>
      <c r="U2159" s="2" t="s">
        <v>98</v>
      </c>
      <c r="V2159" s="2" t="s">
        <v>98</v>
      </c>
      <c r="W2159" s="2" t="s">
        <v>98</v>
      </c>
      <c r="X2159" s="2" t="s">
        <v>98</v>
      </c>
      <c r="Y2159" s="2" t="s">
        <v>186</v>
      </c>
      <c r="Z2159" s="2" t="s">
        <v>98</v>
      </c>
      <c r="AA2159" s="2" t="s">
        <v>98</v>
      </c>
      <c r="AB2159" s="2" t="s">
        <v>99</v>
      </c>
      <c r="AC2159" t="s">
        <v>171</v>
      </c>
      <c r="AD2159" t="s">
        <v>97</v>
      </c>
      <c r="AE2159" s="1" t="s">
        <v>97</v>
      </c>
      <c r="AF2159" t="s">
        <v>98</v>
      </c>
    </row>
    <row r="2160" spans="1:32">
      <c r="A2160" s="3" t="s">
        <v>184</v>
      </c>
      <c r="B2160">
        <v>2150</v>
      </c>
      <c r="C2160" s="6">
        <v>189131</v>
      </c>
      <c r="D2160" t="s">
        <v>137</v>
      </c>
      <c r="E2160" s="2" t="s">
        <v>98</v>
      </c>
      <c r="F2160" s="2" t="s">
        <v>98</v>
      </c>
      <c r="G2160" s="2" t="s">
        <v>98</v>
      </c>
      <c r="H2160" s="2" t="s">
        <v>97</v>
      </c>
      <c r="I2160" s="2" t="s">
        <v>147</v>
      </c>
      <c r="J2160" s="2" t="s">
        <v>97</v>
      </c>
      <c r="K2160" s="2" t="s">
        <v>134</v>
      </c>
      <c r="L2160" t="s">
        <v>140</v>
      </c>
      <c r="M2160" s="2" t="s">
        <v>100</v>
      </c>
      <c r="N2160" s="71" t="s">
        <v>97</v>
      </c>
      <c r="O2160" s="71" t="s">
        <v>163</v>
      </c>
      <c r="P2160" s="4" t="s">
        <v>182</v>
      </c>
      <c r="Q2160" s="2" t="s">
        <v>98</v>
      </c>
      <c r="R2160" s="2" t="s">
        <v>98</v>
      </c>
      <c r="S2160" t="s">
        <v>98</v>
      </c>
      <c r="T2160" t="s">
        <v>98</v>
      </c>
      <c r="U2160" s="2" t="s">
        <v>98</v>
      </c>
      <c r="V2160" s="2" t="s">
        <v>98</v>
      </c>
      <c r="W2160" s="2" t="s">
        <v>98</v>
      </c>
      <c r="X2160" s="2" t="s">
        <v>98</v>
      </c>
      <c r="Y2160" s="2" t="s">
        <v>98</v>
      </c>
      <c r="Z2160" s="2" t="s">
        <v>98</v>
      </c>
      <c r="AA2160" s="2" t="s">
        <v>98</v>
      </c>
      <c r="AB2160" s="2" t="s">
        <v>97</v>
      </c>
      <c r="AC2160" t="s">
        <v>171</v>
      </c>
      <c r="AD2160" t="s">
        <v>97</v>
      </c>
      <c r="AE2160" s="1" t="s">
        <v>98</v>
      </c>
      <c r="AF2160" t="s">
        <v>98</v>
      </c>
    </row>
    <row r="2161" spans="1:32">
      <c r="A2161" s="3" t="s">
        <v>184</v>
      </c>
      <c r="B2161">
        <v>2151</v>
      </c>
      <c r="C2161" s="6">
        <v>189148</v>
      </c>
      <c r="D2161" t="s">
        <v>136</v>
      </c>
      <c r="E2161" s="2" t="s">
        <v>98</v>
      </c>
      <c r="F2161" s="2" t="s">
        <v>98</v>
      </c>
      <c r="G2161" s="2" t="s">
        <v>98</v>
      </c>
      <c r="H2161" s="2" t="s">
        <v>97</v>
      </c>
      <c r="I2161" s="2" t="s">
        <v>149</v>
      </c>
      <c r="J2161" s="2" t="s">
        <v>97</v>
      </c>
      <c r="K2161" s="2" t="s">
        <v>134</v>
      </c>
      <c r="L2161" t="s">
        <v>140</v>
      </c>
      <c r="M2161" s="2" t="s">
        <v>100</v>
      </c>
      <c r="N2161" s="71" t="s">
        <v>97</v>
      </c>
      <c r="O2161" s="71" t="s">
        <v>174</v>
      </c>
      <c r="P2161" s="4" t="s">
        <v>98</v>
      </c>
      <c r="Q2161" s="2" t="s">
        <v>98</v>
      </c>
      <c r="R2161" s="2" t="s">
        <v>98</v>
      </c>
      <c r="S2161" t="s">
        <v>97</v>
      </c>
      <c r="T2161" t="s">
        <v>98</v>
      </c>
      <c r="U2161" s="2" t="s">
        <v>98</v>
      </c>
      <c r="V2161" s="2" t="s">
        <v>98</v>
      </c>
      <c r="W2161" s="2" t="s">
        <v>98</v>
      </c>
      <c r="X2161" s="2" t="s">
        <v>98</v>
      </c>
      <c r="Y2161" s="2" t="s">
        <v>186</v>
      </c>
      <c r="Z2161" s="2" t="s">
        <v>98</v>
      </c>
      <c r="AA2161" s="2" t="s">
        <v>98</v>
      </c>
      <c r="AB2161" s="2" t="s">
        <v>97</v>
      </c>
      <c r="AC2161" t="s">
        <v>171</v>
      </c>
      <c r="AD2161" t="s">
        <v>97</v>
      </c>
      <c r="AE2161" s="1" t="s">
        <v>98</v>
      </c>
      <c r="AF2161" t="s">
        <v>98</v>
      </c>
    </row>
    <row r="2162" spans="1:32">
      <c r="A2162" s="3" t="s">
        <v>184</v>
      </c>
      <c r="B2162">
        <v>2152</v>
      </c>
      <c r="C2162">
        <v>189150</v>
      </c>
      <c r="D2162" t="s">
        <v>136</v>
      </c>
      <c r="E2162" s="2" t="s">
        <v>98</v>
      </c>
      <c r="F2162" s="2" t="s">
        <v>98</v>
      </c>
      <c r="G2162" s="2" t="s">
        <v>98</v>
      </c>
      <c r="H2162" s="3" t="s">
        <v>97</v>
      </c>
      <c r="I2162" s="2" t="s">
        <v>149</v>
      </c>
      <c r="J2162" s="6" t="s">
        <v>97</v>
      </c>
      <c r="K2162" s="2" t="s">
        <v>134</v>
      </c>
      <c r="L2162" t="s">
        <v>140</v>
      </c>
      <c r="M2162" s="2" t="s">
        <v>101</v>
      </c>
      <c r="N2162" s="70" t="s">
        <v>98</v>
      </c>
      <c r="O2162" s="70" t="s">
        <v>174</v>
      </c>
      <c r="P2162" s="5" t="s">
        <v>182</v>
      </c>
      <c r="Q2162" s="2" t="s">
        <v>98</v>
      </c>
      <c r="R2162" s="2" t="s">
        <v>98</v>
      </c>
      <c r="S2162" t="s">
        <v>98</v>
      </c>
      <c r="T2162" t="s">
        <v>98</v>
      </c>
      <c r="U2162" s="2" t="s">
        <v>98</v>
      </c>
      <c r="V2162" s="2" t="s">
        <v>98</v>
      </c>
      <c r="W2162" s="2" t="s">
        <v>98</v>
      </c>
      <c r="X2162" s="2" t="s">
        <v>98</v>
      </c>
      <c r="Y2162" s="2" t="s">
        <v>186</v>
      </c>
      <c r="Z2162" s="2" t="s">
        <v>98</v>
      </c>
      <c r="AA2162" s="2" t="s">
        <v>98</v>
      </c>
      <c r="AB2162" s="3" t="s">
        <v>97</v>
      </c>
      <c r="AC2162" t="s">
        <v>171</v>
      </c>
      <c r="AD2162" s="6" t="s">
        <v>97</v>
      </c>
      <c r="AE2162" s="7" t="s">
        <v>97</v>
      </c>
      <c r="AF2162" t="s">
        <v>98</v>
      </c>
    </row>
    <row r="2163" spans="1:32">
      <c r="A2163" s="3" t="s">
        <v>184</v>
      </c>
      <c r="B2163">
        <v>2153</v>
      </c>
      <c r="C2163">
        <v>189158</v>
      </c>
      <c r="D2163" t="s">
        <v>136</v>
      </c>
      <c r="E2163" s="2" t="s">
        <v>98</v>
      </c>
      <c r="F2163" s="2" t="s">
        <v>98</v>
      </c>
      <c r="G2163" s="2" t="s">
        <v>98</v>
      </c>
      <c r="H2163" s="3" t="s">
        <v>97</v>
      </c>
      <c r="I2163" s="2" t="s">
        <v>149</v>
      </c>
      <c r="J2163" s="6" t="s">
        <v>97</v>
      </c>
      <c r="K2163" s="2" t="s">
        <v>134</v>
      </c>
      <c r="L2163" t="s">
        <v>139</v>
      </c>
      <c r="M2163" s="2" t="s">
        <v>101</v>
      </c>
      <c r="N2163" s="70" t="s">
        <v>98</v>
      </c>
      <c r="O2163" s="70" t="s">
        <v>174</v>
      </c>
      <c r="P2163" s="5" t="s">
        <v>182</v>
      </c>
      <c r="Q2163" s="2" t="s">
        <v>98</v>
      </c>
      <c r="R2163" s="2" t="s">
        <v>98</v>
      </c>
      <c r="S2163" t="s">
        <v>98</v>
      </c>
      <c r="T2163" t="s">
        <v>98</v>
      </c>
      <c r="U2163" s="2" t="s">
        <v>98</v>
      </c>
      <c r="V2163" s="2" t="s">
        <v>98</v>
      </c>
      <c r="W2163" s="2" t="s">
        <v>98</v>
      </c>
      <c r="X2163" s="2" t="s">
        <v>98</v>
      </c>
      <c r="Y2163" s="2" t="s">
        <v>98</v>
      </c>
      <c r="Z2163" s="2" t="s">
        <v>98</v>
      </c>
      <c r="AA2163" s="2" t="s">
        <v>98</v>
      </c>
      <c r="AB2163" s="2" t="s">
        <v>97</v>
      </c>
      <c r="AC2163" t="s">
        <v>171</v>
      </c>
      <c r="AD2163" s="6" t="s">
        <v>97</v>
      </c>
      <c r="AE2163" s="1" t="s">
        <v>98</v>
      </c>
      <c r="AF2163" t="s">
        <v>98</v>
      </c>
    </row>
    <row r="2164" spans="1:32">
      <c r="A2164" s="3" t="s">
        <v>184</v>
      </c>
      <c r="B2164">
        <v>2154</v>
      </c>
      <c r="C2164" s="6">
        <v>189164</v>
      </c>
      <c r="D2164" t="s">
        <v>137</v>
      </c>
      <c r="E2164" s="2" t="s">
        <v>98</v>
      </c>
      <c r="F2164" s="2" t="s">
        <v>98</v>
      </c>
      <c r="G2164" s="2" t="s">
        <v>98</v>
      </c>
      <c r="H2164" s="2" t="s">
        <v>97</v>
      </c>
      <c r="I2164" s="2" t="s">
        <v>145</v>
      </c>
      <c r="J2164" s="2" t="s">
        <v>98</v>
      </c>
      <c r="K2164" s="2" t="s">
        <v>134</v>
      </c>
      <c r="L2164" t="s">
        <v>139</v>
      </c>
      <c r="M2164" s="2" t="s">
        <v>101</v>
      </c>
      <c r="N2164" s="71" t="s">
        <v>98</v>
      </c>
      <c r="O2164" s="71" t="s">
        <v>174</v>
      </c>
      <c r="P2164" s="4" t="s">
        <v>182</v>
      </c>
      <c r="Q2164" s="2" t="s">
        <v>98</v>
      </c>
      <c r="R2164" s="2" t="s">
        <v>98</v>
      </c>
      <c r="S2164" t="s">
        <v>98</v>
      </c>
      <c r="T2164" t="s">
        <v>98</v>
      </c>
      <c r="U2164" s="2" t="s">
        <v>98</v>
      </c>
      <c r="V2164" s="2" t="s">
        <v>98</v>
      </c>
      <c r="W2164" s="2" t="s">
        <v>98</v>
      </c>
      <c r="X2164" s="2" t="s">
        <v>98</v>
      </c>
      <c r="Y2164" s="2" t="s">
        <v>98</v>
      </c>
      <c r="Z2164" s="2" t="s">
        <v>98</v>
      </c>
      <c r="AA2164" s="2" t="s">
        <v>98</v>
      </c>
      <c r="AB2164" s="2" t="s">
        <v>98</v>
      </c>
      <c r="AC2164" t="s">
        <v>171</v>
      </c>
      <c r="AD2164" t="s">
        <v>97</v>
      </c>
      <c r="AE2164" s="1" t="s">
        <v>97</v>
      </c>
      <c r="AF2164" t="s">
        <v>98</v>
      </c>
    </row>
    <row r="2165" spans="1:32">
      <c r="A2165" s="3" t="s">
        <v>184</v>
      </c>
      <c r="B2165">
        <v>2155</v>
      </c>
      <c r="C2165" s="6">
        <v>189179</v>
      </c>
      <c r="D2165" t="s">
        <v>136</v>
      </c>
      <c r="E2165" s="2" t="s">
        <v>98</v>
      </c>
      <c r="F2165" s="2" t="s">
        <v>98</v>
      </c>
      <c r="G2165" s="2" t="s">
        <v>98</v>
      </c>
      <c r="H2165" s="2" t="s">
        <v>97</v>
      </c>
      <c r="I2165" s="2" t="s">
        <v>145</v>
      </c>
      <c r="J2165" s="2" t="s">
        <v>97</v>
      </c>
      <c r="K2165" s="2" t="s">
        <v>134</v>
      </c>
      <c r="L2165" t="s">
        <v>140</v>
      </c>
      <c r="M2165" s="2" t="s">
        <v>100</v>
      </c>
      <c r="N2165" s="71" t="s">
        <v>98</v>
      </c>
      <c r="O2165" s="71" t="s">
        <v>174</v>
      </c>
      <c r="P2165" s="4" t="s">
        <v>182</v>
      </c>
      <c r="Q2165" s="2" t="s">
        <v>98</v>
      </c>
      <c r="R2165" s="2" t="s">
        <v>98</v>
      </c>
      <c r="S2165" t="s">
        <v>98</v>
      </c>
      <c r="T2165" t="s">
        <v>98</v>
      </c>
      <c r="U2165" s="2" t="s">
        <v>98</v>
      </c>
      <c r="V2165" s="2" t="s">
        <v>98</v>
      </c>
      <c r="W2165" s="2" t="s">
        <v>98</v>
      </c>
      <c r="X2165" s="2" t="s">
        <v>98</v>
      </c>
      <c r="Y2165" s="2" t="s">
        <v>186</v>
      </c>
      <c r="Z2165" s="2" t="s">
        <v>98</v>
      </c>
      <c r="AA2165" s="2" t="s">
        <v>98</v>
      </c>
      <c r="AB2165" s="2" t="s">
        <v>97</v>
      </c>
      <c r="AC2165" t="s">
        <v>171</v>
      </c>
      <c r="AD2165" t="s">
        <v>97</v>
      </c>
      <c r="AE2165" s="1" t="s">
        <v>98</v>
      </c>
      <c r="AF2165" t="s">
        <v>98</v>
      </c>
    </row>
    <row r="2166" spans="1:32">
      <c r="A2166" s="3" t="s">
        <v>183</v>
      </c>
      <c r="B2166">
        <v>2156</v>
      </c>
      <c r="C2166">
        <v>189193</v>
      </c>
      <c r="D2166" t="s">
        <v>136</v>
      </c>
      <c r="E2166" s="2" t="s">
        <v>98</v>
      </c>
      <c r="F2166" s="2" t="s">
        <v>98</v>
      </c>
      <c r="G2166" s="2" t="s">
        <v>98</v>
      </c>
      <c r="H2166" s="3" t="s">
        <v>99</v>
      </c>
      <c r="I2166" s="2" t="s">
        <v>146</v>
      </c>
      <c r="J2166" s="6" t="s">
        <v>97</v>
      </c>
      <c r="K2166" s="2" t="s">
        <v>134</v>
      </c>
      <c r="L2166" t="s">
        <v>140</v>
      </c>
      <c r="M2166" s="2" t="s">
        <v>100</v>
      </c>
      <c r="N2166" s="70" t="s">
        <v>98</v>
      </c>
      <c r="O2166" s="70" t="s">
        <v>163</v>
      </c>
      <c r="P2166" s="5" t="s">
        <v>182</v>
      </c>
      <c r="Q2166" s="2" t="s">
        <v>98</v>
      </c>
      <c r="R2166" s="2" t="s">
        <v>98</v>
      </c>
      <c r="S2166" t="s">
        <v>98</v>
      </c>
      <c r="T2166" t="s">
        <v>98</v>
      </c>
      <c r="U2166" s="2" t="s">
        <v>98</v>
      </c>
      <c r="V2166" s="2" t="s">
        <v>98</v>
      </c>
      <c r="W2166" s="2" t="s">
        <v>98</v>
      </c>
      <c r="X2166" s="2" t="s">
        <v>98</v>
      </c>
      <c r="Y2166" s="2" t="s">
        <v>98</v>
      </c>
      <c r="Z2166" s="2" t="s">
        <v>98</v>
      </c>
      <c r="AA2166" s="2" t="s">
        <v>98</v>
      </c>
      <c r="AB2166" s="2" t="s">
        <v>99</v>
      </c>
      <c r="AC2166" t="s">
        <v>171</v>
      </c>
      <c r="AD2166" s="6" t="s">
        <v>97</v>
      </c>
      <c r="AE2166" s="1" t="s">
        <v>98</v>
      </c>
      <c r="AF2166" t="s">
        <v>98</v>
      </c>
    </row>
    <row r="2167" spans="1:32">
      <c r="A2167" s="3" t="s">
        <v>184</v>
      </c>
      <c r="B2167">
        <v>2157</v>
      </c>
      <c r="C2167">
        <v>189202</v>
      </c>
      <c r="D2167" t="s">
        <v>136</v>
      </c>
      <c r="E2167" s="2" t="s">
        <v>97</v>
      </c>
      <c r="F2167" s="2" t="s">
        <v>98</v>
      </c>
      <c r="G2167" s="2" t="s">
        <v>98</v>
      </c>
      <c r="H2167" s="3" t="s">
        <v>97</v>
      </c>
      <c r="I2167" s="2" t="s">
        <v>148</v>
      </c>
      <c r="J2167" s="6" t="s">
        <v>97</v>
      </c>
      <c r="K2167" s="2" t="s">
        <v>134</v>
      </c>
      <c r="L2167" t="s">
        <v>140</v>
      </c>
      <c r="M2167" s="3" t="s">
        <v>100</v>
      </c>
      <c r="N2167" s="71" t="s">
        <v>97</v>
      </c>
      <c r="O2167" s="71" t="s">
        <v>174</v>
      </c>
      <c r="P2167" s="5" t="s">
        <v>98</v>
      </c>
      <c r="Q2167" s="2" t="s">
        <v>98</v>
      </c>
      <c r="R2167" s="2" t="s">
        <v>98</v>
      </c>
      <c r="S2167" t="s">
        <v>97</v>
      </c>
      <c r="T2167" t="s">
        <v>98</v>
      </c>
      <c r="U2167" s="2" t="s">
        <v>98</v>
      </c>
      <c r="V2167" s="2" t="s">
        <v>98</v>
      </c>
      <c r="W2167" s="2" t="s">
        <v>98</v>
      </c>
      <c r="X2167" s="2" t="s">
        <v>98</v>
      </c>
      <c r="Y2167" s="2" t="s">
        <v>98</v>
      </c>
      <c r="Z2167" s="2" t="s">
        <v>98</v>
      </c>
      <c r="AA2167" s="2" t="s">
        <v>98</v>
      </c>
      <c r="AB2167" s="2" t="s">
        <v>98</v>
      </c>
      <c r="AC2167" t="s">
        <v>171</v>
      </c>
      <c r="AD2167" s="6" t="s">
        <v>97</v>
      </c>
      <c r="AE2167" s="1" t="s">
        <v>98</v>
      </c>
      <c r="AF2167" t="s">
        <v>98</v>
      </c>
    </row>
    <row r="2168" spans="1:32">
      <c r="A2168" s="3" t="s">
        <v>184</v>
      </c>
      <c r="B2168">
        <v>2158</v>
      </c>
      <c r="C2168">
        <v>189205</v>
      </c>
      <c r="D2168" t="s">
        <v>136</v>
      </c>
      <c r="E2168" s="2" t="s">
        <v>98</v>
      </c>
      <c r="F2168" s="2" t="s">
        <v>98</v>
      </c>
      <c r="G2168" s="2" t="s">
        <v>98</v>
      </c>
      <c r="H2168" s="3" t="s">
        <v>97</v>
      </c>
      <c r="I2168" s="2" t="s">
        <v>149</v>
      </c>
      <c r="J2168" s="6" t="s">
        <v>97</v>
      </c>
      <c r="K2168" s="2" t="s">
        <v>134</v>
      </c>
      <c r="L2168" t="s">
        <v>139</v>
      </c>
      <c r="M2168" s="2" t="s">
        <v>100</v>
      </c>
      <c r="N2168" s="70" t="s">
        <v>97</v>
      </c>
      <c r="O2168" s="70" t="s">
        <v>163</v>
      </c>
      <c r="P2168" s="4" t="s">
        <v>98</v>
      </c>
      <c r="Q2168" s="2" t="s">
        <v>97</v>
      </c>
      <c r="R2168" s="2" t="s">
        <v>98</v>
      </c>
      <c r="S2168" t="s">
        <v>97</v>
      </c>
      <c r="T2168" t="s">
        <v>98</v>
      </c>
      <c r="U2168" s="2" t="s">
        <v>98</v>
      </c>
      <c r="V2168" s="2" t="s">
        <v>98</v>
      </c>
      <c r="W2168" s="2" t="s">
        <v>98</v>
      </c>
      <c r="X2168" s="2" t="s">
        <v>98</v>
      </c>
      <c r="Y2168" s="2" t="s">
        <v>98</v>
      </c>
      <c r="Z2168" s="2" t="s">
        <v>98</v>
      </c>
      <c r="AA2168" s="2" t="s">
        <v>98</v>
      </c>
      <c r="AB2168" s="2" t="s">
        <v>98</v>
      </c>
      <c r="AC2168" t="s">
        <v>172</v>
      </c>
      <c r="AD2168" s="6" t="s">
        <v>97</v>
      </c>
      <c r="AE2168" s="7" t="s">
        <v>98</v>
      </c>
      <c r="AF2168" t="s">
        <v>98</v>
      </c>
    </row>
    <row r="2169" spans="1:32">
      <c r="A2169" s="3" t="s">
        <v>184</v>
      </c>
      <c r="B2169">
        <v>2159</v>
      </c>
      <c r="C2169">
        <v>189214</v>
      </c>
      <c r="D2169" t="s">
        <v>136</v>
      </c>
      <c r="E2169" s="2" t="s">
        <v>98</v>
      </c>
      <c r="F2169" s="2" t="s">
        <v>98</v>
      </c>
      <c r="G2169" s="2" t="s">
        <v>98</v>
      </c>
      <c r="H2169" s="3" t="s">
        <v>97</v>
      </c>
      <c r="I2169" s="2" t="s">
        <v>146</v>
      </c>
      <c r="J2169" s="6" t="s">
        <v>97</v>
      </c>
      <c r="K2169" s="2" t="s">
        <v>134</v>
      </c>
      <c r="L2169" t="s">
        <v>140</v>
      </c>
      <c r="M2169" s="2" t="s">
        <v>100</v>
      </c>
      <c r="N2169" s="70" t="s">
        <v>98</v>
      </c>
      <c r="O2169" s="70" t="s">
        <v>174</v>
      </c>
      <c r="P2169" s="4" t="s">
        <v>98</v>
      </c>
      <c r="Q2169" s="2" t="s">
        <v>98</v>
      </c>
      <c r="R2169" s="2" t="s">
        <v>98</v>
      </c>
      <c r="S2169" t="s">
        <v>97</v>
      </c>
      <c r="T2169" t="s">
        <v>98</v>
      </c>
      <c r="U2169" s="2" t="s">
        <v>98</v>
      </c>
      <c r="V2169" s="2" t="s">
        <v>98</v>
      </c>
      <c r="W2169" s="2" t="s">
        <v>98</v>
      </c>
      <c r="X2169" s="2" t="s">
        <v>98</v>
      </c>
      <c r="Y2169" s="2" t="s">
        <v>186</v>
      </c>
      <c r="Z2169" s="2" t="s">
        <v>98</v>
      </c>
      <c r="AA2169" s="2" t="s">
        <v>98</v>
      </c>
      <c r="AB2169" s="2" t="s">
        <v>97</v>
      </c>
      <c r="AC2169" t="s">
        <v>171</v>
      </c>
      <c r="AD2169" s="6" t="s">
        <v>97</v>
      </c>
      <c r="AE2169" s="7" t="s">
        <v>98</v>
      </c>
      <c r="AF2169" t="s">
        <v>98</v>
      </c>
    </row>
    <row r="2170" spans="1:32">
      <c r="A2170" s="3" t="s">
        <v>184</v>
      </c>
      <c r="B2170">
        <v>2160</v>
      </c>
      <c r="C2170">
        <v>189234</v>
      </c>
      <c r="D2170" t="s">
        <v>136</v>
      </c>
      <c r="E2170" s="2" t="s">
        <v>98</v>
      </c>
      <c r="F2170" s="2" t="s">
        <v>98</v>
      </c>
      <c r="G2170" s="2" t="s">
        <v>98</v>
      </c>
      <c r="H2170" s="3" t="s">
        <v>97</v>
      </c>
      <c r="I2170" s="2" t="s">
        <v>149</v>
      </c>
      <c r="J2170" s="6" t="s">
        <v>97</v>
      </c>
      <c r="K2170" s="2" t="s">
        <v>134</v>
      </c>
      <c r="L2170" t="s">
        <v>140</v>
      </c>
      <c r="M2170" s="2" t="s">
        <v>101</v>
      </c>
      <c r="N2170" s="70" t="s">
        <v>98</v>
      </c>
      <c r="O2170" s="70" t="s">
        <v>174</v>
      </c>
      <c r="P2170" s="5" t="s">
        <v>182</v>
      </c>
      <c r="Q2170" s="2" t="s">
        <v>98</v>
      </c>
      <c r="R2170" s="2" t="s">
        <v>98</v>
      </c>
      <c r="S2170" t="s">
        <v>98</v>
      </c>
      <c r="T2170" t="s">
        <v>98</v>
      </c>
      <c r="U2170" s="2" t="s">
        <v>98</v>
      </c>
      <c r="V2170" s="2" t="s">
        <v>98</v>
      </c>
      <c r="W2170" s="2" t="s">
        <v>98</v>
      </c>
      <c r="X2170" s="2" t="s">
        <v>98</v>
      </c>
      <c r="Y2170" s="2" t="s">
        <v>186</v>
      </c>
      <c r="Z2170" s="2" t="s">
        <v>98</v>
      </c>
      <c r="AA2170" s="2" t="s">
        <v>98</v>
      </c>
      <c r="AB2170" s="2" t="s">
        <v>97</v>
      </c>
      <c r="AC2170" t="s">
        <v>171</v>
      </c>
      <c r="AD2170" s="6" t="s">
        <v>97</v>
      </c>
      <c r="AE2170" s="7" t="s">
        <v>98</v>
      </c>
      <c r="AF2170" t="s">
        <v>97</v>
      </c>
    </row>
    <row r="2171" spans="1:32">
      <c r="A2171" s="3" t="s">
        <v>183</v>
      </c>
      <c r="B2171">
        <v>2161</v>
      </c>
      <c r="C2171" s="6">
        <v>189259</v>
      </c>
      <c r="D2171" t="s">
        <v>136</v>
      </c>
      <c r="E2171" s="2" t="s">
        <v>98</v>
      </c>
      <c r="F2171" s="2" t="s">
        <v>98</v>
      </c>
      <c r="G2171" s="2" t="s">
        <v>98</v>
      </c>
      <c r="H2171" s="2" t="s">
        <v>97</v>
      </c>
      <c r="I2171" s="2" t="s">
        <v>148</v>
      </c>
      <c r="J2171" s="2" t="s">
        <v>97</v>
      </c>
      <c r="K2171" s="2" t="s">
        <v>134</v>
      </c>
      <c r="L2171" t="s">
        <v>140</v>
      </c>
      <c r="M2171" s="2" t="s">
        <v>100</v>
      </c>
      <c r="N2171" s="71" t="s">
        <v>98</v>
      </c>
      <c r="O2171" s="71" t="s">
        <v>174</v>
      </c>
      <c r="P2171" s="4" t="s">
        <v>182</v>
      </c>
      <c r="Q2171" s="2" t="s">
        <v>98</v>
      </c>
      <c r="R2171" s="2" t="s">
        <v>98</v>
      </c>
      <c r="S2171" t="s">
        <v>98</v>
      </c>
      <c r="T2171" t="s">
        <v>98</v>
      </c>
      <c r="U2171" s="2" t="s">
        <v>98</v>
      </c>
      <c r="V2171" s="2" t="s">
        <v>98</v>
      </c>
      <c r="W2171" s="2" t="s">
        <v>98</v>
      </c>
      <c r="X2171" s="2" t="s">
        <v>98</v>
      </c>
      <c r="Y2171" s="2" t="s">
        <v>186</v>
      </c>
      <c r="Z2171" s="2" t="s">
        <v>98</v>
      </c>
      <c r="AA2171" s="2" t="s">
        <v>98</v>
      </c>
      <c r="AB2171" s="2" t="s">
        <v>97</v>
      </c>
      <c r="AC2171" t="s">
        <v>171</v>
      </c>
      <c r="AD2171" t="s">
        <v>97</v>
      </c>
      <c r="AE2171" s="1" t="s">
        <v>98</v>
      </c>
      <c r="AF2171" t="s">
        <v>98</v>
      </c>
    </row>
    <row r="2172" spans="1:32">
      <c r="A2172" s="3" t="s">
        <v>184</v>
      </c>
      <c r="B2172">
        <v>2162</v>
      </c>
      <c r="C2172" s="6">
        <v>189267</v>
      </c>
      <c r="D2172" t="s">
        <v>137</v>
      </c>
      <c r="E2172" s="2" t="s">
        <v>98</v>
      </c>
      <c r="F2172" s="2" t="s">
        <v>98</v>
      </c>
      <c r="G2172" s="2" t="s">
        <v>98</v>
      </c>
      <c r="H2172" s="2" t="s">
        <v>97</v>
      </c>
      <c r="I2172" s="2" t="s">
        <v>147</v>
      </c>
      <c r="J2172" s="2" t="s">
        <v>97</v>
      </c>
      <c r="K2172" s="2" t="s">
        <v>134</v>
      </c>
      <c r="L2172" t="s">
        <v>140</v>
      </c>
      <c r="M2172" s="2" t="s">
        <v>100</v>
      </c>
      <c r="N2172" s="71" t="s">
        <v>97</v>
      </c>
      <c r="O2172" s="71" t="s">
        <v>174</v>
      </c>
      <c r="P2172" s="4" t="s">
        <v>182</v>
      </c>
      <c r="Q2172" s="2" t="s">
        <v>98</v>
      </c>
      <c r="R2172" s="2" t="s">
        <v>98</v>
      </c>
      <c r="S2172" t="s">
        <v>98</v>
      </c>
      <c r="T2172" t="s">
        <v>98</v>
      </c>
      <c r="U2172" s="2" t="s">
        <v>98</v>
      </c>
      <c r="V2172" s="2" t="s">
        <v>98</v>
      </c>
      <c r="W2172" s="2" t="s">
        <v>98</v>
      </c>
      <c r="X2172" s="2" t="s">
        <v>98</v>
      </c>
      <c r="Y2172" s="2" t="s">
        <v>98</v>
      </c>
      <c r="Z2172" s="2" t="s">
        <v>98</v>
      </c>
      <c r="AA2172" s="2" t="s">
        <v>98</v>
      </c>
      <c r="AB2172" s="2" t="s">
        <v>97</v>
      </c>
      <c r="AC2172" t="s">
        <v>171</v>
      </c>
      <c r="AD2172" t="s">
        <v>97</v>
      </c>
      <c r="AE2172" s="1" t="s">
        <v>97</v>
      </c>
      <c r="AF2172" t="s">
        <v>98</v>
      </c>
    </row>
    <row r="2173" spans="1:32">
      <c r="A2173" s="3" t="s">
        <v>184</v>
      </c>
      <c r="B2173">
        <v>2163</v>
      </c>
      <c r="C2173">
        <v>189286</v>
      </c>
      <c r="D2173" t="s">
        <v>136</v>
      </c>
      <c r="E2173" s="2" t="s">
        <v>98</v>
      </c>
      <c r="F2173" s="2" t="s">
        <v>98</v>
      </c>
      <c r="G2173" s="2" t="s">
        <v>98</v>
      </c>
      <c r="H2173" s="2" t="s">
        <v>97</v>
      </c>
      <c r="I2173" s="2" t="s">
        <v>146</v>
      </c>
      <c r="J2173" s="6" t="s">
        <v>97</v>
      </c>
      <c r="K2173" s="2" t="s">
        <v>134</v>
      </c>
      <c r="L2173" t="s">
        <v>140</v>
      </c>
      <c r="M2173" s="2" t="s">
        <v>100</v>
      </c>
      <c r="N2173" s="70" t="s">
        <v>98</v>
      </c>
      <c r="O2173" s="70" t="s">
        <v>174</v>
      </c>
      <c r="P2173" s="5" t="s">
        <v>182</v>
      </c>
      <c r="Q2173" s="2" t="s">
        <v>98</v>
      </c>
      <c r="R2173" s="2" t="s">
        <v>98</v>
      </c>
      <c r="S2173" t="s">
        <v>98</v>
      </c>
      <c r="T2173" t="s">
        <v>98</v>
      </c>
      <c r="U2173" s="2" t="s">
        <v>98</v>
      </c>
      <c r="V2173" s="2" t="s">
        <v>98</v>
      </c>
      <c r="W2173" s="2" t="s">
        <v>98</v>
      </c>
      <c r="X2173" s="2" t="s">
        <v>98</v>
      </c>
      <c r="Y2173" s="2" t="s">
        <v>186</v>
      </c>
      <c r="Z2173" s="2" t="s">
        <v>98</v>
      </c>
      <c r="AA2173" s="2" t="s">
        <v>98</v>
      </c>
      <c r="AB2173" s="2" t="s">
        <v>99</v>
      </c>
      <c r="AC2173" t="s">
        <v>171</v>
      </c>
      <c r="AD2173" s="6" t="s">
        <v>97</v>
      </c>
      <c r="AE2173" s="1" t="s">
        <v>98</v>
      </c>
      <c r="AF2173" t="s">
        <v>98</v>
      </c>
    </row>
    <row r="2174" spans="1:32">
      <c r="A2174" s="3" t="s">
        <v>184</v>
      </c>
      <c r="B2174">
        <v>2164</v>
      </c>
      <c r="C2174" s="6">
        <v>189287</v>
      </c>
      <c r="D2174" t="s">
        <v>136</v>
      </c>
      <c r="E2174" s="2" t="s">
        <v>98</v>
      </c>
      <c r="F2174" s="2" t="s">
        <v>98</v>
      </c>
      <c r="G2174" s="2" t="s">
        <v>98</v>
      </c>
      <c r="H2174" s="2" t="s">
        <v>97</v>
      </c>
      <c r="I2174" s="2" t="s">
        <v>146</v>
      </c>
      <c r="J2174" s="2" t="s">
        <v>97</v>
      </c>
      <c r="K2174" s="2" t="s">
        <v>134</v>
      </c>
      <c r="L2174" t="s">
        <v>140</v>
      </c>
      <c r="M2174" s="2" t="s">
        <v>100</v>
      </c>
      <c r="N2174" s="71" t="s">
        <v>98</v>
      </c>
      <c r="O2174" s="71" t="s">
        <v>174</v>
      </c>
      <c r="P2174" s="4" t="s">
        <v>182</v>
      </c>
      <c r="Q2174" s="2" t="s">
        <v>98</v>
      </c>
      <c r="R2174" s="2" t="s">
        <v>98</v>
      </c>
      <c r="S2174" t="s">
        <v>98</v>
      </c>
      <c r="T2174" t="s">
        <v>98</v>
      </c>
      <c r="U2174" s="2" t="s">
        <v>98</v>
      </c>
      <c r="V2174" s="2" t="s">
        <v>98</v>
      </c>
      <c r="W2174" s="2" t="s">
        <v>98</v>
      </c>
      <c r="X2174" s="2" t="s">
        <v>98</v>
      </c>
      <c r="Y2174" s="2" t="s">
        <v>186</v>
      </c>
      <c r="Z2174" s="2" t="s">
        <v>98</v>
      </c>
      <c r="AA2174" s="2" t="s">
        <v>98</v>
      </c>
      <c r="AB2174" s="2" t="s">
        <v>99</v>
      </c>
      <c r="AC2174" t="s">
        <v>171</v>
      </c>
      <c r="AD2174" t="s">
        <v>97</v>
      </c>
      <c r="AE2174" s="1" t="s">
        <v>98</v>
      </c>
      <c r="AF2174" t="s">
        <v>98</v>
      </c>
    </row>
    <row r="2175" spans="1:32">
      <c r="A2175" s="3" t="s">
        <v>183</v>
      </c>
      <c r="B2175">
        <v>2165</v>
      </c>
      <c r="C2175" s="6">
        <v>189295</v>
      </c>
      <c r="D2175" t="s">
        <v>137</v>
      </c>
      <c r="E2175" s="2" t="s">
        <v>98</v>
      </c>
      <c r="F2175" s="2" t="s">
        <v>98</v>
      </c>
      <c r="G2175" s="2" t="s">
        <v>98</v>
      </c>
      <c r="H2175" s="2" t="s">
        <v>97</v>
      </c>
      <c r="I2175" s="2" t="s">
        <v>146</v>
      </c>
      <c r="J2175" s="2" t="s">
        <v>98</v>
      </c>
      <c r="K2175" s="2" t="s">
        <v>134</v>
      </c>
      <c r="L2175" t="s">
        <v>139</v>
      </c>
      <c r="M2175" s="2" t="s">
        <v>100</v>
      </c>
      <c r="N2175" s="71" t="s">
        <v>97</v>
      </c>
      <c r="O2175" s="71" t="s">
        <v>163</v>
      </c>
      <c r="P2175" s="4" t="s">
        <v>182</v>
      </c>
      <c r="Q2175" s="2" t="s">
        <v>98</v>
      </c>
      <c r="R2175" s="2" t="s">
        <v>98</v>
      </c>
      <c r="S2175" t="s">
        <v>98</v>
      </c>
      <c r="T2175" t="s">
        <v>98</v>
      </c>
      <c r="U2175" s="2" t="s">
        <v>98</v>
      </c>
      <c r="V2175" s="2" t="s">
        <v>98</v>
      </c>
      <c r="W2175" s="2" t="s">
        <v>98</v>
      </c>
      <c r="X2175" s="2" t="s">
        <v>98</v>
      </c>
      <c r="Y2175" s="2" t="s">
        <v>98</v>
      </c>
      <c r="Z2175" s="2" t="s">
        <v>98</v>
      </c>
      <c r="AA2175" s="2" t="s">
        <v>98</v>
      </c>
      <c r="AB2175" s="2" t="s">
        <v>97</v>
      </c>
      <c r="AC2175" t="s">
        <v>171</v>
      </c>
      <c r="AD2175" t="s">
        <v>97</v>
      </c>
      <c r="AE2175" s="1" t="s">
        <v>97</v>
      </c>
      <c r="AF2175" t="s">
        <v>98</v>
      </c>
    </row>
    <row r="2176" spans="1:32">
      <c r="A2176" s="3" t="s">
        <v>184</v>
      </c>
      <c r="B2176">
        <v>2166</v>
      </c>
      <c r="C2176">
        <v>189315</v>
      </c>
      <c r="D2176" t="s">
        <v>136</v>
      </c>
      <c r="E2176" s="2" t="s">
        <v>98</v>
      </c>
      <c r="F2176" s="2" t="s">
        <v>98</v>
      </c>
      <c r="G2176" s="2" t="s">
        <v>97</v>
      </c>
      <c r="H2176" s="3" t="s">
        <v>97</v>
      </c>
      <c r="I2176" s="2" t="s">
        <v>145</v>
      </c>
      <c r="J2176" s="6" t="s">
        <v>97</v>
      </c>
      <c r="K2176" s="2" t="s">
        <v>134</v>
      </c>
      <c r="L2176" t="s">
        <v>139</v>
      </c>
      <c r="M2176" s="3" t="s">
        <v>101</v>
      </c>
      <c r="N2176" s="71" t="s">
        <v>97</v>
      </c>
      <c r="O2176" s="71" t="s">
        <v>174</v>
      </c>
      <c r="P2176" s="5" t="s">
        <v>97</v>
      </c>
      <c r="Q2176" s="2" t="s">
        <v>97</v>
      </c>
      <c r="R2176" s="2" t="s">
        <v>98</v>
      </c>
      <c r="S2176" t="s">
        <v>97</v>
      </c>
      <c r="T2176" t="s">
        <v>98</v>
      </c>
      <c r="U2176" s="2" t="s">
        <v>98</v>
      </c>
      <c r="V2176" s="2" t="s">
        <v>98</v>
      </c>
      <c r="W2176" s="2" t="s">
        <v>98</v>
      </c>
      <c r="X2176" s="2" t="s">
        <v>98</v>
      </c>
      <c r="Y2176" s="2" t="s">
        <v>98</v>
      </c>
      <c r="Z2176" s="2" t="s">
        <v>98</v>
      </c>
      <c r="AA2176" s="2" t="s">
        <v>98</v>
      </c>
      <c r="AB2176" s="2" t="s">
        <v>97</v>
      </c>
      <c r="AC2176" t="s">
        <v>171</v>
      </c>
      <c r="AD2176" s="6" t="s">
        <v>97</v>
      </c>
      <c r="AE2176" s="7" t="s">
        <v>97</v>
      </c>
      <c r="AF2176" t="s">
        <v>98</v>
      </c>
    </row>
    <row r="2177" spans="1:32">
      <c r="A2177" s="3" t="s">
        <v>184</v>
      </c>
      <c r="B2177">
        <v>2167</v>
      </c>
      <c r="C2177" s="6">
        <v>189319</v>
      </c>
      <c r="D2177" t="s">
        <v>136</v>
      </c>
      <c r="E2177" s="2" t="s">
        <v>97</v>
      </c>
      <c r="F2177" s="2" t="s">
        <v>98</v>
      </c>
      <c r="G2177" s="2" t="s">
        <v>98</v>
      </c>
      <c r="H2177" s="2" t="s">
        <v>97</v>
      </c>
      <c r="I2177" s="2" t="s">
        <v>146</v>
      </c>
      <c r="J2177" s="2" t="s">
        <v>97</v>
      </c>
      <c r="K2177" s="2" t="s">
        <v>134</v>
      </c>
      <c r="L2177" t="s">
        <v>138</v>
      </c>
      <c r="M2177" s="2" t="s">
        <v>101</v>
      </c>
      <c r="N2177" s="71" t="s">
        <v>97</v>
      </c>
      <c r="O2177" s="71" t="s">
        <v>174</v>
      </c>
      <c r="P2177" s="4" t="s">
        <v>182</v>
      </c>
      <c r="Q2177" s="2" t="s">
        <v>98</v>
      </c>
      <c r="R2177" s="2" t="s">
        <v>97</v>
      </c>
      <c r="S2177" t="s">
        <v>98</v>
      </c>
      <c r="T2177" t="s">
        <v>98</v>
      </c>
      <c r="U2177" s="2" t="s">
        <v>98</v>
      </c>
      <c r="V2177" s="2" t="s">
        <v>97</v>
      </c>
      <c r="W2177" s="2" t="s">
        <v>98</v>
      </c>
      <c r="X2177" s="2" t="s">
        <v>97</v>
      </c>
      <c r="Y2177" s="2" t="s">
        <v>98</v>
      </c>
      <c r="Z2177" s="2" t="s">
        <v>97</v>
      </c>
      <c r="AA2177" s="2" t="s">
        <v>97</v>
      </c>
      <c r="AB2177" s="2" t="s">
        <v>185</v>
      </c>
      <c r="AC2177" t="s">
        <v>172</v>
      </c>
      <c r="AD2177" t="s">
        <v>97</v>
      </c>
      <c r="AE2177" s="1" t="s">
        <v>97</v>
      </c>
      <c r="AF2177" t="s">
        <v>98</v>
      </c>
    </row>
    <row r="2178" spans="1:32">
      <c r="A2178" s="3" t="s">
        <v>184</v>
      </c>
      <c r="B2178">
        <v>2168</v>
      </c>
      <c r="C2178">
        <v>189320</v>
      </c>
      <c r="D2178" t="s">
        <v>136</v>
      </c>
      <c r="E2178" s="2" t="s">
        <v>97</v>
      </c>
      <c r="F2178" s="2" t="s">
        <v>98</v>
      </c>
      <c r="G2178" s="2" t="s">
        <v>98</v>
      </c>
      <c r="H2178" s="3" t="s">
        <v>97</v>
      </c>
      <c r="I2178" s="2" t="s">
        <v>146</v>
      </c>
      <c r="J2178" s="6" t="s">
        <v>97</v>
      </c>
      <c r="K2178" s="2" t="s">
        <v>134</v>
      </c>
      <c r="L2178" t="s">
        <v>138</v>
      </c>
      <c r="M2178" s="2" t="s">
        <v>101</v>
      </c>
      <c r="N2178" s="70" t="s">
        <v>97</v>
      </c>
      <c r="O2178" s="70" t="s">
        <v>174</v>
      </c>
      <c r="P2178" s="5" t="s">
        <v>97</v>
      </c>
      <c r="Q2178" s="2" t="s">
        <v>98</v>
      </c>
      <c r="R2178" s="2" t="s">
        <v>98</v>
      </c>
      <c r="S2178" t="s">
        <v>97</v>
      </c>
      <c r="T2178" t="s">
        <v>97</v>
      </c>
      <c r="U2178" s="2" t="s">
        <v>98</v>
      </c>
      <c r="V2178" s="2" t="s">
        <v>97</v>
      </c>
      <c r="W2178" s="2" t="s">
        <v>98</v>
      </c>
      <c r="X2178" s="2" t="s">
        <v>97</v>
      </c>
      <c r="Y2178" s="2" t="s">
        <v>98</v>
      </c>
      <c r="Z2178" s="2" t="s">
        <v>97</v>
      </c>
      <c r="AA2178" s="2" t="s">
        <v>98</v>
      </c>
      <c r="AB2178" s="2" t="s">
        <v>98</v>
      </c>
      <c r="AC2178" t="s">
        <v>172</v>
      </c>
      <c r="AD2178" s="6" t="s">
        <v>97</v>
      </c>
      <c r="AE2178" s="7" t="s">
        <v>97</v>
      </c>
      <c r="AF2178" t="s">
        <v>97</v>
      </c>
    </row>
    <row r="2179" spans="1:32">
      <c r="A2179" s="3" t="s">
        <v>184</v>
      </c>
      <c r="B2179">
        <v>2169</v>
      </c>
      <c r="C2179">
        <v>189328</v>
      </c>
      <c r="D2179" t="s">
        <v>137</v>
      </c>
      <c r="E2179" s="2" t="s">
        <v>98</v>
      </c>
      <c r="F2179" s="2" t="s">
        <v>98</v>
      </c>
      <c r="G2179" s="2" t="s">
        <v>98</v>
      </c>
      <c r="H2179" s="3" t="s">
        <v>97</v>
      </c>
      <c r="I2179" s="2" t="s">
        <v>145</v>
      </c>
      <c r="J2179" s="6" t="s">
        <v>97</v>
      </c>
      <c r="K2179" s="2" t="s">
        <v>134</v>
      </c>
      <c r="L2179" t="s">
        <v>140</v>
      </c>
      <c r="M2179" s="2" t="s">
        <v>100</v>
      </c>
      <c r="N2179" s="70" t="s">
        <v>98</v>
      </c>
      <c r="O2179" s="70" t="s">
        <v>163</v>
      </c>
      <c r="P2179" s="5" t="s">
        <v>182</v>
      </c>
      <c r="Q2179" s="2" t="s">
        <v>98</v>
      </c>
      <c r="R2179" s="2" t="s">
        <v>98</v>
      </c>
      <c r="S2179" t="s">
        <v>98</v>
      </c>
      <c r="T2179" t="s">
        <v>98</v>
      </c>
      <c r="U2179" s="2" t="s">
        <v>98</v>
      </c>
      <c r="V2179" s="2" t="s">
        <v>98</v>
      </c>
      <c r="W2179" s="2" t="s">
        <v>98</v>
      </c>
      <c r="X2179" s="2" t="s">
        <v>98</v>
      </c>
      <c r="Y2179" s="2" t="s">
        <v>98</v>
      </c>
      <c r="Z2179" s="2" t="s">
        <v>98</v>
      </c>
      <c r="AA2179" s="2" t="s">
        <v>98</v>
      </c>
      <c r="AB2179" s="2" t="s">
        <v>98</v>
      </c>
      <c r="AC2179" t="s">
        <v>172</v>
      </c>
      <c r="AD2179" s="6" t="s">
        <v>97</v>
      </c>
      <c r="AE2179" s="1" t="s">
        <v>98</v>
      </c>
      <c r="AF2179" t="s">
        <v>98</v>
      </c>
    </row>
    <row r="2180" spans="1:32">
      <c r="A2180" s="3" t="s">
        <v>183</v>
      </c>
      <c r="B2180">
        <v>2170</v>
      </c>
      <c r="C2180">
        <v>189335</v>
      </c>
      <c r="D2180" t="s">
        <v>137</v>
      </c>
      <c r="E2180" s="2" t="s">
        <v>98</v>
      </c>
      <c r="F2180" s="2" t="s">
        <v>98</v>
      </c>
      <c r="G2180" s="2" t="s">
        <v>98</v>
      </c>
      <c r="H2180" s="3" t="s">
        <v>97</v>
      </c>
      <c r="I2180" s="2" t="s">
        <v>149</v>
      </c>
      <c r="J2180" s="6" t="s">
        <v>97</v>
      </c>
      <c r="K2180" s="2" t="s">
        <v>134</v>
      </c>
      <c r="L2180" t="s">
        <v>140</v>
      </c>
      <c r="M2180" s="3" t="s">
        <v>100</v>
      </c>
      <c r="N2180" s="71" t="s">
        <v>98</v>
      </c>
      <c r="O2180" s="71" t="s">
        <v>174</v>
      </c>
      <c r="P2180" s="5" t="s">
        <v>97</v>
      </c>
      <c r="Q2180" s="2" t="s">
        <v>98</v>
      </c>
      <c r="R2180" s="2" t="s">
        <v>98</v>
      </c>
      <c r="S2180" t="s">
        <v>97</v>
      </c>
      <c r="T2180" t="s">
        <v>98</v>
      </c>
      <c r="U2180" s="2" t="s">
        <v>98</v>
      </c>
      <c r="V2180" s="2" t="s">
        <v>98</v>
      </c>
      <c r="W2180" s="2" t="s">
        <v>98</v>
      </c>
      <c r="X2180" s="2" t="s">
        <v>98</v>
      </c>
      <c r="Y2180" s="2" t="s">
        <v>186</v>
      </c>
      <c r="Z2180" s="2" t="s">
        <v>97</v>
      </c>
      <c r="AA2180" s="2" t="s">
        <v>98</v>
      </c>
      <c r="AB2180" s="2" t="s">
        <v>99</v>
      </c>
      <c r="AC2180" t="s">
        <v>171</v>
      </c>
      <c r="AD2180" s="6" t="s">
        <v>97</v>
      </c>
      <c r="AE2180" s="1" t="s">
        <v>98</v>
      </c>
      <c r="AF2180" t="s">
        <v>98</v>
      </c>
    </row>
    <row r="2181" spans="1:32">
      <c r="A2181" s="3" t="s">
        <v>184</v>
      </c>
      <c r="B2181">
        <v>2171</v>
      </c>
      <c r="C2181" s="6">
        <v>189338</v>
      </c>
      <c r="D2181" t="s">
        <v>137</v>
      </c>
      <c r="E2181" s="2" t="s">
        <v>98</v>
      </c>
      <c r="F2181" s="2" t="s">
        <v>98</v>
      </c>
      <c r="G2181" s="2" t="s">
        <v>97</v>
      </c>
      <c r="H2181" s="2" t="s">
        <v>97</v>
      </c>
      <c r="I2181" s="2" t="s">
        <v>144</v>
      </c>
      <c r="J2181" s="2" t="s">
        <v>98</v>
      </c>
      <c r="K2181" s="2" t="s">
        <v>135</v>
      </c>
      <c r="L2181" t="s">
        <v>138</v>
      </c>
      <c r="M2181" s="2" t="s">
        <v>101</v>
      </c>
      <c r="N2181" s="71" t="s">
        <v>97</v>
      </c>
      <c r="O2181" s="71" t="s">
        <v>174</v>
      </c>
      <c r="P2181" s="4" t="s">
        <v>97</v>
      </c>
      <c r="Q2181" s="2" t="s">
        <v>98</v>
      </c>
      <c r="R2181" s="2" t="s">
        <v>98</v>
      </c>
      <c r="S2181" t="s">
        <v>97</v>
      </c>
      <c r="T2181" t="s">
        <v>98</v>
      </c>
      <c r="U2181" s="2" t="s">
        <v>97</v>
      </c>
      <c r="V2181" s="2" t="s">
        <v>98</v>
      </c>
      <c r="W2181" s="2" t="s">
        <v>98</v>
      </c>
      <c r="X2181" s="2" t="s">
        <v>98</v>
      </c>
      <c r="Y2181" s="2" t="s">
        <v>99</v>
      </c>
      <c r="Z2181" s="2" t="s">
        <v>98</v>
      </c>
      <c r="AA2181" s="2" t="s">
        <v>98</v>
      </c>
      <c r="AB2181" s="2" t="s">
        <v>185</v>
      </c>
      <c r="AC2181" t="s">
        <v>171</v>
      </c>
      <c r="AD2181" t="s">
        <v>98</v>
      </c>
      <c r="AE2181" s="1" t="s">
        <v>98</v>
      </c>
      <c r="AF2181" t="s">
        <v>97</v>
      </c>
    </row>
    <row r="2182" spans="1:32">
      <c r="A2182" s="3" t="s">
        <v>184</v>
      </c>
      <c r="B2182">
        <v>2172</v>
      </c>
      <c r="C2182">
        <v>189340</v>
      </c>
      <c r="D2182" t="s">
        <v>137</v>
      </c>
      <c r="E2182" s="2" t="s">
        <v>98</v>
      </c>
      <c r="F2182" s="2" t="s">
        <v>98</v>
      </c>
      <c r="G2182" s="2" t="s">
        <v>98</v>
      </c>
      <c r="H2182" s="3" t="s">
        <v>97</v>
      </c>
      <c r="I2182" s="2" t="s">
        <v>145</v>
      </c>
      <c r="J2182" s="6" t="s">
        <v>97</v>
      </c>
      <c r="K2182" s="2" t="s">
        <v>134</v>
      </c>
      <c r="L2182" t="s">
        <v>140</v>
      </c>
      <c r="M2182" s="2" t="s">
        <v>100</v>
      </c>
      <c r="N2182" s="70" t="s">
        <v>98</v>
      </c>
      <c r="O2182" s="70" t="s">
        <v>174</v>
      </c>
      <c r="P2182" s="5" t="s">
        <v>182</v>
      </c>
      <c r="Q2182" s="2" t="s">
        <v>98</v>
      </c>
      <c r="R2182" s="2" t="s">
        <v>98</v>
      </c>
      <c r="S2182" t="s">
        <v>98</v>
      </c>
      <c r="T2182" t="s">
        <v>98</v>
      </c>
      <c r="U2182" s="2" t="s">
        <v>98</v>
      </c>
      <c r="V2182" s="2" t="s">
        <v>98</v>
      </c>
      <c r="W2182" s="2" t="s">
        <v>98</v>
      </c>
      <c r="X2182" s="2" t="s">
        <v>98</v>
      </c>
      <c r="Y2182" s="2" t="s">
        <v>98</v>
      </c>
      <c r="Z2182" s="2" t="s">
        <v>98</v>
      </c>
      <c r="AA2182" s="2" t="s">
        <v>98</v>
      </c>
      <c r="AB2182" s="2" t="s">
        <v>98</v>
      </c>
      <c r="AC2182" t="s">
        <v>172</v>
      </c>
      <c r="AD2182" s="6" t="s">
        <v>97</v>
      </c>
      <c r="AE2182" s="1" t="s">
        <v>98</v>
      </c>
      <c r="AF2182" t="s">
        <v>98</v>
      </c>
    </row>
    <row r="2183" spans="1:32">
      <c r="A2183" s="3" t="s">
        <v>184</v>
      </c>
      <c r="B2183">
        <v>2173</v>
      </c>
      <c r="C2183" s="6">
        <v>189346</v>
      </c>
      <c r="D2183" t="s">
        <v>137</v>
      </c>
      <c r="E2183" s="2" t="s">
        <v>98</v>
      </c>
      <c r="F2183" s="2" t="s">
        <v>98</v>
      </c>
      <c r="G2183" s="2" t="s">
        <v>98</v>
      </c>
      <c r="H2183" s="2" t="s">
        <v>97</v>
      </c>
      <c r="I2183" s="2" t="s">
        <v>144</v>
      </c>
      <c r="J2183" s="2" t="s">
        <v>97</v>
      </c>
      <c r="K2183" s="2" t="s">
        <v>134</v>
      </c>
      <c r="L2183" t="s">
        <v>139</v>
      </c>
      <c r="M2183" s="2" t="s">
        <v>100</v>
      </c>
      <c r="N2183" s="71" t="s">
        <v>97</v>
      </c>
      <c r="O2183" s="71" t="s">
        <v>174</v>
      </c>
      <c r="P2183" s="4" t="s">
        <v>97</v>
      </c>
      <c r="Q2183" s="2" t="s">
        <v>98</v>
      </c>
      <c r="R2183" s="2" t="s">
        <v>98</v>
      </c>
      <c r="S2183" t="s">
        <v>97</v>
      </c>
      <c r="T2183" t="s">
        <v>98</v>
      </c>
      <c r="U2183" s="2" t="s">
        <v>98</v>
      </c>
      <c r="V2183" s="2" t="s">
        <v>98</v>
      </c>
      <c r="W2183" s="2" t="s">
        <v>98</v>
      </c>
      <c r="X2183" s="2" t="s">
        <v>98</v>
      </c>
      <c r="Y2183" s="2" t="s">
        <v>98</v>
      </c>
      <c r="Z2183" s="2" t="s">
        <v>98</v>
      </c>
      <c r="AA2183" s="2" t="s">
        <v>98</v>
      </c>
      <c r="AB2183" s="2" t="s">
        <v>98</v>
      </c>
      <c r="AC2183" t="s">
        <v>172</v>
      </c>
      <c r="AD2183" t="s">
        <v>97</v>
      </c>
      <c r="AE2183" s="1" t="s">
        <v>98</v>
      </c>
      <c r="AF2183" t="s">
        <v>97</v>
      </c>
    </row>
    <row r="2184" spans="1:32">
      <c r="A2184" s="3" t="s">
        <v>184</v>
      </c>
      <c r="B2184">
        <v>2174</v>
      </c>
      <c r="C2184">
        <v>189349</v>
      </c>
      <c r="D2184" t="s">
        <v>136</v>
      </c>
      <c r="E2184" s="2" t="s">
        <v>98</v>
      </c>
      <c r="F2184" s="2" t="s">
        <v>98</v>
      </c>
      <c r="G2184" s="2" t="s">
        <v>98</v>
      </c>
      <c r="H2184" s="3" t="s">
        <v>97</v>
      </c>
      <c r="I2184" s="2" t="s">
        <v>149</v>
      </c>
      <c r="J2184" s="6" t="s">
        <v>97</v>
      </c>
      <c r="K2184" s="2" t="s">
        <v>134</v>
      </c>
      <c r="L2184" t="s">
        <v>140</v>
      </c>
      <c r="M2184" s="3" t="s">
        <v>101</v>
      </c>
      <c r="N2184" s="71" t="s">
        <v>98</v>
      </c>
      <c r="O2184" s="71" t="s">
        <v>174</v>
      </c>
      <c r="P2184" s="5" t="s">
        <v>182</v>
      </c>
      <c r="Q2184" s="2" t="s">
        <v>98</v>
      </c>
      <c r="R2184" s="2" t="s">
        <v>98</v>
      </c>
      <c r="S2184" t="s">
        <v>98</v>
      </c>
      <c r="T2184" t="s">
        <v>98</v>
      </c>
      <c r="U2184" s="2" t="s">
        <v>98</v>
      </c>
      <c r="V2184" s="2" t="s">
        <v>98</v>
      </c>
      <c r="W2184" s="2" t="s">
        <v>98</v>
      </c>
      <c r="X2184" s="2" t="s">
        <v>98</v>
      </c>
      <c r="Y2184" s="2" t="s">
        <v>186</v>
      </c>
      <c r="Z2184" s="2" t="s">
        <v>98</v>
      </c>
      <c r="AA2184" s="2" t="s">
        <v>98</v>
      </c>
      <c r="AB2184" s="2" t="s">
        <v>99</v>
      </c>
      <c r="AC2184" t="s">
        <v>171</v>
      </c>
      <c r="AD2184" s="6" t="s">
        <v>97</v>
      </c>
      <c r="AE2184" s="1" t="s">
        <v>98</v>
      </c>
      <c r="AF2184" t="s">
        <v>98</v>
      </c>
    </row>
    <row r="2185" spans="1:32">
      <c r="A2185" s="3" t="s">
        <v>184</v>
      </c>
      <c r="B2185">
        <v>2175</v>
      </c>
      <c r="C2185" s="6">
        <v>189353</v>
      </c>
      <c r="D2185" t="s">
        <v>136</v>
      </c>
      <c r="E2185" s="2" t="s">
        <v>98</v>
      </c>
      <c r="F2185" s="2" t="s">
        <v>98</v>
      </c>
      <c r="G2185" s="2" t="s">
        <v>98</v>
      </c>
      <c r="H2185" s="2" t="s">
        <v>97</v>
      </c>
      <c r="I2185" s="2" t="s">
        <v>146</v>
      </c>
      <c r="J2185" s="2" t="s">
        <v>97</v>
      </c>
      <c r="K2185" s="2" t="s">
        <v>134</v>
      </c>
      <c r="L2185" t="s">
        <v>140</v>
      </c>
      <c r="M2185" s="2" t="s">
        <v>100</v>
      </c>
      <c r="N2185" s="71" t="s">
        <v>98</v>
      </c>
      <c r="O2185" s="71" t="s">
        <v>174</v>
      </c>
      <c r="P2185" s="4" t="s">
        <v>182</v>
      </c>
      <c r="Q2185" s="2" t="s">
        <v>98</v>
      </c>
      <c r="R2185" s="2" t="s">
        <v>98</v>
      </c>
      <c r="S2185" t="s">
        <v>98</v>
      </c>
      <c r="T2185" t="s">
        <v>98</v>
      </c>
      <c r="U2185" s="2" t="s">
        <v>98</v>
      </c>
      <c r="V2185" s="2" t="s">
        <v>98</v>
      </c>
      <c r="W2185" s="2" t="s">
        <v>98</v>
      </c>
      <c r="X2185" s="2" t="s">
        <v>98</v>
      </c>
      <c r="Y2185" s="2" t="s">
        <v>186</v>
      </c>
      <c r="Z2185" s="2" t="s">
        <v>98</v>
      </c>
      <c r="AA2185" s="2" t="s">
        <v>98</v>
      </c>
      <c r="AB2185" s="2" t="s">
        <v>98</v>
      </c>
      <c r="AC2185" t="s">
        <v>171</v>
      </c>
      <c r="AD2185" t="s">
        <v>97</v>
      </c>
      <c r="AE2185" s="1" t="s">
        <v>98</v>
      </c>
      <c r="AF2185" t="s">
        <v>98</v>
      </c>
    </row>
    <row r="2186" spans="1:32">
      <c r="A2186" s="3" t="s">
        <v>184</v>
      </c>
      <c r="B2186">
        <v>2176</v>
      </c>
      <c r="C2186">
        <v>189354</v>
      </c>
      <c r="D2186" t="s">
        <v>137</v>
      </c>
      <c r="E2186" s="2" t="s">
        <v>98</v>
      </c>
      <c r="F2186" s="2" t="s">
        <v>98</v>
      </c>
      <c r="G2186" s="2" t="s">
        <v>98</v>
      </c>
      <c r="H2186" s="3" t="s">
        <v>97</v>
      </c>
      <c r="I2186" s="2" t="s">
        <v>146</v>
      </c>
      <c r="J2186" s="6" t="s">
        <v>97</v>
      </c>
      <c r="K2186" s="2" t="s">
        <v>134</v>
      </c>
      <c r="L2186" t="s">
        <v>140</v>
      </c>
      <c r="M2186" s="2" t="s">
        <v>100</v>
      </c>
      <c r="N2186" s="70" t="s">
        <v>98</v>
      </c>
      <c r="O2186" s="70" t="s">
        <v>163</v>
      </c>
      <c r="P2186" s="4" t="s">
        <v>182</v>
      </c>
      <c r="Q2186" s="2" t="s">
        <v>98</v>
      </c>
      <c r="R2186" s="2" t="s">
        <v>98</v>
      </c>
      <c r="S2186" t="s">
        <v>98</v>
      </c>
      <c r="T2186" t="s">
        <v>98</v>
      </c>
      <c r="U2186" s="2" t="s">
        <v>98</v>
      </c>
      <c r="V2186" s="2" t="s">
        <v>98</v>
      </c>
      <c r="W2186" s="2" t="s">
        <v>98</v>
      </c>
      <c r="X2186" s="2" t="s">
        <v>98</v>
      </c>
      <c r="Y2186" s="2" t="s">
        <v>186</v>
      </c>
      <c r="Z2186" s="2" t="s">
        <v>98</v>
      </c>
      <c r="AA2186" s="2" t="s">
        <v>98</v>
      </c>
      <c r="AB2186" s="2" t="s">
        <v>98</v>
      </c>
      <c r="AC2186" t="s">
        <v>171</v>
      </c>
      <c r="AD2186" s="6" t="s">
        <v>97</v>
      </c>
      <c r="AE2186" s="1" t="s">
        <v>97</v>
      </c>
      <c r="AF2186" t="s">
        <v>98</v>
      </c>
    </row>
    <row r="2187" spans="1:32">
      <c r="A2187" s="3" t="s">
        <v>184</v>
      </c>
      <c r="B2187">
        <v>2177</v>
      </c>
      <c r="C2187" s="6">
        <v>189381</v>
      </c>
      <c r="D2187" t="s">
        <v>136</v>
      </c>
      <c r="E2187" s="2" t="s">
        <v>98</v>
      </c>
      <c r="F2187" s="2" t="s">
        <v>98</v>
      </c>
      <c r="G2187" s="2" t="s">
        <v>98</v>
      </c>
      <c r="H2187" s="2" t="s">
        <v>98</v>
      </c>
      <c r="I2187" s="2" t="s">
        <v>145</v>
      </c>
      <c r="J2187" s="2" t="s">
        <v>97</v>
      </c>
      <c r="K2187" s="2" t="s">
        <v>134</v>
      </c>
      <c r="L2187" t="s">
        <v>140</v>
      </c>
      <c r="M2187" s="2" t="s">
        <v>100</v>
      </c>
      <c r="N2187" s="71" t="s">
        <v>97</v>
      </c>
      <c r="O2187" s="71" t="s">
        <v>174</v>
      </c>
      <c r="P2187" s="4" t="s">
        <v>97</v>
      </c>
      <c r="Q2187" s="2" t="s">
        <v>98</v>
      </c>
      <c r="R2187" s="2" t="s">
        <v>98</v>
      </c>
      <c r="S2187" t="s">
        <v>97</v>
      </c>
      <c r="T2187" t="s">
        <v>98</v>
      </c>
      <c r="U2187" s="2" t="s">
        <v>98</v>
      </c>
      <c r="V2187" s="2" t="s">
        <v>98</v>
      </c>
      <c r="W2187" s="2" t="s">
        <v>98</v>
      </c>
      <c r="X2187" s="2" t="s">
        <v>98</v>
      </c>
      <c r="Y2187" s="2" t="s">
        <v>98</v>
      </c>
      <c r="Z2187" s="2" t="s">
        <v>98</v>
      </c>
      <c r="AA2187" s="2" t="s">
        <v>98</v>
      </c>
      <c r="AB2187" s="2" t="s">
        <v>98</v>
      </c>
      <c r="AC2187" t="s">
        <v>171</v>
      </c>
      <c r="AD2187" t="s">
        <v>97</v>
      </c>
      <c r="AE2187" s="1" t="s">
        <v>98</v>
      </c>
      <c r="AF2187" t="s">
        <v>97</v>
      </c>
    </row>
    <row r="2188" spans="1:32">
      <c r="A2188" s="3" t="s">
        <v>184</v>
      </c>
      <c r="B2188">
        <v>2178</v>
      </c>
      <c r="C2188" s="6">
        <v>189382</v>
      </c>
      <c r="D2188" t="s">
        <v>137</v>
      </c>
      <c r="E2188" s="2" t="s">
        <v>98</v>
      </c>
      <c r="F2188" s="2" t="s">
        <v>98</v>
      </c>
      <c r="G2188" s="2" t="s">
        <v>98</v>
      </c>
      <c r="H2188" s="2" t="s">
        <v>97</v>
      </c>
      <c r="I2188" s="2" t="s">
        <v>145</v>
      </c>
      <c r="J2188" s="2" t="s">
        <v>97</v>
      </c>
      <c r="K2188" s="2" t="s">
        <v>134</v>
      </c>
      <c r="L2188" t="s">
        <v>140</v>
      </c>
      <c r="M2188" s="2" t="s">
        <v>100</v>
      </c>
      <c r="N2188" s="71" t="s">
        <v>97</v>
      </c>
      <c r="O2188" s="71" t="s">
        <v>163</v>
      </c>
      <c r="P2188" s="4" t="s">
        <v>98</v>
      </c>
      <c r="Q2188" s="2" t="s">
        <v>98</v>
      </c>
      <c r="R2188" s="2" t="s">
        <v>98</v>
      </c>
      <c r="S2188" t="s">
        <v>97</v>
      </c>
      <c r="T2188" t="s">
        <v>98</v>
      </c>
      <c r="U2188" s="2" t="s">
        <v>98</v>
      </c>
      <c r="V2188" s="2" t="s">
        <v>98</v>
      </c>
      <c r="W2188" s="2" t="s">
        <v>98</v>
      </c>
      <c r="X2188" s="2" t="s">
        <v>98</v>
      </c>
      <c r="Y2188" s="2" t="s">
        <v>186</v>
      </c>
      <c r="Z2188" s="2" t="s">
        <v>98</v>
      </c>
      <c r="AA2188" s="2" t="s">
        <v>98</v>
      </c>
      <c r="AB2188" s="2" t="s">
        <v>98</v>
      </c>
      <c r="AC2188" t="s">
        <v>171</v>
      </c>
      <c r="AD2188" t="s">
        <v>97</v>
      </c>
      <c r="AE2188" s="1" t="s">
        <v>97</v>
      </c>
      <c r="AF2188" t="s">
        <v>97</v>
      </c>
    </row>
    <row r="2189" spans="1:32">
      <c r="A2189" s="3" t="s">
        <v>184</v>
      </c>
      <c r="B2189">
        <v>2179</v>
      </c>
      <c r="C2189" s="6">
        <v>189409</v>
      </c>
      <c r="D2189" t="s">
        <v>137</v>
      </c>
      <c r="E2189" s="2" t="s">
        <v>98</v>
      </c>
      <c r="F2189" s="2" t="s">
        <v>98</v>
      </c>
      <c r="G2189" s="2" t="s">
        <v>98</v>
      </c>
      <c r="H2189" s="2" t="s">
        <v>97</v>
      </c>
      <c r="I2189" s="2" t="s">
        <v>147</v>
      </c>
      <c r="J2189" s="2" t="s">
        <v>97</v>
      </c>
      <c r="K2189" s="2" t="s">
        <v>134</v>
      </c>
      <c r="L2189" t="s">
        <v>140</v>
      </c>
      <c r="M2189" s="2" t="s">
        <v>100</v>
      </c>
      <c r="N2189" s="71" t="s">
        <v>97</v>
      </c>
      <c r="O2189" s="71" t="s">
        <v>163</v>
      </c>
      <c r="P2189" s="4" t="s">
        <v>182</v>
      </c>
      <c r="Q2189" s="2" t="s">
        <v>98</v>
      </c>
      <c r="R2189" s="2" t="s">
        <v>98</v>
      </c>
      <c r="S2189" t="s">
        <v>98</v>
      </c>
      <c r="T2189" t="s">
        <v>98</v>
      </c>
      <c r="U2189" s="2" t="s">
        <v>98</v>
      </c>
      <c r="V2189" s="2" t="s">
        <v>98</v>
      </c>
      <c r="W2189" s="2" t="s">
        <v>98</v>
      </c>
      <c r="X2189" s="2" t="s">
        <v>98</v>
      </c>
      <c r="Y2189" s="2" t="s">
        <v>186</v>
      </c>
      <c r="Z2189" s="2" t="s">
        <v>98</v>
      </c>
      <c r="AA2189" s="2" t="s">
        <v>98</v>
      </c>
      <c r="AB2189" s="2" t="s">
        <v>97</v>
      </c>
      <c r="AC2189" t="s">
        <v>171</v>
      </c>
      <c r="AD2189" t="s">
        <v>97</v>
      </c>
      <c r="AE2189" s="1" t="s">
        <v>97</v>
      </c>
      <c r="AF2189" t="s">
        <v>98</v>
      </c>
    </row>
    <row r="2190" spans="1:32">
      <c r="A2190" s="3" t="s">
        <v>184</v>
      </c>
      <c r="B2190">
        <v>2180</v>
      </c>
      <c r="C2190">
        <v>189410</v>
      </c>
      <c r="D2190" t="s">
        <v>137</v>
      </c>
      <c r="E2190" s="2" t="s">
        <v>98</v>
      </c>
      <c r="F2190" s="2" t="s">
        <v>98</v>
      </c>
      <c r="G2190" s="2" t="s">
        <v>98</v>
      </c>
      <c r="H2190" s="3" t="s">
        <v>97</v>
      </c>
      <c r="I2190" s="2" t="s">
        <v>147</v>
      </c>
      <c r="J2190" s="6" t="s">
        <v>97</v>
      </c>
      <c r="K2190" s="2" t="s">
        <v>134</v>
      </c>
      <c r="L2190" t="s">
        <v>140</v>
      </c>
      <c r="M2190" s="2" t="s">
        <v>100</v>
      </c>
      <c r="N2190" s="70" t="s">
        <v>97</v>
      </c>
      <c r="O2190" s="70" t="s">
        <v>174</v>
      </c>
      <c r="P2190" s="4" t="s">
        <v>182</v>
      </c>
      <c r="Q2190" s="2" t="s">
        <v>98</v>
      </c>
      <c r="R2190" s="2" t="s">
        <v>98</v>
      </c>
      <c r="S2190" t="s">
        <v>98</v>
      </c>
      <c r="T2190" t="s">
        <v>98</v>
      </c>
      <c r="U2190" s="2" t="s">
        <v>98</v>
      </c>
      <c r="V2190" s="2" t="s">
        <v>98</v>
      </c>
      <c r="W2190" s="2" t="s">
        <v>98</v>
      </c>
      <c r="X2190" s="2" t="s">
        <v>98</v>
      </c>
      <c r="Y2190" s="2" t="s">
        <v>186</v>
      </c>
      <c r="Z2190" s="2" t="s">
        <v>98</v>
      </c>
      <c r="AA2190" s="2" t="s">
        <v>98</v>
      </c>
      <c r="AB2190" s="2" t="s">
        <v>97</v>
      </c>
      <c r="AC2190" t="s">
        <v>171</v>
      </c>
      <c r="AD2190" s="6" t="s">
        <v>97</v>
      </c>
      <c r="AE2190" s="1" t="s">
        <v>97</v>
      </c>
      <c r="AF2190" t="s">
        <v>98</v>
      </c>
    </row>
    <row r="2191" spans="1:32">
      <c r="A2191" s="3" t="s">
        <v>184</v>
      </c>
      <c r="B2191">
        <v>2181</v>
      </c>
      <c r="C2191">
        <v>189434</v>
      </c>
      <c r="D2191" t="s">
        <v>136</v>
      </c>
      <c r="E2191" s="2" t="s">
        <v>98</v>
      </c>
      <c r="F2191" s="2" t="s">
        <v>98</v>
      </c>
      <c r="G2191" s="2" t="s">
        <v>98</v>
      </c>
      <c r="H2191" s="3" t="s">
        <v>97</v>
      </c>
      <c r="I2191" s="2" t="s">
        <v>146</v>
      </c>
      <c r="J2191" s="6" t="s">
        <v>97</v>
      </c>
      <c r="K2191" s="2" t="s">
        <v>134</v>
      </c>
      <c r="L2191" t="s">
        <v>140</v>
      </c>
      <c r="M2191" s="2" t="s">
        <v>101</v>
      </c>
      <c r="N2191" s="70" t="s">
        <v>97</v>
      </c>
      <c r="O2191" s="70" t="s">
        <v>174</v>
      </c>
      <c r="P2191" s="4" t="s">
        <v>182</v>
      </c>
      <c r="Q2191" s="2" t="s">
        <v>98</v>
      </c>
      <c r="R2191" s="2" t="s">
        <v>98</v>
      </c>
      <c r="S2191" t="s">
        <v>98</v>
      </c>
      <c r="T2191" t="s">
        <v>98</v>
      </c>
      <c r="U2191" s="2" t="s">
        <v>98</v>
      </c>
      <c r="V2191" s="2" t="s">
        <v>98</v>
      </c>
      <c r="W2191" s="2" t="s">
        <v>98</v>
      </c>
      <c r="X2191" s="2" t="s">
        <v>98</v>
      </c>
      <c r="Y2191" s="2" t="s">
        <v>186</v>
      </c>
      <c r="Z2191" s="2" t="s">
        <v>98</v>
      </c>
      <c r="AA2191" s="2" t="s">
        <v>98</v>
      </c>
      <c r="AB2191" s="2" t="s">
        <v>97</v>
      </c>
      <c r="AC2191" t="s">
        <v>171</v>
      </c>
      <c r="AD2191" s="6" t="s">
        <v>97</v>
      </c>
      <c r="AE2191" s="1" t="s">
        <v>98</v>
      </c>
      <c r="AF2191" t="s">
        <v>98</v>
      </c>
    </row>
    <row r="2192" spans="1:32">
      <c r="A2192" s="3" t="s">
        <v>184</v>
      </c>
      <c r="B2192">
        <v>2182</v>
      </c>
      <c r="C2192">
        <v>189436</v>
      </c>
      <c r="D2192" t="s">
        <v>137</v>
      </c>
      <c r="E2192" s="2" t="s">
        <v>98</v>
      </c>
      <c r="F2192" s="2" t="s">
        <v>98</v>
      </c>
      <c r="G2192" s="2" t="s">
        <v>98</v>
      </c>
      <c r="H2192" s="3" t="s">
        <v>97</v>
      </c>
      <c r="I2192" s="2" t="s">
        <v>146</v>
      </c>
      <c r="J2192" s="6" t="s">
        <v>97</v>
      </c>
      <c r="K2192" s="2" t="s">
        <v>134</v>
      </c>
      <c r="L2192" t="s">
        <v>140</v>
      </c>
      <c r="M2192" s="3" t="s">
        <v>100</v>
      </c>
      <c r="N2192" s="71" t="s">
        <v>97</v>
      </c>
      <c r="O2192" s="71" t="s">
        <v>174</v>
      </c>
      <c r="P2192" s="5" t="s">
        <v>182</v>
      </c>
      <c r="Q2192" s="2" t="s">
        <v>98</v>
      </c>
      <c r="R2192" s="2" t="s">
        <v>98</v>
      </c>
      <c r="S2192" t="s">
        <v>98</v>
      </c>
      <c r="T2192" t="s">
        <v>98</v>
      </c>
      <c r="U2192" s="2" t="s">
        <v>98</v>
      </c>
      <c r="V2192" s="2" t="s">
        <v>98</v>
      </c>
      <c r="W2192" s="2" t="s">
        <v>98</v>
      </c>
      <c r="X2192" s="2" t="s">
        <v>98</v>
      </c>
      <c r="Y2192" s="2" t="s">
        <v>186</v>
      </c>
      <c r="Z2192" s="2" t="s">
        <v>98</v>
      </c>
      <c r="AA2192" s="2" t="s">
        <v>98</v>
      </c>
      <c r="AB2192" s="2" t="s">
        <v>97</v>
      </c>
      <c r="AC2192" t="s">
        <v>171</v>
      </c>
      <c r="AD2192" t="s">
        <v>97</v>
      </c>
      <c r="AE2192" s="1" t="s">
        <v>98</v>
      </c>
      <c r="AF2192" t="s">
        <v>98</v>
      </c>
    </row>
    <row r="2193" spans="1:32">
      <c r="A2193" s="3" t="s">
        <v>184</v>
      </c>
      <c r="B2193">
        <v>2183</v>
      </c>
      <c r="C2193">
        <v>189437</v>
      </c>
      <c r="D2193" t="s">
        <v>137</v>
      </c>
      <c r="E2193" s="2" t="s">
        <v>98</v>
      </c>
      <c r="F2193" s="2" t="s">
        <v>98</v>
      </c>
      <c r="G2193" s="2" t="s">
        <v>98</v>
      </c>
      <c r="H2193" s="3" t="s">
        <v>97</v>
      </c>
      <c r="I2193" s="2" t="s">
        <v>146</v>
      </c>
      <c r="J2193" s="6" t="s">
        <v>97</v>
      </c>
      <c r="K2193" s="2" t="s">
        <v>134</v>
      </c>
      <c r="L2193" t="s">
        <v>140</v>
      </c>
      <c r="M2193" s="2" t="s">
        <v>100</v>
      </c>
      <c r="N2193" s="70" t="s">
        <v>97</v>
      </c>
      <c r="O2193" s="70" t="s">
        <v>174</v>
      </c>
      <c r="P2193" s="4" t="s">
        <v>182</v>
      </c>
      <c r="Q2193" s="2" t="s">
        <v>98</v>
      </c>
      <c r="R2193" s="2" t="s">
        <v>98</v>
      </c>
      <c r="S2193" t="s">
        <v>98</v>
      </c>
      <c r="T2193" t="s">
        <v>98</v>
      </c>
      <c r="U2193" s="2" t="s">
        <v>98</v>
      </c>
      <c r="V2193" s="2" t="s">
        <v>98</v>
      </c>
      <c r="W2193" s="2" t="s">
        <v>98</v>
      </c>
      <c r="X2193" s="2" t="s">
        <v>98</v>
      </c>
      <c r="Y2193" s="2" t="s">
        <v>186</v>
      </c>
      <c r="Z2193" s="2" t="s">
        <v>98</v>
      </c>
      <c r="AA2193" s="2" t="s">
        <v>98</v>
      </c>
      <c r="AB2193" s="2" t="s">
        <v>97</v>
      </c>
      <c r="AC2193" t="s">
        <v>171</v>
      </c>
      <c r="AD2193" s="6" t="s">
        <v>97</v>
      </c>
      <c r="AE2193" s="7" t="s">
        <v>98</v>
      </c>
      <c r="AF2193" t="s">
        <v>98</v>
      </c>
    </row>
    <row r="2194" spans="1:32">
      <c r="A2194" s="3" t="s">
        <v>184</v>
      </c>
      <c r="B2194">
        <v>2184</v>
      </c>
      <c r="C2194">
        <v>189439</v>
      </c>
      <c r="D2194" t="s">
        <v>136</v>
      </c>
      <c r="E2194" s="2" t="s">
        <v>98</v>
      </c>
      <c r="F2194" s="2" t="s">
        <v>98</v>
      </c>
      <c r="G2194" s="2" t="s">
        <v>98</v>
      </c>
      <c r="H2194" s="3" t="s">
        <v>97</v>
      </c>
      <c r="I2194" s="2" t="s">
        <v>145</v>
      </c>
      <c r="J2194" s="6" t="s">
        <v>97</v>
      </c>
      <c r="K2194" s="2" t="s">
        <v>134</v>
      </c>
      <c r="L2194" t="s">
        <v>140</v>
      </c>
      <c r="M2194" s="2" t="s">
        <v>101</v>
      </c>
      <c r="N2194" s="70" t="s">
        <v>98</v>
      </c>
      <c r="O2194" s="70" t="s">
        <v>174</v>
      </c>
      <c r="P2194" s="5" t="s">
        <v>182</v>
      </c>
      <c r="Q2194" s="2" t="s">
        <v>98</v>
      </c>
      <c r="R2194" s="2" t="s">
        <v>98</v>
      </c>
      <c r="S2194" t="s">
        <v>98</v>
      </c>
      <c r="T2194" t="s">
        <v>98</v>
      </c>
      <c r="U2194" s="2" t="s">
        <v>98</v>
      </c>
      <c r="V2194" s="2" t="s">
        <v>98</v>
      </c>
      <c r="W2194" s="2" t="s">
        <v>98</v>
      </c>
      <c r="X2194" s="2" t="s">
        <v>98</v>
      </c>
      <c r="Y2194" s="2" t="s">
        <v>186</v>
      </c>
      <c r="Z2194" s="2" t="s">
        <v>98</v>
      </c>
      <c r="AA2194" s="2" t="s">
        <v>98</v>
      </c>
      <c r="AB2194" s="2" t="s">
        <v>98</v>
      </c>
      <c r="AC2194" t="s">
        <v>171</v>
      </c>
      <c r="AD2194" s="6" t="s">
        <v>97</v>
      </c>
      <c r="AE2194" s="7" t="s">
        <v>98</v>
      </c>
      <c r="AF2194" t="s">
        <v>98</v>
      </c>
    </row>
    <row r="2195" spans="1:32">
      <c r="A2195" s="3" t="s">
        <v>184</v>
      </c>
      <c r="B2195">
        <v>2185</v>
      </c>
      <c r="C2195">
        <v>189450</v>
      </c>
      <c r="D2195" t="s">
        <v>136</v>
      </c>
      <c r="E2195" s="2" t="s">
        <v>98</v>
      </c>
      <c r="F2195" s="2" t="s">
        <v>98</v>
      </c>
      <c r="G2195" s="2" t="s">
        <v>98</v>
      </c>
      <c r="H2195" s="3" t="s">
        <v>97</v>
      </c>
      <c r="I2195" s="2" t="s">
        <v>144</v>
      </c>
      <c r="J2195" s="6" t="s">
        <v>97</v>
      </c>
      <c r="K2195" s="2" t="s">
        <v>134</v>
      </c>
      <c r="L2195" t="s">
        <v>140</v>
      </c>
      <c r="M2195" s="3" t="s">
        <v>101</v>
      </c>
      <c r="N2195" s="71" t="s">
        <v>97</v>
      </c>
      <c r="O2195" s="71" t="s">
        <v>174</v>
      </c>
      <c r="P2195" s="5" t="s">
        <v>182</v>
      </c>
      <c r="Q2195" s="2" t="s">
        <v>98</v>
      </c>
      <c r="R2195" s="2" t="s">
        <v>98</v>
      </c>
      <c r="S2195" t="s">
        <v>98</v>
      </c>
      <c r="T2195" t="s">
        <v>98</v>
      </c>
      <c r="U2195" s="2" t="s">
        <v>98</v>
      </c>
      <c r="V2195" s="2" t="s">
        <v>98</v>
      </c>
      <c r="W2195" s="2" t="s">
        <v>98</v>
      </c>
      <c r="X2195" s="2" t="s">
        <v>98</v>
      </c>
      <c r="Y2195" s="2" t="s">
        <v>186</v>
      </c>
      <c r="Z2195" s="2" t="s">
        <v>98</v>
      </c>
      <c r="AA2195" s="2" t="s">
        <v>98</v>
      </c>
      <c r="AB2195" s="2" t="s">
        <v>97</v>
      </c>
      <c r="AC2195" t="s">
        <v>171</v>
      </c>
      <c r="AD2195" s="6" t="s">
        <v>97</v>
      </c>
      <c r="AE2195" s="1" t="s">
        <v>98</v>
      </c>
      <c r="AF2195" t="s">
        <v>99</v>
      </c>
    </row>
    <row r="2196" spans="1:32">
      <c r="A2196" s="3" t="s">
        <v>184</v>
      </c>
      <c r="B2196">
        <v>2186</v>
      </c>
      <c r="C2196">
        <v>189462</v>
      </c>
      <c r="D2196" t="s">
        <v>136</v>
      </c>
      <c r="E2196" s="2" t="s">
        <v>97</v>
      </c>
      <c r="F2196" s="2" t="s">
        <v>98</v>
      </c>
      <c r="G2196" s="2" t="s">
        <v>97</v>
      </c>
      <c r="H2196" s="3" t="s">
        <v>97</v>
      </c>
      <c r="I2196" s="2" t="s">
        <v>144</v>
      </c>
      <c r="J2196" s="6" t="s">
        <v>97</v>
      </c>
      <c r="K2196" s="2" t="s">
        <v>134</v>
      </c>
      <c r="L2196" t="s">
        <v>139</v>
      </c>
      <c r="M2196" s="2" t="s">
        <v>100</v>
      </c>
      <c r="N2196" s="70" t="s">
        <v>97</v>
      </c>
      <c r="O2196" s="70" t="s">
        <v>163</v>
      </c>
      <c r="P2196" s="5" t="s">
        <v>97</v>
      </c>
      <c r="Q2196" s="2" t="s">
        <v>98</v>
      </c>
      <c r="R2196" s="2" t="s">
        <v>98</v>
      </c>
      <c r="S2196" t="s">
        <v>97</v>
      </c>
      <c r="T2196" t="s">
        <v>98</v>
      </c>
      <c r="U2196" s="2" t="s">
        <v>98</v>
      </c>
      <c r="V2196" s="2" t="s">
        <v>98</v>
      </c>
      <c r="W2196" s="2" t="s">
        <v>98</v>
      </c>
      <c r="X2196" s="2" t="s">
        <v>97</v>
      </c>
      <c r="Y2196" s="2" t="s">
        <v>98</v>
      </c>
      <c r="Z2196" s="2" t="s">
        <v>98</v>
      </c>
      <c r="AA2196" s="2" t="s">
        <v>98</v>
      </c>
      <c r="AB2196" s="2" t="s">
        <v>98</v>
      </c>
      <c r="AC2196" t="s">
        <v>172</v>
      </c>
      <c r="AD2196" s="6" t="s">
        <v>97</v>
      </c>
      <c r="AE2196" s="7" t="s">
        <v>97</v>
      </c>
      <c r="AF2196" t="s">
        <v>97</v>
      </c>
    </row>
    <row r="2197" spans="1:32">
      <c r="A2197" s="3" t="s">
        <v>184</v>
      </c>
      <c r="B2197">
        <v>2187</v>
      </c>
      <c r="C2197" s="6">
        <v>189463</v>
      </c>
      <c r="D2197" t="s">
        <v>136</v>
      </c>
      <c r="E2197" s="2" t="s">
        <v>98</v>
      </c>
      <c r="F2197" s="2" t="s">
        <v>98</v>
      </c>
      <c r="G2197" s="2" t="s">
        <v>98</v>
      </c>
      <c r="H2197" s="2" t="s">
        <v>97</v>
      </c>
      <c r="I2197" s="2" t="s">
        <v>149</v>
      </c>
      <c r="J2197" s="2" t="s">
        <v>97</v>
      </c>
      <c r="K2197" s="2" t="s">
        <v>134</v>
      </c>
      <c r="L2197" t="s">
        <v>140</v>
      </c>
      <c r="M2197" s="2" t="s">
        <v>100</v>
      </c>
      <c r="N2197" s="71" t="s">
        <v>97</v>
      </c>
      <c r="O2197" s="71" t="s">
        <v>174</v>
      </c>
      <c r="P2197" s="4" t="s">
        <v>98</v>
      </c>
      <c r="Q2197" s="2" t="s">
        <v>98</v>
      </c>
      <c r="R2197" s="2" t="s">
        <v>98</v>
      </c>
      <c r="S2197" t="s">
        <v>97</v>
      </c>
      <c r="T2197" t="s">
        <v>98</v>
      </c>
      <c r="U2197" s="2" t="s">
        <v>98</v>
      </c>
      <c r="V2197" s="2" t="s">
        <v>98</v>
      </c>
      <c r="W2197" s="2" t="s">
        <v>98</v>
      </c>
      <c r="X2197" s="2" t="s">
        <v>98</v>
      </c>
      <c r="Y2197" s="2" t="s">
        <v>186</v>
      </c>
      <c r="Z2197" s="2" t="s">
        <v>98</v>
      </c>
      <c r="AA2197" s="2" t="s">
        <v>98</v>
      </c>
      <c r="AB2197" s="2" t="s">
        <v>97</v>
      </c>
      <c r="AC2197" t="s">
        <v>171</v>
      </c>
      <c r="AD2197" t="s">
        <v>97</v>
      </c>
      <c r="AE2197" s="1" t="s">
        <v>98</v>
      </c>
      <c r="AF2197" t="s">
        <v>98</v>
      </c>
    </row>
    <row r="2198" spans="1:32">
      <c r="A2198" s="3" t="s">
        <v>184</v>
      </c>
      <c r="B2198">
        <v>2188</v>
      </c>
      <c r="C2198">
        <v>189464</v>
      </c>
      <c r="D2198" t="s">
        <v>137</v>
      </c>
      <c r="E2198" s="2" t="s">
        <v>98</v>
      </c>
      <c r="F2198" s="2" t="s">
        <v>98</v>
      </c>
      <c r="G2198" s="2" t="s">
        <v>98</v>
      </c>
      <c r="H2198" s="3" t="s">
        <v>97</v>
      </c>
      <c r="I2198" s="2" t="s">
        <v>149</v>
      </c>
      <c r="J2198" s="6" t="s">
        <v>97</v>
      </c>
      <c r="K2198" s="2" t="s">
        <v>134</v>
      </c>
      <c r="L2198" t="s">
        <v>140</v>
      </c>
      <c r="M2198" s="2" t="s">
        <v>100</v>
      </c>
      <c r="N2198" s="70" t="s">
        <v>97</v>
      </c>
      <c r="O2198" s="70" t="s">
        <v>163</v>
      </c>
      <c r="P2198" s="4" t="s">
        <v>182</v>
      </c>
      <c r="Q2198" s="2" t="s">
        <v>98</v>
      </c>
      <c r="R2198" s="2" t="s">
        <v>98</v>
      </c>
      <c r="S2198" t="s">
        <v>98</v>
      </c>
      <c r="T2198" t="s">
        <v>98</v>
      </c>
      <c r="U2198" s="2" t="s">
        <v>98</v>
      </c>
      <c r="V2198" s="2" t="s">
        <v>98</v>
      </c>
      <c r="W2198" s="2" t="s">
        <v>98</v>
      </c>
      <c r="X2198" s="2" t="s">
        <v>98</v>
      </c>
      <c r="Y2198" s="2" t="s">
        <v>186</v>
      </c>
      <c r="Z2198" s="2" t="s">
        <v>98</v>
      </c>
      <c r="AA2198" s="2" t="s">
        <v>98</v>
      </c>
      <c r="AB2198" s="2" t="s">
        <v>97</v>
      </c>
      <c r="AC2198" t="s">
        <v>171</v>
      </c>
      <c r="AD2198" s="6" t="s">
        <v>97</v>
      </c>
      <c r="AE2198" s="1" t="s">
        <v>97</v>
      </c>
      <c r="AF2198" t="s">
        <v>98</v>
      </c>
    </row>
    <row r="2199" spans="1:32">
      <c r="A2199" s="3" t="s">
        <v>184</v>
      </c>
      <c r="B2199">
        <v>2189</v>
      </c>
      <c r="C2199">
        <v>189488</v>
      </c>
      <c r="D2199" t="s">
        <v>137</v>
      </c>
      <c r="E2199" s="2" t="s">
        <v>98</v>
      </c>
      <c r="F2199" s="2" t="s">
        <v>98</v>
      </c>
      <c r="G2199" s="2" t="s">
        <v>98</v>
      </c>
      <c r="H2199" s="3" t="s">
        <v>97</v>
      </c>
      <c r="I2199" s="2" t="s">
        <v>149</v>
      </c>
      <c r="J2199" s="6" t="s">
        <v>97</v>
      </c>
      <c r="K2199" s="2" t="s">
        <v>135</v>
      </c>
      <c r="L2199" t="s">
        <v>138</v>
      </c>
      <c r="M2199" s="2" t="s">
        <v>101</v>
      </c>
      <c r="N2199" s="70" t="s">
        <v>97</v>
      </c>
      <c r="O2199" s="70" t="s">
        <v>174</v>
      </c>
      <c r="P2199" s="5" t="s">
        <v>97</v>
      </c>
      <c r="Q2199" s="2" t="s">
        <v>97</v>
      </c>
      <c r="R2199" s="2" t="s">
        <v>98</v>
      </c>
      <c r="S2199" t="s">
        <v>97</v>
      </c>
      <c r="T2199" t="s">
        <v>98</v>
      </c>
      <c r="U2199" s="2" t="s">
        <v>98</v>
      </c>
      <c r="V2199" s="2" t="s">
        <v>98</v>
      </c>
      <c r="W2199" s="2" t="s">
        <v>98</v>
      </c>
      <c r="X2199" s="2" t="s">
        <v>97</v>
      </c>
      <c r="Y2199" s="2" t="s">
        <v>99</v>
      </c>
      <c r="Z2199" s="2" t="s">
        <v>97</v>
      </c>
      <c r="AA2199" s="2" t="s">
        <v>98</v>
      </c>
      <c r="AB2199" s="2" t="s">
        <v>185</v>
      </c>
      <c r="AC2199" t="s">
        <v>171</v>
      </c>
      <c r="AD2199" s="6" t="s">
        <v>98</v>
      </c>
      <c r="AE2199" s="7" t="s">
        <v>98</v>
      </c>
      <c r="AF2199" t="s">
        <v>97</v>
      </c>
    </row>
    <row r="2200" spans="1:32">
      <c r="A2200" s="3" t="s">
        <v>184</v>
      </c>
      <c r="B2200">
        <v>2190</v>
      </c>
      <c r="C2200" s="6">
        <v>189490</v>
      </c>
      <c r="D2200" t="s">
        <v>136</v>
      </c>
      <c r="E2200" s="2" t="s">
        <v>98</v>
      </c>
      <c r="F2200" s="2" t="s">
        <v>98</v>
      </c>
      <c r="G2200" s="2" t="s">
        <v>98</v>
      </c>
      <c r="H2200" s="2" t="s">
        <v>97</v>
      </c>
      <c r="I2200" s="2" t="s">
        <v>149</v>
      </c>
      <c r="J2200" s="2" t="s">
        <v>97</v>
      </c>
      <c r="K2200" s="2" t="s">
        <v>134</v>
      </c>
      <c r="L2200" t="s">
        <v>140</v>
      </c>
      <c r="M2200" s="2" t="s">
        <v>100</v>
      </c>
      <c r="N2200" s="71" t="s">
        <v>97</v>
      </c>
      <c r="O2200" s="71" t="s">
        <v>174</v>
      </c>
      <c r="P2200" s="4" t="s">
        <v>182</v>
      </c>
      <c r="Q2200" s="2" t="s">
        <v>98</v>
      </c>
      <c r="R2200" s="2" t="s">
        <v>98</v>
      </c>
      <c r="S2200" t="s">
        <v>98</v>
      </c>
      <c r="T2200" t="s">
        <v>98</v>
      </c>
      <c r="U2200" s="2" t="s">
        <v>98</v>
      </c>
      <c r="V2200" s="2" t="s">
        <v>98</v>
      </c>
      <c r="W2200" s="2" t="s">
        <v>98</v>
      </c>
      <c r="X2200" s="2" t="s">
        <v>98</v>
      </c>
      <c r="Y2200" s="2" t="s">
        <v>98</v>
      </c>
      <c r="Z2200" s="2" t="s">
        <v>98</v>
      </c>
      <c r="AA2200" s="2" t="s">
        <v>98</v>
      </c>
      <c r="AB2200" s="2" t="s">
        <v>97</v>
      </c>
      <c r="AC2200" t="s">
        <v>171</v>
      </c>
      <c r="AD2200" t="s">
        <v>97</v>
      </c>
      <c r="AE2200" s="1" t="s">
        <v>98</v>
      </c>
      <c r="AF2200" t="s">
        <v>98</v>
      </c>
    </row>
    <row r="2201" spans="1:32">
      <c r="A2201" s="3" t="s">
        <v>183</v>
      </c>
      <c r="B2201">
        <v>2191</v>
      </c>
      <c r="C2201" s="6">
        <v>189492</v>
      </c>
      <c r="D2201" t="s">
        <v>136</v>
      </c>
      <c r="E2201" s="2" t="s">
        <v>98</v>
      </c>
      <c r="F2201" s="2" t="s">
        <v>98</v>
      </c>
      <c r="G2201" s="2" t="s">
        <v>98</v>
      </c>
      <c r="H2201" s="2" t="s">
        <v>97</v>
      </c>
      <c r="I2201" s="2" t="s">
        <v>147</v>
      </c>
      <c r="J2201" s="2" t="s">
        <v>97</v>
      </c>
      <c r="K2201" s="2" t="s">
        <v>134</v>
      </c>
      <c r="L2201" t="s">
        <v>140</v>
      </c>
      <c r="M2201" s="2" t="s">
        <v>100</v>
      </c>
      <c r="N2201" s="71" t="s">
        <v>97</v>
      </c>
      <c r="O2201" s="71" t="s">
        <v>163</v>
      </c>
      <c r="P2201" s="4" t="s">
        <v>182</v>
      </c>
      <c r="Q2201" s="2" t="s">
        <v>98</v>
      </c>
      <c r="R2201" s="2" t="s">
        <v>97</v>
      </c>
      <c r="S2201" t="s">
        <v>98</v>
      </c>
      <c r="T2201" t="s">
        <v>98</v>
      </c>
      <c r="U2201" s="2" t="s">
        <v>98</v>
      </c>
      <c r="V2201" s="2" t="s">
        <v>98</v>
      </c>
      <c r="W2201" s="2" t="s">
        <v>98</v>
      </c>
      <c r="X2201" s="2" t="s">
        <v>97</v>
      </c>
      <c r="Y2201" s="2" t="s">
        <v>98</v>
      </c>
      <c r="Z2201" s="2" t="s">
        <v>98</v>
      </c>
      <c r="AA2201" s="2" t="s">
        <v>98</v>
      </c>
      <c r="AB2201" s="2" t="s">
        <v>185</v>
      </c>
      <c r="AC2201" t="s">
        <v>172</v>
      </c>
      <c r="AD2201" t="s">
        <v>97</v>
      </c>
      <c r="AE2201" s="1" t="s">
        <v>98</v>
      </c>
      <c r="AF2201" t="s">
        <v>98</v>
      </c>
    </row>
    <row r="2202" spans="1:32">
      <c r="A2202" s="3" t="s">
        <v>184</v>
      </c>
      <c r="B2202">
        <v>2192</v>
      </c>
      <c r="C2202">
        <v>189521</v>
      </c>
      <c r="D2202" t="s">
        <v>137</v>
      </c>
      <c r="E2202" s="2" t="s">
        <v>98</v>
      </c>
      <c r="F2202" s="2" t="s">
        <v>98</v>
      </c>
      <c r="G2202" s="2" t="s">
        <v>98</v>
      </c>
      <c r="H2202" s="3" t="s">
        <v>98</v>
      </c>
      <c r="I2202" s="2" t="s">
        <v>147</v>
      </c>
      <c r="J2202" s="6" t="s">
        <v>97</v>
      </c>
      <c r="K2202" s="2" t="s">
        <v>134</v>
      </c>
      <c r="L2202" t="s">
        <v>140</v>
      </c>
      <c r="M2202" s="2" t="s">
        <v>100</v>
      </c>
      <c r="N2202" s="70" t="s">
        <v>97</v>
      </c>
      <c r="O2202" s="70" t="s">
        <v>174</v>
      </c>
      <c r="P2202" s="4" t="s">
        <v>182</v>
      </c>
      <c r="Q2202" s="2" t="s">
        <v>98</v>
      </c>
      <c r="R2202" s="2" t="s">
        <v>98</v>
      </c>
      <c r="S2202" t="s">
        <v>98</v>
      </c>
      <c r="T2202" t="s">
        <v>98</v>
      </c>
      <c r="U2202" s="2" t="s">
        <v>98</v>
      </c>
      <c r="V2202" s="2" t="s">
        <v>98</v>
      </c>
      <c r="W2202" s="2" t="s">
        <v>98</v>
      </c>
      <c r="X2202" s="2" t="s">
        <v>98</v>
      </c>
      <c r="Y2202" s="2" t="s">
        <v>98</v>
      </c>
      <c r="Z2202" s="2" t="s">
        <v>98</v>
      </c>
      <c r="AA2202" s="2" t="s">
        <v>98</v>
      </c>
      <c r="AB2202" s="2" t="s">
        <v>97</v>
      </c>
      <c r="AC2202" t="s">
        <v>171</v>
      </c>
      <c r="AD2202" s="6" t="s">
        <v>97</v>
      </c>
      <c r="AE2202" s="1" t="s">
        <v>98</v>
      </c>
      <c r="AF2202" t="s">
        <v>98</v>
      </c>
    </row>
    <row r="2203" spans="1:32">
      <c r="A2203" s="3" t="s">
        <v>184</v>
      </c>
      <c r="B2203">
        <v>2193</v>
      </c>
      <c r="C2203" s="6">
        <v>189522</v>
      </c>
      <c r="D2203" t="s">
        <v>137</v>
      </c>
      <c r="E2203" s="2" t="s">
        <v>98</v>
      </c>
      <c r="F2203" s="2" t="s">
        <v>98</v>
      </c>
      <c r="G2203" s="2" t="s">
        <v>98</v>
      </c>
      <c r="H2203" s="2" t="s">
        <v>97</v>
      </c>
      <c r="I2203" s="2" t="s">
        <v>148</v>
      </c>
      <c r="J2203" s="2" t="s">
        <v>97</v>
      </c>
      <c r="K2203" s="2" t="s">
        <v>134</v>
      </c>
      <c r="L2203" t="s">
        <v>140</v>
      </c>
      <c r="M2203" s="2" t="s">
        <v>100</v>
      </c>
      <c r="N2203" s="71" t="s">
        <v>98</v>
      </c>
      <c r="O2203" s="71" t="s">
        <v>174</v>
      </c>
      <c r="P2203" s="4" t="s">
        <v>98</v>
      </c>
      <c r="Q2203" s="2" t="s">
        <v>98</v>
      </c>
      <c r="R2203" s="2" t="s">
        <v>98</v>
      </c>
      <c r="S2203" t="s">
        <v>97</v>
      </c>
      <c r="T2203" t="s">
        <v>98</v>
      </c>
      <c r="U2203" s="2" t="s">
        <v>98</v>
      </c>
      <c r="V2203" s="2" t="s">
        <v>98</v>
      </c>
      <c r="W2203" s="2" t="s">
        <v>98</v>
      </c>
      <c r="X2203" s="2" t="s">
        <v>98</v>
      </c>
      <c r="Y2203" s="2" t="s">
        <v>98</v>
      </c>
      <c r="Z2203" s="2" t="s">
        <v>98</v>
      </c>
      <c r="AA2203" s="2" t="s">
        <v>98</v>
      </c>
      <c r="AB2203" s="2" t="s">
        <v>97</v>
      </c>
      <c r="AC2203" t="s">
        <v>171</v>
      </c>
      <c r="AD2203" t="s">
        <v>97</v>
      </c>
      <c r="AE2203" s="1" t="s">
        <v>98</v>
      </c>
      <c r="AF2203" t="s">
        <v>97</v>
      </c>
    </row>
    <row r="2204" spans="1:32">
      <c r="A2204" s="3" t="s">
        <v>184</v>
      </c>
      <c r="B2204">
        <v>2194</v>
      </c>
      <c r="C2204">
        <v>189545</v>
      </c>
      <c r="D2204" t="s">
        <v>137</v>
      </c>
      <c r="E2204" s="2" t="s">
        <v>98</v>
      </c>
      <c r="F2204" s="2" t="s">
        <v>98</v>
      </c>
      <c r="G2204" s="2" t="s">
        <v>98</v>
      </c>
      <c r="H2204" s="3" t="s">
        <v>97</v>
      </c>
      <c r="I2204" s="2" t="s">
        <v>146</v>
      </c>
      <c r="J2204" s="6" t="s">
        <v>97</v>
      </c>
      <c r="K2204" s="2" t="s">
        <v>134</v>
      </c>
      <c r="L2204" t="s">
        <v>140</v>
      </c>
      <c r="M2204" s="3" t="s">
        <v>101</v>
      </c>
      <c r="N2204" s="71" t="s">
        <v>98</v>
      </c>
      <c r="O2204" s="71" t="s">
        <v>174</v>
      </c>
      <c r="P2204" s="5" t="s">
        <v>182</v>
      </c>
      <c r="Q2204" s="2" t="s">
        <v>98</v>
      </c>
      <c r="R2204" s="2" t="s">
        <v>98</v>
      </c>
      <c r="S2204" t="s">
        <v>98</v>
      </c>
      <c r="T2204" t="s">
        <v>98</v>
      </c>
      <c r="U2204" s="2" t="s">
        <v>98</v>
      </c>
      <c r="V2204" s="2" t="s">
        <v>98</v>
      </c>
      <c r="W2204" s="2" t="s">
        <v>98</v>
      </c>
      <c r="X2204" s="2" t="s">
        <v>98</v>
      </c>
      <c r="Y2204" s="2" t="s">
        <v>98</v>
      </c>
      <c r="Z2204" s="2" t="s">
        <v>98</v>
      </c>
      <c r="AA2204" s="2" t="s">
        <v>98</v>
      </c>
      <c r="AB2204" s="2" t="s">
        <v>97</v>
      </c>
      <c r="AC2204" t="s">
        <v>171</v>
      </c>
      <c r="AD2204" s="6" t="s">
        <v>97</v>
      </c>
      <c r="AE2204" s="1" t="s">
        <v>98</v>
      </c>
      <c r="AF2204" t="s">
        <v>98</v>
      </c>
    </row>
    <row r="2205" spans="1:32">
      <c r="A2205" s="3" t="s">
        <v>184</v>
      </c>
      <c r="B2205">
        <v>2195</v>
      </c>
      <c r="C2205" s="6">
        <v>189561</v>
      </c>
      <c r="D2205" t="s">
        <v>137</v>
      </c>
      <c r="E2205" s="2" t="s">
        <v>98</v>
      </c>
      <c r="F2205" s="2" t="s">
        <v>98</v>
      </c>
      <c r="G2205" s="2" t="s">
        <v>98</v>
      </c>
      <c r="H2205" s="2" t="s">
        <v>97</v>
      </c>
      <c r="I2205" s="2" t="s">
        <v>148</v>
      </c>
      <c r="J2205" s="2" t="s">
        <v>97</v>
      </c>
      <c r="K2205" s="2" t="s">
        <v>134</v>
      </c>
      <c r="L2205" t="s">
        <v>140</v>
      </c>
      <c r="M2205" s="2" t="s">
        <v>100</v>
      </c>
      <c r="N2205" s="71" t="s">
        <v>97</v>
      </c>
      <c r="O2205" s="71" t="s">
        <v>163</v>
      </c>
      <c r="P2205" s="4" t="s">
        <v>182</v>
      </c>
      <c r="Q2205" s="2" t="s">
        <v>98</v>
      </c>
      <c r="R2205" s="2" t="s">
        <v>98</v>
      </c>
      <c r="S2205" t="s">
        <v>98</v>
      </c>
      <c r="T2205" t="s">
        <v>98</v>
      </c>
      <c r="U2205" s="2" t="s">
        <v>98</v>
      </c>
      <c r="V2205" s="2" t="s">
        <v>98</v>
      </c>
      <c r="W2205" s="2" t="s">
        <v>98</v>
      </c>
      <c r="X2205" s="2" t="s">
        <v>98</v>
      </c>
      <c r="Y2205" s="2" t="s">
        <v>186</v>
      </c>
      <c r="Z2205" s="2" t="s">
        <v>98</v>
      </c>
      <c r="AA2205" s="2" t="s">
        <v>98</v>
      </c>
      <c r="AB2205" s="2" t="s">
        <v>98</v>
      </c>
      <c r="AC2205" t="s">
        <v>171</v>
      </c>
      <c r="AD2205" t="s">
        <v>97</v>
      </c>
      <c r="AE2205" s="1" t="s">
        <v>97</v>
      </c>
      <c r="AF2205" t="s">
        <v>97</v>
      </c>
    </row>
    <row r="2206" spans="1:32">
      <c r="A2206" s="3" t="s">
        <v>184</v>
      </c>
      <c r="B2206">
        <v>2196</v>
      </c>
      <c r="C2206" s="6">
        <v>189578</v>
      </c>
      <c r="D2206" t="s">
        <v>137</v>
      </c>
      <c r="E2206" s="2" t="s">
        <v>97</v>
      </c>
      <c r="F2206" s="2" t="s">
        <v>98</v>
      </c>
      <c r="G2206" s="2" t="s">
        <v>98</v>
      </c>
      <c r="H2206" s="2" t="s">
        <v>97</v>
      </c>
      <c r="I2206" s="2" t="s">
        <v>148</v>
      </c>
      <c r="J2206" s="2" t="s">
        <v>97</v>
      </c>
      <c r="K2206" s="2" t="s">
        <v>134</v>
      </c>
      <c r="L2206" t="s">
        <v>140</v>
      </c>
      <c r="M2206" s="2" t="s">
        <v>100</v>
      </c>
      <c r="N2206" s="71" t="s">
        <v>98</v>
      </c>
      <c r="O2206" s="71" t="s">
        <v>163</v>
      </c>
      <c r="P2206" s="4" t="s">
        <v>182</v>
      </c>
      <c r="Q2206" s="2" t="s">
        <v>98</v>
      </c>
      <c r="R2206" s="2" t="s">
        <v>98</v>
      </c>
      <c r="S2206" t="s">
        <v>98</v>
      </c>
      <c r="T2206" t="s">
        <v>98</v>
      </c>
      <c r="U2206" s="2" t="s">
        <v>98</v>
      </c>
      <c r="V2206" s="2" t="s">
        <v>98</v>
      </c>
      <c r="W2206" s="2" t="s">
        <v>98</v>
      </c>
      <c r="X2206" s="2" t="s">
        <v>98</v>
      </c>
      <c r="Y2206" s="2" t="s">
        <v>98</v>
      </c>
      <c r="Z2206" s="2" t="s">
        <v>98</v>
      </c>
      <c r="AA2206" s="2" t="s">
        <v>98</v>
      </c>
      <c r="AB2206" s="2" t="s">
        <v>97</v>
      </c>
      <c r="AC2206" t="s">
        <v>171</v>
      </c>
      <c r="AD2206" t="s">
        <v>97</v>
      </c>
      <c r="AE2206" s="1" t="s">
        <v>98</v>
      </c>
      <c r="AF2206" t="s">
        <v>98</v>
      </c>
    </row>
    <row r="2207" spans="1:32">
      <c r="A2207" s="3" t="s">
        <v>184</v>
      </c>
      <c r="B2207">
        <v>2197</v>
      </c>
      <c r="C2207" s="6">
        <v>189581</v>
      </c>
      <c r="D2207" t="s">
        <v>137</v>
      </c>
      <c r="E2207" s="2" t="s">
        <v>98</v>
      </c>
      <c r="F2207" s="2" t="s">
        <v>98</v>
      </c>
      <c r="G2207" s="2" t="s">
        <v>98</v>
      </c>
      <c r="H2207" s="2" t="s">
        <v>99</v>
      </c>
      <c r="I2207" s="2" t="s">
        <v>148</v>
      </c>
      <c r="J2207" s="2" t="s">
        <v>97</v>
      </c>
      <c r="K2207" s="2" t="s">
        <v>134</v>
      </c>
      <c r="L2207" t="s">
        <v>140</v>
      </c>
      <c r="M2207" s="2" t="s">
        <v>100</v>
      </c>
      <c r="N2207" s="71" t="s">
        <v>97</v>
      </c>
      <c r="O2207" s="71" t="s">
        <v>174</v>
      </c>
      <c r="P2207" s="4" t="s">
        <v>182</v>
      </c>
      <c r="Q2207" s="2" t="s">
        <v>98</v>
      </c>
      <c r="R2207" s="2" t="s">
        <v>98</v>
      </c>
      <c r="S2207" t="s">
        <v>98</v>
      </c>
      <c r="T2207" t="s">
        <v>98</v>
      </c>
      <c r="U2207" s="2" t="s">
        <v>98</v>
      </c>
      <c r="V2207" s="2" t="s">
        <v>98</v>
      </c>
      <c r="W2207" s="2" t="s">
        <v>98</v>
      </c>
      <c r="X2207" s="2" t="s">
        <v>97</v>
      </c>
      <c r="Y2207" s="2" t="s">
        <v>186</v>
      </c>
      <c r="Z2207" s="2" t="s">
        <v>98</v>
      </c>
      <c r="AA2207" s="2" t="s">
        <v>98</v>
      </c>
      <c r="AB2207" s="2" t="s">
        <v>185</v>
      </c>
      <c r="AC2207" t="s">
        <v>172</v>
      </c>
      <c r="AD2207" t="s">
        <v>97</v>
      </c>
      <c r="AE2207" s="1" t="s">
        <v>98</v>
      </c>
      <c r="AF2207" t="s">
        <v>98</v>
      </c>
    </row>
    <row r="2208" spans="1:32">
      <c r="A2208" s="3" t="s">
        <v>184</v>
      </c>
      <c r="B2208">
        <v>2198</v>
      </c>
      <c r="C2208">
        <v>189584</v>
      </c>
      <c r="D2208" t="s">
        <v>136</v>
      </c>
      <c r="E2208" s="2" t="s">
        <v>98</v>
      </c>
      <c r="F2208" s="2" t="s">
        <v>98</v>
      </c>
      <c r="G2208" s="2" t="s">
        <v>98</v>
      </c>
      <c r="H2208" s="3" t="s">
        <v>97</v>
      </c>
      <c r="I2208" s="2" t="s">
        <v>144</v>
      </c>
      <c r="J2208" s="6" t="s">
        <v>97</v>
      </c>
      <c r="K2208" s="2" t="s">
        <v>135</v>
      </c>
      <c r="L2208" t="s">
        <v>138</v>
      </c>
      <c r="M2208" s="2" t="s">
        <v>100</v>
      </c>
      <c r="N2208" s="70" t="s">
        <v>97</v>
      </c>
      <c r="O2208" s="70" t="s">
        <v>174</v>
      </c>
      <c r="P2208" s="4" t="s">
        <v>97</v>
      </c>
      <c r="Q2208" s="2" t="s">
        <v>98</v>
      </c>
      <c r="R2208" s="2" t="s">
        <v>98</v>
      </c>
      <c r="S2208" t="s">
        <v>97</v>
      </c>
      <c r="T2208" t="s">
        <v>98</v>
      </c>
      <c r="U2208" s="2" t="s">
        <v>97</v>
      </c>
      <c r="V2208" s="2" t="s">
        <v>98</v>
      </c>
      <c r="W2208" s="2" t="s">
        <v>98</v>
      </c>
      <c r="X2208" s="2" t="s">
        <v>98</v>
      </c>
      <c r="Y2208" s="2" t="s">
        <v>99</v>
      </c>
      <c r="Z2208" s="2" t="s">
        <v>97</v>
      </c>
      <c r="AA2208" s="2" t="s">
        <v>97</v>
      </c>
      <c r="AB2208" s="2" t="s">
        <v>185</v>
      </c>
      <c r="AC2208" t="s">
        <v>171</v>
      </c>
      <c r="AD2208" s="6" t="s">
        <v>98</v>
      </c>
      <c r="AE2208" s="7" t="s">
        <v>98</v>
      </c>
      <c r="AF2208" t="s">
        <v>97</v>
      </c>
    </row>
    <row r="2209" spans="1:32">
      <c r="A2209" s="3" t="s">
        <v>184</v>
      </c>
      <c r="B2209">
        <v>2199</v>
      </c>
      <c r="C2209" s="6">
        <v>189598</v>
      </c>
      <c r="D2209" t="s">
        <v>137</v>
      </c>
      <c r="E2209" s="2" t="s">
        <v>98</v>
      </c>
      <c r="F2209" s="2" t="s">
        <v>98</v>
      </c>
      <c r="G2209" s="2" t="s">
        <v>98</v>
      </c>
      <c r="H2209" s="2" t="s">
        <v>97</v>
      </c>
      <c r="I2209" s="2" t="s">
        <v>148</v>
      </c>
      <c r="J2209" s="2" t="s">
        <v>97</v>
      </c>
      <c r="K2209" s="2" t="s">
        <v>134</v>
      </c>
      <c r="L2209" t="s">
        <v>140</v>
      </c>
      <c r="M2209" s="2" t="s">
        <v>101</v>
      </c>
      <c r="N2209" s="71" t="s">
        <v>98</v>
      </c>
      <c r="O2209" s="71" t="s">
        <v>174</v>
      </c>
      <c r="P2209" s="4" t="s">
        <v>97</v>
      </c>
      <c r="Q2209" s="2" t="s">
        <v>98</v>
      </c>
      <c r="R2209" s="2" t="s">
        <v>98</v>
      </c>
      <c r="S2209" t="s">
        <v>97</v>
      </c>
      <c r="T2209" t="s">
        <v>98</v>
      </c>
      <c r="U2209" s="2" t="s">
        <v>98</v>
      </c>
      <c r="V2209" s="2" t="s">
        <v>98</v>
      </c>
      <c r="W2209" s="2" t="s">
        <v>98</v>
      </c>
      <c r="X2209" s="2" t="s">
        <v>98</v>
      </c>
      <c r="Y2209" s="2" t="s">
        <v>186</v>
      </c>
      <c r="Z2209" s="2" t="s">
        <v>98</v>
      </c>
      <c r="AA2209" s="2" t="s">
        <v>98</v>
      </c>
      <c r="AB2209" s="2" t="s">
        <v>97</v>
      </c>
      <c r="AC2209" t="s">
        <v>171</v>
      </c>
      <c r="AD2209" t="s">
        <v>97</v>
      </c>
      <c r="AE2209" s="1" t="s">
        <v>97</v>
      </c>
      <c r="AF2209" t="s">
        <v>98</v>
      </c>
    </row>
    <row r="2210" spans="1:32">
      <c r="A2210" s="3" t="s">
        <v>184</v>
      </c>
      <c r="B2210">
        <v>2200</v>
      </c>
      <c r="C2210" s="6">
        <v>189608</v>
      </c>
      <c r="D2210" t="s">
        <v>136</v>
      </c>
      <c r="E2210" s="2" t="s">
        <v>98</v>
      </c>
      <c r="F2210" s="2" t="s">
        <v>98</v>
      </c>
      <c r="G2210" s="2" t="s">
        <v>98</v>
      </c>
      <c r="H2210" s="2" t="s">
        <v>97</v>
      </c>
      <c r="I2210" s="2" t="s">
        <v>146</v>
      </c>
      <c r="J2210" s="2" t="s">
        <v>97</v>
      </c>
      <c r="K2210" s="2" t="s">
        <v>134</v>
      </c>
      <c r="L2210" t="s">
        <v>139</v>
      </c>
      <c r="M2210" s="2" t="s">
        <v>101</v>
      </c>
      <c r="N2210" s="71" t="s">
        <v>97</v>
      </c>
      <c r="O2210" s="71" t="s">
        <v>174</v>
      </c>
      <c r="P2210" s="4" t="s">
        <v>98</v>
      </c>
      <c r="Q2210" s="2" t="s">
        <v>98</v>
      </c>
      <c r="R2210" s="2" t="s">
        <v>98</v>
      </c>
      <c r="S2210" t="s">
        <v>97</v>
      </c>
      <c r="T2210" t="s">
        <v>97</v>
      </c>
      <c r="U2210" s="2" t="s">
        <v>98</v>
      </c>
      <c r="V2210" s="2" t="s">
        <v>98</v>
      </c>
      <c r="W2210" s="2" t="s">
        <v>98</v>
      </c>
      <c r="X2210" s="2" t="s">
        <v>98</v>
      </c>
      <c r="Y2210" s="2" t="s">
        <v>98</v>
      </c>
      <c r="Z2210" s="2" t="s">
        <v>98</v>
      </c>
      <c r="AA2210" s="2" t="s">
        <v>98</v>
      </c>
      <c r="AB2210" s="2" t="s">
        <v>98</v>
      </c>
      <c r="AC2210" t="s">
        <v>171</v>
      </c>
      <c r="AD2210" t="s">
        <v>97</v>
      </c>
      <c r="AE2210" s="1" t="s">
        <v>98</v>
      </c>
      <c r="AF2210" t="s">
        <v>98</v>
      </c>
    </row>
    <row r="2211" spans="1:32">
      <c r="A2211" s="3" t="s">
        <v>181</v>
      </c>
      <c r="B2211">
        <v>2201</v>
      </c>
      <c r="C2211" s="6">
        <v>189616</v>
      </c>
      <c r="D2211" t="s">
        <v>136</v>
      </c>
      <c r="E2211" s="2" t="s">
        <v>98</v>
      </c>
      <c r="F2211" s="2" t="s">
        <v>98</v>
      </c>
      <c r="G2211" s="2" t="s">
        <v>98</v>
      </c>
      <c r="H2211" s="2" t="s">
        <v>97</v>
      </c>
      <c r="I2211" s="2" t="s">
        <v>145</v>
      </c>
      <c r="J2211" s="2" t="s">
        <v>98</v>
      </c>
      <c r="K2211" s="2" t="s">
        <v>134</v>
      </c>
      <c r="L2211" t="s">
        <v>139</v>
      </c>
      <c r="M2211" s="2" t="s">
        <v>101</v>
      </c>
      <c r="N2211" s="71" t="s">
        <v>99</v>
      </c>
      <c r="O2211" s="71" t="s">
        <v>174</v>
      </c>
      <c r="P2211" s="4" t="s">
        <v>97</v>
      </c>
      <c r="Q2211" s="2" t="s">
        <v>98</v>
      </c>
      <c r="R2211" s="2" t="s">
        <v>98</v>
      </c>
      <c r="S2211" t="s">
        <v>97</v>
      </c>
      <c r="T2211" t="s">
        <v>98</v>
      </c>
      <c r="U2211" s="2" t="s">
        <v>98</v>
      </c>
      <c r="V2211" s="2" t="s">
        <v>98</v>
      </c>
      <c r="W2211" s="2" t="s">
        <v>98</v>
      </c>
      <c r="X2211" s="2" t="s">
        <v>98</v>
      </c>
      <c r="Y2211" s="2" t="s">
        <v>98</v>
      </c>
      <c r="Z2211" s="2" t="s">
        <v>98</v>
      </c>
      <c r="AA2211" s="2" t="s">
        <v>98</v>
      </c>
      <c r="AB2211" s="2" t="s">
        <v>97</v>
      </c>
      <c r="AC2211" t="s">
        <v>171</v>
      </c>
      <c r="AD2211" t="s">
        <v>97</v>
      </c>
      <c r="AE2211" s="1" t="s">
        <v>97</v>
      </c>
      <c r="AF2211" t="s">
        <v>97</v>
      </c>
    </row>
    <row r="2212" spans="1:32">
      <c r="A2212" s="3" t="s">
        <v>184</v>
      </c>
      <c r="B2212">
        <v>2202</v>
      </c>
      <c r="C2212" s="6">
        <v>189621</v>
      </c>
      <c r="D2212" t="s">
        <v>137</v>
      </c>
      <c r="E2212" s="2" t="s">
        <v>98</v>
      </c>
      <c r="F2212" s="2" t="s">
        <v>98</v>
      </c>
      <c r="G2212" s="2" t="s">
        <v>98</v>
      </c>
      <c r="H2212" s="2" t="s">
        <v>97</v>
      </c>
      <c r="I2212" s="2" t="s">
        <v>149</v>
      </c>
      <c r="J2212" s="2" t="s">
        <v>97</v>
      </c>
      <c r="K2212" s="2" t="s">
        <v>135</v>
      </c>
      <c r="L2212" t="s">
        <v>139</v>
      </c>
      <c r="M2212" s="2" t="s">
        <v>100</v>
      </c>
      <c r="N2212" s="71" t="s">
        <v>97</v>
      </c>
      <c r="O2212" s="71" t="s">
        <v>174</v>
      </c>
      <c r="P2212" s="4" t="s">
        <v>97</v>
      </c>
      <c r="Q2212" s="2" t="s">
        <v>97</v>
      </c>
      <c r="R2212" s="2" t="s">
        <v>98</v>
      </c>
      <c r="S2212" t="s">
        <v>97</v>
      </c>
      <c r="T2212" t="s">
        <v>98</v>
      </c>
      <c r="U2212" s="2" t="s">
        <v>98</v>
      </c>
      <c r="V2212" s="2" t="s">
        <v>97</v>
      </c>
      <c r="W2212" s="2" t="s">
        <v>98</v>
      </c>
      <c r="X2212" s="2" t="s">
        <v>98</v>
      </c>
      <c r="Y2212" s="2" t="s">
        <v>99</v>
      </c>
      <c r="Z2212" s="2" t="s">
        <v>98</v>
      </c>
      <c r="AA2212" s="2" t="s">
        <v>98</v>
      </c>
      <c r="AB2212" s="2" t="s">
        <v>185</v>
      </c>
      <c r="AC2212" t="s">
        <v>171</v>
      </c>
      <c r="AD2212" t="s">
        <v>98</v>
      </c>
      <c r="AE2212" s="1" t="s">
        <v>98</v>
      </c>
      <c r="AF2212" t="s">
        <v>97</v>
      </c>
    </row>
    <row r="2213" spans="1:32">
      <c r="A2213" s="3" t="s">
        <v>184</v>
      </c>
      <c r="B2213">
        <v>2203</v>
      </c>
      <c r="C2213" s="6">
        <v>189636</v>
      </c>
      <c r="D2213" t="s">
        <v>137</v>
      </c>
      <c r="E2213" s="2" t="s">
        <v>98</v>
      </c>
      <c r="F2213" s="2" t="s">
        <v>98</v>
      </c>
      <c r="G2213" s="2" t="s">
        <v>98</v>
      </c>
      <c r="H2213" s="2" t="s">
        <v>97</v>
      </c>
      <c r="I2213" s="2" t="s">
        <v>147</v>
      </c>
      <c r="J2213" s="2" t="s">
        <v>97</v>
      </c>
      <c r="K2213" s="2" t="s">
        <v>134</v>
      </c>
      <c r="L2213" t="s">
        <v>140</v>
      </c>
      <c r="M2213" s="2" t="s">
        <v>100</v>
      </c>
      <c r="N2213" s="71" t="s">
        <v>97</v>
      </c>
      <c r="O2213" s="71" t="s">
        <v>174</v>
      </c>
      <c r="P2213" s="4" t="s">
        <v>182</v>
      </c>
      <c r="Q2213" s="2" t="s">
        <v>98</v>
      </c>
      <c r="R2213" s="2" t="s">
        <v>98</v>
      </c>
      <c r="S2213" t="s">
        <v>98</v>
      </c>
      <c r="T2213" t="s">
        <v>98</v>
      </c>
      <c r="U2213" s="2" t="s">
        <v>98</v>
      </c>
      <c r="V2213" s="2" t="s">
        <v>98</v>
      </c>
      <c r="W2213" s="2" t="s">
        <v>98</v>
      </c>
      <c r="X2213" s="2" t="s">
        <v>98</v>
      </c>
      <c r="Y2213" s="2" t="s">
        <v>98</v>
      </c>
      <c r="Z2213" s="2" t="s">
        <v>98</v>
      </c>
      <c r="AA2213" s="2" t="s">
        <v>98</v>
      </c>
      <c r="AB2213" s="2" t="s">
        <v>97</v>
      </c>
      <c r="AC2213" t="s">
        <v>171</v>
      </c>
      <c r="AD2213" t="s">
        <v>97</v>
      </c>
      <c r="AE2213" s="1" t="s">
        <v>98</v>
      </c>
      <c r="AF2213" t="s">
        <v>98</v>
      </c>
    </row>
    <row r="2214" spans="1:32">
      <c r="A2214" s="3" t="s">
        <v>184</v>
      </c>
      <c r="B2214">
        <v>2204</v>
      </c>
      <c r="C2214">
        <v>189648</v>
      </c>
      <c r="D2214" t="s">
        <v>136</v>
      </c>
      <c r="E2214" s="2" t="s">
        <v>98</v>
      </c>
      <c r="F2214" s="2" t="s">
        <v>98</v>
      </c>
      <c r="G2214" s="2" t="s">
        <v>98</v>
      </c>
      <c r="H2214" s="3" t="s">
        <v>97</v>
      </c>
      <c r="I2214" s="2" t="s">
        <v>146</v>
      </c>
      <c r="J2214" s="6" t="s">
        <v>97</v>
      </c>
      <c r="K2214" s="2" t="s">
        <v>134</v>
      </c>
      <c r="L2214" t="s">
        <v>140</v>
      </c>
      <c r="M2214" s="3" t="s">
        <v>101</v>
      </c>
      <c r="N2214" s="71" t="s">
        <v>98</v>
      </c>
      <c r="O2214" s="71" t="s">
        <v>174</v>
      </c>
      <c r="P2214" s="5" t="s">
        <v>182</v>
      </c>
      <c r="Q2214" s="2" t="s">
        <v>98</v>
      </c>
      <c r="R2214" s="2" t="s">
        <v>98</v>
      </c>
      <c r="S2214" t="s">
        <v>98</v>
      </c>
      <c r="T2214" t="s">
        <v>98</v>
      </c>
      <c r="U2214" s="2" t="s">
        <v>98</v>
      </c>
      <c r="V2214" s="2" t="s">
        <v>98</v>
      </c>
      <c r="W2214" s="2" t="s">
        <v>98</v>
      </c>
      <c r="X2214" s="2" t="s">
        <v>98</v>
      </c>
      <c r="Y2214" s="2" t="s">
        <v>186</v>
      </c>
      <c r="Z2214" s="2" t="s">
        <v>98</v>
      </c>
      <c r="AA2214" s="2" t="s">
        <v>98</v>
      </c>
      <c r="AB2214" s="2" t="s">
        <v>97</v>
      </c>
      <c r="AC2214" t="s">
        <v>171</v>
      </c>
      <c r="AD2214" s="6" t="s">
        <v>97</v>
      </c>
      <c r="AE2214" s="7" t="s">
        <v>98</v>
      </c>
      <c r="AF2214" t="s">
        <v>98</v>
      </c>
    </row>
    <row r="2215" spans="1:32">
      <c r="A2215" s="3" t="s">
        <v>184</v>
      </c>
      <c r="B2215">
        <v>2205</v>
      </c>
      <c r="C2215">
        <v>189679</v>
      </c>
      <c r="D2215" t="s">
        <v>137</v>
      </c>
      <c r="E2215" s="2" t="s">
        <v>98</v>
      </c>
      <c r="F2215" s="2" t="s">
        <v>98</v>
      </c>
      <c r="G2215" s="2" t="s">
        <v>98</v>
      </c>
      <c r="H2215" s="3" t="s">
        <v>97</v>
      </c>
      <c r="I2215" s="2" t="s">
        <v>145</v>
      </c>
      <c r="J2215" s="6" t="s">
        <v>97</v>
      </c>
      <c r="K2215" s="2" t="s">
        <v>134</v>
      </c>
      <c r="L2215" t="s">
        <v>140</v>
      </c>
      <c r="M2215" s="2" t="s">
        <v>100</v>
      </c>
      <c r="N2215" s="70" t="s">
        <v>98</v>
      </c>
      <c r="O2215" s="70" t="s">
        <v>174</v>
      </c>
      <c r="P2215" s="5" t="s">
        <v>98</v>
      </c>
      <c r="Q2215" s="2" t="s">
        <v>98</v>
      </c>
      <c r="R2215" s="2" t="s">
        <v>98</v>
      </c>
      <c r="S2215" t="s">
        <v>97</v>
      </c>
      <c r="T2215" t="s">
        <v>98</v>
      </c>
      <c r="U2215" s="2" t="s">
        <v>98</v>
      </c>
      <c r="V2215" s="2" t="s">
        <v>98</v>
      </c>
      <c r="W2215" s="2" t="s">
        <v>98</v>
      </c>
      <c r="X2215" s="2" t="s">
        <v>98</v>
      </c>
      <c r="Y2215" s="2" t="s">
        <v>186</v>
      </c>
      <c r="Z2215" s="2" t="s">
        <v>98</v>
      </c>
      <c r="AA2215" s="2" t="s">
        <v>98</v>
      </c>
      <c r="AB2215" s="2" t="s">
        <v>97</v>
      </c>
      <c r="AC2215" t="s">
        <v>171</v>
      </c>
      <c r="AD2215" s="6" t="s">
        <v>97</v>
      </c>
      <c r="AE2215" s="7" t="s">
        <v>98</v>
      </c>
      <c r="AF2215" t="s">
        <v>98</v>
      </c>
    </row>
    <row r="2216" spans="1:32">
      <c r="A2216" s="3" t="s">
        <v>184</v>
      </c>
      <c r="B2216">
        <v>2206</v>
      </c>
      <c r="C2216" s="6">
        <v>189686</v>
      </c>
      <c r="D2216" t="s">
        <v>136</v>
      </c>
      <c r="E2216" s="2" t="s">
        <v>98</v>
      </c>
      <c r="F2216" s="2" t="s">
        <v>98</v>
      </c>
      <c r="G2216" s="2" t="s">
        <v>98</v>
      </c>
      <c r="H2216" s="2" t="s">
        <v>97</v>
      </c>
      <c r="I2216" s="2" t="s">
        <v>148</v>
      </c>
      <c r="J2216" s="2" t="s">
        <v>97</v>
      </c>
      <c r="K2216" s="2" t="s">
        <v>134</v>
      </c>
      <c r="L2216" t="s">
        <v>140</v>
      </c>
      <c r="M2216" s="2" t="s">
        <v>100</v>
      </c>
      <c r="N2216" s="71" t="s">
        <v>98</v>
      </c>
      <c r="O2216" s="71" t="s">
        <v>174</v>
      </c>
      <c r="P2216" s="4" t="s">
        <v>98</v>
      </c>
      <c r="Q2216" s="2" t="s">
        <v>98</v>
      </c>
      <c r="R2216" s="2" t="s">
        <v>98</v>
      </c>
      <c r="S2216" t="s">
        <v>97</v>
      </c>
      <c r="T2216" t="s">
        <v>98</v>
      </c>
      <c r="U2216" s="2" t="s">
        <v>98</v>
      </c>
      <c r="V2216" s="2" t="s">
        <v>98</v>
      </c>
      <c r="W2216" s="2" t="s">
        <v>98</v>
      </c>
      <c r="X2216" s="2" t="s">
        <v>98</v>
      </c>
      <c r="Y2216" s="2" t="s">
        <v>186</v>
      </c>
      <c r="Z2216" s="2" t="s">
        <v>98</v>
      </c>
      <c r="AA2216" s="2" t="s">
        <v>98</v>
      </c>
      <c r="AB2216" s="2" t="s">
        <v>98</v>
      </c>
      <c r="AC2216" t="s">
        <v>171</v>
      </c>
      <c r="AD2216" t="s">
        <v>97</v>
      </c>
      <c r="AE2216" s="1" t="s">
        <v>98</v>
      </c>
      <c r="AF2216" t="s">
        <v>98</v>
      </c>
    </row>
    <row r="2217" spans="1:32">
      <c r="A2217" s="3" t="s">
        <v>184</v>
      </c>
      <c r="B2217">
        <v>2207</v>
      </c>
      <c r="C2217" s="6">
        <v>189716</v>
      </c>
      <c r="D2217" t="s">
        <v>137</v>
      </c>
      <c r="E2217" s="2" t="s">
        <v>98</v>
      </c>
      <c r="F2217" s="2" t="s">
        <v>98</v>
      </c>
      <c r="G2217" s="2" t="s">
        <v>98</v>
      </c>
      <c r="H2217" s="2" t="s">
        <v>97</v>
      </c>
      <c r="I2217" s="2" t="s">
        <v>147</v>
      </c>
      <c r="J2217" s="2" t="s">
        <v>97</v>
      </c>
      <c r="K2217" s="2" t="s">
        <v>134</v>
      </c>
      <c r="L2217" t="s">
        <v>140</v>
      </c>
      <c r="M2217" s="2" t="s">
        <v>100</v>
      </c>
      <c r="N2217" s="71" t="s">
        <v>97</v>
      </c>
      <c r="O2217" s="71" t="s">
        <v>174</v>
      </c>
      <c r="P2217" s="4" t="s">
        <v>182</v>
      </c>
      <c r="Q2217" s="2" t="s">
        <v>98</v>
      </c>
      <c r="R2217" s="2" t="s">
        <v>98</v>
      </c>
      <c r="S2217" t="s">
        <v>98</v>
      </c>
      <c r="T2217" t="s">
        <v>98</v>
      </c>
      <c r="U2217" s="2" t="s">
        <v>98</v>
      </c>
      <c r="V2217" s="2" t="s">
        <v>98</v>
      </c>
      <c r="W2217" s="2" t="s">
        <v>98</v>
      </c>
      <c r="X2217" s="2" t="s">
        <v>98</v>
      </c>
      <c r="Y2217" s="2" t="s">
        <v>186</v>
      </c>
      <c r="Z2217" s="2" t="s">
        <v>98</v>
      </c>
      <c r="AA2217" s="2" t="s">
        <v>98</v>
      </c>
      <c r="AB2217" s="2" t="s">
        <v>98</v>
      </c>
      <c r="AC2217" t="s">
        <v>171</v>
      </c>
      <c r="AD2217" t="s">
        <v>97</v>
      </c>
      <c r="AE2217" s="1" t="s">
        <v>97</v>
      </c>
      <c r="AF2217" t="s">
        <v>98</v>
      </c>
    </row>
    <row r="2218" spans="1:32">
      <c r="A2218" s="3" t="s">
        <v>181</v>
      </c>
      <c r="B2218">
        <v>2208</v>
      </c>
      <c r="C2218">
        <v>189717</v>
      </c>
      <c r="D2218" t="s">
        <v>136</v>
      </c>
      <c r="E2218" s="2" t="s">
        <v>97</v>
      </c>
      <c r="F2218" s="2" t="s">
        <v>98</v>
      </c>
      <c r="G2218" s="2" t="s">
        <v>97</v>
      </c>
      <c r="H2218" s="3" t="s">
        <v>97</v>
      </c>
      <c r="I2218" s="2" t="s">
        <v>146</v>
      </c>
      <c r="J2218" s="6" t="s">
        <v>97</v>
      </c>
      <c r="K2218" s="2" t="s">
        <v>134</v>
      </c>
      <c r="L2218" t="s">
        <v>138</v>
      </c>
      <c r="M2218" s="3" t="s">
        <v>101</v>
      </c>
      <c r="N2218" s="71" t="s">
        <v>98</v>
      </c>
      <c r="O2218" s="71" t="s">
        <v>174</v>
      </c>
      <c r="P2218" s="5" t="s">
        <v>97</v>
      </c>
      <c r="Q2218" s="2" t="s">
        <v>97</v>
      </c>
      <c r="R2218" s="2" t="s">
        <v>97</v>
      </c>
      <c r="S2218" t="s">
        <v>97</v>
      </c>
      <c r="T2218" t="s">
        <v>97</v>
      </c>
      <c r="U2218" s="2" t="s">
        <v>98</v>
      </c>
      <c r="V2218" s="2" t="s">
        <v>97</v>
      </c>
      <c r="W2218" s="2" t="s">
        <v>98</v>
      </c>
      <c r="X2218" s="2" t="s">
        <v>98</v>
      </c>
      <c r="Y2218" s="2" t="s">
        <v>97</v>
      </c>
      <c r="Z2218" s="2" t="s">
        <v>98</v>
      </c>
      <c r="AA2218" s="2" t="s">
        <v>98</v>
      </c>
      <c r="AB2218" s="2" t="s">
        <v>97</v>
      </c>
      <c r="AC2218" t="s">
        <v>172</v>
      </c>
      <c r="AD2218" s="6" t="s">
        <v>97</v>
      </c>
      <c r="AE2218" s="7" t="s">
        <v>98</v>
      </c>
      <c r="AF2218" t="s">
        <v>98</v>
      </c>
    </row>
    <row r="2219" spans="1:32">
      <c r="A2219" s="3" t="s">
        <v>184</v>
      </c>
      <c r="B2219">
        <v>2209</v>
      </c>
      <c r="C2219">
        <v>189731</v>
      </c>
      <c r="D2219" t="s">
        <v>137</v>
      </c>
      <c r="E2219" s="2" t="s">
        <v>98</v>
      </c>
      <c r="F2219" s="2" t="s">
        <v>98</v>
      </c>
      <c r="G2219" s="2" t="s">
        <v>98</v>
      </c>
      <c r="H2219" s="3" t="s">
        <v>97</v>
      </c>
      <c r="I2219" s="2" t="s">
        <v>149</v>
      </c>
      <c r="J2219" s="6" t="s">
        <v>97</v>
      </c>
      <c r="K2219" s="2" t="s">
        <v>134</v>
      </c>
      <c r="L2219" t="s">
        <v>140</v>
      </c>
      <c r="M2219" s="2" t="s">
        <v>100</v>
      </c>
      <c r="N2219" s="70" t="s">
        <v>97</v>
      </c>
      <c r="O2219" s="70" t="s">
        <v>174</v>
      </c>
      <c r="P2219" s="4" t="s">
        <v>97</v>
      </c>
      <c r="Q2219" s="2" t="s">
        <v>98</v>
      </c>
      <c r="R2219" s="2" t="s">
        <v>98</v>
      </c>
      <c r="S2219" t="s">
        <v>97</v>
      </c>
      <c r="T2219" t="s">
        <v>98</v>
      </c>
      <c r="U2219" s="2" t="s">
        <v>98</v>
      </c>
      <c r="V2219" s="2" t="s">
        <v>98</v>
      </c>
      <c r="W2219" s="2" t="s">
        <v>98</v>
      </c>
      <c r="X2219" s="2" t="s">
        <v>98</v>
      </c>
      <c r="Y2219" s="2" t="s">
        <v>98</v>
      </c>
      <c r="Z2219" s="2" t="s">
        <v>98</v>
      </c>
      <c r="AA2219" s="2" t="s">
        <v>98</v>
      </c>
      <c r="AB2219" s="2" t="s">
        <v>97</v>
      </c>
      <c r="AC2219" t="s">
        <v>171</v>
      </c>
      <c r="AD2219" s="6" t="s">
        <v>97</v>
      </c>
      <c r="AE2219" s="1" t="s">
        <v>98</v>
      </c>
      <c r="AF2219" t="s">
        <v>97</v>
      </c>
    </row>
    <row r="2220" spans="1:32">
      <c r="A2220" s="3" t="s">
        <v>184</v>
      </c>
      <c r="B2220">
        <v>2210</v>
      </c>
      <c r="C2220" s="6">
        <v>189747</v>
      </c>
      <c r="D2220" t="s">
        <v>136</v>
      </c>
      <c r="E2220" s="2" t="s">
        <v>98</v>
      </c>
      <c r="F2220" s="2" t="s">
        <v>98</v>
      </c>
      <c r="G2220" s="2" t="s">
        <v>97</v>
      </c>
      <c r="H2220" s="2" t="s">
        <v>97</v>
      </c>
      <c r="I2220" s="2" t="s">
        <v>146</v>
      </c>
      <c r="J2220" s="2" t="s">
        <v>97</v>
      </c>
      <c r="K2220" s="2" t="s">
        <v>134</v>
      </c>
      <c r="L2220" t="s">
        <v>139</v>
      </c>
      <c r="M2220" s="2" t="s">
        <v>101</v>
      </c>
      <c r="N2220" s="71" t="s">
        <v>97</v>
      </c>
      <c r="O2220" s="71" t="s">
        <v>174</v>
      </c>
      <c r="P2220" s="4" t="s">
        <v>182</v>
      </c>
      <c r="Q2220" s="2" t="s">
        <v>98</v>
      </c>
      <c r="R2220" s="2" t="s">
        <v>98</v>
      </c>
      <c r="S2220" t="s">
        <v>98</v>
      </c>
      <c r="T2220" t="s">
        <v>98</v>
      </c>
      <c r="U2220" s="2" t="s">
        <v>98</v>
      </c>
      <c r="V2220" s="2" t="s">
        <v>98</v>
      </c>
      <c r="W2220" s="2" t="s">
        <v>98</v>
      </c>
      <c r="X2220" s="2" t="s">
        <v>97</v>
      </c>
      <c r="Y2220" s="2" t="s">
        <v>98</v>
      </c>
      <c r="Z2220" s="2" t="s">
        <v>97</v>
      </c>
      <c r="AA2220" s="2" t="s">
        <v>98</v>
      </c>
      <c r="AB2220" s="2" t="s">
        <v>185</v>
      </c>
      <c r="AC2220" t="s">
        <v>171</v>
      </c>
      <c r="AD2220" t="s">
        <v>97</v>
      </c>
      <c r="AE2220" s="1" t="s">
        <v>97</v>
      </c>
      <c r="AF2220" t="s">
        <v>98</v>
      </c>
    </row>
    <row r="2221" spans="1:32">
      <c r="A2221" s="3" t="s">
        <v>184</v>
      </c>
      <c r="B2221">
        <v>2211</v>
      </c>
      <c r="C2221" s="6">
        <v>189772</v>
      </c>
      <c r="D2221" t="s">
        <v>137</v>
      </c>
      <c r="E2221" s="2" t="s">
        <v>98</v>
      </c>
      <c r="F2221" s="2" t="s">
        <v>98</v>
      </c>
      <c r="G2221" s="2" t="s">
        <v>98</v>
      </c>
      <c r="H2221" s="2" t="s">
        <v>99</v>
      </c>
      <c r="I2221" s="2" t="s">
        <v>149</v>
      </c>
      <c r="J2221" s="2" t="s">
        <v>97</v>
      </c>
      <c r="K2221" s="2" t="s">
        <v>134</v>
      </c>
      <c r="L2221" t="s">
        <v>140</v>
      </c>
      <c r="M2221" s="2" t="s">
        <v>101</v>
      </c>
      <c r="N2221" s="71" t="s">
        <v>97</v>
      </c>
      <c r="O2221" s="71" t="s">
        <v>174</v>
      </c>
      <c r="P2221" s="4" t="s">
        <v>98</v>
      </c>
      <c r="Q2221" s="2" t="s">
        <v>98</v>
      </c>
      <c r="R2221" s="2" t="s">
        <v>98</v>
      </c>
      <c r="S2221" t="s">
        <v>97</v>
      </c>
      <c r="T2221" t="s">
        <v>98</v>
      </c>
      <c r="U2221" s="2" t="s">
        <v>98</v>
      </c>
      <c r="V2221" s="2" t="s">
        <v>98</v>
      </c>
      <c r="W2221" s="2" t="s">
        <v>98</v>
      </c>
      <c r="X2221" s="2" t="s">
        <v>98</v>
      </c>
      <c r="Y2221" s="2" t="s">
        <v>186</v>
      </c>
      <c r="Z2221" s="2" t="s">
        <v>98</v>
      </c>
      <c r="AA2221" s="2" t="s">
        <v>98</v>
      </c>
      <c r="AB2221" s="2" t="s">
        <v>99</v>
      </c>
      <c r="AC2221" t="s">
        <v>171</v>
      </c>
      <c r="AD2221" t="s">
        <v>97</v>
      </c>
      <c r="AE2221" s="1" t="s">
        <v>98</v>
      </c>
      <c r="AF2221" t="s">
        <v>98</v>
      </c>
    </row>
    <row r="2222" spans="1:32">
      <c r="A2222" s="3" t="s">
        <v>184</v>
      </c>
      <c r="B2222">
        <v>2212</v>
      </c>
      <c r="C2222">
        <v>189775</v>
      </c>
      <c r="D2222" t="s">
        <v>137</v>
      </c>
      <c r="E2222" s="2" t="s">
        <v>98</v>
      </c>
      <c r="F2222" s="2" t="s">
        <v>98</v>
      </c>
      <c r="G2222" s="2" t="s">
        <v>98</v>
      </c>
      <c r="H2222" s="3" t="s">
        <v>97</v>
      </c>
      <c r="I2222" s="2" t="s">
        <v>145</v>
      </c>
      <c r="J2222" s="6" t="s">
        <v>97</v>
      </c>
      <c r="K2222" s="2" t="s">
        <v>134</v>
      </c>
      <c r="L2222" t="s">
        <v>140</v>
      </c>
      <c r="M2222" s="2" t="s">
        <v>101</v>
      </c>
      <c r="N2222" s="70" t="s">
        <v>98</v>
      </c>
      <c r="O2222" s="70" t="s">
        <v>174</v>
      </c>
      <c r="P2222" s="4" t="s">
        <v>182</v>
      </c>
      <c r="Q2222" s="2" t="s">
        <v>98</v>
      </c>
      <c r="R2222" s="2" t="s">
        <v>98</v>
      </c>
      <c r="S2222" t="s">
        <v>98</v>
      </c>
      <c r="T2222" t="s">
        <v>98</v>
      </c>
      <c r="U2222" s="2" t="s">
        <v>98</v>
      </c>
      <c r="V2222" s="2" t="s">
        <v>98</v>
      </c>
      <c r="W2222" s="2" t="s">
        <v>98</v>
      </c>
      <c r="X2222" s="2" t="s">
        <v>98</v>
      </c>
      <c r="Y2222" s="2" t="s">
        <v>186</v>
      </c>
      <c r="Z2222" s="2" t="s">
        <v>98</v>
      </c>
      <c r="AA2222" s="2" t="s">
        <v>98</v>
      </c>
      <c r="AB2222" s="2" t="s">
        <v>97</v>
      </c>
      <c r="AC2222" t="s">
        <v>171</v>
      </c>
      <c r="AD2222" s="6" t="s">
        <v>97</v>
      </c>
      <c r="AE2222" s="7" t="s">
        <v>98</v>
      </c>
      <c r="AF2222" t="s">
        <v>98</v>
      </c>
    </row>
    <row r="2223" spans="1:32">
      <c r="A2223" s="3" t="s">
        <v>184</v>
      </c>
      <c r="B2223">
        <v>2213</v>
      </c>
      <c r="C2223">
        <v>189808</v>
      </c>
      <c r="D2223" t="s">
        <v>137</v>
      </c>
      <c r="E2223" s="2" t="s">
        <v>98</v>
      </c>
      <c r="F2223" s="2" t="s">
        <v>98</v>
      </c>
      <c r="G2223" s="2" t="s">
        <v>98</v>
      </c>
      <c r="H2223" s="3" t="s">
        <v>97</v>
      </c>
      <c r="I2223" s="2" t="s">
        <v>149</v>
      </c>
      <c r="J2223" s="6" t="s">
        <v>97</v>
      </c>
      <c r="K2223" s="2" t="s">
        <v>134</v>
      </c>
      <c r="L2223" t="s">
        <v>140</v>
      </c>
      <c r="M2223" s="2" t="s">
        <v>100</v>
      </c>
      <c r="N2223" s="70" t="s">
        <v>98</v>
      </c>
      <c r="O2223" s="71" t="s">
        <v>163</v>
      </c>
      <c r="P2223" s="5" t="s">
        <v>182</v>
      </c>
      <c r="Q2223" s="2" t="s">
        <v>98</v>
      </c>
      <c r="R2223" s="2" t="s">
        <v>98</v>
      </c>
      <c r="S2223" t="s">
        <v>98</v>
      </c>
      <c r="T2223" t="s">
        <v>98</v>
      </c>
      <c r="U2223" s="2" t="s">
        <v>98</v>
      </c>
      <c r="V2223" s="2" t="s">
        <v>98</v>
      </c>
      <c r="W2223" s="2" t="s">
        <v>98</v>
      </c>
      <c r="X2223" s="2" t="s">
        <v>98</v>
      </c>
      <c r="Y2223" s="2" t="s">
        <v>186</v>
      </c>
      <c r="Z2223" s="2" t="s">
        <v>98</v>
      </c>
      <c r="AA2223" s="2" t="s">
        <v>98</v>
      </c>
      <c r="AB2223" s="2" t="s">
        <v>98</v>
      </c>
      <c r="AC2223" t="s">
        <v>171</v>
      </c>
      <c r="AD2223" s="6" t="s">
        <v>97</v>
      </c>
      <c r="AE2223" s="7" t="s">
        <v>98</v>
      </c>
      <c r="AF2223" t="s">
        <v>98</v>
      </c>
    </row>
    <row r="2224" spans="1:32">
      <c r="A2224" s="3" t="s">
        <v>184</v>
      </c>
      <c r="B2224">
        <v>2214</v>
      </c>
      <c r="C2224" s="6">
        <v>189810</v>
      </c>
      <c r="D2224" t="s">
        <v>136</v>
      </c>
      <c r="E2224" s="2" t="s">
        <v>98</v>
      </c>
      <c r="F2224" s="2" t="s">
        <v>98</v>
      </c>
      <c r="G2224" s="2" t="s">
        <v>98</v>
      </c>
      <c r="H2224" s="2" t="s">
        <v>97</v>
      </c>
      <c r="I2224" s="2" t="s">
        <v>149</v>
      </c>
      <c r="J2224" s="2" t="s">
        <v>97</v>
      </c>
      <c r="K2224" s="2" t="s">
        <v>134</v>
      </c>
      <c r="L2224" t="s">
        <v>140</v>
      </c>
      <c r="M2224" s="2" t="s">
        <v>100</v>
      </c>
      <c r="N2224" s="71" t="s">
        <v>97</v>
      </c>
      <c r="O2224" s="71" t="s">
        <v>163</v>
      </c>
      <c r="P2224" s="4" t="s">
        <v>182</v>
      </c>
      <c r="Q2224" s="2" t="s">
        <v>98</v>
      </c>
      <c r="R2224" s="2" t="s">
        <v>98</v>
      </c>
      <c r="S2224" t="s">
        <v>98</v>
      </c>
      <c r="T2224" t="s">
        <v>98</v>
      </c>
      <c r="U2224" s="2" t="s">
        <v>98</v>
      </c>
      <c r="V2224" s="2" t="s">
        <v>98</v>
      </c>
      <c r="W2224" s="2" t="s">
        <v>98</v>
      </c>
      <c r="X2224" s="2" t="s">
        <v>98</v>
      </c>
      <c r="Y2224" s="2" t="s">
        <v>186</v>
      </c>
      <c r="Z2224" s="2" t="s">
        <v>98</v>
      </c>
      <c r="AA2224" s="2" t="s">
        <v>98</v>
      </c>
      <c r="AB2224" s="2" t="s">
        <v>97</v>
      </c>
      <c r="AC2224" t="s">
        <v>171</v>
      </c>
      <c r="AD2224" t="s">
        <v>97</v>
      </c>
      <c r="AE2224" s="1" t="s">
        <v>98</v>
      </c>
      <c r="AF2224" t="s">
        <v>98</v>
      </c>
    </row>
    <row r="2225" spans="1:32">
      <c r="A2225" s="3" t="s">
        <v>184</v>
      </c>
      <c r="B2225">
        <v>2215</v>
      </c>
      <c r="C2225">
        <v>189814</v>
      </c>
      <c r="D2225" t="s">
        <v>136</v>
      </c>
      <c r="E2225" s="2" t="s">
        <v>98</v>
      </c>
      <c r="F2225" s="2" t="s">
        <v>98</v>
      </c>
      <c r="G2225" s="2" t="s">
        <v>98</v>
      </c>
      <c r="H2225" s="3" t="s">
        <v>97</v>
      </c>
      <c r="I2225" s="2" t="s">
        <v>146</v>
      </c>
      <c r="J2225" s="6" t="s">
        <v>97</v>
      </c>
      <c r="K2225" s="2" t="s">
        <v>135</v>
      </c>
      <c r="L2225" t="s">
        <v>138</v>
      </c>
      <c r="M2225" s="2" t="s">
        <v>101</v>
      </c>
      <c r="N2225" s="70" t="s">
        <v>97</v>
      </c>
      <c r="O2225" s="70" t="s">
        <v>174</v>
      </c>
      <c r="P2225" s="4" t="s">
        <v>97</v>
      </c>
      <c r="Q2225" s="2" t="s">
        <v>98</v>
      </c>
      <c r="R2225" s="2" t="s">
        <v>98</v>
      </c>
      <c r="S2225" t="s">
        <v>97</v>
      </c>
      <c r="T2225" t="s">
        <v>98</v>
      </c>
      <c r="U2225" s="2" t="s">
        <v>98</v>
      </c>
      <c r="V2225" s="2" t="s">
        <v>97</v>
      </c>
      <c r="W2225" s="2" t="s">
        <v>98</v>
      </c>
      <c r="X2225" s="2" t="s">
        <v>98</v>
      </c>
      <c r="Y2225" s="2" t="s">
        <v>99</v>
      </c>
      <c r="Z2225" s="2" t="s">
        <v>98</v>
      </c>
      <c r="AA2225" s="2" t="s">
        <v>98</v>
      </c>
      <c r="AB2225" s="2" t="s">
        <v>185</v>
      </c>
      <c r="AC2225" t="s">
        <v>171</v>
      </c>
      <c r="AD2225" s="6" t="s">
        <v>98</v>
      </c>
      <c r="AE2225" s="7" t="s">
        <v>98</v>
      </c>
      <c r="AF2225" t="s">
        <v>98</v>
      </c>
    </row>
    <row r="2226" spans="1:32">
      <c r="A2226" s="3" t="s">
        <v>184</v>
      </c>
      <c r="B2226">
        <v>2216</v>
      </c>
      <c r="C2226">
        <v>189822</v>
      </c>
      <c r="D2226" t="s">
        <v>136</v>
      </c>
      <c r="E2226" s="2" t="s">
        <v>97</v>
      </c>
      <c r="F2226" s="2" t="s">
        <v>98</v>
      </c>
      <c r="G2226" s="2" t="s">
        <v>98</v>
      </c>
      <c r="H2226" s="3" t="s">
        <v>97</v>
      </c>
      <c r="I2226" s="2" t="s">
        <v>146</v>
      </c>
      <c r="J2226" s="6" t="s">
        <v>97</v>
      </c>
      <c r="K2226" s="2" t="s">
        <v>134</v>
      </c>
      <c r="L2226" t="s">
        <v>138</v>
      </c>
      <c r="M2226" s="3" t="s">
        <v>101</v>
      </c>
      <c r="N2226" s="71" t="s">
        <v>97</v>
      </c>
      <c r="O2226" s="71" t="s">
        <v>174</v>
      </c>
      <c r="P2226" s="5" t="s">
        <v>97</v>
      </c>
      <c r="Q2226" s="2" t="s">
        <v>97</v>
      </c>
      <c r="R2226" s="2" t="s">
        <v>97</v>
      </c>
      <c r="S2226" t="s">
        <v>97</v>
      </c>
      <c r="T2226" t="s">
        <v>98</v>
      </c>
      <c r="U2226" s="2" t="s">
        <v>98</v>
      </c>
      <c r="V2226" s="2" t="s">
        <v>97</v>
      </c>
      <c r="W2226" s="2" t="s">
        <v>98</v>
      </c>
      <c r="X2226" s="2" t="s">
        <v>98</v>
      </c>
      <c r="Y2226" s="2" t="s">
        <v>97</v>
      </c>
      <c r="Z2226" s="2" t="s">
        <v>98</v>
      </c>
      <c r="AA2226" s="2" t="s">
        <v>98</v>
      </c>
      <c r="AB2226" s="2" t="s">
        <v>98</v>
      </c>
      <c r="AC2226" t="s">
        <v>172</v>
      </c>
      <c r="AD2226" t="s">
        <v>97</v>
      </c>
      <c r="AE2226" s="1" t="s">
        <v>98</v>
      </c>
      <c r="AF2226" t="s">
        <v>97</v>
      </c>
    </row>
    <row r="2227" spans="1:32">
      <c r="A2227" s="3" t="s">
        <v>184</v>
      </c>
      <c r="B2227">
        <v>2217</v>
      </c>
      <c r="C2227">
        <v>189823</v>
      </c>
      <c r="D2227" t="s">
        <v>136</v>
      </c>
      <c r="E2227" s="2" t="s">
        <v>97</v>
      </c>
      <c r="F2227" s="2" t="s">
        <v>98</v>
      </c>
      <c r="G2227" s="2" t="s">
        <v>98</v>
      </c>
      <c r="H2227" s="3" t="s">
        <v>97</v>
      </c>
      <c r="I2227" s="2" t="s">
        <v>146</v>
      </c>
      <c r="J2227" s="6" t="s">
        <v>97</v>
      </c>
      <c r="K2227" s="2" t="s">
        <v>134</v>
      </c>
      <c r="L2227" t="s">
        <v>138</v>
      </c>
      <c r="M2227" s="3" t="s">
        <v>101</v>
      </c>
      <c r="N2227" s="71" t="s">
        <v>97</v>
      </c>
      <c r="O2227" s="71" t="s">
        <v>174</v>
      </c>
      <c r="P2227" s="5" t="s">
        <v>97</v>
      </c>
      <c r="Q2227" s="2" t="s">
        <v>98</v>
      </c>
      <c r="R2227" s="2" t="s">
        <v>97</v>
      </c>
      <c r="S2227" t="s">
        <v>97</v>
      </c>
      <c r="T2227" t="s">
        <v>97</v>
      </c>
      <c r="U2227" s="2" t="s">
        <v>98</v>
      </c>
      <c r="V2227" s="2" t="s">
        <v>97</v>
      </c>
      <c r="W2227" s="2" t="s">
        <v>98</v>
      </c>
      <c r="X2227" s="2" t="s">
        <v>98</v>
      </c>
      <c r="Y2227" s="2" t="s">
        <v>97</v>
      </c>
      <c r="Z2227" s="2" t="s">
        <v>98</v>
      </c>
      <c r="AA2227" s="2" t="s">
        <v>98</v>
      </c>
      <c r="AB2227" s="2" t="s">
        <v>98</v>
      </c>
      <c r="AC2227" t="s">
        <v>172</v>
      </c>
      <c r="AD2227" s="6" t="s">
        <v>97</v>
      </c>
      <c r="AE2227" s="1" t="s">
        <v>98</v>
      </c>
      <c r="AF2227" t="s">
        <v>97</v>
      </c>
    </row>
    <row r="2228" spans="1:32">
      <c r="A2228" s="3" t="s">
        <v>184</v>
      </c>
      <c r="B2228">
        <v>2218</v>
      </c>
      <c r="C2228">
        <v>189862</v>
      </c>
      <c r="D2228" t="s">
        <v>136</v>
      </c>
      <c r="E2228" s="2" t="s">
        <v>98</v>
      </c>
      <c r="F2228" s="2" t="s">
        <v>98</v>
      </c>
      <c r="G2228" s="2" t="s">
        <v>97</v>
      </c>
      <c r="H2228" s="3" t="s">
        <v>97</v>
      </c>
      <c r="I2228" s="2" t="s">
        <v>149</v>
      </c>
      <c r="J2228" s="6" t="s">
        <v>97</v>
      </c>
      <c r="K2228" s="2" t="s">
        <v>135</v>
      </c>
      <c r="L2228" t="s">
        <v>138</v>
      </c>
      <c r="M2228" s="2" t="s">
        <v>101</v>
      </c>
      <c r="N2228" s="70" t="s">
        <v>97</v>
      </c>
      <c r="O2228" s="70" t="s">
        <v>174</v>
      </c>
      <c r="P2228" s="5" t="s">
        <v>97</v>
      </c>
      <c r="Q2228" s="2" t="s">
        <v>97</v>
      </c>
      <c r="R2228" s="2" t="s">
        <v>98</v>
      </c>
      <c r="S2228" t="s">
        <v>97</v>
      </c>
      <c r="T2228" t="s">
        <v>98</v>
      </c>
      <c r="U2228" s="2" t="s">
        <v>97</v>
      </c>
      <c r="V2228" s="2" t="s">
        <v>98</v>
      </c>
      <c r="W2228" s="2" t="s">
        <v>98</v>
      </c>
      <c r="X2228" s="2" t="s">
        <v>98</v>
      </c>
      <c r="Y2228" s="2" t="s">
        <v>99</v>
      </c>
      <c r="Z2228" s="2" t="s">
        <v>98</v>
      </c>
      <c r="AA2228" s="2" t="s">
        <v>98</v>
      </c>
      <c r="AB2228" s="2" t="s">
        <v>185</v>
      </c>
      <c r="AC2228" t="s">
        <v>171</v>
      </c>
      <c r="AD2228" t="s">
        <v>98</v>
      </c>
      <c r="AE2228" s="1" t="s">
        <v>98</v>
      </c>
      <c r="AF2228" t="s">
        <v>97</v>
      </c>
    </row>
    <row r="2229" spans="1:32">
      <c r="A2229" s="3" t="s">
        <v>184</v>
      </c>
      <c r="B2229">
        <v>2219</v>
      </c>
      <c r="C2229" s="6">
        <v>189864</v>
      </c>
      <c r="D2229" t="s">
        <v>137</v>
      </c>
      <c r="E2229" s="2" t="s">
        <v>98</v>
      </c>
      <c r="F2229" s="2" t="s">
        <v>98</v>
      </c>
      <c r="G2229" s="2" t="s">
        <v>98</v>
      </c>
      <c r="H2229" s="2" t="s">
        <v>97</v>
      </c>
      <c r="I2229" s="2" t="s">
        <v>145</v>
      </c>
      <c r="J2229" s="2" t="s">
        <v>97</v>
      </c>
      <c r="K2229" s="2" t="s">
        <v>134</v>
      </c>
      <c r="L2229" t="s">
        <v>140</v>
      </c>
      <c r="M2229" s="2" t="s">
        <v>101</v>
      </c>
      <c r="N2229" s="71" t="s">
        <v>98</v>
      </c>
      <c r="O2229" s="71" t="s">
        <v>174</v>
      </c>
      <c r="P2229" s="4" t="s">
        <v>182</v>
      </c>
      <c r="Q2229" s="2" t="s">
        <v>98</v>
      </c>
      <c r="R2229" s="2" t="s">
        <v>98</v>
      </c>
      <c r="S2229" t="s">
        <v>98</v>
      </c>
      <c r="T2229" t="s">
        <v>98</v>
      </c>
      <c r="U2229" s="2" t="s">
        <v>98</v>
      </c>
      <c r="V2229" s="2" t="s">
        <v>98</v>
      </c>
      <c r="W2229" s="2" t="s">
        <v>98</v>
      </c>
      <c r="X2229" s="2" t="s">
        <v>98</v>
      </c>
      <c r="Y2229" s="2" t="s">
        <v>186</v>
      </c>
      <c r="Z2229" s="2" t="s">
        <v>98</v>
      </c>
      <c r="AA2229" s="2" t="s">
        <v>98</v>
      </c>
      <c r="AB2229" s="2" t="s">
        <v>97</v>
      </c>
      <c r="AC2229" t="s">
        <v>171</v>
      </c>
      <c r="AD2229" t="s">
        <v>97</v>
      </c>
      <c r="AE2229" s="1" t="s">
        <v>98</v>
      </c>
      <c r="AF2229" t="s">
        <v>98</v>
      </c>
    </row>
    <row r="2230" spans="1:32">
      <c r="A2230" s="3" t="s">
        <v>184</v>
      </c>
      <c r="B2230">
        <v>2220</v>
      </c>
      <c r="C2230" s="6">
        <v>189870</v>
      </c>
      <c r="D2230" t="s">
        <v>137</v>
      </c>
      <c r="E2230" s="2" t="s">
        <v>98</v>
      </c>
      <c r="F2230" s="2" t="s">
        <v>98</v>
      </c>
      <c r="G2230" s="2" t="s">
        <v>98</v>
      </c>
      <c r="H2230" s="2" t="s">
        <v>97</v>
      </c>
      <c r="I2230" s="2" t="s">
        <v>147</v>
      </c>
      <c r="J2230" s="2" t="s">
        <v>97</v>
      </c>
      <c r="K2230" s="2" t="s">
        <v>134</v>
      </c>
      <c r="L2230" t="s">
        <v>140</v>
      </c>
      <c r="M2230" s="2" t="s">
        <v>100</v>
      </c>
      <c r="N2230" s="71" t="s">
        <v>97</v>
      </c>
      <c r="O2230" s="71" t="s">
        <v>174</v>
      </c>
      <c r="P2230" s="4" t="s">
        <v>182</v>
      </c>
      <c r="Q2230" s="2" t="s">
        <v>98</v>
      </c>
      <c r="R2230" s="2" t="s">
        <v>98</v>
      </c>
      <c r="S2230" t="s">
        <v>98</v>
      </c>
      <c r="T2230" t="s">
        <v>98</v>
      </c>
      <c r="U2230" s="2" t="s">
        <v>98</v>
      </c>
      <c r="V2230" s="2" t="s">
        <v>98</v>
      </c>
      <c r="W2230" s="2" t="s">
        <v>98</v>
      </c>
      <c r="X2230" s="2" t="s">
        <v>98</v>
      </c>
      <c r="Y2230" s="2" t="s">
        <v>186</v>
      </c>
      <c r="Z2230" s="2" t="s">
        <v>98</v>
      </c>
      <c r="AA2230" s="2" t="s">
        <v>98</v>
      </c>
      <c r="AB2230" s="2" t="s">
        <v>97</v>
      </c>
      <c r="AC2230" t="s">
        <v>171</v>
      </c>
      <c r="AD2230" t="s">
        <v>97</v>
      </c>
      <c r="AE2230" s="1" t="s">
        <v>98</v>
      </c>
      <c r="AF2230" t="s">
        <v>98</v>
      </c>
    </row>
    <row r="2231" spans="1:32">
      <c r="A2231" s="3" t="s">
        <v>184</v>
      </c>
      <c r="B2231">
        <v>2221</v>
      </c>
      <c r="C2231">
        <v>189871</v>
      </c>
      <c r="D2231" t="s">
        <v>136</v>
      </c>
      <c r="E2231" s="2" t="s">
        <v>98</v>
      </c>
      <c r="F2231" s="2" t="s">
        <v>98</v>
      </c>
      <c r="G2231" s="2" t="s">
        <v>98</v>
      </c>
      <c r="H2231" s="2" t="s">
        <v>97</v>
      </c>
      <c r="I2231" s="2" t="s">
        <v>147</v>
      </c>
      <c r="J2231" s="6" t="s">
        <v>97</v>
      </c>
      <c r="K2231" s="2" t="s">
        <v>134</v>
      </c>
      <c r="L2231" t="s">
        <v>140</v>
      </c>
      <c r="M2231" s="2" t="s">
        <v>101</v>
      </c>
      <c r="N2231" s="70" t="s">
        <v>98</v>
      </c>
      <c r="O2231" s="70" t="s">
        <v>174</v>
      </c>
      <c r="P2231" s="5" t="s">
        <v>182</v>
      </c>
      <c r="Q2231" s="2" t="s">
        <v>98</v>
      </c>
      <c r="R2231" s="2" t="s">
        <v>98</v>
      </c>
      <c r="S2231" t="s">
        <v>98</v>
      </c>
      <c r="T2231" t="s">
        <v>98</v>
      </c>
      <c r="U2231" s="2" t="s">
        <v>98</v>
      </c>
      <c r="V2231" s="2" t="s">
        <v>98</v>
      </c>
      <c r="W2231" s="2" t="s">
        <v>98</v>
      </c>
      <c r="X2231" s="2" t="s">
        <v>98</v>
      </c>
      <c r="Y2231" s="2" t="s">
        <v>186</v>
      </c>
      <c r="Z2231" s="2" t="s">
        <v>98</v>
      </c>
      <c r="AA2231" s="2" t="s">
        <v>98</v>
      </c>
      <c r="AB2231" s="2" t="s">
        <v>97</v>
      </c>
      <c r="AC2231" t="s">
        <v>171</v>
      </c>
      <c r="AD2231" t="s">
        <v>97</v>
      </c>
      <c r="AE2231" s="1" t="s">
        <v>98</v>
      </c>
      <c r="AF2231" t="s">
        <v>98</v>
      </c>
    </row>
    <row r="2232" spans="1:32">
      <c r="A2232" s="3" t="s">
        <v>184</v>
      </c>
      <c r="B2232">
        <v>2222</v>
      </c>
      <c r="C2232">
        <v>189941</v>
      </c>
      <c r="D2232" t="s">
        <v>136</v>
      </c>
      <c r="E2232" s="2" t="s">
        <v>98</v>
      </c>
      <c r="F2232" s="2" t="s">
        <v>98</v>
      </c>
      <c r="G2232" s="2" t="s">
        <v>98</v>
      </c>
      <c r="H2232" s="3" t="s">
        <v>97</v>
      </c>
      <c r="I2232" s="2" t="s">
        <v>146</v>
      </c>
      <c r="J2232" s="6" t="s">
        <v>97</v>
      </c>
      <c r="K2232" s="2" t="s">
        <v>135</v>
      </c>
      <c r="L2232" t="s">
        <v>138</v>
      </c>
      <c r="M2232" s="2" t="s">
        <v>100</v>
      </c>
      <c r="N2232" s="70" t="s">
        <v>97</v>
      </c>
      <c r="O2232" s="70" t="s">
        <v>163</v>
      </c>
      <c r="P2232" s="5" t="s">
        <v>97</v>
      </c>
      <c r="Q2232" s="2" t="s">
        <v>97</v>
      </c>
      <c r="R2232" s="2" t="s">
        <v>98</v>
      </c>
      <c r="S2232" t="s">
        <v>97</v>
      </c>
      <c r="T2232" t="s">
        <v>98</v>
      </c>
      <c r="U2232" s="2" t="s">
        <v>98</v>
      </c>
      <c r="V2232" s="2" t="s">
        <v>98</v>
      </c>
      <c r="W2232" s="2" t="s">
        <v>98</v>
      </c>
      <c r="X2232" s="2" t="s">
        <v>98</v>
      </c>
      <c r="Y2232" s="2" t="s">
        <v>99</v>
      </c>
      <c r="Z2232" s="2" t="s">
        <v>98</v>
      </c>
      <c r="AA2232" s="2" t="s">
        <v>98</v>
      </c>
      <c r="AB2232" s="2" t="s">
        <v>185</v>
      </c>
      <c r="AC2232" t="s">
        <v>171</v>
      </c>
      <c r="AD2232" t="s">
        <v>98</v>
      </c>
      <c r="AE2232" s="1" t="s">
        <v>98</v>
      </c>
      <c r="AF2232" t="s">
        <v>98</v>
      </c>
    </row>
    <row r="2233" spans="1:32">
      <c r="A2233" s="3" t="s">
        <v>184</v>
      </c>
      <c r="B2233">
        <v>2223</v>
      </c>
      <c r="C2233">
        <v>189945</v>
      </c>
      <c r="D2233" t="s">
        <v>136</v>
      </c>
      <c r="E2233" s="2" t="s">
        <v>98</v>
      </c>
      <c r="F2233" s="2" t="s">
        <v>98</v>
      </c>
      <c r="G2233" s="2" t="s">
        <v>98</v>
      </c>
      <c r="H2233" s="3" t="s">
        <v>97</v>
      </c>
      <c r="I2233" s="2" t="s">
        <v>149</v>
      </c>
      <c r="J2233" s="6" t="s">
        <v>97</v>
      </c>
      <c r="K2233" s="2" t="s">
        <v>134</v>
      </c>
      <c r="L2233" t="s">
        <v>140</v>
      </c>
      <c r="M2233" s="3" t="s">
        <v>101</v>
      </c>
      <c r="N2233" s="71" t="s">
        <v>97</v>
      </c>
      <c r="O2233" s="71" t="s">
        <v>174</v>
      </c>
      <c r="P2233" s="4" t="s">
        <v>182</v>
      </c>
      <c r="Q2233" s="2" t="s">
        <v>98</v>
      </c>
      <c r="R2233" s="2" t="s">
        <v>98</v>
      </c>
      <c r="S2233" t="s">
        <v>98</v>
      </c>
      <c r="T2233" t="s">
        <v>98</v>
      </c>
      <c r="U2233" s="2" t="s">
        <v>98</v>
      </c>
      <c r="V2233" s="2" t="s">
        <v>98</v>
      </c>
      <c r="W2233" s="2" t="s">
        <v>98</v>
      </c>
      <c r="X2233" s="2" t="s">
        <v>98</v>
      </c>
      <c r="Y2233" s="2" t="s">
        <v>186</v>
      </c>
      <c r="Z2233" s="2" t="s">
        <v>98</v>
      </c>
      <c r="AA2233" s="2" t="s">
        <v>98</v>
      </c>
      <c r="AB2233" s="2" t="s">
        <v>97</v>
      </c>
      <c r="AC2233" t="s">
        <v>171</v>
      </c>
      <c r="AD2233" s="6" t="s">
        <v>97</v>
      </c>
      <c r="AE2233" s="7" t="s">
        <v>98</v>
      </c>
      <c r="AF2233" t="s">
        <v>98</v>
      </c>
    </row>
    <row r="2234" spans="1:32">
      <c r="A2234" s="3" t="s">
        <v>184</v>
      </c>
      <c r="B2234">
        <v>2224</v>
      </c>
      <c r="C2234" s="6">
        <v>189959</v>
      </c>
      <c r="D2234" t="s">
        <v>137</v>
      </c>
      <c r="E2234" s="2" t="s">
        <v>98</v>
      </c>
      <c r="F2234" s="2" t="s">
        <v>98</v>
      </c>
      <c r="G2234" s="2" t="s">
        <v>98</v>
      </c>
      <c r="H2234" s="2" t="s">
        <v>99</v>
      </c>
      <c r="I2234" s="2" t="s">
        <v>149</v>
      </c>
      <c r="J2234" s="2" t="s">
        <v>98</v>
      </c>
      <c r="K2234" s="2" t="s">
        <v>134</v>
      </c>
      <c r="L2234" t="s">
        <v>140</v>
      </c>
      <c r="M2234" s="2" t="s">
        <v>100</v>
      </c>
      <c r="N2234" s="71" t="s">
        <v>97</v>
      </c>
      <c r="O2234" s="71" t="s">
        <v>174</v>
      </c>
      <c r="P2234" s="4" t="s">
        <v>97</v>
      </c>
      <c r="Q2234" s="2" t="s">
        <v>98</v>
      </c>
      <c r="R2234" s="2" t="s">
        <v>98</v>
      </c>
      <c r="S2234" t="s">
        <v>97</v>
      </c>
      <c r="T2234" t="s">
        <v>98</v>
      </c>
      <c r="U2234" s="2" t="s">
        <v>98</v>
      </c>
      <c r="V2234" s="2" t="s">
        <v>98</v>
      </c>
      <c r="W2234" s="2" t="s">
        <v>98</v>
      </c>
      <c r="X2234" s="2" t="s">
        <v>98</v>
      </c>
      <c r="Y2234" s="2" t="s">
        <v>186</v>
      </c>
      <c r="Z2234" s="2" t="s">
        <v>98</v>
      </c>
      <c r="AA2234" s="2" t="s">
        <v>98</v>
      </c>
      <c r="AB2234" s="2" t="s">
        <v>99</v>
      </c>
      <c r="AC2234" t="s">
        <v>170</v>
      </c>
      <c r="AD2234" t="s">
        <v>97</v>
      </c>
      <c r="AE2234" s="1" t="s">
        <v>98</v>
      </c>
      <c r="AF2234" t="s">
        <v>98</v>
      </c>
    </row>
    <row r="2235" spans="1:32">
      <c r="A2235" s="3" t="s">
        <v>184</v>
      </c>
      <c r="B2235">
        <v>2225</v>
      </c>
      <c r="C2235" s="6">
        <v>189970</v>
      </c>
      <c r="D2235" t="s">
        <v>137</v>
      </c>
      <c r="E2235" s="2" t="s">
        <v>98</v>
      </c>
      <c r="F2235" s="2" t="s">
        <v>98</v>
      </c>
      <c r="G2235" s="2" t="s">
        <v>98</v>
      </c>
      <c r="H2235" s="2" t="s">
        <v>97</v>
      </c>
      <c r="I2235" s="2" t="s">
        <v>147</v>
      </c>
      <c r="J2235" s="2" t="s">
        <v>97</v>
      </c>
      <c r="K2235" s="2" t="s">
        <v>134</v>
      </c>
      <c r="L2235" t="s">
        <v>139</v>
      </c>
      <c r="M2235" s="2" t="s">
        <v>100</v>
      </c>
      <c r="N2235" s="71" t="s">
        <v>97</v>
      </c>
      <c r="O2235" s="71" t="s">
        <v>174</v>
      </c>
      <c r="P2235" s="4" t="s">
        <v>98</v>
      </c>
      <c r="Q2235" s="2" t="s">
        <v>97</v>
      </c>
      <c r="R2235" s="2" t="s">
        <v>98</v>
      </c>
      <c r="S2235" t="s">
        <v>97</v>
      </c>
      <c r="T2235" t="s">
        <v>97</v>
      </c>
      <c r="U2235" s="2" t="s">
        <v>98</v>
      </c>
      <c r="V2235" s="2" t="s">
        <v>98</v>
      </c>
      <c r="W2235" s="2" t="s">
        <v>98</v>
      </c>
      <c r="X2235" s="2" t="s">
        <v>97</v>
      </c>
      <c r="Y2235" s="2" t="s">
        <v>98</v>
      </c>
      <c r="Z2235" s="2" t="s">
        <v>98</v>
      </c>
      <c r="AA2235" s="2" t="s">
        <v>98</v>
      </c>
      <c r="AB2235" s="2" t="s">
        <v>97</v>
      </c>
      <c r="AC2235" t="s">
        <v>171</v>
      </c>
      <c r="AD2235" t="s">
        <v>97</v>
      </c>
      <c r="AE2235" s="1" t="s">
        <v>98</v>
      </c>
      <c r="AF2235" t="s">
        <v>98</v>
      </c>
    </row>
    <row r="2236" spans="1:32">
      <c r="A2236" s="3" t="s">
        <v>184</v>
      </c>
      <c r="B2236">
        <v>2226</v>
      </c>
      <c r="C2236" s="6">
        <v>189997</v>
      </c>
      <c r="D2236" t="s">
        <v>136</v>
      </c>
      <c r="E2236" s="2" t="s">
        <v>98</v>
      </c>
      <c r="F2236" s="2" t="s">
        <v>98</v>
      </c>
      <c r="G2236" s="2" t="s">
        <v>98</v>
      </c>
      <c r="H2236" s="2" t="s">
        <v>97</v>
      </c>
      <c r="I2236" s="2" t="s">
        <v>149</v>
      </c>
      <c r="J2236" s="2" t="s">
        <v>98</v>
      </c>
      <c r="K2236" s="2" t="s">
        <v>134</v>
      </c>
      <c r="L2236" t="s">
        <v>140</v>
      </c>
      <c r="M2236" s="2" t="s">
        <v>100</v>
      </c>
      <c r="N2236" s="71" t="s">
        <v>97</v>
      </c>
      <c r="O2236" s="71" t="s">
        <v>163</v>
      </c>
      <c r="P2236" s="4" t="s">
        <v>182</v>
      </c>
      <c r="Q2236" s="2" t="s">
        <v>98</v>
      </c>
      <c r="R2236" s="2" t="s">
        <v>98</v>
      </c>
      <c r="S2236" t="s">
        <v>98</v>
      </c>
      <c r="T2236" t="s">
        <v>97</v>
      </c>
      <c r="U2236" s="2" t="s">
        <v>98</v>
      </c>
      <c r="V2236" s="2" t="s">
        <v>97</v>
      </c>
      <c r="W2236" s="2" t="s">
        <v>98</v>
      </c>
      <c r="X2236" s="2" t="s">
        <v>98</v>
      </c>
      <c r="Y2236" s="2" t="s">
        <v>98</v>
      </c>
      <c r="Z2236" s="2" t="s">
        <v>98</v>
      </c>
      <c r="AA2236" s="2" t="s">
        <v>98</v>
      </c>
      <c r="AB2236" s="2" t="s">
        <v>98</v>
      </c>
      <c r="AC2236" t="s">
        <v>171</v>
      </c>
      <c r="AD2236" t="s">
        <v>97</v>
      </c>
      <c r="AE2236" s="1" t="s">
        <v>98</v>
      </c>
      <c r="AF2236" t="s">
        <v>98</v>
      </c>
    </row>
    <row r="2237" spans="1:32">
      <c r="A2237" s="3" t="s">
        <v>184</v>
      </c>
      <c r="B2237">
        <v>2227</v>
      </c>
      <c r="C2237" s="6">
        <v>189999</v>
      </c>
      <c r="D2237" t="s">
        <v>136</v>
      </c>
      <c r="E2237" s="2" t="s">
        <v>98</v>
      </c>
      <c r="F2237" s="2" t="s">
        <v>98</v>
      </c>
      <c r="G2237" s="2" t="s">
        <v>98</v>
      </c>
      <c r="H2237" s="2" t="s">
        <v>97</v>
      </c>
      <c r="I2237" s="2" t="s">
        <v>149</v>
      </c>
      <c r="J2237" s="2" t="s">
        <v>98</v>
      </c>
      <c r="K2237" s="2" t="s">
        <v>134</v>
      </c>
      <c r="L2237" t="s">
        <v>140</v>
      </c>
      <c r="M2237" s="2" t="s">
        <v>100</v>
      </c>
      <c r="N2237" s="71" t="s">
        <v>98</v>
      </c>
      <c r="O2237" s="71" t="s">
        <v>174</v>
      </c>
      <c r="P2237" s="4" t="s">
        <v>98</v>
      </c>
      <c r="Q2237" s="2" t="s">
        <v>98</v>
      </c>
      <c r="R2237" s="2" t="s">
        <v>98</v>
      </c>
      <c r="S2237" t="s">
        <v>97</v>
      </c>
      <c r="T2237" t="s">
        <v>98</v>
      </c>
      <c r="U2237" s="2" t="s">
        <v>98</v>
      </c>
      <c r="V2237" s="2" t="s">
        <v>97</v>
      </c>
      <c r="W2237" s="2" t="s">
        <v>98</v>
      </c>
      <c r="X2237" s="2" t="s">
        <v>98</v>
      </c>
      <c r="Y2237" s="2" t="s">
        <v>98</v>
      </c>
      <c r="Z2237" s="2" t="s">
        <v>98</v>
      </c>
      <c r="AA2237" s="2" t="s">
        <v>98</v>
      </c>
      <c r="AB2237" s="2" t="s">
        <v>98</v>
      </c>
      <c r="AC2237" t="s">
        <v>171</v>
      </c>
      <c r="AD2237" t="s">
        <v>97</v>
      </c>
      <c r="AE2237" s="1" t="s">
        <v>98</v>
      </c>
      <c r="AF2237" t="s">
        <v>98</v>
      </c>
    </row>
    <row r="2238" spans="1:32">
      <c r="A2238" s="3" t="s">
        <v>184</v>
      </c>
      <c r="B2238">
        <v>2228</v>
      </c>
      <c r="C2238">
        <v>190010</v>
      </c>
      <c r="D2238" t="s">
        <v>136</v>
      </c>
      <c r="E2238" s="2" t="s">
        <v>98</v>
      </c>
      <c r="F2238" s="2" t="s">
        <v>98</v>
      </c>
      <c r="G2238" s="2" t="s">
        <v>98</v>
      </c>
      <c r="H2238" s="3" t="s">
        <v>97</v>
      </c>
      <c r="I2238" s="2" t="s">
        <v>149</v>
      </c>
      <c r="J2238" s="6" t="s">
        <v>97</v>
      </c>
      <c r="K2238" s="2" t="s">
        <v>134</v>
      </c>
      <c r="L2238" t="s">
        <v>140</v>
      </c>
      <c r="M2238" s="3" t="s">
        <v>101</v>
      </c>
      <c r="N2238" s="71" t="s">
        <v>98</v>
      </c>
      <c r="O2238" s="71" t="s">
        <v>174</v>
      </c>
      <c r="P2238" s="4" t="s">
        <v>98</v>
      </c>
      <c r="Q2238" s="2" t="s">
        <v>98</v>
      </c>
      <c r="R2238" s="2" t="s">
        <v>98</v>
      </c>
      <c r="S2238" t="s">
        <v>97</v>
      </c>
      <c r="T2238" t="s">
        <v>98</v>
      </c>
      <c r="U2238" s="2" t="s">
        <v>98</v>
      </c>
      <c r="V2238" s="2" t="s">
        <v>98</v>
      </c>
      <c r="W2238" s="2" t="s">
        <v>98</v>
      </c>
      <c r="X2238" s="2" t="s">
        <v>98</v>
      </c>
      <c r="Y2238" s="2" t="s">
        <v>98</v>
      </c>
      <c r="Z2238" s="2" t="s">
        <v>98</v>
      </c>
      <c r="AA2238" s="2" t="s">
        <v>98</v>
      </c>
      <c r="AB2238" s="2" t="s">
        <v>98</v>
      </c>
      <c r="AC2238" t="s">
        <v>172</v>
      </c>
      <c r="AD2238" s="6" t="s">
        <v>97</v>
      </c>
      <c r="AE2238" s="7" t="s">
        <v>97</v>
      </c>
      <c r="AF2238" t="s">
        <v>98</v>
      </c>
    </row>
    <row r="2239" spans="1:32">
      <c r="A2239" s="3" t="s">
        <v>184</v>
      </c>
      <c r="B2239">
        <v>2229</v>
      </c>
      <c r="C2239">
        <v>190022</v>
      </c>
      <c r="D2239" t="s">
        <v>136</v>
      </c>
      <c r="E2239" s="2" t="s">
        <v>98</v>
      </c>
      <c r="F2239" s="2" t="s">
        <v>98</v>
      </c>
      <c r="G2239" s="2" t="s">
        <v>98</v>
      </c>
      <c r="H2239" s="3" t="s">
        <v>97</v>
      </c>
      <c r="I2239" s="2" t="s">
        <v>148</v>
      </c>
      <c r="J2239" s="6" t="s">
        <v>97</v>
      </c>
      <c r="K2239" s="2" t="s">
        <v>134</v>
      </c>
      <c r="L2239" t="s">
        <v>140</v>
      </c>
      <c r="M2239" s="2" t="s">
        <v>101</v>
      </c>
      <c r="N2239" s="70" t="s">
        <v>98</v>
      </c>
      <c r="O2239" s="70" t="s">
        <v>174</v>
      </c>
      <c r="P2239" s="5" t="s">
        <v>182</v>
      </c>
      <c r="Q2239" s="2" t="s">
        <v>98</v>
      </c>
      <c r="R2239" s="2" t="s">
        <v>98</v>
      </c>
      <c r="S2239" t="s">
        <v>98</v>
      </c>
      <c r="T2239" t="s">
        <v>98</v>
      </c>
      <c r="U2239" s="2" t="s">
        <v>98</v>
      </c>
      <c r="V2239" s="2" t="s">
        <v>98</v>
      </c>
      <c r="W2239" s="2" t="s">
        <v>98</v>
      </c>
      <c r="X2239" s="2" t="s">
        <v>98</v>
      </c>
      <c r="Y2239" s="2" t="s">
        <v>186</v>
      </c>
      <c r="Z2239" s="2" t="s">
        <v>98</v>
      </c>
      <c r="AA2239" s="2" t="s">
        <v>98</v>
      </c>
      <c r="AB2239" s="2" t="s">
        <v>97</v>
      </c>
      <c r="AC2239" t="s">
        <v>171</v>
      </c>
      <c r="AD2239" t="s">
        <v>97</v>
      </c>
      <c r="AE2239" s="1" t="s">
        <v>97</v>
      </c>
      <c r="AF2239" t="s">
        <v>98</v>
      </c>
    </row>
    <row r="2240" spans="1:32">
      <c r="A2240" s="3" t="s">
        <v>184</v>
      </c>
      <c r="B2240">
        <v>2230</v>
      </c>
      <c r="C2240" s="6">
        <v>190024</v>
      </c>
      <c r="D2240" t="s">
        <v>137</v>
      </c>
      <c r="E2240" s="2" t="s">
        <v>97</v>
      </c>
      <c r="F2240" s="2" t="s">
        <v>98</v>
      </c>
      <c r="G2240" s="2" t="s">
        <v>98</v>
      </c>
      <c r="H2240" s="2" t="s">
        <v>97</v>
      </c>
      <c r="I2240" s="2" t="s">
        <v>148</v>
      </c>
      <c r="J2240" s="2" t="s">
        <v>97</v>
      </c>
      <c r="K2240" s="2" t="s">
        <v>134</v>
      </c>
      <c r="L2240" t="s">
        <v>139</v>
      </c>
      <c r="M2240" s="2" t="s">
        <v>100</v>
      </c>
      <c r="N2240" s="71" t="s">
        <v>97</v>
      </c>
      <c r="O2240" s="71" t="s">
        <v>174</v>
      </c>
      <c r="P2240" s="4" t="s">
        <v>98</v>
      </c>
      <c r="Q2240" s="2" t="s">
        <v>98</v>
      </c>
      <c r="R2240" s="2" t="s">
        <v>98</v>
      </c>
      <c r="S2240" t="s">
        <v>97</v>
      </c>
      <c r="T2240" t="s">
        <v>98</v>
      </c>
      <c r="U2240" s="2" t="s">
        <v>98</v>
      </c>
      <c r="V2240" s="2" t="s">
        <v>97</v>
      </c>
      <c r="W2240" s="2" t="s">
        <v>98</v>
      </c>
      <c r="X2240" s="2" t="s">
        <v>98</v>
      </c>
      <c r="Y2240" s="2" t="s">
        <v>98</v>
      </c>
      <c r="Z2240" s="2" t="s">
        <v>98</v>
      </c>
      <c r="AA2240" s="2" t="s">
        <v>98</v>
      </c>
      <c r="AB2240" s="2" t="s">
        <v>98</v>
      </c>
      <c r="AC2240" t="s">
        <v>171</v>
      </c>
      <c r="AD2240" t="s">
        <v>97</v>
      </c>
      <c r="AE2240" s="1" t="s">
        <v>97</v>
      </c>
      <c r="AF2240" t="s">
        <v>98</v>
      </c>
    </row>
    <row r="2241" spans="1:32">
      <c r="A2241" s="3" t="s">
        <v>184</v>
      </c>
      <c r="B2241">
        <v>2231</v>
      </c>
      <c r="C2241" s="6">
        <v>190038</v>
      </c>
      <c r="D2241" t="s">
        <v>137</v>
      </c>
      <c r="E2241" s="2" t="s">
        <v>98</v>
      </c>
      <c r="F2241" s="2" t="s">
        <v>98</v>
      </c>
      <c r="G2241" s="2" t="s">
        <v>98</v>
      </c>
      <c r="H2241" s="2" t="s">
        <v>97</v>
      </c>
      <c r="I2241" s="2" t="s">
        <v>146</v>
      </c>
      <c r="J2241" s="2" t="s">
        <v>97</v>
      </c>
      <c r="K2241" s="2" t="s">
        <v>134</v>
      </c>
      <c r="L2241" t="s">
        <v>139</v>
      </c>
      <c r="M2241" s="2" t="s">
        <v>100</v>
      </c>
      <c r="N2241" s="71" t="s">
        <v>97</v>
      </c>
      <c r="O2241" s="71" t="s">
        <v>174</v>
      </c>
      <c r="P2241" s="4" t="s">
        <v>182</v>
      </c>
      <c r="Q2241" s="2" t="s">
        <v>98</v>
      </c>
      <c r="R2241" s="2" t="s">
        <v>98</v>
      </c>
      <c r="S2241" t="s">
        <v>98</v>
      </c>
      <c r="T2241" t="s">
        <v>98</v>
      </c>
      <c r="U2241" s="2" t="s">
        <v>98</v>
      </c>
      <c r="V2241" s="2" t="s">
        <v>98</v>
      </c>
      <c r="W2241" s="2" t="s">
        <v>98</v>
      </c>
      <c r="X2241" s="2" t="s">
        <v>98</v>
      </c>
      <c r="Y2241" s="2" t="s">
        <v>98</v>
      </c>
      <c r="Z2241" s="2" t="s">
        <v>98</v>
      </c>
      <c r="AA2241" s="2" t="s">
        <v>98</v>
      </c>
      <c r="AB2241" s="2" t="s">
        <v>98</v>
      </c>
      <c r="AC2241" t="s">
        <v>171</v>
      </c>
      <c r="AD2241" t="s">
        <v>97</v>
      </c>
      <c r="AE2241" s="1" t="s">
        <v>97</v>
      </c>
      <c r="AF2241" t="s">
        <v>98</v>
      </c>
    </row>
    <row r="2242" spans="1:32">
      <c r="A2242" s="3" t="s">
        <v>184</v>
      </c>
      <c r="B2242">
        <v>2232</v>
      </c>
      <c r="C2242">
        <v>190060</v>
      </c>
      <c r="D2242" t="s">
        <v>136</v>
      </c>
      <c r="E2242" s="2" t="s">
        <v>98</v>
      </c>
      <c r="F2242" s="2" t="s">
        <v>98</v>
      </c>
      <c r="G2242" s="2" t="s">
        <v>98</v>
      </c>
      <c r="H2242" s="3" t="s">
        <v>97</v>
      </c>
      <c r="I2242" s="2" t="s">
        <v>146</v>
      </c>
      <c r="J2242" s="6" t="s">
        <v>97</v>
      </c>
      <c r="K2242" s="2" t="s">
        <v>134</v>
      </c>
      <c r="L2242" t="s">
        <v>140</v>
      </c>
      <c r="M2242" s="2" t="s">
        <v>101</v>
      </c>
      <c r="N2242" s="70" t="s">
        <v>97</v>
      </c>
      <c r="O2242" s="70" t="s">
        <v>174</v>
      </c>
      <c r="P2242" s="4" t="s">
        <v>98</v>
      </c>
      <c r="Q2242" s="2" t="s">
        <v>98</v>
      </c>
      <c r="R2242" s="2" t="s">
        <v>98</v>
      </c>
      <c r="S2242" t="s">
        <v>97</v>
      </c>
      <c r="T2242" t="s">
        <v>98</v>
      </c>
      <c r="U2242" s="2" t="s">
        <v>98</v>
      </c>
      <c r="V2242" s="2" t="s">
        <v>98</v>
      </c>
      <c r="W2242" s="2" t="s">
        <v>98</v>
      </c>
      <c r="X2242" s="2" t="s">
        <v>98</v>
      </c>
      <c r="Y2242" s="2" t="s">
        <v>98</v>
      </c>
      <c r="Z2242" s="2" t="s">
        <v>98</v>
      </c>
      <c r="AA2242" s="2" t="s">
        <v>98</v>
      </c>
      <c r="AB2242" s="2" t="s">
        <v>97</v>
      </c>
      <c r="AC2242" t="s">
        <v>172</v>
      </c>
      <c r="AD2242" s="6" t="s">
        <v>97</v>
      </c>
      <c r="AE2242" s="7" t="s">
        <v>98</v>
      </c>
      <c r="AF2242" t="s">
        <v>99</v>
      </c>
    </row>
    <row r="2243" spans="1:32">
      <c r="A2243" s="3" t="s">
        <v>184</v>
      </c>
      <c r="B2243">
        <v>2233</v>
      </c>
      <c r="C2243">
        <v>190068</v>
      </c>
      <c r="D2243" t="s">
        <v>137</v>
      </c>
      <c r="E2243" s="2" t="s">
        <v>98</v>
      </c>
      <c r="F2243" s="2" t="s">
        <v>98</v>
      </c>
      <c r="G2243" s="2" t="s">
        <v>98</v>
      </c>
      <c r="H2243" s="3" t="s">
        <v>97</v>
      </c>
      <c r="I2243" s="2" t="s">
        <v>146</v>
      </c>
      <c r="J2243" s="6" t="s">
        <v>97</v>
      </c>
      <c r="K2243" s="2" t="s">
        <v>134</v>
      </c>
      <c r="L2243" t="s">
        <v>140</v>
      </c>
      <c r="M2243" s="2" t="s">
        <v>100</v>
      </c>
      <c r="N2243" s="70" t="s">
        <v>98</v>
      </c>
      <c r="O2243" s="70" t="s">
        <v>174</v>
      </c>
      <c r="P2243" s="5" t="s">
        <v>182</v>
      </c>
      <c r="Q2243" s="2" t="s">
        <v>98</v>
      </c>
      <c r="R2243" s="2" t="s">
        <v>98</v>
      </c>
      <c r="S2243" t="s">
        <v>98</v>
      </c>
      <c r="T2243" t="s">
        <v>98</v>
      </c>
      <c r="U2243" s="2" t="s">
        <v>98</v>
      </c>
      <c r="V2243" s="2" t="s">
        <v>98</v>
      </c>
      <c r="W2243" s="2" t="s">
        <v>98</v>
      </c>
      <c r="X2243" s="2" t="s">
        <v>98</v>
      </c>
      <c r="Y2243" s="2" t="s">
        <v>186</v>
      </c>
      <c r="Z2243" s="2" t="s">
        <v>98</v>
      </c>
      <c r="AA2243" s="2" t="s">
        <v>98</v>
      </c>
      <c r="AB2243" s="2" t="s">
        <v>99</v>
      </c>
      <c r="AC2243" t="s">
        <v>171</v>
      </c>
      <c r="AD2243" s="6" t="s">
        <v>97</v>
      </c>
      <c r="AE2243" s="7" t="s">
        <v>98</v>
      </c>
      <c r="AF2243" t="s">
        <v>98</v>
      </c>
    </row>
    <row r="2244" spans="1:32">
      <c r="A2244" s="3" t="s">
        <v>184</v>
      </c>
      <c r="B2244">
        <v>2234</v>
      </c>
      <c r="C2244" s="6">
        <v>190086</v>
      </c>
      <c r="D2244" t="s">
        <v>136</v>
      </c>
      <c r="E2244" s="2" t="s">
        <v>98</v>
      </c>
      <c r="F2244" s="2" t="s">
        <v>98</v>
      </c>
      <c r="G2244" s="2" t="s">
        <v>98</v>
      </c>
      <c r="H2244" s="2" t="s">
        <v>97</v>
      </c>
      <c r="I2244" s="2" t="s">
        <v>145</v>
      </c>
      <c r="J2244" s="2" t="s">
        <v>97</v>
      </c>
      <c r="K2244" s="2" t="s">
        <v>134</v>
      </c>
      <c r="L2244" t="s">
        <v>140</v>
      </c>
      <c r="M2244" s="2" t="s">
        <v>100</v>
      </c>
      <c r="N2244" s="71" t="s">
        <v>97</v>
      </c>
      <c r="O2244" s="71" t="s">
        <v>174</v>
      </c>
      <c r="P2244" s="4" t="s">
        <v>182</v>
      </c>
      <c r="Q2244" s="2" t="s">
        <v>98</v>
      </c>
      <c r="R2244" s="2" t="s">
        <v>98</v>
      </c>
      <c r="S2244" t="s">
        <v>98</v>
      </c>
      <c r="T2244" t="s">
        <v>98</v>
      </c>
      <c r="U2244" s="2" t="s">
        <v>98</v>
      </c>
      <c r="V2244" s="2" t="s">
        <v>98</v>
      </c>
      <c r="W2244" s="2" t="s">
        <v>98</v>
      </c>
      <c r="X2244" s="2" t="s">
        <v>98</v>
      </c>
      <c r="Y2244" s="2" t="s">
        <v>186</v>
      </c>
      <c r="Z2244" s="2" t="s">
        <v>98</v>
      </c>
      <c r="AA2244" s="2" t="s">
        <v>98</v>
      </c>
      <c r="AB2244" s="2" t="s">
        <v>98</v>
      </c>
      <c r="AC2244" t="s">
        <v>171</v>
      </c>
      <c r="AD2244" t="s">
        <v>97</v>
      </c>
      <c r="AE2244" s="1" t="s">
        <v>98</v>
      </c>
      <c r="AF2244" t="s">
        <v>98</v>
      </c>
    </row>
    <row r="2245" spans="1:32">
      <c r="A2245" s="3" t="s">
        <v>184</v>
      </c>
      <c r="B2245">
        <v>2235</v>
      </c>
      <c r="C2245">
        <v>190088</v>
      </c>
      <c r="D2245" t="s">
        <v>137</v>
      </c>
      <c r="E2245" s="2" t="s">
        <v>98</v>
      </c>
      <c r="F2245" s="2" t="s">
        <v>98</v>
      </c>
      <c r="G2245" s="2" t="s">
        <v>98</v>
      </c>
      <c r="H2245" s="3" t="s">
        <v>97</v>
      </c>
      <c r="I2245" s="2" t="s">
        <v>145</v>
      </c>
      <c r="J2245" s="6" t="s">
        <v>97</v>
      </c>
      <c r="K2245" s="2" t="s">
        <v>134</v>
      </c>
      <c r="L2245" t="s">
        <v>140</v>
      </c>
      <c r="M2245" s="2" t="s">
        <v>100</v>
      </c>
      <c r="N2245" s="70" t="s">
        <v>97</v>
      </c>
      <c r="O2245" s="70" t="s">
        <v>163</v>
      </c>
      <c r="P2245" s="4" t="s">
        <v>182</v>
      </c>
      <c r="Q2245" s="2" t="s">
        <v>98</v>
      </c>
      <c r="R2245" s="2" t="s">
        <v>98</v>
      </c>
      <c r="S2245" t="s">
        <v>98</v>
      </c>
      <c r="T2245" t="s">
        <v>98</v>
      </c>
      <c r="U2245" s="2" t="s">
        <v>98</v>
      </c>
      <c r="V2245" s="2" t="s">
        <v>98</v>
      </c>
      <c r="W2245" s="2" t="s">
        <v>98</v>
      </c>
      <c r="X2245" s="2" t="s">
        <v>98</v>
      </c>
      <c r="Y2245" s="2" t="s">
        <v>186</v>
      </c>
      <c r="Z2245" s="2" t="s">
        <v>98</v>
      </c>
      <c r="AA2245" s="2" t="s">
        <v>98</v>
      </c>
      <c r="AB2245" s="2" t="s">
        <v>98</v>
      </c>
      <c r="AC2245" t="s">
        <v>171</v>
      </c>
      <c r="AD2245" s="6" t="s">
        <v>97</v>
      </c>
      <c r="AE2245" s="7" t="s">
        <v>98</v>
      </c>
      <c r="AF2245" t="s">
        <v>98</v>
      </c>
    </row>
    <row r="2246" spans="1:32">
      <c r="A2246" s="3" t="s">
        <v>184</v>
      </c>
      <c r="B2246">
        <v>2236</v>
      </c>
      <c r="C2246" s="6">
        <v>190093</v>
      </c>
      <c r="D2246" t="s">
        <v>136</v>
      </c>
      <c r="E2246" s="2" t="s">
        <v>98</v>
      </c>
      <c r="F2246" s="2" t="s">
        <v>98</v>
      </c>
      <c r="G2246" s="2" t="s">
        <v>98</v>
      </c>
      <c r="H2246" s="2" t="s">
        <v>97</v>
      </c>
      <c r="I2246" s="2" t="s">
        <v>145</v>
      </c>
      <c r="J2246" s="2" t="s">
        <v>97</v>
      </c>
      <c r="K2246" s="2" t="s">
        <v>134</v>
      </c>
      <c r="L2246" t="s">
        <v>140</v>
      </c>
      <c r="M2246" s="2" t="s">
        <v>100</v>
      </c>
      <c r="N2246" s="71" t="s">
        <v>97</v>
      </c>
      <c r="O2246" s="71" t="s">
        <v>174</v>
      </c>
      <c r="P2246" s="4" t="s">
        <v>182</v>
      </c>
      <c r="Q2246" s="2" t="s">
        <v>98</v>
      </c>
      <c r="R2246" s="2" t="s">
        <v>98</v>
      </c>
      <c r="S2246" t="s">
        <v>98</v>
      </c>
      <c r="T2246" t="s">
        <v>98</v>
      </c>
      <c r="U2246" s="2" t="s">
        <v>98</v>
      </c>
      <c r="V2246" s="2" t="s">
        <v>98</v>
      </c>
      <c r="W2246" s="2" t="s">
        <v>98</v>
      </c>
      <c r="X2246" s="2" t="s">
        <v>98</v>
      </c>
      <c r="Y2246" s="2" t="s">
        <v>186</v>
      </c>
      <c r="Z2246" s="2" t="s">
        <v>98</v>
      </c>
      <c r="AA2246" s="2" t="s">
        <v>98</v>
      </c>
      <c r="AB2246" s="2" t="s">
        <v>99</v>
      </c>
      <c r="AC2246" t="s">
        <v>171</v>
      </c>
      <c r="AD2246" t="s">
        <v>97</v>
      </c>
      <c r="AE2246" s="1" t="s">
        <v>98</v>
      </c>
      <c r="AF2246" t="s">
        <v>98</v>
      </c>
    </row>
    <row r="2247" spans="1:32">
      <c r="A2247" s="3" t="s">
        <v>184</v>
      </c>
      <c r="B2247">
        <v>2237</v>
      </c>
      <c r="C2247" s="6">
        <v>190102</v>
      </c>
      <c r="D2247" t="s">
        <v>136</v>
      </c>
      <c r="E2247" s="2" t="s">
        <v>98</v>
      </c>
      <c r="F2247" s="2" t="s">
        <v>98</v>
      </c>
      <c r="G2247" s="2" t="s">
        <v>98</v>
      </c>
      <c r="H2247" s="2" t="s">
        <v>97</v>
      </c>
      <c r="I2247" s="2" t="s">
        <v>149</v>
      </c>
      <c r="J2247" s="2" t="s">
        <v>97</v>
      </c>
      <c r="K2247" s="2" t="s">
        <v>134</v>
      </c>
      <c r="L2247" t="s">
        <v>140</v>
      </c>
      <c r="M2247" s="2" t="s">
        <v>100</v>
      </c>
      <c r="N2247" s="71" t="s">
        <v>97</v>
      </c>
      <c r="O2247" s="71" t="s">
        <v>174</v>
      </c>
      <c r="P2247" s="4" t="s">
        <v>182</v>
      </c>
      <c r="Q2247" s="2" t="s">
        <v>98</v>
      </c>
      <c r="R2247" s="2" t="s">
        <v>98</v>
      </c>
      <c r="S2247" t="s">
        <v>98</v>
      </c>
      <c r="T2247" t="s">
        <v>98</v>
      </c>
      <c r="U2247" s="2" t="s">
        <v>98</v>
      </c>
      <c r="V2247" s="2" t="s">
        <v>98</v>
      </c>
      <c r="W2247" s="2" t="s">
        <v>98</v>
      </c>
      <c r="X2247" s="2" t="s">
        <v>98</v>
      </c>
      <c r="Y2247" s="2" t="s">
        <v>186</v>
      </c>
      <c r="Z2247" s="2" t="s">
        <v>98</v>
      </c>
      <c r="AA2247" s="2" t="s">
        <v>98</v>
      </c>
      <c r="AB2247" s="2" t="s">
        <v>97</v>
      </c>
      <c r="AC2247" t="s">
        <v>171</v>
      </c>
      <c r="AD2247" t="s">
        <v>97</v>
      </c>
      <c r="AE2247" s="1" t="s">
        <v>98</v>
      </c>
      <c r="AF2247" t="s">
        <v>98</v>
      </c>
    </row>
    <row r="2248" spans="1:32">
      <c r="A2248" s="3" t="s">
        <v>184</v>
      </c>
      <c r="B2248">
        <v>2238</v>
      </c>
      <c r="C2248">
        <v>190103</v>
      </c>
      <c r="D2248" t="s">
        <v>136</v>
      </c>
      <c r="E2248" s="2" t="s">
        <v>98</v>
      </c>
      <c r="F2248" s="2" t="s">
        <v>98</v>
      </c>
      <c r="G2248" s="2" t="s">
        <v>98</v>
      </c>
      <c r="H2248" s="3" t="s">
        <v>97</v>
      </c>
      <c r="I2248" s="2" t="s">
        <v>149</v>
      </c>
      <c r="J2248" s="6" t="s">
        <v>97</v>
      </c>
      <c r="K2248" s="2" t="s">
        <v>134</v>
      </c>
      <c r="L2248" t="s">
        <v>140</v>
      </c>
      <c r="M2248" s="3" t="s">
        <v>100</v>
      </c>
      <c r="N2248" s="71" t="s">
        <v>97</v>
      </c>
      <c r="O2248" s="71" t="s">
        <v>174</v>
      </c>
      <c r="P2248" s="5" t="s">
        <v>98</v>
      </c>
      <c r="Q2248" s="2" t="s">
        <v>98</v>
      </c>
      <c r="R2248" s="2" t="s">
        <v>98</v>
      </c>
      <c r="S2248" t="s">
        <v>97</v>
      </c>
      <c r="T2248" t="s">
        <v>98</v>
      </c>
      <c r="U2248" s="2" t="s">
        <v>98</v>
      </c>
      <c r="V2248" s="2" t="s">
        <v>98</v>
      </c>
      <c r="W2248" s="2" t="s">
        <v>98</v>
      </c>
      <c r="X2248" s="2" t="s">
        <v>98</v>
      </c>
      <c r="Y2248" s="2" t="s">
        <v>186</v>
      </c>
      <c r="Z2248" s="2" t="s">
        <v>98</v>
      </c>
      <c r="AA2248" s="2" t="s">
        <v>98</v>
      </c>
      <c r="AB2248" s="2" t="s">
        <v>97</v>
      </c>
      <c r="AC2248" t="s">
        <v>171</v>
      </c>
      <c r="AD2248" s="6" t="s">
        <v>97</v>
      </c>
      <c r="AE2248" s="1" t="s">
        <v>98</v>
      </c>
      <c r="AF2248" t="s">
        <v>98</v>
      </c>
    </row>
    <row r="2249" spans="1:32">
      <c r="A2249" s="3" t="s">
        <v>184</v>
      </c>
      <c r="B2249">
        <v>2239</v>
      </c>
      <c r="C2249" s="6">
        <v>190109</v>
      </c>
      <c r="D2249" t="s">
        <v>137</v>
      </c>
      <c r="E2249" s="2" t="s">
        <v>98</v>
      </c>
      <c r="F2249" s="2" t="s">
        <v>98</v>
      </c>
      <c r="G2249" s="2" t="s">
        <v>98</v>
      </c>
      <c r="H2249" s="2" t="s">
        <v>99</v>
      </c>
      <c r="I2249" s="2" t="s">
        <v>145</v>
      </c>
      <c r="J2249" s="2" t="s">
        <v>97</v>
      </c>
      <c r="K2249" s="2" t="s">
        <v>134</v>
      </c>
      <c r="L2249" t="s">
        <v>139</v>
      </c>
      <c r="M2249" s="2" t="s">
        <v>101</v>
      </c>
      <c r="N2249" s="71" t="s">
        <v>98</v>
      </c>
      <c r="O2249" s="71" t="s">
        <v>174</v>
      </c>
      <c r="P2249" s="4" t="s">
        <v>182</v>
      </c>
      <c r="Q2249" s="2" t="s">
        <v>98</v>
      </c>
      <c r="R2249" s="2" t="s">
        <v>98</v>
      </c>
      <c r="S2249" t="s">
        <v>98</v>
      </c>
      <c r="T2249" t="s">
        <v>98</v>
      </c>
      <c r="U2249" s="2" t="s">
        <v>98</v>
      </c>
      <c r="V2249" s="2" t="s">
        <v>98</v>
      </c>
      <c r="W2249" s="2" t="s">
        <v>98</v>
      </c>
      <c r="X2249" s="2" t="s">
        <v>98</v>
      </c>
      <c r="Y2249" s="2" t="s">
        <v>98</v>
      </c>
      <c r="Z2249" s="2" t="s">
        <v>98</v>
      </c>
      <c r="AA2249" s="2" t="s">
        <v>98</v>
      </c>
      <c r="AB2249" s="2" t="s">
        <v>97</v>
      </c>
      <c r="AC2249" t="s">
        <v>172</v>
      </c>
      <c r="AD2249" t="s">
        <v>97</v>
      </c>
      <c r="AE2249" s="1" t="s">
        <v>97</v>
      </c>
      <c r="AF2249" t="s">
        <v>97</v>
      </c>
    </row>
    <row r="2250" spans="1:32">
      <c r="A2250" s="3" t="s">
        <v>184</v>
      </c>
      <c r="B2250">
        <v>2240</v>
      </c>
      <c r="C2250">
        <v>190110</v>
      </c>
      <c r="D2250" t="s">
        <v>137</v>
      </c>
      <c r="E2250" s="2" t="s">
        <v>98</v>
      </c>
      <c r="F2250" s="2" t="s">
        <v>98</v>
      </c>
      <c r="G2250" s="2" t="s">
        <v>98</v>
      </c>
      <c r="H2250" s="3" t="s">
        <v>99</v>
      </c>
      <c r="I2250" s="2" t="s">
        <v>145</v>
      </c>
      <c r="J2250" s="6" t="s">
        <v>97</v>
      </c>
      <c r="K2250" s="2" t="s">
        <v>134</v>
      </c>
      <c r="L2250" t="s">
        <v>139</v>
      </c>
      <c r="M2250" s="2" t="s">
        <v>100</v>
      </c>
      <c r="N2250" s="70" t="s">
        <v>97</v>
      </c>
      <c r="O2250" s="70" t="s">
        <v>163</v>
      </c>
      <c r="P2250" s="4" t="s">
        <v>97</v>
      </c>
      <c r="Q2250" s="2" t="s">
        <v>98</v>
      </c>
      <c r="R2250" s="2" t="s">
        <v>98</v>
      </c>
      <c r="S2250" t="s">
        <v>97</v>
      </c>
      <c r="T2250" t="s">
        <v>98</v>
      </c>
      <c r="U2250" s="2" t="s">
        <v>98</v>
      </c>
      <c r="V2250" s="2" t="s">
        <v>98</v>
      </c>
      <c r="W2250" s="2" t="s">
        <v>98</v>
      </c>
      <c r="X2250" s="2" t="s">
        <v>98</v>
      </c>
      <c r="Y2250" s="2" t="s">
        <v>98</v>
      </c>
      <c r="Z2250" s="2" t="s">
        <v>98</v>
      </c>
      <c r="AA2250" s="2" t="s">
        <v>98</v>
      </c>
      <c r="AB2250" s="2" t="s">
        <v>98</v>
      </c>
      <c r="AC2250" t="s">
        <v>171</v>
      </c>
      <c r="AD2250" s="6" t="s">
        <v>97</v>
      </c>
      <c r="AE2250" s="7" t="s">
        <v>97</v>
      </c>
      <c r="AF2250" t="s">
        <v>97</v>
      </c>
    </row>
    <row r="2251" spans="1:32">
      <c r="A2251" s="3" t="s">
        <v>184</v>
      </c>
      <c r="B2251">
        <v>2241</v>
      </c>
      <c r="C2251">
        <v>190112</v>
      </c>
      <c r="D2251" t="s">
        <v>136</v>
      </c>
      <c r="E2251" s="2" t="s">
        <v>98</v>
      </c>
      <c r="F2251" s="2" t="s">
        <v>98</v>
      </c>
      <c r="G2251" s="2" t="s">
        <v>98</v>
      </c>
      <c r="H2251" s="3" t="s">
        <v>97</v>
      </c>
      <c r="I2251" s="2" t="s">
        <v>145</v>
      </c>
      <c r="J2251" s="6" t="s">
        <v>97</v>
      </c>
      <c r="K2251" s="2" t="s">
        <v>134</v>
      </c>
      <c r="L2251" t="s">
        <v>140</v>
      </c>
      <c r="M2251" s="2" t="s">
        <v>100</v>
      </c>
      <c r="N2251" s="70" t="s">
        <v>98</v>
      </c>
      <c r="O2251" s="70" t="s">
        <v>174</v>
      </c>
      <c r="P2251" s="5" t="s">
        <v>98</v>
      </c>
      <c r="Q2251" s="2" t="s">
        <v>98</v>
      </c>
      <c r="R2251" s="2" t="s">
        <v>98</v>
      </c>
      <c r="S2251" t="s">
        <v>97</v>
      </c>
      <c r="T2251" t="s">
        <v>98</v>
      </c>
      <c r="U2251" s="2" t="s">
        <v>98</v>
      </c>
      <c r="V2251" s="2" t="s">
        <v>98</v>
      </c>
      <c r="W2251" s="2" t="s">
        <v>98</v>
      </c>
      <c r="X2251" s="2" t="s">
        <v>98</v>
      </c>
      <c r="Y2251" s="2" t="s">
        <v>186</v>
      </c>
      <c r="Z2251" s="2" t="s">
        <v>98</v>
      </c>
      <c r="AA2251" s="2" t="s">
        <v>98</v>
      </c>
      <c r="AB2251" s="2" t="s">
        <v>98</v>
      </c>
      <c r="AC2251" t="s">
        <v>171</v>
      </c>
      <c r="AD2251" s="6" t="s">
        <v>97</v>
      </c>
      <c r="AE2251" s="7" t="s">
        <v>98</v>
      </c>
      <c r="AF2251" t="s">
        <v>98</v>
      </c>
    </row>
    <row r="2252" spans="1:32">
      <c r="A2252" s="3" t="s">
        <v>184</v>
      </c>
      <c r="B2252">
        <v>2242</v>
      </c>
      <c r="C2252" s="6">
        <v>190114</v>
      </c>
      <c r="D2252" t="s">
        <v>136</v>
      </c>
      <c r="E2252" s="2" t="s">
        <v>98</v>
      </c>
      <c r="F2252" s="2" t="s">
        <v>98</v>
      </c>
      <c r="G2252" s="2" t="s">
        <v>98</v>
      </c>
      <c r="H2252" s="2" t="s">
        <v>97</v>
      </c>
      <c r="I2252" s="2" t="s">
        <v>145</v>
      </c>
      <c r="J2252" s="2" t="s">
        <v>97</v>
      </c>
      <c r="K2252" s="2" t="s">
        <v>134</v>
      </c>
      <c r="L2252" t="s">
        <v>139</v>
      </c>
      <c r="M2252" s="2" t="s">
        <v>100</v>
      </c>
      <c r="N2252" s="71" t="s">
        <v>97</v>
      </c>
      <c r="O2252" s="71" t="s">
        <v>174</v>
      </c>
      <c r="P2252" s="4" t="s">
        <v>98</v>
      </c>
      <c r="Q2252" s="2" t="s">
        <v>98</v>
      </c>
      <c r="R2252" s="2" t="s">
        <v>98</v>
      </c>
      <c r="S2252" t="s">
        <v>97</v>
      </c>
      <c r="T2252" t="s">
        <v>98</v>
      </c>
      <c r="U2252" s="2" t="s">
        <v>98</v>
      </c>
      <c r="V2252" s="2" t="s">
        <v>98</v>
      </c>
      <c r="W2252" s="2" t="s">
        <v>98</v>
      </c>
      <c r="X2252" s="2" t="s">
        <v>98</v>
      </c>
      <c r="Y2252" s="2" t="s">
        <v>98</v>
      </c>
      <c r="Z2252" s="2" t="s">
        <v>98</v>
      </c>
      <c r="AA2252" s="2" t="s">
        <v>98</v>
      </c>
      <c r="AB2252" s="2" t="s">
        <v>97</v>
      </c>
      <c r="AC2252" t="s">
        <v>172</v>
      </c>
      <c r="AD2252" t="s">
        <v>97</v>
      </c>
      <c r="AE2252" s="1" t="s">
        <v>97</v>
      </c>
      <c r="AF2252" t="s">
        <v>98</v>
      </c>
    </row>
    <row r="2253" spans="1:32">
      <c r="A2253" s="3" t="s">
        <v>184</v>
      </c>
      <c r="B2253">
        <v>2243</v>
      </c>
      <c r="C2253">
        <v>190115</v>
      </c>
      <c r="D2253" t="s">
        <v>136</v>
      </c>
      <c r="E2253" s="2" t="s">
        <v>98</v>
      </c>
      <c r="F2253" s="2" t="s">
        <v>98</v>
      </c>
      <c r="G2253" s="2" t="s">
        <v>98</v>
      </c>
      <c r="H2253" s="3" t="s">
        <v>97</v>
      </c>
      <c r="I2253" s="2" t="s">
        <v>145</v>
      </c>
      <c r="J2253" s="6" t="s">
        <v>97</v>
      </c>
      <c r="K2253" s="2" t="s">
        <v>135</v>
      </c>
      <c r="L2253" t="s">
        <v>139</v>
      </c>
      <c r="M2253" s="2" t="s">
        <v>100</v>
      </c>
      <c r="N2253" s="70" t="s">
        <v>97</v>
      </c>
      <c r="O2253" s="70" t="s">
        <v>174</v>
      </c>
      <c r="P2253" s="4" t="s">
        <v>98</v>
      </c>
      <c r="Q2253" s="2" t="s">
        <v>98</v>
      </c>
      <c r="R2253" s="2" t="s">
        <v>98</v>
      </c>
      <c r="S2253" t="s">
        <v>97</v>
      </c>
      <c r="T2253" t="s">
        <v>98</v>
      </c>
      <c r="U2253" s="2" t="s">
        <v>98</v>
      </c>
      <c r="V2253" s="2" t="s">
        <v>98</v>
      </c>
      <c r="W2253" s="2" t="s">
        <v>98</v>
      </c>
      <c r="X2253" s="2" t="s">
        <v>98</v>
      </c>
      <c r="Y2253" s="2" t="s">
        <v>99</v>
      </c>
      <c r="Z2253" s="2" t="s">
        <v>98</v>
      </c>
      <c r="AA2253" s="2" t="s">
        <v>98</v>
      </c>
      <c r="AB2253" s="2" t="s">
        <v>185</v>
      </c>
      <c r="AC2253" t="s">
        <v>171</v>
      </c>
      <c r="AD2253" s="6" t="s">
        <v>98</v>
      </c>
      <c r="AE2253" s="1" t="s">
        <v>98</v>
      </c>
      <c r="AF2253" t="s">
        <v>98</v>
      </c>
    </row>
    <row r="2254" spans="1:32">
      <c r="A2254" s="3" t="s">
        <v>184</v>
      </c>
      <c r="B2254">
        <v>2244</v>
      </c>
      <c r="C2254" s="6">
        <v>190119</v>
      </c>
      <c r="D2254" t="s">
        <v>136</v>
      </c>
      <c r="E2254" s="2" t="s">
        <v>97</v>
      </c>
      <c r="F2254" s="2" t="s">
        <v>97</v>
      </c>
      <c r="G2254" s="2" t="s">
        <v>98</v>
      </c>
      <c r="H2254" s="2" t="s">
        <v>98</v>
      </c>
      <c r="I2254" s="2" t="s">
        <v>145</v>
      </c>
      <c r="J2254" s="2" t="s">
        <v>97</v>
      </c>
      <c r="K2254" s="2" t="s">
        <v>134</v>
      </c>
      <c r="L2254" t="s">
        <v>139</v>
      </c>
      <c r="M2254" s="2" t="s">
        <v>100</v>
      </c>
      <c r="N2254" s="71" t="s">
        <v>98</v>
      </c>
      <c r="O2254" s="71" t="s">
        <v>163</v>
      </c>
      <c r="P2254" s="4" t="s">
        <v>97</v>
      </c>
      <c r="Q2254" s="2" t="s">
        <v>98</v>
      </c>
      <c r="R2254" s="2" t="s">
        <v>98</v>
      </c>
      <c r="S2254" t="s">
        <v>97</v>
      </c>
      <c r="T2254" t="s">
        <v>98</v>
      </c>
      <c r="U2254" s="2" t="s">
        <v>98</v>
      </c>
      <c r="V2254" s="2" t="s">
        <v>98</v>
      </c>
      <c r="W2254" s="2" t="s">
        <v>98</v>
      </c>
      <c r="X2254" s="2" t="s">
        <v>98</v>
      </c>
      <c r="Y2254" s="2" t="s">
        <v>98</v>
      </c>
      <c r="Z2254" s="2" t="s">
        <v>98</v>
      </c>
      <c r="AA2254" s="2" t="s">
        <v>98</v>
      </c>
      <c r="AB2254" s="2" t="s">
        <v>98</v>
      </c>
      <c r="AC2254" t="s">
        <v>172</v>
      </c>
      <c r="AD2254" t="s">
        <v>97</v>
      </c>
      <c r="AE2254" s="1" t="s">
        <v>97</v>
      </c>
      <c r="AF2254" t="s">
        <v>98</v>
      </c>
    </row>
    <row r="2255" spans="1:32">
      <c r="A2255" s="3" t="s">
        <v>184</v>
      </c>
      <c r="B2255">
        <v>2245</v>
      </c>
      <c r="C2255">
        <v>190121</v>
      </c>
      <c r="D2255" t="s">
        <v>137</v>
      </c>
      <c r="E2255" s="2" t="s">
        <v>98</v>
      </c>
      <c r="F2255" s="2" t="s">
        <v>98</v>
      </c>
      <c r="G2255" s="2" t="s">
        <v>98</v>
      </c>
      <c r="H2255" s="3" t="s">
        <v>97</v>
      </c>
      <c r="I2255" s="2" t="s">
        <v>145</v>
      </c>
      <c r="J2255" s="6" t="s">
        <v>97</v>
      </c>
      <c r="K2255" s="2" t="s">
        <v>135</v>
      </c>
      <c r="L2255" t="s">
        <v>140</v>
      </c>
      <c r="M2255" s="2" t="s">
        <v>100</v>
      </c>
      <c r="N2255" s="70" t="s">
        <v>98</v>
      </c>
      <c r="O2255" s="70" t="s">
        <v>174</v>
      </c>
      <c r="P2255" s="5" t="s">
        <v>97</v>
      </c>
      <c r="Q2255" s="2" t="s">
        <v>98</v>
      </c>
      <c r="R2255" s="2" t="s">
        <v>98</v>
      </c>
      <c r="S2255" t="s">
        <v>97</v>
      </c>
      <c r="T2255" t="s">
        <v>98</v>
      </c>
      <c r="U2255" s="2" t="s">
        <v>98</v>
      </c>
      <c r="V2255" s="2" t="s">
        <v>98</v>
      </c>
      <c r="W2255" s="2" t="s">
        <v>98</v>
      </c>
      <c r="X2255" s="2" t="s">
        <v>97</v>
      </c>
      <c r="Y2255" s="2" t="s">
        <v>99</v>
      </c>
      <c r="Z2255" s="2" t="s">
        <v>98</v>
      </c>
      <c r="AA2255" s="2" t="s">
        <v>98</v>
      </c>
      <c r="AB2255" s="2" t="s">
        <v>185</v>
      </c>
      <c r="AC2255" t="s">
        <v>171</v>
      </c>
      <c r="AD2255" s="6" t="s">
        <v>98</v>
      </c>
      <c r="AE2255" s="1" t="s">
        <v>98</v>
      </c>
      <c r="AF2255" t="s">
        <v>97</v>
      </c>
    </row>
    <row r="2256" spans="1:32">
      <c r="A2256" s="3" t="s">
        <v>184</v>
      </c>
      <c r="B2256">
        <v>2246</v>
      </c>
      <c r="C2256" s="6">
        <v>190123</v>
      </c>
      <c r="D2256" t="s">
        <v>137</v>
      </c>
      <c r="E2256" s="2" t="s">
        <v>98</v>
      </c>
      <c r="F2256" s="2" t="s">
        <v>98</v>
      </c>
      <c r="G2256" s="2" t="s">
        <v>98</v>
      </c>
      <c r="H2256" s="2" t="s">
        <v>97</v>
      </c>
      <c r="I2256" s="2" t="s">
        <v>146</v>
      </c>
      <c r="J2256" s="2" t="s">
        <v>97</v>
      </c>
      <c r="K2256" s="2" t="s">
        <v>134</v>
      </c>
      <c r="L2256" t="s">
        <v>139</v>
      </c>
      <c r="M2256" s="2" t="s">
        <v>100</v>
      </c>
      <c r="N2256" s="71" t="s">
        <v>98</v>
      </c>
      <c r="O2256" s="71" t="s">
        <v>163</v>
      </c>
      <c r="P2256" s="4" t="s">
        <v>98</v>
      </c>
      <c r="Q2256" s="2" t="s">
        <v>98</v>
      </c>
      <c r="R2256" s="2" t="s">
        <v>98</v>
      </c>
      <c r="S2256" t="s">
        <v>97</v>
      </c>
      <c r="T2256" t="s">
        <v>97</v>
      </c>
      <c r="U2256" s="2" t="s">
        <v>97</v>
      </c>
      <c r="V2256" s="2" t="s">
        <v>97</v>
      </c>
      <c r="W2256" s="2" t="s">
        <v>98</v>
      </c>
      <c r="X2256" s="2" t="s">
        <v>98</v>
      </c>
      <c r="Y2256" s="2" t="s">
        <v>98</v>
      </c>
      <c r="Z2256" s="2" t="s">
        <v>98</v>
      </c>
      <c r="AA2256" s="2" t="s">
        <v>98</v>
      </c>
      <c r="AB2256" s="2" t="s">
        <v>185</v>
      </c>
      <c r="AC2256" t="s">
        <v>171</v>
      </c>
      <c r="AD2256" t="s">
        <v>97</v>
      </c>
      <c r="AE2256" s="1" t="s">
        <v>97</v>
      </c>
      <c r="AF2256" t="s">
        <v>98</v>
      </c>
    </row>
    <row r="2257" spans="1:32">
      <c r="A2257" s="3" t="s">
        <v>183</v>
      </c>
      <c r="B2257">
        <v>2247</v>
      </c>
      <c r="C2257">
        <v>190127</v>
      </c>
      <c r="D2257" t="s">
        <v>136</v>
      </c>
      <c r="E2257" s="2" t="s">
        <v>98</v>
      </c>
      <c r="F2257" s="2" t="s">
        <v>98</v>
      </c>
      <c r="G2257" s="2" t="s">
        <v>98</v>
      </c>
      <c r="H2257" s="2" t="s">
        <v>97</v>
      </c>
      <c r="I2257" s="2" t="s">
        <v>145</v>
      </c>
      <c r="J2257" s="6" t="s">
        <v>97</v>
      </c>
      <c r="K2257" s="2" t="s">
        <v>134</v>
      </c>
      <c r="L2257" t="s">
        <v>138</v>
      </c>
      <c r="M2257" s="3" t="s">
        <v>101</v>
      </c>
      <c r="N2257" s="71" t="s">
        <v>98</v>
      </c>
      <c r="O2257" s="71" t="s">
        <v>174</v>
      </c>
      <c r="P2257" s="5" t="s">
        <v>98</v>
      </c>
      <c r="Q2257" s="2" t="s">
        <v>98</v>
      </c>
      <c r="R2257" s="2" t="s">
        <v>98</v>
      </c>
      <c r="S2257" t="s">
        <v>97</v>
      </c>
      <c r="T2257" t="s">
        <v>98</v>
      </c>
      <c r="U2257" s="2" t="s">
        <v>98</v>
      </c>
      <c r="V2257" s="2" t="s">
        <v>98</v>
      </c>
      <c r="W2257" s="2" t="s">
        <v>98</v>
      </c>
      <c r="X2257" s="2" t="s">
        <v>98</v>
      </c>
      <c r="Y2257" s="2" t="s">
        <v>98</v>
      </c>
      <c r="Z2257" s="2" t="s">
        <v>98</v>
      </c>
      <c r="AA2257" s="2" t="s">
        <v>98</v>
      </c>
      <c r="AB2257" s="2" t="s">
        <v>185</v>
      </c>
      <c r="AC2257" t="s">
        <v>171</v>
      </c>
      <c r="AD2257" s="6" t="s">
        <v>97</v>
      </c>
      <c r="AE2257" s="7" t="s">
        <v>97</v>
      </c>
      <c r="AF2257" t="s">
        <v>98</v>
      </c>
    </row>
    <row r="2258" spans="1:32">
      <c r="A2258" s="3" t="s">
        <v>184</v>
      </c>
      <c r="B2258">
        <v>2248</v>
      </c>
      <c r="C2258">
        <v>190134</v>
      </c>
      <c r="D2258" t="s">
        <v>136</v>
      </c>
      <c r="E2258" s="2" t="s">
        <v>97</v>
      </c>
      <c r="F2258" s="2" t="s">
        <v>98</v>
      </c>
      <c r="G2258" s="2" t="s">
        <v>98</v>
      </c>
      <c r="H2258" s="3" t="s">
        <v>97</v>
      </c>
      <c r="I2258" s="2" t="s">
        <v>145</v>
      </c>
      <c r="J2258" s="6" t="s">
        <v>97</v>
      </c>
      <c r="K2258" s="2" t="s">
        <v>134</v>
      </c>
      <c r="L2258" t="s">
        <v>139</v>
      </c>
      <c r="M2258" s="3" t="s">
        <v>101</v>
      </c>
      <c r="N2258" s="71" t="s">
        <v>98</v>
      </c>
      <c r="O2258" s="71" t="s">
        <v>174</v>
      </c>
      <c r="P2258" s="5" t="s">
        <v>182</v>
      </c>
      <c r="Q2258" s="2" t="s">
        <v>98</v>
      </c>
      <c r="R2258" s="2" t="s">
        <v>98</v>
      </c>
      <c r="S2258" t="s">
        <v>98</v>
      </c>
      <c r="T2258" t="s">
        <v>98</v>
      </c>
      <c r="U2258" s="2" t="s">
        <v>98</v>
      </c>
      <c r="V2258" s="2" t="s">
        <v>98</v>
      </c>
      <c r="W2258" s="2" t="s">
        <v>98</v>
      </c>
      <c r="X2258" s="2" t="s">
        <v>98</v>
      </c>
      <c r="Y2258" s="2" t="s">
        <v>98</v>
      </c>
      <c r="Z2258" s="2" t="s">
        <v>98</v>
      </c>
      <c r="AA2258" s="2" t="s">
        <v>98</v>
      </c>
      <c r="AB2258" s="2" t="s">
        <v>97</v>
      </c>
      <c r="AC2258" t="s">
        <v>172</v>
      </c>
      <c r="AD2258" s="6" t="s">
        <v>97</v>
      </c>
      <c r="AE2258" s="1" t="s">
        <v>98</v>
      </c>
      <c r="AF2258" t="s">
        <v>97</v>
      </c>
    </row>
    <row r="2259" spans="1:32">
      <c r="A2259" s="3" t="s">
        <v>184</v>
      </c>
      <c r="B2259">
        <v>2249</v>
      </c>
      <c r="C2259" s="6">
        <v>190141</v>
      </c>
      <c r="D2259" t="s">
        <v>136</v>
      </c>
      <c r="E2259" s="2" t="s">
        <v>98</v>
      </c>
      <c r="F2259" s="2" t="s">
        <v>98</v>
      </c>
      <c r="G2259" s="2" t="s">
        <v>98</v>
      </c>
      <c r="H2259" s="2" t="s">
        <v>97</v>
      </c>
      <c r="I2259" s="2" t="s">
        <v>149</v>
      </c>
      <c r="J2259" s="2" t="s">
        <v>97</v>
      </c>
      <c r="K2259" s="2" t="s">
        <v>134</v>
      </c>
      <c r="L2259" t="s">
        <v>140</v>
      </c>
      <c r="M2259" s="2" t="s">
        <v>100</v>
      </c>
      <c r="N2259" s="71" t="s">
        <v>97</v>
      </c>
      <c r="O2259" s="71" t="s">
        <v>174</v>
      </c>
      <c r="P2259" s="4" t="s">
        <v>182</v>
      </c>
      <c r="Q2259" s="2" t="s">
        <v>98</v>
      </c>
      <c r="R2259" s="2" t="s">
        <v>98</v>
      </c>
      <c r="S2259" t="s">
        <v>98</v>
      </c>
      <c r="T2259" t="s">
        <v>98</v>
      </c>
      <c r="U2259" s="2" t="s">
        <v>98</v>
      </c>
      <c r="V2259" s="2" t="s">
        <v>98</v>
      </c>
      <c r="W2259" s="2" t="s">
        <v>98</v>
      </c>
      <c r="X2259" s="2" t="s">
        <v>98</v>
      </c>
      <c r="Y2259" s="2" t="s">
        <v>186</v>
      </c>
      <c r="Z2259" s="2" t="s">
        <v>98</v>
      </c>
      <c r="AA2259" s="2" t="s">
        <v>98</v>
      </c>
      <c r="AB2259" s="2" t="s">
        <v>97</v>
      </c>
      <c r="AC2259" t="s">
        <v>171</v>
      </c>
      <c r="AD2259" t="s">
        <v>97</v>
      </c>
      <c r="AE2259" s="1" t="s">
        <v>98</v>
      </c>
      <c r="AF2259" t="s">
        <v>98</v>
      </c>
    </row>
    <row r="2260" spans="1:32">
      <c r="A2260" s="3" t="s">
        <v>184</v>
      </c>
      <c r="B2260">
        <v>2250</v>
      </c>
      <c r="C2260" s="6">
        <v>190144</v>
      </c>
      <c r="D2260" t="s">
        <v>136</v>
      </c>
      <c r="E2260" s="2" t="s">
        <v>98</v>
      </c>
      <c r="F2260" s="2" t="s">
        <v>98</v>
      </c>
      <c r="G2260" s="2" t="s">
        <v>98</v>
      </c>
      <c r="H2260" s="2" t="s">
        <v>97</v>
      </c>
      <c r="I2260" s="2" t="s">
        <v>145</v>
      </c>
      <c r="J2260" s="2" t="s">
        <v>97</v>
      </c>
      <c r="K2260" s="2" t="s">
        <v>134</v>
      </c>
      <c r="L2260" t="s">
        <v>140</v>
      </c>
      <c r="M2260" s="2" t="s">
        <v>101</v>
      </c>
      <c r="N2260" s="71" t="s">
        <v>99</v>
      </c>
      <c r="O2260" s="71" t="s">
        <v>174</v>
      </c>
      <c r="P2260" s="4" t="s">
        <v>182</v>
      </c>
      <c r="Q2260" s="2" t="s">
        <v>98</v>
      </c>
      <c r="R2260" s="2" t="s">
        <v>98</v>
      </c>
      <c r="S2260" t="s">
        <v>98</v>
      </c>
      <c r="T2260" t="s">
        <v>98</v>
      </c>
      <c r="U2260" s="2" t="s">
        <v>98</v>
      </c>
      <c r="V2260" s="2" t="s">
        <v>98</v>
      </c>
      <c r="W2260" s="2" t="s">
        <v>98</v>
      </c>
      <c r="X2260" s="2" t="s">
        <v>98</v>
      </c>
      <c r="Y2260" s="2" t="s">
        <v>186</v>
      </c>
      <c r="Z2260" s="2" t="s">
        <v>98</v>
      </c>
      <c r="AA2260" s="2" t="s">
        <v>98</v>
      </c>
      <c r="AB2260" s="2" t="s">
        <v>97</v>
      </c>
      <c r="AC2260" t="s">
        <v>171</v>
      </c>
      <c r="AD2260" t="s">
        <v>97</v>
      </c>
      <c r="AE2260" s="1" t="s">
        <v>98</v>
      </c>
      <c r="AF2260" t="s">
        <v>98</v>
      </c>
    </row>
    <row r="2261" spans="1:32">
      <c r="A2261" s="3" t="s">
        <v>184</v>
      </c>
      <c r="B2261">
        <v>2251</v>
      </c>
      <c r="C2261">
        <v>190158</v>
      </c>
      <c r="D2261" t="s">
        <v>137</v>
      </c>
      <c r="E2261" s="2" t="s">
        <v>98</v>
      </c>
      <c r="F2261" s="2" t="s">
        <v>98</v>
      </c>
      <c r="G2261" s="2" t="s">
        <v>98</v>
      </c>
      <c r="H2261" s="2" t="s">
        <v>97</v>
      </c>
      <c r="I2261" s="2" t="s">
        <v>149</v>
      </c>
      <c r="J2261" s="6" t="s">
        <v>97</v>
      </c>
      <c r="K2261" s="2" t="s">
        <v>134</v>
      </c>
      <c r="L2261" t="s">
        <v>140</v>
      </c>
      <c r="M2261" s="3" t="s">
        <v>100</v>
      </c>
      <c r="N2261" s="71" t="s">
        <v>97</v>
      </c>
      <c r="O2261" s="71" t="s">
        <v>163</v>
      </c>
      <c r="P2261" s="5" t="s">
        <v>182</v>
      </c>
      <c r="Q2261" s="2" t="s">
        <v>98</v>
      </c>
      <c r="R2261" s="2" t="s">
        <v>98</v>
      </c>
      <c r="S2261" t="s">
        <v>98</v>
      </c>
      <c r="T2261" t="s">
        <v>98</v>
      </c>
      <c r="U2261" s="2" t="s">
        <v>98</v>
      </c>
      <c r="V2261" s="2" t="s">
        <v>98</v>
      </c>
      <c r="W2261" s="2" t="s">
        <v>98</v>
      </c>
      <c r="X2261" s="2" t="s">
        <v>98</v>
      </c>
      <c r="Y2261" s="2" t="s">
        <v>98</v>
      </c>
      <c r="Z2261" s="2" t="s">
        <v>98</v>
      </c>
      <c r="AA2261" s="2" t="s">
        <v>98</v>
      </c>
      <c r="AB2261" s="2" t="s">
        <v>97</v>
      </c>
      <c r="AC2261" t="s">
        <v>171</v>
      </c>
      <c r="AD2261" t="s">
        <v>97</v>
      </c>
      <c r="AE2261" s="1" t="s">
        <v>98</v>
      </c>
      <c r="AF2261" t="s">
        <v>97</v>
      </c>
    </row>
    <row r="2262" spans="1:32">
      <c r="A2262" s="3" t="s">
        <v>184</v>
      </c>
      <c r="B2262">
        <v>2252</v>
      </c>
      <c r="C2262" s="6">
        <v>190164</v>
      </c>
      <c r="D2262" t="s">
        <v>136</v>
      </c>
      <c r="E2262" s="2" t="s">
        <v>97</v>
      </c>
      <c r="F2262" s="2" t="s">
        <v>98</v>
      </c>
      <c r="G2262" s="2" t="s">
        <v>98</v>
      </c>
      <c r="H2262" s="2" t="s">
        <v>97</v>
      </c>
      <c r="I2262" s="2" t="s">
        <v>144</v>
      </c>
      <c r="J2262" s="2" t="s">
        <v>97</v>
      </c>
      <c r="K2262" s="2" t="s">
        <v>134</v>
      </c>
      <c r="L2262" t="s">
        <v>139</v>
      </c>
      <c r="M2262" s="2" t="s">
        <v>101</v>
      </c>
      <c r="N2262" s="71" t="s">
        <v>97</v>
      </c>
      <c r="O2262" s="71" t="s">
        <v>174</v>
      </c>
      <c r="P2262" s="4" t="s">
        <v>98</v>
      </c>
      <c r="Q2262" s="2" t="s">
        <v>98</v>
      </c>
      <c r="R2262" s="2" t="s">
        <v>98</v>
      </c>
      <c r="S2262" t="s">
        <v>97</v>
      </c>
      <c r="T2262" t="s">
        <v>98</v>
      </c>
      <c r="U2262" s="2" t="s">
        <v>98</v>
      </c>
      <c r="V2262" s="2" t="s">
        <v>97</v>
      </c>
      <c r="W2262" s="2" t="s">
        <v>98</v>
      </c>
      <c r="X2262" s="2" t="s">
        <v>98</v>
      </c>
      <c r="Y2262" s="2" t="s">
        <v>98</v>
      </c>
      <c r="Z2262" s="2" t="s">
        <v>98</v>
      </c>
      <c r="AA2262" s="2" t="s">
        <v>98</v>
      </c>
      <c r="AB2262" s="2" t="s">
        <v>97</v>
      </c>
      <c r="AC2262" t="s">
        <v>172</v>
      </c>
      <c r="AD2262" t="s">
        <v>97</v>
      </c>
      <c r="AE2262" s="1" t="s">
        <v>97</v>
      </c>
      <c r="AF2262" t="s">
        <v>97</v>
      </c>
    </row>
    <row r="2263" spans="1:32">
      <c r="A2263" s="3" t="s">
        <v>184</v>
      </c>
      <c r="B2263">
        <v>2253</v>
      </c>
      <c r="C2263" s="6">
        <v>190176</v>
      </c>
      <c r="D2263" t="s">
        <v>137</v>
      </c>
      <c r="E2263" s="2" t="s">
        <v>98</v>
      </c>
      <c r="F2263" s="2" t="s">
        <v>98</v>
      </c>
      <c r="G2263" s="2" t="s">
        <v>98</v>
      </c>
      <c r="H2263" s="2" t="s">
        <v>99</v>
      </c>
      <c r="I2263" s="2" t="s">
        <v>149</v>
      </c>
      <c r="J2263" s="2" t="s">
        <v>98</v>
      </c>
      <c r="K2263" s="2" t="s">
        <v>134</v>
      </c>
      <c r="L2263" t="s">
        <v>140</v>
      </c>
      <c r="M2263" s="2" t="s">
        <v>100</v>
      </c>
      <c r="N2263" s="71" t="s">
        <v>98</v>
      </c>
      <c r="O2263" s="71" t="s">
        <v>174</v>
      </c>
      <c r="P2263" s="4" t="s">
        <v>182</v>
      </c>
      <c r="Q2263" s="2" t="s">
        <v>98</v>
      </c>
      <c r="R2263" s="2" t="s">
        <v>98</v>
      </c>
      <c r="S2263" t="s">
        <v>98</v>
      </c>
      <c r="T2263" t="s">
        <v>98</v>
      </c>
      <c r="U2263" s="2" t="s">
        <v>98</v>
      </c>
      <c r="V2263" s="2" t="s">
        <v>97</v>
      </c>
      <c r="W2263" s="2" t="s">
        <v>98</v>
      </c>
      <c r="X2263" s="2" t="s">
        <v>98</v>
      </c>
      <c r="Y2263" s="2" t="s">
        <v>98</v>
      </c>
      <c r="Z2263" s="2" t="s">
        <v>98</v>
      </c>
      <c r="AA2263" s="2" t="s">
        <v>98</v>
      </c>
      <c r="AB2263" s="2" t="s">
        <v>97</v>
      </c>
      <c r="AC2263" t="s">
        <v>172</v>
      </c>
      <c r="AD2263" t="s">
        <v>97</v>
      </c>
      <c r="AE2263" s="1" t="s">
        <v>98</v>
      </c>
      <c r="AF2263" t="s">
        <v>98</v>
      </c>
    </row>
    <row r="2264" spans="1:32">
      <c r="A2264" s="3" t="s">
        <v>184</v>
      </c>
      <c r="B2264">
        <v>2254</v>
      </c>
      <c r="C2264" s="6">
        <v>190213</v>
      </c>
      <c r="D2264" t="s">
        <v>137</v>
      </c>
      <c r="E2264" s="2" t="s">
        <v>98</v>
      </c>
      <c r="F2264" s="2" t="s">
        <v>98</v>
      </c>
      <c r="G2264" s="2" t="s">
        <v>98</v>
      </c>
      <c r="H2264" s="2" t="s">
        <v>97</v>
      </c>
      <c r="I2264" s="2" t="s">
        <v>146</v>
      </c>
      <c r="J2264" s="2" t="s">
        <v>97</v>
      </c>
      <c r="K2264" s="2" t="s">
        <v>134</v>
      </c>
      <c r="L2264" t="s">
        <v>140</v>
      </c>
      <c r="M2264" s="2" t="s">
        <v>101</v>
      </c>
      <c r="N2264" s="71" t="s">
        <v>98</v>
      </c>
      <c r="O2264" s="71" t="s">
        <v>174</v>
      </c>
      <c r="P2264" s="4" t="s">
        <v>182</v>
      </c>
      <c r="Q2264" s="2" t="s">
        <v>98</v>
      </c>
      <c r="R2264" s="2" t="s">
        <v>98</v>
      </c>
      <c r="S2264" t="s">
        <v>98</v>
      </c>
      <c r="T2264" t="s">
        <v>98</v>
      </c>
      <c r="U2264" s="2" t="s">
        <v>98</v>
      </c>
      <c r="V2264" s="2" t="s">
        <v>98</v>
      </c>
      <c r="W2264" s="2" t="s">
        <v>98</v>
      </c>
      <c r="X2264" s="2" t="s">
        <v>98</v>
      </c>
      <c r="Y2264" s="2" t="s">
        <v>186</v>
      </c>
      <c r="Z2264" s="2" t="s">
        <v>98</v>
      </c>
      <c r="AA2264" s="2" t="s">
        <v>98</v>
      </c>
      <c r="AB2264" s="2" t="s">
        <v>97</v>
      </c>
      <c r="AC2264" t="s">
        <v>171</v>
      </c>
      <c r="AD2264" t="s">
        <v>97</v>
      </c>
      <c r="AE2264" s="1" t="s">
        <v>98</v>
      </c>
      <c r="AF2264" t="s">
        <v>98</v>
      </c>
    </row>
    <row r="2265" spans="1:32">
      <c r="A2265" s="3" t="s">
        <v>184</v>
      </c>
      <c r="B2265">
        <v>2255</v>
      </c>
      <c r="C2265" s="6">
        <v>190215</v>
      </c>
      <c r="D2265" t="s">
        <v>136</v>
      </c>
      <c r="E2265" s="2" t="s">
        <v>98</v>
      </c>
      <c r="F2265" s="2" t="s">
        <v>98</v>
      </c>
      <c r="G2265" s="2" t="s">
        <v>98</v>
      </c>
      <c r="H2265" s="2" t="s">
        <v>97</v>
      </c>
      <c r="I2265" s="2" t="s">
        <v>146</v>
      </c>
      <c r="J2265" s="2" t="s">
        <v>97</v>
      </c>
      <c r="K2265" s="2" t="s">
        <v>134</v>
      </c>
      <c r="L2265" t="s">
        <v>140</v>
      </c>
      <c r="M2265" s="2" t="s">
        <v>100</v>
      </c>
      <c r="N2265" s="71" t="s">
        <v>98</v>
      </c>
      <c r="O2265" s="71" t="s">
        <v>163</v>
      </c>
      <c r="P2265" s="4" t="s">
        <v>182</v>
      </c>
      <c r="Q2265" s="2" t="s">
        <v>98</v>
      </c>
      <c r="R2265" s="2" t="s">
        <v>98</v>
      </c>
      <c r="S2265" t="s">
        <v>98</v>
      </c>
      <c r="T2265" t="s">
        <v>98</v>
      </c>
      <c r="U2265" s="2" t="s">
        <v>98</v>
      </c>
      <c r="V2265" s="2" t="s">
        <v>98</v>
      </c>
      <c r="W2265" s="2" t="s">
        <v>98</v>
      </c>
      <c r="X2265" s="2" t="s">
        <v>98</v>
      </c>
      <c r="Y2265" s="2" t="s">
        <v>186</v>
      </c>
      <c r="Z2265" s="2" t="s">
        <v>98</v>
      </c>
      <c r="AA2265" s="2" t="s">
        <v>98</v>
      </c>
      <c r="AB2265" s="2" t="s">
        <v>97</v>
      </c>
      <c r="AC2265" t="s">
        <v>171</v>
      </c>
      <c r="AD2265" t="s">
        <v>97</v>
      </c>
      <c r="AE2265" s="1" t="s">
        <v>98</v>
      </c>
      <c r="AF2265" t="s">
        <v>98</v>
      </c>
    </row>
    <row r="2266" spans="1:32">
      <c r="A2266" s="3" t="s">
        <v>187</v>
      </c>
      <c r="B2266">
        <v>2256</v>
      </c>
      <c r="C2266">
        <v>190223</v>
      </c>
      <c r="D2266" t="s">
        <v>136</v>
      </c>
      <c r="E2266" s="2" t="s">
        <v>98</v>
      </c>
      <c r="F2266" s="2" t="s">
        <v>98</v>
      </c>
      <c r="G2266" s="2" t="s">
        <v>98</v>
      </c>
      <c r="H2266" s="3" t="s">
        <v>99</v>
      </c>
      <c r="I2266" s="2" t="s">
        <v>149</v>
      </c>
      <c r="J2266" s="6" t="s">
        <v>97</v>
      </c>
      <c r="K2266" s="2" t="s">
        <v>134</v>
      </c>
      <c r="L2266" t="s">
        <v>140</v>
      </c>
      <c r="M2266" s="2" t="s">
        <v>100</v>
      </c>
      <c r="N2266" s="70" t="s">
        <v>97</v>
      </c>
      <c r="O2266" s="70" t="s">
        <v>174</v>
      </c>
      <c r="P2266" s="4" t="s">
        <v>97</v>
      </c>
      <c r="Q2266" s="2" t="s">
        <v>98</v>
      </c>
      <c r="R2266" s="2" t="s">
        <v>98</v>
      </c>
      <c r="S2266" t="s">
        <v>97</v>
      </c>
      <c r="T2266" t="s">
        <v>98</v>
      </c>
      <c r="U2266" s="2" t="s">
        <v>98</v>
      </c>
      <c r="V2266" s="2" t="s">
        <v>98</v>
      </c>
      <c r="W2266" s="2" t="s">
        <v>98</v>
      </c>
      <c r="X2266" s="2" t="s">
        <v>98</v>
      </c>
      <c r="Y2266" s="2" t="s">
        <v>186</v>
      </c>
      <c r="Z2266" s="2" t="s">
        <v>98</v>
      </c>
      <c r="AA2266" s="2" t="s">
        <v>98</v>
      </c>
      <c r="AB2266" s="2" t="s">
        <v>99</v>
      </c>
      <c r="AC2266" t="s">
        <v>169</v>
      </c>
      <c r="AD2266" s="6" t="s">
        <v>97</v>
      </c>
      <c r="AE2266" s="1" t="s">
        <v>97</v>
      </c>
      <c r="AF2266" t="s">
        <v>97</v>
      </c>
    </row>
    <row r="2267" spans="1:32">
      <c r="A2267" s="3" t="s">
        <v>184</v>
      </c>
      <c r="B2267">
        <v>2257</v>
      </c>
      <c r="C2267">
        <v>190256</v>
      </c>
      <c r="D2267" t="s">
        <v>137</v>
      </c>
      <c r="E2267" s="2" t="s">
        <v>98</v>
      </c>
      <c r="F2267" s="2" t="s">
        <v>98</v>
      </c>
      <c r="G2267" s="2" t="s">
        <v>98</v>
      </c>
      <c r="H2267" s="3" t="s">
        <v>97</v>
      </c>
      <c r="I2267" s="2" t="s">
        <v>145</v>
      </c>
      <c r="J2267" s="6" t="s">
        <v>97</v>
      </c>
      <c r="K2267" s="2" t="s">
        <v>134</v>
      </c>
      <c r="L2267" t="s">
        <v>140</v>
      </c>
      <c r="M2267" s="2" t="s">
        <v>100</v>
      </c>
      <c r="N2267" s="70" t="s">
        <v>98</v>
      </c>
      <c r="O2267" s="70" t="s">
        <v>174</v>
      </c>
      <c r="P2267" s="5" t="s">
        <v>97</v>
      </c>
      <c r="Q2267" s="2" t="s">
        <v>98</v>
      </c>
      <c r="R2267" s="2" t="s">
        <v>98</v>
      </c>
      <c r="S2267" t="s">
        <v>97</v>
      </c>
      <c r="T2267" t="s">
        <v>98</v>
      </c>
      <c r="U2267" s="2" t="s">
        <v>98</v>
      </c>
      <c r="V2267" s="2" t="s">
        <v>98</v>
      </c>
      <c r="W2267" s="2" t="s">
        <v>98</v>
      </c>
      <c r="X2267" s="2" t="s">
        <v>98</v>
      </c>
      <c r="Y2267" s="2" t="s">
        <v>98</v>
      </c>
      <c r="Z2267" s="2" t="s">
        <v>98</v>
      </c>
      <c r="AA2267" s="2" t="s">
        <v>98</v>
      </c>
      <c r="AB2267" s="2" t="s">
        <v>97</v>
      </c>
      <c r="AC2267" t="s">
        <v>171</v>
      </c>
      <c r="AD2267" t="s">
        <v>97</v>
      </c>
      <c r="AE2267" s="1" t="s">
        <v>97</v>
      </c>
      <c r="AF2267" t="s">
        <v>98</v>
      </c>
    </row>
    <row r="2268" spans="1:32">
      <c r="A2268" s="3" t="s">
        <v>184</v>
      </c>
      <c r="B2268">
        <v>2258</v>
      </c>
      <c r="C2268" s="6">
        <v>190265</v>
      </c>
      <c r="D2268" t="s">
        <v>136</v>
      </c>
      <c r="E2268" s="2" t="s">
        <v>98</v>
      </c>
      <c r="F2268" s="2" t="s">
        <v>98</v>
      </c>
      <c r="G2268" s="2" t="s">
        <v>98</v>
      </c>
      <c r="H2268" s="2" t="s">
        <v>97</v>
      </c>
      <c r="I2268" s="2" t="s">
        <v>145</v>
      </c>
      <c r="J2268" s="2" t="s">
        <v>97</v>
      </c>
      <c r="K2268" s="2" t="s">
        <v>134</v>
      </c>
      <c r="L2268" t="s">
        <v>140</v>
      </c>
      <c r="M2268" s="2" t="s">
        <v>100</v>
      </c>
      <c r="N2268" s="71" t="s">
        <v>98</v>
      </c>
      <c r="O2268" s="71" t="s">
        <v>174</v>
      </c>
      <c r="P2268" s="4" t="s">
        <v>98</v>
      </c>
      <c r="Q2268" s="2" t="s">
        <v>98</v>
      </c>
      <c r="R2268" s="2" t="s">
        <v>98</v>
      </c>
      <c r="S2268" t="s">
        <v>97</v>
      </c>
      <c r="T2268" t="s">
        <v>98</v>
      </c>
      <c r="U2268" s="2" t="s">
        <v>98</v>
      </c>
      <c r="V2268" s="2" t="s">
        <v>98</v>
      </c>
      <c r="W2268" s="2" t="s">
        <v>98</v>
      </c>
      <c r="X2268" s="2" t="s">
        <v>98</v>
      </c>
      <c r="Y2268" s="2" t="s">
        <v>98</v>
      </c>
      <c r="Z2268" s="2" t="s">
        <v>98</v>
      </c>
      <c r="AA2268" s="2" t="s">
        <v>98</v>
      </c>
      <c r="AB2268" s="2" t="s">
        <v>97</v>
      </c>
      <c r="AC2268" t="s">
        <v>171</v>
      </c>
      <c r="AD2268" t="s">
        <v>97</v>
      </c>
      <c r="AE2268" s="1" t="s">
        <v>98</v>
      </c>
      <c r="AF2268" t="s">
        <v>98</v>
      </c>
    </row>
    <row r="2269" spans="1:32">
      <c r="A2269" s="3" t="s">
        <v>184</v>
      </c>
      <c r="B2269">
        <v>2259</v>
      </c>
      <c r="C2269" s="6">
        <v>190318</v>
      </c>
      <c r="D2269" t="s">
        <v>136</v>
      </c>
      <c r="E2269" s="2" t="s">
        <v>98</v>
      </c>
      <c r="F2269" s="2" t="s">
        <v>98</v>
      </c>
      <c r="G2269" s="2" t="s">
        <v>97</v>
      </c>
      <c r="H2269" s="2" t="s">
        <v>97</v>
      </c>
      <c r="I2269" s="2" t="s">
        <v>146</v>
      </c>
      <c r="J2269" s="2" t="s">
        <v>97</v>
      </c>
      <c r="K2269" s="2" t="s">
        <v>135</v>
      </c>
      <c r="L2269" t="s">
        <v>138</v>
      </c>
      <c r="M2269" s="2" t="s">
        <v>101</v>
      </c>
      <c r="N2269" s="71" t="s">
        <v>97</v>
      </c>
      <c r="O2269" s="71" t="s">
        <v>174</v>
      </c>
      <c r="P2269" s="4" t="s">
        <v>97</v>
      </c>
      <c r="Q2269" s="2" t="s">
        <v>98</v>
      </c>
      <c r="R2269" s="2" t="s">
        <v>98</v>
      </c>
      <c r="S2269" t="s">
        <v>97</v>
      </c>
      <c r="T2269" t="s">
        <v>98</v>
      </c>
      <c r="U2269" s="2" t="s">
        <v>97</v>
      </c>
      <c r="V2269" s="2" t="s">
        <v>98</v>
      </c>
      <c r="W2269" s="2" t="s">
        <v>98</v>
      </c>
      <c r="X2269" s="2" t="s">
        <v>98</v>
      </c>
      <c r="Y2269" s="2" t="s">
        <v>99</v>
      </c>
      <c r="Z2269" s="2" t="s">
        <v>98</v>
      </c>
      <c r="AA2269" s="2" t="s">
        <v>98</v>
      </c>
      <c r="AB2269" s="2" t="s">
        <v>185</v>
      </c>
      <c r="AC2269" t="s">
        <v>171</v>
      </c>
      <c r="AD2269" t="s">
        <v>98</v>
      </c>
      <c r="AE2269" s="1" t="s">
        <v>98</v>
      </c>
      <c r="AF2269" t="s">
        <v>97</v>
      </c>
    </row>
    <row r="2270" spans="1:32">
      <c r="A2270" s="3" t="s">
        <v>184</v>
      </c>
      <c r="B2270">
        <v>2260</v>
      </c>
      <c r="C2270">
        <v>190330</v>
      </c>
      <c r="D2270" t="s">
        <v>136</v>
      </c>
      <c r="E2270" s="2" t="s">
        <v>98</v>
      </c>
      <c r="F2270" s="2" t="s">
        <v>98</v>
      </c>
      <c r="G2270" s="2" t="s">
        <v>98</v>
      </c>
      <c r="H2270" s="3" t="s">
        <v>97</v>
      </c>
      <c r="I2270" s="2" t="s">
        <v>144</v>
      </c>
      <c r="J2270" s="6" t="s">
        <v>97</v>
      </c>
      <c r="K2270" s="2" t="s">
        <v>134</v>
      </c>
      <c r="L2270" t="s">
        <v>140</v>
      </c>
      <c r="M2270" s="2" t="s">
        <v>101</v>
      </c>
      <c r="N2270" s="70" t="s">
        <v>98</v>
      </c>
      <c r="O2270" s="70" t="s">
        <v>174</v>
      </c>
      <c r="P2270" s="4" t="s">
        <v>182</v>
      </c>
      <c r="Q2270" s="2" t="s">
        <v>98</v>
      </c>
      <c r="R2270" s="2" t="s">
        <v>98</v>
      </c>
      <c r="S2270" t="s">
        <v>98</v>
      </c>
      <c r="T2270" t="s">
        <v>98</v>
      </c>
      <c r="U2270" s="2" t="s">
        <v>98</v>
      </c>
      <c r="V2270" s="2" t="s">
        <v>98</v>
      </c>
      <c r="W2270" s="2" t="s">
        <v>98</v>
      </c>
      <c r="X2270" s="2" t="s">
        <v>98</v>
      </c>
      <c r="Y2270" s="2" t="s">
        <v>186</v>
      </c>
      <c r="Z2270" s="2" t="s">
        <v>98</v>
      </c>
      <c r="AA2270" s="2" t="s">
        <v>98</v>
      </c>
      <c r="AB2270" s="2" t="s">
        <v>97</v>
      </c>
      <c r="AC2270" t="s">
        <v>171</v>
      </c>
      <c r="AD2270" s="6" t="s">
        <v>97</v>
      </c>
      <c r="AE2270" s="1" t="s">
        <v>98</v>
      </c>
      <c r="AF2270" t="s">
        <v>98</v>
      </c>
    </row>
    <row r="2271" spans="1:32">
      <c r="A2271" s="3" t="s">
        <v>184</v>
      </c>
      <c r="B2271">
        <v>2261</v>
      </c>
      <c r="C2271" s="6">
        <v>190353</v>
      </c>
      <c r="D2271" t="s">
        <v>137</v>
      </c>
      <c r="E2271" s="2" t="s">
        <v>98</v>
      </c>
      <c r="F2271" s="2" t="s">
        <v>98</v>
      </c>
      <c r="G2271" s="2" t="s">
        <v>98</v>
      </c>
      <c r="H2271" s="2" t="s">
        <v>99</v>
      </c>
      <c r="I2271" s="2" t="s">
        <v>146</v>
      </c>
      <c r="J2271" s="2" t="s">
        <v>97</v>
      </c>
      <c r="K2271" s="2" t="s">
        <v>134</v>
      </c>
      <c r="L2271" t="s">
        <v>140</v>
      </c>
      <c r="M2271" s="2" t="s">
        <v>100</v>
      </c>
      <c r="N2271" s="71" t="s">
        <v>97</v>
      </c>
      <c r="O2271" s="71" t="s">
        <v>163</v>
      </c>
      <c r="P2271" s="4" t="s">
        <v>182</v>
      </c>
      <c r="Q2271" s="2" t="s">
        <v>98</v>
      </c>
      <c r="R2271" s="2" t="s">
        <v>98</v>
      </c>
      <c r="S2271" t="s">
        <v>98</v>
      </c>
      <c r="T2271" t="s">
        <v>98</v>
      </c>
      <c r="U2271" s="2" t="s">
        <v>98</v>
      </c>
      <c r="V2271" s="2" t="s">
        <v>98</v>
      </c>
      <c r="W2271" s="2" t="s">
        <v>98</v>
      </c>
      <c r="X2271" s="2" t="s">
        <v>98</v>
      </c>
      <c r="Y2271" s="2" t="s">
        <v>186</v>
      </c>
      <c r="Z2271" s="2" t="s">
        <v>98</v>
      </c>
      <c r="AA2271" s="2" t="s">
        <v>98</v>
      </c>
      <c r="AB2271" s="2" t="s">
        <v>98</v>
      </c>
      <c r="AC2271" t="s">
        <v>171</v>
      </c>
      <c r="AD2271" t="s">
        <v>97</v>
      </c>
      <c r="AE2271" s="1" t="s">
        <v>98</v>
      </c>
      <c r="AF2271" t="s">
        <v>98</v>
      </c>
    </row>
    <row r="2272" spans="1:32">
      <c r="A2272" s="3" t="s">
        <v>184</v>
      </c>
      <c r="B2272">
        <v>2262</v>
      </c>
      <c r="C2272" s="6">
        <v>190362</v>
      </c>
      <c r="D2272" t="s">
        <v>136</v>
      </c>
      <c r="E2272" s="2" t="s">
        <v>98</v>
      </c>
      <c r="F2272" s="2" t="s">
        <v>98</v>
      </c>
      <c r="G2272" s="2" t="s">
        <v>98</v>
      </c>
      <c r="H2272" s="2" t="s">
        <v>97</v>
      </c>
      <c r="I2272" s="2" t="s">
        <v>145</v>
      </c>
      <c r="J2272" s="2" t="s">
        <v>97</v>
      </c>
      <c r="K2272" s="2" t="s">
        <v>134</v>
      </c>
      <c r="L2272" t="s">
        <v>140</v>
      </c>
      <c r="M2272" s="2" t="s">
        <v>100</v>
      </c>
      <c r="N2272" s="71" t="s">
        <v>97</v>
      </c>
      <c r="O2272" s="71" t="s">
        <v>174</v>
      </c>
      <c r="P2272" s="4" t="s">
        <v>182</v>
      </c>
      <c r="Q2272" s="2" t="s">
        <v>98</v>
      </c>
      <c r="R2272" s="2" t="s">
        <v>98</v>
      </c>
      <c r="S2272" t="s">
        <v>98</v>
      </c>
      <c r="T2272" t="s">
        <v>98</v>
      </c>
      <c r="U2272" s="2" t="s">
        <v>98</v>
      </c>
      <c r="V2272" s="2" t="s">
        <v>98</v>
      </c>
      <c r="W2272" s="2" t="s">
        <v>98</v>
      </c>
      <c r="X2272" s="2" t="s">
        <v>98</v>
      </c>
      <c r="Y2272" s="2" t="s">
        <v>186</v>
      </c>
      <c r="Z2272" s="2" t="s">
        <v>98</v>
      </c>
      <c r="AA2272" s="2" t="s">
        <v>98</v>
      </c>
      <c r="AB2272" s="2" t="s">
        <v>97</v>
      </c>
      <c r="AC2272" t="s">
        <v>171</v>
      </c>
      <c r="AD2272" t="s">
        <v>97</v>
      </c>
      <c r="AE2272" s="1" t="s">
        <v>97</v>
      </c>
      <c r="AF2272" t="s">
        <v>98</v>
      </c>
    </row>
    <row r="2273" spans="1:32">
      <c r="A2273" s="3" t="s">
        <v>184</v>
      </c>
      <c r="B2273">
        <v>2263</v>
      </c>
      <c r="C2273" s="6">
        <v>190364</v>
      </c>
      <c r="D2273" t="s">
        <v>136</v>
      </c>
      <c r="E2273" s="2" t="s">
        <v>98</v>
      </c>
      <c r="F2273" s="2" t="s">
        <v>98</v>
      </c>
      <c r="G2273" s="2" t="s">
        <v>98</v>
      </c>
      <c r="H2273" s="2" t="s">
        <v>97</v>
      </c>
      <c r="I2273" s="2" t="s">
        <v>145</v>
      </c>
      <c r="J2273" s="2" t="s">
        <v>97</v>
      </c>
      <c r="K2273" s="2" t="s">
        <v>134</v>
      </c>
      <c r="L2273" t="s">
        <v>140</v>
      </c>
      <c r="M2273" s="2" t="s">
        <v>101</v>
      </c>
      <c r="N2273" s="71" t="s">
        <v>97</v>
      </c>
      <c r="O2273" s="71" t="s">
        <v>174</v>
      </c>
      <c r="P2273" s="4" t="s">
        <v>182</v>
      </c>
      <c r="Q2273" s="2" t="s">
        <v>98</v>
      </c>
      <c r="R2273" s="2" t="s">
        <v>98</v>
      </c>
      <c r="S2273" t="s">
        <v>98</v>
      </c>
      <c r="T2273" t="s">
        <v>98</v>
      </c>
      <c r="U2273" s="2" t="s">
        <v>98</v>
      </c>
      <c r="V2273" s="2" t="s">
        <v>98</v>
      </c>
      <c r="W2273" s="2" t="s">
        <v>98</v>
      </c>
      <c r="X2273" s="2" t="s">
        <v>98</v>
      </c>
      <c r="Y2273" s="2" t="s">
        <v>98</v>
      </c>
      <c r="Z2273" s="2" t="s">
        <v>98</v>
      </c>
      <c r="AA2273" s="2" t="s">
        <v>98</v>
      </c>
      <c r="AB2273" s="2" t="s">
        <v>97</v>
      </c>
      <c r="AC2273" t="s">
        <v>171</v>
      </c>
      <c r="AD2273" t="s">
        <v>97</v>
      </c>
      <c r="AE2273" s="1" t="s">
        <v>98</v>
      </c>
      <c r="AF2273" t="s">
        <v>98</v>
      </c>
    </row>
    <row r="2274" spans="1:32">
      <c r="A2274" s="3" t="s">
        <v>184</v>
      </c>
      <c r="B2274">
        <v>2264</v>
      </c>
      <c r="C2274" s="6">
        <v>190369</v>
      </c>
      <c r="D2274" t="s">
        <v>136</v>
      </c>
      <c r="E2274" s="2" t="s">
        <v>98</v>
      </c>
      <c r="F2274" s="2" t="s">
        <v>98</v>
      </c>
      <c r="G2274" s="2" t="s">
        <v>98</v>
      </c>
      <c r="H2274" s="2" t="s">
        <v>98</v>
      </c>
      <c r="I2274" s="2" t="s">
        <v>149</v>
      </c>
      <c r="J2274" s="2" t="s">
        <v>97</v>
      </c>
      <c r="K2274" s="2" t="s">
        <v>134</v>
      </c>
      <c r="L2274" t="s">
        <v>140</v>
      </c>
      <c r="M2274" s="2" t="s">
        <v>100</v>
      </c>
      <c r="N2274" s="71" t="s">
        <v>98</v>
      </c>
      <c r="O2274" s="71" t="s">
        <v>174</v>
      </c>
      <c r="P2274" s="4" t="s">
        <v>98</v>
      </c>
      <c r="Q2274" s="2" t="s">
        <v>98</v>
      </c>
      <c r="R2274" s="2" t="s">
        <v>98</v>
      </c>
      <c r="S2274" t="s">
        <v>97</v>
      </c>
      <c r="T2274" t="s">
        <v>98</v>
      </c>
      <c r="U2274" s="2" t="s">
        <v>98</v>
      </c>
      <c r="V2274" s="2" t="s">
        <v>98</v>
      </c>
      <c r="W2274" s="2" t="s">
        <v>98</v>
      </c>
      <c r="X2274" s="2" t="s">
        <v>98</v>
      </c>
      <c r="Y2274" s="2" t="s">
        <v>186</v>
      </c>
      <c r="Z2274" s="2" t="s">
        <v>98</v>
      </c>
      <c r="AA2274" s="2" t="s">
        <v>98</v>
      </c>
      <c r="AB2274" s="2" t="s">
        <v>97</v>
      </c>
      <c r="AC2274" t="s">
        <v>171</v>
      </c>
      <c r="AD2274" t="s">
        <v>97</v>
      </c>
      <c r="AE2274" s="1" t="s">
        <v>98</v>
      </c>
      <c r="AF2274" t="s">
        <v>98</v>
      </c>
    </row>
    <row r="2275" spans="1:32">
      <c r="A2275" s="3" t="s">
        <v>184</v>
      </c>
      <c r="B2275">
        <v>2265</v>
      </c>
      <c r="C2275" s="6">
        <v>190371</v>
      </c>
      <c r="D2275" t="s">
        <v>137</v>
      </c>
      <c r="E2275" s="2" t="s">
        <v>97</v>
      </c>
      <c r="F2275" s="2" t="s">
        <v>98</v>
      </c>
      <c r="G2275" s="2" t="s">
        <v>98</v>
      </c>
      <c r="H2275" s="2" t="s">
        <v>99</v>
      </c>
      <c r="I2275" s="2" t="s">
        <v>148</v>
      </c>
      <c r="J2275" s="2" t="s">
        <v>97</v>
      </c>
      <c r="K2275" s="2" t="s">
        <v>134</v>
      </c>
      <c r="L2275" t="s">
        <v>140</v>
      </c>
      <c r="M2275" s="2" t="s">
        <v>100</v>
      </c>
      <c r="N2275" s="71" t="s">
        <v>97</v>
      </c>
      <c r="O2275" s="71" t="s">
        <v>163</v>
      </c>
      <c r="P2275" s="4" t="s">
        <v>98</v>
      </c>
      <c r="Q2275" s="2" t="s">
        <v>97</v>
      </c>
      <c r="R2275" s="2" t="s">
        <v>98</v>
      </c>
      <c r="S2275" t="s">
        <v>97</v>
      </c>
      <c r="T2275" t="s">
        <v>98</v>
      </c>
      <c r="U2275" s="2" t="s">
        <v>98</v>
      </c>
      <c r="V2275" s="2" t="s">
        <v>98</v>
      </c>
      <c r="W2275" s="2" t="s">
        <v>98</v>
      </c>
      <c r="X2275" s="2" t="s">
        <v>98</v>
      </c>
      <c r="Y2275" s="2" t="s">
        <v>98</v>
      </c>
      <c r="Z2275" s="2" t="s">
        <v>98</v>
      </c>
      <c r="AA2275" s="2" t="s">
        <v>98</v>
      </c>
      <c r="AB2275" s="2" t="s">
        <v>98</v>
      </c>
      <c r="AC2275" t="s">
        <v>172</v>
      </c>
      <c r="AD2275" t="s">
        <v>97</v>
      </c>
      <c r="AE2275" s="1" t="s">
        <v>97</v>
      </c>
      <c r="AF2275" t="s">
        <v>99</v>
      </c>
    </row>
    <row r="2276" spans="1:32">
      <c r="A2276" s="3" t="s">
        <v>184</v>
      </c>
      <c r="B2276">
        <v>2266</v>
      </c>
      <c r="C2276" s="6">
        <v>190383</v>
      </c>
      <c r="D2276" t="s">
        <v>137</v>
      </c>
      <c r="E2276" s="2" t="s">
        <v>98</v>
      </c>
      <c r="F2276" s="2" t="s">
        <v>98</v>
      </c>
      <c r="G2276" s="2" t="s">
        <v>98</v>
      </c>
      <c r="H2276" s="2" t="s">
        <v>97</v>
      </c>
      <c r="I2276" s="2" t="s">
        <v>146</v>
      </c>
      <c r="J2276" s="2" t="s">
        <v>97</v>
      </c>
      <c r="K2276" s="2" t="s">
        <v>134</v>
      </c>
      <c r="L2276" t="s">
        <v>139</v>
      </c>
      <c r="M2276" s="2" t="s">
        <v>100</v>
      </c>
      <c r="N2276" s="71" t="s">
        <v>97</v>
      </c>
      <c r="O2276" s="71" t="s">
        <v>174</v>
      </c>
      <c r="P2276" s="4" t="s">
        <v>182</v>
      </c>
      <c r="Q2276" s="2" t="s">
        <v>98</v>
      </c>
      <c r="R2276" s="2" t="s">
        <v>98</v>
      </c>
      <c r="S2276" t="s">
        <v>98</v>
      </c>
      <c r="T2276" t="s">
        <v>98</v>
      </c>
      <c r="U2276" s="2" t="s">
        <v>98</v>
      </c>
      <c r="V2276" s="2" t="s">
        <v>97</v>
      </c>
      <c r="W2276" s="2" t="s">
        <v>98</v>
      </c>
      <c r="X2276" s="2" t="s">
        <v>98</v>
      </c>
      <c r="Y2276" s="2" t="s">
        <v>98</v>
      </c>
      <c r="Z2276" s="2" t="s">
        <v>98</v>
      </c>
      <c r="AA2276" s="2" t="s">
        <v>98</v>
      </c>
      <c r="AB2276" s="2" t="s">
        <v>97</v>
      </c>
      <c r="AC2276" t="s">
        <v>172</v>
      </c>
      <c r="AD2276" t="s">
        <v>97</v>
      </c>
      <c r="AE2276" s="1" t="s">
        <v>98</v>
      </c>
      <c r="AF2276" t="s">
        <v>98</v>
      </c>
    </row>
    <row r="2277" spans="1:32">
      <c r="A2277" s="3" t="s">
        <v>184</v>
      </c>
      <c r="B2277">
        <v>2267</v>
      </c>
      <c r="C2277" s="6">
        <v>190385</v>
      </c>
      <c r="D2277" t="s">
        <v>136</v>
      </c>
      <c r="E2277" s="2" t="s">
        <v>97</v>
      </c>
      <c r="F2277" s="2" t="s">
        <v>98</v>
      </c>
      <c r="G2277" s="2" t="s">
        <v>98</v>
      </c>
      <c r="H2277" s="2" t="s">
        <v>97</v>
      </c>
      <c r="I2277" s="2" t="s">
        <v>146</v>
      </c>
      <c r="J2277" s="2" t="s">
        <v>97</v>
      </c>
      <c r="K2277" s="2" t="s">
        <v>134</v>
      </c>
      <c r="L2277" t="s">
        <v>139</v>
      </c>
      <c r="M2277" s="2" t="s">
        <v>100</v>
      </c>
      <c r="N2277" s="71" t="s">
        <v>97</v>
      </c>
      <c r="O2277" s="71" t="s">
        <v>174</v>
      </c>
      <c r="P2277" s="4" t="s">
        <v>97</v>
      </c>
      <c r="Q2277" s="2" t="s">
        <v>98</v>
      </c>
      <c r="R2277" s="2" t="s">
        <v>98</v>
      </c>
      <c r="S2277" t="s">
        <v>97</v>
      </c>
      <c r="T2277" t="s">
        <v>98</v>
      </c>
      <c r="U2277" s="2" t="s">
        <v>98</v>
      </c>
      <c r="V2277" s="2" t="s">
        <v>98</v>
      </c>
      <c r="W2277" s="2" t="s">
        <v>98</v>
      </c>
      <c r="X2277" s="2" t="s">
        <v>98</v>
      </c>
      <c r="Y2277" s="2" t="s">
        <v>98</v>
      </c>
      <c r="Z2277" s="2" t="s">
        <v>98</v>
      </c>
      <c r="AA2277" s="2" t="s">
        <v>98</v>
      </c>
      <c r="AB2277" s="2" t="s">
        <v>98</v>
      </c>
      <c r="AC2277" t="s">
        <v>172</v>
      </c>
      <c r="AD2277" t="s">
        <v>97</v>
      </c>
      <c r="AE2277" s="1" t="s">
        <v>98</v>
      </c>
      <c r="AF2277" t="s">
        <v>98</v>
      </c>
    </row>
    <row r="2278" spans="1:32">
      <c r="A2278" s="3" t="s">
        <v>184</v>
      </c>
      <c r="B2278">
        <v>2268</v>
      </c>
      <c r="C2278" s="6">
        <v>190392</v>
      </c>
      <c r="D2278" t="s">
        <v>137</v>
      </c>
      <c r="E2278" s="2" t="s">
        <v>97</v>
      </c>
      <c r="F2278" s="2" t="s">
        <v>98</v>
      </c>
      <c r="G2278" s="2" t="s">
        <v>98</v>
      </c>
      <c r="H2278" s="2" t="s">
        <v>97</v>
      </c>
      <c r="I2278" s="2" t="s">
        <v>149</v>
      </c>
      <c r="J2278" s="2" t="s">
        <v>97</v>
      </c>
      <c r="K2278" s="2" t="s">
        <v>134</v>
      </c>
      <c r="L2278" t="s">
        <v>139</v>
      </c>
      <c r="M2278" s="2" t="s">
        <v>100</v>
      </c>
      <c r="N2278" s="71" t="s">
        <v>97</v>
      </c>
      <c r="O2278" s="71" t="s">
        <v>174</v>
      </c>
      <c r="P2278" s="4" t="s">
        <v>97</v>
      </c>
      <c r="Q2278" s="2" t="s">
        <v>97</v>
      </c>
      <c r="R2278" s="2" t="s">
        <v>98</v>
      </c>
      <c r="S2278" t="s">
        <v>97</v>
      </c>
      <c r="T2278" t="s">
        <v>97</v>
      </c>
      <c r="U2278" s="2" t="s">
        <v>98</v>
      </c>
      <c r="V2278" s="2" t="s">
        <v>97</v>
      </c>
      <c r="W2278" s="2" t="s">
        <v>98</v>
      </c>
      <c r="X2278" s="2" t="s">
        <v>98</v>
      </c>
      <c r="Y2278" s="2" t="s">
        <v>98</v>
      </c>
      <c r="Z2278" s="2" t="s">
        <v>98</v>
      </c>
      <c r="AA2278" s="2" t="s">
        <v>98</v>
      </c>
      <c r="AB2278" s="2" t="s">
        <v>185</v>
      </c>
      <c r="AC2278" t="s">
        <v>172</v>
      </c>
      <c r="AD2278" t="s">
        <v>97</v>
      </c>
      <c r="AE2278" s="1" t="s">
        <v>98</v>
      </c>
      <c r="AF2278" t="s">
        <v>97</v>
      </c>
    </row>
    <row r="2279" spans="1:32">
      <c r="A2279" s="3" t="s">
        <v>184</v>
      </c>
      <c r="B2279">
        <v>2269</v>
      </c>
      <c r="C2279" s="6">
        <v>190416</v>
      </c>
      <c r="D2279" t="s">
        <v>136</v>
      </c>
      <c r="E2279" s="2" t="s">
        <v>97</v>
      </c>
      <c r="F2279" s="2" t="s">
        <v>98</v>
      </c>
      <c r="G2279" s="2" t="s">
        <v>98</v>
      </c>
      <c r="H2279" s="2" t="s">
        <v>97</v>
      </c>
      <c r="I2279" s="2" t="s">
        <v>147</v>
      </c>
      <c r="J2279" s="2" t="s">
        <v>97</v>
      </c>
      <c r="K2279" s="2" t="s">
        <v>134</v>
      </c>
      <c r="L2279" t="s">
        <v>138</v>
      </c>
      <c r="M2279" s="2" t="s">
        <v>101</v>
      </c>
      <c r="N2279" s="71" t="s">
        <v>97</v>
      </c>
      <c r="O2279" s="71" t="s">
        <v>174</v>
      </c>
      <c r="P2279" s="4" t="s">
        <v>97</v>
      </c>
      <c r="Q2279" s="2" t="s">
        <v>97</v>
      </c>
      <c r="R2279" s="2" t="s">
        <v>98</v>
      </c>
      <c r="S2279" t="s">
        <v>97</v>
      </c>
      <c r="T2279" t="s">
        <v>98</v>
      </c>
      <c r="U2279" s="2" t="s">
        <v>97</v>
      </c>
      <c r="V2279" s="2" t="s">
        <v>97</v>
      </c>
      <c r="W2279" s="2" t="s">
        <v>98</v>
      </c>
      <c r="X2279" s="2" t="s">
        <v>98</v>
      </c>
      <c r="Y2279" s="2" t="s">
        <v>97</v>
      </c>
      <c r="Z2279" s="2" t="s">
        <v>98</v>
      </c>
      <c r="AA2279" s="2" t="s">
        <v>98</v>
      </c>
      <c r="AB2279" s="2" t="s">
        <v>97</v>
      </c>
      <c r="AC2279" t="s">
        <v>172</v>
      </c>
      <c r="AD2279" t="s">
        <v>97</v>
      </c>
      <c r="AE2279" s="1" t="s">
        <v>97</v>
      </c>
      <c r="AF2279" t="s">
        <v>97</v>
      </c>
    </row>
    <row r="2280" spans="1:32">
      <c r="A2280" s="3" t="s">
        <v>184</v>
      </c>
      <c r="B2280">
        <v>2270</v>
      </c>
      <c r="C2280" s="6">
        <v>190419</v>
      </c>
      <c r="D2280" t="s">
        <v>136</v>
      </c>
      <c r="E2280" s="2" t="s">
        <v>98</v>
      </c>
      <c r="F2280" s="2" t="s">
        <v>98</v>
      </c>
      <c r="G2280" s="2" t="s">
        <v>98</v>
      </c>
      <c r="H2280" s="2" t="s">
        <v>97</v>
      </c>
      <c r="I2280" s="2" t="s">
        <v>147</v>
      </c>
      <c r="J2280" s="2" t="s">
        <v>97</v>
      </c>
      <c r="K2280" s="2" t="s">
        <v>134</v>
      </c>
      <c r="L2280" t="s">
        <v>140</v>
      </c>
      <c r="M2280" s="2" t="s">
        <v>101</v>
      </c>
      <c r="N2280" s="71" t="s">
        <v>97</v>
      </c>
      <c r="O2280" s="71" t="s">
        <v>174</v>
      </c>
      <c r="P2280" s="4" t="s">
        <v>182</v>
      </c>
      <c r="Q2280" s="2" t="s">
        <v>98</v>
      </c>
      <c r="R2280" s="2" t="s">
        <v>98</v>
      </c>
      <c r="S2280" t="s">
        <v>98</v>
      </c>
      <c r="T2280" t="s">
        <v>98</v>
      </c>
      <c r="U2280" s="2" t="s">
        <v>98</v>
      </c>
      <c r="V2280" s="2" t="s">
        <v>98</v>
      </c>
      <c r="W2280" s="2" t="s">
        <v>98</v>
      </c>
      <c r="X2280" s="2" t="s">
        <v>98</v>
      </c>
      <c r="Y2280" s="2" t="s">
        <v>186</v>
      </c>
      <c r="Z2280" s="2" t="s">
        <v>98</v>
      </c>
      <c r="AA2280" s="2" t="s">
        <v>98</v>
      </c>
      <c r="AB2280" s="2" t="s">
        <v>97</v>
      </c>
      <c r="AC2280" t="s">
        <v>171</v>
      </c>
      <c r="AD2280" t="s">
        <v>97</v>
      </c>
      <c r="AE2280" s="1" t="s">
        <v>98</v>
      </c>
      <c r="AF2280" t="s">
        <v>98</v>
      </c>
    </row>
    <row r="2281" spans="1:32">
      <c r="A2281" s="3" t="s">
        <v>184</v>
      </c>
      <c r="B2281">
        <v>2271</v>
      </c>
      <c r="C2281" s="6">
        <v>190427</v>
      </c>
      <c r="D2281" t="s">
        <v>136</v>
      </c>
      <c r="E2281" s="2" t="s">
        <v>98</v>
      </c>
      <c r="F2281" s="2" t="s">
        <v>98</v>
      </c>
      <c r="G2281" s="2" t="s">
        <v>98</v>
      </c>
      <c r="H2281" s="2" t="s">
        <v>97</v>
      </c>
      <c r="I2281" s="2" t="s">
        <v>146</v>
      </c>
      <c r="J2281" s="2" t="s">
        <v>97</v>
      </c>
      <c r="K2281" s="2" t="s">
        <v>134</v>
      </c>
      <c r="L2281" t="s">
        <v>140</v>
      </c>
      <c r="M2281" s="2" t="s">
        <v>100</v>
      </c>
      <c r="N2281" s="71" t="s">
        <v>97</v>
      </c>
      <c r="O2281" s="71" t="s">
        <v>174</v>
      </c>
      <c r="P2281" s="4" t="s">
        <v>182</v>
      </c>
      <c r="Q2281" s="2" t="s">
        <v>98</v>
      </c>
      <c r="R2281" s="2" t="s">
        <v>98</v>
      </c>
      <c r="S2281" t="s">
        <v>98</v>
      </c>
      <c r="T2281" t="s">
        <v>98</v>
      </c>
      <c r="U2281" s="2" t="s">
        <v>98</v>
      </c>
      <c r="V2281" s="2" t="s">
        <v>98</v>
      </c>
      <c r="W2281" s="2" t="s">
        <v>98</v>
      </c>
      <c r="X2281" s="2" t="s">
        <v>98</v>
      </c>
      <c r="Y2281" s="2" t="s">
        <v>186</v>
      </c>
      <c r="Z2281" s="2" t="s">
        <v>98</v>
      </c>
      <c r="AA2281" s="2" t="s">
        <v>98</v>
      </c>
      <c r="AB2281" s="2" t="s">
        <v>99</v>
      </c>
      <c r="AC2281" t="s">
        <v>171</v>
      </c>
      <c r="AD2281" t="s">
        <v>97</v>
      </c>
      <c r="AE2281" s="1" t="s">
        <v>98</v>
      </c>
      <c r="AF2281" t="s">
        <v>98</v>
      </c>
    </row>
    <row r="2282" spans="1:32">
      <c r="A2282" s="3" t="s">
        <v>184</v>
      </c>
      <c r="B2282">
        <v>2272</v>
      </c>
      <c r="C2282" s="6">
        <v>190458</v>
      </c>
      <c r="D2282" t="s">
        <v>136</v>
      </c>
      <c r="E2282" s="2" t="s">
        <v>98</v>
      </c>
      <c r="F2282" s="2" t="s">
        <v>98</v>
      </c>
      <c r="G2282" s="2" t="s">
        <v>98</v>
      </c>
      <c r="H2282" s="2" t="s">
        <v>97</v>
      </c>
      <c r="I2282" s="2" t="s">
        <v>147</v>
      </c>
      <c r="J2282" s="2" t="s">
        <v>97</v>
      </c>
      <c r="K2282" s="2" t="s">
        <v>134</v>
      </c>
      <c r="L2282" t="s">
        <v>140</v>
      </c>
      <c r="M2282" s="2" t="s">
        <v>101</v>
      </c>
      <c r="N2282" s="71" t="s">
        <v>97</v>
      </c>
      <c r="O2282" s="71" t="s">
        <v>174</v>
      </c>
      <c r="P2282" s="4" t="s">
        <v>97</v>
      </c>
      <c r="Q2282" s="2" t="s">
        <v>98</v>
      </c>
      <c r="R2282" s="2" t="s">
        <v>98</v>
      </c>
      <c r="S2282" t="s">
        <v>97</v>
      </c>
      <c r="T2282" t="s">
        <v>98</v>
      </c>
      <c r="U2282" s="2" t="s">
        <v>98</v>
      </c>
      <c r="V2282" s="2" t="s">
        <v>98</v>
      </c>
      <c r="W2282" s="2" t="s">
        <v>98</v>
      </c>
      <c r="X2282" s="2" t="s">
        <v>97</v>
      </c>
      <c r="Y2282" s="2" t="s">
        <v>186</v>
      </c>
      <c r="Z2282" s="2" t="s">
        <v>98</v>
      </c>
      <c r="AA2282" s="2" t="s">
        <v>98</v>
      </c>
      <c r="AB2282" s="2" t="s">
        <v>97</v>
      </c>
      <c r="AC2282" t="s">
        <v>171</v>
      </c>
      <c r="AD2282" t="s">
        <v>97</v>
      </c>
      <c r="AE2282" s="1" t="s">
        <v>98</v>
      </c>
      <c r="AF2282" t="s">
        <v>98</v>
      </c>
    </row>
    <row r="2283" spans="1:32">
      <c r="A2283" s="3" t="s">
        <v>184</v>
      </c>
      <c r="B2283">
        <v>2273</v>
      </c>
      <c r="C2283" s="6">
        <v>190472</v>
      </c>
      <c r="D2283" t="s">
        <v>137</v>
      </c>
      <c r="E2283" s="2" t="s">
        <v>98</v>
      </c>
      <c r="F2283" s="2" t="s">
        <v>98</v>
      </c>
      <c r="G2283" s="2" t="s">
        <v>98</v>
      </c>
      <c r="H2283" s="2" t="s">
        <v>97</v>
      </c>
      <c r="I2283" s="2" t="s">
        <v>145</v>
      </c>
      <c r="J2283" s="2" t="s">
        <v>97</v>
      </c>
      <c r="K2283" s="2" t="s">
        <v>134</v>
      </c>
      <c r="L2283" t="s">
        <v>140</v>
      </c>
      <c r="M2283" s="2" t="s">
        <v>100</v>
      </c>
      <c r="N2283" s="71" t="s">
        <v>97</v>
      </c>
      <c r="O2283" s="71" t="s">
        <v>174</v>
      </c>
      <c r="P2283" s="4" t="s">
        <v>98</v>
      </c>
      <c r="Q2283" s="2" t="s">
        <v>98</v>
      </c>
      <c r="R2283" s="2" t="s">
        <v>98</v>
      </c>
      <c r="S2283" t="s">
        <v>97</v>
      </c>
      <c r="T2283" t="s">
        <v>98</v>
      </c>
      <c r="U2283" s="2" t="s">
        <v>98</v>
      </c>
      <c r="V2283" s="2" t="s">
        <v>98</v>
      </c>
      <c r="W2283" s="2" t="s">
        <v>98</v>
      </c>
      <c r="X2283" s="2" t="s">
        <v>98</v>
      </c>
      <c r="Y2283" s="2" t="s">
        <v>98</v>
      </c>
      <c r="Z2283" s="2" t="s">
        <v>98</v>
      </c>
      <c r="AA2283" s="2" t="s">
        <v>98</v>
      </c>
      <c r="AB2283" s="2" t="s">
        <v>98</v>
      </c>
      <c r="AC2283" t="s">
        <v>171</v>
      </c>
      <c r="AD2283" t="s">
        <v>97</v>
      </c>
      <c r="AE2283" s="1" t="s">
        <v>98</v>
      </c>
      <c r="AF2283" t="s">
        <v>98</v>
      </c>
    </row>
    <row r="2284" spans="1:32">
      <c r="A2284" s="3" t="s">
        <v>184</v>
      </c>
      <c r="B2284">
        <v>2274</v>
      </c>
      <c r="C2284">
        <v>190474</v>
      </c>
      <c r="D2284" t="s">
        <v>137</v>
      </c>
      <c r="E2284" s="2" t="s">
        <v>98</v>
      </c>
      <c r="F2284" s="2" t="s">
        <v>98</v>
      </c>
      <c r="G2284" s="2" t="s">
        <v>98</v>
      </c>
      <c r="H2284" s="3" t="s">
        <v>97</v>
      </c>
      <c r="I2284" s="2" t="s">
        <v>145</v>
      </c>
      <c r="J2284" s="6" t="s">
        <v>97</v>
      </c>
      <c r="K2284" s="2" t="s">
        <v>134</v>
      </c>
      <c r="L2284" t="s">
        <v>140</v>
      </c>
      <c r="M2284" s="2" t="s">
        <v>100</v>
      </c>
      <c r="N2284" s="70" t="s">
        <v>97</v>
      </c>
      <c r="O2284" s="70" t="s">
        <v>163</v>
      </c>
      <c r="P2284" s="5" t="s">
        <v>97</v>
      </c>
      <c r="Q2284" s="2" t="s">
        <v>98</v>
      </c>
      <c r="R2284" s="2" t="s">
        <v>98</v>
      </c>
      <c r="S2284" t="s">
        <v>97</v>
      </c>
      <c r="T2284" t="s">
        <v>98</v>
      </c>
      <c r="U2284" s="2" t="s">
        <v>98</v>
      </c>
      <c r="V2284" s="2" t="s">
        <v>98</v>
      </c>
      <c r="W2284" s="2" t="s">
        <v>98</v>
      </c>
      <c r="X2284" s="2" t="s">
        <v>98</v>
      </c>
      <c r="Y2284" s="2" t="s">
        <v>98</v>
      </c>
      <c r="Z2284" s="2" t="s">
        <v>98</v>
      </c>
      <c r="AA2284" s="2" t="s">
        <v>98</v>
      </c>
      <c r="AB2284" s="2" t="s">
        <v>98</v>
      </c>
      <c r="AC2284" t="s">
        <v>172</v>
      </c>
      <c r="AD2284" s="6" t="s">
        <v>97</v>
      </c>
      <c r="AE2284" s="1" t="s">
        <v>98</v>
      </c>
      <c r="AF2284" t="s">
        <v>98</v>
      </c>
    </row>
    <row r="2285" spans="1:32">
      <c r="A2285" s="3" t="s">
        <v>184</v>
      </c>
      <c r="B2285">
        <v>2275</v>
      </c>
      <c r="C2285">
        <v>190484</v>
      </c>
      <c r="D2285" t="s">
        <v>136</v>
      </c>
      <c r="E2285" s="2" t="s">
        <v>98</v>
      </c>
      <c r="F2285" s="2" t="s">
        <v>98</v>
      </c>
      <c r="G2285" s="2" t="s">
        <v>98</v>
      </c>
      <c r="H2285" s="3" t="s">
        <v>97</v>
      </c>
      <c r="I2285" s="2" t="s">
        <v>146</v>
      </c>
      <c r="J2285" s="6" t="s">
        <v>97</v>
      </c>
      <c r="K2285" s="2" t="s">
        <v>134</v>
      </c>
      <c r="L2285" t="s">
        <v>140</v>
      </c>
      <c r="M2285" s="2" t="s">
        <v>100</v>
      </c>
      <c r="N2285" s="70" t="s">
        <v>97</v>
      </c>
      <c r="O2285" s="70" t="s">
        <v>163</v>
      </c>
      <c r="P2285" s="5" t="s">
        <v>182</v>
      </c>
      <c r="Q2285" s="2" t="s">
        <v>98</v>
      </c>
      <c r="R2285" s="2" t="s">
        <v>98</v>
      </c>
      <c r="S2285" t="s">
        <v>98</v>
      </c>
      <c r="T2285" t="s">
        <v>98</v>
      </c>
      <c r="U2285" s="2" t="s">
        <v>98</v>
      </c>
      <c r="V2285" s="2" t="s">
        <v>98</v>
      </c>
      <c r="W2285" s="2" t="s">
        <v>98</v>
      </c>
      <c r="X2285" s="2" t="s">
        <v>98</v>
      </c>
      <c r="Y2285" s="2" t="s">
        <v>98</v>
      </c>
      <c r="Z2285" s="2" t="s">
        <v>98</v>
      </c>
      <c r="AA2285" s="2" t="s">
        <v>98</v>
      </c>
      <c r="AB2285" s="2" t="s">
        <v>99</v>
      </c>
      <c r="AC2285" t="s">
        <v>172</v>
      </c>
      <c r="AD2285" t="s">
        <v>97</v>
      </c>
      <c r="AE2285" s="1" t="s">
        <v>97</v>
      </c>
      <c r="AF2285" t="s">
        <v>98</v>
      </c>
    </row>
    <row r="2286" spans="1:32">
      <c r="A2286" s="3" t="s">
        <v>184</v>
      </c>
      <c r="B2286">
        <v>2276</v>
      </c>
      <c r="C2286" s="6">
        <v>190489</v>
      </c>
      <c r="D2286" t="s">
        <v>137</v>
      </c>
      <c r="E2286" s="2" t="s">
        <v>97</v>
      </c>
      <c r="F2286" s="2" t="s">
        <v>98</v>
      </c>
      <c r="G2286" s="2" t="s">
        <v>98</v>
      </c>
      <c r="H2286" s="2" t="s">
        <v>97</v>
      </c>
      <c r="I2286" s="2" t="s">
        <v>147</v>
      </c>
      <c r="J2286" s="2" t="s">
        <v>97</v>
      </c>
      <c r="K2286" s="2" t="s">
        <v>134</v>
      </c>
      <c r="L2286" t="s">
        <v>140</v>
      </c>
      <c r="M2286" s="2" t="s">
        <v>100</v>
      </c>
      <c r="N2286" s="71" t="s">
        <v>97</v>
      </c>
      <c r="O2286" s="71" t="s">
        <v>163</v>
      </c>
      <c r="P2286" s="4" t="s">
        <v>98</v>
      </c>
      <c r="Q2286" s="2" t="s">
        <v>97</v>
      </c>
      <c r="R2286" s="2" t="s">
        <v>98</v>
      </c>
      <c r="S2286" t="s">
        <v>97</v>
      </c>
      <c r="T2286" t="s">
        <v>97</v>
      </c>
      <c r="U2286" s="2" t="s">
        <v>98</v>
      </c>
      <c r="V2286" s="2" t="s">
        <v>97</v>
      </c>
      <c r="W2286" s="2" t="s">
        <v>98</v>
      </c>
      <c r="X2286" s="2" t="s">
        <v>98</v>
      </c>
      <c r="Y2286" s="2" t="s">
        <v>98</v>
      </c>
      <c r="Z2286" s="2" t="s">
        <v>98</v>
      </c>
      <c r="AA2286" s="2" t="s">
        <v>98</v>
      </c>
      <c r="AB2286" s="2" t="s">
        <v>98</v>
      </c>
      <c r="AC2286" t="s">
        <v>171</v>
      </c>
      <c r="AD2286" t="s">
        <v>97</v>
      </c>
      <c r="AE2286" s="1" t="s">
        <v>97</v>
      </c>
      <c r="AF2286" t="s">
        <v>98</v>
      </c>
    </row>
    <row r="2287" spans="1:32">
      <c r="A2287" s="3" t="s">
        <v>184</v>
      </c>
      <c r="B2287">
        <v>2277</v>
      </c>
      <c r="C2287" s="6">
        <v>190531</v>
      </c>
      <c r="D2287" t="s">
        <v>136</v>
      </c>
      <c r="E2287" s="2" t="s">
        <v>98</v>
      </c>
      <c r="F2287" s="2" t="s">
        <v>98</v>
      </c>
      <c r="G2287" s="2" t="s">
        <v>98</v>
      </c>
      <c r="H2287" s="2" t="s">
        <v>97</v>
      </c>
      <c r="I2287" s="2" t="s">
        <v>147</v>
      </c>
      <c r="J2287" s="2" t="s">
        <v>97</v>
      </c>
      <c r="K2287" s="2" t="s">
        <v>134</v>
      </c>
      <c r="L2287" t="s">
        <v>140</v>
      </c>
      <c r="M2287" s="2" t="s">
        <v>100</v>
      </c>
      <c r="N2287" s="71" t="s">
        <v>97</v>
      </c>
      <c r="O2287" s="71" t="s">
        <v>174</v>
      </c>
      <c r="P2287" s="4" t="s">
        <v>182</v>
      </c>
      <c r="Q2287" s="2" t="s">
        <v>98</v>
      </c>
      <c r="R2287" s="2" t="s">
        <v>98</v>
      </c>
      <c r="S2287" t="s">
        <v>98</v>
      </c>
      <c r="T2287" t="s">
        <v>98</v>
      </c>
      <c r="U2287" s="2" t="s">
        <v>98</v>
      </c>
      <c r="V2287" s="2" t="s">
        <v>98</v>
      </c>
      <c r="W2287" s="2" t="s">
        <v>98</v>
      </c>
      <c r="X2287" s="2" t="s">
        <v>98</v>
      </c>
      <c r="Y2287" s="2" t="s">
        <v>186</v>
      </c>
      <c r="Z2287" s="2" t="s">
        <v>98</v>
      </c>
      <c r="AA2287" s="2" t="s">
        <v>98</v>
      </c>
      <c r="AB2287" s="2" t="s">
        <v>98</v>
      </c>
      <c r="AC2287" t="s">
        <v>171</v>
      </c>
      <c r="AD2287" t="s">
        <v>97</v>
      </c>
      <c r="AE2287" s="1" t="s">
        <v>98</v>
      </c>
      <c r="AF2287" t="s">
        <v>98</v>
      </c>
    </row>
    <row r="2288" spans="1:32">
      <c r="A2288" s="3" t="s">
        <v>184</v>
      </c>
      <c r="B2288">
        <v>2278</v>
      </c>
      <c r="C2288">
        <v>190547</v>
      </c>
      <c r="D2288" t="s">
        <v>136</v>
      </c>
      <c r="E2288" s="2" t="s">
        <v>98</v>
      </c>
      <c r="F2288" s="2" t="s">
        <v>98</v>
      </c>
      <c r="G2288" s="2" t="s">
        <v>98</v>
      </c>
      <c r="H2288" s="3" t="s">
        <v>97</v>
      </c>
      <c r="I2288" s="2" t="s">
        <v>145</v>
      </c>
      <c r="J2288" s="6" t="s">
        <v>97</v>
      </c>
      <c r="K2288" s="2" t="s">
        <v>134</v>
      </c>
      <c r="L2288" t="s">
        <v>140</v>
      </c>
      <c r="M2288" s="2" t="s">
        <v>100</v>
      </c>
      <c r="N2288" s="70" t="s">
        <v>98</v>
      </c>
      <c r="O2288" s="70" t="s">
        <v>163</v>
      </c>
      <c r="P2288" s="4" t="s">
        <v>182</v>
      </c>
      <c r="Q2288" s="2" t="s">
        <v>98</v>
      </c>
      <c r="R2288" s="2" t="s">
        <v>98</v>
      </c>
      <c r="S2288" t="s">
        <v>98</v>
      </c>
      <c r="T2288" t="s">
        <v>98</v>
      </c>
      <c r="U2288" s="2" t="s">
        <v>98</v>
      </c>
      <c r="V2288" s="2" t="s">
        <v>98</v>
      </c>
      <c r="W2288" s="2" t="s">
        <v>98</v>
      </c>
      <c r="X2288" s="2" t="s">
        <v>98</v>
      </c>
      <c r="Y2288" s="2" t="s">
        <v>186</v>
      </c>
      <c r="Z2288" s="2" t="s">
        <v>98</v>
      </c>
      <c r="AA2288" s="2" t="s">
        <v>98</v>
      </c>
      <c r="AB2288" s="2" t="s">
        <v>98</v>
      </c>
      <c r="AC2288" t="s">
        <v>171</v>
      </c>
      <c r="AD2288" s="6" t="s">
        <v>97</v>
      </c>
      <c r="AE2288" s="1" t="s">
        <v>98</v>
      </c>
      <c r="AF2288" t="s">
        <v>98</v>
      </c>
    </row>
    <row r="2289" spans="1:32">
      <c r="A2289" s="3" t="s">
        <v>184</v>
      </c>
      <c r="B2289">
        <v>2279</v>
      </c>
      <c r="C2289" s="6">
        <v>190548</v>
      </c>
      <c r="D2289" t="s">
        <v>136</v>
      </c>
      <c r="E2289" s="2" t="s">
        <v>98</v>
      </c>
      <c r="F2289" s="2" t="s">
        <v>98</v>
      </c>
      <c r="G2289" s="2" t="s">
        <v>98</v>
      </c>
      <c r="H2289" s="2" t="s">
        <v>97</v>
      </c>
      <c r="I2289" s="2" t="s">
        <v>145</v>
      </c>
      <c r="J2289" s="2" t="s">
        <v>97</v>
      </c>
      <c r="K2289" s="2" t="s">
        <v>134</v>
      </c>
      <c r="L2289" t="s">
        <v>140</v>
      </c>
      <c r="M2289" s="2" t="s">
        <v>100</v>
      </c>
      <c r="N2289" s="71" t="s">
        <v>98</v>
      </c>
      <c r="O2289" s="71" t="s">
        <v>174</v>
      </c>
      <c r="P2289" s="4" t="s">
        <v>182</v>
      </c>
      <c r="Q2289" s="2" t="s">
        <v>98</v>
      </c>
      <c r="R2289" s="2" t="s">
        <v>98</v>
      </c>
      <c r="S2289" t="s">
        <v>98</v>
      </c>
      <c r="T2289" t="s">
        <v>98</v>
      </c>
      <c r="U2289" s="2" t="s">
        <v>98</v>
      </c>
      <c r="V2289" s="2" t="s">
        <v>98</v>
      </c>
      <c r="W2289" s="2" t="s">
        <v>98</v>
      </c>
      <c r="X2289" s="2" t="s">
        <v>98</v>
      </c>
      <c r="Y2289" s="2" t="s">
        <v>186</v>
      </c>
      <c r="Z2289" s="2" t="s">
        <v>98</v>
      </c>
      <c r="AA2289" s="2" t="s">
        <v>98</v>
      </c>
      <c r="AB2289" s="2" t="s">
        <v>98</v>
      </c>
      <c r="AC2289" t="s">
        <v>171</v>
      </c>
      <c r="AD2289" t="s">
        <v>97</v>
      </c>
      <c r="AE2289" s="1" t="s">
        <v>98</v>
      </c>
      <c r="AF2289" t="s">
        <v>98</v>
      </c>
    </row>
    <row r="2290" spans="1:32">
      <c r="A2290" s="3" t="s">
        <v>184</v>
      </c>
      <c r="B2290">
        <v>2280</v>
      </c>
      <c r="C2290" s="6">
        <v>190581</v>
      </c>
      <c r="D2290" t="s">
        <v>136</v>
      </c>
      <c r="E2290" s="2" t="s">
        <v>98</v>
      </c>
      <c r="F2290" s="2" t="s">
        <v>98</v>
      </c>
      <c r="G2290" s="2" t="s">
        <v>98</v>
      </c>
      <c r="H2290" s="2" t="s">
        <v>97</v>
      </c>
      <c r="I2290" s="2" t="s">
        <v>145</v>
      </c>
      <c r="J2290" s="2" t="s">
        <v>97</v>
      </c>
      <c r="K2290" s="2" t="s">
        <v>134</v>
      </c>
      <c r="L2290" t="s">
        <v>140</v>
      </c>
      <c r="M2290" s="2" t="s">
        <v>100</v>
      </c>
      <c r="N2290" s="71" t="s">
        <v>97</v>
      </c>
      <c r="O2290" s="71" t="s">
        <v>174</v>
      </c>
      <c r="P2290" s="4" t="s">
        <v>182</v>
      </c>
      <c r="Q2290" s="2" t="s">
        <v>98</v>
      </c>
      <c r="R2290" s="2" t="s">
        <v>98</v>
      </c>
      <c r="S2290" t="s">
        <v>98</v>
      </c>
      <c r="T2290" t="s">
        <v>98</v>
      </c>
      <c r="U2290" s="2" t="s">
        <v>98</v>
      </c>
      <c r="V2290" s="2" t="s">
        <v>98</v>
      </c>
      <c r="W2290" s="2" t="s">
        <v>98</v>
      </c>
      <c r="X2290" s="2" t="s">
        <v>98</v>
      </c>
      <c r="Y2290" s="2" t="s">
        <v>98</v>
      </c>
      <c r="Z2290" s="2" t="s">
        <v>98</v>
      </c>
      <c r="AA2290" s="2" t="s">
        <v>98</v>
      </c>
      <c r="AB2290" s="2" t="s">
        <v>98</v>
      </c>
      <c r="AC2290" t="s">
        <v>171</v>
      </c>
      <c r="AD2290" t="s">
        <v>97</v>
      </c>
      <c r="AE2290" s="1" t="s">
        <v>98</v>
      </c>
      <c r="AF2290" t="s">
        <v>98</v>
      </c>
    </row>
    <row r="2291" spans="1:32">
      <c r="A2291" s="3" t="s">
        <v>184</v>
      </c>
      <c r="B2291">
        <v>2281</v>
      </c>
      <c r="C2291" s="6">
        <v>190591</v>
      </c>
      <c r="D2291" t="s">
        <v>137</v>
      </c>
      <c r="E2291" s="2" t="s">
        <v>98</v>
      </c>
      <c r="F2291" s="2" t="s">
        <v>98</v>
      </c>
      <c r="G2291" s="2" t="s">
        <v>98</v>
      </c>
      <c r="H2291" s="2" t="s">
        <v>97</v>
      </c>
      <c r="I2291" s="2" t="s">
        <v>144</v>
      </c>
      <c r="J2291" s="2" t="s">
        <v>97</v>
      </c>
      <c r="K2291" s="2" t="s">
        <v>134</v>
      </c>
      <c r="L2291" t="s">
        <v>140</v>
      </c>
      <c r="M2291" s="2" t="s">
        <v>100</v>
      </c>
      <c r="N2291" s="71" t="s">
        <v>97</v>
      </c>
      <c r="O2291" s="71" t="s">
        <v>174</v>
      </c>
      <c r="P2291" s="4" t="s">
        <v>182</v>
      </c>
      <c r="Q2291" s="2" t="s">
        <v>98</v>
      </c>
      <c r="R2291" s="2" t="s">
        <v>98</v>
      </c>
      <c r="S2291" t="s">
        <v>98</v>
      </c>
      <c r="T2291" t="s">
        <v>98</v>
      </c>
      <c r="U2291" s="2" t="s">
        <v>98</v>
      </c>
      <c r="V2291" s="2" t="s">
        <v>98</v>
      </c>
      <c r="W2291" s="2" t="s">
        <v>98</v>
      </c>
      <c r="X2291" s="2" t="s">
        <v>98</v>
      </c>
      <c r="Y2291" s="2" t="s">
        <v>98</v>
      </c>
      <c r="Z2291" s="2" t="s">
        <v>98</v>
      </c>
      <c r="AA2291" s="2" t="s">
        <v>98</v>
      </c>
      <c r="AB2291" s="2" t="s">
        <v>97</v>
      </c>
      <c r="AC2291" t="s">
        <v>172</v>
      </c>
      <c r="AD2291" t="s">
        <v>97</v>
      </c>
      <c r="AE2291" s="1" t="s">
        <v>98</v>
      </c>
      <c r="AF2291" t="s">
        <v>98</v>
      </c>
    </row>
    <row r="2292" spans="1:32">
      <c r="A2292" s="3" t="s">
        <v>184</v>
      </c>
      <c r="B2292">
        <v>2282</v>
      </c>
      <c r="C2292" s="6">
        <v>190593</v>
      </c>
      <c r="D2292" t="s">
        <v>136</v>
      </c>
      <c r="E2292" s="2" t="s">
        <v>98</v>
      </c>
      <c r="F2292" s="2" t="s">
        <v>98</v>
      </c>
      <c r="G2292" s="2" t="s">
        <v>98</v>
      </c>
      <c r="H2292" s="2" t="s">
        <v>97</v>
      </c>
      <c r="I2292" s="2" t="s">
        <v>145</v>
      </c>
      <c r="J2292" s="2" t="s">
        <v>97</v>
      </c>
      <c r="K2292" s="2" t="s">
        <v>134</v>
      </c>
      <c r="L2292" t="s">
        <v>140</v>
      </c>
      <c r="M2292" s="2" t="s">
        <v>100</v>
      </c>
      <c r="N2292" s="71" t="s">
        <v>99</v>
      </c>
      <c r="O2292" s="71" t="s">
        <v>174</v>
      </c>
      <c r="P2292" s="4" t="s">
        <v>182</v>
      </c>
      <c r="Q2292" s="2" t="s">
        <v>98</v>
      </c>
      <c r="R2292" s="2" t="s">
        <v>98</v>
      </c>
      <c r="S2292" t="s">
        <v>98</v>
      </c>
      <c r="T2292" t="s">
        <v>98</v>
      </c>
      <c r="U2292" s="2" t="s">
        <v>98</v>
      </c>
      <c r="V2292" s="2" t="s">
        <v>98</v>
      </c>
      <c r="W2292" s="2" t="s">
        <v>98</v>
      </c>
      <c r="X2292" s="2" t="s">
        <v>98</v>
      </c>
      <c r="Y2292" s="2" t="s">
        <v>186</v>
      </c>
      <c r="Z2292" s="2" t="s">
        <v>98</v>
      </c>
      <c r="AA2292" s="2" t="s">
        <v>98</v>
      </c>
      <c r="AB2292" s="2" t="s">
        <v>98</v>
      </c>
      <c r="AC2292" t="s">
        <v>171</v>
      </c>
      <c r="AD2292" t="s">
        <v>97</v>
      </c>
      <c r="AE2292" s="1" t="s">
        <v>98</v>
      </c>
      <c r="AF2292" t="s">
        <v>98</v>
      </c>
    </row>
    <row r="2293" spans="1:32">
      <c r="A2293" s="3" t="s">
        <v>184</v>
      </c>
      <c r="B2293">
        <v>2283</v>
      </c>
      <c r="C2293" s="6">
        <v>190603</v>
      </c>
      <c r="D2293" t="s">
        <v>137</v>
      </c>
      <c r="E2293" s="2" t="s">
        <v>98</v>
      </c>
      <c r="F2293" s="2" t="s">
        <v>98</v>
      </c>
      <c r="G2293" s="2" t="s">
        <v>98</v>
      </c>
      <c r="H2293" s="2" t="s">
        <v>97</v>
      </c>
      <c r="I2293" s="2" t="s">
        <v>145</v>
      </c>
      <c r="J2293" s="2" t="s">
        <v>97</v>
      </c>
      <c r="K2293" s="2" t="s">
        <v>134</v>
      </c>
      <c r="L2293" t="s">
        <v>140</v>
      </c>
      <c r="M2293" s="2" t="s">
        <v>101</v>
      </c>
      <c r="N2293" s="71" t="s">
        <v>98</v>
      </c>
      <c r="O2293" s="71" t="s">
        <v>174</v>
      </c>
      <c r="P2293" s="4" t="s">
        <v>182</v>
      </c>
      <c r="Q2293" s="2" t="s">
        <v>98</v>
      </c>
      <c r="R2293" s="2" t="s">
        <v>98</v>
      </c>
      <c r="S2293" t="s">
        <v>98</v>
      </c>
      <c r="T2293" t="s">
        <v>98</v>
      </c>
      <c r="U2293" s="2" t="s">
        <v>98</v>
      </c>
      <c r="V2293" s="2" t="s">
        <v>98</v>
      </c>
      <c r="W2293" s="2" t="s">
        <v>98</v>
      </c>
      <c r="X2293" s="2" t="s">
        <v>98</v>
      </c>
      <c r="Y2293" s="2" t="s">
        <v>186</v>
      </c>
      <c r="Z2293" s="2" t="s">
        <v>98</v>
      </c>
      <c r="AA2293" s="2" t="s">
        <v>98</v>
      </c>
      <c r="AB2293" s="2" t="s">
        <v>97</v>
      </c>
      <c r="AC2293" t="s">
        <v>171</v>
      </c>
      <c r="AD2293" t="s">
        <v>97</v>
      </c>
      <c r="AE2293" s="1" t="s">
        <v>98</v>
      </c>
      <c r="AF2293" t="s">
        <v>98</v>
      </c>
    </row>
    <row r="2294" spans="1:32">
      <c r="A2294" s="3" t="s">
        <v>184</v>
      </c>
      <c r="B2294">
        <v>2284</v>
      </c>
      <c r="C2294">
        <v>190612</v>
      </c>
      <c r="D2294" t="s">
        <v>137</v>
      </c>
      <c r="E2294" s="2" t="s">
        <v>98</v>
      </c>
      <c r="F2294" s="2" t="s">
        <v>98</v>
      </c>
      <c r="G2294" s="2" t="s">
        <v>98</v>
      </c>
      <c r="H2294" s="3" t="s">
        <v>97</v>
      </c>
      <c r="I2294" s="2" t="s">
        <v>145</v>
      </c>
      <c r="J2294" s="6" t="s">
        <v>97</v>
      </c>
      <c r="K2294" s="2" t="s">
        <v>134</v>
      </c>
      <c r="L2294" t="s">
        <v>140</v>
      </c>
      <c r="M2294" s="3" t="s">
        <v>101</v>
      </c>
      <c r="N2294" s="71" t="s">
        <v>97</v>
      </c>
      <c r="O2294" s="71" t="s">
        <v>174</v>
      </c>
      <c r="P2294" s="5" t="s">
        <v>182</v>
      </c>
      <c r="Q2294" s="2" t="s">
        <v>98</v>
      </c>
      <c r="R2294" s="2" t="s">
        <v>98</v>
      </c>
      <c r="S2294" t="s">
        <v>98</v>
      </c>
      <c r="T2294" t="s">
        <v>98</v>
      </c>
      <c r="U2294" s="2" t="s">
        <v>98</v>
      </c>
      <c r="V2294" s="2" t="s">
        <v>98</v>
      </c>
      <c r="W2294" s="2" t="s">
        <v>98</v>
      </c>
      <c r="X2294" s="2" t="s">
        <v>98</v>
      </c>
      <c r="Y2294" s="2" t="s">
        <v>186</v>
      </c>
      <c r="Z2294" s="2" t="s">
        <v>98</v>
      </c>
      <c r="AA2294" s="2" t="s">
        <v>98</v>
      </c>
      <c r="AB2294" s="2" t="s">
        <v>97</v>
      </c>
      <c r="AC2294" t="s">
        <v>171</v>
      </c>
      <c r="AD2294" t="s">
        <v>97</v>
      </c>
      <c r="AE2294" s="1" t="s">
        <v>98</v>
      </c>
      <c r="AF2294" t="s">
        <v>98</v>
      </c>
    </row>
    <row r="2295" spans="1:32">
      <c r="A2295" s="3" t="s">
        <v>184</v>
      </c>
      <c r="B2295">
        <v>2285</v>
      </c>
      <c r="C2295" s="6">
        <v>190630</v>
      </c>
      <c r="D2295" t="s">
        <v>136</v>
      </c>
      <c r="E2295" s="2" t="s">
        <v>98</v>
      </c>
      <c r="F2295" s="2" t="s">
        <v>98</v>
      </c>
      <c r="G2295" s="2" t="s">
        <v>98</v>
      </c>
      <c r="H2295" s="2" t="s">
        <v>97</v>
      </c>
      <c r="I2295" s="2" t="s">
        <v>145</v>
      </c>
      <c r="J2295" s="2" t="s">
        <v>97</v>
      </c>
      <c r="K2295" s="2" t="s">
        <v>134</v>
      </c>
      <c r="L2295" t="s">
        <v>140</v>
      </c>
      <c r="M2295" s="2" t="s">
        <v>101</v>
      </c>
      <c r="N2295" s="71" t="s">
        <v>97</v>
      </c>
      <c r="O2295" s="71" t="s">
        <v>174</v>
      </c>
      <c r="P2295" s="4" t="s">
        <v>98</v>
      </c>
      <c r="Q2295" s="2" t="s">
        <v>98</v>
      </c>
      <c r="R2295" s="2" t="s">
        <v>98</v>
      </c>
      <c r="S2295" t="s">
        <v>97</v>
      </c>
      <c r="T2295" t="s">
        <v>98</v>
      </c>
      <c r="U2295" s="2" t="s">
        <v>98</v>
      </c>
      <c r="V2295" s="2" t="s">
        <v>98</v>
      </c>
      <c r="W2295" s="2" t="s">
        <v>98</v>
      </c>
      <c r="X2295" s="2" t="s">
        <v>98</v>
      </c>
      <c r="Y2295" s="2" t="s">
        <v>186</v>
      </c>
      <c r="Z2295" s="2" t="s">
        <v>98</v>
      </c>
      <c r="AA2295" s="2" t="s">
        <v>98</v>
      </c>
      <c r="AB2295" s="2" t="s">
        <v>97</v>
      </c>
      <c r="AC2295" t="s">
        <v>171</v>
      </c>
      <c r="AD2295" t="s">
        <v>97</v>
      </c>
      <c r="AE2295" s="1" t="s">
        <v>98</v>
      </c>
      <c r="AF2295" t="s">
        <v>98</v>
      </c>
    </row>
    <row r="2296" spans="1:32">
      <c r="A2296" s="3" t="s">
        <v>184</v>
      </c>
      <c r="B2296">
        <v>2286</v>
      </c>
      <c r="C2296" s="6">
        <v>190633</v>
      </c>
      <c r="D2296" t="s">
        <v>137</v>
      </c>
      <c r="E2296" s="2" t="s">
        <v>98</v>
      </c>
      <c r="F2296" s="2" t="s">
        <v>98</v>
      </c>
      <c r="G2296" s="2" t="s">
        <v>98</v>
      </c>
      <c r="H2296" s="2" t="s">
        <v>97</v>
      </c>
      <c r="I2296" s="2" t="s">
        <v>148</v>
      </c>
      <c r="J2296" s="2" t="s">
        <v>97</v>
      </c>
      <c r="K2296" s="2" t="s">
        <v>134</v>
      </c>
      <c r="L2296" t="s">
        <v>139</v>
      </c>
      <c r="M2296" s="2" t="s">
        <v>100</v>
      </c>
      <c r="N2296" s="71" t="s">
        <v>97</v>
      </c>
      <c r="O2296" s="71" t="s">
        <v>174</v>
      </c>
      <c r="P2296" s="4" t="s">
        <v>98</v>
      </c>
      <c r="Q2296" s="2" t="s">
        <v>98</v>
      </c>
      <c r="R2296" s="2" t="s">
        <v>98</v>
      </c>
      <c r="S2296" t="s">
        <v>97</v>
      </c>
      <c r="T2296" t="s">
        <v>98</v>
      </c>
      <c r="U2296" s="2" t="s">
        <v>98</v>
      </c>
      <c r="V2296" s="2" t="s">
        <v>98</v>
      </c>
      <c r="W2296" s="2" t="s">
        <v>98</v>
      </c>
      <c r="X2296" s="2" t="s">
        <v>98</v>
      </c>
      <c r="Y2296" s="2" t="s">
        <v>98</v>
      </c>
      <c r="Z2296" s="2" t="s">
        <v>98</v>
      </c>
      <c r="AA2296" s="2" t="s">
        <v>98</v>
      </c>
      <c r="AB2296" s="2" t="s">
        <v>98</v>
      </c>
      <c r="AC2296" t="s">
        <v>171</v>
      </c>
      <c r="AD2296" t="s">
        <v>97</v>
      </c>
      <c r="AE2296" s="1" t="s">
        <v>97</v>
      </c>
      <c r="AF2296" t="s">
        <v>98</v>
      </c>
    </row>
    <row r="2297" spans="1:32">
      <c r="A2297" s="3" t="s">
        <v>184</v>
      </c>
      <c r="B2297">
        <v>2287</v>
      </c>
      <c r="C2297" s="6">
        <v>190639</v>
      </c>
      <c r="D2297" t="s">
        <v>136</v>
      </c>
      <c r="E2297" s="2" t="s">
        <v>98</v>
      </c>
      <c r="F2297" s="2" t="s">
        <v>98</v>
      </c>
      <c r="G2297" s="2" t="s">
        <v>98</v>
      </c>
      <c r="H2297" s="2" t="s">
        <v>98</v>
      </c>
      <c r="I2297" s="2" t="s">
        <v>149</v>
      </c>
      <c r="J2297" s="2" t="s">
        <v>97</v>
      </c>
      <c r="K2297" s="2" t="s">
        <v>134</v>
      </c>
      <c r="L2297" t="s">
        <v>140</v>
      </c>
      <c r="M2297" s="2" t="s">
        <v>100</v>
      </c>
      <c r="N2297" s="71" t="s">
        <v>98</v>
      </c>
      <c r="O2297" s="71" t="s">
        <v>174</v>
      </c>
      <c r="P2297" s="4" t="s">
        <v>98</v>
      </c>
      <c r="Q2297" s="2" t="s">
        <v>98</v>
      </c>
      <c r="R2297" s="2" t="s">
        <v>98</v>
      </c>
      <c r="S2297" t="s">
        <v>97</v>
      </c>
      <c r="T2297" t="s">
        <v>98</v>
      </c>
      <c r="U2297" s="2" t="s">
        <v>98</v>
      </c>
      <c r="V2297" s="2" t="s">
        <v>98</v>
      </c>
      <c r="W2297" s="2" t="s">
        <v>98</v>
      </c>
      <c r="X2297" s="2" t="s">
        <v>98</v>
      </c>
      <c r="Y2297" s="2" t="s">
        <v>186</v>
      </c>
      <c r="Z2297" s="2" t="s">
        <v>98</v>
      </c>
      <c r="AA2297" s="2" t="s">
        <v>98</v>
      </c>
      <c r="AB2297" s="2" t="s">
        <v>97</v>
      </c>
      <c r="AC2297" t="s">
        <v>171</v>
      </c>
      <c r="AD2297" t="s">
        <v>97</v>
      </c>
      <c r="AE2297" s="1" t="s">
        <v>98</v>
      </c>
      <c r="AF2297" t="s">
        <v>98</v>
      </c>
    </row>
    <row r="2298" spans="1:32">
      <c r="A2298" s="3" t="s">
        <v>184</v>
      </c>
      <c r="B2298">
        <v>2288</v>
      </c>
      <c r="C2298" s="6">
        <v>190640</v>
      </c>
      <c r="D2298" t="s">
        <v>136</v>
      </c>
      <c r="E2298" s="2" t="s">
        <v>98</v>
      </c>
      <c r="F2298" s="2" t="s">
        <v>98</v>
      </c>
      <c r="G2298" s="2" t="s">
        <v>98</v>
      </c>
      <c r="H2298" s="2" t="s">
        <v>98</v>
      </c>
      <c r="I2298" s="2" t="s">
        <v>149</v>
      </c>
      <c r="J2298" s="2" t="s">
        <v>97</v>
      </c>
      <c r="K2298" s="2" t="s">
        <v>134</v>
      </c>
      <c r="L2298" t="s">
        <v>140</v>
      </c>
      <c r="M2298" s="2" t="s">
        <v>100</v>
      </c>
      <c r="N2298" s="71" t="s">
        <v>98</v>
      </c>
      <c r="O2298" s="71" t="s">
        <v>174</v>
      </c>
      <c r="P2298" s="4" t="s">
        <v>98</v>
      </c>
      <c r="Q2298" s="2" t="s">
        <v>98</v>
      </c>
      <c r="R2298" s="2" t="s">
        <v>98</v>
      </c>
      <c r="S2298" t="s">
        <v>97</v>
      </c>
      <c r="T2298" t="s">
        <v>98</v>
      </c>
      <c r="U2298" s="2" t="s">
        <v>98</v>
      </c>
      <c r="V2298" s="2" t="s">
        <v>98</v>
      </c>
      <c r="W2298" s="2" t="s">
        <v>98</v>
      </c>
      <c r="X2298" s="2" t="s">
        <v>98</v>
      </c>
      <c r="Y2298" s="2" t="s">
        <v>186</v>
      </c>
      <c r="Z2298" s="2" t="s">
        <v>98</v>
      </c>
      <c r="AA2298" s="2" t="s">
        <v>98</v>
      </c>
      <c r="AB2298" s="2" t="s">
        <v>97</v>
      </c>
      <c r="AC2298" t="s">
        <v>171</v>
      </c>
      <c r="AD2298" t="s">
        <v>97</v>
      </c>
      <c r="AE2298" s="1" t="s">
        <v>98</v>
      </c>
      <c r="AF2298" t="s">
        <v>98</v>
      </c>
    </row>
    <row r="2299" spans="1:32">
      <c r="A2299" s="3" t="s">
        <v>184</v>
      </c>
      <c r="B2299">
        <v>2289</v>
      </c>
      <c r="C2299" s="6">
        <v>190652</v>
      </c>
      <c r="D2299" t="s">
        <v>137</v>
      </c>
      <c r="E2299" s="2" t="s">
        <v>97</v>
      </c>
      <c r="F2299" s="2" t="s">
        <v>98</v>
      </c>
      <c r="G2299" s="2" t="s">
        <v>98</v>
      </c>
      <c r="H2299" s="2" t="s">
        <v>97</v>
      </c>
      <c r="I2299" s="2" t="s">
        <v>147</v>
      </c>
      <c r="J2299" s="2" t="s">
        <v>97</v>
      </c>
      <c r="K2299" s="2" t="s">
        <v>134</v>
      </c>
      <c r="L2299" t="s">
        <v>139</v>
      </c>
      <c r="M2299" s="2" t="s">
        <v>101</v>
      </c>
      <c r="N2299" s="71" t="s">
        <v>97</v>
      </c>
      <c r="O2299" s="71" t="s">
        <v>174</v>
      </c>
      <c r="P2299" s="4" t="s">
        <v>97</v>
      </c>
      <c r="Q2299" s="2" t="s">
        <v>98</v>
      </c>
      <c r="R2299" s="2" t="s">
        <v>98</v>
      </c>
      <c r="S2299" t="s">
        <v>97</v>
      </c>
      <c r="T2299" t="s">
        <v>98</v>
      </c>
      <c r="U2299" s="2" t="s">
        <v>98</v>
      </c>
      <c r="V2299" s="2" t="s">
        <v>97</v>
      </c>
      <c r="W2299" s="2" t="s">
        <v>98</v>
      </c>
      <c r="X2299" s="2" t="s">
        <v>98</v>
      </c>
      <c r="Y2299" s="2" t="s">
        <v>98</v>
      </c>
      <c r="Z2299" s="2" t="s">
        <v>98</v>
      </c>
      <c r="AA2299" s="2" t="s">
        <v>98</v>
      </c>
      <c r="AB2299" s="2" t="s">
        <v>97</v>
      </c>
      <c r="AC2299" t="s">
        <v>172</v>
      </c>
      <c r="AD2299" t="s">
        <v>97</v>
      </c>
      <c r="AE2299" s="1" t="s">
        <v>98</v>
      </c>
      <c r="AF2299" t="s">
        <v>97</v>
      </c>
    </row>
    <row r="2300" spans="1:32">
      <c r="A2300" s="3" t="s">
        <v>184</v>
      </c>
      <c r="B2300">
        <v>2290</v>
      </c>
      <c r="C2300">
        <v>190654</v>
      </c>
      <c r="D2300" t="s">
        <v>136</v>
      </c>
      <c r="E2300" s="2" t="s">
        <v>98</v>
      </c>
      <c r="F2300" s="2" t="s">
        <v>98</v>
      </c>
      <c r="G2300" s="2" t="s">
        <v>98</v>
      </c>
      <c r="H2300" s="3" t="s">
        <v>97</v>
      </c>
      <c r="I2300" s="2" t="s">
        <v>146</v>
      </c>
      <c r="J2300" s="6" t="s">
        <v>97</v>
      </c>
      <c r="K2300" s="2" t="s">
        <v>134</v>
      </c>
      <c r="L2300" t="s">
        <v>140</v>
      </c>
      <c r="M2300" s="2" t="s">
        <v>100</v>
      </c>
      <c r="N2300" s="70" t="s">
        <v>98</v>
      </c>
      <c r="O2300" s="70" t="s">
        <v>174</v>
      </c>
      <c r="P2300" s="5" t="s">
        <v>182</v>
      </c>
      <c r="Q2300" s="2" t="s">
        <v>98</v>
      </c>
      <c r="R2300" s="2" t="s">
        <v>98</v>
      </c>
      <c r="S2300" t="s">
        <v>98</v>
      </c>
      <c r="T2300" t="s">
        <v>98</v>
      </c>
      <c r="U2300" s="2" t="s">
        <v>98</v>
      </c>
      <c r="V2300" s="2" t="s">
        <v>98</v>
      </c>
      <c r="W2300" s="2" t="s">
        <v>98</v>
      </c>
      <c r="X2300" s="2" t="s">
        <v>98</v>
      </c>
      <c r="Y2300" s="2" t="s">
        <v>186</v>
      </c>
      <c r="Z2300" s="2" t="s">
        <v>98</v>
      </c>
      <c r="AA2300" s="2" t="s">
        <v>98</v>
      </c>
      <c r="AB2300" s="2" t="s">
        <v>97</v>
      </c>
      <c r="AC2300" t="s">
        <v>171</v>
      </c>
      <c r="AD2300" s="6" t="s">
        <v>97</v>
      </c>
      <c r="AE2300" s="7" t="s">
        <v>98</v>
      </c>
      <c r="AF2300" t="s">
        <v>98</v>
      </c>
    </row>
    <row r="2301" spans="1:32">
      <c r="A2301" s="3" t="s">
        <v>183</v>
      </c>
      <c r="B2301">
        <v>2291</v>
      </c>
      <c r="C2301">
        <v>190655</v>
      </c>
      <c r="D2301" t="s">
        <v>136</v>
      </c>
      <c r="E2301" s="2" t="s">
        <v>97</v>
      </c>
      <c r="F2301" s="2" t="s">
        <v>98</v>
      </c>
      <c r="G2301" s="2" t="s">
        <v>98</v>
      </c>
      <c r="H2301" s="2" t="s">
        <v>97</v>
      </c>
      <c r="I2301" s="2" t="s">
        <v>146</v>
      </c>
      <c r="J2301" s="6" t="s">
        <v>97</v>
      </c>
      <c r="K2301" s="2" t="s">
        <v>134</v>
      </c>
      <c r="L2301" t="s">
        <v>140</v>
      </c>
      <c r="M2301" s="3" t="s">
        <v>100</v>
      </c>
      <c r="N2301" s="71" t="s">
        <v>98</v>
      </c>
      <c r="O2301" s="71" t="s">
        <v>163</v>
      </c>
      <c r="P2301" s="4" t="s">
        <v>182</v>
      </c>
      <c r="Q2301" s="2" t="s">
        <v>98</v>
      </c>
      <c r="R2301" s="2" t="s">
        <v>98</v>
      </c>
      <c r="S2301" t="s">
        <v>98</v>
      </c>
      <c r="T2301" t="s">
        <v>98</v>
      </c>
      <c r="U2301" s="2" t="s">
        <v>98</v>
      </c>
      <c r="V2301" s="2" t="s">
        <v>98</v>
      </c>
      <c r="W2301" s="2" t="s">
        <v>98</v>
      </c>
      <c r="X2301" s="2" t="s">
        <v>98</v>
      </c>
      <c r="Y2301" s="2" t="s">
        <v>186</v>
      </c>
      <c r="Z2301" s="2" t="s">
        <v>98</v>
      </c>
      <c r="AA2301" s="2" t="s">
        <v>98</v>
      </c>
      <c r="AB2301" s="2" t="s">
        <v>185</v>
      </c>
      <c r="AC2301" t="s">
        <v>172</v>
      </c>
      <c r="AD2301" t="s">
        <v>97</v>
      </c>
      <c r="AE2301" s="1" t="s">
        <v>98</v>
      </c>
      <c r="AF2301" t="s">
        <v>97</v>
      </c>
    </row>
    <row r="2302" spans="1:32">
      <c r="A2302" s="3" t="s">
        <v>184</v>
      </c>
      <c r="B2302">
        <v>2292</v>
      </c>
      <c r="C2302" s="6">
        <v>190661</v>
      </c>
      <c r="D2302" t="s">
        <v>137</v>
      </c>
      <c r="E2302" s="2" t="s">
        <v>98</v>
      </c>
      <c r="F2302" s="2" t="s">
        <v>98</v>
      </c>
      <c r="G2302" s="2" t="s">
        <v>98</v>
      </c>
      <c r="H2302" s="2" t="s">
        <v>97</v>
      </c>
      <c r="I2302" s="2" t="s">
        <v>149</v>
      </c>
      <c r="J2302" s="2" t="s">
        <v>97</v>
      </c>
      <c r="K2302" s="2" t="s">
        <v>134</v>
      </c>
      <c r="L2302" t="s">
        <v>140</v>
      </c>
      <c r="M2302" s="2" t="s">
        <v>100</v>
      </c>
      <c r="N2302" s="71" t="s">
        <v>97</v>
      </c>
      <c r="O2302" s="71" t="s">
        <v>174</v>
      </c>
      <c r="P2302" s="4" t="s">
        <v>182</v>
      </c>
      <c r="Q2302" s="2" t="s">
        <v>98</v>
      </c>
      <c r="R2302" s="2" t="s">
        <v>98</v>
      </c>
      <c r="S2302" t="s">
        <v>98</v>
      </c>
      <c r="T2302" t="s">
        <v>98</v>
      </c>
      <c r="U2302" s="2" t="s">
        <v>98</v>
      </c>
      <c r="V2302" s="2" t="s">
        <v>98</v>
      </c>
      <c r="W2302" s="2" t="s">
        <v>98</v>
      </c>
      <c r="X2302" s="2" t="s">
        <v>98</v>
      </c>
      <c r="Y2302" s="2" t="s">
        <v>98</v>
      </c>
      <c r="Z2302" s="2" t="s">
        <v>98</v>
      </c>
      <c r="AA2302" s="2" t="s">
        <v>98</v>
      </c>
      <c r="AB2302" s="2" t="s">
        <v>97</v>
      </c>
      <c r="AC2302" t="s">
        <v>172</v>
      </c>
      <c r="AD2302" t="s">
        <v>97</v>
      </c>
      <c r="AE2302" s="1" t="s">
        <v>98</v>
      </c>
      <c r="AF2302" t="s">
        <v>98</v>
      </c>
    </row>
    <row r="2303" spans="1:32">
      <c r="A2303" s="3" t="s">
        <v>184</v>
      </c>
      <c r="B2303">
        <v>2293</v>
      </c>
      <c r="C2303">
        <v>190663</v>
      </c>
      <c r="D2303" t="s">
        <v>136</v>
      </c>
      <c r="E2303" s="2" t="s">
        <v>98</v>
      </c>
      <c r="F2303" s="2" t="s">
        <v>98</v>
      </c>
      <c r="G2303" s="2" t="s">
        <v>98</v>
      </c>
      <c r="H2303" s="2" t="s">
        <v>97</v>
      </c>
      <c r="I2303" s="2" t="s">
        <v>146</v>
      </c>
      <c r="J2303" s="6" t="s">
        <v>97</v>
      </c>
      <c r="K2303" s="2" t="s">
        <v>134</v>
      </c>
      <c r="L2303" t="s">
        <v>139</v>
      </c>
      <c r="M2303" s="3" t="s">
        <v>100</v>
      </c>
      <c r="N2303" s="71" t="s">
        <v>97</v>
      </c>
      <c r="O2303" s="71" t="s">
        <v>174</v>
      </c>
      <c r="P2303" s="4" t="s">
        <v>97</v>
      </c>
      <c r="Q2303" s="2" t="s">
        <v>98</v>
      </c>
      <c r="R2303" s="2" t="s">
        <v>98</v>
      </c>
      <c r="S2303" t="s">
        <v>97</v>
      </c>
      <c r="T2303" t="s">
        <v>98</v>
      </c>
      <c r="U2303" s="2" t="s">
        <v>98</v>
      </c>
      <c r="V2303" s="2" t="s">
        <v>98</v>
      </c>
      <c r="W2303" s="2" t="s">
        <v>98</v>
      </c>
      <c r="X2303" s="2" t="s">
        <v>98</v>
      </c>
      <c r="Y2303" s="2" t="s">
        <v>98</v>
      </c>
      <c r="Z2303" s="2" t="s">
        <v>98</v>
      </c>
      <c r="AA2303" s="2" t="s">
        <v>98</v>
      </c>
      <c r="AB2303" s="2" t="s">
        <v>97</v>
      </c>
      <c r="AC2303" t="s">
        <v>171</v>
      </c>
      <c r="AD2303" t="s">
        <v>97</v>
      </c>
      <c r="AE2303" s="1" t="s">
        <v>97</v>
      </c>
      <c r="AF2303" t="s">
        <v>97</v>
      </c>
    </row>
    <row r="2304" spans="1:32">
      <c r="A2304" s="3" t="s">
        <v>184</v>
      </c>
      <c r="B2304">
        <v>2294</v>
      </c>
      <c r="C2304">
        <v>190664</v>
      </c>
      <c r="D2304" t="s">
        <v>136</v>
      </c>
      <c r="E2304" s="2" t="s">
        <v>97</v>
      </c>
      <c r="F2304" s="2" t="s">
        <v>97</v>
      </c>
      <c r="G2304" s="2" t="s">
        <v>98</v>
      </c>
      <c r="H2304" s="3" t="s">
        <v>97</v>
      </c>
      <c r="I2304" s="2" t="s">
        <v>144</v>
      </c>
      <c r="J2304" s="6" t="s">
        <v>97</v>
      </c>
      <c r="K2304" s="2" t="s">
        <v>134</v>
      </c>
      <c r="L2304" t="s">
        <v>138</v>
      </c>
      <c r="M2304" s="3" t="s">
        <v>100</v>
      </c>
      <c r="N2304" s="71" t="s">
        <v>97</v>
      </c>
      <c r="O2304" s="71" t="s">
        <v>163</v>
      </c>
      <c r="P2304" s="5" t="s">
        <v>97</v>
      </c>
      <c r="Q2304" s="2" t="s">
        <v>97</v>
      </c>
      <c r="R2304" s="2" t="s">
        <v>97</v>
      </c>
      <c r="S2304" t="s">
        <v>97</v>
      </c>
      <c r="T2304" t="s">
        <v>97</v>
      </c>
      <c r="U2304" s="2" t="s">
        <v>97</v>
      </c>
      <c r="V2304" s="2" t="s">
        <v>97</v>
      </c>
      <c r="W2304" s="2" t="s">
        <v>98</v>
      </c>
      <c r="X2304" s="2" t="s">
        <v>98</v>
      </c>
      <c r="Y2304" s="2" t="s">
        <v>97</v>
      </c>
      <c r="Z2304" s="2" t="s">
        <v>98</v>
      </c>
      <c r="AA2304" s="2" t="s">
        <v>98</v>
      </c>
      <c r="AB2304" s="2" t="s">
        <v>97</v>
      </c>
      <c r="AC2304" t="s">
        <v>172</v>
      </c>
      <c r="AD2304" s="6" t="s">
        <v>97</v>
      </c>
      <c r="AE2304" s="1" t="s">
        <v>97</v>
      </c>
      <c r="AF2304" t="s">
        <v>98</v>
      </c>
    </row>
    <row r="2305" spans="1:32">
      <c r="A2305" s="3" t="s">
        <v>184</v>
      </c>
      <c r="B2305">
        <v>2295</v>
      </c>
      <c r="C2305">
        <v>190682</v>
      </c>
      <c r="D2305" t="s">
        <v>136</v>
      </c>
      <c r="E2305" s="2" t="s">
        <v>98</v>
      </c>
      <c r="F2305" s="2" t="s">
        <v>98</v>
      </c>
      <c r="G2305" s="2" t="s">
        <v>98</v>
      </c>
      <c r="H2305" s="3" t="s">
        <v>97</v>
      </c>
      <c r="I2305" s="2" t="s">
        <v>147</v>
      </c>
      <c r="J2305" s="6" t="s">
        <v>97</v>
      </c>
      <c r="K2305" s="2" t="s">
        <v>134</v>
      </c>
      <c r="L2305" t="s">
        <v>140</v>
      </c>
      <c r="M2305" s="3" t="s">
        <v>100</v>
      </c>
      <c r="N2305" s="71" t="s">
        <v>97</v>
      </c>
      <c r="O2305" s="71" t="s">
        <v>163</v>
      </c>
      <c r="P2305" s="4" t="s">
        <v>182</v>
      </c>
      <c r="Q2305" s="2" t="s">
        <v>98</v>
      </c>
      <c r="R2305" s="2" t="s">
        <v>98</v>
      </c>
      <c r="S2305" t="s">
        <v>98</v>
      </c>
      <c r="T2305" t="s">
        <v>98</v>
      </c>
      <c r="U2305" s="2" t="s">
        <v>98</v>
      </c>
      <c r="V2305" s="2" t="s">
        <v>98</v>
      </c>
      <c r="W2305" s="2" t="s">
        <v>98</v>
      </c>
      <c r="X2305" s="2" t="s">
        <v>98</v>
      </c>
      <c r="Y2305" s="2" t="s">
        <v>186</v>
      </c>
      <c r="Z2305" s="2" t="s">
        <v>98</v>
      </c>
      <c r="AA2305" s="2" t="s">
        <v>98</v>
      </c>
      <c r="AB2305" s="2" t="s">
        <v>98</v>
      </c>
      <c r="AC2305" t="s">
        <v>171</v>
      </c>
      <c r="AD2305" t="s">
        <v>97</v>
      </c>
      <c r="AE2305" s="1" t="s">
        <v>97</v>
      </c>
      <c r="AF2305" t="s">
        <v>98</v>
      </c>
    </row>
    <row r="2306" spans="1:32">
      <c r="A2306" s="3" t="s">
        <v>183</v>
      </c>
      <c r="B2306">
        <v>2296</v>
      </c>
      <c r="C2306">
        <v>190727</v>
      </c>
      <c r="D2306" t="s">
        <v>137</v>
      </c>
      <c r="E2306" s="2" t="s">
        <v>98</v>
      </c>
      <c r="F2306" s="2" t="s">
        <v>98</v>
      </c>
      <c r="G2306" s="2" t="s">
        <v>98</v>
      </c>
      <c r="H2306" s="3" t="s">
        <v>97</v>
      </c>
      <c r="I2306" s="2" t="s">
        <v>148</v>
      </c>
      <c r="J2306" s="6" t="s">
        <v>97</v>
      </c>
      <c r="K2306" s="2" t="s">
        <v>134</v>
      </c>
      <c r="L2306" t="s">
        <v>140</v>
      </c>
      <c r="M2306" s="3" t="s">
        <v>101</v>
      </c>
      <c r="N2306" s="71" t="s">
        <v>98</v>
      </c>
      <c r="O2306" s="71" t="s">
        <v>174</v>
      </c>
      <c r="P2306" s="4" t="s">
        <v>182</v>
      </c>
      <c r="Q2306" s="2" t="s">
        <v>98</v>
      </c>
      <c r="R2306" s="2" t="s">
        <v>98</v>
      </c>
      <c r="S2306" t="s">
        <v>98</v>
      </c>
      <c r="T2306" t="s">
        <v>98</v>
      </c>
      <c r="U2306" s="2" t="s">
        <v>98</v>
      </c>
      <c r="V2306" s="2" t="s">
        <v>98</v>
      </c>
      <c r="W2306" s="2" t="s">
        <v>98</v>
      </c>
      <c r="X2306" s="2" t="s">
        <v>98</v>
      </c>
      <c r="Y2306" s="2" t="s">
        <v>186</v>
      </c>
      <c r="Z2306" s="2" t="s">
        <v>98</v>
      </c>
      <c r="AA2306" s="2" t="s">
        <v>98</v>
      </c>
      <c r="AB2306" s="2" t="s">
        <v>97</v>
      </c>
      <c r="AC2306" t="s">
        <v>171</v>
      </c>
      <c r="AD2306" s="6" t="s">
        <v>97</v>
      </c>
      <c r="AE2306" s="7" t="s">
        <v>97</v>
      </c>
      <c r="AF2306" t="s">
        <v>97</v>
      </c>
    </row>
    <row r="2307" spans="1:32">
      <c r="A2307" s="3" t="s">
        <v>184</v>
      </c>
      <c r="B2307">
        <v>2297</v>
      </c>
      <c r="C2307" s="6">
        <v>190729</v>
      </c>
      <c r="D2307" t="s">
        <v>136</v>
      </c>
      <c r="E2307" s="2" t="s">
        <v>98</v>
      </c>
      <c r="F2307" s="2" t="s">
        <v>98</v>
      </c>
      <c r="G2307" s="2" t="s">
        <v>98</v>
      </c>
      <c r="H2307" s="2" t="s">
        <v>97</v>
      </c>
      <c r="I2307" s="2" t="s">
        <v>148</v>
      </c>
      <c r="J2307" s="2" t="s">
        <v>97</v>
      </c>
      <c r="K2307" s="2" t="s">
        <v>134</v>
      </c>
      <c r="L2307" t="s">
        <v>140</v>
      </c>
      <c r="M2307" s="2" t="s">
        <v>101</v>
      </c>
      <c r="N2307" s="71" t="s">
        <v>98</v>
      </c>
      <c r="O2307" s="71" t="s">
        <v>174</v>
      </c>
      <c r="P2307" s="4" t="s">
        <v>182</v>
      </c>
      <c r="Q2307" s="2" t="s">
        <v>98</v>
      </c>
      <c r="R2307" s="2" t="s">
        <v>98</v>
      </c>
      <c r="S2307" t="s">
        <v>98</v>
      </c>
      <c r="T2307" t="s">
        <v>98</v>
      </c>
      <c r="U2307" s="2" t="s">
        <v>98</v>
      </c>
      <c r="V2307" s="2" t="s">
        <v>98</v>
      </c>
      <c r="W2307" s="2" t="s">
        <v>98</v>
      </c>
      <c r="X2307" s="2" t="s">
        <v>98</v>
      </c>
      <c r="Y2307" s="2" t="s">
        <v>186</v>
      </c>
      <c r="Z2307" s="2" t="s">
        <v>98</v>
      </c>
      <c r="AA2307" s="2" t="s">
        <v>98</v>
      </c>
      <c r="AB2307" s="2" t="s">
        <v>98</v>
      </c>
      <c r="AC2307" t="s">
        <v>171</v>
      </c>
      <c r="AD2307" t="s">
        <v>97</v>
      </c>
      <c r="AE2307" s="1" t="s">
        <v>97</v>
      </c>
      <c r="AF2307" t="s">
        <v>98</v>
      </c>
    </row>
    <row r="2308" spans="1:32">
      <c r="A2308" s="3" t="s">
        <v>184</v>
      </c>
      <c r="B2308">
        <v>2298</v>
      </c>
      <c r="C2308">
        <v>190746</v>
      </c>
      <c r="D2308" t="s">
        <v>136</v>
      </c>
      <c r="E2308" s="2" t="s">
        <v>97</v>
      </c>
      <c r="F2308" s="2" t="s">
        <v>97</v>
      </c>
      <c r="G2308" s="2" t="s">
        <v>98</v>
      </c>
      <c r="H2308" s="3" t="s">
        <v>97</v>
      </c>
      <c r="I2308" s="2" t="s">
        <v>149</v>
      </c>
      <c r="J2308" s="6" t="s">
        <v>97</v>
      </c>
      <c r="K2308" s="2" t="s">
        <v>134</v>
      </c>
      <c r="L2308" t="s">
        <v>139</v>
      </c>
      <c r="M2308" s="2" t="s">
        <v>101</v>
      </c>
      <c r="N2308" s="70" t="s">
        <v>97</v>
      </c>
      <c r="O2308" s="70" t="s">
        <v>174</v>
      </c>
      <c r="P2308" s="4" t="s">
        <v>97</v>
      </c>
      <c r="Q2308" s="2" t="s">
        <v>97</v>
      </c>
      <c r="R2308" s="2" t="s">
        <v>97</v>
      </c>
      <c r="S2308" t="s">
        <v>97</v>
      </c>
      <c r="T2308" t="s">
        <v>98</v>
      </c>
      <c r="U2308" s="2" t="s">
        <v>97</v>
      </c>
      <c r="V2308" s="2" t="s">
        <v>98</v>
      </c>
      <c r="W2308" s="2" t="s">
        <v>98</v>
      </c>
      <c r="X2308" s="2" t="s">
        <v>98</v>
      </c>
      <c r="Y2308" s="2" t="s">
        <v>98</v>
      </c>
      <c r="Z2308" s="2" t="s">
        <v>98</v>
      </c>
      <c r="AA2308" s="2" t="s">
        <v>98</v>
      </c>
      <c r="AB2308" s="2" t="s">
        <v>98</v>
      </c>
      <c r="AC2308" t="s">
        <v>172</v>
      </c>
      <c r="AD2308" s="6" t="s">
        <v>97</v>
      </c>
      <c r="AE2308" s="7" t="s">
        <v>97</v>
      </c>
      <c r="AF2308" t="s">
        <v>97</v>
      </c>
    </row>
    <row r="2309" spans="1:32">
      <c r="A2309" s="3" t="s">
        <v>184</v>
      </c>
      <c r="B2309">
        <v>2299</v>
      </c>
      <c r="C2309">
        <v>190763</v>
      </c>
      <c r="D2309" t="s">
        <v>136</v>
      </c>
      <c r="E2309" s="2" t="s">
        <v>98</v>
      </c>
      <c r="F2309" s="2" t="s">
        <v>98</v>
      </c>
      <c r="G2309" s="2" t="s">
        <v>98</v>
      </c>
      <c r="H2309" s="3" t="s">
        <v>98</v>
      </c>
      <c r="I2309" s="2" t="s">
        <v>148</v>
      </c>
      <c r="J2309" s="6" t="s">
        <v>97</v>
      </c>
      <c r="K2309" s="2" t="s">
        <v>134</v>
      </c>
      <c r="L2309" t="s">
        <v>140</v>
      </c>
      <c r="M2309" s="2" t="s">
        <v>100</v>
      </c>
      <c r="N2309" s="70" t="s">
        <v>98</v>
      </c>
      <c r="O2309" s="70" t="s">
        <v>174</v>
      </c>
      <c r="P2309" s="4" t="s">
        <v>182</v>
      </c>
      <c r="Q2309" s="2" t="s">
        <v>98</v>
      </c>
      <c r="R2309" s="2" t="s">
        <v>98</v>
      </c>
      <c r="S2309" t="s">
        <v>98</v>
      </c>
      <c r="T2309" t="s">
        <v>98</v>
      </c>
      <c r="U2309" s="2" t="s">
        <v>98</v>
      </c>
      <c r="V2309" s="2" t="s">
        <v>98</v>
      </c>
      <c r="W2309" s="2" t="s">
        <v>98</v>
      </c>
      <c r="X2309" s="2" t="s">
        <v>98</v>
      </c>
      <c r="Y2309" s="2" t="s">
        <v>186</v>
      </c>
      <c r="Z2309" s="2" t="s">
        <v>98</v>
      </c>
      <c r="AA2309" s="2" t="s">
        <v>98</v>
      </c>
      <c r="AB2309" s="2" t="s">
        <v>98</v>
      </c>
      <c r="AC2309" t="s">
        <v>171</v>
      </c>
      <c r="AD2309" s="6" t="s">
        <v>97</v>
      </c>
      <c r="AE2309" s="7" t="s">
        <v>98</v>
      </c>
      <c r="AF2309" t="s">
        <v>98</v>
      </c>
    </row>
    <row r="2310" spans="1:32">
      <c r="A2310" s="3" t="s">
        <v>184</v>
      </c>
      <c r="B2310">
        <v>2300</v>
      </c>
      <c r="C2310">
        <v>190788</v>
      </c>
      <c r="D2310" t="s">
        <v>136</v>
      </c>
      <c r="E2310" s="2" t="s">
        <v>98</v>
      </c>
      <c r="F2310" s="2" t="s">
        <v>98</v>
      </c>
      <c r="G2310" s="2" t="s">
        <v>97</v>
      </c>
      <c r="H2310" s="3" t="s">
        <v>97</v>
      </c>
      <c r="I2310" s="2" t="s">
        <v>149</v>
      </c>
      <c r="J2310" s="6" t="s">
        <v>97</v>
      </c>
      <c r="K2310" s="2" t="s">
        <v>135</v>
      </c>
      <c r="L2310" t="s">
        <v>139</v>
      </c>
      <c r="M2310" s="2" t="s">
        <v>101</v>
      </c>
      <c r="N2310" s="70" t="s">
        <v>97</v>
      </c>
      <c r="O2310" s="70" t="s">
        <v>174</v>
      </c>
      <c r="P2310" s="5" t="s">
        <v>98</v>
      </c>
      <c r="Q2310" s="2" t="s">
        <v>97</v>
      </c>
      <c r="R2310" s="2" t="s">
        <v>98</v>
      </c>
      <c r="S2310" t="s">
        <v>97</v>
      </c>
      <c r="T2310" t="s">
        <v>98</v>
      </c>
      <c r="U2310" s="2" t="s">
        <v>98</v>
      </c>
      <c r="V2310" s="2" t="s">
        <v>98</v>
      </c>
      <c r="W2310" s="2" t="s">
        <v>98</v>
      </c>
      <c r="X2310" s="2" t="s">
        <v>97</v>
      </c>
      <c r="Y2310" s="2" t="s">
        <v>99</v>
      </c>
      <c r="Z2310" s="2" t="s">
        <v>98</v>
      </c>
      <c r="AA2310" s="2" t="s">
        <v>98</v>
      </c>
      <c r="AB2310" s="2" t="s">
        <v>185</v>
      </c>
      <c r="AC2310" t="s">
        <v>171</v>
      </c>
      <c r="AD2310" s="6" t="s">
        <v>98</v>
      </c>
      <c r="AE2310" s="1" t="s">
        <v>98</v>
      </c>
      <c r="AF2310" t="s">
        <v>98</v>
      </c>
    </row>
    <row r="2311" spans="1:32">
      <c r="A2311" s="3" t="s">
        <v>184</v>
      </c>
      <c r="B2311">
        <v>2301</v>
      </c>
      <c r="C2311" s="6">
        <v>190789</v>
      </c>
      <c r="D2311" t="s">
        <v>136</v>
      </c>
      <c r="E2311" s="2" t="s">
        <v>97</v>
      </c>
      <c r="F2311" s="2" t="s">
        <v>98</v>
      </c>
      <c r="G2311" s="2" t="s">
        <v>98</v>
      </c>
      <c r="H2311" s="2" t="s">
        <v>97</v>
      </c>
      <c r="I2311" s="2" t="s">
        <v>146</v>
      </c>
      <c r="J2311" s="2" t="s">
        <v>97</v>
      </c>
      <c r="K2311" s="2" t="s">
        <v>134</v>
      </c>
      <c r="L2311" t="s">
        <v>139</v>
      </c>
      <c r="M2311" s="2" t="s">
        <v>100</v>
      </c>
      <c r="N2311" s="71" t="s">
        <v>97</v>
      </c>
      <c r="O2311" s="71" t="s">
        <v>163</v>
      </c>
      <c r="P2311" s="4" t="s">
        <v>98</v>
      </c>
      <c r="Q2311" s="2" t="s">
        <v>98</v>
      </c>
      <c r="R2311" s="2" t="s">
        <v>98</v>
      </c>
      <c r="S2311" t="s">
        <v>97</v>
      </c>
      <c r="T2311" t="s">
        <v>98</v>
      </c>
      <c r="U2311" s="2" t="s">
        <v>98</v>
      </c>
      <c r="V2311" s="2" t="s">
        <v>98</v>
      </c>
      <c r="W2311" s="2" t="s">
        <v>98</v>
      </c>
      <c r="X2311" s="2" t="s">
        <v>97</v>
      </c>
      <c r="Y2311" s="2" t="s">
        <v>98</v>
      </c>
      <c r="Z2311" s="2" t="s">
        <v>98</v>
      </c>
      <c r="AA2311" s="2" t="s">
        <v>98</v>
      </c>
      <c r="AB2311" s="2" t="s">
        <v>97</v>
      </c>
      <c r="AC2311" t="s">
        <v>172</v>
      </c>
      <c r="AD2311" t="s">
        <v>97</v>
      </c>
      <c r="AE2311" s="1" t="s">
        <v>97</v>
      </c>
      <c r="AF2311" t="s">
        <v>98</v>
      </c>
    </row>
    <row r="2312" spans="1:32">
      <c r="A2312" s="3" t="s">
        <v>184</v>
      </c>
      <c r="B2312">
        <v>2302</v>
      </c>
      <c r="C2312" s="6">
        <v>190792</v>
      </c>
      <c r="D2312" t="s">
        <v>137</v>
      </c>
      <c r="E2312" s="2" t="s">
        <v>98</v>
      </c>
      <c r="F2312" s="2" t="s">
        <v>98</v>
      </c>
      <c r="G2312" s="2" t="s">
        <v>98</v>
      </c>
      <c r="H2312" s="2" t="s">
        <v>97</v>
      </c>
      <c r="I2312" s="2" t="s">
        <v>147</v>
      </c>
      <c r="J2312" s="2" t="s">
        <v>97</v>
      </c>
      <c r="K2312" s="2" t="s">
        <v>134</v>
      </c>
      <c r="L2312" t="s">
        <v>140</v>
      </c>
      <c r="M2312" s="2" t="s">
        <v>101</v>
      </c>
      <c r="N2312" s="71" t="s">
        <v>97</v>
      </c>
      <c r="O2312" s="71" t="s">
        <v>174</v>
      </c>
      <c r="P2312" s="4" t="s">
        <v>182</v>
      </c>
      <c r="Q2312" s="2" t="s">
        <v>98</v>
      </c>
      <c r="R2312" s="2" t="s">
        <v>98</v>
      </c>
      <c r="S2312" t="s">
        <v>98</v>
      </c>
      <c r="T2312" t="s">
        <v>98</v>
      </c>
      <c r="U2312" s="2" t="s">
        <v>98</v>
      </c>
      <c r="V2312" s="2" t="s">
        <v>97</v>
      </c>
      <c r="W2312" s="2" t="s">
        <v>98</v>
      </c>
      <c r="X2312" s="2" t="s">
        <v>98</v>
      </c>
      <c r="Y2312" s="2" t="s">
        <v>186</v>
      </c>
      <c r="Z2312" s="2" t="s">
        <v>98</v>
      </c>
      <c r="AA2312" s="2" t="s">
        <v>98</v>
      </c>
      <c r="AB2312" s="2" t="s">
        <v>99</v>
      </c>
      <c r="AC2312" t="s">
        <v>171</v>
      </c>
      <c r="AD2312" t="s">
        <v>97</v>
      </c>
      <c r="AE2312" s="1" t="s">
        <v>98</v>
      </c>
      <c r="AF2312" t="s">
        <v>98</v>
      </c>
    </row>
    <row r="2313" spans="1:32">
      <c r="A2313" s="3" t="s">
        <v>184</v>
      </c>
      <c r="B2313">
        <v>2303</v>
      </c>
      <c r="C2313">
        <v>190798</v>
      </c>
      <c r="D2313" t="s">
        <v>137</v>
      </c>
      <c r="E2313" s="2" t="s">
        <v>98</v>
      </c>
      <c r="F2313" s="2" t="s">
        <v>98</v>
      </c>
      <c r="G2313" s="2" t="s">
        <v>98</v>
      </c>
      <c r="H2313" s="2" t="s">
        <v>99</v>
      </c>
      <c r="I2313" s="2" t="s">
        <v>147</v>
      </c>
      <c r="J2313" s="6" t="s">
        <v>98</v>
      </c>
      <c r="K2313" s="2" t="s">
        <v>134</v>
      </c>
      <c r="L2313" t="s">
        <v>140</v>
      </c>
      <c r="M2313" s="3" t="s">
        <v>100</v>
      </c>
      <c r="N2313" s="71" t="s">
        <v>98</v>
      </c>
      <c r="O2313" s="71" t="s">
        <v>174</v>
      </c>
      <c r="P2313" s="4" t="s">
        <v>182</v>
      </c>
      <c r="Q2313" s="2" t="s">
        <v>98</v>
      </c>
      <c r="R2313" s="2" t="s">
        <v>98</v>
      </c>
      <c r="S2313" t="s">
        <v>98</v>
      </c>
      <c r="T2313" t="s">
        <v>98</v>
      </c>
      <c r="U2313" s="2" t="s">
        <v>98</v>
      </c>
      <c r="V2313" s="2" t="s">
        <v>98</v>
      </c>
      <c r="W2313" s="2" t="s">
        <v>98</v>
      </c>
      <c r="X2313" s="2" t="s">
        <v>98</v>
      </c>
      <c r="Y2313" s="2" t="s">
        <v>98</v>
      </c>
      <c r="Z2313" s="2" t="s">
        <v>98</v>
      </c>
      <c r="AA2313" s="2" t="s">
        <v>98</v>
      </c>
      <c r="AB2313" s="2" t="s">
        <v>98</v>
      </c>
      <c r="AC2313" t="s">
        <v>171</v>
      </c>
      <c r="AD2313" t="s">
        <v>97</v>
      </c>
      <c r="AE2313" s="1" t="s">
        <v>98</v>
      </c>
      <c r="AF2313" t="s">
        <v>97</v>
      </c>
    </row>
    <row r="2314" spans="1:32">
      <c r="A2314" s="3" t="s">
        <v>184</v>
      </c>
      <c r="B2314">
        <v>2304</v>
      </c>
      <c r="C2314">
        <v>190828</v>
      </c>
      <c r="D2314" t="s">
        <v>137</v>
      </c>
      <c r="E2314" s="2" t="s">
        <v>98</v>
      </c>
      <c r="F2314" s="2" t="s">
        <v>98</v>
      </c>
      <c r="G2314" s="2" t="s">
        <v>98</v>
      </c>
      <c r="H2314" s="2" t="s">
        <v>97</v>
      </c>
      <c r="I2314" s="2" t="s">
        <v>146</v>
      </c>
      <c r="J2314" s="6" t="s">
        <v>97</v>
      </c>
      <c r="K2314" s="2" t="s">
        <v>134</v>
      </c>
      <c r="L2314" t="s">
        <v>140</v>
      </c>
      <c r="M2314" s="3" t="s">
        <v>100</v>
      </c>
      <c r="N2314" s="71" t="s">
        <v>97</v>
      </c>
      <c r="O2314" s="71" t="s">
        <v>163</v>
      </c>
      <c r="P2314" s="4" t="s">
        <v>182</v>
      </c>
      <c r="Q2314" s="2" t="s">
        <v>98</v>
      </c>
      <c r="R2314" s="2" t="s">
        <v>98</v>
      </c>
      <c r="S2314" t="s">
        <v>98</v>
      </c>
      <c r="T2314" t="s">
        <v>98</v>
      </c>
      <c r="U2314" s="2" t="s">
        <v>98</v>
      </c>
      <c r="V2314" s="2" t="s">
        <v>98</v>
      </c>
      <c r="W2314" s="2" t="s">
        <v>98</v>
      </c>
      <c r="X2314" s="2" t="s">
        <v>97</v>
      </c>
      <c r="Y2314" s="2" t="s">
        <v>186</v>
      </c>
      <c r="Z2314" s="2" t="s">
        <v>98</v>
      </c>
      <c r="AA2314" s="2" t="s">
        <v>98</v>
      </c>
      <c r="AB2314" s="2" t="s">
        <v>97</v>
      </c>
      <c r="AC2314" t="s">
        <v>172</v>
      </c>
      <c r="AD2314" t="s">
        <v>97</v>
      </c>
      <c r="AE2314" s="1" t="s">
        <v>98</v>
      </c>
      <c r="AF2314" t="s">
        <v>98</v>
      </c>
    </row>
    <row r="2315" spans="1:32">
      <c r="A2315" s="3" t="s">
        <v>184</v>
      </c>
      <c r="B2315">
        <v>2305</v>
      </c>
      <c r="C2315">
        <v>190849</v>
      </c>
      <c r="D2315" t="s">
        <v>137</v>
      </c>
      <c r="E2315" s="2" t="s">
        <v>98</v>
      </c>
      <c r="F2315" s="2" t="s">
        <v>98</v>
      </c>
      <c r="G2315" s="2" t="s">
        <v>98</v>
      </c>
      <c r="H2315" s="3" t="s">
        <v>97</v>
      </c>
      <c r="I2315" s="2" t="s">
        <v>146</v>
      </c>
      <c r="J2315" s="6" t="s">
        <v>97</v>
      </c>
      <c r="K2315" s="2" t="s">
        <v>134</v>
      </c>
      <c r="L2315" t="s">
        <v>140</v>
      </c>
      <c r="M2315" s="2" t="s">
        <v>101</v>
      </c>
      <c r="N2315" s="70" t="s">
        <v>97</v>
      </c>
      <c r="O2315" s="70" t="s">
        <v>174</v>
      </c>
      <c r="P2315" s="5" t="s">
        <v>182</v>
      </c>
      <c r="Q2315" s="2" t="s">
        <v>98</v>
      </c>
      <c r="R2315" s="2" t="s">
        <v>98</v>
      </c>
      <c r="S2315" t="s">
        <v>98</v>
      </c>
      <c r="T2315" t="s">
        <v>98</v>
      </c>
      <c r="U2315" s="2" t="s">
        <v>98</v>
      </c>
      <c r="V2315" s="2" t="s">
        <v>98</v>
      </c>
      <c r="W2315" s="2" t="s">
        <v>98</v>
      </c>
      <c r="X2315" s="2" t="s">
        <v>98</v>
      </c>
      <c r="Y2315" s="2" t="s">
        <v>98</v>
      </c>
      <c r="Z2315" s="2" t="s">
        <v>98</v>
      </c>
      <c r="AA2315" s="2" t="s">
        <v>98</v>
      </c>
      <c r="AB2315" s="2" t="s">
        <v>97</v>
      </c>
      <c r="AC2315" t="s">
        <v>171</v>
      </c>
      <c r="AD2315" s="6" t="s">
        <v>97</v>
      </c>
      <c r="AE2315" s="7" t="s">
        <v>98</v>
      </c>
      <c r="AF2315" t="s">
        <v>98</v>
      </c>
    </row>
    <row r="2316" spans="1:32">
      <c r="A2316" s="3" t="s">
        <v>184</v>
      </c>
      <c r="B2316">
        <v>2306</v>
      </c>
      <c r="C2316" s="6">
        <v>190853</v>
      </c>
      <c r="D2316" t="s">
        <v>136</v>
      </c>
      <c r="E2316" s="2" t="s">
        <v>98</v>
      </c>
      <c r="F2316" s="2" t="s">
        <v>98</v>
      </c>
      <c r="G2316" s="2" t="s">
        <v>98</v>
      </c>
      <c r="H2316" s="2" t="s">
        <v>97</v>
      </c>
      <c r="I2316" s="2" t="s">
        <v>149</v>
      </c>
      <c r="J2316" s="2" t="s">
        <v>97</v>
      </c>
      <c r="K2316" s="2" t="s">
        <v>134</v>
      </c>
      <c r="L2316" t="s">
        <v>140</v>
      </c>
      <c r="M2316" s="2" t="s">
        <v>101</v>
      </c>
      <c r="N2316" s="71" t="s">
        <v>98</v>
      </c>
      <c r="O2316" s="71" t="s">
        <v>174</v>
      </c>
      <c r="P2316" s="4" t="s">
        <v>182</v>
      </c>
      <c r="Q2316" s="2" t="s">
        <v>98</v>
      </c>
      <c r="R2316" s="2" t="s">
        <v>98</v>
      </c>
      <c r="S2316" t="s">
        <v>98</v>
      </c>
      <c r="T2316" t="s">
        <v>98</v>
      </c>
      <c r="U2316" s="2" t="s">
        <v>98</v>
      </c>
      <c r="V2316" s="2" t="s">
        <v>98</v>
      </c>
      <c r="W2316" s="2" t="s">
        <v>98</v>
      </c>
      <c r="X2316" s="2" t="s">
        <v>98</v>
      </c>
      <c r="Y2316" s="2" t="s">
        <v>98</v>
      </c>
      <c r="Z2316" s="2" t="s">
        <v>98</v>
      </c>
      <c r="AA2316" s="2" t="s">
        <v>98</v>
      </c>
      <c r="AB2316" s="2" t="s">
        <v>97</v>
      </c>
      <c r="AC2316" t="s">
        <v>171</v>
      </c>
      <c r="AD2316" t="s">
        <v>97</v>
      </c>
      <c r="AE2316" s="1" t="s">
        <v>97</v>
      </c>
      <c r="AF2316" t="s">
        <v>98</v>
      </c>
    </row>
    <row r="2317" spans="1:32">
      <c r="A2317" s="3" t="s">
        <v>184</v>
      </c>
      <c r="B2317">
        <v>2307</v>
      </c>
      <c r="C2317">
        <v>190860</v>
      </c>
      <c r="D2317" t="s">
        <v>137</v>
      </c>
      <c r="E2317" s="2" t="s">
        <v>98</v>
      </c>
      <c r="F2317" s="2" t="s">
        <v>98</v>
      </c>
      <c r="G2317" s="2" t="s">
        <v>98</v>
      </c>
      <c r="H2317" s="3" t="s">
        <v>98</v>
      </c>
      <c r="I2317" s="2" t="s">
        <v>148</v>
      </c>
      <c r="J2317" s="6" t="s">
        <v>98</v>
      </c>
      <c r="K2317" s="2" t="s">
        <v>134</v>
      </c>
      <c r="L2317" t="s">
        <v>140</v>
      </c>
      <c r="M2317" s="2" t="s">
        <v>101</v>
      </c>
      <c r="N2317" s="70" t="s">
        <v>98</v>
      </c>
      <c r="O2317" s="70" t="s">
        <v>174</v>
      </c>
      <c r="P2317" s="5" t="s">
        <v>182</v>
      </c>
      <c r="Q2317" s="2" t="s">
        <v>98</v>
      </c>
      <c r="R2317" s="2" t="s">
        <v>98</v>
      </c>
      <c r="S2317" t="s">
        <v>98</v>
      </c>
      <c r="T2317" t="s">
        <v>98</v>
      </c>
      <c r="U2317" s="2" t="s">
        <v>98</v>
      </c>
      <c r="V2317" s="2" t="s">
        <v>98</v>
      </c>
      <c r="W2317" s="2" t="s">
        <v>98</v>
      </c>
      <c r="X2317" s="2" t="s">
        <v>98</v>
      </c>
      <c r="Y2317" s="2" t="s">
        <v>186</v>
      </c>
      <c r="Z2317" s="2" t="s">
        <v>98</v>
      </c>
      <c r="AA2317" s="2" t="s">
        <v>98</v>
      </c>
      <c r="AB2317" s="2" t="s">
        <v>97</v>
      </c>
      <c r="AC2317" t="s">
        <v>171</v>
      </c>
      <c r="AD2317" s="6" t="s">
        <v>97</v>
      </c>
      <c r="AE2317" s="7" t="s">
        <v>98</v>
      </c>
      <c r="AF2317" t="s">
        <v>98</v>
      </c>
    </row>
    <row r="2318" spans="1:32">
      <c r="A2318" s="3" t="s">
        <v>184</v>
      </c>
      <c r="B2318">
        <v>2308</v>
      </c>
      <c r="C2318">
        <v>190878</v>
      </c>
      <c r="D2318" t="s">
        <v>137</v>
      </c>
      <c r="E2318" s="2" t="s">
        <v>98</v>
      </c>
      <c r="F2318" s="2" t="s">
        <v>98</v>
      </c>
      <c r="G2318" s="2" t="s">
        <v>98</v>
      </c>
      <c r="H2318" s="3" t="s">
        <v>97</v>
      </c>
      <c r="I2318" s="2" t="s">
        <v>144</v>
      </c>
      <c r="J2318" s="6" t="s">
        <v>97</v>
      </c>
      <c r="K2318" s="2" t="s">
        <v>135</v>
      </c>
      <c r="L2318" t="s">
        <v>140</v>
      </c>
      <c r="M2318" s="3" t="s">
        <v>100</v>
      </c>
      <c r="N2318" s="71" t="s">
        <v>98</v>
      </c>
      <c r="O2318" s="71" t="s">
        <v>174</v>
      </c>
      <c r="P2318" s="4" t="s">
        <v>97</v>
      </c>
      <c r="Q2318" s="2" t="s">
        <v>98</v>
      </c>
      <c r="R2318" s="2" t="s">
        <v>98</v>
      </c>
      <c r="S2318" t="s">
        <v>97</v>
      </c>
      <c r="T2318" t="s">
        <v>98</v>
      </c>
      <c r="U2318" s="2" t="s">
        <v>98</v>
      </c>
      <c r="V2318" s="2" t="s">
        <v>98</v>
      </c>
      <c r="W2318" s="2" t="s">
        <v>98</v>
      </c>
      <c r="X2318" s="2" t="s">
        <v>97</v>
      </c>
      <c r="Y2318" s="2" t="s">
        <v>99</v>
      </c>
      <c r="Z2318" s="2" t="s">
        <v>98</v>
      </c>
      <c r="AA2318" s="2" t="s">
        <v>98</v>
      </c>
      <c r="AB2318" s="2" t="s">
        <v>185</v>
      </c>
      <c r="AC2318" t="s">
        <v>171</v>
      </c>
      <c r="AD2318" s="6" t="s">
        <v>98</v>
      </c>
      <c r="AE2318" s="1" t="s">
        <v>98</v>
      </c>
      <c r="AF2318" t="s">
        <v>97</v>
      </c>
    </row>
    <row r="2319" spans="1:32">
      <c r="A2319" s="3" t="s">
        <v>184</v>
      </c>
      <c r="B2319">
        <v>2309</v>
      </c>
      <c r="C2319" s="6">
        <v>190892</v>
      </c>
      <c r="D2319" t="s">
        <v>136</v>
      </c>
      <c r="E2319" s="2" t="s">
        <v>98</v>
      </c>
      <c r="F2319" s="2" t="s">
        <v>98</v>
      </c>
      <c r="G2319" s="2" t="s">
        <v>98</v>
      </c>
      <c r="H2319" s="2" t="s">
        <v>97</v>
      </c>
      <c r="I2319" s="2" t="s">
        <v>149</v>
      </c>
      <c r="J2319" s="2" t="s">
        <v>97</v>
      </c>
      <c r="K2319" s="2" t="s">
        <v>134</v>
      </c>
      <c r="L2319" t="s">
        <v>140</v>
      </c>
      <c r="M2319" s="2" t="s">
        <v>100</v>
      </c>
      <c r="N2319" s="71" t="s">
        <v>97</v>
      </c>
      <c r="O2319" s="71" t="s">
        <v>174</v>
      </c>
      <c r="P2319" s="4" t="s">
        <v>98</v>
      </c>
      <c r="Q2319" s="2" t="s">
        <v>98</v>
      </c>
      <c r="R2319" s="2" t="s">
        <v>98</v>
      </c>
      <c r="S2319" t="s">
        <v>97</v>
      </c>
      <c r="T2319" t="s">
        <v>98</v>
      </c>
      <c r="U2319" s="2" t="s">
        <v>98</v>
      </c>
      <c r="V2319" s="2" t="s">
        <v>98</v>
      </c>
      <c r="W2319" s="2" t="s">
        <v>98</v>
      </c>
      <c r="X2319" s="2" t="s">
        <v>98</v>
      </c>
      <c r="Y2319" s="2" t="s">
        <v>186</v>
      </c>
      <c r="Z2319" s="2" t="s">
        <v>98</v>
      </c>
      <c r="AA2319" s="2" t="s">
        <v>98</v>
      </c>
      <c r="AB2319" s="2" t="s">
        <v>97</v>
      </c>
      <c r="AC2319" t="s">
        <v>171</v>
      </c>
      <c r="AD2319" t="s">
        <v>97</v>
      </c>
      <c r="AE2319" s="1" t="s">
        <v>98</v>
      </c>
      <c r="AF2319" t="s">
        <v>97</v>
      </c>
    </row>
    <row r="2320" spans="1:32">
      <c r="A2320" s="3" t="s">
        <v>184</v>
      </c>
      <c r="B2320">
        <v>2310</v>
      </c>
      <c r="C2320">
        <v>190893</v>
      </c>
      <c r="D2320" t="s">
        <v>137</v>
      </c>
      <c r="E2320" s="2" t="s">
        <v>98</v>
      </c>
      <c r="F2320" s="2" t="s">
        <v>98</v>
      </c>
      <c r="G2320" s="2" t="s">
        <v>98</v>
      </c>
      <c r="H2320" s="3" t="s">
        <v>97</v>
      </c>
      <c r="I2320" s="2" t="s">
        <v>144</v>
      </c>
      <c r="J2320" s="6" t="s">
        <v>97</v>
      </c>
      <c r="K2320" s="2" t="s">
        <v>134</v>
      </c>
      <c r="L2320" t="s">
        <v>140</v>
      </c>
      <c r="M2320" s="2" t="s">
        <v>100</v>
      </c>
      <c r="N2320" s="70" t="s">
        <v>98</v>
      </c>
      <c r="O2320" s="70" t="s">
        <v>174</v>
      </c>
      <c r="P2320" s="5" t="s">
        <v>182</v>
      </c>
      <c r="Q2320" s="2" t="s">
        <v>98</v>
      </c>
      <c r="R2320" s="2" t="s">
        <v>98</v>
      </c>
      <c r="S2320" t="s">
        <v>98</v>
      </c>
      <c r="T2320" t="s">
        <v>98</v>
      </c>
      <c r="U2320" s="2" t="s">
        <v>98</v>
      </c>
      <c r="V2320" s="2" t="s">
        <v>98</v>
      </c>
      <c r="W2320" s="2" t="s">
        <v>98</v>
      </c>
      <c r="X2320" s="2" t="s">
        <v>98</v>
      </c>
      <c r="Y2320" s="2" t="s">
        <v>186</v>
      </c>
      <c r="Z2320" s="2" t="s">
        <v>98</v>
      </c>
      <c r="AA2320" s="2" t="s">
        <v>98</v>
      </c>
      <c r="AB2320" s="2" t="s">
        <v>97</v>
      </c>
      <c r="AC2320" t="s">
        <v>171</v>
      </c>
      <c r="AD2320" s="6" t="s">
        <v>97</v>
      </c>
      <c r="AE2320" s="7" t="s">
        <v>98</v>
      </c>
      <c r="AF2320" t="s">
        <v>98</v>
      </c>
    </row>
    <row r="2321" spans="1:32">
      <c r="A2321" s="3" t="s">
        <v>184</v>
      </c>
      <c r="B2321">
        <v>2311</v>
      </c>
      <c r="C2321" s="6">
        <v>190897</v>
      </c>
      <c r="D2321" t="s">
        <v>137</v>
      </c>
      <c r="E2321" s="2" t="s">
        <v>98</v>
      </c>
      <c r="F2321" s="2" t="s">
        <v>98</v>
      </c>
      <c r="G2321" s="2" t="s">
        <v>98</v>
      </c>
      <c r="H2321" s="2" t="s">
        <v>97</v>
      </c>
      <c r="I2321" s="2" t="s">
        <v>149</v>
      </c>
      <c r="J2321" s="2" t="s">
        <v>97</v>
      </c>
      <c r="K2321" s="2" t="s">
        <v>134</v>
      </c>
      <c r="L2321" t="s">
        <v>140</v>
      </c>
      <c r="M2321" s="2" t="s">
        <v>101</v>
      </c>
      <c r="N2321" s="71" t="s">
        <v>97</v>
      </c>
      <c r="O2321" s="71" t="s">
        <v>174</v>
      </c>
      <c r="P2321" s="4" t="s">
        <v>182</v>
      </c>
      <c r="Q2321" s="2" t="s">
        <v>98</v>
      </c>
      <c r="R2321" s="2" t="s">
        <v>98</v>
      </c>
      <c r="S2321" t="s">
        <v>98</v>
      </c>
      <c r="T2321" t="s">
        <v>98</v>
      </c>
      <c r="U2321" s="2" t="s">
        <v>98</v>
      </c>
      <c r="V2321" s="2" t="s">
        <v>98</v>
      </c>
      <c r="W2321" s="2" t="s">
        <v>98</v>
      </c>
      <c r="X2321" s="2" t="s">
        <v>98</v>
      </c>
      <c r="Y2321" s="2" t="s">
        <v>186</v>
      </c>
      <c r="Z2321" s="2" t="s">
        <v>98</v>
      </c>
      <c r="AA2321" s="2" t="s">
        <v>98</v>
      </c>
      <c r="AB2321" s="2" t="s">
        <v>98</v>
      </c>
      <c r="AC2321" t="s">
        <v>171</v>
      </c>
      <c r="AD2321" t="s">
        <v>97</v>
      </c>
      <c r="AE2321" s="1" t="s">
        <v>98</v>
      </c>
      <c r="AF2321" t="s">
        <v>98</v>
      </c>
    </row>
    <row r="2322" spans="1:32">
      <c r="A2322" s="3" t="s">
        <v>187</v>
      </c>
      <c r="B2322">
        <v>2312</v>
      </c>
      <c r="C2322" s="6">
        <v>190908</v>
      </c>
      <c r="D2322" t="s">
        <v>137</v>
      </c>
      <c r="E2322" s="2" t="s">
        <v>98</v>
      </c>
      <c r="F2322" s="2" t="s">
        <v>98</v>
      </c>
      <c r="G2322" s="2" t="s">
        <v>98</v>
      </c>
      <c r="H2322" s="2" t="s">
        <v>99</v>
      </c>
      <c r="I2322" s="2" t="s">
        <v>149</v>
      </c>
      <c r="J2322" s="2" t="s">
        <v>97</v>
      </c>
      <c r="K2322" s="2" t="s">
        <v>134</v>
      </c>
      <c r="L2322" t="s">
        <v>140</v>
      </c>
      <c r="M2322" s="2" t="s">
        <v>100</v>
      </c>
      <c r="N2322" s="71" t="s">
        <v>98</v>
      </c>
      <c r="O2322" s="71" t="s">
        <v>174</v>
      </c>
      <c r="P2322" s="4" t="s">
        <v>182</v>
      </c>
      <c r="Q2322" s="2" t="s">
        <v>98</v>
      </c>
      <c r="R2322" s="2" t="s">
        <v>98</v>
      </c>
      <c r="S2322" t="s">
        <v>98</v>
      </c>
      <c r="T2322" t="s">
        <v>98</v>
      </c>
      <c r="U2322" s="2" t="s">
        <v>98</v>
      </c>
      <c r="V2322" s="2" t="s">
        <v>98</v>
      </c>
      <c r="W2322" s="2" t="s">
        <v>98</v>
      </c>
      <c r="X2322" s="2" t="s">
        <v>98</v>
      </c>
      <c r="Y2322" s="2" t="s">
        <v>186</v>
      </c>
      <c r="Z2322" s="2" t="s">
        <v>98</v>
      </c>
      <c r="AA2322" s="2" t="s">
        <v>98</v>
      </c>
      <c r="AB2322" s="2" t="s">
        <v>99</v>
      </c>
      <c r="AC2322" t="s">
        <v>171</v>
      </c>
      <c r="AD2322" t="s">
        <v>97</v>
      </c>
      <c r="AE2322" s="1" t="s">
        <v>98</v>
      </c>
      <c r="AF2322" t="s">
        <v>98</v>
      </c>
    </row>
    <row r="2323" spans="1:32">
      <c r="A2323" s="3" t="s">
        <v>187</v>
      </c>
      <c r="B2323">
        <v>2313</v>
      </c>
      <c r="C2323">
        <v>190909</v>
      </c>
      <c r="D2323" t="s">
        <v>137</v>
      </c>
      <c r="E2323" s="2" t="s">
        <v>98</v>
      </c>
      <c r="F2323" s="2" t="s">
        <v>98</v>
      </c>
      <c r="G2323" s="2" t="s">
        <v>98</v>
      </c>
      <c r="H2323" s="3" t="s">
        <v>99</v>
      </c>
      <c r="I2323" s="2" t="s">
        <v>149</v>
      </c>
      <c r="J2323" s="6" t="s">
        <v>97</v>
      </c>
      <c r="K2323" s="2" t="s">
        <v>134</v>
      </c>
      <c r="L2323" t="s">
        <v>140</v>
      </c>
      <c r="M2323" s="2" t="s">
        <v>100</v>
      </c>
      <c r="N2323" s="70" t="s">
        <v>98</v>
      </c>
      <c r="O2323" s="70" t="s">
        <v>99</v>
      </c>
      <c r="P2323" s="4" t="s">
        <v>182</v>
      </c>
      <c r="Q2323" s="2" t="s">
        <v>98</v>
      </c>
      <c r="R2323" s="2" t="s">
        <v>98</v>
      </c>
      <c r="S2323" t="s">
        <v>98</v>
      </c>
      <c r="T2323" t="s">
        <v>98</v>
      </c>
      <c r="U2323" s="2" t="s">
        <v>98</v>
      </c>
      <c r="V2323" s="2" t="s">
        <v>98</v>
      </c>
      <c r="W2323" s="2" t="s">
        <v>98</v>
      </c>
      <c r="X2323" s="2" t="s">
        <v>98</v>
      </c>
      <c r="Y2323" s="2" t="s">
        <v>186</v>
      </c>
      <c r="Z2323" s="2" t="s">
        <v>98</v>
      </c>
      <c r="AA2323" s="2" t="s">
        <v>98</v>
      </c>
      <c r="AB2323" s="2" t="s">
        <v>97</v>
      </c>
      <c r="AC2323" t="s">
        <v>171</v>
      </c>
      <c r="AD2323" s="6" t="s">
        <v>97</v>
      </c>
      <c r="AE2323" s="7" t="s">
        <v>98</v>
      </c>
      <c r="AF2323" t="s">
        <v>99</v>
      </c>
    </row>
    <row r="2324" spans="1:32">
      <c r="A2324" s="3" t="s">
        <v>184</v>
      </c>
      <c r="B2324">
        <v>2314</v>
      </c>
      <c r="C2324" s="6">
        <v>190914</v>
      </c>
      <c r="D2324" t="s">
        <v>137</v>
      </c>
      <c r="E2324" s="2" t="s">
        <v>98</v>
      </c>
      <c r="F2324" s="2" t="s">
        <v>98</v>
      </c>
      <c r="G2324" s="2" t="s">
        <v>98</v>
      </c>
      <c r="H2324" s="2" t="s">
        <v>97</v>
      </c>
      <c r="I2324" s="2" t="s">
        <v>145</v>
      </c>
      <c r="J2324" s="2" t="s">
        <v>98</v>
      </c>
      <c r="K2324" s="2" t="s">
        <v>134</v>
      </c>
      <c r="L2324" t="s">
        <v>140</v>
      </c>
      <c r="M2324" s="2" t="s">
        <v>100</v>
      </c>
      <c r="N2324" s="71" t="s">
        <v>98</v>
      </c>
      <c r="O2324" s="71" t="s">
        <v>174</v>
      </c>
      <c r="P2324" s="4" t="s">
        <v>182</v>
      </c>
      <c r="Q2324" s="2" t="s">
        <v>98</v>
      </c>
      <c r="R2324" s="2" t="s">
        <v>98</v>
      </c>
      <c r="S2324" t="s">
        <v>98</v>
      </c>
      <c r="T2324" t="s">
        <v>98</v>
      </c>
      <c r="U2324" s="2" t="s">
        <v>98</v>
      </c>
      <c r="V2324" s="2" t="s">
        <v>98</v>
      </c>
      <c r="W2324" s="2" t="s">
        <v>98</v>
      </c>
      <c r="X2324" s="2" t="s">
        <v>98</v>
      </c>
      <c r="Y2324" s="2" t="s">
        <v>186</v>
      </c>
      <c r="Z2324" s="2" t="s">
        <v>98</v>
      </c>
      <c r="AA2324" s="2" t="s">
        <v>98</v>
      </c>
      <c r="AB2324" s="2" t="s">
        <v>98</v>
      </c>
      <c r="AC2324" t="s">
        <v>172</v>
      </c>
      <c r="AD2324" t="s">
        <v>97</v>
      </c>
      <c r="AE2324" s="1" t="s">
        <v>98</v>
      </c>
      <c r="AF2324" t="s">
        <v>98</v>
      </c>
    </row>
    <row r="2325" spans="1:32">
      <c r="A2325" s="3" t="s">
        <v>184</v>
      </c>
      <c r="B2325">
        <v>2315</v>
      </c>
      <c r="C2325">
        <v>190917</v>
      </c>
      <c r="D2325" t="s">
        <v>136</v>
      </c>
      <c r="E2325" s="2" t="s">
        <v>98</v>
      </c>
      <c r="F2325" s="2" t="s">
        <v>98</v>
      </c>
      <c r="G2325" s="2" t="s">
        <v>98</v>
      </c>
      <c r="H2325" s="2" t="s">
        <v>97</v>
      </c>
      <c r="I2325" s="2" t="s">
        <v>145</v>
      </c>
      <c r="J2325" s="6" t="s">
        <v>98</v>
      </c>
      <c r="K2325" s="2" t="s">
        <v>134</v>
      </c>
      <c r="L2325" t="s">
        <v>140</v>
      </c>
      <c r="M2325" s="2" t="s">
        <v>100</v>
      </c>
      <c r="N2325" s="70" t="s">
        <v>98</v>
      </c>
      <c r="O2325" s="70" t="s">
        <v>174</v>
      </c>
      <c r="P2325" s="5" t="s">
        <v>98</v>
      </c>
      <c r="Q2325" s="2" t="s">
        <v>98</v>
      </c>
      <c r="R2325" s="2" t="s">
        <v>98</v>
      </c>
      <c r="S2325" t="s">
        <v>97</v>
      </c>
      <c r="T2325" t="s">
        <v>98</v>
      </c>
      <c r="U2325" s="2" t="s">
        <v>98</v>
      </c>
      <c r="V2325" s="2" t="s">
        <v>98</v>
      </c>
      <c r="W2325" s="2" t="s">
        <v>98</v>
      </c>
      <c r="X2325" s="2" t="s">
        <v>98</v>
      </c>
      <c r="Y2325" s="2" t="s">
        <v>186</v>
      </c>
      <c r="Z2325" s="2" t="s">
        <v>98</v>
      </c>
      <c r="AA2325" s="2" t="s">
        <v>98</v>
      </c>
      <c r="AB2325" s="2" t="s">
        <v>98</v>
      </c>
      <c r="AC2325" t="s">
        <v>172</v>
      </c>
      <c r="AD2325" s="6" t="s">
        <v>97</v>
      </c>
      <c r="AE2325" s="1" t="s">
        <v>98</v>
      </c>
      <c r="AF2325" t="s">
        <v>98</v>
      </c>
    </row>
    <row r="2326" spans="1:32">
      <c r="A2326" s="3" t="s">
        <v>184</v>
      </c>
      <c r="B2326">
        <v>2316</v>
      </c>
      <c r="C2326" s="6">
        <v>190918</v>
      </c>
      <c r="D2326" t="s">
        <v>136</v>
      </c>
      <c r="E2326" s="2" t="s">
        <v>98</v>
      </c>
      <c r="F2326" s="2" t="s">
        <v>98</v>
      </c>
      <c r="G2326" s="2" t="s">
        <v>98</v>
      </c>
      <c r="H2326" s="2" t="s">
        <v>97</v>
      </c>
      <c r="I2326" s="2" t="s">
        <v>145</v>
      </c>
      <c r="J2326" s="2" t="s">
        <v>98</v>
      </c>
      <c r="K2326" s="2" t="s">
        <v>134</v>
      </c>
      <c r="L2326" t="s">
        <v>140</v>
      </c>
      <c r="M2326" s="2" t="s">
        <v>100</v>
      </c>
      <c r="N2326" s="71" t="s">
        <v>98</v>
      </c>
      <c r="O2326" s="71" t="s">
        <v>174</v>
      </c>
      <c r="P2326" s="4" t="s">
        <v>182</v>
      </c>
      <c r="Q2326" s="2" t="s">
        <v>98</v>
      </c>
      <c r="R2326" s="2" t="s">
        <v>98</v>
      </c>
      <c r="S2326" t="s">
        <v>98</v>
      </c>
      <c r="T2326" t="s">
        <v>98</v>
      </c>
      <c r="U2326" s="2" t="s">
        <v>98</v>
      </c>
      <c r="V2326" s="2" t="s">
        <v>98</v>
      </c>
      <c r="W2326" s="2" t="s">
        <v>98</v>
      </c>
      <c r="X2326" s="2" t="s">
        <v>98</v>
      </c>
      <c r="Y2326" s="2" t="s">
        <v>186</v>
      </c>
      <c r="Z2326" s="2" t="s">
        <v>98</v>
      </c>
      <c r="AA2326" s="2" t="s">
        <v>98</v>
      </c>
      <c r="AB2326" s="2" t="s">
        <v>98</v>
      </c>
      <c r="AC2326" t="s">
        <v>172</v>
      </c>
      <c r="AD2326" t="s">
        <v>97</v>
      </c>
      <c r="AE2326" s="1" t="s">
        <v>98</v>
      </c>
      <c r="AF2326" t="s">
        <v>98</v>
      </c>
    </row>
    <row r="2327" spans="1:32">
      <c r="A2327" s="3" t="s">
        <v>184</v>
      </c>
      <c r="B2327">
        <v>2317</v>
      </c>
      <c r="C2327">
        <v>190942</v>
      </c>
      <c r="D2327" t="s">
        <v>136</v>
      </c>
      <c r="E2327" s="2" t="s">
        <v>98</v>
      </c>
      <c r="F2327" s="2" t="s">
        <v>98</v>
      </c>
      <c r="G2327" s="2" t="s">
        <v>98</v>
      </c>
      <c r="H2327" s="2" t="s">
        <v>97</v>
      </c>
      <c r="I2327" s="2" t="s">
        <v>146</v>
      </c>
      <c r="J2327" s="6" t="s">
        <v>97</v>
      </c>
      <c r="K2327" s="2" t="s">
        <v>134</v>
      </c>
      <c r="L2327" t="s">
        <v>140</v>
      </c>
      <c r="M2327" s="3" t="s">
        <v>100</v>
      </c>
      <c r="N2327" s="71" t="s">
        <v>97</v>
      </c>
      <c r="O2327" s="71" t="s">
        <v>174</v>
      </c>
      <c r="P2327" s="4" t="s">
        <v>182</v>
      </c>
      <c r="Q2327" s="2" t="s">
        <v>98</v>
      </c>
      <c r="R2327" s="2" t="s">
        <v>98</v>
      </c>
      <c r="S2327" t="s">
        <v>98</v>
      </c>
      <c r="T2327" t="s">
        <v>98</v>
      </c>
      <c r="U2327" s="2" t="s">
        <v>98</v>
      </c>
      <c r="V2327" s="2" t="s">
        <v>98</v>
      </c>
      <c r="W2327" s="2" t="s">
        <v>98</v>
      </c>
      <c r="X2327" s="2" t="s">
        <v>98</v>
      </c>
      <c r="Y2327" s="2" t="s">
        <v>98</v>
      </c>
      <c r="Z2327" s="2" t="s">
        <v>98</v>
      </c>
      <c r="AA2327" s="2" t="s">
        <v>98</v>
      </c>
      <c r="AB2327" s="2" t="s">
        <v>97</v>
      </c>
      <c r="AC2327" t="s">
        <v>172</v>
      </c>
      <c r="AD2327" t="s">
        <v>97</v>
      </c>
      <c r="AE2327" s="1" t="s">
        <v>98</v>
      </c>
      <c r="AF2327" t="s">
        <v>98</v>
      </c>
    </row>
    <row r="2328" spans="1:32">
      <c r="A2328" s="3" t="s">
        <v>184</v>
      </c>
      <c r="B2328">
        <v>2318</v>
      </c>
      <c r="C2328" s="6">
        <v>190943</v>
      </c>
      <c r="D2328" t="s">
        <v>136</v>
      </c>
      <c r="E2328" s="2" t="s">
        <v>98</v>
      </c>
      <c r="F2328" s="2" t="s">
        <v>98</v>
      </c>
      <c r="G2328" s="2" t="s">
        <v>98</v>
      </c>
      <c r="H2328" s="2" t="s">
        <v>97</v>
      </c>
      <c r="I2328" s="2" t="s">
        <v>146</v>
      </c>
      <c r="J2328" s="2" t="s">
        <v>97</v>
      </c>
      <c r="K2328" s="2" t="s">
        <v>134</v>
      </c>
      <c r="L2328" t="s">
        <v>140</v>
      </c>
      <c r="M2328" s="2" t="s">
        <v>100</v>
      </c>
      <c r="N2328" s="71" t="s">
        <v>97</v>
      </c>
      <c r="O2328" s="71" t="s">
        <v>174</v>
      </c>
      <c r="P2328" s="4" t="s">
        <v>182</v>
      </c>
      <c r="Q2328" s="2" t="s">
        <v>98</v>
      </c>
      <c r="R2328" s="2" t="s">
        <v>98</v>
      </c>
      <c r="S2328" t="s">
        <v>98</v>
      </c>
      <c r="T2328" t="s">
        <v>98</v>
      </c>
      <c r="U2328" s="2" t="s">
        <v>98</v>
      </c>
      <c r="V2328" s="2" t="s">
        <v>98</v>
      </c>
      <c r="W2328" s="2" t="s">
        <v>98</v>
      </c>
      <c r="X2328" s="2" t="s">
        <v>98</v>
      </c>
      <c r="Y2328" s="2" t="s">
        <v>98</v>
      </c>
      <c r="Z2328" s="2" t="s">
        <v>98</v>
      </c>
      <c r="AA2328" s="2" t="s">
        <v>98</v>
      </c>
      <c r="AB2328" s="2" t="s">
        <v>97</v>
      </c>
      <c r="AC2328" t="s">
        <v>172</v>
      </c>
      <c r="AD2328" t="s">
        <v>97</v>
      </c>
      <c r="AE2328" s="1" t="s">
        <v>98</v>
      </c>
      <c r="AF2328" t="s">
        <v>98</v>
      </c>
    </row>
    <row r="2329" spans="1:32">
      <c r="A2329" s="3" t="s">
        <v>184</v>
      </c>
      <c r="B2329">
        <v>2319</v>
      </c>
      <c r="C2329">
        <v>190953</v>
      </c>
      <c r="D2329" t="s">
        <v>137</v>
      </c>
      <c r="E2329" s="2" t="s">
        <v>98</v>
      </c>
      <c r="F2329" s="2" t="s">
        <v>98</v>
      </c>
      <c r="G2329" s="2" t="s">
        <v>98</v>
      </c>
      <c r="H2329" s="3" t="s">
        <v>97</v>
      </c>
      <c r="I2329" s="2" t="s">
        <v>147</v>
      </c>
      <c r="J2329" s="6" t="s">
        <v>97</v>
      </c>
      <c r="K2329" s="2" t="s">
        <v>134</v>
      </c>
      <c r="L2329" t="s">
        <v>139</v>
      </c>
      <c r="M2329" s="3" t="s">
        <v>100</v>
      </c>
      <c r="N2329" s="71" t="s">
        <v>97</v>
      </c>
      <c r="O2329" s="71" t="s">
        <v>174</v>
      </c>
      <c r="P2329" s="5" t="s">
        <v>97</v>
      </c>
      <c r="Q2329" s="2" t="s">
        <v>98</v>
      </c>
      <c r="R2329" s="2" t="s">
        <v>98</v>
      </c>
      <c r="S2329" t="s">
        <v>97</v>
      </c>
      <c r="T2329" t="s">
        <v>98</v>
      </c>
      <c r="U2329" s="2" t="s">
        <v>98</v>
      </c>
      <c r="V2329" s="2" t="s">
        <v>97</v>
      </c>
      <c r="W2329" s="2" t="s">
        <v>98</v>
      </c>
      <c r="X2329" s="2" t="s">
        <v>98</v>
      </c>
      <c r="Y2329" s="2" t="s">
        <v>98</v>
      </c>
      <c r="Z2329" s="2" t="s">
        <v>98</v>
      </c>
      <c r="AA2329" s="2" t="s">
        <v>98</v>
      </c>
      <c r="AB2329" s="2" t="s">
        <v>98</v>
      </c>
      <c r="AC2329" t="s">
        <v>172</v>
      </c>
      <c r="AD2329" s="6" t="s">
        <v>97</v>
      </c>
      <c r="AE2329" s="7" t="s">
        <v>97</v>
      </c>
      <c r="AF2329" t="s">
        <v>98</v>
      </c>
    </row>
    <row r="2330" spans="1:32">
      <c r="A2330" s="3" t="s">
        <v>184</v>
      </c>
      <c r="B2330">
        <v>2320</v>
      </c>
      <c r="C2330">
        <v>190963</v>
      </c>
      <c r="D2330" t="s">
        <v>136</v>
      </c>
      <c r="E2330" s="2" t="s">
        <v>98</v>
      </c>
      <c r="F2330" s="2" t="s">
        <v>98</v>
      </c>
      <c r="G2330" s="2" t="s">
        <v>98</v>
      </c>
      <c r="H2330" s="3" t="s">
        <v>97</v>
      </c>
      <c r="I2330" s="2" t="s">
        <v>147</v>
      </c>
      <c r="J2330" s="6" t="s">
        <v>97</v>
      </c>
      <c r="K2330" s="2" t="s">
        <v>134</v>
      </c>
      <c r="L2330" t="s">
        <v>140</v>
      </c>
      <c r="M2330" s="3" t="s">
        <v>100</v>
      </c>
      <c r="N2330" s="71" t="s">
        <v>97</v>
      </c>
      <c r="O2330" s="71" t="s">
        <v>163</v>
      </c>
      <c r="P2330" s="5" t="s">
        <v>182</v>
      </c>
      <c r="Q2330" s="2" t="s">
        <v>98</v>
      </c>
      <c r="R2330" s="2" t="s">
        <v>98</v>
      </c>
      <c r="S2330" t="s">
        <v>98</v>
      </c>
      <c r="T2330" t="s">
        <v>98</v>
      </c>
      <c r="U2330" s="2" t="s">
        <v>98</v>
      </c>
      <c r="V2330" s="2" t="s">
        <v>97</v>
      </c>
      <c r="W2330" s="2" t="s">
        <v>98</v>
      </c>
      <c r="X2330" s="2" t="s">
        <v>98</v>
      </c>
      <c r="Y2330" s="2" t="s">
        <v>98</v>
      </c>
      <c r="Z2330" s="2" t="s">
        <v>98</v>
      </c>
      <c r="AA2330" s="2" t="s">
        <v>98</v>
      </c>
      <c r="AB2330" s="2" t="s">
        <v>97</v>
      </c>
      <c r="AC2330" t="s">
        <v>172</v>
      </c>
      <c r="AD2330" s="6" t="s">
        <v>97</v>
      </c>
      <c r="AE2330" s="1" t="s">
        <v>97</v>
      </c>
      <c r="AF2330" t="s">
        <v>98</v>
      </c>
    </row>
    <row r="2331" spans="1:32">
      <c r="A2331" s="3" t="s">
        <v>184</v>
      </c>
      <c r="B2331">
        <v>2321</v>
      </c>
      <c r="C2331">
        <v>190964</v>
      </c>
      <c r="D2331" t="s">
        <v>136</v>
      </c>
      <c r="E2331" s="2" t="s">
        <v>98</v>
      </c>
      <c r="F2331" s="2" t="s">
        <v>98</v>
      </c>
      <c r="G2331" s="2" t="s">
        <v>98</v>
      </c>
      <c r="H2331" s="3" t="s">
        <v>97</v>
      </c>
      <c r="I2331" s="2" t="s">
        <v>147</v>
      </c>
      <c r="J2331" s="6" t="s">
        <v>97</v>
      </c>
      <c r="K2331" s="2" t="s">
        <v>134</v>
      </c>
      <c r="L2331" t="s">
        <v>140</v>
      </c>
      <c r="M2331" s="3" t="s">
        <v>100</v>
      </c>
      <c r="N2331" s="71" t="s">
        <v>97</v>
      </c>
      <c r="O2331" s="71" t="s">
        <v>174</v>
      </c>
      <c r="P2331" s="5" t="s">
        <v>98</v>
      </c>
      <c r="Q2331" s="2" t="s">
        <v>98</v>
      </c>
      <c r="R2331" s="2" t="s">
        <v>98</v>
      </c>
      <c r="S2331" t="s">
        <v>97</v>
      </c>
      <c r="T2331" t="s">
        <v>98</v>
      </c>
      <c r="U2331" s="2" t="s">
        <v>98</v>
      </c>
      <c r="V2331" s="2" t="s">
        <v>98</v>
      </c>
      <c r="W2331" s="2" t="s">
        <v>98</v>
      </c>
      <c r="X2331" s="2" t="s">
        <v>98</v>
      </c>
      <c r="Y2331" s="2" t="s">
        <v>98</v>
      </c>
      <c r="Z2331" s="2" t="s">
        <v>98</v>
      </c>
      <c r="AA2331" s="2" t="s">
        <v>98</v>
      </c>
      <c r="AB2331" s="2" t="s">
        <v>97</v>
      </c>
      <c r="AC2331" t="s">
        <v>171</v>
      </c>
      <c r="AD2331" s="6" t="s">
        <v>97</v>
      </c>
      <c r="AE2331" s="1" t="s">
        <v>97</v>
      </c>
      <c r="AF2331" t="s">
        <v>98</v>
      </c>
    </row>
    <row r="2332" spans="1:32">
      <c r="A2332" s="3" t="s">
        <v>184</v>
      </c>
      <c r="B2332">
        <v>2322</v>
      </c>
      <c r="C2332" s="6">
        <v>190966</v>
      </c>
      <c r="D2332" t="s">
        <v>137</v>
      </c>
      <c r="E2332" s="2" t="s">
        <v>98</v>
      </c>
      <c r="F2332" s="2" t="s">
        <v>98</v>
      </c>
      <c r="G2332" s="2" t="s">
        <v>98</v>
      </c>
      <c r="H2332" s="2" t="s">
        <v>97</v>
      </c>
      <c r="I2332" s="2" t="s">
        <v>146</v>
      </c>
      <c r="J2332" s="2" t="s">
        <v>97</v>
      </c>
      <c r="K2332" s="2" t="s">
        <v>134</v>
      </c>
      <c r="L2332" t="s">
        <v>140</v>
      </c>
      <c r="M2332" s="2" t="s">
        <v>100</v>
      </c>
      <c r="N2332" s="71" t="s">
        <v>97</v>
      </c>
      <c r="O2332" s="71" t="s">
        <v>163</v>
      </c>
      <c r="P2332" s="4" t="s">
        <v>182</v>
      </c>
      <c r="Q2332" s="2" t="s">
        <v>98</v>
      </c>
      <c r="R2332" s="2" t="s">
        <v>98</v>
      </c>
      <c r="S2332" t="s">
        <v>98</v>
      </c>
      <c r="T2332" t="s">
        <v>98</v>
      </c>
      <c r="U2332" s="2" t="s">
        <v>98</v>
      </c>
      <c r="V2332" s="2" t="s">
        <v>98</v>
      </c>
      <c r="W2332" s="2" t="s">
        <v>98</v>
      </c>
      <c r="X2332" s="2" t="s">
        <v>98</v>
      </c>
      <c r="Y2332" s="2" t="s">
        <v>186</v>
      </c>
      <c r="Z2332" s="2" t="s">
        <v>98</v>
      </c>
      <c r="AA2332" s="2" t="s">
        <v>98</v>
      </c>
      <c r="AB2332" s="2" t="s">
        <v>98</v>
      </c>
      <c r="AC2332" t="s">
        <v>171</v>
      </c>
      <c r="AD2332" t="s">
        <v>97</v>
      </c>
      <c r="AE2332" s="1" t="s">
        <v>98</v>
      </c>
      <c r="AF2332" t="s">
        <v>98</v>
      </c>
    </row>
    <row r="2333" spans="1:32">
      <c r="A2333" s="3" t="s">
        <v>184</v>
      </c>
      <c r="B2333">
        <v>2323</v>
      </c>
      <c r="C2333">
        <v>190971</v>
      </c>
      <c r="D2333" t="s">
        <v>137</v>
      </c>
      <c r="E2333" s="2" t="s">
        <v>98</v>
      </c>
      <c r="F2333" s="2" t="s">
        <v>98</v>
      </c>
      <c r="G2333" s="2" t="s">
        <v>98</v>
      </c>
      <c r="H2333" s="3" t="s">
        <v>98</v>
      </c>
      <c r="I2333" s="2" t="s">
        <v>149</v>
      </c>
      <c r="J2333" s="6" t="s">
        <v>97</v>
      </c>
      <c r="K2333" s="2" t="s">
        <v>134</v>
      </c>
      <c r="L2333" t="s">
        <v>140</v>
      </c>
      <c r="M2333" s="3" t="s">
        <v>101</v>
      </c>
      <c r="N2333" s="71" t="s">
        <v>98</v>
      </c>
      <c r="O2333" s="71" t="s">
        <v>174</v>
      </c>
      <c r="P2333" s="4" t="s">
        <v>182</v>
      </c>
      <c r="Q2333" s="2" t="s">
        <v>98</v>
      </c>
      <c r="R2333" s="2" t="s">
        <v>98</v>
      </c>
      <c r="S2333" t="s">
        <v>98</v>
      </c>
      <c r="T2333" t="s">
        <v>98</v>
      </c>
      <c r="U2333" s="2" t="s">
        <v>98</v>
      </c>
      <c r="V2333" s="2" t="s">
        <v>98</v>
      </c>
      <c r="W2333" s="2" t="s">
        <v>98</v>
      </c>
      <c r="X2333" s="2" t="s">
        <v>98</v>
      </c>
      <c r="Y2333" s="2" t="s">
        <v>186</v>
      </c>
      <c r="Z2333" s="2" t="s">
        <v>98</v>
      </c>
      <c r="AA2333" s="2" t="s">
        <v>98</v>
      </c>
      <c r="AB2333" s="2" t="s">
        <v>97</v>
      </c>
      <c r="AC2333" t="s">
        <v>171</v>
      </c>
      <c r="AD2333" s="6" t="s">
        <v>97</v>
      </c>
      <c r="AE2333" s="1" t="s">
        <v>98</v>
      </c>
      <c r="AF2333" t="s">
        <v>98</v>
      </c>
    </row>
    <row r="2334" spans="1:32">
      <c r="A2334" s="3" t="s">
        <v>184</v>
      </c>
      <c r="B2334">
        <v>2324</v>
      </c>
      <c r="C2334">
        <v>190972</v>
      </c>
      <c r="D2334" t="s">
        <v>136</v>
      </c>
      <c r="E2334" s="2" t="s">
        <v>98</v>
      </c>
      <c r="F2334" s="2" t="s">
        <v>98</v>
      </c>
      <c r="G2334" s="2" t="s">
        <v>98</v>
      </c>
      <c r="H2334" s="3" t="s">
        <v>97</v>
      </c>
      <c r="I2334" s="2" t="s">
        <v>146</v>
      </c>
      <c r="J2334" s="6" t="s">
        <v>97</v>
      </c>
      <c r="K2334" s="2" t="s">
        <v>134</v>
      </c>
      <c r="L2334" t="s">
        <v>140</v>
      </c>
      <c r="M2334" s="2" t="s">
        <v>100</v>
      </c>
      <c r="N2334" s="70" t="s">
        <v>97</v>
      </c>
      <c r="O2334" s="70" t="s">
        <v>163</v>
      </c>
      <c r="P2334" s="4" t="s">
        <v>98</v>
      </c>
      <c r="Q2334" s="2" t="s">
        <v>98</v>
      </c>
      <c r="R2334" s="2" t="s">
        <v>98</v>
      </c>
      <c r="S2334" t="s">
        <v>97</v>
      </c>
      <c r="T2334" t="s">
        <v>98</v>
      </c>
      <c r="U2334" s="2" t="s">
        <v>98</v>
      </c>
      <c r="V2334" s="2" t="s">
        <v>98</v>
      </c>
      <c r="W2334" s="2" t="s">
        <v>98</v>
      </c>
      <c r="X2334" s="2" t="s">
        <v>98</v>
      </c>
      <c r="Y2334" s="2" t="s">
        <v>186</v>
      </c>
      <c r="Z2334" s="2" t="s">
        <v>98</v>
      </c>
      <c r="AA2334" s="2" t="s">
        <v>98</v>
      </c>
      <c r="AB2334" s="2" t="s">
        <v>99</v>
      </c>
      <c r="AC2334" t="s">
        <v>171</v>
      </c>
      <c r="AD2334" s="6" t="s">
        <v>97</v>
      </c>
      <c r="AE2334" s="7" t="s">
        <v>98</v>
      </c>
      <c r="AF2334" t="s">
        <v>97</v>
      </c>
    </row>
    <row r="2335" spans="1:32">
      <c r="A2335" s="3" t="s">
        <v>183</v>
      </c>
      <c r="B2335">
        <v>2325</v>
      </c>
      <c r="C2335" s="6">
        <v>190986</v>
      </c>
      <c r="D2335" t="s">
        <v>136</v>
      </c>
      <c r="E2335" s="2" t="s">
        <v>97</v>
      </c>
      <c r="F2335" s="2" t="s">
        <v>97</v>
      </c>
      <c r="G2335" s="2" t="s">
        <v>98</v>
      </c>
      <c r="H2335" s="2" t="s">
        <v>97</v>
      </c>
      <c r="I2335" s="2" t="s">
        <v>146</v>
      </c>
      <c r="J2335" s="2" t="s">
        <v>97</v>
      </c>
      <c r="K2335" s="2" t="s">
        <v>134</v>
      </c>
      <c r="L2335" t="s">
        <v>138</v>
      </c>
      <c r="M2335" s="2" t="s">
        <v>100</v>
      </c>
      <c r="N2335" s="71" t="s">
        <v>97</v>
      </c>
      <c r="O2335" s="71" t="s">
        <v>174</v>
      </c>
      <c r="P2335" s="4" t="s">
        <v>97</v>
      </c>
      <c r="Q2335" s="2" t="s">
        <v>98</v>
      </c>
      <c r="R2335" s="2" t="s">
        <v>97</v>
      </c>
      <c r="S2335" t="s">
        <v>97</v>
      </c>
      <c r="T2335" t="s">
        <v>98</v>
      </c>
      <c r="U2335" s="2" t="s">
        <v>97</v>
      </c>
      <c r="V2335" s="2" t="s">
        <v>97</v>
      </c>
      <c r="W2335" s="2" t="s">
        <v>98</v>
      </c>
      <c r="X2335" s="2" t="s">
        <v>97</v>
      </c>
      <c r="Y2335" s="2" t="s">
        <v>98</v>
      </c>
      <c r="Z2335" s="2" t="s">
        <v>98</v>
      </c>
      <c r="AA2335" s="2" t="s">
        <v>98</v>
      </c>
      <c r="AB2335" s="2" t="s">
        <v>185</v>
      </c>
      <c r="AC2335" t="s">
        <v>172</v>
      </c>
      <c r="AD2335" t="s">
        <v>97</v>
      </c>
      <c r="AE2335" s="1" t="s">
        <v>97</v>
      </c>
      <c r="AF2335" t="s">
        <v>97</v>
      </c>
    </row>
    <row r="2336" spans="1:32">
      <c r="A2336" s="3" t="s">
        <v>184</v>
      </c>
      <c r="B2336">
        <v>2326</v>
      </c>
      <c r="C2336" s="6">
        <v>191001</v>
      </c>
      <c r="D2336" t="s">
        <v>136</v>
      </c>
      <c r="E2336" s="2" t="s">
        <v>98</v>
      </c>
      <c r="F2336" s="2" t="s">
        <v>98</v>
      </c>
      <c r="G2336" s="2" t="s">
        <v>98</v>
      </c>
      <c r="H2336" s="2" t="s">
        <v>97</v>
      </c>
      <c r="I2336" s="2" t="s">
        <v>149</v>
      </c>
      <c r="J2336" s="2" t="s">
        <v>97</v>
      </c>
      <c r="K2336" s="2" t="s">
        <v>134</v>
      </c>
      <c r="L2336" t="s">
        <v>140</v>
      </c>
      <c r="M2336" s="2" t="s">
        <v>100</v>
      </c>
      <c r="N2336" s="71" t="s">
        <v>97</v>
      </c>
      <c r="O2336" s="71" t="s">
        <v>163</v>
      </c>
      <c r="P2336" s="4" t="s">
        <v>182</v>
      </c>
      <c r="Q2336" s="2" t="s">
        <v>98</v>
      </c>
      <c r="R2336" s="2" t="s">
        <v>97</v>
      </c>
      <c r="S2336" t="s">
        <v>98</v>
      </c>
      <c r="T2336" t="s">
        <v>98</v>
      </c>
      <c r="U2336" s="2" t="s">
        <v>98</v>
      </c>
      <c r="V2336" s="2" t="s">
        <v>98</v>
      </c>
      <c r="W2336" s="2" t="s">
        <v>98</v>
      </c>
      <c r="X2336" s="2" t="s">
        <v>98</v>
      </c>
      <c r="Y2336" s="2" t="s">
        <v>186</v>
      </c>
      <c r="Z2336" s="2" t="s">
        <v>98</v>
      </c>
      <c r="AA2336" s="2" t="s">
        <v>98</v>
      </c>
      <c r="AB2336" s="2" t="s">
        <v>97</v>
      </c>
      <c r="AC2336" t="s">
        <v>171</v>
      </c>
      <c r="AD2336" t="s">
        <v>97</v>
      </c>
      <c r="AE2336" s="1" t="s">
        <v>97</v>
      </c>
      <c r="AF2336" t="s">
        <v>98</v>
      </c>
    </row>
    <row r="2337" spans="1:32">
      <c r="A2337" s="3" t="s">
        <v>183</v>
      </c>
      <c r="B2337">
        <v>2327</v>
      </c>
      <c r="C2337" s="6">
        <v>191057</v>
      </c>
      <c r="D2337" t="s">
        <v>136</v>
      </c>
      <c r="E2337" s="2" t="s">
        <v>98</v>
      </c>
      <c r="F2337" s="2" t="s">
        <v>98</v>
      </c>
      <c r="G2337" s="2" t="s">
        <v>98</v>
      </c>
      <c r="H2337" s="2" t="s">
        <v>98</v>
      </c>
      <c r="I2337" s="2" t="s">
        <v>149</v>
      </c>
      <c r="J2337" s="2" t="s">
        <v>97</v>
      </c>
      <c r="K2337" s="2" t="s">
        <v>134</v>
      </c>
      <c r="L2337" t="s">
        <v>140</v>
      </c>
      <c r="M2337" s="2" t="s">
        <v>100</v>
      </c>
      <c r="N2337" s="71" t="s">
        <v>97</v>
      </c>
      <c r="O2337" s="71" t="s">
        <v>163</v>
      </c>
      <c r="P2337" s="4" t="s">
        <v>182</v>
      </c>
      <c r="Q2337" s="2" t="s">
        <v>98</v>
      </c>
      <c r="R2337" s="2" t="s">
        <v>98</v>
      </c>
      <c r="S2337" t="s">
        <v>98</v>
      </c>
      <c r="T2337" t="s">
        <v>98</v>
      </c>
      <c r="U2337" s="2" t="s">
        <v>98</v>
      </c>
      <c r="V2337" s="2" t="s">
        <v>98</v>
      </c>
      <c r="W2337" s="2" t="s">
        <v>98</v>
      </c>
      <c r="X2337" s="2" t="s">
        <v>98</v>
      </c>
      <c r="Y2337" s="2" t="s">
        <v>186</v>
      </c>
      <c r="Z2337" s="2" t="s">
        <v>98</v>
      </c>
      <c r="AA2337" s="2" t="s">
        <v>98</v>
      </c>
      <c r="AB2337" s="2" t="s">
        <v>185</v>
      </c>
      <c r="AC2337" t="s">
        <v>171</v>
      </c>
      <c r="AD2337" t="s">
        <v>97</v>
      </c>
      <c r="AE2337" s="1" t="s">
        <v>98</v>
      </c>
      <c r="AF2337" t="s">
        <v>98</v>
      </c>
    </row>
    <row r="2338" spans="1:32">
      <c r="A2338" s="3" t="s">
        <v>184</v>
      </c>
      <c r="B2338">
        <v>2328</v>
      </c>
      <c r="C2338">
        <v>191068</v>
      </c>
      <c r="D2338" t="s">
        <v>136</v>
      </c>
      <c r="E2338" s="2" t="s">
        <v>98</v>
      </c>
      <c r="F2338" s="2" t="s">
        <v>98</v>
      </c>
      <c r="G2338" s="2" t="s">
        <v>98</v>
      </c>
      <c r="H2338" s="3" t="s">
        <v>97</v>
      </c>
      <c r="I2338" s="2" t="s">
        <v>147</v>
      </c>
      <c r="J2338" s="6" t="s">
        <v>97</v>
      </c>
      <c r="K2338" s="2" t="s">
        <v>134</v>
      </c>
      <c r="L2338" t="s">
        <v>140</v>
      </c>
      <c r="M2338" s="2" t="s">
        <v>101</v>
      </c>
      <c r="N2338" s="70" t="s">
        <v>97</v>
      </c>
      <c r="O2338" s="70" t="s">
        <v>174</v>
      </c>
      <c r="P2338" s="4" t="s">
        <v>97</v>
      </c>
      <c r="Q2338" s="2" t="s">
        <v>98</v>
      </c>
      <c r="R2338" s="2" t="s">
        <v>98</v>
      </c>
      <c r="S2338" t="s">
        <v>97</v>
      </c>
      <c r="T2338" t="s">
        <v>98</v>
      </c>
      <c r="U2338" s="2" t="s">
        <v>98</v>
      </c>
      <c r="V2338" s="2" t="s">
        <v>98</v>
      </c>
      <c r="W2338" s="2" t="s">
        <v>98</v>
      </c>
      <c r="X2338" s="2" t="s">
        <v>98</v>
      </c>
      <c r="Y2338" s="2" t="s">
        <v>186</v>
      </c>
      <c r="Z2338" s="2" t="s">
        <v>98</v>
      </c>
      <c r="AA2338" s="2" t="s">
        <v>98</v>
      </c>
      <c r="AB2338" s="2" t="s">
        <v>97</v>
      </c>
      <c r="AC2338" t="s">
        <v>171</v>
      </c>
      <c r="AD2338" s="6" t="s">
        <v>97</v>
      </c>
      <c r="AE2338" s="1" t="s">
        <v>98</v>
      </c>
      <c r="AF2338" t="s">
        <v>98</v>
      </c>
    </row>
    <row r="2339" spans="1:32">
      <c r="A2339" s="3" t="s">
        <v>184</v>
      </c>
      <c r="B2339">
        <v>2329</v>
      </c>
      <c r="C2339" s="6">
        <v>191094</v>
      </c>
      <c r="D2339" t="s">
        <v>137</v>
      </c>
      <c r="E2339" s="2" t="s">
        <v>98</v>
      </c>
      <c r="F2339" s="2" t="s">
        <v>98</v>
      </c>
      <c r="G2339" s="2" t="s">
        <v>98</v>
      </c>
      <c r="H2339" s="2" t="s">
        <v>97</v>
      </c>
      <c r="I2339" s="2" t="s">
        <v>146</v>
      </c>
      <c r="J2339" s="2" t="s">
        <v>97</v>
      </c>
      <c r="K2339" s="2" t="s">
        <v>134</v>
      </c>
      <c r="L2339" t="s">
        <v>140</v>
      </c>
      <c r="M2339" s="2" t="s">
        <v>100</v>
      </c>
      <c r="N2339" s="71" t="s">
        <v>97</v>
      </c>
      <c r="O2339" s="71" t="s">
        <v>163</v>
      </c>
      <c r="P2339" s="4" t="s">
        <v>182</v>
      </c>
      <c r="Q2339" s="2" t="s">
        <v>98</v>
      </c>
      <c r="R2339" s="2" t="s">
        <v>98</v>
      </c>
      <c r="S2339" t="s">
        <v>98</v>
      </c>
      <c r="T2339" t="s">
        <v>98</v>
      </c>
      <c r="U2339" s="2" t="s">
        <v>98</v>
      </c>
      <c r="V2339" s="2" t="s">
        <v>98</v>
      </c>
      <c r="W2339" s="2" t="s">
        <v>98</v>
      </c>
      <c r="X2339" s="2" t="s">
        <v>98</v>
      </c>
      <c r="Y2339" s="2" t="s">
        <v>98</v>
      </c>
      <c r="Z2339" s="2" t="s">
        <v>98</v>
      </c>
      <c r="AA2339" s="2" t="s">
        <v>98</v>
      </c>
      <c r="AB2339" s="2" t="s">
        <v>99</v>
      </c>
      <c r="AC2339" t="s">
        <v>172</v>
      </c>
      <c r="AD2339" t="s">
        <v>97</v>
      </c>
      <c r="AE2339" s="1" t="s">
        <v>97</v>
      </c>
      <c r="AF2339" t="s">
        <v>98</v>
      </c>
    </row>
    <row r="2340" spans="1:32">
      <c r="A2340" s="3" t="s">
        <v>184</v>
      </c>
      <c r="B2340">
        <v>2330</v>
      </c>
      <c r="C2340">
        <v>191096</v>
      </c>
      <c r="D2340" t="s">
        <v>137</v>
      </c>
      <c r="E2340" s="2" t="s">
        <v>98</v>
      </c>
      <c r="F2340" s="2" t="s">
        <v>98</v>
      </c>
      <c r="G2340" s="2" t="s">
        <v>98</v>
      </c>
      <c r="H2340" s="3" t="s">
        <v>97</v>
      </c>
      <c r="I2340" s="2" t="s">
        <v>146</v>
      </c>
      <c r="J2340" s="6" t="s">
        <v>97</v>
      </c>
      <c r="K2340" s="2" t="s">
        <v>134</v>
      </c>
      <c r="L2340" t="s">
        <v>140</v>
      </c>
      <c r="M2340" s="3" t="s">
        <v>100</v>
      </c>
      <c r="N2340" s="71" t="s">
        <v>97</v>
      </c>
      <c r="O2340" s="71" t="s">
        <v>163</v>
      </c>
      <c r="P2340" s="5" t="s">
        <v>98</v>
      </c>
      <c r="Q2340" s="2" t="s">
        <v>98</v>
      </c>
      <c r="R2340" s="2" t="s">
        <v>98</v>
      </c>
      <c r="S2340" t="s">
        <v>97</v>
      </c>
      <c r="T2340" t="s">
        <v>98</v>
      </c>
      <c r="U2340" s="2" t="s">
        <v>98</v>
      </c>
      <c r="V2340" s="2" t="s">
        <v>98</v>
      </c>
      <c r="W2340" s="2" t="s">
        <v>98</v>
      </c>
      <c r="X2340" s="2" t="s">
        <v>98</v>
      </c>
      <c r="Y2340" s="2" t="s">
        <v>98</v>
      </c>
      <c r="Z2340" s="2" t="s">
        <v>98</v>
      </c>
      <c r="AA2340" s="2" t="s">
        <v>98</v>
      </c>
      <c r="AB2340" s="2" t="s">
        <v>99</v>
      </c>
      <c r="AC2340" t="s">
        <v>172</v>
      </c>
      <c r="AD2340" s="6" t="s">
        <v>97</v>
      </c>
      <c r="AE2340" s="1" t="s">
        <v>98</v>
      </c>
      <c r="AF2340" t="s">
        <v>98</v>
      </c>
    </row>
    <row r="2341" spans="1:32">
      <c r="A2341" s="3" t="s">
        <v>184</v>
      </c>
      <c r="B2341">
        <v>2331</v>
      </c>
      <c r="C2341">
        <v>191114</v>
      </c>
      <c r="D2341" t="s">
        <v>136</v>
      </c>
      <c r="E2341" s="2" t="s">
        <v>98</v>
      </c>
      <c r="F2341" s="2" t="s">
        <v>98</v>
      </c>
      <c r="G2341" s="2" t="s">
        <v>98</v>
      </c>
      <c r="H2341" s="3" t="s">
        <v>97</v>
      </c>
      <c r="I2341" s="2" t="s">
        <v>149</v>
      </c>
      <c r="J2341" s="6" t="s">
        <v>97</v>
      </c>
      <c r="K2341" s="2" t="s">
        <v>134</v>
      </c>
      <c r="L2341" t="s">
        <v>140</v>
      </c>
      <c r="M2341" s="2" t="s">
        <v>100</v>
      </c>
      <c r="N2341" s="70" t="s">
        <v>98</v>
      </c>
      <c r="O2341" s="70" t="s">
        <v>174</v>
      </c>
      <c r="P2341" s="5" t="s">
        <v>182</v>
      </c>
      <c r="Q2341" s="2" t="s">
        <v>98</v>
      </c>
      <c r="R2341" s="2" t="s">
        <v>98</v>
      </c>
      <c r="S2341" t="s">
        <v>98</v>
      </c>
      <c r="T2341" t="s">
        <v>98</v>
      </c>
      <c r="U2341" s="2" t="s">
        <v>98</v>
      </c>
      <c r="V2341" s="2" t="s">
        <v>98</v>
      </c>
      <c r="W2341" s="2" t="s">
        <v>98</v>
      </c>
      <c r="X2341" s="2" t="s">
        <v>98</v>
      </c>
      <c r="Y2341" s="2" t="s">
        <v>186</v>
      </c>
      <c r="Z2341" s="2" t="s">
        <v>98</v>
      </c>
      <c r="AA2341" s="2" t="s">
        <v>98</v>
      </c>
      <c r="AB2341" s="2" t="s">
        <v>97</v>
      </c>
      <c r="AC2341" t="s">
        <v>171</v>
      </c>
      <c r="AD2341" s="6" t="s">
        <v>97</v>
      </c>
      <c r="AE2341" s="1" t="s">
        <v>97</v>
      </c>
      <c r="AF2341" t="s">
        <v>98</v>
      </c>
    </row>
    <row r="2342" spans="1:32">
      <c r="A2342" s="3" t="s">
        <v>184</v>
      </c>
      <c r="B2342">
        <v>2332</v>
      </c>
      <c r="C2342">
        <v>191147</v>
      </c>
      <c r="D2342" t="s">
        <v>136</v>
      </c>
      <c r="E2342" s="2" t="s">
        <v>98</v>
      </c>
      <c r="F2342" s="2" t="s">
        <v>98</v>
      </c>
      <c r="G2342" s="2" t="s">
        <v>98</v>
      </c>
      <c r="H2342" s="3" t="s">
        <v>99</v>
      </c>
      <c r="I2342" s="2" t="s">
        <v>147</v>
      </c>
      <c r="J2342" s="6" t="s">
        <v>97</v>
      </c>
      <c r="K2342" s="2" t="s">
        <v>134</v>
      </c>
      <c r="L2342" t="s">
        <v>140</v>
      </c>
      <c r="M2342" s="2" t="s">
        <v>100</v>
      </c>
      <c r="N2342" s="70" t="s">
        <v>98</v>
      </c>
      <c r="O2342" s="70" t="s">
        <v>174</v>
      </c>
      <c r="P2342" s="4" t="s">
        <v>98</v>
      </c>
      <c r="Q2342" s="2" t="s">
        <v>98</v>
      </c>
      <c r="R2342" s="2" t="s">
        <v>98</v>
      </c>
      <c r="S2342" t="s">
        <v>97</v>
      </c>
      <c r="T2342" t="s">
        <v>98</v>
      </c>
      <c r="U2342" s="2" t="s">
        <v>98</v>
      </c>
      <c r="V2342" s="2" t="s">
        <v>98</v>
      </c>
      <c r="W2342" s="2" t="s">
        <v>98</v>
      </c>
      <c r="X2342" s="2" t="s">
        <v>98</v>
      </c>
      <c r="Y2342" s="2" t="s">
        <v>186</v>
      </c>
      <c r="Z2342" s="2" t="s">
        <v>98</v>
      </c>
      <c r="AA2342" s="2" t="s">
        <v>98</v>
      </c>
      <c r="AB2342" s="2" t="s">
        <v>98</v>
      </c>
      <c r="AC2342" t="s">
        <v>171</v>
      </c>
      <c r="AD2342" s="6" t="s">
        <v>97</v>
      </c>
      <c r="AE2342" s="1" t="s">
        <v>98</v>
      </c>
      <c r="AF2342" t="s">
        <v>98</v>
      </c>
    </row>
    <row r="2343" spans="1:32">
      <c r="A2343" s="3" t="s">
        <v>181</v>
      </c>
      <c r="B2343">
        <v>2333</v>
      </c>
      <c r="C2343" s="6">
        <v>191152</v>
      </c>
      <c r="D2343" t="s">
        <v>137</v>
      </c>
      <c r="E2343" s="2" t="s">
        <v>97</v>
      </c>
      <c r="F2343" s="2" t="s">
        <v>97</v>
      </c>
      <c r="G2343" s="2" t="s">
        <v>98</v>
      </c>
      <c r="H2343" s="2" t="s">
        <v>98</v>
      </c>
      <c r="I2343" s="2" t="s">
        <v>145</v>
      </c>
      <c r="J2343" s="2" t="s">
        <v>98</v>
      </c>
      <c r="K2343" s="2" t="s">
        <v>134</v>
      </c>
      <c r="L2343" t="s">
        <v>138</v>
      </c>
      <c r="M2343" s="2" t="s">
        <v>100</v>
      </c>
      <c r="N2343" s="71" t="s">
        <v>97</v>
      </c>
      <c r="O2343" s="71" t="s">
        <v>174</v>
      </c>
      <c r="P2343" s="4" t="s">
        <v>97</v>
      </c>
      <c r="Q2343" s="2" t="s">
        <v>98</v>
      </c>
      <c r="R2343" s="2" t="s">
        <v>98</v>
      </c>
      <c r="S2343" t="s">
        <v>97</v>
      </c>
      <c r="T2343" t="s">
        <v>98</v>
      </c>
      <c r="U2343" s="2" t="s">
        <v>98</v>
      </c>
      <c r="V2343" s="2" t="s">
        <v>98</v>
      </c>
      <c r="W2343" s="2" t="s">
        <v>97</v>
      </c>
      <c r="X2343" s="2" t="s">
        <v>97</v>
      </c>
      <c r="Y2343" s="2" t="s">
        <v>98</v>
      </c>
      <c r="Z2343" s="2" t="s">
        <v>98</v>
      </c>
      <c r="AA2343" s="2" t="s">
        <v>98</v>
      </c>
      <c r="AB2343" s="2" t="s">
        <v>98</v>
      </c>
      <c r="AC2343" t="s">
        <v>172</v>
      </c>
      <c r="AD2343" t="s">
        <v>97</v>
      </c>
      <c r="AE2343" s="1" t="s">
        <v>97</v>
      </c>
      <c r="AF2343" t="s">
        <v>97</v>
      </c>
    </row>
    <row r="2344" spans="1:32">
      <c r="A2344" s="3" t="s">
        <v>184</v>
      </c>
      <c r="B2344">
        <v>2334</v>
      </c>
      <c r="C2344" s="6">
        <v>191167</v>
      </c>
      <c r="D2344" t="s">
        <v>137</v>
      </c>
      <c r="E2344" s="2" t="s">
        <v>98</v>
      </c>
      <c r="F2344" s="2" t="s">
        <v>98</v>
      </c>
      <c r="G2344" s="2" t="s">
        <v>98</v>
      </c>
      <c r="H2344" s="2" t="s">
        <v>97</v>
      </c>
      <c r="I2344" s="2" t="s">
        <v>147</v>
      </c>
      <c r="J2344" s="2" t="s">
        <v>97</v>
      </c>
      <c r="K2344" s="2" t="s">
        <v>134</v>
      </c>
      <c r="L2344" t="s">
        <v>140</v>
      </c>
      <c r="M2344" s="2" t="s">
        <v>101</v>
      </c>
      <c r="N2344" s="71" t="s">
        <v>98</v>
      </c>
      <c r="O2344" s="71" t="s">
        <v>174</v>
      </c>
      <c r="P2344" s="4" t="s">
        <v>182</v>
      </c>
      <c r="Q2344" s="2" t="s">
        <v>98</v>
      </c>
      <c r="R2344" s="2" t="s">
        <v>98</v>
      </c>
      <c r="S2344" t="s">
        <v>98</v>
      </c>
      <c r="T2344" t="s">
        <v>98</v>
      </c>
      <c r="U2344" s="2" t="s">
        <v>98</v>
      </c>
      <c r="V2344" s="2" t="s">
        <v>98</v>
      </c>
      <c r="W2344" s="2" t="s">
        <v>98</v>
      </c>
      <c r="X2344" s="2" t="s">
        <v>98</v>
      </c>
      <c r="Y2344" s="2" t="s">
        <v>186</v>
      </c>
      <c r="Z2344" s="2" t="s">
        <v>98</v>
      </c>
      <c r="AA2344" s="2" t="s">
        <v>98</v>
      </c>
      <c r="AB2344" s="3" t="s">
        <v>97</v>
      </c>
      <c r="AC2344" t="s">
        <v>171</v>
      </c>
      <c r="AD2344" t="s">
        <v>97</v>
      </c>
      <c r="AE2344" s="1" t="s">
        <v>98</v>
      </c>
      <c r="AF2344" t="s">
        <v>98</v>
      </c>
    </row>
    <row r="2345" spans="1:32">
      <c r="A2345" s="3" t="s">
        <v>184</v>
      </c>
      <c r="B2345">
        <v>2335</v>
      </c>
      <c r="C2345">
        <v>191187</v>
      </c>
      <c r="D2345" t="s">
        <v>136</v>
      </c>
      <c r="E2345" s="2" t="s">
        <v>97</v>
      </c>
      <c r="F2345" s="2" t="s">
        <v>98</v>
      </c>
      <c r="G2345" s="2" t="s">
        <v>98</v>
      </c>
      <c r="H2345" s="3" t="s">
        <v>97</v>
      </c>
      <c r="I2345" s="2" t="s">
        <v>145</v>
      </c>
      <c r="J2345" s="6" t="s">
        <v>97</v>
      </c>
      <c r="K2345" s="2" t="s">
        <v>134</v>
      </c>
      <c r="L2345" t="s">
        <v>139</v>
      </c>
      <c r="M2345" s="2" t="s">
        <v>101</v>
      </c>
      <c r="N2345" s="70" t="s">
        <v>97</v>
      </c>
      <c r="O2345" s="70" t="s">
        <v>174</v>
      </c>
      <c r="P2345" s="4" t="s">
        <v>97</v>
      </c>
      <c r="Q2345" s="2" t="s">
        <v>98</v>
      </c>
      <c r="R2345" s="2" t="s">
        <v>98</v>
      </c>
      <c r="S2345" t="s">
        <v>97</v>
      </c>
      <c r="T2345" t="s">
        <v>97</v>
      </c>
      <c r="U2345" s="2" t="s">
        <v>98</v>
      </c>
      <c r="V2345" s="2" t="s">
        <v>98</v>
      </c>
      <c r="W2345" s="2" t="s">
        <v>98</v>
      </c>
      <c r="X2345" s="2" t="s">
        <v>98</v>
      </c>
      <c r="Y2345" s="2" t="s">
        <v>98</v>
      </c>
      <c r="Z2345" s="2" t="s">
        <v>98</v>
      </c>
      <c r="AA2345" s="2" t="s">
        <v>98</v>
      </c>
      <c r="AB2345" s="2" t="s">
        <v>99</v>
      </c>
      <c r="AC2345" t="s">
        <v>172</v>
      </c>
      <c r="AD2345" s="6" t="s">
        <v>97</v>
      </c>
      <c r="AE2345" s="1" t="s">
        <v>97</v>
      </c>
      <c r="AF2345" t="s">
        <v>98</v>
      </c>
    </row>
    <row r="2346" spans="1:32">
      <c r="A2346" s="3" t="s">
        <v>184</v>
      </c>
      <c r="B2346">
        <v>2336</v>
      </c>
      <c r="C2346" s="6">
        <v>191188</v>
      </c>
      <c r="D2346" t="s">
        <v>137</v>
      </c>
      <c r="E2346" s="2" t="s">
        <v>98</v>
      </c>
      <c r="F2346" s="2" t="s">
        <v>98</v>
      </c>
      <c r="G2346" s="2" t="s">
        <v>98</v>
      </c>
      <c r="H2346" s="2" t="s">
        <v>97</v>
      </c>
      <c r="I2346" s="2" t="s">
        <v>146</v>
      </c>
      <c r="J2346" s="2" t="s">
        <v>97</v>
      </c>
      <c r="K2346" s="2" t="s">
        <v>134</v>
      </c>
      <c r="L2346" t="s">
        <v>140</v>
      </c>
      <c r="M2346" s="2" t="s">
        <v>100</v>
      </c>
      <c r="N2346" s="71" t="s">
        <v>97</v>
      </c>
      <c r="O2346" s="71" t="s">
        <v>163</v>
      </c>
      <c r="P2346" s="4" t="s">
        <v>182</v>
      </c>
      <c r="Q2346" s="2" t="s">
        <v>98</v>
      </c>
      <c r="R2346" s="2" t="s">
        <v>98</v>
      </c>
      <c r="S2346" t="s">
        <v>98</v>
      </c>
      <c r="T2346" t="s">
        <v>98</v>
      </c>
      <c r="U2346" s="2" t="s">
        <v>98</v>
      </c>
      <c r="V2346" s="2" t="s">
        <v>98</v>
      </c>
      <c r="W2346" s="2" t="s">
        <v>98</v>
      </c>
      <c r="X2346" s="2" t="s">
        <v>98</v>
      </c>
      <c r="Y2346" s="2" t="s">
        <v>98</v>
      </c>
      <c r="Z2346" s="2" t="s">
        <v>98</v>
      </c>
      <c r="AA2346" s="2" t="s">
        <v>98</v>
      </c>
      <c r="AB2346" s="2" t="s">
        <v>97</v>
      </c>
      <c r="AC2346" t="s">
        <v>172</v>
      </c>
      <c r="AD2346" t="s">
        <v>97</v>
      </c>
      <c r="AE2346" s="1" t="s">
        <v>97</v>
      </c>
      <c r="AF2346" t="s">
        <v>98</v>
      </c>
    </row>
    <row r="2347" spans="1:32">
      <c r="A2347" s="3" t="s">
        <v>184</v>
      </c>
      <c r="B2347">
        <v>2337</v>
      </c>
      <c r="C2347">
        <v>191199</v>
      </c>
      <c r="D2347" t="s">
        <v>137</v>
      </c>
      <c r="E2347" s="2" t="s">
        <v>98</v>
      </c>
      <c r="F2347" s="2" t="s">
        <v>98</v>
      </c>
      <c r="G2347" s="2" t="s">
        <v>98</v>
      </c>
      <c r="H2347" s="3" t="s">
        <v>99</v>
      </c>
      <c r="I2347" s="2" t="s">
        <v>145</v>
      </c>
      <c r="J2347" s="6" t="s">
        <v>98</v>
      </c>
      <c r="K2347" s="2" t="s">
        <v>134</v>
      </c>
      <c r="L2347" t="s">
        <v>139</v>
      </c>
      <c r="M2347" s="3" t="s">
        <v>100</v>
      </c>
      <c r="N2347" s="71" t="s">
        <v>98</v>
      </c>
      <c r="O2347" s="71" t="s">
        <v>174</v>
      </c>
      <c r="P2347" s="5" t="s">
        <v>182</v>
      </c>
      <c r="Q2347" s="2" t="s">
        <v>98</v>
      </c>
      <c r="R2347" s="2" t="s">
        <v>98</v>
      </c>
      <c r="S2347" t="s">
        <v>98</v>
      </c>
      <c r="T2347" t="s">
        <v>98</v>
      </c>
      <c r="U2347" s="2" t="s">
        <v>98</v>
      </c>
      <c r="V2347" s="2" t="s">
        <v>98</v>
      </c>
      <c r="W2347" s="2" t="s">
        <v>98</v>
      </c>
      <c r="X2347" s="2" t="s">
        <v>98</v>
      </c>
      <c r="Y2347" s="2" t="s">
        <v>98</v>
      </c>
      <c r="Z2347" s="2" t="s">
        <v>98</v>
      </c>
      <c r="AA2347" s="2" t="s">
        <v>98</v>
      </c>
      <c r="AB2347" s="2" t="s">
        <v>97</v>
      </c>
      <c r="AC2347" t="s">
        <v>172</v>
      </c>
      <c r="AD2347" s="6" t="s">
        <v>97</v>
      </c>
      <c r="AE2347" s="7" t="s">
        <v>97</v>
      </c>
      <c r="AF2347" t="s">
        <v>97</v>
      </c>
    </row>
    <row r="2348" spans="1:32">
      <c r="A2348" s="3" t="s">
        <v>184</v>
      </c>
      <c r="B2348">
        <v>2338</v>
      </c>
      <c r="C2348">
        <v>191223</v>
      </c>
      <c r="D2348" t="s">
        <v>136</v>
      </c>
      <c r="E2348" s="2" t="s">
        <v>97</v>
      </c>
      <c r="F2348" s="2" t="s">
        <v>98</v>
      </c>
      <c r="G2348" s="2" t="s">
        <v>98</v>
      </c>
      <c r="H2348" s="3" t="s">
        <v>97</v>
      </c>
      <c r="I2348" s="2" t="s">
        <v>144</v>
      </c>
      <c r="J2348" s="6" t="s">
        <v>98</v>
      </c>
      <c r="K2348" s="2" t="s">
        <v>134</v>
      </c>
      <c r="L2348" t="s">
        <v>138</v>
      </c>
      <c r="M2348" s="2" t="s">
        <v>100</v>
      </c>
      <c r="N2348" s="70" t="s">
        <v>98</v>
      </c>
      <c r="O2348" s="70" t="s">
        <v>174</v>
      </c>
      <c r="P2348" s="4" t="s">
        <v>182</v>
      </c>
      <c r="Q2348" s="2" t="s">
        <v>97</v>
      </c>
      <c r="R2348" s="2" t="s">
        <v>97</v>
      </c>
      <c r="S2348" t="s">
        <v>98</v>
      </c>
      <c r="T2348" t="s">
        <v>97</v>
      </c>
      <c r="U2348" s="2" t="s">
        <v>98</v>
      </c>
      <c r="V2348" s="2" t="s">
        <v>97</v>
      </c>
      <c r="W2348" s="2" t="s">
        <v>98</v>
      </c>
      <c r="X2348" s="2" t="s">
        <v>97</v>
      </c>
      <c r="Y2348" s="2" t="s">
        <v>97</v>
      </c>
      <c r="Z2348" s="2" t="s">
        <v>98</v>
      </c>
      <c r="AA2348" s="2" t="s">
        <v>98</v>
      </c>
      <c r="AB2348" s="2" t="s">
        <v>98</v>
      </c>
      <c r="AC2348" t="s">
        <v>172</v>
      </c>
      <c r="AD2348" s="6" t="s">
        <v>97</v>
      </c>
      <c r="AE2348" s="7" t="s">
        <v>97</v>
      </c>
      <c r="AF2348" t="s">
        <v>98</v>
      </c>
    </row>
    <row r="2349" spans="1:32">
      <c r="A2349" s="3" t="s">
        <v>184</v>
      </c>
      <c r="B2349">
        <v>2339</v>
      </c>
      <c r="C2349" s="6">
        <v>191228</v>
      </c>
      <c r="D2349" t="s">
        <v>137</v>
      </c>
      <c r="E2349" s="2" t="s">
        <v>98</v>
      </c>
      <c r="F2349" s="2" t="s">
        <v>98</v>
      </c>
      <c r="G2349" s="2" t="s">
        <v>98</v>
      </c>
      <c r="H2349" s="2" t="s">
        <v>97</v>
      </c>
      <c r="I2349" s="2" t="s">
        <v>146</v>
      </c>
      <c r="J2349" s="2" t="s">
        <v>97</v>
      </c>
      <c r="K2349" s="2" t="s">
        <v>134</v>
      </c>
      <c r="L2349" t="s">
        <v>140</v>
      </c>
      <c r="M2349" s="2" t="s">
        <v>100</v>
      </c>
      <c r="N2349" s="71" t="s">
        <v>97</v>
      </c>
      <c r="O2349" s="71" t="s">
        <v>174</v>
      </c>
      <c r="P2349" s="4" t="s">
        <v>182</v>
      </c>
      <c r="Q2349" s="2" t="s">
        <v>98</v>
      </c>
      <c r="R2349" s="2" t="s">
        <v>98</v>
      </c>
      <c r="S2349" t="s">
        <v>98</v>
      </c>
      <c r="T2349" t="s">
        <v>98</v>
      </c>
      <c r="U2349" s="2" t="s">
        <v>98</v>
      </c>
      <c r="V2349" s="2" t="s">
        <v>98</v>
      </c>
      <c r="W2349" s="2" t="s">
        <v>98</v>
      </c>
      <c r="X2349" s="2" t="s">
        <v>98</v>
      </c>
      <c r="Y2349" s="2" t="s">
        <v>186</v>
      </c>
      <c r="Z2349" s="2" t="s">
        <v>98</v>
      </c>
      <c r="AA2349" s="2" t="s">
        <v>98</v>
      </c>
      <c r="AB2349" s="2" t="s">
        <v>99</v>
      </c>
      <c r="AC2349" t="s">
        <v>171</v>
      </c>
      <c r="AD2349" t="s">
        <v>97</v>
      </c>
      <c r="AE2349" s="1" t="s">
        <v>98</v>
      </c>
      <c r="AF2349" t="s">
        <v>97</v>
      </c>
    </row>
    <row r="2350" spans="1:32">
      <c r="A2350" s="3" t="s">
        <v>184</v>
      </c>
      <c r="B2350">
        <v>2340</v>
      </c>
      <c r="C2350" s="6">
        <v>191237</v>
      </c>
      <c r="D2350" t="s">
        <v>137</v>
      </c>
      <c r="E2350" s="2" t="s">
        <v>98</v>
      </c>
      <c r="F2350" s="2" t="s">
        <v>98</v>
      </c>
      <c r="G2350" s="2" t="s">
        <v>98</v>
      </c>
      <c r="H2350" s="2" t="s">
        <v>97</v>
      </c>
      <c r="I2350" s="2" t="s">
        <v>146</v>
      </c>
      <c r="J2350" s="2" t="s">
        <v>97</v>
      </c>
      <c r="K2350" s="2" t="s">
        <v>134</v>
      </c>
      <c r="L2350" t="s">
        <v>140</v>
      </c>
      <c r="M2350" s="2" t="s">
        <v>101</v>
      </c>
      <c r="N2350" s="71" t="s">
        <v>98</v>
      </c>
      <c r="O2350" s="71" t="s">
        <v>174</v>
      </c>
      <c r="P2350" s="4" t="s">
        <v>182</v>
      </c>
      <c r="Q2350" s="2" t="s">
        <v>98</v>
      </c>
      <c r="R2350" s="2" t="s">
        <v>98</v>
      </c>
      <c r="S2350" t="s">
        <v>98</v>
      </c>
      <c r="T2350" t="s">
        <v>98</v>
      </c>
      <c r="U2350" s="2" t="s">
        <v>98</v>
      </c>
      <c r="V2350" s="2" t="s">
        <v>98</v>
      </c>
      <c r="W2350" s="2" t="s">
        <v>98</v>
      </c>
      <c r="X2350" s="2" t="s">
        <v>98</v>
      </c>
      <c r="Y2350" s="2" t="s">
        <v>186</v>
      </c>
      <c r="Z2350" s="2" t="s">
        <v>98</v>
      </c>
      <c r="AA2350" s="2" t="s">
        <v>98</v>
      </c>
      <c r="AB2350" s="2" t="s">
        <v>99</v>
      </c>
      <c r="AC2350" t="s">
        <v>171</v>
      </c>
      <c r="AD2350" t="s">
        <v>97</v>
      </c>
      <c r="AE2350" s="1" t="s">
        <v>98</v>
      </c>
      <c r="AF2350" t="s">
        <v>98</v>
      </c>
    </row>
    <row r="2351" spans="1:32">
      <c r="A2351" s="3" t="s">
        <v>184</v>
      </c>
      <c r="B2351">
        <v>2341</v>
      </c>
      <c r="C2351" s="6">
        <v>191257</v>
      </c>
      <c r="D2351" t="s">
        <v>137</v>
      </c>
      <c r="E2351" s="2" t="s">
        <v>98</v>
      </c>
      <c r="F2351" s="2" t="s">
        <v>98</v>
      </c>
      <c r="G2351" s="2" t="s">
        <v>98</v>
      </c>
      <c r="H2351" s="2" t="s">
        <v>98</v>
      </c>
      <c r="I2351" s="2" t="s">
        <v>145</v>
      </c>
      <c r="J2351" s="2" t="s">
        <v>97</v>
      </c>
      <c r="K2351" s="2" t="s">
        <v>134</v>
      </c>
      <c r="L2351" t="s">
        <v>140</v>
      </c>
      <c r="M2351" s="2" t="s">
        <v>100</v>
      </c>
      <c r="N2351" s="71" t="s">
        <v>97</v>
      </c>
      <c r="O2351" s="71" t="s">
        <v>174</v>
      </c>
      <c r="P2351" s="4" t="s">
        <v>182</v>
      </c>
      <c r="Q2351" s="2" t="s">
        <v>98</v>
      </c>
      <c r="R2351" s="2" t="s">
        <v>98</v>
      </c>
      <c r="S2351" t="s">
        <v>98</v>
      </c>
      <c r="T2351" t="s">
        <v>98</v>
      </c>
      <c r="U2351" s="2" t="s">
        <v>98</v>
      </c>
      <c r="V2351" s="2" t="s">
        <v>98</v>
      </c>
      <c r="W2351" s="2" t="s">
        <v>98</v>
      </c>
      <c r="X2351" s="2" t="s">
        <v>98</v>
      </c>
      <c r="Y2351" s="2" t="s">
        <v>186</v>
      </c>
      <c r="Z2351" s="2" t="s">
        <v>98</v>
      </c>
      <c r="AA2351" s="2" t="s">
        <v>98</v>
      </c>
      <c r="AB2351" s="2" t="s">
        <v>97</v>
      </c>
      <c r="AC2351" t="s">
        <v>171</v>
      </c>
      <c r="AD2351" t="s">
        <v>97</v>
      </c>
      <c r="AE2351" s="1" t="s">
        <v>98</v>
      </c>
      <c r="AF2351" t="s">
        <v>98</v>
      </c>
    </row>
    <row r="2352" spans="1:32">
      <c r="A2352" s="3" t="s">
        <v>184</v>
      </c>
      <c r="B2352">
        <v>2342</v>
      </c>
      <c r="C2352" s="6">
        <v>191258</v>
      </c>
      <c r="D2352" t="s">
        <v>137</v>
      </c>
      <c r="E2352" s="2" t="s">
        <v>98</v>
      </c>
      <c r="F2352" s="2" t="s">
        <v>98</v>
      </c>
      <c r="G2352" s="2" t="s">
        <v>98</v>
      </c>
      <c r="H2352" s="2" t="s">
        <v>98</v>
      </c>
      <c r="I2352" s="2" t="s">
        <v>145</v>
      </c>
      <c r="J2352" s="2" t="s">
        <v>97</v>
      </c>
      <c r="K2352" s="2" t="s">
        <v>134</v>
      </c>
      <c r="L2352" t="s">
        <v>140</v>
      </c>
      <c r="M2352" s="2" t="s">
        <v>100</v>
      </c>
      <c r="N2352" s="71" t="s">
        <v>97</v>
      </c>
      <c r="O2352" s="71" t="s">
        <v>174</v>
      </c>
      <c r="P2352" s="4" t="s">
        <v>182</v>
      </c>
      <c r="Q2352" s="2" t="s">
        <v>98</v>
      </c>
      <c r="R2352" s="2" t="s">
        <v>98</v>
      </c>
      <c r="S2352" t="s">
        <v>98</v>
      </c>
      <c r="T2352" t="s">
        <v>98</v>
      </c>
      <c r="U2352" s="2" t="s">
        <v>98</v>
      </c>
      <c r="V2352" s="2" t="s">
        <v>98</v>
      </c>
      <c r="W2352" s="2" t="s">
        <v>98</v>
      </c>
      <c r="X2352" s="2" t="s">
        <v>98</v>
      </c>
      <c r="Y2352" s="2" t="s">
        <v>186</v>
      </c>
      <c r="Z2352" s="2" t="s">
        <v>98</v>
      </c>
      <c r="AA2352" s="2" t="s">
        <v>98</v>
      </c>
      <c r="AB2352" s="2" t="s">
        <v>97</v>
      </c>
      <c r="AC2352" t="s">
        <v>171</v>
      </c>
      <c r="AD2352" t="s">
        <v>97</v>
      </c>
      <c r="AE2352" s="1" t="s">
        <v>98</v>
      </c>
      <c r="AF2352" t="s">
        <v>98</v>
      </c>
    </row>
    <row r="2353" spans="1:32">
      <c r="A2353" s="3" t="s">
        <v>184</v>
      </c>
      <c r="B2353">
        <v>2343</v>
      </c>
      <c r="C2353">
        <v>191259</v>
      </c>
      <c r="D2353" t="s">
        <v>137</v>
      </c>
      <c r="E2353" s="2" t="s">
        <v>98</v>
      </c>
      <c r="F2353" s="2" t="s">
        <v>98</v>
      </c>
      <c r="G2353" s="2" t="s">
        <v>98</v>
      </c>
      <c r="H2353" s="2" t="s">
        <v>98</v>
      </c>
      <c r="I2353" s="2" t="s">
        <v>145</v>
      </c>
      <c r="J2353" s="6" t="s">
        <v>97</v>
      </c>
      <c r="K2353" s="2" t="s">
        <v>134</v>
      </c>
      <c r="L2353" t="s">
        <v>140</v>
      </c>
      <c r="M2353" s="3" t="s">
        <v>100</v>
      </c>
      <c r="N2353" s="71" t="s">
        <v>97</v>
      </c>
      <c r="O2353" s="71" t="s">
        <v>174</v>
      </c>
      <c r="P2353" s="5" t="s">
        <v>98</v>
      </c>
      <c r="Q2353" s="2" t="s">
        <v>98</v>
      </c>
      <c r="R2353" s="2" t="s">
        <v>98</v>
      </c>
      <c r="S2353" t="s">
        <v>97</v>
      </c>
      <c r="T2353" t="s">
        <v>98</v>
      </c>
      <c r="U2353" s="2" t="s">
        <v>98</v>
      </c>
      <c r="V2353" s="2" t="s">
        <v>98</v>
      </c>
      <c r="W2353" s="2" t="s">
        <v>98</v>
      </c>
      <c r="X2353" s="2" t="s">
        <v>98</v>
      </c>
      <c r="Y2353" s="2" t="s">
        <v>186</v>
      </c>
      <c r="Z2353" s="2" t="s">
        <v>98</v>
      </c>
      <c r="AA2353" s="2" t="s">
        <v>98</v>
      </c>
      <c r="AB2353" s="2" t="s">
        <v>97</v>
      </c>
      <c r="AC2353" t="s">
        <v>171</v>
      </c>
      <c r="AD2353" t="s">
        <v>97</v>
      </c>
      <c r="AE2353" s="1" t="s">
        <v>98</v>
      </c>
      <c r="AF2353" t="s">
        <v>98</v>
      </c>
    </row>
    <row r="2354" spans="1:32">
      <c r="A2354" s="3" t="s">
        <v>184</v>
      </c>
      <c r="B2354">
        <v>2344</v>
      </c>
      <c r="C2354">
        <v>191265</v>
      </c>
      <c r="D2354" t="s">
        <v>137</v>
      </c>
      <c r="E2354" s="2" t="s">
        <v>98</v>
      </c>
      <c r="F2354" s="2" t="s">
        <v>98</v>
      </c>
      <c r="G2354" s="2" t="s">
        <v>98</v>
      </c>
      <c r="H2354" s="3" t="s">
        <v>97</v>
      </c>
      <c r="I2354" s="2" t="s">
        <v>145</v>
      </c>
      <c r="J2354" s="6" t="s">
        <v>97</v>
      </c>
      <c r="K2354" s="2" t="s">
        <v>134</v>
      </c>
      <c r="L2354" t="s">
        <v>140</v>
      </c>
      <c r="M2354" s="3" t="s">
        <v>100</v>
      </c>
      <c r="N2354" s="71" t="s">
        <v>97</v>
      </c>
      <c r="O2354" s="71" t="s">
        <v>174</v>
      </c>
      <c r="P2354" s="4" t="s">
        <v>182</v>
      </c>
      <c r="Q2354" s="2" t="s">
        <v>98</v>
      </c>
      <c r="R2354" s="2" t="s">
        <v>98</v>
      </c>
      <c r="S2354" t="s">
        <v>98</v>
      </c>
      <c r="T2354" t="s">
        <v>98</v>
      </c>
      <c r="U2354" s="2" t="s">
        <v>98</v>
      </c>
      <c r="V2354" s="2" t="s">
        <v>98</v>
      </c>
      <c r="W2354" s="2" t="s">
        <v>98</v>
      </c>
      <c r="X2354" s="2" t="s">
        <v>98</v>
      </c>
      <c r="Y2354" s="2" t="s">
        <v>98</v>
      </c>
      <c r="Z2354" s="2" t="s">
        <v>98</v>
      </c>
      <c r="AA2354" s="2" t="s">
        <v>98</v>
      </c>
      <c r="AB2354" s="2" t="s">
        <v>97</v>
      </c>
      <c r="AC2354" t="s">
        <v>172</v>
      </c>
      <c r="AD2354" s="6" t="s">
        <v>97</v>
      </c>
      <c r="AE2354" s="1" t="s">
        <v>98</v>
      </c>
      <c r="AF2354" t="s">
        <v>97</v>
      </c>
    </row>
    <row r="2355" spans="1:32">
      <c r="A2355" s="3" t="s">
        <v>184</v>
      </c>
      <c r="B2355">
        <v>2345</v>
      </c>
      <c r="C2355" s="6">
        <v>191266</v>
      </c>
      <c r="D2355" t="s">
        <v>137</v>
      </c>
      <c r="E2355" s="2" t="s">
        <v>97</v>
      </c>
      <c r="F2355" s="2" t="s">
        <v>97</v>
      </c>
      <c r="G2355" s="2" t="s">
        <v>98</v>
      </c>
      <c r="H2355" s="2" t="s">
        <v>97</v>
      </c>
      <c r="I2355" s="2" t="s">
        <v>147</v>
      </c>
      <c r="J2355" s="2" t="s">
        <v>97</v>
      </c>
      <c r="K2355" s="2" t="s">
        <v>134</v>
      </c>
      <c r="L2355" t="s">
        <v>139</v>
      </c>
      <c r="M2355" s="2" t="s">
        <v>100</v>
      </c>
      <c r="N2355" s="71" t="s">
        <v>97</v>
      </c>
      <c r="O2355" s="71" t="s">
        <v>174</v>
      </c>
      <c r="P2355" s="4" t="s">
        <v>182</v>
      </c>
      <c r="Q2355" s="2" t="s">
        <v>98</v>
      </c>
      <c r="R2355" s="2" t="s">
        <v>98</v>
      </c>
      <c r="S2355" t="s">
        <v>98</v>
      </c>
      <c r="T2355" t="s">
        <v>98</v>
      </c>
      <c r="U2355" s="2" t="s">
        <v>98</v>
      </c>
      <c r="V2355" s="2" t="s">
        <v>98</v>
      </c>
      <c r="W2355" s="2" t="s">
        <v>98</v>
      </c>
      <c r="X2355" s="2" t="s">
        <v>98</v>
      </c>
      <c r="Y2355" s="2" t="s">
        <v>98</v>
      </c>
      <c r="Z2355" s="2" t="s">
        <v>98</v>
      </c>
      <c r="AA2355" s="2" t="s">
        <v>98</v>
      </c>
      <c r="AB2355" s="2" t="s">
        <v>97</v>
      </c>
      <c r="AC2355" t="s">
        <v>172</v>
      </c>
      <c r="AD2355" t="s">
        <v>97</v>
      </c>
      <c r="AE2355" s="1" t="s">
        <v>97</v>
      </c>
      <c r="AF2355" t="s">
        <v>98</v>
      </c>
    </row>
    <row r="2356" spans="1:32">
      <c r="A2356" s="3" t="s">
        <v>184</v>
      </c>
      <c r="B2356">
        <v>2346</v>
      </c>
      <c r="C2356">
        <v>191272</v>
      </c>
      <c r="D2356" t="s">
        <v>136</v>
      </c>
      <c r="E2356" s="2" t="s">
        <v>98</v>
      </c>
      <c r="F2356" s="2" t="s">
        <v>98</v>
      </c>
      <c r="G2356" s="2" t="s">
        <v>98</v>
      </c>
      <c r="H2356" s="3" t="s">
        <v>97</v>
      </c>
      <c r="I2356" s="2" t="s">
        <v>146</v>
      </c>
      <c r="J2356" s="6" t="s">
        <v>97</v>
      </c>
      <c r="K2356" s="2" t="s">
        <v>134</v>
      </c>
      <c r="L2356" t="s">
        <v>140</v>
      </c>
      <c r="M2356" s="2" t="s">
        <v>100</v>
      </c>
      <c r="N2356" s="70" t="s">
        <v>98</v>
      </c>
      <c r="O2356" s="70" t="s">
        <v>174</v>
      </c>
      <c r="P2356" s="5" t="s">
        <v>98</v>
      </c>
      <c r="Q2356" s="2" t="s">
        <v>98</v>
      </c>
      <c r="R2356" s="2" t="s">
        <v>98</v>
      </c>
      <c r="S2356" t="s">
        <v>97</v>
      </c>
      <c r="T2356" t="s">
        <v>98</v>
      </c>
      <c r="U2356" s="2" t="s">
        <v>98</v>
      </c>
      <c r="V2356" s="2" t="s">
        <v>98</v>
      </c>
      <c r="W2356" s="2" t="s">
        <v>98</v>
      </c>
      <c r="X2356" s="2" t="s">
        <v>98</v>
      </c>
      <c r="Y2356" s="2" t="s">
        <v>186</v>
      </c>
      <c r="Z2356" s="2" t="s">
        <v>98</v>
      </c>
      <c r="AA2356" s="2" t="s">
        <v>98</v>
      </c>
      <c r="AB2356" s="2" t="s">
        <v>98</v>
      </c>
      <c r="AC2356" t="s">
        <v>171</v>
      </c>
      <c r="AD2356" s="6" t="s">
        <v>97</v>
      </c>
      <c r="AE2356" s="7" t="s">
        <v>98</v>
      </c>
      <c r="AF2356" t="s">
        <v>98</v>
      </c>
    </row>
    <row r="2357" spans="1:32">
      <c r="A2357" s="3" t="s">
        <v>184</v>
      </c>
      <c r="B2357">
        <v>2347</v>
      </c>
      <c r="C2357">
        <v>191285</v>
      </c>
      <c r="D2357" t="s">
        <v>137</v>
      </c>
      <c r="E2357" s="2" t="s">
        <v>98</v>
      </c>
      <c r="F2357" s="2" t="s">
        <v>98</v>
      </c>
      <c r="G2357" s="2" t="s">
        <v>98</v>
      </c>
      <c r="H2357" s="3" t="s">
        <v>97</v>
      </c>
      <c r="I2357" s="2" t="s">
        <v>147</v>
      </c>
      <c r="J2357" s="6" t="s">
        <v>97</v>
      </c>
      <c r="K2357" s="2" t="s">
        <v>134</v>
      </c>
      <c r="L2357" t="s">
        <v>138</v>
      </c>
      <c r="M2357" s="3" t="s">
        <v>100</v>
      </c>
      <c r="N2357" s="71" t="s">
        <v>97</v>
      </c>
      <c r="O2357" s="71" t="s">
        <v>163</v>
      </c>
      <c r="P2357" s="5" t="s">
        <v>182</v>
      </c>
      <c r="Q2357" s="2" t="s">
        <v>98</v>
      </c>
      <c r="R2357" s="2" t="s">
        <v>98</v>
      </c>
      <c r="S2357" t="s">
        <v>98</v>
      </c>
      <c r="T2357" t="s">
        <v>98</v>
      </c>
      <c r="U2357" s="2" t="s">
        <v>98</v>
      </c>
      <c r="V2357" s="2" t="s">
        <v>98</v>
      </c>
      <c r="W2357" s="2" t="s">
        <v>98</v>
      </c>
      <c r="X2357" s="2" t="s">
        <v>98</v>
      </c>
      <c r="Y2357" s="2" t="s">
        <v>98</v>
      </c>
      <c r="Z2357" s="2" t="s">
        <v>98</v>
      </c>
      <c r="AA2357" s="2" t="s">
        <v>98</v>
      </c>
      <c r="AB2357" s="2" t="s">
        <v>98</v>
      </c>
      <c r="AC2357" t="s">
        <v>172</v>
      </c>
      <c r="AD2357" s="6" t="s">
        <v>97</v>
      </c>
      <c r="AE2357" s="1" t="s">
        <v>98</v>
      </c>
      <c r="AF2357" t="s">
        <v>98</v>
      </c>
    </row>
    <row r="2358" spans="1:32">
      <c r="A2358" s="3" t="s">
        <v>184</v>
      </c>
      <c r="B2358">
        <v>2348</v>
      </c>
      <c r="C2358" s="6">
        <v>191298</v>
      </c>
      <c r="D2358" t="s">
        <v>137</v>
      </c>
      <c r="E2358" s="2" t="s">
        <v>98</v>
      </c>
      <c r="F2358" s="2" t="s">
        <v>98</v>
      </c>
      <c r="G2358" s="2" t="s">
        <v>98</v>
      </c>
      <c r="H2358" s="2" t="s">
        <v>97</v>
      </c>
      <c r="I2358" s="2" t="s">
        <v>147</v>
      </c>
      <c r="J2358" s="2" t="s">
        <v>97</v>
      </c>
      <c r="K2358" s="2" t="s">
        <v>134</v>
      </c>
      <c r="L2358" t="s">
        <v>139</v>
      </c>
      <c r="M2358" s="2" t="s">
        <v>100</v>
      </c>
      <c r="N2358" s="71" t="s">
        <v>97</v>
      </c>
      <c r="O2358" s="71" t="s">
        <v>174</v>
      </c>
      <c r="P2358" s="4" t="s">
        <v>97</v>
      </c>
      <c r="Q2358" s="2" t="s">
        <v>98</v>
      </c>
      <c r="R2358" s="2" t="s">
        <v>98</v>
      </c>
      <c r="S2358" t="s">
        <v>97</v>
      </c>
      <c r="T2358" t="s">
        <v>98</v>
      </c>
      <c r="U2358" s="2" t="s">
        <v>98</v>
      </c>
      <c r="V2358" s="2" t="s">
        <v>98</v>
      </c>
      <c r="W2358" s="2" t="s">
        <v>98</v>
      </c>
      <c r="X2358" s="2" t="s">
        <v>98</v>
      </c>
      <c r="Y2358" s="2" t="s">
        <v>98</v>
      </c>
      <c r="Z2358" s="2" t="s">
        <v>98</v>
      </c>
      <c r="AA2358" s="2" t="s">
        <v>98</v>
      </c>
      <c r="AB2358" s="2" t="s">
        <v>99</v>
      </c>
      <c r="AC2358" t="s">
        <v>172</v>
      </c>
      <c r="AD2358" t="s">
        <v>97</v>
      </c>
      <c r="AE2358" s="1" t="s">
        <v>98</v>
      </c>
      <c r="AF2358" t="s">
        <v>97</v>
      </c>
    </row>
    <row r="2359" spans="1:32">
      <c r="A2359" s="3" t="s">
        <v>184</v>
      </c>
      <c r="B2359">
        <v>2349</v>
      </c>
      <c r="C2359" s="6">
        <v>191316</v>
      </c>
      <c r="D2359" t="s">
        <v>136</v>
      </c>
      <c r="E2359" s="2" t="s">
        <v>98</v>
      </c>
      <c r="F2359" s="2" t="s">
        <v>98</v>
      </c>
      <c r="G2359" s="2" t="s">
        <v>98</v>
      </c>
      <c r="H2359" s="2" t="s">
        <v>97</v>
      </c>
      <c r="I2359" s="2" t="s">
        <v>146</v>
      </c>
      <c r="J2359" s="2" t="s">
        <v>97</v>
      </c>
      <c r="K2359" s="2" t="s">
        <v>134</v>
      </c>
      <c r="L2359" t="s">
        <v>140</v>
      </c>
      <c r="M2359" s="2" t="s">
        <v>101</v>
      </c>
      <c r="N2359" s="71" t="s">
        <v>98</v>
      </c>
      <c r="O2359" s="71" t="s">
        <v>174</v>
      </c>
      <c r="P2359" s="4" t="s">
        <v>182</v>
      </c>
      <c r="Q2359" s="2" t="s">
        <v>98</v>
      </c>
      <c r="R2359" s="2" t="s">
        <v>98</v>
      </c>
      <c r="S2359" t="s">
        <v>98</v>
      </c>
      <c r="T2359" t="s">
        <v>98</v>
      </c>
      <c r="U2359" s="2" t="s">
        <v>98</v>
      </c>
      <c r="V2359" s="2" t="s">
        <v>98</v>
      </c>
      <c r="W2359" s="2" t="s">
        <v>98</v>
      </c>
      <c r="X2359" s="2" t="s">
        <v>98</v>
      </c>
      <c r="Y2359" s="2" t="s">
        <v>186</v>
      </c>
      <c r="Z2359" s="2" t="s">
        <v>98</v>
      </c>
      <c r="AA2359" s="2" t="s">
        <v>98</v>
      </c>
      <c r="AB2359" s="2" t="s">
        <v>97</v>
      </c>
      <c r="AC2359" t="s">
        <v>171</v>
      </c>
      <c r="AD2359" t="s">
        <v>97</v>
      </c>
      <c r="AE2359" s="1" t="s">
        <v>98</v>
      </c>
      <c r="AF2359" t="s">
        <v>98</v>
      </c>
    </row>
    <row r="2360" spans="1:32">
      <c r="A2360" s="3" t="s">
        <v>184</v>
      </c>
      <c r="B2360">
        <v>2350</v>
      </c>
      <c r="C2360">
        <v>191329</v>
      </c>
      <c r="D2360" t="s">
        <v>137</v>
      </c>
      <c r="E2360" s="2" t="s">
        <v>97</v>
      </c>
      <c r="F2360" s="2" t="s">
        <v>97</v>
      </c>
      <c r="G2360" s="2" t="s">
        <v>98</v>
      </c>
      <c r="H2360" s="3" t="s">
        <v>97</v>
      </c>
      <c r="I2360" s="2" t="s">
        <v>148</v>
      </c>
      <c r="J2360" s="6" t="s">
        <v>97</v>
      </c>
      <c r="K2360" s="2" t="s">
        <v>134</v>
      </c>
      <c r="L2360" t="s">
        <v>138</v>
      </c>
      <c r="M2360" s="2" t="s">
        <v>101</v>
      </c>
      <c r="N2360" s="70" t="s">
        <v>97</v>
      </c>
      <c r="O2360" s="70" t="s">
        <v>174</v>
      </c>
      <c r="P2360" s="4" t="s">
        <v>97</v>
      </c>
      <c r="Q2360" s="2" t="s">
        <v>97</v>
      </c>
      <c r="R2360" s="2" t="s">
        <v>97</v>
      </c>
      <c r="S2360" t="s">
        <v>97</v>
      </c>
      <c r="T2360" t="s">
        <v>97</v>
      </c>
      <c r="U2360" s="2" t="s">
        <v>97</v>
      </c>
      <c r="V2360" s="2" t="s">
        <v>97</v>
      </c>
      <c r="W2360" s="2" t="s">
        <v>97</v>
      </c>
      <c r="X2360" s="2" t="s">
        <v>97</v>
      </c>
      <c r="Y2360" s="2" t="s">
        <v>97</v>
      </c>
      <c r="Z2360" s="2" t="s">
        <v>98</v>
      </c>
      <c r="AA2360" s="2" t="s">
        <v>98</v>
      </c>
      <c r="AB2360" s="2" t="s">
        <v>98</v>
      </c>
      <c r="AC2360" t="s">
        <v>172</v>
      </c>
      <c r="AD2360" s="6" t="s">
        <v>97</v>
      </c>
      <c r="AE2360" s="7" t="s">
        <v>97</v>
      </c>
      <c r="AF2360" t="s">
        <v>97</v>
      </c>
    </row>
    <row r="2361" spans="1:32">
      <c r="A2361" s="3" t="s">
        <v>184</v>
      </c>
      <c r="B2361">
        <v>2351</v>
      </c>
      <c r="C2361" s="6">
        <v>191349</v>
      </c>
      <c r="D2361" t="s">
        <v>136</v>
      </c>
      <c r="E2361" s="2" t="s">
        <v>98</v>
      </c>
      <c r="F2361" s="2" t="s">
        <v>98</v>
      </c>
      <c r="G2361" s="2" t="s">
        <v>98</v>
      </c>
      <c r="H2361" s="2" t="s">
        <v>97</v>
      </c>
      <c r="I2361" s="2" t="s">
        <v>146</v>
      </c>
      <c r="J2361" s="2" t="s">
        <v>97</v>
      </c>
      <c r="K2361" s="2" t="s">
        <v>134</v>
      </c>
      <c r="L2361" t="s">
        <v>140</v>
      </c>
      <c r="M2361" s="2" t="s">
        <v>100</v>
      </c>
      <c r="N2361" s="71" t="s">
        <v>97</v>
      </c>
      <c r="O2361" s="71" t="s">
        <v>163</v>
      </c>
      <c r="P2361" s="4" t="s">
        <v>98</v>
      </c>
      <c r="Q2361" s="2" t="s">
        <v>98</v>
      </c>
      <c r="R2361" s="2" t="s">
        <v>98</v>
      </c>
      <c r="S2361" t="s">
        <v>97</v>
      </c>
      <c r="T2361" t="s">
        <v>98</v>
      </c>
      <c r="U2361" s="2" t="s">
        <v>98</v>
      </c>
      <c r="V2361" s="2" t="s">
        <v>98</v>
      </c>
      <c r="W2361" s="2" t="s">
        <v>98</v>
      </c>
      <c r="X2361" s="2" t="s">
        <v>97</v>
      </c>
      <c r="Y2361" s="2" t="s">
        <v>186</v>
      </c>
      <c r="Z2361" s="2" t="s">
        <v>98</v>
      </c>
      <c r="AA2361" s="2" t="s">
        <v>98</v>
      </c>
      <c r="AB2361" s="2" t="s">
        <v>185</v>
      </c>
      <c r="AC2361" t="s">
        <v>171</v>
      </c>
      <c r="AD2361" t="s">
        <v>97</v>
      </c>
      <c r="AE2361" s="1" t="s">
        <v>97</v>
      </c>
      <c r="AF2361" t="s">
        <v>98</v>
      </c>
    </row>
    <row r="2362" spans="1:32">
      <c r="A2362" s="3" t="s">
        <v>183</v>
      </c>
      <c r="B2362">
        <v>2352</v>
      </c>
      <c r="C2362">
        <v>191353</v>
      </c>
      <c r="D2362" t="s">
        <v>136</v>
      </c>
      <c r="E2362" s="2" t="s">
        <v>98</v>
      </c>
      <c r="F2362" s="2" t="s">
        <v>98</v>
      </c>
      <c r="G2362" s="2" t="s">
        <v>98</v>
      </c>
      <c r="H2362" s="3" t="s">
        <v>97</v>
      </c>
      <c r="I2362" s="2" t="s">
        <v>144</v>
      </c>
      <c r="J2362" s="6" t="s">
        <v>97</v>
      </c>
      <c r="K2362" s="2" t="s">
        <v>134</v>
      </c>
      <c r="L2362" t="s">
        <v>140</v>
      </c>
      <c r="M2362" s="3" t="s">
        <v>101</v>
      </c>
      <c r="N2362" s="71" t="s">
        <v>98</v>
      </c>
      <c r="O2362" s="71" t="s">
        <v>174</v>
      </c>
      <c r="P2362" s="5" t="s">
        <v>182</v>
      </c>
      <c r="Q2362" s="2" t="s">
        <v>98</v>
      </c>
      <c r="R2362" s="2" t="s">
        <v>98</v>
      </c>
      <c r="S2362" t="s">
        <v>98</v>
      </c>
      <c r="T2362" t="s">
        <v>98</v>
      </c>
      <c r="U2362" s="2" t="s">
        <v>98</v>
      </c>
      <c r="V2362" s="2" t="s">
        <v>98</v>
      </c>
      <c r="W2362" s="2" t="s">
        <v>98</v>
      </c>
      <c r="X2362" s="2" t="s">
        <v>98</v>
      </c>
      <c r="Y2362" s="2" t="s">
        <v>186</v>
      </c>
      <c r="Z2362" s="2" t="s">
        <v>98</v>
      </c>
      <c r="AA2362" s="2" t="s">
        <v>98</v>
      </c>
      <c r="AB2362" s="2" t="s">
        <v>185</v>
      </c>
      <c r="AC2362" t="s">
        <v>171</v>
      </c>
      <c r="AD2362" t="s">
        <v>97</v>
      </c>
      <c r="AE2362" s="1" t="s">
        <v>98</v>
      </c>
      <c r="AF2362" t="s">
        <v>98</v>
      </c>
    </row>
    <row r="2363" spans="1:32">
      <c r="A2363" s="3" t="s">
        <v>184</v>
      </c>
      <c r="B2363">
        <v>2353</v>
      </c>
      <c r="C2363" s="6">
        <v>191373</v>
      </c>
      <c r="D2363" t="s">
        <v>136</v>
      </c>
      <c r="E2363" s="2" t="s">
        <v>98</v>
      </c>
      <c r="F2363" s="2" t="s">
        <v>98</v>
      </c>
      <c r="G2363" s="2" t="s">
        <v>98</v>
      </c>
      <c r="H2363" s="2" t="s">
        <v>97</v>
      </c>
      <c r="I2363" s="2" t="s">
        <v>146</v>
      </c>
      <c r="J2363" s="2" t="s">
        <v>97</v>
      </c>
      <c r="K2363" s="2" t="s">
        <v>135</v>
      </c>
      <c r="L2363" t="s">
        <v>138</v>
      </c>
      <c r="M2363" s="2" t="s">
        <v>101</v>
      </c>
      <c r="N2363" s="71" t="s">
        <v>97</v>
      </c>
      <c r="O2363" s="71" t="s">
        <v>174</v>
      </c>
      <c r="P2363" s="4" t="s">
        <v>97</v>
      </c>
      <c r="Q2363" s="2" t="s">
        <v>98</v>
      </c>
      <c r="R2363" s="2" t="s">
        <v>98</v>
      </c>
      <c r="S2363" t="s">
        <v>97</v>
      </c>
      <c r="T2363" t="s">
        <v>97</v>
      </c>
      <c r="U2363" s="2" t="s">
        <v>98</v>
      </c>
      <c r="V2363" s="2" t="s">
        <v>97</v>
      </c>
      <c r="W2363" s="2" t="s">
        <v>98</v>
      </c>
      <c r="X2363" s="2" t="s">
        <v>98</v>
      </c>
      <c r="Y2363" s="2" t="s">
        <v>99</v>
      </c>
      <c r="Z2363" s="2" t="s">
        <v>98</v>
      </c>
      <c r="AA2363" s="2" t="s">
        <v>98</v>
      </c>
      <c r="AB2363" s="2" t="s">
        <v>185</v>
      </c>
      <c r="AC2363" t="s">
        <v>172</v>
      </c>
      <c r="AD2363" t="s">
        <v>98</v>
      </c>
      <c r="AE2363" s="1" t="s">
        <v>98</v>
      </c>
      <c r="AF2363" t="s">
        <v>98</v>
      </c>
    </row>
    <row r="2364" spans="1:32">
      <c r="A2364" s="3" t="s">
        <v>184</v>
      </c>
      <c r="B2364">
        <v>2354</v>
      </c>
      <c r="C2364">
        <v>191376</v>
      </c>
      <c r="D2364" t="s">
        <v>137</v>
      </c>
      <c r="E2364" s="2" t="s">
        <v>98</v>
      </c>
      <c r="F2364" s="2" t="s">
        <v>98</v>
      </c>
      <c r="G2364" s="2" t="s">
        <v>98</v>
      </c>
      <c r="H2364" s="3" t="s">
        <v>97</v>
      </c>
      <c r="I2364" s="2" t="s">
        <v>149</v>
      </c>
      <c r="J2364" s="6" t="s">
        <v>97</v>
      </c>
      <c r="K2364" s="2" t="s">
        <v>134</v>
      </c>
      <c r="L2364" t="s">
        <v>140</v>
      </c>
      <c r="M2364" s="2" t="s">
        <v>101</v>
      </c>
      <c r="N2364" s="70" t="s">
        <v>97</v>
      </c>
      <c r="O2364" s="70" t="s">
        <v>174</v>
      </c>
      <c r="P2364" s="4" t="s">
        <v>182</v>
      </c>
      <c r="Q2364" s="2" t="s">
        <v>98</v>
      </c>
      <c r="R2364" s="2" t="s">
        <v>98</v>
      </c>
      <c r="S2364" t="s">
        <v>98</v>
      </c>
      <c r="T2364" t="s">
        <v>98</v>
      </c>
      <c r="U2364" s="2" t="s">
        <v>98</v>
      </c>
      <c r="V2364" s="2" t="s">
        <v>97</v>
      </c>
      <c r="W2364" s="2" t="s">
        <v>98</v>
      </c>
      <c r="X2364" s="2" t="s">
        <v>98</v>
      </c>
      <c r="Y2364" s="2" t="s">
        <v>98</v>
      </c>
      <c r="Z2364" s="2" t="s">
        <v>98</v>
      </c>
      <c r="AA2364" s="2" t="s">
        <v>98</v>
      </c>
      <c r="AB2364" s="2" t="s">
        <v>99</v>
      </c>
      <c r="AC2364" t="s">
        <v>172</v>
      </c>
      <c r="AD2364" s="6" t="s">
        <v>97</v>
      </c>
      <c r="AE2364" s="1" t="s">
        <v>97</v>
      </c>
      <c r="AF2364" t="s">
        <v>98</v>
      </c>
    </row>
    <row r="2365" spans="1:32">
      <c r="A2365" s="3" t="s">
        <v>184</v>
      </c>
      <c r="B2365">
        <v>2355</v>
      </c>
      <c r="C2365">
        <v>191390</v>
      </c>
      <c r="D2365" t="s">
        <v>136</v>
      </c>
      <c r="E2365" s="2" t="s">
        <v>98</v>
      </c>
      <c r="F2365" s="2" t="s">
        <v>98</v>
      </c>
      <c r="G2365" s="2" t="s">
        <v>98</v>
      </c>
      <c r="H2365" s="3" t="s">
        <v>97</v>
      </c>
      <c r="I2365" s="2" t="s">
        <v>147</v>
      </c>
      <c r="J2365" s="6" t="s">
        <v>97</v>
      </c>
      <c r="K2365" s="2" t="s">
        <v>134</v>
      </c>
      <c r="L2365" t="s">
        <v>140</v>
      </c>
      <c r="M2365" s="3" t="s">
        <v>100</v>
      </c>
      <c r="N2365" s="71" t="s">
        <v>97</v>
      </c>
      <c r="O2365" s="71" t="s">
        <v>174</v>
      </c>
      <c r="P2365" s="5" t="s">
        <v>98</v>
      </c>
      <c r="Q2365" s="2" t="s">
        <v>98</v>
      </c>
      <c r="R2365" s="2" t="s">
        <v>98</v>
      </c>
      <c r="S2365" t="s">
        <v>97</v>
      </c>
      <c r="T2365" t="s">
        <v>98</v>
      </c>
      <c r="U2365" s="2" t="s">
        <v>98</v>
      </c>
      <c r="V2365" s="2" t="s">
        <v>98</v>
      </c>
      <c r="W2365" s="2" t="s">
        <v>98</v>
      </c>
      <c r="X2365" s="2" t="s">
        <v>98</v>
      </c>
      <c r="Y2365" s="2" t="s">
        <v>186</v>
      </c>
      <c r="Z2365" s="2" t="s">
        <v>98</v>
      </c>
      <c r="AA2365" s="2" t="s">
        <v>98</v>
      </c>
      <c r="AB2365" s="2" t="s">
        <v>98</v>
      </c>
      <c r="AC2365" t="s">
        <v>171</v>
      </c>
      <c r="AD2365" s="6" t="s">
        <v>97</v>
      </c>
      <c r="AE2365" s="7" t="s">
        <v>98</v>
      </c>
      <c r="AF2365" t="s">
        <v>98</v>
      </c>
    </row>
    <row r="2366" spans="1:32">
      <c r="A2366" s="3" t="s">
        <v>184</v>
      </c>
      <c r="B2366">
        <v>2356</v>
      </c>
      <c r="C2366">
        <v>191408</v>
      </c>
      <c r="D2366" t="s">
        <v>136</v>
      </c>
      <c r="E2366" s="2" t="s">
        <v>98</v>
      </c>
      <c r="F2366" s="2" t="s">
        <v>98</v>
      </c>
      <c r="G2366" s="2" t="s">
        <v>98</v>
      </c>
      <c r="H2366" s="3" t="s">
        <v>97</v>
      </c>
      <c r="I2366" s="2" t="s">
        <v>149</v>
      </c>
      <c r="J2366" s="6" t="s">
        <v>97</v>
      </c>
      <c r="K2366" s="2" t="s">
        <v>134</v>
      </c>
      <c r="L2366" t="s">
        <v>139</v>
      </c>
      <c r="M2366" s="2" t="s">
        <v>101</v>
      </c>
      <c r="N2366" s="70" t="s">
        <v>98</v>
      </c>
      <c r="O2366" s="70" t="s">
        <v>163</v>
      </c>
      <c r="P2366" s="4" t="s">
        <v>182</v>
      </c>
      <c r="Q2366" s="2" t="s">
        <v>97</v>
      </c>
      <c r="R2366" s="2" t="s">
        <v>98</v>
      </c>
      <c r="S2366" t="s">
        <v>98</v>
      </c>
      <c r="T2366" t="s">
        <v>98</v>
      </c>
      <c r="U2366" s="2" t="s">
        <v>98</v>
      </c>
      <c r="V2366" s="2" t="s">
        <v>98</v>
      </c>
      <c r="W2366" s="2" t="s">
        <v>98</v>
      </c>
      <c r="X2366" s="2" t="s">
        <v>98</v>
      </c>
      <c r="Y2366" s="2" t="s">
        <v>98</v>
      </c>
      <c r="Z2366" s="2" t="s">
        <v>98</v>
      </c>
      <c r="AA2366" s="2" t="s">
        <v>98</v>
      </c>
      <c r="AB2366" s="2" t="s">
        <v>97</v>
      </c>
      <c r="AC2366" t="s">
        <v>172</v>
      </c>
      <c r="AD2366" s="6" t="s">
        <v>97</v>
      </c>
      <c r="AE2366" s="1" t="s">
        <v>97</v>
      </c>
      <c r="AF2366" t="s">
        <v>98</v>
      </c>
    </row>
    <row r="2367" spans="1:32">
      <c r="A2367" s="3" t="s">
        <v>184</v>
      </c>
      <c r="B2367">
        <v>2357</v>
      </c>
      <c r="C2367" s="6">
        <v>191409</v>
      </c>
      <c r="D2367" t="s">
        <v>137</v>
      </c>
      <c r="E2367" s="2" t="s">
        <v>98</v>
      </c>
      <c r="F2367" s="2" t="s">
        <v>98</v>
      </c>
      <c r="G2367" s="2" t="s">
        <v>98</v>
      </c>
      <c r="H2367" s="2" t="s">
        <v>98</v>
      </c>
      <c r="I2367" s="2" t="s">
        <v>149</v>
      </c>
      <c r="J2367" s="2" t="s">
        <v>97</v>
      </c>
      <c r="K2367" s="2" t="s">
        <v>134</v>
      </c>
      <c r="L2367" t="s">
        <v>140</v>
      </c>
      <c r="M2367" s="2" t="s">
        <v>100</v>
      </c>
      <c r="N2367" s="71" t="s">
        <v>97</v>
      </c>
      <c r="O2367" s="71" t="s">
        <v>174</v>
      </c>
      <c r="P2367" s="4" t="s">
        <v>98</v>
      </c>
      <c r="Q2367" s="2" t="s">
        <v>98</v>
      </c>
      <c r="R2367" s="2" t="s">
        <v>98</v>
      </c>
      <c r="S2367" t="s">
        <v>97</v>
      </c>
      <c r="T2367" t="s">
        <v>98</v>
      </c>
      <c r="U2367" s="2" t="s">
        <v>98</v>
      </c>
      <c r="V2367" s="2" t="s">
        <v>98</v>
      </c>
      <c r="W2367" s="2" t="s">
        <v>98</v>
      </c>
      <c r="X2367" s="2" t="s">
        <v>98</v>
      </c>
      <c r="Y2367" s="2" t="s">
        <v>98</v>
      </c>
      <c r="Z2367" s="2" t="s">
        <v>98</v>
      </c>
      <c r="AA2367" s="2" t="s">
        <v>98</v>
      </c>
      <c r="AB2367" s="2" t="s">
        <v>98</v>
      </c>
      <c r="AC2367" t="s">
        <v>172</v>
      </c>
      <c r="AD2367" t="s">
        <v>97</v>
      </c>
      <c r="AE2367" s="1" t="s">
        <v>98</v>
      </c>
      <c r="AF2367" t="s">
        <v>98</v>
      </c>
    </row>
    <row r="2368" spans="1:32">
      <c r="A2368" s="3" t="s">
        <v>184</v>
      </c>
      <c r="B2368">
        <v>2358</v>
      </c>
      <c r="C2368" s="6">
        <v>191416</v>
      </c>
      <c r="D2368" t="s">
        <v>137</v>
      </c>
      <c r="E2368" s="2" t="s">
        <v>98</v>
      </c>
      <c r="F2368" s="2" t="s">
        <v>98</v>
      </c>
      <c r="G2368" s="2" t="s">
        <v>97</v>
      </c>
      <c r="H2368" s="2" t="s">
        <v>98</v>
      </c>
      <c r="I2368" s="2" t="s">
        <v>149</v>
      </c>
      <c r="J2368" s="2" t="s">
        <v>98</v>
      </c>
      <c r="K2368" s="2" t="s">
        <v>134</v>
      </c>
      <c r="L2368" t="s">
        <v>139</v>
      </c>
      <c r="M2368" s="2" t="s">
        <v>101</v>
      </c>
      <c r="N2368" s="71" t="s">
        <v>97</v>
      </c>
      <c r="O2368" s="71" t="s">
        <v>174</v>
      </c>
      <c r="P2368" s="4" t="s">
        <v>97</v>
      </c>
      <c r="Q2368" s="2" t="s">
        <v>97</v>
      </c>
      <c r="R2368" s="2" t="s">
        <v>98</v>
      </c>
      <c r="S2368" t="s">
        <v>97</v>
      </c>
      <c r="T2368" t="s">
        <v>98</v>
      </c>
      <c r="U2368" s="2" t="s">
        <v>98</v>
      </c>
      <c r="V2368" s="2" t="s">
        <v>97</v>
      </c>
      <c r="W2368" s="2" t="s">
        <v>98</v>
      </c>
      <c r="X2368" s="2" t="s">
        <v>98</v>
      </c>
      <c r="Y2368" s="2" t="s">
        <v>98</v>
      </c>
      <c r="Z2368" s="2" t="s">
        <v>98</v>
      </c>
      <c r="AA2368" s="2" t="s">
        <v>98</v>
      </c>
      <c r="AB2368" s="2" t="s">
        <v>97</v>
      </c>
      <c r="AC2368" t="s">
        <v>172</v>
      </c>
      <c r="AD2368" t="s">
        <v>97</v>
      </c>
      <c r="AE2368" s="1" t="s">
        <v>98</v>
      </c>
      <c r="AF2368" t="s">
        <v>97</v>
      </c>
    </row>
    <row r="2369" spans="1:32">
      <c r="A2369" s="3" t="s">
        <v>184</v>
      </c>
      <c r="B2369">
        <v>2359</v>
      </c>
      <c r="C2369">
        <v>191439</v>
      </c>
      <c r="D2369" t="s">
        <v>136</v>
      </c>
      <c r="E2369" s="2" t="s">
        <v>97</v>
      </c>
      <c r="F2369" s="2" t="s">
        <v>98</v>
      </c>
      <c r="G2369" s="2" t="s">
        <v>98</v>
      </c>
      <c r="H2369" s="3" t="s">
        <v>97</v>
      </c>
      <c r="I2369" s="2" t="s">
        <v>145</v>
      </c>
      <c r="J2369" s="6" t="s">
        <v>97</v>
      </c>
      <c r="K2369" s="2" t="s">
        <v>134</v>
      </c>
      <c r="L2369" t="s">
        <v>140</v>
      </c>
      <c r="M2369" s="2" t="s">
        <v>100</v>
      </c>
      <c r="N2369" s="70" t="s">
        <v>97</v>
      </c>
      <c r="O2369" s="70" t="s">
        <v>163</v>
      </c>
      <c r="P2369" s="5" t="s">
        <v>182</v>
      </c>
      <c r="Q2369" s="2" t="s">
        <v>98</v>
      </c>
      <c r="R2369" s="2" t="s">
        <v>98</v>
      </c>
      <c r="S2369" t="s">
        <v>98</v>
      </c>
      <c r="T2369" t="s">
        <v>98</v>
      </c>
      <c r="U2369" s="2" t="s">
        <v>98</v>
      </c>
      <c r="V2369" s="2" t="s">
        <v>98</v>
      </c>
      <c r="W2369" s="2" t="s">
        <v>98</v>
      </c>
      <c r="X2369" s="2" t="s">
        <v>98</v>
      </c>
      <c r="Y2369" s="2" t="s">
        <v>98</v>
      </c>
      <c r="Z2369" s="2" t="s">
        <v>98</v>
      </c>
      <c r="AA2369" s="2" t="s">
        <v>98</v>
      </c>
      <c r="AB2369" s="2" t="s">
        <v>97</v>
      </c>
      <c r="AC2369" t="s">
        <v>172</v>
      </c>
      <c r="AD2369" s="6" t="s">
        <v>97</v>
      </c>
      <c r="AE2369" s="1" t="s">
        <v>98</v>
      </c>
      <c r="AF2369" t="s">
        <v>98</v>
      </c>
    </row>
    <row r="2370" spans="1:32">
      <c r="A2370" s="3" t="s">
        <v>184</v>
      </c>
      <c r="B2370">
        <v>2360</v>
      </c>
      <c r="C2370">
        <v>191444</v>
      </c>
      <c r="D2370" t="s">
        <v>136</v>
      </c>
      <c r="E2370" s="2" t="s">
        <v>98</v>
      </c>
      <c r="F2370" s="2" t="s">
        <v>98</v>
      </c>
      <c r="G2370" s="2" t="s">
        <v>98</v>
      </c>
      <c r="H2370" s="3" t="s">
        <v>97</v>
      </c>
      <c r="I2370" s="2" t="s">
        <v>149</v>
      </c>
      <c r="J2370" s="6" t="s">
        <v>98</v>
      </c>
      <c r="K2370" s="2" t="s">
        <v>134</v>
      </c>
      <c r="L2370" t="s">
        <v>139</v>
      </c>
      <c r="M2370" s="3" t="s">
        <v>100</v>
      </c>
      <c r="N2370" s="71" t="s">
        <v>98</v>
      </c>
      <c r="O2370" s="71" t="s">
        <v>163</v>
      </c>
      <c r="P2370" s="4" t="s">
        <v>98</v>
      </c>
      <c r="Q2370" s="2" t="s">
        <v>97</v>
      </c>
      <c r="R2370" s="2" t="s">
        <v>98</v>
      </c>
      <c r="S2370" t="s">
        <v>97</v>
      </c>
      <c r="T2370" t="s">
        <v>98</v>
      </c>
      <c r="U2370" s="2" t="s">
        <v>97</v>
      </c>
      <c r="V2370" s="2" t="s">
        <v>98</v>
      </c>
      <c r="W2370" s="2" t="s">
        <v>98</v>
      </c>
      <c r="X2370" s="2" t="s">
        <v>98</v>
      </c>
      <c r="Y2370" s="2" t="s">
        <v>98</v>
      </c>
      <c r="Z2370" s="2" t="s">
        <v>98</v>
      </c>
      <c r="AA2370" s="2" t="s">
        <v>98</v>
      </c>
      <c r="AB2370" s="2" t="s">
        <v>98</v>
      </c>
      <c r="AC2370" t="s">
        <v>172</v>
      </c>
      <c r="AD2370" s="6" t="s">
        <v>97</v>
      </c>
      <c r="AE2370" s="7" t="s">
        <v>97</v>
      </c>
      <c r="AF2370" t="s">
        <v>98</v>
      </c>
    </row>
    <row r="2371" spans="1:32">
      <c r="A2371" s="3" t="s">
        <v>184</v>
      </c>
      <c r="B2371">
        <v>2361</v>
      </c>
      <c r="C2371" s="6">
        <v>191447</v>
      </c>
      <c r="D2371" t="s">
        <v>136</v>
      </c>
      <c r="E2371" s="2" t="s">
        <v>98</v>
      </c>
      <c r="F2371" s="2" t="s">
        <v>98</v>
      </c>
      <c r="G2371" s="2" t="s">
        <v>98</v>
      </c>
      <c r="H2371" s="2" t="s">
        <v>97</v>
      </c>
      <c r="I2371" s="2" t="s">
        <v>146</v>
      </c>
      <c r="J2371" s="2" t="s">
        <v>97</v>
      </c>
      <c r="K2371" s="2" t="s">
        <v>134</v>
      </c>
      <c r="L2371" t="s">
        <v>140</v>
      </c>
      <c r="M2371" s="2" t="s">
        <v>101</v>
      </c>
      <c r="N2371" s="71" t="s">
        <v>98</v>
      </c>
      <c r="O2371" s="71" t="s">
        <v>174</v>
      </c>
      <c r="P2371" s="4" t="s">
        <v>98</v>
      </c>
      <c r="Q2371" s="2" t="s">
        <v>98</v>
      </c>
      <c r="R2371" s="2" t="s">
        <v>98</v>
      </c>
      <c r="S2371" t="s">
        <v>97</v>
      </c>
      <c r="T2371" t="s">
        <v>98</v>
      </c>
      <c r="U2371" s="2" t="s">
        <v>98</v>
      </c>
      <c r="V2371" s="2" t="s">
        <v>98</v>
      </c>
      <c r="W2371" s="2" t="s">
        <v>98</v>
      </c>
      <c r="X2371" s="2" t="s">
        <v>98</v>
      </c>
      <c r="Y2371" s="2" t="s">
        <v>98</v>
      </c>
      <c r="Z2371" s="2" t="s">
        <v>98</v>
      </c>
      <c r="AA2371" s="2" t="s">
        <v>98</v>
      </c>
      <c r="AB2371" s="2" t="s">
        <v>99</v>
      </c>
      <c r="AC2371" t="s">
        <v>172</v>
      </c>
      <c r="AD2371" t="s">
        <v>97</v>
      </c>
      <c r="AE2371" s="1" t="s">
        <v>98</v>
      </c>
      <c r="AF2371" t="s">
        <v>98</v>
      </c>
    </row>
    <row r="2372" spans="1:32">
      <c r="A2372" s="3" t="s">
        <v>184</v>
      </c>
      <c r="B2372">
        <v>2362</v>
      </c>
      <c r="C2372" s="6">
        <v>191449</v>
      </c>
      <c r="D2372" t="s">
        <v>136</v>
      </c>
      <c r="E2372" s="2" t="s">
        <v>98</v>
      </c>
      <c r="F2372" s="2" t="s">
        <v>98</v>
      </c>
      <c r="G2372" s="2" t="s">
        <v>98</v>
      </c>
      <c r="H2372" s="2" t="s">
        <v>97</v>
      </c>
      <c r="I2372" s="2" t="s">
        <v>146</v>
      </c>
      <c r="J2372" s="2" t="s">
        <v>97</v>
      </c>
      <c r="K2372" s="2" t="s">
        <v>134</v>
      </c>
      <c r="L2372" t="s">
        <v>140</v>
      </c>
      <c r="M2372" s="2" t="s">
        <v>101</v>
      </c>
      <c r="N2372" s="71" t="s">
        <v>97</v>
      </c>
      <c r="O2372" s="71" t="s">
        <v>174</v>
      </c>
      <c r="P2372" s="4" t="s">
        <v>182</v>
      </c>
      <c r="Q2372" s="2" t="s">
        <v>98</v>
      </c>
      <c r="R2372" s="2" t="s">
        <v>97</v>
      </c>
      <c r="S2372" t="s">
        <v>98</v>
      </c>
      <c r="T2372" t="s">
        <v>98</v>
      </c>
      <c r="U2372" s="2" t="s">
        <v>98</v>
      </c>
      <c r="V2372" s="2" t="s">
        <v>98</v>
      </c>
      <c r="W2372" s="2" t="s">
        <v>98</v>
      </c>
      <c r="X2372" s="2" t="s">
        <v>98</v>
      </c>
      <c r="Y2372" s="2" t="s">
        <v>98</v>
      </c>
      <c r="Z2372" s="2" t="s">
        <v>98</v>
      </c>
      <c r="AA2372" s="2" t="s">
        <v>98</v>
      </c>
      <c r="AB2372" s="2" t="s">
        <v>99</v>
      </c>
      <c r="AC2372" t="s">
        <v>172</v>
      </c>
      <c r="AD2372" t="s">
        <v>97</v>
      </c>
      <c r="AE2372" s="1" t="s">
        <v>98</v>
      </c>
      <c r="AF2372" t="s">
        <v>98</v>
      </c>
    </row>
    <row r="2373" spans="1:32">
      <c r="A2373" s="3" t="s">
        <v>184</v>
      </c>
      <c r="B2373">
        <v>2363</v>
      </c>
      <c r="C2373" s="6">
        <v>191454</v>
      </c>
      <c r="D2373" t="s">
        <v>136</v>
      </c>
      <c r="E2373" s="2" t="s">
        <v>97</v>
      </c>
      <c r="F2373" s="2" t="s">
        <v>98</v>
      </c>
      <c r="G2373" s="2" t="s">
        <v>98</v>
      </c>
      <c r="H2373" s="2" t="s">
        <v>97</v>
      </c>
      <c r="I2373" s="2" t="s">
        <v>146</v>
      </c>
      <c r="J2373" s="2" t="s">
        <v>97</v>
      </c>
      <c r="K2373" s="2" t="s">
        <v>134</v>
      </c>
      <c r="L2373" t="s">
        <v>138</v>
      </c>
      <c r="M2373" s="2" t="s">
        <v>101</v>
      </c>
      <c r="N2373" s="71" t="s">
        <v>97</v>
      </c>
      <c r="O2373" s="71" t="s">
        <v>174</v>
      </c>
      <c r="P2373" s="4" t="s">
        <v>97</v>
      </c>
      <c r="Q2373" s="2" t="s">
        <v>97</v>
      </c>
      <c r="R2373" s="2" t="s">
        <v>97</v>
      </c>
      <c r="S2373" t="s">
        <v>97</v>
      </c>
      <c r="T2373" t="s">
        <v>97</v>
      </c>
      <c r="U2373" s="2" t="s">
        <v>98</v>
      </c>
      <c r="V2373" s="2" t="s">
        <v>97</v>
      </c>
      <c r="W2373" s="2" t="s">
        <v>98</v>
      </c>
      <c r="X2373" s="2" t="s">
        <v>98</v>
      </c>
      <c r="Y2373" s="2" t="s">
        <v>98</v>
      </c>
      <c r="Z2373" s="2" t="s">
        <v>98</v>
      </c>
      <c r="AA2373" s="2" t="s">
        <v>98</v>
      </c>
      <c r="AB2373" s="2" t="s">
        <v>98</v>
      </c>
      <c r="AC2373" t="s">
        <v>172</v>
      </c>
      <c r="AD2373" t="s">
        <v>97</v>
      </c>
      <c r="AE2373" s="1" t="s">
        <v>98</v>
      </c>
      <c r="AF2373" t="s">
        <v>97</v>
      </c>
    </row>
    <row r="2374" spans="1:32">
      <c r="A2374" s="3" t="s">
        <v>184</v>
      </c>
      <c r="B2374">
        <v>2364</v>
      </c>
      <c r="C2374" s="6">
        <v>191457</v>
      </c>
      <c r="D2374" t="s">
        <v>137</v>
      </c>
      <c r="E2374" s="2" t="s">
        <v>98</v>
      </c>
      <c r="F2374" s="2" t="s">
        <v>98</v>
      </c>
      <c r="G2374" s="2" t="s">
        <v>98</v>
      </c>
      <c r="H2374" s="2" t="s">
        <v>99</v>
      </c>
      <c r="I2374" s="2" t="s">
        <v>149</v>
      </c>
      <c r="J2374" s="2" t="s">
        <v>97</v>
      </c>
      <c r="K2374" s="2" t="s">
        <v>134</v>
      </c>
      <c r="L2374" t="s">
        <v>140</v>
      </c>
      <c r="M2374" s="2" t="s">
        <v>100</v>
      </c>
      <c r="N2374" s="71" t="s">
        <v>98</v>
      </c>
      <c r="O2374" s="71" t="s">
        <v>174</v>
      </c>
      <c r="P2374" s="4" t="s">
        <v>182</v>
      </c>
      <c r="Q2374" s="2" t="s">
        <v>98</v>
      </c>
      <c r="R2374" s="2" t="s">
        <v>98</v>
      </c>
      <c r="S2374" t="s">
        <v>98</v>
      </c>
      <c r="T2374" t="s">
        <v>98</v>
      </c>
      <c r="U2374" s="2" t="s">
        <v>98</v>
      </c>
      <c r="V2374" s="2" t="s">
        <v>98</v>
      </c>
      <c r="W2374" s="2" t="s">
        <v>98</v>
      </c>
      <c r="X2374" s="2" t="s">
        <v>98</v>
      </c>
      <c r="Y2374" s="2" t="s">
        <v>186</v>
      </c>
      <c r="Z2374" s="2" t="s">
        <v>98</v>
      </c>
      <c r="AA2374" s="2" t="s">
        <v>98</v>
      </c>
      <c r="AB2374" s="2" t="s">
        <v>97</v>
      </c>
      <c r="AC2374" t="s">
        <v>172</v>
      </c>
      <c r="AD2374" t="s">
        <v>97</v>
      </c>
      <c r="AE2374" s="1" t="s">
        <v>98</v>
      </c>
      <c r="AF2374" t="s">
        <v>98</v>
      </c>
    </row>
    <row r="2375" spans="1:32">
      <c r="A2375" s="3" t="s">
        <v>184</v>
      </c>
      <c r="B2375">
        <v>2365</v>
      </c>
      <c r="C2375" s="6">
        <v>191458</v>
      </c>
      <c r="D2375" t="s">
        <v>136</v>
      </c>
      <c r="E2375" s="2" t="s">
        <v>98</v>
      </c>
      <c r="F2375" s="2" t="s">
        <v>98</v>
      </c>
      <c r="G2375" s="2" t="s">
        <v>98</v>
      </c>
      <c r="H2375" s="2" t="s">
        <v>97</v>
      </c>
      <c r="I2375" s="2" t="s">
        <v>149</v>
      </c>
      <c r="J2375" s="2" t="s">
        <v>97</v>
      </c>
      <c r="K2375" s="2" t="s">
        <v>134</v>
      </c>
      <c r="L2375" t="s">
        <v>140</v>
      </c>
      <c r="M2375" s="2" t="s">
        <v>100</v>
      </c>
      <c r="N2375" s="71" t="s">
        <v>98</v>
      </c>
      <c r="O2375" s="71" t="s">
        <v>174</v>
      </c>
      <c r="P2375" s="4" t="s">
        <v>98</v>
      </c>
      <c r="Q2375" s="2" t="s">
        <v>98</v>
      </c>
      <c r="R2375" s="2" t="s">
        <v>98</v>
      </c>
      <c r="S2375" t="s">
        <v>97</v>
      </c>
      <c r="T2375" t="s">
        <v>98</v>
      </c>
      <c r="U2375" s="2" t="s">
        <v>98</v>
      </c>
      <c r="V2375" s="2" t="s">
        <v>98</v>
      </c>
      <c r="W2375" s="2" t="s">
        <v>98</v>
      </c>
      <c r="X2375" s="2" t="s">
        <v>98</v>
      </c>
      <c r="Y2375" s="2" t="s">
        <v>98</v>
      </c>
      <c r="Z2375" s="2" t="s">
        <v>98</v>
      </c>
      <c r="AA2375" s="2" t="s">
        <v>98</v>
      </c>
      <c r="AB2375" s="2" t="s">
        <v>98</v>
      </c>
      <c r="AC2375" t="s">
        <v>172</v>
      </c>
      <c r="AD2375" t="s">
        <v>97</v>
      </c>
      <c r="AE2375" s="1" t="s">
        <v>98</v>
      </c>
      <c r="AF2375" t="s">
        <v>98</v>
      </c>
    </row>
    <row r="2376" spans="1:32">
      <c r="A2376" s="3" t="s">
        <v>184</v>
      </c>
      <c r="B2376">
        <v>2366</v>
      </c>
      <c r="C2376" s="6">
        <v>191461</v>
      </c>
      <c r="D2376" t="s">
        <v>136</v>
      </c>
      <c r="E2376" s="2" t="s">
        <v>98</v>
      </c>
      <c r="F2376" s="2" t="s">
        <v>98</v>
      </c>
      <c r="G2376" s="2" t="s">
        <v>98</v>
      </c>
      <c r="H2376" s="2" t="s">
        <v>97</v>
      </c>
      <c r="I2376" s="2" t="s">
        <v>149</v>
      </c>
      <c r="J2376" s="2" t="s">
        <v>97</v>
      </c>
      <c r="K2376" s="2" t="s">
        <v>134</v>
      </c>
      <c r="L2376" t="s">
        <v>140</v>
      </c>
      <c r="M2376" s="2" t="s">
        <v>100</v>
      </c>
      <c r="N2376" s="71" t="s">
        <v>97</v>
      </c>
      <c r="O2376" s="71" t="s">
        <v>174</v>
      </c>
      <c r="P2376" s="4" t="s">
        <v>98</v>
      </c>
      <c r="Q2376" s="2" t="s">
        <v>98</v>
      </c>
      <c r="R2376" s="2" t="s">
        <v>98</v>
      </c>
      <c r="S2376" t="s">
        <v>97</v>
      </c>
      <c r="T2376" t="s">
        <v>98</v>
      </c>
      <c r="U2376" s="2" t="s">
        <v>98</v>
      </c>
      <c r="V2376" s="2" t="s">
        <v>98</v>
      </c>
      <c r="W2376" s="2" t="s">
        <v>98</v>
      </c>
      <c r="X2376" s="2" t="s">
        <v>98</v>
      </c>
      <c r="Y2376" s="2" t="s">
        <v>98</v>
      </c>
      <c r="Z2376" s="2" t="s">
        <v>98</v>
      </c>
      <c r="AA2376" s="2" t="s">
        <v>98</v>
      </c>
      <c r="AB2376" s="2" t="s">
        <v>98</v>
      </c>
      <c r="AC2376" t="s">
        <v>172</v>
      </c>
      <c r="AD2376" t="s">
        <v>97</v>
      </c>
      <c r="AE2376" s="1" t="s">
        <v>98</v>
      </c>
      <c r="AF2376" t="s">
        <v>98</v>
      </c>
    </row>
    <row r="2377" spans="1:32">
      <c r="A2377" s="3" t="s">
        <v>184</v>
      </c>
      <c r="B2377">
        <v>2367</v>
      </c>
      <c r="C2377" s="6">
        <v>191505</v>
      </c>
      <c r="D2377" t="s">
        <v>136</v>
      </c>
      <c r="E2377" s="2" t="s">
        <v>98</v>
      </c>
      <c r="F2377" s="2" t="s">
        <v>98</v>
      </c>
      <c r="G2377" s="2" t="s">
        <v>98</v>
      </c>
      <c r="H2377" s="2" t="s">
        <v>99</v>
      </c>
      <c r="I2377" s="2" t="s">
        <v>149</v>
      </c>
      <c r="J2377" s="2" t="s">
        <v>97</v>
      </c>
      <c r="K2377" s="2" t="s">
        <v>134</v>
      </c>
      <c r="L2377" t="s">
        <v>140</v>
      </c>
      <c r="M2377" s="2" t="s">
        <v>101</v>
      </c>
      <c r="N2377" s="71" t="s">
        <v>97</v>
      </c>
      <c r="O2377" s="71" t="s">
        <v>174</v>
      </c>
      <c r="P2377" s="4" t="s">
        <v>182</v>
      </c>
      <c r="Q2377" s="2" t="s">
        <v>98</v>
      </c>
      <c r="R2377" s="2" t="s">
        <v>98</v>
      </c>
      <c r="S2377" t="s">
        <v>98</v>
      </c>
      <c r="T2377" t="s">
        <v>98</v>
      </c>
      <c r="U2377" s="2" t="s">
        <v>98</v>
      </c>
      <c r="V2377" s="2" t="s">
        <v>98</v>
      </c>
      <c r="W2377" s="2" t="s">
        <v>98</v>
      </c>
      <c r="X2377" s="2" t="s">
        <v>98</v>
      </c>
      <c r="Y2377" s="2" t="s">
        <v>98</v>
      </c>
      <c r="Z2377" s="2" t="s">
        <v>98</v>
      </c>
      <c r="AA2377" s="2" t="s">
        <v>98</v>
      </c>
      <c r="AB2377" s="2" t="s">
        <v>97</v>
      </c>
      <c r="AC2377" t="s">
        <v>172</v>
      </c>
      <c r="AD2377" t="s">
        <v>97</v>
      </c>
      <c r="AE2377" s="1" t="s">
        <v>98</v>
      </c>
      <c r="AF2377" t="s">
        <v>98</v>
      </c>
    </row>
    <row r="2378" spans="1:32">
      <c r="A2378" s="3" t="s">
        <v>184</v>
      </c>
      <c r="B2378">
        <v>2368</v>
      </c>
      <c r="C2378">
        <v>191612</v>
      </c>
      <c r="D2378" t="s">
        <v>137</v>
      </c>
      <c r="E2378" s="2" t="s">
        <v>97</v>
      </c>
      <c r="F2378" s="2" t="s">
        <v>97</v>
      </c>
      <c r="G2378" s="2" t="s">
        <v>97</v>
      </c>
      <c r="H2378" s="3" t="s">
        <v>97</v>
      </c>
      <c r="I2378" s="2" t="s">
        <v>144</v>
      </c>
      <c r="J2378" s="6" t="s">
        <v>97</v>
      </c>
      <c r="K2378" s="2" t="s">
        <v>134</v>
      </c>
      <c r="L2378" t="s">
        <v>138</v>
      </c>
      <c r="M2378" s="3" t="s">
        <v>100</v>
      </c>
      <c r="N2378" s="71" t="s">
        <v>97</v>
      </c>
      <c r="O2378" s="71" t="s">
        <v>174</v>
      </c>
      <c r="P2378" s="5" t="s">
        <v>97</v>
      </c>
      <c r="Q2378" s="2" t="s">
        <v>97</v>
      </c>
      <c r="R2378" s="2" t="s">
        <v>97</v>
      </c>
      <c r="S2378" t="s">
        <v>97</v>
      </c>
      <c r="T2378" t="s">
        <v>97</v>
      </c>
      <c r="U2378" s="2" t="s">
        <v>97</v>
      </c>
      <c r="V2378" s="2" t="s">
        <v>97</v>
      </c>
      <c r="W2378" s="2" t="s">
        <v>98</v>
      </c>
      <c r="X2378" s="2" t="s">
        <v>98</v>
      </c>
      <c r="Y2378" s="2" t="s">
        <v>98</v>
      </c>
      <c r="Z2378" s="2" t="s">
        <v>98</v>
      </c>
      <c r="AA2378" s="2" t="s">
        <v>98</v>
      </c>
      <c r="AB2378" s="2" t="s">
        <v>98</v>
      </c>
      <c r="AC2378" t="s">
        <v>175</v>
      </c>
      <c r="AD2378" t="s">
        <v>97</v>
      </c>
      <c r="AE2378" s="1" t="s">
        <v>97</v>
      </c>
      <c r="AF2378" t="s">
        <v>97</v>
      </c>
    </row>
    <row r="2379" spans="1:32">
      <c r="A2379" s="3" t="s">
        <v>184</v>
      </c>
      <c r="B2379">
        <v>2369</v>
      </c>
      <c r="C2379">
        <v>191624</v>
      </c>
      <c r="D2379" t="s">
        <v>137</v>
      </c>
      <c r="E2379" s="2" t="s">
        <v>98</v>
      </c>
      <c r="F2379" s="2" t="s">
        <v>98</v>
      </c>
      <c r="G2379" s="2" t="s">
        <v>98</v>
      </c>
      <c r="H2379" s="3" t="s">
        <v>97</v>
      </c>
      <c r="I2379" s="2" t="s">
        <v>149</v>
      </c>
      <c r="J2379" s="6" t="s">
        <v>97</v>
      </c>
      <c r="K2379" s="2" t="s">
        <v>134</v>
      </c>
      <c r="L2379" t="s">
        <v>140</v>
      </c>
      <c r="M2379" s="2" t="s">
        <v>100</v>
      </c>
      <c r="N2379" s="70" t="s">
        <v>98</v>
      </c>
      <c r="O2379" s="70" t="s">
        <v>174</v>
      </c>
      <c r="P2379" s="5" t="s">
        <v>182</v>
      </c>
      <c r="Q2379" s="2" t="s">
        <v>98</v>
      </c>
      <c r="R2379" s="2" t="s">
        <v>98</v>
      </c>
      <c r="S2379" t="s">
        <v>98</v>
      </c>
      <c r="T2379" t="s">
        <v>97</v>
      </c>
      <c r="U2379" s="2" t="s">
        <v>98</v>
      </c>
      <c r="V2379" s="2" t="s">
        <v>98</v>
      </c>
      <c r="W2379" s="2" t="s">
        <v>98</v>
      </c>
      <c r="X2379" s="2" t="s">
        <v>98</v>
      </c>
      <c r="Y2379" s="2" t="s">
        <v>186</v>
      </c>
      <c r="Z2379" s="2" t="s">
        <v>98</v>
      </c>
      <c r="AA2379" s="2" t="s">
        <v>98</v>
      </c>
      <c r="AB2379" s="2" t="s">
        <v>97</v>
      </c>
      <c r="AC2379" t="s">
        <v>172</v>
      </c>
      <c r="AD2379" s="6" t="s">
        <v>97</v>
      </c>
      <c r="AE2379" s="7" t="s">
        <v>97</v>
      </c>
      <c r="AF2379" t="s">
        <v>98</v>
      </c>
    </row>
    <row r="2380" spans="1:32">
      <c r="A2380" s="3" t="s">
        <v>184</v>
      </c>
      <c r="B2380">
        <v>2370</v>
      </c>
      <c r="C2380" s="6">
        <v>191644</v>
      </c>
      <c r="D2380" t="s">
        <v>136</v>
      </c>
      <c r="E2380" s="2" t="s">
        <v>98</v>
      </c>
      <c r="F2380" s="2" t="s">
        <v>98</v>
      </c>
      <c r="G2380" s="2" t="s">
        <v>98</v>
      </c>
      <c r="H2380" s="2" t="s">
        <v>97</v>
      </c>
      <c r="I2380" s="2" t="s">
        <v>147</v>
      </c>
      <c r="J2380" s="2" t="s">
        <v>97</v>
      </c>
      <c r="K2380" s="2" t="s">
        <v>134</v>
      </c>
      <c r="L2380" t="s">
        <v>140</v>
      </c>
      <c r="M2380" s="2" t="s">
        <v>101</v>
      </c>
      <c r="N2380" s="71" t="s">
        <v>98</v>
      </c>
      <c r="O2380" s="71" t="s">
        <v>174</v>
      </c>
      <c r="P2380" s="4" t="s">
        <v>98</v>
      </c>
      <c r="Q2380" s="2" t="s">
        <v>98</v>
      </c>
      <c r="R2380" s="2" t="s">
        <v>98</v>
      </c>
      <c r="S2380" t="s">
        <v>97</v>
      </c>
      <c r="T2380" t="s">
        <v>98</v>
      </c>
      <c r="U2380" s="2" t="s">
        <v>98</v>
      </c>
      <c r="V2380" s="2" t="s">
        <v>98</v>
      </c>
      <c r="W2380" s="2" t="s">
        <v>98</v>
      </c>
      <c r="X2380" s="2" t="s">
        <v>98</v>
      </c>
      <c r="Y2380" s="2" t="s">
        <v>186</v>
      </c>
      <c r="Z2380" s="2" t="s">
        <v>98</v>
      </c>
      <c r="AA2380" s="2" t="s">
        <v>98</v>
      </c>
      <c r="AB2380" s="2" t="s">
        <v>97</v>
      </c>
      <c r="AC2380" t="s">
        <v>171</v>
      </c>
      <c r="AD2380" t="s">
        <v>97</v>
      </c>
      <c r="AE2380" s="1" t="s">
        <v>98</v>
      </c>
      <c r="AF2380" t="s">
        <v>98</v>
      </c>
    </row>
    <row r="2381" spans="1:32">
      <c r="A2381" s="3" t="s">
        <v>184</v>
      </c>
      <c r="B2381">
        <v>2371</v>
      </c>
      <c r="C2381">
        <v>191653</v>
      </c>
      <c r="D2381" t="s">
        <v>136</v>
      </c>
      <c r="E2381" s="2" t="s">
        <v>98</v>
      </c>
      <c r="F2381" s="2" t="s">
        <v>98</v>
      </c>
      <c r="G2381" s="2" t="s">
        <v>98</v>
      </c>
      <c r="H2381" s="3" t="s">
        <v>97</v>
      </c>
      <c r="I2381" s="2" t="s">
        <v>145</v>
      </c>
      <c r="J2381" s="6" t="s">
        <v>97</v>
      </c>
      <c r="K2381" s="2" t="s">
        <v>134</v>
      </c>
      <c r="L2381" t="s">
        <v>140</v>
      </c>
      <c r="M2381" s="3" t="s">
        <v>101</v>
      </c>
      <c r="N2381" s="71" t="s">
        <v>97</v>
      </c>
      <c r="O2381" s="71" t="s">
        <v>174</v>
      </c>
      <c r="P2381" s="4" t="s">
        <v>97</v>
      </c>
      <c r="Q2381" s="2" t="s">
        <v>98</v>
      </c>
      <c r="R2381" s="2" t="s">
        <v>98</v>
      </c>
      <c r="S2381" t="s">
        <v>97</v>
      </c>
      <c r="T2381" t="s">
        <v>98</v>
      </c>
      <c r="U2381" s="2" t="s">
        <v>98</v>
      </c>
      <c r="V2381" s="2" t="s">
        <v>98</v>
      </c>
      <c r="W2381" s="2" t="s">
        <v>98</v>
      </c>
      <c r="X2381" s="2" t="s">
        <v>98</v>
      </c>
      <c r="Y2381" s="2" t="s">
        <v>98</v>
      </c>
      <c r="Z2381" s="2" t="s">
        <v>98</v>
      </c>
      <c r="AA2381" s="2" t="s">
        <v>98</v>
      </c>
      <c r="AB2381" s="2" t="s">
        <v>97</v>
      </c>
      <c r="AC2381" t="s">
        <v>172</v>
      </c>
      <c r="AD2381" s="6" t="s">
        <v>97</v>
      </c>
      <c r="AE2381" s="1" t="s">
        <v>97</v>
      </c>
      <c r="AF2381" t="s">
        <v>97</v>
      </c>
    </row>
    <row r="2382" spans="1:32">
      <c r="A2382" s="3" t="s">
        <v>184</v>
      </c>
      <c r="B2382">
        <v>2372</v>
      </c>
      <c r="C2382">
        <v>191663</v>
      </c>
      <c r="D2382" t="s">
        <v>136</v>
      </c>
      <c r="E2382" s="2" t="s">
        <v>97</v>
      </c>
      <c r="F2382" s="2" t="s">
        <v>98</v>
      </c>
      <c r="G2382" s="2" t="s">
        <v>98</v>
      </c>
      <c r="H2382" s="3" t="s">
        <v>97</v>
      </c>
      <c r="I2382" s="2" t="s">
        <v>146</v>
      </c>
      <c r="J2382" s="6" t="s">
        <v>97</v>
      </c>
      <c r="K2382" s="2" t="s">
        <v>134</v>
      </c>
      <c r="L2382" t="s">
        <v>139</v>
      </c>
      <c r="M2382" s="3" t="s">
        <v>101</v>
      </c>
      <c r="N2382" s="71" t="s">
        <v>97</v>
      </c>
      <c r="O2382" s="71" t="s">
        <v>174</v>
      </c>
      <c r="P2382" s="4" t="s">
        <v>182</v>
      </c>
      <c r="Q2382" s="2" t="s">
        <v>98</v>
      </c>
      <c r="R2382" s="2" t="s">
        <v>98</v>
      </c>
      <c r="S2382" t="s">
        <v>98</v>
      </c>
      <c r="T2382" t="s">
        <v>98</v>
      </c>
      <c r="U2382" s="2" t="s">
        <v>98</v>
      </c>
      <c r="V2382" s="2" t="s">
        <v>97</v>
      </c>
      <c r="W2382" s="2" t="s">
        <v>98</v>
      </c>
      <c r="X2382" s="2" t="s">
        <v>98</v>
      </c>
      <c r="Y2382" s="2" t="s">
        <v>98</v>
      </c>
      <c r="Z2382" s="2" t="s">
        <v>98</v>
      </c>
      <c r="AA2382" s="2" t="s">
        <v>98</v>
      </c>
      <c r="AB2382" s="2" t="s">
        <v>97</v>
      </c>
      <c r="AC2382" t="s">
        <v>172</v>
      </c>
      <c r="AD2382" t="s">
        <v>97</v>
      </c>
      <c r="AE2382" s="1" t="s">
        <v>97</v>
      </c>
      <c r="AF2382" t="s">
        <v>98</v>
      </c>
    </row>
    <row r="2383" spans="1:32">
      <c r="A2383" s="3" t="s">
        <v>184</v>
      </c>
      <c r="B2383">
        <v>2373</v>
      </c>
      <c r="C2383" s="6">
        <v>191665</v>
      </c>
      <c r="D2383" t="s">
        <v>137</v>
      </c>
      <c r="E2383" s="2" t="s">
        <v>97</v>
      </c>
      <c r="F2383" s="2" t="s">
        <v>98</v>
      </c>
      <c r="G2383" s="2" t="s">
        <v>98</v>
      </c>
      <c r="H2383" s="2" t="s">
        <v>97</v>
      </c>
      <c r="I2383" s="2" t="s">
        <v>146</v>
      </c>
      <c r="J2383" s="2" t="s">
        <v>98</v>
      </c>
      <c r="K2383" s="2" t="s">
        <v>134</v>
      </c>
      <c r="L2383" t="s">
        <v>139</v>
      </c>
      <c r="M2383" s="2" t="s">
        <v>100</v>
      </c>
      <c r="N2383" s="71" t="s">
        <v>97</v>
      </c>
      <c r="O2383" s="71" t="s">
        <v>163</v>
      </c>
      <c r="P2383" s="4" t="s">
        <v>97</v>
      </c>
      <c r="Q2383" s="2" t="s">
        <v>98</v>
      </c>
      <c r="R2383" s="2" t="s">
        <v>98</v>
      </c>
      <c r="S2383" t="s">
        <v>97</v>
      </c>
      <c r="T2383" t="s">
        <v>98</v>
      </c>
      <c r="U2383" s="2" t="s">
        <v>98</v>
      </c>
      <c r="V2383" s="2" t="s">
        <v>98</v>
      </c>
      <c r="W2383" s="2" t="s">
        <v>98</v>
      </c>
      <c r="X2383" s="2" t="s">
        <v>98</v>
      </c>
      <c r="Y2383" s="2" t="s">
        <v>98</v>
      </c>
      <c r="Z2383" s="2" t="s">
        <v>98</v>
      </c>
      <c r="AA2383" s="2" t="s">
        <v>98</v>
      </c>
      <c r="AB2383" s="2" t="s">
        <v>97</v>
      </c>
      <c r="AC2383" t="s">
        <v>172</v>
      </c>
      <c r="AD2383" t="s">
        <v>97</v>
      </c>
      <c r="AE2383" s="1" t="s">
        <v>97</v>
      </c>
      <c r="AF2383" t="s">
        <v>98</v>
      </c>
    </row>
    <row r="2384" spans="1:32">
      <c r="A2384" s="3" t="s">
        <v>184</v>
      </c>
      <c r="B2384">
        <v>2374</v>
      </c>
      <c r="C2384">
        <v>191673</v>
      </c>
      <c r="D2384" t="s">
        <v>136</v>
      </c>
      <c r="E2384" s="2" t="s">
        <v>98</v>
      </c>
      <c r="F2384" s="2" t="s">
        <v>98</v>
      </c>
      <c r="G2384" s="2" t="s">
        <v>97</v>
      </c>
      <c r="H2384" s="3" t="s">
        <v>97</v>
      </c>
      <c r="I2384" s="2" t="s">
        <v>149</v>
      </c>
      <c r="J2384" s="6" t="s">
        <v>98</v>
      </c>
      <c r="K2384" s="2" t="s">
        <v>134</v>
      </c>
      <c r="L2384" t="s">
        <v>139</v>
      </c>
      <c r="M2384" s="2" t="s">
        <v>100</v>
      </c>
      <c r="N2384" s="70" t="s">
        <v>97</v>
      </c>
      <c r="O2384" s="70" t="s">
        <v>174</v>
      </c>
      <c r="P2384" s="4" t="s">
        <v>97</v>
      </c>
      <c r="Q2384" s="2" t="s">
        <v>97</v>
      </c>
      <c r="R2384" s="2" t="s">
        <v>98</v>
      </c>
      <c r="S2384" t="s">
        <v>97</v>
      </c>
      <c r="T2384" t="s">
        <v>98</v>
      </c>
      <c r="U2384" s="2" t="s">
        <v>98</v>
      </c>
      <c r="V2384" s="2" t="s">
        <v>98</v>
      </c>
      <c r="W2384" s="2" t="s">
        <v>98</v>
      </c>
      <c r="X2384" s="2" t="s">
        <v>98</v>
      </c>
      <c r="Y2384" s="2" t="s">
        <v>98</v>
      </c>
      <c r="Z2384" s="2" t="s">
        <v>98</v>
      </c>
      <c r="AA2384" s="2" t="s">
        <v>98</v>
      </c>
      <c r="AB2384" s="2" t="s">
        <v>97</v>
      </c>
      <c r="AC2384" t="s">
        <v>172</v>
      </c>
      <c r="AD2384" s="6" t="s">
        <v>97</v>
      </c>
      <c r="AE2384" s="1" t="s">
        <v>98</v>
      </c>
      <c r="AF2384" t="s">
        <v>97</v>
      </c>
    </row>
    <row r="2385" spans="1:32">
      <c r="A2385" s="3" t="s">
        <v>184</v>
      </c>
      <c r="B2385">
        <v>2375</v>
      </c>
      <c r="C2385" s="6">
        <v>191675</v>
      </c>
      <c r="D2385" t="s">
        <v>136</v>
      </c>
      <c r="E2385" s="2" t="s">
        <v>98</v>
      </c>
      <c r="F2385" s="2" t="s">
        <v>98</v>
      </c>
      <c r="G2385" s="2" t="s">
        <v>97</v>
      </c>
      <c r="H2385" s="2" t="s">
        <v>97</v>
      </c>
      <c r="I2385" s="2" t="s">
        <v>146</v>
      </c>
      <c r="J2385" s="2" t="s">
        <v>97</v>
      </c>
      <c r="K2385" s="2" t="s">
        <v>134</v>
      </c>
      <c r="L2385" t="s">
        <v>140</v>
      </c>
      <c r="M2385" s="2" t="s">
        <v>100</v>
      </c>
      <c r="N2385" s="71" t="s">
        <v>97</v>
      </c>
      <c r="O2385" s="71" t="s">
        <v>174</v>
      </c>
      <c r="P2385" s="4" t="s">
        <v>97</v>
      </c>
      <c r="Q2385" s="2" t="s">
        <v>98</v>
      </c>
      <c r="R2385" s="2" t="s">
        <v>98</v>
      </c>
      <c r="S2385" t="s">
        <v>97</v>
      </c>
      <c r="T2385" t="s">
        <v>98</v>
      </c>
      <c r="U2385" s="2" t="s">
        <v>98</v>
      </c>
      <c r="V2385" s="2" t="s">
        <v>98</v>
      </c>
      <c r="W2385" s="2" t="s">
        <v>98</v>
      </c>
      <c r="X2385" s="2" t="s">
        <v>98</v>
      </c>
      <c r="Y2385" s="2" t="s">
        <v>186</v>
      </c>
      <c r="Z2385" s="2" t="s">
        <v>98</v>
      </c>
      <c r="AA2385" s="2" t="s">
        <v>98</v>
      </c>
      <c r="AB2385" s="2" t="s">
        <v>185</v>
      </c>
      <c r="AC2385" t="s">
        <v>171</v>
      </c>
      <c r="AD2385" t="s">
        <v>97</v>
      </c>
      <c r="AE2385" s="1" t="s">
        <v>97</v>
      </c>
      <c r="AF2385" t="s">
        <v>97</v>
      </c>
    </row>
    <row r="2386" spans="1:32">
      <c r="A2386" s="3" t="s">
        <v>183</v>
      </c>
      <c r="B2386">
        <v>2376</v>
      </c>
      <c r="C2386" s="6">
        <v>191695</v>
      </c>
      <c r="D2386" t="s">
        <v>136</v>
      </c>
      <c r="E2386" s="2" t="s">
        <v>97</v>
      </c>
      <c r="F2386" s="2" t="s">
        <v>97</v>
      </c>
      <c r="G2386" s="2" t="s">
        <v>98</v>
      </c>
      <c r="H2386" s="2" t="s">
        <v>97</v>
      </c>
      <c r="I2386" s="2" t="s">
        <v>145</v>
      </c>
      <c r="J2386" s="2" t="s">
        <v>97</v>
      </c>
      <c r="K2386" s="2" t="s">
        <v>134</v>
      </c>
      <c r="L2386" t="s">
        <v>138</v>
      </c>
      <c r="M2386" s="2" t="s">
        <v>100</v>
      </c>
      <c r="N2386" s="71" t="s">
        <v>97</v>
      </c>
      <c r="O2386" s="71" t="s">
        <v>174</v>
      </c>
      <c r="P2386" s="4" t="s">
        <v>97</v>
      </c>
      <c r="Q2386" s="2" t="s">
        <v>98</v>
      </c>
      <c r="R2386" s="2" t="s">
        <v>98</v>
      </c>
      <c r="S2386" t="s">
        <v>97</v>
      </c>
      <c r="T2386" t="s">
        <v>98</v>
      </c>
      <c r="U2386" s="2" t="s">
        <v>98</v>
      </c>
      <c r="V2386" s="2" t="s">
        <v>98</v>
      </c>
      <c r="W2386" s="2" t="s">
        <v>98</v>
      </c>
      <c r="X2386" s="2" t="s">
        <v>98</v>
      </c>
      <c r="Y2386" s="2" t="s">
        <v>97</v>
      </c>
      <c r="Z2386" s="2" t="s">
        <v>98</v>
      </c>
      <c r="AA2386" s="2" t="s">
        <v>98</v>
      </c>
      <c r="AB2386" s="2" t="s">
        <v>98</v>
      </c>
      <c r="AC2386" t="s">
        <v>172</v>
      </c>
      <c r="AD2386" t="s">
        <v>97</v>
      </c>
      <c r="AE2386" s="1" t="s">
        <v>97</v>
      </c>
      <c r="AF2386" t="s">
        <v>97</v>
      </c>
    </row>
    <row r="2387" spans="1:32">
      <c r="A2387" s="3" t="s">
        <v>184</v>
      </c>
      <c r="B2387">
        <v>2377</v>
      </c>
      <c r="C2387">
        <v>191698</v>
      </c>
      <c r="D2387" t="s">
        <v>136</v>
      </c>
      <c r="E2387" s="2" t="s">
        <v>97</v>
      </c>
      <c r="F2387" s="2" t="s">
        <v>97</v>
      </c>
      <c r="G2387" s="2" t="s">
        <v>98</v>
      </c>
      <c r="H2387" s="3" t="s">
        <v>97</v>
      </c>
      <c r="I2387" s="2" t="s">
        <v>146</v>
      </c>
      <c r="J2387" s="6" t="s">
        <v>98</v>
      </c>
      <c r="K2387" s="2" t="s">
        <v>134</v>
      </c>
      <c r="L2387" t="s">
        <v>138</v>
      </c>
      <c r="M2387" s="3" t="s">
        <v>100</v>
      </c>
      <c r="N2387" s="71" t="s">
        <v>97</v>
      </c>
      <c r="O2387" s="71" t="s">
        <v>174</v>
      </c>
      <c r="P2387" s="5" t="s">
        <v>97</v>
      </c>
      <c r="Q2387" s="2" t="s">
        <v>97</v>
      </c>
      <c r="R2387" s="2" t="s">
        <v>97</v>
      </c>
      <c r="S2387" t="s">
        <v>97</v>
      </c>
      <c r="T2387" t="s">
        <v>97</v>
      </c>
      <c r="U2387" s="2" t="s">
        <v>98</v>
      </c>
      <c r="V2387" s="2" t="s">
        <v>97</v>
      </c>
      <c r="W2387" s="2" t="s">
        <v>97</v>
      </c>
      <c r="X2387" s="2" t="s">
        <v>97</v>
      </c>
      <c r="Y2387" s="2" t="s">
        <v>97</v>
      </c>
      <c r="Z2387" s="2" t="s">
        <v>98</v>
      </c>
      <c r="AA2387" s="2" t="s">
        <v>98</v>
      </c>
      <c r="AB2387" s="2" t="s">
        <v>97</v>
      </c>
      <c r="AC2387" t="s">
        <v>172</v>
      </c>
      <c r="AD2387" s="6" t="s">
        <v>97</v>
      </c>
      <c r="AE2387" s="1" t="s">
        <v>98</v>
      </c>
      <c r="AF2387" t="s">
        <v>98</v>
      </c>
    </row>
    <row r="2388" spans="1:32">
      <c r="A2388" s="3" t="s">
        <v>184</v>
      </c>
      <c r="B2388">
        <v>2378</v>
      </c>
      <c r="C2388" s="6">
        <v>191716</v>
      </c>
      <c r="D2388" t="s">
        <v>137</v>
      </c>
      <c r="E2388" s="2" t="s">
        <v>98</v>
      </c>
      <c r="F2388" s="2" t="s">
        <v>98</v>
      </c>
      <c r="G2388" s="2" t="s">
        <v>98</v>
      </c>
      <c r="H2388" s="2" t="s">
        <v>97</v>
      </c>
      <c r="I2388" s="2" t="s">
        <v>146</v>
      </c>
      <c r="J2388" s="2" t="s">
        <v>97</v>
      </c>
      <c r="K2388" s="2" t="s">
        <v>134</v>
      </c>
      <c r="L2388" t="s">
        <v>140</v>
      </c>
      <c r="M2388" s="2" t="s">
        <v>101</v>
      </c>
      <c r="N2388" s="71" t="s">
        <v>98</v>
      </c>
      <c r="O2388" s="71" t="s">
        <v>174</v>
      </c>
      <c r="P2388" s="4" t="s">
        <v>182</v>
      </c>
      <c r="Q2388" s="2" t="s">
        <v>98</v>
      </c>
      <c r="R2388" s="2" t="s">
        <v>98</v>
      </c>
      <c r="S2388" t="s">
        <v>98</v>
      </c>
      <c r="T2388" t="s">
        <v>98</v>
      </c>
      <c r="U2388" s="2" t="s">
        <v>98</v>
      </c>
      <c r="V2388" s="2" t="s">
        <v>98</v>
      </c>
      <c r="W2388" s="2" t="s">
        <v>98</v>
      </c>
      <c r="X2388" s="2" t="s">
        <v>98</v>
      </c>
      <c r="Y2388" s="2" t="s">
        <v>186</v>
      </c>
      <c r="Z2388" s="2" t="s">
        <v>98</v>
      </c>
      <c r="AA2388" s="2" t="s">
        <v>98</v>
      </c>
      <c r="AB2388" s="2" t="s">
        <v>97</v>
      </c>
      <c r="AC2388" t="s">
        <v>172</v>
      </c>
      <c r="AD2388" t="s">
        <v>97</v>
      </c>
      <c r="AE2388" s="1" t="s">
        <v>98</v>
      </c>
      <c r="AF2388" t="s">
        <v>98</v>
      </c>
    </row>
    <row r="2389" spans="1:32">
      <c r="A2389" s="3" t="s">
        <v>184</v>
      </c>
      <c r="B2389">
        <v>2379</v>
      </c>
      <c r="C2389" s="6">
        <v>191729</v>
      </c>
      <c r="D2389" t="s">
        <v>136</v>
      </c>
      <c r="E2389" s="2" t="s">
        <v>98</v>
      </c>
      <c r="F2389" s="2" t="s">
        <v>98</v>
      </c>
      <c r="G2389" s="2" t="s">
        <v>98</v>
      </c>
      <c r="H2389" s="2" t="s">
        <v>97</v>
      </c>
      <c r="I2389" s="2" t="s">
        <v>146</v>
      </c>
      <c r="J2389" s="2" t="s">
        <v>97</v>
      </c>
      <c r="K2389" s="2" t="s">
        <v>134</v>
      </c>
      <c r="L2389" t="s">
        <v>140</v>
      </c>
      <c r="M2389" s="2" t="s">
        <v>101</v>
      </c>
      <c r="N2389" s="71" t="s">
        <v>97</v>
      </c>
      <c r="O2389" s="71" t="s">
        <v>174</v>
      </c>
      <c r="P2389" s="4" t="s">
        <v>182</v>
      </c>
      <c r="Q2389" s="2" t="s">
        <v>98</v>
      </c>
      <c r="R2389" s="2" t="s">
        <v>98</v>
      </c>
      <c r="S2389" t="s">
        <v>98</v>
      </c>
      <c r="T2389" t="s">
        <v>98</v>
      </c>
      <c r="U2389" s="2" t="s">
        <v>98</v>
      </c>
      <c r="V2389" s="2" t="s">
        <v>98</v>
      </c>
      <c r="W2389" s="2" t="s">
        <v>98</v>
      </c>
      <c r="X2389" s="2" t="s">
        <v>98</v>
      </c>
      <c r="Y2389" s="2" t="s">
        <v>98</v>
      </c>
      <c r="Z2389" s="2" t="s">
        <v>98</v>
      </c>
      <c r="AA2389" s="2" t="s">
        <v>98</v>
      </c>
      <c r="AB2389" s="2" t="s">
        <v>97</v>
      </c>
      <c r="AC2389" t="s">
        <v>172</v>
      </c>
      <c r="AD2389" t="s">
        <v>97</v>
      </c>
      <c r="AE2389" s="1" t="s">
        <v>98</v>
      </c>
      <c r="AF2389" t="s">
        <v>98</v>
      </c>
    </row>
    <row r="2390" spans="1:32">
      <c r="A2390" s="3" t="s">
        <v>184</v>
      </c>
      <c r="B2390">
        <v>2380</v>
      </c>
      <c r="C2390" s="6">
        <v>191748</v>
      </c>
      <c r="D2390" t="s">
        <v>137</v>
      </c>
      <c r="E2390" s="2" t="s">
        <v>97</v>
      </c>
      <c r="F2390" s="2" t="s">
        <v>98</v>
      </c>
      <c r="G2390" s="2" t="s">
        <v>98</v>
      </c>
      <c r="H2390" s="2" t="s">
        <v>99</v>
      </c>
      <c r="I2390" s="2" t="s">
        <v>145</v>
      </c>
      <c r="J2390" s="2" t="s">
        <v>98</v>
      </c>
      <c r="K2390" s="2" t="s">
        <v>134</v>
      </c>
      <c r="L2390" t="s">
        <v>139</v>
      </c>
      <c r="M2390" s="2" t="s">
        <v>100</v>
      </c>
      <c r="N2390" s="71" t="s">
        <v>97</v>
      </c>
      <c r="O2390" s="71" t="s">
        <v>174</v>
      </c>
      <c r="P2390" s="4" t="s">
        <v>182</v>
      </c>
      <c r="Q2390" s="2" t="s">
        <v>98</v>
      </c>
      <c r="R2390" s="2" t="s">
        <v>98</v>
      </c>
      <c r="S2390" t="s">
        <v>98</v>
      </c>
      <c r="T2390" t="s">
        <v>97</v>
      </c>
      <c r="U2390" s="2" t="s">
        <v>98</v>
      </c>
      <c r="V2390" s="2" t="s">
        <v>98</v>
      </c>
      <c r="W2390" s="2" t="s">
        <v>98</v>
      </c>
      <c r="X2390" s="2" t="s">
        <v>98</v>
      </c>
      <c r="Y2390" s="2" t="s">
        <v>98</v>
      </c>
      <c r="Z2390" s="2" t="s">
        <v>98</v>
      </c>
      <c r="AA2390" s="2" t="s">
        <v>98</v>
      </c>
      <c r="AB2390" s="2" t="s">
        <v>98</v>
      </c>
      <c r="AC2390" t="s">
        <v>172</v>
      </c>
      <c r="AD2390" t="s">
        <v>97</v>
      </c>
      <c r="AE2390" s="1" t="s">
        <v>98</v>
      </c>
      <c r="AF2390" t="s">
        <v>97</v>
      </c>
    </row>
    <row r="2391" spans="1:32">
      <c r="A2391" s="3" t="s">
        <v>184</v>
      </c>
      <c r="B2391">
        <v>2381</v>
      </c>
      <c r="C2391" s="6">
        <v>191765</v>
      </c>
      <c r="D2391" t="s">
        <v>136</v>
      </c>
      <c r="E2391" s="2" t="s">
        <v>98</v>
      </c>
      <c r="F2391" s="2" t="s">
        <v>98</v>
      </c>
      <c r="G2391" s="2" t="s">
        <v>98</v>
      </c>
      <c r="H2391" s="2" t="s">
        <v>97</v>
      </c>
      <c r="I2391" s="2" t="s">
        <v>149</v>
      </c>
      <c r="J2391" s="2" t="s">
        <v>97</v>
      </c>
      <c r="K2391" s="2" t="s">
        <v>134</v>
      </c>
      <c r="L2391" t="s">
        <v>140</v>
      </c>
      <c r="M2391" s="2" t="s">
        <v>101</v>
      </c>
      <c r="N2391" s="71" t="s">
        <v>97</v>
      </c>
      <c r="O2391" s="71" t="s">
        <v>174</v>
      </c>
      <c r="P2391" s="4" t="s">
        <v>182</v>
      </c>
      <c r="Q2391" s="2" t="s">
        <v>98</v>
      </c>
      <c r="R2391" s="2" t="s">
        <v>98</v>
      </c>
      <c r="S2391" t="s">
        <v>98</v>
      </c>
      <c r="T2391" t="s">
        <v>98</v>
      </c>
      <c r="U2391" s="2" t="s">
        <v>98</v>
      </c>
      <c r="V2391" s="2" t="s">
        <v>98</v>
      </c>
      <c r="W2391" s="2" t="s">
        <v>98</v>
      </c>
      <c r="X2391" s="2" t="s">
        <v>98</v>
      </c>
      <c r="Y2391" s="2" t="s">
        <v>98</v>
      </c>
      <c r="Z2391" s="2" t="s">
        <v>98</v>
      </c>
      <c r="AA2391" s="2" t="s">
        <v>98</v>
      </c>
      <c r="AB2391" s="2" t="s">
        <v>97</v>
      </c>
      <c r="AC2391" t="s">
        <v>172</v>
      </c>
      <c r="AD2391" t="s">
        <v>97</v>
      </c>
      <c r="AE2391" s="1" t="s">
        <v>98</v>
      </c>
      <c r="AF2391" t="s">
        <v>98</v>
      </c>
    </row>
    <row r="2392" spans="1:32">
      <c r="A2392" s="3" t="s">
        <v>184</v>
      </c>
      <c r="B2392">
        <v>2382</v>
      </c>
      <c r="C2392">
        <v>191766</v>
      </c>
      <c r="D2392" t="s">
        <v>137</v>
      </c>
      <c r="E2392" s="2" t="s">
        <v>98</v>
      </c>
      <c r="F2392" s="2" t="s">
        <v>98</v>
      </c>
      <c r="G2392" s="2" t="s">
        <v>98</v>
      </c>
      <c r="H2392" s="3" t="s">
        <v>97</v>
      </c>
      <c r="I2392" s="2" t="s">
        <v>149</v>
      </c>
      <c r="J2392" s="6" t="s">
        <v>97</v>
      </c>
      <c r="K2392" s="2" t="s">
        <v>134</v>
      </c>
      <c r="L2392" t="s">
        <v>139</v>
      </c>
      <c r="M2392" s="2" t="s">
        <v>100</v>
      </c>
      <c r="N2392" s="70" t="s">
        <v>97</v>
      </c>
      <c r="O2392" s="70" t="s">
        <v>174</v>
      </c>
      <c r="P2392" s="5" t="s">
        <v>182</v>
      </c>
      <c r="Q2392" s="2" t="s">
        <v>97</v>
      </c>
      <c r="R2392" s="2" t="s">
        <v>98</v>
      </c>
      <c r="S2392" t="s">
        <v>98</v>
      </c>
      <c r="T2392" t="s">
        <v>98</v>
      </c>
      <c r="U2392" s="2" t="s">
        <v>98</v>
      </c>
      <c r="V2392" s="2" t="s">
        <v>98</v>
      </c>
      <c r="W2392" s="2" t="s">
        <v>98</v>
      </c>
      <c r="X2392" s="2" t="s">
        <v>98</v>
      </c>
      <c r="Y2392" s="2" t="s">
        <v>98</v>
      </c>
      <c r="Z2392" s="2" t="s">
        <v>98</v>
      </c>
      <c r="AA2392" s="2" t="s">
        <v>98</v>
      </c>
      <c r="AB2392" s="2" t="s">
        <v>97</v>
      </c>
      <c r="AC2392" t="s">
        <v>172</v>
      </c>
      <c r="AD2392" t="s">
        <v>97</v>
      </c>
      <c r="AE2392" s="1" t="s">
        <v>98</v>
      </c>
      <c r="AF2392" t="s">
        <v>98</v>
      </c>
    </row>
    <row r="2393" spans="1:32">
      <c r="A2393" s="3" t="s">
        <v>184</v>
      </c>
      <c r="B2393">
        <v>2383</v>
      </c>
      <c r="C2393">
        <v>191780</v>
      </c>
      <c r="D2393" t="s">
        <v>137</v>
      </c>
      <c r="E2393" s="2" t="s">
        <v>97</v>
      </c>
      <c r="F2393" s="2" t="s">
        <v>98</v>
      </c>
      <c r="G2393" s="2" t="s">
        <v>98</v>
      </c>
      <c r="H2393" s="3" t="s">
        <v>97</v>
      </c>
      <c r="I2393" s="2" t="s">
        <v>148</v>
      </c>
      <c r="J2393" s="6" t="s">
        <v>97</v>
      </c>
      <c r="K2393" s="2" t="s">
        <v>134</v>
      </c>
      <c r="L2393" t="s">
        <v>139</v>
      </c>
      <c r="M2393" s="3" t="s">
        <v>100</v>
      </c>
      <c r="N2393" s="71" t="s">
        <v>99</v>
      </c>
      <c r="O2393" s="71" t="s">
        <v>174</v>
      </c>
      <c r="P2393" s="4" t="s">
        <v>98</v>
      </c>
      <c r="Q2393" s="2" t="s">
        <v>98</v>
      </c>
      <c r="R2393" s="2" t="s">
        <v>98</v>
      </c>
      <c r="S2393" t="s">
        <v>97</v>
      </c>
      <c r="T2393" t="s">
        <v>98</v>
      </c>
      <c r="U2393" s="2" t="s">
        <v>98</v>
      </c>
      <c r="V2393" s="2" t="s">
        <v>98</v>
      </c>
      <c r="W2393" s="2" t="s">
        <v>98</v>
      </c>
      <c r="X2393" s="2" t="s">
        <v>98</v>
      </c>
      <c r="Y2393" s="2" t="s">
        <v>98</v>
      </c>
      <c r="Z2393" s="2" t="s">
        <v>98</v>
      </c>
      <c r="AA2393" s="2" t="s">
        <v>98</v>
      </c>
      <c r="AB2393" s="2" t="s">
        <v>97</v>
      </c>
      <c r="AC2393" t="s">
        <v>172</v>
      </c>
      <c r="AD2393" s="6" t="s">
        <v>97</v>
      </c>
      <c r="AE2393" s="1" t="s">
        <v>97</v>
      </c>
      <c r="AF2393" t="s">
        <v>98</v>
      </c>
    </row>
    <row r="2394" spans="1:32">
      <c r="A2394" s="3" t="s">
        <v>184</v>
      </c>
      <c r="B2394">
        <v>2384</v>
      </c>
      <c r="C2394" s="6">
        <v>191801</v>
      </c>
      <c r="D2394" t="s">
        <v>136</v>
      </c>
      <c r="E2394" s="2" t="s">
        <v>98</v>
      </c>
      <c r="F2394" s="2" t="s">
        <v>98</v>
      </c>
      <c r="G2394" s="2" t="s">
        <v>97</v>
      </c>
      <c r="H2394" s="2" t="s">
        <v>97</v>
      </c>
      <c r="I2394" s="2" t="s">
        <v>145</v>
      </c>
      <c r="J2394" s="2" t="s">
        <v>97</v>
      </c>
      <c r="K2394" s="2" t="s">
        <v>135</v>
      </c>
      <c r="L2394" t="s">
        <v>138</v>
      </c>
      <c r="M2394" s="2" t="s">
        <v>101</v>
      </c>
      <c r="N2394" s="71" t="s">
        <v>97</v>
      </c>
      <c r="O2394" s="71" t="s">
        <v>174</v>
      </c>
      <c r="P2394" s="4" t="s">
        <v>97</v>
      </c>
      <c r="Q2394" s="2" t="s">
        <v>98</v>
      </c>
      <c r="R2394" s="2" t="s">
        <v>98</v>
      </c>
      <c r="S2394" t="s">
        <v>97</v>
      </c>
      <c r="T2394" t="s">
        <v>98</v>
      </c>
      <c r="U2394" s="2" t="s">
        <v>98</v>
      </c>
      <c r="V2394" s="2" t="s">
        <v>98</v>
      </c>
      <c r="W2394" s="2" t="s">
        <v>98</v>
      </c>
      <c r="X2394" s="2" t="s">
        <v>97</v>
      </c>
      <c r="Y2394" s="2" t="s">
        <v>99</v>
      </c>
      <c r="Z2394" s="2" t="s">
        <v>97</v>
      </c>
      <c r="AA2394" s="2" t="s">
        <v>98</v>
      </c>
      <c r="AB2394" s="2" t="s">
        <v>185</v>
      </c>
      <c r="AC2394" t="s">
        <v>171</v>
      </c>
      <c r="AD2394" t="s">
        <v>98</v>
      </c>
      <c r="AE2394" s="1" t="s">
        <v>98</v>
      </c>
      <c r="AF2394" t="s">
        <v>97</v>
      </c>
    </row>
    <row r="2395" spans="1:32">
      <c r="A2395" s="3" t="s">
        <v>183</v>
      </c>
      <c r="B2395">
        <v>2385</v>
      </c>
      <c r="C2395">
        <v>191813</v>
      </c>
      <c r="D2395" t="s">
        <v>136</v>
      </c>
      <c r="E2395" s="2" t="s">
        <v>98</v>
      </c>
      <c r="F2395" s="2" t="s">
        <v>98</v>
      </c>
      <c r="G2395" s="2" t="s">
        <v>98</v>
      </c>
      <c r="H2395" s="3" t="s">
        <v>98</v>
      </c>
      <c r="I2395" s="2" t="s">
        <v>147</v>
      </c>
      <c r="J2395" s="6" t="s">
        <v>98</v>
      </c>
      <c r="K2395" s="2" t="s">
        <v>134</v>
      </c>
      <c r="L2395" t="s">
        <v>140</v>
      </c>
      <c r="M2395" s="2" t="s">
        <v>101</v>
      </c>
      <c r="N2395" s="70" t="s">
        <v>98</v>
      </c>
      <c r="O2395" s="70" t="s">
        <v>174</v>
      </c>
      <c r="P2395" s="4" t="s">
        <v>182</v>
      </c>
      <c r="Q2395" s="2" t="s">
        <v>98</v>
      </c>
      <c r="R2395" s="2" t="s">
        <v>98</v>
      </c>
      <c r="S2395" t="s">
        <v>98</v>
      </c>
      <c r="T2395" t="s">
        <v>98</v>
      </c>
      <c r="U2395" s="2" t="s">
        <v>98</v>
      </c>
      <c r="V2395" s="2" t="s">
        <v>98</v>
      </c>
      <c r="W2395" s="2" t="s">
        <v>98</v>
      </c>
      <c r="X2395" s="2" t="s">
        <v>98</v>
      </c>
      <c r="Y2395" s="2" t="s">
        <v>186</v>
      </c>
      <c r="Z2395" s="2" t="s">
        <v>98</v>
      </c>
      <c r="AA2395" s="2" t="s">
        <v>98</v>
      </c>
      <c r="AB2395" s="2" t="s">
        <v>98</v>
      </c>
      <c r="AC2395" t="s">
        <v>171</v>
      </c>
      <c r="AD2395" s="6" t="s">
        <v>97</v>
      </c>
      <c r="AE2395" s="1" t="s">
        <v>98</v>
      </c>
      <c r="AF2395" t="s">
        <v>99</v>
      </c>
    </row>
    <row r="2396" spans="1:32">
      <c r="A2396" s="3" t="s">
        <v>184</v>
      </c>
      <c r="B2396">
        <v>2386</v>
      </c>
      <c r="C2396">
        <v>191816</v>
      </c>
      <c r="D2396" t="s">
        <v>136</v>
      </c>
      <c r="E2396" s="2" t="s">
        <v>97</v>
      </c>
      <c r="F2396" s="2" t="s">
        <v>97</v>
      </c>
      <c r="G2396" s="2" t="s">
        <v>98</v>
      </c>
      <c r="H2396" s="3" t="s">
        <v>97</v>
      </c>
      <c r="I2396" s="2" t="s">
        <v>148</v>
      </c>
      <c r="J2396" s="6" t="s">
        <v>97</v>
      </c>
      <c r="K2396" s="2" t="s">
        <v>134</v>
      </c>
      <c r="L2396" t="s">
        <v>140</v>
      </c>
      <c r="M2396" s="2" t="s">
        <v>100</v>
      </c>
      <c r="N2396" s="70" t="s">
        <v>97</v>
      </c>
      <c r="O2396" s="70" t="s">
        <v>174</v>
      </c>
      <c r="P2396" s="4" t="s">
        <v>98</v>
      </c>
      <c r="Q2396" s="2" t="s">
        <v>98</v>
      </c>
      <c r="R2396" s="2" t="s">
        <v>98</v>
      </c>
      <c r="S2396" t="s">
        <v>97</v>
      </c>
      <c r="T2396" t="s">
        <v>98</v>
      </c>
      <c r="U2396" s="2" t="s">
        <v>98</v>
      </c>
      <c r="V2396" s="2" t="s">
        <v>98</v>
      </c>
      <c r="W2396" s="2" t="s">
        <v>98</v>
      </c>
      <c r="X2396" s="2" t="s">
        <v>98</v>
      </c>
      <c r="Y2396" s="2" t="s">
        <v>98</v>
      </c>
      <c r="Z2396" s="2" t="s">
        <v>98</v>
      </c>
      <c r="AA2396" s="2" t="s">
        <v>98</v>
      </c>
      <c r="AB2396" s="2" t="s">
        <v>98</v>
      </c>
      <c r="AC2396" t="s">
        <v>172</v>
      </c>
      <c r="AD2396" s="6" t="s">
        <v>97</v>
      </c>
      <c r="AE2396" s="1" t="s">
        <v>98</v>
      </c>
      <c r="AF2396" t="s">
        <v>98</v>
      </c>
    </row>
    <row r="2397" spans="1:32">
      <c r="A2397" s="3" t="s">
        <v>183</v>
      </c>
      <c r="B2397">
        <v>2387</v>
      </c>
      <c r="C2397" s="6">
        <v>191825</v>
      </c>
      <c r="D2397" t="s">
        <v>136</v>
      </c>
      <c r="E2397" s="2" t="s">
        <v>97</v>
      </c>
      <c r="F2397" s="2" t="s">
        <v>98</v>
      </c>
      <c r="G2397" s="2" t="s">
        <v>98</v>
      </c>
      <c r="H2397" s="2" t="s">
        <v>97</v>
      </c>
      <c r="I2397" s="2" t="s">
        <v>148</v>
      </c>
      <c r="J2397" s="2" t="s">
        <v>97</v>
      </c>
      <c r="K2397" s="2" t="s">
        <v>134</v>
      </c>
      <c r="L2397" t="s">
        <v>139</v>
      </c>
      <c r="M2397" s="2" t="s">
        <v>100</v>
      </c>
      <c r="N2397" s="71" t="s">
        <v>98</v>
      </c>
      <c r="O2397" s="71" t="s">
        <v>163</v>
      </c>
      <c r="P2397" s="4" t="s">
        <v>98</v>
      </c>
      <c r="Q2397" s="2" t="s">
        <v>97</v>
      </c>
      <c r="R2397" s="2" t="s">
        <v>97</v>
      </c>
      <c r="S2397" t="s">
        <v>97</v>
      </c>
      <c r="T2397" t="s">
        <v>98</v>
      </c>
      <c r="U2397" s="2" t="s">
        <v>98</v>
      </c>
      <c r="V2397" s="2" t="s">
        <v>98</v>
      </c>
      <c r="W2397" s="2" t="s">
        <v>98</v>
      </c>
      <c r="X2397" s="2" t="s">
        <v>98</v>
      </c>
      <c r="Y2397" s="2" t="s">
        <v>98</v>
      </c>
      <c r="Z2397" s="2" t="s">
        <v>98</v>
      </c>
      <c r="AA2397" s="2" t="s">
        <v>98</v>
      </c>
      <c r="AB2397" s="2" t="s">
        <v>185</v>
      </c>
      <c r="AC2397" t="s">
        <v>172</v>
      </c>
      <c r="AD2397" t="s">
        <v>97</v>
      </c>
      <c r="AE2397" s="1" t="s">
        <v>97</v>
      </c>
      <c r="AF2397" t="s">
        <v>97</v>
      </c>
    </row>
    <row r="2398" spans="1:32">
      <c r="A2398" s="3" t="s">
        <v>184</v>
      </c>
      <c r="B2398">
        <v>2388</v>
      </c>
      <c r="C2398">
        <v>191833</v>
      </c>
      <c r="D2398" t="s">
        <v>137</v>
      </c>
      <c r="E2398" s="2" t="s">
        <v>98</v>
      </c>
      <c r="F2398" s="2" t="s">
        <v>98</v>
      </c>
      <c r="G2398" s="2" t="s">
        <v>98</v>
      </c>
      <c r="H2398" s="3" t="s">
        <v>97</v>
      </c>
      <c r="I2398" s="2" t="s">
        <v>146</v>
      </c>
      <c r="J2398" s="6" t="s">
        <v>97</v>
      </c>
      <c r="K2398" s="2" t="s">
        <v>134</v>
      </c>
      <c r="L2398" t="s">
        <v>139</v>
      </c>
      <c r="M2398" s="2" t="s">
        <v>101</v>
      </c>
      <c r="N2398" s="70" t="s">
        <v>97</v>
      </c>
      <c r="O2398" s="70" t="s">
        <v>174</v>
      </c>
      <c r="P2398" s="4" t="s">
        <v>182</v>
      </c>
      <c r="Q2398" s="2" t="s">
        <v>98</v>
      </c>
      <c r="R2398" s="2" t="s">
        <v>98</v>
      </c>
      <c r="S2398" t="s">
        <v>98</v>
      </c>
      <c r="T2398" t="s">
        <v>98</v>
      </c>
      <c r="U2398" s="2" t="s">
        <v>98</v>
      </c>
      <c r="V2398" s="2" t="s">
        <v>98</v>
      </c>
      <c r="W2398" s="2" t="s">
        <v>98</v>
      </c>
      <c r="X2398" s="2" t="s">
        <v>98</v>
      </c>
      <c r="Y2398" s="2" t="s">
        <v>98</v>
      </c>
      <c r="Z2398" s="2" t="s">
        <v>98</v>
      </c>
      <c r="AA2398" s="2" t="s">
        <v>98</v>
      </c>
      <c r="AB2398" s="2" t="s">
        <v>97</v>
      </c>
      <c r="AC2398" t="s">
        <v>172</v>
      </c>
      <c r="AD2398" s="6" t="s">
        <v>97</v>
      </c>
      <c r="AE2398" s="1" t="s">
        <v>98</v>
      </c>
      <c r="AF2398" t="s">
        <v>98</v>
      </c>
    </row>
    <row r="2399" spans="1:32">
      <c r="A2399" s="3" t="s">
        <v>184</v>
      </c>
      <c r="B2399">
        <v>2389</v>
      </c>
      <c r="C2399">
        <v>191851</v>
      </c>
      <c r="D2399" t="s">
        <v>136</v>
      </c>
      <c r="E2399" s="2" t="s">
        <v>97</v>
      </c>
      <c r="F2399" s="2" t="s">
        <v>97</v>
      </c>
      <c r="G2399" s="2" t="s">
        <v>98</v>
      </c>
      <c r="H2399" s="3" t="s">
        <v>99</v>
      </c>
      <c r="I2399" s="2" t="s">
        <v>144</v>
      </c>
      <c r="J2399" s="6" t="s">
        <v>97</v>
      </c>
      <c r="K2399" s="2" t="s">
        <v>134</v>
      </c>
      <c r="L2399" t="s">
        <v>140</v>
      </c>
      <c r="M2399" s="2" t="s">
        <v>100</v>
      </c>
      <c r="N2399" s="70" t="s">
        <v>99</v>
      </c>
      <c r="O2399" s="70" t="s">
        <v>174</v>
      </c>
      <c r="P2399" s="5" t="s">
        <v>98</v>
      </c>
      <c r="Q2399" s="2" t="s">
        <v>98</v>
      </c>
      <c r="R2399" s="2" t="s">
        <v>98</v>
      </c>
      <c r="S2399" t="s">
        <v>97</v>
      </c>
      <c r="T2399" t="s">
        <v>98</v>
      </c>
      <c r="U2399" s="2" t="s">
        <v>98</v>
      </c>
      <c r="V2399" s="2" t="s">
        <v>98</v>
      </c>
      <c r="W2399" s="2" t="s">
        <v>98</v>
      </c>
      <c r="X2399" s="2" t="s">
        <v>97</v>
      </c>
      <c r="Y2399" s="2" t="s">
        <v>98</v>
      </c>
      <c r="Z2399" s="2" t="s">
        <v>98</v>
      </c>
      <c r="AA2399" s="2" t="s">
        <v>98</v>
      </c>
      <c r="AB2399" s="2" t="s">
        <v>97</v>
      </c>
      <c r="AC2399" t="s">
        <v>172</v>
      </c>
      <c r="AD2399" t="s">
        <v>97</v>
      </c>
      <c r="AE2399" s="1" t="s">
        <v>98</v>
      </c>
      <c r="AF2399" t="s">
        <v>98</v>
      </c>
    </row>
    <row r="2400" spans="1:32">
      <c r="A2400" s="3" t="s">
        <v>184</v>
      </c>
      <c r="B2400">
        <v>2390</v>
      </c>
      <c r="C2400" s="6">
        <v>191879</v>
      </c>
      <c r="D2400" t="s">
        <v>137</v>
      </c>
      <c r="E2400" s="2" t="s">
        <v>98</v>
      </c>
      <c r="F2400" s="2" t="s">
        <v>98</v>
      </c>
      <c r="G2400" s="2" t="s">
        <v>98</v>
      </c>
      <c r="H2400" s="2" t="s">
        <v>97</v>
      </c>
      <c r="I2400" s="2" t="s">
        <v>147</v>
      </c>
      <c r="J2400" s="2" t="s">
        <v>98</v>
      </c>
      <c r="K2400" s="2" t="s">
        <v>135</v>
      </c>
      <c r="L2400" t="s">
        <v>139</v>
      </c>
      <c r="M2400" s="2" t="s">
        <v>100</v>
      </c>
      <c r="N2400" s="71" t="s">
        <v>97</v>
      </c>
      <c r="O2400" s="71" t="s">
        <v>174</v>
      </c>
      <c r="P2400" s="4" t="s">
        <v>97</v>
      </c>
      <c r="Q2400" s="2" t="s">
        <v>97</v>
      </c>
      <c r="R2400" s="2" t="s">
        <v>98</v>
      </c>
      <c r="S2400" t="s">
        <v>97</v>
      </c>
      <c r="T2400" t="s">
        <v>98</v>
      </c>
      <c r="U2400" s="2" t="s">
        <v>98</v>
      </c>
      <c r="V2400" s="2" t="s">
        <v>98</v>
      </c>
      <c r="W2400" s="2" t="s">
        <v>98</v>
      </c>
      <c r="X2400" s="2" t="s">
        <v>98</v>
      </c>
      <c r="Y2400" s="2" t="s">
        <v>99</v>
      </c>
      <c r="Z2400" s="2" t="s">
        <v>98</v>
      </c>
      <c r="AA2400" s="2" t="s">
        <v>98</v>
      </c>
      <c r="AB2400" s="2" t="s">
        <v>185</v>
      </c>
      <c r="AC2400" t="s">
        <v>171</v>
      </c>
      <c r="AD2400" t="s">
        <v>98</v>
      </c>
      <c r="AE2400" s="1" t="s">
        <v>98</v>
      </c>
      <c r="AF2400" t="s">
        <v>97</v>
      </c>
    </row>
    <row r="2401" spans="1:32">
      <c r="A2401" s="3" t="s">
        <v>184</v>
      </c>
      <c r="B2401">
        <v>2391</v>
      </c>
      <c r="C2401">
        <v>191884</v>
      </c>
      <c r="D2401" t="s">
        <v>137</v>
      </c>
      <c r="E2401" s="2" t="s">
        <v>98</v>
      </c>
      <c r="F2401" s="2" t="s">
        <v>98</v>
      </c>
      <c r="G2401" s="2" t="s">
        <v>98</v>
      </c>
      <c r="H2401" s="3" t="s">
        <v>97</v>
      </c>
      <c r="I2401" s="2" t="s">
        <v>147</v>
      </c>
      <c r="J2401" s="6" t="s">
        <v>97</v>
      </c>
      <c r="K2401" s="2" t="s">
        <v>134</v>
      </c>
      <c r="L2401" t="s">
        <v>139</v>
      </c>
      <c r="M2401" s="2" t="s">
        <v>100</v>
      </c>
      <c r="N2401" s="70" t="s">
        <v>97</v>
      </c>
      <c r="O2401" s="70" t="s">
        <v>174</v>
      </c>
      <c r="P2401" s="5" t="s">
        <v>182</v>
      </c>
      <c r="Q2401" s="2" t="s">
        <v>98</v>
      </c>
      <c r="R2401" s="2" t="s">
        <v>98</v>
      </c>
      <c r="S2401" t="s">
        <v>98</v>
      </c>
      <c r="T2401" t="s">
        <v>98</v>
      </c>
      <c r="U2401" s="2" t="s">
        <v>98</v>
      </c>
      <c r="V2401" s="2" t="s">
        <v>97</v>
      </c>
      <c r="W2401" s="2" t="s">
        <v>98</v>
      </c>
      <c r="X2401" s="2" t="s">
        <v>98</v>
      </c>
      <c r="Y2401" s="2" t="s">
        <v>98</v>
      </c>
      <c r="Z2401" s="2" t="s">
        <v>98</v>
      </c>
      <c r="AA2401" s="2" t="s">
        <v>98</v>
      </c>
      <c r="AB2401" s="2" t="s">
        <v>97</v>
      </c>
      <c r="AC2401" t="s">
        <v>172</v>
      </c>
      <c r="AD2401" s="6" t="s">
        <v>97</v>
      </c>
      <c r="AE2401" s="7" t="s">
        <v>97</v>
      </c>
      <c r="AF2401" t="s">
        <v>97</v>
      </c>
    </row>
    <row r="2402" spans="1:32">
      <c r="A2402" s="3" t="s">
        <v>184</v>
      </c>
      <c r="B2402">
        <v>2392</v>
      </c>
      <c r="C2402" s="6">
        <v>191905</v>
      </c>
      <c r="D2402" t="s">
        <v>136</v>
      </c>
      <c r="E2402" s="2" t="s">
        <v>98</v>
      </c>
      <c r="F2402" s="2" t="s">
        <v>98</v>
      </c>
      <c r="G2402" s="2" t="s">
        <v>98</v>
      </c>
      <c r="H2402" s="2" t="s">
        <v>97</v>
      </c>
      <c r="I2402" s="2" t="s">
        <v>145</v>
      </c>
      <c r="J2402" s="2" t="s">
        <v>97</v>
      </c>
      <c r="K2402" s="2" t="s">
        <v>134</v>
      </c>
      <c r="L2402" t="s">
        <v>140</v>
      </c>
      <c r="M2402" s="2" t="s">
        <v>100</v>
      </c>
      <c r="N2402" s="71" t="s">
        <v>97</v>
      </c>
      <c r="O2402" s="71" t="s">
        <v>174</v>
      </c>
      <c r="P2402" s="4" t="s">
        <v>97</v>
      </c>
      <c r="Q2402" s="2" t="s">
        <v>98</v>
      </c>
      <c r="R2402" s="2" t="s">
        <v>98</v>
      </c>
      <c r="S2402" t="s">
        <v>97</v>
      </c>
      <c r="T2402" t="s">
        <v>98</v>
      </c>
      <c r="U2402" s="2" t="s">
        <v>98</v>
      </c>
      <c r="V2402" s="2" t="s">
        <v>98</v>
      </c>
      <c r="W2402" s="2" t="s">
        <v>98</v>
      </c>
      <c r="X2402" s="2" t="s">
        <v>98</v>
      </c>
      <c r="Y2402" s="2" t="s">
        <v>186</v>
      </c>
      <c r="Z2402" s="2" t="s">
        <v>98</v>
      </c>
      <c r="AA2402" s="2" t="s">
        <v>98</v>
      </c>
      <c r="AB2402" s="2" t="s">
        <v>97</v>
      </c>
      <c r="AC2402" t="s">
        <v>172</v>
      </c>
      <c r="AD2402" t="s">
        <v>97</v>
      </c>
      <c r="AE2402" s="1" t="s">
        <v>98</v>
      </c>
      <c r="AF2402" t="s">
        <v>97</v>
      </c>
    </row>
    <row r="2403" spans="1:32">
      <c r="A2403" s="3" t="s">
        <v>184</v>
      </c>
      <c r="B2403">
        <v>2393</v>
      </c>
      <c r="C2403">
        <v>191908</v>
      </c>
      <c r="D2403" t="s">
        <v>136</v>
      </c>
      <c r="E2403" s="2" t="s">
        <v>98</v>
      </c>
      <c r="F2403" s="2" t="s">
        <v>98</v>
      </c>
      <c r="G2403" s="2" t="s">
        <v>98</v>
      </c>
      <c r="H2403" s="3" t="s">
        <v>97</v>
      </c>
      <c r="I2403" s="2" t="s">
        <v>148</v>
      </c>
      <c r="J2403" s="6" t="s">
        <v>97</v>
      </c>
      <c r="K2403" s="2" t="s">
        <v>134</v>
      </c>
      <c r="L2403" t="s">
        <v>140</v>
      </c>
      <c r="M2403" s="2" t="s">
        <v>100</v>
      </c>
      <c r="N2403" s="70" t="s">
        <v>97</v>
      </c>
      <c r="O2403" s="70" t="s">
        <v>174</v>
      </c>
      <c r="P2403" s="5" t="s">
        <v>97</v>
      </c>
      <c r="Q2403" s="2" t="s">
        <v>98</v>
      </c>
      <c r="R2403" s="2" t="s">
        <v>98</v>
      </c>
      <c r="S2403" t="s">
        <v>97</v>
      </c>
      <c r="T2403" t="s">
        <v>98</v>
      </c>
      <c r="U2403" s="2" t="s">
        <v>98</v>
      </c>
      <c r="V2403" s="2" t="s">
        <v>97</v>
      </c>
      <c r="W2403" s="2" t="s">
        <v>98</v>
      </c>
      <c r="X2403" s="2" t="s">
        <v>98</v>
      </c>
      <c r="Y2403" s="2" t="s">
        <v>98</v>
      </c>
      <c r="Z2403" s="2" t="s">
        <v>98</v>
      </c>
      <c r="AA2403" s="2" t="s">
        <v>98</v>
      </c>
      <c r="AB2403" s="2" t="s">
        <v>97</v>
      </c>
      <c r="AC2403" t="s">
        <v>172</v>
      </c>
      <c r="AD2403" t="s">
        <v>97</v>
      </c>
      <c r="AE2403" s="1" t="s">
        <v>97</v>
      </c>
      <c r="AF2403" t="s">
        <v>97</v>
      </c>
    </row>
    <row r="2404" spans="1:32">
      <c r="A2404" s="3" t="s">
        <v>184</v>
      </c>
      <c r="B2404">
        <v>2394</v>
      </c>
      <c r="C2404">
        <v>191941</v>
      </c>
      <c r="D2404" t="s">
        <v>136</v>
      </c>
      <c r="E2404" s="2" t="s">
        <v>98</v>
      </c>
      <c r="F2404" s="2" t="s">
        <v>98</v>
      </c>
      <c r="G2404" s="2" t="s">
        <v>98</v>
      </c>
      <c r="H2404" s="3" t="s">
        <v>97</v>
      </c>
      <c r="I2404" s="2" t="s">
        <v>146</v>
      </c>
      <c r="J2404" s="6" t="s">
        <v>97</v>
      </c>
      <c r="K2404" s="2" t="s">
        <v>134</v>
      </c>
      <c r="L2404" t="s">
        <v>138</v>
      </c>
      <c r="M2404" s="2" t="s">
        <v>101</v>
      </c>
      <c r="N2404" s="70" t="s">
        <v>97</v>
      </c>
      <c r="O2404" s="70" t="s">
        <v>174</v>
      </c>
      <c r="P2404" s="5" t="s">
        <v>182</v>
      </c>
      <c r="Q2404" s="2" t="s">
        <v>98</v>
      </c>
      <c r="R2404" s="2" t="s">
        <v>98</v>
      </c>
      <c r="S2404" t="s">
        <v>98</v>
      </c>
      <c r="T2404" t="s">
        <v>97</v>
      </c>
      <c r="U2404" s="2" t="s">
        <v>98</v>
      </c>
      <c r="V2404" s="2" t="s">
        <v>97</v>
      </c>
      <c r="W2404" s="2" t="s">
        <v>98</v>
      </c>
      <c r="X2404" s="2" t="s">
        <v>97</v>
      </c>
      <c r="Y2404" s="2" t="s">
        <v>98</v>
      </c>
      <c r="Z2404" s="2" t="s">
        <v>97</v>
      </c>
      <c r="AA2404" s="2" t="s">
        <v>98</v>
      </c>
      <c r="AB2404" s="2" t="s">
        <v>99</v>
      </c>
      <c r="AC2404" t="s">
        <v>172</v>
      </c>
      <c r="AD2404" t="s">
        <v>97</v>
      </c>
      <c r="AE2404" s="1" t="s">
        <v>98</v>
      </c>
      <c r="AF2404" t="s">
        <v>98</v>
      </c>
    </row>
    <row r="2405" spans="1:32">
      <c r="A2405" s="3" t="s">
        <v>184</v>
      </c>
      <c r="B2405">
        <v>2395</v>
      </c>
      <c r="C2405" s="6">
        <v>191976</v>
      </c>
      <c r="D2405" t="s">
        <v>136</v>
      </c>
      <c r="E2405" s="2" t="s">
        <v>97</v>
      </c>
      <c r="F2405" s="2" t="s">
        <v>98</v>
      </c>
      <c r="G2405" s="2" t="s">
        <v>98</v>
      </c>
      <c r="H2405" s="2" t="s">
        <v>97</v>
      </c>
      <c r="I2405" s="2" t="s">
        <v>149</v>
      </c>
      <c r="J2405" s="2" t="s">
        <v>97</v>
      </c>
      <c r="K2405" s="2" t="s">
        <v>134</v>
      </c>
      <c r="L2405" t="s">
        <v>139</v>
      </c>
      <c r="M2405" s="2" t="s">
        <v>101</v>
      </c>
      <c r="N2405" s="71" t="s">
        <v>97</v>
      </c>
      <c r="O2405" s="71" t="s">
        <v>174</v>
      </c>
      <c r="P2405" s="4" t="s">
        <v>97</v>
      </c>
      <c r="Q2405" s="2" t="s">
        <v>97</v>
      </c>
      <c r="R2405" s="2" t="s">
        <v>97</v>
      </c>
      <c r="S2405" t="s">
        <v>97</v>
      </c>
      <c r="T2405" t="s">
        <v>97</v>
      </c>
      <c r="U2405" s="2" t="s">
        <v>97</v>
      </c>
      <c r="V2405" s="2" t="s">
        <v>97</v>
      </c>
      <c r="W2405" s="2" t="s">
        <v>98</v>
      </c>
      <c r="X2405" s="2" t="s">
        <v>98</v>
      </c>
      <c r="Y2405" s="2" t="s">
        <v>98</v>
      </c>
      <c r="Z2405" s="2" t="s">
        <v>98</v>
      </c>
      <c r="AA2405" s="2" t="s">
        <v>98</v>
      </c>
      <c r="AB2405" s="2" t="s">
        <v>97</v>
      </c>
      <c r="AC2405" t="s">
        <v>172</v>
      </c>
      <c r="AD2405" t="s">
        <v>97</v>
      </c>
      <c r="AE2405" s="1" t="s">
        <v>97</v>
      </c>
      <c r="AF2405" t="s">
        <v>97</v>
      </c>
    </row>
    <row r="2406" spans="1:32">
      <c r="A2406" s="3" t="s">
        <v>184</v>
      </c>
      <c r="B2406">
        <v>2396</v>
      </c>
      <c r="C2406">
        <v>191977</v>
      </c>
      <c r="D2406" t="s">
        <v>137</v>
      </c>
      <c r="E2406" s="2" t="s">
        <v>98</v>
      </c>
      <c r="F2406" s="2" t="s">
        <v>98</v>
      </c>
      <c r="G2406" s="2" t="s">
        <v>98</v>
      </c>
      <c r="H2406" s="3" t="s">
        <v>97</v>
      </c>
      <c r="I2406" s="2" t="s">
        <v>147</v>
      </c>
      <c r="J2406" s="6" t="s">
        <v>97</v>
      </c>
      <c r="K2406" s="2" t="s">
        <v>134</v>
      </c>
      <c r="L2406" t="s">
        <v>140</v>
      </c>
      <c r="M2406" s="2" t="s">
        <v>101</v>
      </c>
      <c r="N2406" s="70" t="s">
        <v>97</v>
      </c>
      <c r="O2406" s="70" t="s">
        <v>174</v>
      </c>
      <c r="P2406" s="4" t="s">
        <v>98</v>
      </c>
      <c r="Q2406" s="2" t="s">
        <v>98</v>
      </c>
      <c r="R2406" s="2" t="s">
        <v>98</v>
      </c>
      <c r="S2406" t="s">
        <v>97</v>
      </c>
      <c r="T2406" t="s">
        <v>98</v>
      </c>
      <c r="U2406" s="2" t="s">
        <v>98</v>
      </c>
      <c r="V2406" s="2" t="s">
        <v>98</v>
      </c>
      <c r="W2406" s="2" t="s">
        <v>98</v>
      </c>
      <c r="X2406" s="2" t="s">
        <v>98</v>
      </c>
      <c r="Y2406" s="2" t="s">
        <v>186</v>
      </c>
      <c r="Z2406" s="2" t="s">
        <v>98</v>
      </c>
      <c r="AA2406" s="2" t="s">
        <v>98</v>
      </c>
      <c r="AB2406" s="2" t="s">
        <v>97</v>
      </c>
      <c r="AC2406" t="s">
        <v>172</v>
      </c>
      <c r="AD2406" s="6" t="s">
        <v>97</v>
      </c>
      <c r="AE2406" s="1" t="s">
        <v>98</v>
      </c>
      <c r="AF2406" t="s">
        <v>97</v>
      </c>
    </row>
    <row r="2407" spans="1:32">
      <c r="A2407" s="3" t="s">
        <v>184</v>
      </c>
      <c r="B2407">
        <v>2397</v>
      </c>
      <c r="C2407" s="6">
        <v>191979</v>
      </c>
      <c r="D2407" t="s">
        <v>136</v>
      </c>
      <c r="E2407" s="2" t="s">
        <v>98</v>
      </c>
      <c r="F2407" s="2" t="s">
        <v>98</v>
      </c>
      <c r="G2407" s="2" t="s">
        <v>98</v>
      </c>
      <c r="H2407" s="2" t="s">
        <v>97</v>
      </c>
      <c r="I2407" s="2" t="s">
        <v>149</v>
      </c>
      <c r="J2407" s="2" t="s">
        <v>97</v>
      </c>
      <c r="K2407" s="2" t="s">
        <v>134</v>
      </c>
      <c r="L2407" t="s">
        <v>140</v>
      </c>
      <c r="M2407" s="2" t="s">
        <v>101</v>
      </c>
      <c r="N2407" s="71" t="s">
        <v>97</v>
      </c>
      <c r="O2407" s="71" t="s">
        <v>174</v>
      </c>
      <c r="P2407" s="4" t="s">
        <v>98</v>
      </c>
      <c r="Q2407" s="2" t="s">
        <v>98</v>
      </c>
      <c r="R2407" s="2" t="s">
        <v>98</v>
      </c>
      <c r="S2407" t="s">
        <v>97</v>
      </c>
      <c r="T2407" t="s">
        <v>98</v>
      </c>
      <c r="U2407" s="2" t="s">
        <v>98</v>
      </c>
      <c r="V2407" s="2" t="s">
        <v>98</v>
      </c>
      <c r="W2407" s="2" t="s">
        <v>98</v>
      </c>
      <c r="X2407" s="2" t="s">
        <v>98</v>
      </c>
      <c r="Y2407" s="2" t="s">
        <v>98</v>
      </c>
      <c r="Z2407" s="2" t="s">
        <v>98</v>
      </c>
      <c r="AA2407" s="2" t="s">
        <v>98</v>
      </c>
      <c r="AB2407" s="2" t="s">
        <v>97</v>
      </c>
      <c r="AC2407" t="s">
        <v>172</v>
      </c>
      <c r="AD2407" t="s">
        <v>97</v>
      </c>
      <c r="AE2407" s="1" t="s">
        <v>98</v>
      </c>
      <c r="AF2407" t="s">
        <v>98</v>
      </c>
    </row>
    <row r="2408" spans="1:32">
      <c r="A2408" s="3" t="s">
        <v>184</v>
      </c>
      <c r="B2408">
        <v>2398</v>
      </c>
      <c r="C2408">
        <v>191982</v>
      </c>
      <c r="D2408" t="s">
        <v>137</v>
      </c>
      <c r="E2408" s="2" t="s">
        <v>98</v>
      </c>
      <c r="F2408" s="2" t="s">
        <v>98</v>
      </c>
      <c r="G2408" s="2" t="s">
        <v>98</v>
      </c>
      <c r="H2408" s="3" t="s">
        <v>97</v>
      </c>
      <c r="I2408" s="2" t="s">
        <v>149</v>
      </c>
      <c r="J2408" s="6" t="s">
        <v>97</v>
      </c>
      <c r="K2408" s="2" t="s">
        <v>134</v>
      </c>
      <c r="L2408" t="s">
        <v>139</v>
      </c>
      <c r="M2408" s="2" t="s">
        <v>101</v>
      </c>
      <c r="N2408" s="70" t="s">
        <v>97</v>
      </c>
      <c r="O2408" s="70" t="s">
        <v>174</v>
      </c>
      <c r="P2408" s="4" t="s">
        <v>97</v>
      </c>
      <c r="Q2408" s="2" t="s">
        <v>97</v>
      </c>
      <c r="R2408" s="2" t="s">
        <v>98</v>
      </c>
      <c r="S2408" t="s">
        <v>97</v>
      </c>
      <c r="T2408" t="s">
        <v>98</v>
      </c>
      <c r="U2408" s="2" t="s">
        <v>98</v>
      </c>
      <c r="V2408" s="2" t="s">
        <v>98</v>
      </c>
      <c r="W2408" s="2" t="s">
        <v>98</v>
      </c>
      <c r="X2408" s="2" t="s">
        <v>98</v>
      </c>
      <c r="Y2408" s="2" t="s">
        <v>98</v>
      </c>
      <c r="Z2408" s="2" t="s">
        <v>98</v>
      </c>
      <c r="AA2408" s="2" t="s">
        <v>98</v>
      </c>
      <c r="AB2408" s="2" t="s">
        <v>99</v>
      </c>
      <c r="AC2408" t="s">
        <v>172</v>
      </c>
      <c r="AD2408" s="6" t="s">
        <v>97</v>
      </c>
      <c r="AE2408" s="1" t="s">
        <v>97</v>
      </c>
      <c r="AF2408" t="s">
        <v>99</v>
      </c>
    </row>
    <row r="2409" spans="1:32">
      <c r="A2409" s="3" t="s">
        <v>184</v>
      </c>
      <c r="B2409">
        <v>2399</v>
      </c>
      <c r="C2409" s="6">
        <v>191988</v>
      </c>
      <c r="D2409" t="s">
        <v>136</v>
      </c>
      <c r="E2409" s="2" t="s">
        <v>98</v>
      </c>
      <c r="F2409" s="2" t="s">
        <v>98</v>
      </c>
      <c r="G2409" s="2" t="s">
        <v>98</v>
      </c>
      <c r="H2409" s="2" t="s">
        <v>97</v>
      </c>
      <c r="I2409" s="2" t="s">
        <v>146</v>
      </c>
      <c r="J2409" s="2" t="s">
        <v>97</v>
      </c>
      <c r="K2409" s="2" t="s">
        <v>134</v>
      </c>
      <c r="L2409" t="s">
        <v>140</v>
      </c>
      <c r="M2409" s="2" t="s">
        <v>100</v>
      </c>
      <c r="N2409" s="71" t="s">
        <v>98</v>
      </c>
      <c r="O2409" s="71" t="s">
        <v>174</v>
      </c>
      <c r="P2409" s="4" t="s">
        <v>98</v>
      </c>
      <c r="Q2409" s="2" t="s">
        <v>98</v>
      </c>
      <c r="R2409" s="2" t="s">
        <v>98</v>
      </c>
      <c r="S2409" t="s">
        <v>97</v>
      </c>
      <c r="T2409" t="s">
        <v>98</v>
      </c>
      <c r="U2409" s="2" t="s">
        <v>98</v>
      </c>
      <c r="V2409" s="2" t="s">
        <v>98</v>
      </c>
      <c r="W2409" s="2" t="s">
        <v>98</v>
      </c>
      <c r="X2409" s="2" t="s">
        <v>98</v>
      </c>
      <c r="Y2409" s="2" t="s">
        <v>186</v>
      </c>
      <c r="Z2409" s="2" t="s">
        <v>98</v>
      </c>
      <c r="AA2409" s="2" t="s">
        <v>98</v>
      </c>
      <c r="AB2409" s="2" t="s">
        <v>99</v>
      </c>
      <c r="AC2409" t="s">
        <v>172</v>
      </c>
      <c r="AD2409" t="s">
        <v>97</v>
      </c>
      <c r="AE2409" s="1" t="s">
        <v>98</v>
      </c>
      <c r="AF2409" t="s">
        <v>98</v>
      </c>
    </row>
    <row r="2410" spans="1:32">
      <c r="A2410" s="3" t="s">
        <v>184</v>
      </c>
      <c r="B2410">
        <v>2400</v>
      </c>
      <c r="C2410">
        <v>191989</v>
      </c>
      <c r="D2410" t="s">
        <v>137</v>
      </c>
      <c r="E2410" s="2" t="s">
        <v>98</v>
      </c>
      <c r="F2410" s="2" t="s">
        <v>98</v>
      </c>
      <c r="G2410" s="2" t="s">
        <v>98</v>
      </c>
      <c r="H2410" s="3" t="s">
        <v>97</v>
      </c>
      <c r="I2410" s="2" t="s">
        <v>146</v>
      </c>
      <c r="J2410" s="6" t="s">
        <v>97</v>
      </c>
      <c r="K2410" s="2" t="s">
        <v>134</v>
      </c>
      <c r="L2410" t="s">
        <v>140</v>
      </c>
      <c r="M2410" s="2" t="s">
        <v>100</v>
      </c>
      <c r="N2410" s="70" t="s">
        <v>98</v>
      </c>
      <c r="O2410" s="70" t="s">
        <v>163</v>
      </c>
      <c r="P2410" s="5" t="s">
        <v>182</v>
      </c>
      <c r="Q2410" s="2" t="s">
        <v>98</v>
      </c>
      <c r="R2410" s="2" t="s">
        <v>98</v>
      </c>
      <c r="S2410" t="s">
        <v>98</v>
      </c>
      <c r="T2410" t="s">
        <v>98</v>
      </c>
      <c r="U2410" s="2" t="s">
        <v>98</v>
      </c>
      <c r="V2410" s="2" t="s">
        <v>98</v>
      </c>
      <c r="W2410" s="2" t="s">
        <v>98</v>
      </c>
      <c r="X2410" s="2" t="s">
        <v>98</v>
      </c>
      <c r="Y2410" s="2" t="s">
        <v>186</v>
      </c>
      <c r="Z2410" s="2" t="s">
        <v>98</v>
      </c>
      <c r="AA2410" s="2" t="s">
        <v>98</v>
      </c>
      <c r="AB2410" s="2" t="s">
        <v>98</v>
      </c>
      <c r="AC2410" t="s">
        <v>172</v>
      </c>
      <c r="AD2410" s="6" t="s">
        <v>97</v>
      </c>
      <c r="AE2410" s="1" t="s">
        <v>98</v>
      </c>
      <c r="AF2410" t="s">
        <v>98</v>
      </c>
    </row>
    <row r="2411" spans="1:32">
      <c r="A2411" s="3" t="s">
        <v>184</v>
      </c>
      <c r="B2411">
        <v>2401</v>
      </c>
      <c r="C2411" s="6">
        <v>192064</v>
      </c>
      <c r="D2411" t="s">
        <v>136</v>
      </c>
      <c r="E2411" s="2" t="s">
        <v>98</v>
      </c>
      <c r="F2411" s="2" t="s">
        <v>98</v>
      </c>
      <c r="G2411" s="2" t="s">
        <v>98</v>
      </c>
      <c r="H2411" s="2" t="s">
        <v>97</v>
      </c>
      <c r="I2411" s="2" t="s">
        <v>149</v>
      </c>
      <c r="J2411" s="2" t="s">
        <v>97</v>
      </c>
      <c r="K2411" s="2" t="s">
        <v>134</v>
      </c>
      <c r="L2411" t="s">
        <v>140</v>
      </c>
      <c r="M2411" s="2" t="s">
        <v>100</v>
      </c>
      <c r="N2411" s="71" t="s">
        <v>98</v>
      </c>
      <c r="O2411" s="71" t="s">
        <v>174</v>
      </c>
      <c r="P2411" s="4" t="s">
        <v>182</v>
      </c>
      <c r="Q2411" s="2" t="s">
        <v>98</v>
      </c>
      <c r="R2411" s="2" t="s">
        <v>98</v>
      </c>
      <c r="S2411" t="s">
        <v>98</v>
      </c>
      <c r="T2411" t="s">
        <v>98</v>
      </c>
      <c r="U2411" s="2" t="s">
        <v>98</v>
      </c>
      <c r="V2411" s="2" t="s">
        <v>98</v>
      </c>
      <c r="W2411" s="2" t="s">
        <v>98</v>
      </c>
      <c r="X2411" s="2" t="s">
        <v>98</v>
      </c>
      <c r="Y2411" s="2" t="s">
        <v>186</v>
      </c>
      <c r="Z2411" s="2" t="s">
        <v>98</v>
      </c>
      <c r="AA2411" s="2" t="s">
        <v>98</v>
      </c>
      <c r="AB2411" s="2" t="s">
        <v>99</v>
      </c>
      <c r="AC2411" t="s">
        <v>172</v>
      </c>
      <c r="AD2411" t="s">
        <v>97</v>
      </c>
      <c r="AE2411" s="1" t="s">
        <v>98</v>
      </c>
      <c r="AF2411" t="s">
        <v>98</v>
      </c>
    </row>
    <row r="2412" spans="1:32">
      <c r="A2412" s="3" t="s">
        <v>184</v>
      </c>
      <c r="B2412">
        <v>2402</v>
      </c>
      <c r="C2412">
        <v>192081</v>
      </c>
      <c r="D2412" t="s">
        <v>136</v>
      </c>
      <c r="E2412" s="2" t="s">
        <v>98</v>
      </c>
      <c r="F2412" s="2" t="s">
        <v>98</v>
      </c>
      <c r="G2412" s="2" t="s">
        <v>98</v>
      </c>
      <c r="H2412" s="3" t="s">
        <v>97</v>
      </c>
      <c r="I2412" s="2" t="s">
        <v>146</v>
      </c>
      <c r="J2412" s="6" t="s">
        <v>97</v>
      </c>
      <c r="K2412" s="2" t="s">
        <v>135</v>
      </c>
      <c r="L2412" t="s">
        <v>138</v>
      </c>
      <c r="M2412" s="3" t="s">
        <v>100</v>
      </c>
      <c r="N2412" s="71" t="s">
        <v>98</v>
      </c>
      <c r="O2412" s="71" t="s">
        <v>163</v>
      </c>
      <c r="P2412" s="4" t="s">
        <v>97</v>
      </c>
      <c r="Q2412" s="2" t="s">
        <v>98</v>
      </c>
      <c r="R2412" s="2" t="s">
        <v>97</v>
      </c>
      <c r="S2412" t="s">
        <v>97</v>
      </c>
      <c r="T2412" t="s">
        <v>98</v>
      </c>
      <c r="U2412" s="2" t="s">
        <v>98</v>
      </c>
      <c r="V2412" s="2" t="s">
        <v>97</v>
      </c>
      <c r="W2412" s="2" t="s">
        <v>98</v>
      </c>
      <c r="X2412" s="2" t="s">
        <v>98</v>
      </c>
      <c r="Y2412" s="2" t="s">
        <v>98</v>
      </c>
      <c r="Z2412" s="2" t="s">
        <v>98</v>
      </c>
      <c r="AA2412" s="2" t="s">
        <v>98</v>
      </c>
      <c r="AB2412" s="2" t="s">
        <v>185</v>
      </c>
      <c r="AC2412" t="s">
        <v>172</v>
      </c>
      <c r="AD2412" s="6" t="s">
        <v>98</v>
      </c>
      <c r="AE2412" s="7" t="s">
        <v>98</v>
      </c>
      <c r="AF2412" t="s">
        <v>97</v>
      </c>
    </row>
    <row r="2413" spans="1:32">
      <c r="A2413" s="3" t="s">
        <v>183</v>
      </c>
      <c r="B2413">
        <v>2403</v>
      </c>
      <c r="C2413" s="6">
        <v>192084</v>
      </c>
      <c r="D2413" t="s">
        <v>136</v>
      </c>
      <c r="E2413" s="2" t="s">
        <v>98</v>
      </c>
      <c r="F2413" s="2" t="s">
        <v>98</v>
      </c>
      <c r="G2413" s="2" t="s">
        <v>98</v>
      </c>
      <c r="H2413" s="2" t="s">
        <v>97</v>
      </c>
      <c r="I2413" s="2" t="s">
        <v>145</v>
      </c>
      <c r="J2413" s="2" t="s">
        <v>97</v>
      </c>
      <c r="K2413" s="2" t="s">
        <v>134</v>
      </c>
      <c r="L2413" t="s">
        <v>140</v>
      </c>
      <c r="M2413" s="2" t="s">
        <v>100</v>
      </c>
      <c r="N2413" s="71" t="s">
        <v>98</v>
      </c>
      <c r="O2413" s="71" t="s">
        <v>174</v>
      </c>
      <c r="P2413" s="4" t="s">
        <v>182</v>
      </c>
      <c r="Q2413" s="2" t="s">
        <v>98</v>
      </c>
      <c r="R2413" s="2" t="s">
        <v>98</v>
      </c>
      <c r="S2413" t="s">
        <v>98</v>
      </c>
      <c r="T2413" t="s">
        <v>98</v>
      </c>
      <c r="U2413" s="2" t="s">
        <v>98</v>
      </c>
      <c r="V2413" s="2" t="s">
        <v>98</v>
      </c>
      <c r="W2413" s="2" t="s">
        <v>98</v>
      </c>
      <c r="X2413" s="2" t="s">
        <v>98</v>
      </c>
      <c r="Y2413" s="2" t="s">
        <v>186</v>
      </c>
      <c r="Z2413" s="2" t="s">
        <v>98</v>
      </c>
      <c r="AA2413" s="2" t="s">
        <v>98</v>
      </c>
      <c r="AB2413" s="2" t="s">
        <v>98</v>
      </c>
      <c r="AC2413" t="s">
        <v>172</v>
      </c>
      <c r="AD2413" t="s">
        <v>97</v>
      </c>
      <c r="AE2413" s="1" t="s">
        <v>97</v>
      </c>
      <c r="AF2413" t="s">
        <v>98</v>
      </c>
    </row>
    <row r="2414" spans="1:32">
      <c r="A2414" s="3" t="s">
        <v>184</v>
      </c>
      <c r="B2414">
        <v>2404</v>
      </c>
      <c r="C2414">
        <v>192085</v>
      </c>
      <c r="D2414" t="s">
        <v>137</v>
      </c>
      <c r="E2414" s="2" t="s">
        <v>98</v>
      </c>
      <c r="F2414" s="2" t="s">
        <v>98</v>
      </c>
      <c r="G2414" s="2" t="s">
        <v>98</v>
      </c>
      <c r="H2414" s="3" t="s">
        <v>97</v>
      </c>
      <c r="I2414" s="2" t="s">
        <v>146</v>
      </c>
      <c r="J2414" s="6" t="s">
        <v>97</v>
      </c>
      <c r="K2414" s="2" t="s">
        <v>134</v>
      </c>
      <c r="L2414" t="s">
        <v>140</v>
      </c>
      <c r="M2414" s="2" t="s">
        <v>101</v>
      </c>
      <c r="N2414" s="70" t="s">
        <v>97</v>
      </c>
      <c r="O2414" s="70" t="s">
        <v>174</v>
      </c>
      <c r="P2414" s="4" t="s">
        <v>182</v>
      </c>
      <c r="Q2414" s="2" t="s">
        <v>98</v>
      </c>
      <c r="R2414" s="2" t="s">
        <v>98</v>
      </c>
      <c r="S2414" t="s">
        <v>98</v>
      </c>
      <c r="T2414" t="s">
        <v>98</v>
      </c>
      <c r="U2414" s="2" t="s">
        <v>98</v>
      </c>
      <c r="V2414" s="2" t="s">
        <v>98</v>
      </c>
      <c r="W2414" s="2" t="s">
        <v>98</v>
      </c>
      <c r="X2414" s="2" t="s">
        <v>98</v>
      </c>
      <c r="Y2414" s="2" t="s">
        <v>186</v>
      </c>
      <c r="Z2414" s="2" t="s">
        <v>98</v>
      </c>
      <c r="AA2414" s="2" t="s">
        <v>98</v>
      </c>
      <c r="AB2414" s="2" t="s">
        <v>97</v>
      </c>
      <c r="AC2414" t="s">
        <v>172</v>
      </c>
      <c r="AD2414" s="6" t="s">
        <v>97</v>
      </c>
      <c r="AE2414" s="7" t="s">
        <v>98</v>
      </c>
      <c r="AF2414" t="s">
        <v>98</v>
      </c>
    </row>
    <row r="2415" spans="1:32">
      <c r="A2415" s="3" t="s">
        <v>184</v>
      </c>
      <c r="B2415">
        <v>2405</v>
      </c>
      <c r="C2415">
        <v>192094</v>
      </c>
      <c r="D2415" t="s">
        <v>137</v>
      </c>
      <c r="E2415" s="2" t="s">
        <v>98</v>
      </c>
      <c r="F2415" s="2" t="s">
        <v>98</v>
      </c>
      <c r="G2415" s="2" t="s">
        <v>98</v>
      </c>
      <c r="H2415" s="3" t="s">
        <v>98</v>
      </c>
      <c r="I2415" s="2" t="s">
        <v>146</v>
      </c>
      <c r="J2415" s="6" t="s">
        <v>97</v>
      </c>
      <c r="K2415" s="2" t="s">
        <v>134</v>
      </c>
      <c r="L2415" t="s">
        <v>140</v>
      </c>
      <c r="M2415" s="2" t="s">
        <v>100</v>
      </c>
      <c r="N2415" s="70" t="s">
        <v>97</v>
      </c>
      <c r="O2415" s="70" t="s">
        <v>174</v>
      </c>
      <c r="P2415" s="5" t="s">
        <v>182</v>
      </c>
      <c r="Q2415" s="2" t="s">
        <v>98</v>
      </c>
      <c r="R2415" s="2" t="s">
        <v>98</v>
      </c>
      <c r="S2415" t="s">
        <v>98</v>
      </c>
      <c r="T2415" t="s">
        <v>98</v>
      </c>
      <c r="U2415" s="2" t="s">
        <v>98</v>
      </c>
      <c r="V2415" s="2" t="s">
        <v>98</v>
      </c>
      <c r="W2415" s="2" t="s">
        <v>98</v>
      </c>
      <c r="X2415" s="2" t="s">
        <v>98</v>
      </c>
      <c r="Y2415" s="2" t="s">
        <v>186</v>
      </c>
      <c r="Z2415" s="2" t="s">
        <v>98</v>
      </c>
      <c r="AA2415" s="2" t="s">
        <v>98</v>
      </c>
      <c r="AB2415" s="2" t="s">
        <v>97</v>
      </c>
      <c r="AC2415" t="s">
        <v>172</v>
      </c>
      <c r="AD2415" t="s">
        <v>97</v>
      </c>
      <c r="AE2415" s="1" t="s">
        <v>98</v>
      </c>
      <c r="AF2415" t="s">
        <v>98</v>
      </c>
    </row>
    <row r="2416" spans="1:32">
      <c r="A2416" s="3" t="s">
        <v>184</v>
      </c>
      <c r="B2416">
        <v>2406</v>
      </c>
      <c r="C2416" s="6">
        <v>192108</v>
      </c>
      <c r="D2416" t="s">
        <v>136</v>
      </c>
      <c r="E2416" s="2" t="s">
        <v>98</v>
      </c>
      <c r="F2416" s="2" t="s">
        <v>98</v>
      </c>
      <c r="G2416" s="2" t="s">
        <v>98</v>
      </c>
      <c r="H2416" s="2" t="s">
        <v>97</v>
      </c>
      <c r="I2416" s="2" t="s">
        <v>149</v>
      </c>
      <c r="J2416" s="2" t="s">
        <v>97</v>
      </c>
      <c r="K2416" s="2" t="s">
        <v>134</v>
      </c>
      <c r="L2416" t="s">
        <v>140</v>
      </c>
      <c r="M2416" s="2" t="s">
        <v>100</v>
      </c>
      <c r="N2416" s="71" t="s">
        <v>97</v>
      </c>
      <c r="O2416" s="71" t="s">
        <v>174</v>
      </c>
      <c r="P2416" s="4" t="s">
        <v>182</v>
      </c>
      <c r="Q2416" s="2" t="s">
        <v>98</v>
      </c>
      <c r="R2416" s="2" t="s">
        <v>98</v>
      </c>
      <c r="S2416" t="s">
        <v>98</v>
      </c>
      <c r="T2416" t="s">
        <v>98</v>
      </c>
      <c r="U2416" s="2" t="s">
        <v>98</v>
      </c>
      <c r="V2416" s="2" t="s">
        <v>98</v>
      </c>
      <c r="W2416" s="2" t="s">
        <v>98</v>
      </c>
      <c r="X2416" s="2" t="s">
        <v>98</v>
      </c>
      <c r="Y2416" s="2" t="s">
        <v>186</v>
      </c>
      <c r="Z2416" s="2" t="s">
        <v>98</v>
      </c>
      <c r="AA2416" s="2" t="s">
        <v>98</v>
      </c>
      <c r="AB2416" s="2" t="s">
        <v>99</v>
      </c>
      <c r="AC2416" t="s">
        <v>172</v>
      </c>
      <c r="AD2416" t="s">
        <v>97</v>
      </c>
      <c r="AE2416" s="1" t="s">
        <v>98</v>
      </c>
      <c r="AF2416" t="s">
        <v>98</v>
      </c>
    </row>
    <row r="2417" spans="1:32">
      <c r="A2417" s="3" t="s">
        <v>183</v>
      </c>
      <c r="B2417">
        <v>2407</v>
      </c>
      <c r="C2417">
        <v>192134</v>
      </c>
      <c r="D2417" t="s">
        <v>136</v>
      </c>
      <c r="E2417" s="2" t="s">
        <v>97</v>
      </c>
      <c r="F2417" s="2" t="s">
        <v>98</v>
      </c>
      <c r="G2417" s="2" t="s">
        <v>97</v>
      </c>
      <c r="H2417" s="3" t="s">
        <v>97</v>
      </c>
      <c r="I2417" s="2" t="s">
        <v>148</v>
      </c>
      <c r="J2417" s="6" t="s">
        <v>97</v>
      </c>
      <c r="K2417" s="2" t="s">
        <v>134</v>
      </c>
      <c r="L2417" t="s">
        <v>139</v>
      </c>
      <c r="M2417" s="2" t="s">
        <v>101</v>
      </c>
      <c r="N2417" s="70" t="s">
        <v>98</v>
      </c>
      <c r="O2417" s="70" t="s">
        <v>174</v>
      </c>
      <c r="P2417" s="5" t="s">
        <v>182</v>
      </c>
      <c r="Q2417" s="2" t="s">
        <v>98</v>
      </c>
      <c r="R2417" s="2" t="s">
        <v>98</v>
      </c>
      <c r="S2417" t="s">
        <v>98</v>
      </c>
      <c r="T2417" t="s">
        <v>98</v>
      </c>
      <c r="U2417" s="2" t="s">
        <v>98</v>
      </c>
      <c r="V2417" s="2" t="s">
        <v>97</v>
      </c>
      <c r="W2417" s="2" t="s">
        <v>98</v>
      </c>
      <c r="X2417" s="2" t="s">
        <v>97</v>
      </c>
      <c r="Y2417" s="2" t="s">
        <v>98</v>
      </c>
      <c r="Z2417" s="2" t="s">
        <v>98</v>
      </c>
      <c r="AA2417" s="2" t="s">
        <v>98</v>
      </c>
      <c r="AB2417" s="2" t="s">
        <v>98</v>
      </c>
      <c r="AC2417" t="s">
        <v>172</v>
      </c>
      <c r="AD2417" s="6" t="s">
        <v>97</v>
      </c>
      <c r="AE2417" s="7" t="s">
        <v>97</v>
      </c>
      <c r="AF2417" t="s">
        <v>98</v>
      </c>
    </row>
    <row r="2418" spans="1:32">
      <c r="A2418" s="3" t="s">
        <v>184</v>
      </c>
      <c r="B2418">
        <v>2408</v>
      </c>
      <c r="C2418" s="6">
        <v>192147</v>
      </c>
      <c r="D2418" t="s">
        <v>137</v>
      </c>
      <c r="E2418" s="2" t="s">
        <v>98</v>
      </c>
      <c r="F2418" s="2" t="s">
        <v>98</v>
      </c>
      <c r="G2418" s="2" t="s">
        <v>98</v>
      </c>
      <c r="H2418" s="2" t="s">
        <v>97</v>
      </c>
      <c r="I2418" s="2" t="s">
        <v>144</v>
      </c>
      <c r="J2418" s="2" t="s">
        <v>98</v>
      </c>
      <c r="K2418" s="2" t="s">
        <v>134</v>
      </c>
      <c r="L2418" t="s">
        <v>139</v>
      </c>
      <c r="M2418" s="2" t="s">
        <v>100</v>
      </c>
      <c r="N2418" s="71" t="s">
        <v>98</v>
      </c>
      <c r="O2418" s="71" t="s">
        <v>174</v>
      </c>
      <c r="P2418" s="4" t="s">
        <v>182</v>
      </c>
      <c r="Q2418" s="2" t="s">
        <v>98</v>
      </c>
      <c r="R2418" s="2" t="s">
        <v>98</v>
      </c>
      <c r="S2418" t="s">
        <v>98</v>
      </c>
      <c r="T2418" t="s">
        <v>98</v>
      </c>
      <c r="U2418" s="2" t="s">
        <v>98</v>
      </c>
      <c r="V2418" s="2" t="s">
        <v>97</v>
      </c>
      <c r="W2418" s="2" t="s">
        <v>98</v>
      </c>
      <c r="X2418" s="2" t="s">
        <v>98</v>
      </c>
      <c r="Y2418" s="2" t="s">
        <v>98</v>
      </c>
      <c r="Z2418" s="2" t="s">
        <v>98</v>
      </c>
      <c r="AA2418" s="2" t="s">
        <v>98</v>
      </c>
      <c r="AB2418" s="2" t="s">
        <v>98</v>
      </c>
      <c r="AC2418" t="s">
        <v>172</v>
      </c>
      <c r="AD2418" t="s">
        <v>97</v>
      </c>
      <c r="AE2418" s="1" t="s">
        <v>98</v>
      </c>
      <c r="AF2418" t="s">
        <v>97</v>
      </c>
    </row>
    <row r="2419" spans="1:32">
      <c r="A2419" s="3" t="s">
        <v>184</v>
      </c>
      <c r="B2419">
        <v>2409</v>
      </c>
      <c r="C2419">
        <v>192178</v>
      </c>
      <c r="D2419" t="s">
        <v>136</v>
      </c>
      <c r="E2419" s="2" t="s">
        <v>98</v>
      </c>
      <c r="F2419" s="2" t="s">
        <v>98</v>
      </c>
      <c r="G2419" s="2" t="s">
        <v>98</v>
      </c>
      <c r="H2419" s="3" t="s">
        <v>98</v>
      </c>
      <c r="I2419" s="2" t="s">
        <v>148</v>
      </c>
      <c r="J2419" s="6" t="s">
        <v>97</v>
      </c>
      <c r="K2419" s="2" t="s">
        <v>134</v>
      </c>
      <c r="L2419" t="s">
        <v>140</v>
      </c>
      <c r="M2419" s="2" t="s">
        <v>100</v>
      </c>
      <c r="N2419" s="70" t="s">
        <v>98</v>
      </c>
      <c r="O2419" s="71" t="s">
        <v>174</v>
      </c>
      <c r="P2419" s="4" t="s">
        <v>98</v>
      </c>
      <c r="Q2419" s="2" t="s">
        <v>98</v>
      </c>
      <c r="R2419" s="2" t="s">
        <v>98</v>
      </c>
      <c r="S2419" t="s">
        <v>97</v>
      </c>
      <c r="T2419" t="s">
        <v>98</v>
      </c>
      <c r="U2419" s="2" t="s">
        <v>98</v>
      </c>
      <c r="V2419" s="2" t="s">
        <v>98</v>
      </c>
      <c r="W2419" s="2" t="s">
        <v>98</v>
      </c>
      <c r="X2419" s="2" t="s">
        <v>98</v>
      </c>
      <c r="Y2419" s="2" t="s">
        <v>186</v>
      </c>
      <c r="Z2419" s="2" t="s">
        <v>98</v>
      </c>
      <c r="AA2419" s="2" t="s">
        <v>98</v>
      </c>
      <c r="AB2419" s="2" t="s">
        <v>97</v>
      </c>
      <c r="AC2419" t="s">
        <v>171</v>
      </c>
      <c r="AD2419" s="6" t="s">
        <v>97</v>
      </c>
      <c r="AE2419" s="1" t="s">
        <v>98</v>
      </c>
      <c r="AF2419" t="s">
        <v>98</v>
      </c>
    </row>
    <row r="2420" spans="1:32">
      <c r="A2420" s="3" t="s">
        <v>184</v>
      </c>
      <c r="B2420">
        <v>2410</v>
      </c>
      <c r="C2420" s="6">
        <v>192197</v>
      </c>
      <c r="D2420" t="s">
        <v>137</v>
      </c>
      <c r="E2420" s="2" t="s">
        <v>98</v>
      </c>
      <c r="F2420" s="2" t="s">
        <v>98</v>
      </c>
      <c r="G2420" s="2" t="s">
        <v>98</v>
      </c>
      <c r="H2420" s="2" t="s">
        <v>97</v>
      </c>
      <c r="I2420" s="2" t="s">
        <v>146</v>
      </c>
      <c r="J2420" s="2" t="s">
        <v>97</v>
      </c>
      <c r="K2420" s="2" t="s">
        <v>134</v>
      </c>
      <c r="L2420" t="s">
        <v>140</v>
      </c>
      <c r="M2420" s="2" t="s">
        <v>100</v>
      </c>
      <c r="N2420" s="71" t="s">
        <v>99</v>
      </c>
      <c r="O2420" s="71" t="s">
        <v>174</v>
      </c>
      <c r="P2420" s="4" t="s">
        <v>97</v>
      </c>
      <c r="Q2420" s="2" t="s">
        <v>98</v>
      </c>
      <c r="R2420" s="2" t="s">
        <v>98</v>
      </c>
      <c r="S2420" t="s">
        <v>97</v>
      </c>
      <c r="T2420" t="s">
        <v>98</v>
      </c>
      <c r="U2420" s="2" t="s">
        <v>98</v>
      </c>
      <c r="V2420" s="2" t="s">
        <v>98</v>
      </c>
      <c r="W2420" s="2" t="s">
        <v>98</v>
      </c>
      <c r="X2420" s="2" t="s">
        <v>98</v>
      </c>
      <c r="Y2420" s="2" t="s">
        <v>186</v>
      </c>
      <c r="Z2420" s="2" t="s">
        <v>98</v>
      </c>
      <c r="AA2420" s="2" t="s">
        <v>98</v>
      </c>
      <c r="AB2420" s="2" t="s">
        <v>97</v>
      </c>
      <c r="AC2420" t="s">
        <v>172</v>
      </c>
      <c r="AD2420" t="s">
        <v>97</v>
      </c>
      <c r="AE2420" s="1" t="s">
        <v>98</v>
      </c>
      <c r="AF2420" t="s">
        <v>97</v>
      </c>
    </row>
    <row r="2421" spans="1:32">
      <c r="A2421" s="3" t="s">
        <v>184</v>
      </c>
      <c r="B2421">
        <v>2411</v>
      </c>
      <c r="C2421" s="6">
        <v>192208</v>
      </c>
      <c r="D2421" t="s">
        <v>136</v>
      </c>
      <c r="E2421" s="2" t="s">
        <v>97</v>
      </c>
      <c r="F2421" s="2" t="s">
        <v>98</v>
      </c>
      <c r="G2421" s="2" t="s">
        <v>98</v>
      </c>
      <c r="H2421" s="2" t="s">
        <v>97</v>
      </c>
      <c r="I2421" s="2" t="s">
        <v>146</v>
      </c>
      <c r="J2421" s="2" t="s">
        <v>97</v>
      </c>
      <c r="K2421" s="2" t="s">
        <v>134</v>
      </c>
      <c r="L2421" t="s">
        <v>138</v>
      </c>
      <c r="M2421" s="2" t="s">
        <v>100</v>
      </c>
      <c r="N2421" s="71" t="s">
        <v>97</v>
      </c>
      <c r="O2421" s="71" t="s">
        <v>174</v>
      </c>
      <c r="P2421" s="4" t="s">
        <v>182</v>
      </c>
      <c r="Q2421" s="2" t="s">
        <v>98</v>
      </c>
      <c r="R2421" s="2" t="s">
        <v>98</v>
      </c>
      <c r="S2421" t="s">
        <v>98</v>
      </c>
      <c r="T2421" t="s">
        <v>97</v>
      </c>
      <c r="U2421" s="2" t="s">
        <v>98</v>
      </c>
      <c r="V2421" s="2" t="s">
        <v>97</v>
      </c>
      <c r="W2421" s="2" t="s">
        <v>98</v>
      </c>
      <c r="X2421" s="2" t="s">
        <v>98</v>
      </c>
      <c r="Y2421" s="2" t="s">
        <v>98</v>
      </c>
      <c r="Z2421" s="2" t="s">
        <v>98</v>
      </c>
      <c r="AA2421" s="2" t="s">
        <v>98</v>
      </c>
      <c r="AB2421" s="2" t="s">
        <v>97</v>
      </c>
      <c r="AC2421" t="s">
        <v>172</v>
      </c>
      <c r="AD2421" t="s">
        <v>97</v>
      </c>
      <c r="AE2421" s="1" t="s">
        <v>97</v>
      </c>
      <c r="AF2421" t="s">
        <v>98</v>
      </c>
    </row>
    <row r="2422" spans="1:32">
      <c r="A2422" s="3" t="s">
        <v>184</v>
      </c>
      <c r="B2422">
        <v>2412</v>
      </c>
      <c r="C2422" s="6">
        <v>192210</v>
      </c>
      <c r="D2422" t="s">
        <v>137</v>
      </c>
      <c r="E2422" s="2" t="s">
        <v>98</v>
      </c>
      <c r="F2422" s="2" t="s">
        <v>98</v>
      </c>
      <c r="G2422" s="2" t="s">
        <v>98</v>
      </c>
      <c r="H2422" s="2" t="s">
        <v>97</v>
      </c>
      <c r="I2422" s="2" t="s">
        <v>146</v>
      </c>
      <c r="J2422" s="2" t="s">
        <v>97</v>
      </c>
      <c r="K2422" s="2" t="s">
        <v>134</v>
      </c>
      <c r="L2422" t="s">
        <v>140</v>
      </c>
      <c r="M2422" s="2" t="s">
        <v>101</v>
      </c>
      <c r="N2422" s="71" t="s">
        <v>97</v>
      </c>
      <c r="O2422" s="71" t="s">
        <v>174</v>
      </c>
      <c r="P2422" s="4" t="s">
        <v>182</v>
      </c>
      <c r="Q2422" s="2" t="s">
        <v>98</v>
      </c>
      <c r="R2422" s="2" t="s">
        <v>98</v>
      </c>
      <c r="S2422" t="s">
        <v>98</v>
      </c>
      <c r="T2422" t="s">
        <v>98</v>
      </c>
      <c r="U2422" s="2" t="s">
        <v>98</v>
      </c>
      <c r="V2422" s="2" t="s">
        <v>98</v>
      </c>
      <c r="W2422" s="2" t="s">
        <v>98</v>
      </c>
      <c r="X2422" s="2" t="s">
        <v>98</v>
      </c>
      <c r="Y2422" s="2" t="s">
        <v>98</v>
      </c>
      <c r="Z2422" s="2" t="s">
        <v>98</v>
      </c>
      <c r="AA2422" s="2" t="s">
        <v>98</v>
      </c>
      <c r="AB2422" s="2" t="s">
        <v>99</v>
      </c>
      <c r="AC2422" t="s">
        <v>172</v>
      </c>
      <c r="AD2422" t="s">
        <v>97</v>
      </c>
      <c r="AE2422" s="1" t="s">
        <v>98</v>
      </c>
      <c r="AF2422" t="s">
        <v>98</v>
      </c>
    </row>
    <row r="2423" spans="1:32">
      <c r="A2423" s="3" t="s">
        <v>184</v>
      </c>
      <c r="B2423">
        <v>2413</v>
      </c>
      <c r="C2423">
        <v>192214</v>
      </c>
      <c r="D2423" t="s">
        <v>136</v>
      </c>
      <c r="E2423" s="2" t="s">
        <v>98</v>
      </c>
      <c r="F2423" s="2" t="s">
        <v>98</v>
      </c>
      <c r="G2423" s="2" t="s">
        <v>98</v>
      </c>
      <c r="H2423" s="3" t="s">
        <v>97</v>
      </c>
      <c r="I2423" s="2" t="s">
        <v>145</v>
      </c>
      <c r="J2423" s="6" t="s">
        <v>98</v>
      </c>
      <c r="K2423" s="2" t="s">
        <v>134</v>
      </c>
      <c r="L2423" t="s">
        <v>140</v>
      </c>
      <c r="M2423" s="3" t="s">
        <v>100</v>
      </c>
      <c r="N2423" s="71" t="s">
        <v>98</v>
      </c>
      <c r="O2423" s="71" t="s">
        <v>174</v>
      </c>
      <c r="P2423" s="4" t="s">
        <v>97</v>
      </c>
      <c r="Q2423" s="2" t="s">
        <v>98</v>
      </c>
      <c r="R2423" s="2" t="s">
        <v>98</v>
      </c>
      <c r="S2423" t="s">
        <v>97</v>
      </c>
      <c r="T2423" t="s">
        <v>98</v>
      </c>
      <c r="U2423" s="2" t="s">
        <v>98</v>
      </c>
      <c r="V2423" s="2" t="s">
        <v>98</v>
      </c>
      <c r="W2423" s="2" t="s">
        <v>98</v>
      </c>
      <c r="X2423" s="2" t="s">
        <v>98</v>
      </c>
      <c r="Y2423" s="2" t="s">
        <v>98</v>
      </c>
      <c r="Z2423" s="2" t="s">
        <v>98</v>
      </c>
      <c r="AA2423" s="2" t="s">
        <v>98</v>
      </c>
      <c r="AB2423" s="2" t="s">
        <v>97</v>
      </c>
      <c r="AC2423" t="s">
        <v>172</v>
      </c>
      <c r="AD2423" s="6" t="s">
        <v>97</v>
      </c>
      <c r="AE2423" s="1" t="s">
        <v>97</v>
      </c>
      <c r="AF2423" t="s">
        <v>98</v>
      </c>
    </row>
    <row r="2424" spans="1:32">
      <c r="A2424" s="3" t="s">
        <v>184</v>
      </c>
      <c r="B2424">
        <v>2414</v>
      </c>
      <c r="C2424" s="6">
        <v>192215</v>
      </c>
      <c r="D2424" t="s">
        <v>136</v>
      </c>
      <c r="E2424" s="2" t="s">
        <v>97</v>
      </c>
      <c r="F2424" s="2" t="s">
        <v>97</v>
      </c>
      <c r="G2424" s="2" t="s">
        <v>98</v>
      </c>
      <c r="H2424" s="2" t="s">
        <v>97</v>
      </c>
      <c r="I2424" s="2" t="s">
        <v>149</v>
      </c>
      <c r="J2424" s="2" t="s">
        <v>98</v>
      </c>
      <c r="K2424" s="2" t="s">
        <v>134</v>
      </c>
      <c r="L2424" t="s">
        <v>139</v>
      </c>
      <c r="M2424" s="2" t="s">
        <v>100</v>
      </c>
      <c r="N2424" s="71" t="s">
        <v>97</v>
      </c>
      <c r="O2424" s="71" t="s">
        <v>174</v>
      </c>
      <c r="P2424" s="4" t="s">
        <v>98</v>
      </c>
      <c r="Q2424" s="2" t="s">
        <v>97</v>
      </c>
      <c r="R2424" s="2" t="s">
        <v>97</v>
      </c>
      <c r="S2424" t="s">
        <v>97</v>
      </c>
      <c r="T2424" t="s">
        <v>98</v>
      </c>
      <c r="U2424" s="2" t="s">
        <v>98</v>
      </c>
      <c r="V2424" s="2" t="s">
        <v>98</v>
      </c>
      <c r="W2424" s="2" t="s">
        <v>98</v>
      </c>
      <c r="X2424" s="2" t="s">
        <v>98</v>
      </c>
      <c r="Y2424" s="2" t="s">
        <v>98</v>
      </c>
      <c r="Z2424" s="2" t="s">
        <v>98</v>
      </c>
      <c r="AA2424" s="2" t="s">
        <v>98</v>
      </c>
      <c r="AB2424" s="2" t="s">
        <v>98</v>
      </c>
      <c r="AC2424" t="s">
        <v>172</v>
      </c>
      <c r="AD2424" t="s">
        <v>97</v>
      </c>
      <c r="AE2424" s="1" t="s">
        <v>98</v>
      </c>
      <c r="AF2424" t="s">
        <v>98</v>
      </c>
    </row>
    <row r="2425" spans="1:32">
      <c r="A2425" s="3" t="s">
        <v>184</v>
      </c>
      <c r="B2425">
        <v>2415</v>
      </c>
      <c r="C2425">
        <v>192216</v>
      </c>
      <c r="D2425" t="s">
        <v>137</v>
      </c>
      <c r="E2425" s="2" t="s">
        <v>98</v>
      </c>
      <c r="F2425" s="2" t="s">
        <v>98</v>
      </c>
      <c r="G2425" s="2" t="s">
        <v>98</v>
      </c>
      <c r="H2425" s="3" t="s">
        <v>97</v>
      </c>
      <c r="I2425" s="2" t="s">
        <v>149</v>
      </c>
      <c r="J2425" s="6" t="s">
        <v>98</v>
      </c>
      <c r="K2425" s="2" t="s">
        <v>134</v>
      </c>
      <c r="L2425" t="s">
        <v>139</v>
      </c>
      <c r="M2425" s="2" t="s">
        <v>100</v>
      </c>
      <c r="N2425" s="70" t="s">
        <v>98</v>
      </c>
      <c r="O2425" s="70" t="s">
        <v>163</v>
      </c>
      <c r="P2425" s="5" t="s">
        <v>97</v>
      </c>
      <c r="Q2425" s="2" t="s">
        <v>97</v>
      </c>
      <c r="R2425" s="2" t="s">
        <v>98</v>
      </c>
      <c r="S2425" t="s">
        <v>97</v>
      </c>
      <c r="T2425" t="s">
        <v>98</v>
      </c>
      <c r="U2425" s="2" t="s">
        <v>98</v>
      </c>
      <c r="V2425" s="2" t="s">
        <v>98</v>
      </c>
      <c r="W2425" s="2" t="s">
        <v>98</v>
      </c>
      <c r="X2425" s="2" t="s">
        <v>98</v>
      </c>
      <c r="Y2425" s="2" t="s">
        <v>98</v>
      </c>
      <c r="Z2425" s="2" t="s">
        <v>98</v>
      </c>
      <c r="AA2425" s="2" t="s">
        <v>98</v>
      </c>
      <c r="AB2425" s="2" t="s">
        <v>98</v>
      </c>
      <c r="AC2425" t="s">
        <v>175</v>
      </c>
      <c r="AD2425" t="s">
        <v>97</v>
      </c>
      <c r="AE2425" s="1" t="s">
        <v>98</v>
      </c>
      <c r="AF2425" t="s">
        <v>97</v>
      </c>
    </row>
    <row r="2426" spans="1:32">
      <c r="A2426" s="3" t="s">
        <v>184</v>
      </c>
      <c r="B2426">
        <v>2416</v>
      </c>
      <c r="C2426">
        <v>192221</v>
      </c>
      <c r="D2426" t="s">
        <v>137</v>
      </c>
      <c r="E2426" s="2" t="s">
        <v>98</v>
      </c>
      <c r="F2426" s="2" t="s">
        <v>98</v>
      </c>
      <c r="G2426" s="2" t="s">
        <v>97</v>
      </c>
      <c r="H2426" s="3" t="s">
        <v>97</v>
      </c>
      <c r="I2426" s="2" t="s">
        <v>146</v>
      </c>
      <c r="J2426" s="6" t="s">
        <v>97</v>
      </c>
      <c r="K2426" s="2" t="s">
        <v>135</v>
      </c>
      <c r="L2426" t="s">
        <v>138</v>
      </c>
      <c r="M2426" s="2" t="s">
        <v>100</v>
      </c>
      <c r="N2426" s="70" t="s">
        <v>97</v>
      </c>
      <c r="O2426" s="70" t="s">
        <v>174</v>
      </c>
      <c r="P2426" s="4" t="s">
        <v>97</v>
      </c>
      <c r="Q2426" s="2" t="s">
        <v>98</v>
      </c>
      <c r="R2426" s="2" t="s">
        <v>98</v>
      </c>
      <c r="S2426" t="s">
        <v>97</v>
      </c>
      <c r="T2426" t="s">
        <v>98</v>
      </c>
      <c r="U2426" s="2" t="s">
        <v>98</v>
      </c>
      <c r="V2426" s="2" t="s">
        <v>98</v>
      </c>
      <c r="W2426" s="2" t="s">
        <v>98</v>
      </c>
      <c r="X2426" s="2" t="s">
        <v>98</v>
      </c>
      <c r="Y2426" s="2" t="s">
        <v>99</v>
      </c>
      <c r="Z2426" s="2" t="s">
        <v>98</v>
      </c>
      <c r="AA2426" s="2" t="s">
        <v>98</v>
      </c>
      <c r="AB2426" s="2" t="s">
        <v>185</v>
      </c>
      <c r="AC2426" t="s">
        <v>171</v>
      </c>
      <c r="AD2426" s="6" t="s">
        <v>98</v>
      </c>
      <c r="AE2426" s="7" t="s">
        <v>98</v>
      </c>
      <c r="AF2426" t="s">
        <v>97</v>
      </c>
    </row>
    <row r="2427" spans="1:32">
      <c r="A2427" s="3" t="s">
        <v>184</v>
      </c>
      <c r="B2427">
        <v>2417</v>
      </c>
      <c r="C2427" s="6">
        <v>192240</v>
      </c>
      <c r="D2427" t="s">
        <v>137</v>
      </c>
      <c r="E2427" s="2" t="s">
        <v>98</v>
      </c>
      <c r="F2427" s="2" t="s">
        <v>98</v>
      </c>
      <c r="G2427" s="2" t="s">
        <v>98</v>
      </c>
      <c r="H2427" s="2" t="s">
        <v>98</v>
      </c>
      <c r="I2427" s="2" t="s">
        <v>144</v>
      </c>
      <c r="J2427" s="2" t="s">
        <v>97</v>
      </c>
      <c r="K2427" s="2" t="s">
        <v>134</v>
      </c>
      <c r="L2427" t="s">
        <v>140</v>
      </c>
      <c r="M2427" s="2" t="s">
        <v>101</v>
      </c>
      <c r="N2427" s="71" t="s">
        <v>98</v>
      </c>
      <c r="O2427" s="71" t="s">
        <v>174</v>
      </c>
      <c r="P2427" s="4" t="s">
        <v>182</v>
      </c>
      <c r="Q2427" s="2" t="s">
        <v>98</v>
      </c>
      <c r="R2427" s="2" t="s">
        <v>98</v>
      </c>
      <c r="S2427" t="s">
        <v>98</v>
      </c>
      <c r="T2427" t="s">
        <v>98</v>
      </c>
      <c r="U2427" s="2" t="s">
        <v>98</v>
      </c>
      <c r="V2427" s="2" t="s">
        <v>98</v>
      </c>
      <c r="W2427" s="2" t="s">
        <v>98</v>
      </c>
      <c r="X2427" s="2" t="s">
        <v>98</v>
      </c>
      <c r="Y2427" s="2" t="s">
        <v>186</v>
      </c>
      <c r="Z2427" s="2" t="s">
        <v>98</v>
      </c>
      <c r="AA2427" s="2" t="s">
        <v>98</v>
      </c>
      <c r="AB2427" s="2" t="s">
        <v>97</v>
      </c>
      <c r="AC2427" t="s">
        <v>172</v>
      </c>
      <c r="AD2427" t="s">
        <v>97</v>
      </c>
      <c r="AE2427" s="1" t="s">
        <v>98</v>
      </c>
      <c r="AF2427" t="s">
        <v>98</v>
      </c>
    </row>
    <row r="2428" spans="1:32">
      <c r="A2428" s="3" t="s">
        <v>184</v>
      </c>
      <c r="B2428">
        <v>2418</v>
      </c>
      <c r="C2428" s="6">
        <v>192241</v>
      </c>
      <c r="D2428" t="s">
        <v>137</v>
      </c>
      <c r="E2428" s="2" t="s">
        <v>98</v>
      </c>
      <c r="F2428" s="2" t="s">
        <v>98</v>
      </c>
      <c r="G2428" s="2" t="s">
        <v>98</v>
      </c>
      <c r="H2428" s="2" t="s">
        <v>97</v>
      </c>
      <c r="I2428" s="2" t="s">
        <v>144</v>
      </c>
      <c r="J2428" s="2" t="s">
        <v>97</v>
      </c>
      <c r="K2428" s="2" t="s">
        <v>134</v>
      </c>
      <c r="L2428" t="s">
        <v>140</v>
      </c>
      <c r="M2428" s="2" t="s">
        <v>101</v>
      </c>
      <c r="N2428" s="71" t="s">
        <v>98</v>
      </c>
      <c r="O2428" s="71" t="s">
        <v>174</v>
      </c>
      <c r="P2428" s="4" t="s">
        <v>182</v>
      </c>
      <c r="Q2428" s="2" t="s">
        <v>98</v>
      </c>
      <c r="R2428" s="2" t="s">
        <v>98</v>
      </c>
      <c r="S2428" t="s">
        <v>98</v>
      </c>
      <c r="T2428" t="s">
        <v>98</v>
      </c>
      <c r="U2428" s="2" t="s">
        <v>98</v>
      </c>
      <c r="V2428" s="2" t="s">
        <v>98</v>
      </c>
      <c r="W2428" s="2" t="s">
        <v>98</v>
      </c>
      <c r="X2428" s="2" t="s">
        <v>98</v>
      </c>
      <c r="Y2428" s="2" t="s">
        <v>186</v>
      </c>
      <c r="Z2428" s="2" t="s">
        <v>98</v>
      </c>
      <c r="AA2428" s="2" t="s">
        <v>98</v>
      </c>
      <c r="AB2428" s="2" t="s">
        <v>97</v>
      </c>
      <c r="AC2428" t="s">
        <v>172</v>
      </c>
      <c r="AD2428" t="s">
        <v>97</v>
      </c>
      <c r="AE2428" s="1" t="s">
        <v>98</v>
      </c>
      <c r="AF2428" t="s">
        <v>98</v>
      </c>
    </row>
    <row r="2429" spans="1:32">
      <c r="A2429" s="3" t="s">
        <v>184</v>
      </c>
      <c r="B2429">
        <v>2419</v>
      </c>
      <c r="C2429">
        <v>192242</v>
      </c>
      <c r="D2429" t="s">
        <v>137</v>
      </c>
      <c r="E2429" s="2" t="s">
        <v>98</v>
      </c>
      <c r="F2429" s="2" t="s">
        <v>98</v>
      </c>
      <c r="G2429" s="2" t="s">
        <v>98</v>
      </c>
      <c r="H2429" s="3" t="s">
        <v>97</v>
      </c>
      <c r="I2429" s="2" t="s">
        <v>144</v>
      </c>
      <c r="J2429" s="6" t="s">
        <v>97</v>
      </c>
      <c r="K2429" s="2" t="s">
        <v>134</v>
      </c>
      <c r="L2429" t="s">
        <v>140</v>
      </c>
      <c r="M2429" s="2" t="s">
        <v>101</v>
      </c>
      <c r="N2429" s="70" t="s">
        <v>98</v>
      </c>
      <c r="O2429" s="70" t="s">
        <v>163</v>
      </c>
      <c r="P2429" s="4" t="s">
        <v>182</v>
      </c>
      <c r="Q2429" s="2" t="s">
        <v>98</v>
      </c>
      <c r="R2429" s="2" t="s">
        <v>98</v>
      </c>
      <c r="S2429" t="s">
        <v>98</v>
      </c>
      <c r="T2429" t="s">
        <v>98</v>
      </c>
      <c r="U2429" s="2" t="s">
        <v>98</v>
      </c>
      <c r="V2429" s="2" t="s">
        <v>98</v>
      </c>
      <c r="W2429" s="2" t="s">
        <v>98</v>
      </c>
      <c r="X2429" s="2" t="s">
        <v>98</v>
      </c>
      <c r="Y2429" s="2" t="s">
        <v>186</v>
      </c>
      <c r="Z2429" s="2" t="s">
        <v>98</v>
      </c>
      <c r="AA2429" s="2" t="s">
        <v>98</v>
      </c>
      <c r="AB2429" s="2" t="s">
        <v>97</v>
      </c>
      <c r="AC2429" t="s">
        <v>172</v>
      </c>
      <c r="AD2429" s="6" t="s">
        <v>97</v>
      </c>
      <c r="AE2429" s="7" t="s">
        <v>98</v>
      </c>
      <c r="AF2429" t="s">
        <v>98</v>
      </c>
    </row>
    <row r="2430" spans="1:32">
      <c r="A2430" s="3" t="s">
        <v>184</v>
      </c>
      <c r="B2430">
        <v>2420</v>
      </c>
      <c r="C2430">
        <v>192243</v>
      </c>
      <c r="D2430" t="s">
        <v>137</v>
      </c>
      <c r="E2430" s="2" t="s">
        <v>97</v>
      </c>
      <c r="F2430" s="2" t="s">
        <v>97</v>
      </c>
      <c r="G2430" s="2" t="s">
        <v>98</v>
      </c>
      <c r="H2430" s="3" t="s">
        <v>97</v>
      </c>
      <c r="I2430" s="2" t="s">
        <v>146</v>
      </c>
      <c r="J2430" s="6" t="s">
        <v>97</v>
      </c>
      <c r="K2430" s="2" t="s">
        <v>134</v>
      </c>
      <c r="L2430" t="s">
        <v>139</v>
      </c>
      <c r="M2430" s="3" t="s">
        <v>100</v>
      </c>
      <c r="N2430" s="71" t="s">
        <v>97</v>
      </c>
      <c r="O2430" s="71" t="s">
        <v>163</v>
      </c>
      <c r="P2430" s="5" t="s">
        <v>97</v>
      </c>
      <c r="Q2430" s="2" t="s">
        <v>97</v>
      </c>
      <c r="R2430" s="2" t="s">
        <v>97</v>
      </c>
      <c r="S2430" t="s">
        <v>97</v>
      </c>
      <c r="T2430" t="s">
        <v>98</v>
      </c>
      <c r="U2430" s="2" t="s">
        <v>97</v>
      </c>
      <c r="V2430" s="2" t="s">
        <v>97</v>
      </c>
      <c r="W2430" s="2" t="s">
        <v>98</v>
      </c>
      <c r="X2430" s="2" t="s">
        <v>97</v>
      </c>
      <c r="Y2430" s="2" t="s">
        <v>98</v>
      </c>
      <c r="Z2430" s="2" t="s">
        <v>97</v>
      </c>
      <c r="AA2430" s="2" t="s">
        <v>98</v>
      </c>
      <c r="AB2430" s="2" t="s">
        <v>185</v>
      </c>
      <c r="AC2430" t="s">
        <v>172</v>
      </c>
      <c r="AD2430" s="6" t="s">
        <v>97</v>
      </c>
      <c r="AE2430" s="1" t="s">
        <v>98</v>
      </c>
      <c r="AF2430" t="s">
        <v>97</v>
      </c>
    </row>
    <row r="2431" spans="1:32">
      <c r="A2431" s="3" t="s">
        <v>184</v>
      </c>
      <c r="B2431">
        <v>2421</v>
      </c>
      <c r="C2431" s="6">
        <v>192244</v>
      </c>
      <c r="D2431" t="s">
        <v>137</v>
      </c>
      <c r="E2431" s="2" t="s">
        <v>98</v>
      </c>
      <c r="F2431" s="2" t="s">
        <v>98</v>
      </c>
      <c r="G2431" s="2" t="s">
        <v>98</v>
      </c>
      <c r="H2431" s="2" t="s">
        <v>97</v>
      </c>
      <c r="I2431" s="2" t="s">
        <v>146</v>
      </c>
      <c r="J2431" s="2" t="s">
        <v>97</v>
      </c>
      <c r="K2431" s="2" t="s">
        <v>134</v>
      </c>
      <c r="L2431" t="s">
        <v>139</v>
      </c>
      <c r="M2431" s="2" t="s">
        <v>100</v>
      </c>
      <c r="N2431" s="71" t="s">
        <v>97</v>
      </c>
      <c r="O2431" s="71" t="s">
        <v>174</v>
      </c>
      <c r="P2431" s="4" t="s">
        <v>182</v>
      </c>
      <c r="Q2431" s="2" t="s">
        <v>98</v>
      </c>
      <c r="R2431" s="2" t="s">
        <v>98</v>
      </c>
      <c r="S2431" t="s">
        <v>98</v>
      </c>
      <c r="T2431" t="s">
        <v>98</v>
      </c>
      <c r="U2431" s="2" t="s">
        <v>98</v>
      </c>
      <c r="V2431" s="2" t="s">
        <v>98</v>
      </c>
      <c r="W2431" s="2" t="s">
        <v>98</v>
      </c>
      <c r="X2431" s="2" t="s">
        <v>98</v>
      </c>
      <c r="Y2431" s="2" t="s">
        <v>98</v>
      </c>
      <c r="Z2431" s="2" t="s">
        <v>98</v>
      </c>
      <c r="AA2431" s="2" t="s">
        <v>98</v>
      </c>
      <c r="AB2431" s="2" t="s">
        <v>98</v>
      </c>
      <c r="AC2431" t="s">
        <v>172</v>
      </c>
      <c r="AD2431" t="s">
        <v>97</v>
      </c>
      <c r="AE2431" s="1" t="s">
        <v>98</v>
      </c>
      <c r="AF2431" t="s">
        <v>98</v>
      </c>
    </row>
    <row r="2432" spans="1:32">
      <c r="A2432" s="3" t="s">
        <v>184</v>
      </c>
      <c r="B2432">
        <v>2422</v>
      </c>
      <c r="C2432" s="6">
        <v>192245</v>
      </c>
      <c r="D2432" t="s">
        <v>137</v>
      </c>
      <c r="E2432" s="2" t="s">
        <v>98</v>
      </c>
      <c r="F2432" s="2" t="s">
        <v>98</v>
      </c>
      <c r="G2432" s="2" t="s">
        <v>98</v>
      </c>
      <c r="H2432" s="2" t="s">
        <v>97</v>
      </c>
      <c r="I2432" s="2" t="s">
        <v>146</v>
      </c>
      <c r="J2432" s="2" t="s">
        <v>97</v>
      </c>
      <c r="K2432" s="2" t="s">
        <v>134</v>
      </c>
      <c r="L2432" t="s">
        <v>138</v>
      </c>
      <c r="M2432" s="2" t="s">
        <v>100</v>
      </c>
      <c r="N2432" s="71" t="s">
        <v>97</v>
      </c>
      <c r="O2432" s="71" t="s">
        <v>163</v>
      </c>
      <c r="P2432" s="4" t="s">
        <v>97</v>
      </c>
      <c r="Q2432" s="2" t="s">
        <v>98</v>
      </c>
      <c r="R2432" s="2" t="s">
        <v>98</v>
      </c>
      <c r="S2432" t="s">
        <v>97</v>
      </c>
      <c r="T2432" t="s">
        <v>98</v>
      </c>
      <c r="U2432" s="2" t="s">
        <v>98</v>
      </c>
      <c r="V2432" s="2" t="s">
        <v>98</v>
      </c>
      <c r="W2432" s="2" t="s">
        <v>98</v>
      </c>
      <c r="X2432" s="2" t="s">
        <v>98</v>
      </c>
      <c r="Y2432" s="2" t="s">
        <v>98</v>
      </c>
      <c r="Z2432" s="2" t="s">
        <v>98</v>
      </c>
      <c r="AA2432" s="2" t="s">
        <v>98</v>
      </c>
      <c r="AB2432" s="2" t="s">
        <v>99</v>
      </c>
      <c r="AC2432" t="s">
        <v>172</v>
      </c>
      <c r="AD2432" t="s">
        <v>97</v>
      </c>
      <c r="AE2432" s="1" t="s">
        <v>97</v>
      </c>
      <c r="AF2432" t="s">
        <v>98</v>
      </c>
    </row>
    <row r="2433" spans="1:32">
      <c r="A2433" s="3" t="s">
        <v>184</v>
      </c>
      <c r="B2433">
        <v>2423</v>
      </c>
      <c r="C2433">
        <v>192263</v>
      </c>
      <c r="D2433" t="s">
        <v>137</v>
      </c>
      <c r="E2433" s="2" t="s">
        <v>98</v>
      </c>
      <c r="F2433" s="2" t="s">
        <v>98</v>
      </c>
      <c r="G2433" s="2" t="s">
        <v>98</v>
      </c>
      <c r="H2433" s="3" t="s">
        <v>97</v>
      </c>
      <c r="I2433" s="2" t="s">
        <v>146</v>
      </c>
      <c r="J2433" s="6" t="s">
        <v>97</v>
      </c>
      <c r="K2433" s="2" t="s">
        <v>134</v>
      </c>
      <c r="L2433" t="s">
        <v>139</v>
      </c>
      <c r="M2433" s="2" t="s">
        <v>100</v>
      </c>
      <c r="N2433" s="70" t="s">
        <v>97</v>
      </c>
      <c r="O2433" s="70" t="s">
        <v>174</v>
      </c>
      <c r="P2433" s="5" t="s">
        <v>182</v>
      </c>
      <c r="Q2433" s="2" t="s">
        <v>98</v>
      </c>
      <c r="R2433" s="2" t="s">
        <v>98</v>
      </c>
      <c r="S2433" t="s">
        <v>98</v>
      </c>
      <c r="T2433" t="s">
        <v>98</v>
      </c>
      <c r="U2433" s="2" t="s">
        <v>98</v>
      </c>
      <c r="V2433" s="2" t="s">
        <v>98</v>
      </c>
      <c r="W2433" s="2" t="s">
        <v>98</v>
      </c>
      <c r="X2433" s="2" t="s">
        <v>98</v>
      </c>
      <c r="Y2433" s="2" t="s">
        <v>98</v>
      </c>
      <c r="Z2433" s="2" t="s">
        <v>98</v>
      </c>
      <c r="AA2433" s="2" t="s">
        <v>98</v>
      </c>
      <c r="AB2433" s="2" t="s">
        <v>98</v>
      </c>
      <c r="AC2433" t="s">
        <v>172</v>
      </c>
      <c r="AD2433" s="6" t="s">
        <v>97</v>
      </c>
      <c r="AE2433" s="1" t="s">
        <v>98</v>
      </c>
      <c r="AF2433" t="s">
        <v>99</v>
      </c>
    </row>
    <row r="2434" spans="1:32">
      <c r="A2434" s="3" t="s">
        <v>184</v>
      </c>
      <c r="B2434">
        <v>2424</v>
      </c>
      <c r="C2434">
        <v>192266</v>
      </c>
      <c r="D2434" t="s">
        <v>136</v>
      </c>
      <c r="E2434" s="2" t="s">
        <v>98</v>
      </c>
      <c r="F2434" s="2" t="s">
        <v>98</v>
      </c>
      <c r="G2434" s="2" t="s">
        <v>98</v>
      </c>
      <c r="H2434" s="2" t="s">
        <v>97</v>
      </c>
      <c r="I2434" s="2" t="s">
        <v>145</v>
      </c>
      <c r="J2434" s="6" t="s">
        <v>97</v>
      </c>
      <c r="K2434" s="2" t="s">
        <v>134</v>
      </c>
      <c r="L2434" t="s">
        <v>140</v>
      </c>
      <c r="M2434" s="2" t="s">
        <v>100</v>
      </c>
      <c r="N2434" s="70" t="s">
        <v>97</v>
      </c>
      <c r="O2434" s="70" t="s">
        <v>174</v>
      </c>
      <c r="P2434" s="5" t="s">
        <v>182</v>
      </c>
      <c r="Q2434" s="2" t="s">
        <v>98</v>
      </c>
      <c r="R2434" s="2" t="s">
        <v>98</v>
      </c>
      <c r="S2434" t="s">
        <v>98</v>
      </c>
      <c r="T2434" t="s">
        <v>98</v>
      </c>
      <c r="U2434" s="2" t="s">
        <v>98</v>
      </c>
      <c r="V2434" s="2" t="s">
        <v>98</v>
      </c>
      <c r="W2434" s="2" t="s">
        <v>98</v>
      </c>
      <c r="X2434" s="2" t="s">
        <v>98</v>
      </c>
      <c r="Y2434" s="2" t="s">
        <v>98</v>
      </c>
      <c r="Z2434" s="2" t="s">
        <v>98</v>
      </c>
      <c r="AA2434" s="2" t="s">
        <v>98</v>
      </c>
      <c r="AB2434" s="2" t="s">
        <v>97</v>
      </c>
      <c r="AC2434" t="s">
        <v>172</v>
      </c>
      <c r="AD2434" s="6" t="s">
        <v>97</v>
      </c>
      <c r="AE2434" s="1" t="s">
        <v>97</v>
      </c>
      <c r="AF2434" t="s">
        <v>98</v>
      </c>
    </row>
    <row r="2435" spans="1:32">
      <c r="A2435" s="3" t="s">
        <v>183</v>
      </c>
      <c r="B2435">
        <v>2425</v>
      </c>
      <c r="C2435" s="6">
        <v>192270</v>
      </c>
      <c r="D2435" t="s">
        <v>136</v>
      </c>
      <c r="E2435" s="2" t="s">
        <v>98</v>
      </c>
      <c r="F2435" s="2" t="s">
        <v>98</v>
      </c>
      <c r="G2435" s="2" t="s">
        <v>98</v>
      </c>
      <c r="H2435" s="2" t="s">
        <v>97</v>
      </c>
      <c r="I2435" s="2" t="s">
        <v>144</v>
      </c>
      <c r="J2435" s="2" t="s">
        <v>97</v>
      </c>
      <c r="K2435" s="2" t="s">
        <v>134</v>
      </c>
      <c r="L2435" t="s">
        <v>139</v>
      </c>
      <c r="M2435" s="2" t="s">
        <v>100</v>
      </c>
      <c r="N2435" s="71" t="s">
        <v>97</v>
      </c>
      <c r="O2435" s="71" t="s">
        <v>174</v>
      </c>
      <c r="P2435" s="4" t="s">
        <v>97</v>
      </c>
      <c r="Q2435" s="2" t="s">
        <v>98</v>
      </c>
      <c r="R2435" s="2" t="s">
        <v>98</v>
      </c>
      <c r="S2435" t="s">
        <v>97</v>
      </c>
      <c r="T2435" t="s">
        <v>98</v>
      </c>
      <c r="U2435" s="2" t="s">
        <v>98</v>
      </c>
      <c r="V2435" s="2" t="s">
        <v>98</v>
      </c>
      <c r="W2435" s="2" t="s">
        <v>98</v>
      </c>
      <c r="X2435" s="2" t="s">
        <v>98</v>
      </c>
      <c r="Y2435" s="2" t="s">
        <v>98</v>
      </c>
      <c r="Z2435" s="2" t="s">
        <v>98</v>
      </c>
      <c r="AA2435" s="2" t="s">
        <v>98</v>
      </c>
      <c r="AB2435" s="2" t="s">
        <v>97</v>
      </c>
      <c r="AC2435" t="s">
        <v>172</v>
      </c>
      <c r="AD2435" t="s">
        <v>97</v>
      </c>
      <c r="AE2435" s="1" t="s">
        <v>98</v>
      </c>
      <c r="AF2435" t="s">
        <v>97</v>
      </c>
    </row>
    <row r="2436" spans="1:32">
      <c r="A2436" s="3" t="s">
        <v>184</v>
      </c>
      <c r="B2436">
        <v>2426</v>
      </c>
      <c r="C2436" s="6">
        <v>192300</v>
      </c>
      <c r="D2436" t="s">
        <v>137</v>
      </c>
      <c r="E2436" s="2" t="s">
        <v>98</v>
      </c>
      <c r="F2436" s="2" t="s">
        <v>98</v>
      </c>
      <c r="G2436" s="2" t="s">
        <v>98</v>
      </c>
      <c r="H2436" s="2" t="s">
        <v>99</v>
      </c>
      <c r="I2436" s="2" t="s">
        <v>145</v>
      </c>
      <c r="J2436" s="2" t="s">
        <v>97</v>
      </c>
      <c r="K2436" s="2" t="s">
        <v>135</v>
      </c>
      <c r="L2436" t="s">
        <v>138</v>
      </c>
      <c r="M2436" s="2" t="s">
        <v>101</v>
      </c>
      <c r="N2436" s="71" t="s">
        <v>97</v>
      </c>
      <c r="O2436" s="71" t="s">
        <v>174</v>
      </c>
      <c r="P2436" s="4" t="s">
        <v>97</v>
      </c>
      <c r="Q2436" s="2" t="s">
        <v>98</v>
      </c>
      <c r="R2436" s="2" t="s">
        <v>98</v>
      </c>
      <c r="S2436" t="s">
        <v>97</v>
      </c>
      <c r="T2436" t="s">
        <v>98</v>
      </c>
      <c r="U2436" s="2" t="s">
        <v>98</v>
      </c>
      <c r="V2436" s="2" t="s">
        <v>98</v>
      </c>
      <c r="W2436" s="2" t="s">
        <v>98</v>
      </c>
      <c r="X2436" s="2" t="s">
        <v>97</v>
      </c>
      <c r="Y2436" s="2" t="s">
        <v>99</v>
      </c>
      <c r="Z2436" s="2" t="s">
        <v>98</v>
      </c>
      <c r="AA2436" s="2" t="s">
        <v>98</v>
      </c>
      <c r="AB2436" s="2" t="s">
        <v>185</v>
      </c>
      <c r="AC2436" t="s">
        <v>171</v>
      </c>
      <c r="AD2436" t="s">
        <v>98</v>
      </c>
      <c r="AE2436" s="1" t="s">
        <v>98</v>
      </c>
      <c r="AF2436" t="s">
        <v>97</v>
      </c>
    </row>
    <row r="2437" spans="1:32">
      <c r="A2437" s="3" t="s">
        <v>184</v>
      </c>
      <c r="B2437">
        <v>2427</v>
      </c>
      <c r="C2437" s="6">
        <v>192318</v>
      </c>
      <c r="D2437" t="s">
        <v>137</v>
      </c>
      <c r="E2437" s="2" t="s">
        <v>98</v>
      </c>
      <c r="F2437" s="2" t="s">
        <v>98</v>
      </c>
      <c r="G2437" s="2" t="s">
        <v>98</v>
      </c>
      <c r="H2437" s="2" t="s">
        <v>97</v>
      </c>
      <c r="I2437" s="2" t="s">
        <v>144</v>
      </c>
      <c r="J2437" s="2" t="s">
        <v>97</v>
      </c>
      <c r="K2437" s="2" t="s">
        <v>135</v>
      </c>
      <c r="L2437" t="s">
        <v>140</v>
      </c>
      <c r="M2437" s="2" t="s">
        <v>101</v>
      </c>
      <c r="N2437" s="71" t="s">
        <v>98</v>
      </c>
      <c r="O2437" s="71" t="s">
        <v>174</v>
      </c>
      <c r="P2437" s="4" t="s">
        <v>97</v>
      </c>
      <c r="Q2437" s="2" t="s">
        <v>98</v>
      </c>
      <c r="R2437" s="2" t="s">
        <v>98</v>
      </c>
      <c r="S2437" t="s">
        <v>97</v>
      </c>
      <c r="T2437" t="s">
        <v>98</v>
      </c>
      <c r="U2437" s="2" t="s">
        <v>98</v>
      </c>
      <c r="V2437" s="2" t="s">
        <v>98</v>
      </c>
      <c r="W2437" s="2" t="s">
        <v>98</v>
      </c>
      <c r="X2437" s="2" t="s">
        <v>97</v>
      </c>
      <c r="Y2437" s="2" t="s">
        <v>99</v>
      </c>
      <c r="Z2437" s="2" t="s">
        <v>98</v>
      </c>
      <c r="AA2437" s="2" t="s">
        <v>98</v>
      </c>
      <c r="AB2437" s="2" t="s">
        <v>185</v>
      </c>
      <c r="AC2437" t="s">
        <v>171</v>
      </c>
      <c r="AD2437" t="s">
        <v>98</v>
      </c>
      <c r="AE2437" s="1" t="s">
        <v>98</v>
      </c>
      <c r="AF2437" t="s">
        <v>97</v>
      </c>
    </row>
    <row r="2438" spans="1:32">
      <c r="A2438" s="3" t="s">
        <v>184</v>
      </c>
      <c r="B2438">
        <v>2428</v>
      </c>
      <c r="C2438">
        <v>192321</v>
      </c>
      <c r="D2438" t="s">
        <v>136</v>
      </c>
      <c r="E2438" s="2" t="s">
        <v>98</v>
      </c>
      <c r="F2438" s="2" t="s">
        <v>98</v>
      </c>
      <c r="G2438" s="2" t="s">
        <v>98</v>
      </c>
      <c r="H2438" s="3" t="s">
        <v>97</v>
      </c>
      <c r="I2438" s="2" t="s">
        <v>145</v>
      </c>
      <c r="J2438" s="6" t="s">
        <v>97</v>
      </c>
      <c r="K2438" s="2" t="s">
        <v>134</v>
      </c>
      <c r="L2438" t="s">
        <v>140</v>
      </c>
      <c r="M2438" s="2" t="s">
        <v>100</v>
      </c>
      <c r="N2438" s="70" t="s">
        <v>98</v>
      </c>
      <c r="O2438" s="70" t="s">
        <v>163</v>
      </c>
      <c r="P2438" s="4" t="s">
        <v>182</v>
      </c>
      <c r="Q2438" s="2" t="s">
        <v>98</v>
      </c>
      <c r="R2438" s="2" t="s">
        <v>98</v>
      </c>
      <c r="S2438" t="s">
        <v>98</v>
      </c>
      <c r="T2438" t="s">
        <v>98</v>
      </c>
      <c r="U2438" s="2" t="s">
        <v>98</v>
      </c>
      <c r="V2438" s="2" t="s">
        <v>98</v>
      </c>
      <c r="W2438" s="2" t="s">
        <v>98</v>
      </c>
      <c r="X2438" s="2" t="s">
        <v>98</v>
      </c>
      <c r="Y2438" s="2" t="s">
        <v>186</v>
      </c>
      <c r="Z2438" s="2" t="s">
        <v>98</v>
      </c>
      <c r="AA2438" s="2" t="s">
        <v>98</v>
      </c>
      <c r="AB2438" s="2" t="s">
        <v>98</v>
      </c>
      <c r="AC2438" t="s">
        <v>172</v>
      </c>
      <c r="AD2438" s="6" t="s">
        <v>97</v>
      </c>
      <c r="AE2438" s="1" t="s">
        <v>98</v>
      </c>
      <c r="AF2438" t="s">
        <v>98</v>
      </c>
    </row>
    <row r="2439" spans="1:32">
      <c r="A2439" s="3" t="s">
        <v>184</v>
      </c>
      <c r="B2439">
        <v>2429</v>
      </c>
      <c r="C2439">
        <v>192322</v>
      </c>
      <c r="D2439" t="s">
        <v>137</v>
      </c>
      <c r="E2439" s="2" t="s">
        <v>98</v>
      </c>
      <c r="F2439" s="2" t="s">
        <v>98</v>
      </c>
      <c r="G2439" s="2" t="s">
        <v>98</v>
      </c>
      <c r="H2439" s="3" t="s">
        <v>97</v>
      </c>
      <c r="I2439" s="2" t="s">
        <v>149</v>
      </c>
      <c r="J2439" s="6" t="s">
        <v>97</v>
      </c>
      <c r="K2439" s="2" t="s">
        <v>134</v>
      </c>
      <c r="L2439" t="s">
        <v>140</v>
      </c>
      <c r="M2439" s="3" t="s">
        <v>100</v>
      </c>
      <c r="N2439" s="71" t="s">
        <v>97</v>
      </c>
      <c r="O2439" s="71" t="s">
        <v>163</v>
      </c>
      <c r="P2439" s="5" t="s">
        <v>97</v>
      </c>
      <c r="Q2439" s="2" t="s">
        <v>98</v>
      </c>
      <c r="R2439" s="2" t="s">
        <v>98</v>
      </c>
      <c r="S2439" t="s">
        <v>97</v>
      </c>
      <c r="T2439" t="s">
        <v>98</v>
      </c>
      <c r="U2439" s="2" t="s">
        <v>98</v>
      </c>
      <c r="V2439" s="2" t="s">
        <v>98</v>
      </c>
      <c r="W2439" s="2" t="s">
        <v>98</v>
      </c>
      <c r="X2439" s="2" t="s">
        <v>98</v>
      </c>
      <c r="Y2439" s="2" t="s">
        <v>186</v>
      </c>
      <c r="Z2439" s="2" t="s">
        <v>98</v>
      </c>
      <c r="AA2439" s="2" t="s">
        <v>98</v>
      </c>
      <c r="AB2439" s="2" t="s">
        <v>99</v>
      </c>
      <c r="AC2439" t="s">
        <v>172</v>
      </c>
      <c r="AD2439" s="6" t="s">
        <v>97</v>
      </c>
      <c r="AE2439" s="7" t="s">
        <v>98</v>
      </c>
      <c r="AF2439" t="s">
        <v>98</v>
      </c>
    </row>
    <row r="2440" spans="1:32">
      <c r="A2440" s="3" t="s">
        <v>184</v>
      </c>
      <c r="B2440">
        <v>2430</v>
      </c>
      <c r="C2440">
        <v>192323</v>
      </c>
      <c r="D2440" t="s">
        <v>136</v>
      </c>
      <c r="E2440" s="2" t="s">
        <v>97</v>
      </c>
      <c r="F2440" s="2" t="s">
        <v>97</v>
      </c>
      <c r="G2440" s="2" t="s">
        <v>98</v>
      </c>
      <c r="H2440" s="3" t="s">
        <v>97</v>
      </c>
      <c r="I2440" s="2" t="s">
        <v>145</v>
      </c>
      <c r="J2440" s="6" t="s">
        <v>98</v>
      </c>
      <c r="K2440" s="2" t="s">
        <v>134</v>
      </c>
      <c r="L2440" t="s">
        <v>139</v>
      </c>
      <c r="M2440" s="2" t="s">
        <v>101</v>
      </c>
      <c r="N2440" s="70" t="s">
        <v>97</v>
      </c>
      <c r="O2440" s="70" t="s">
        <v>174</v>
      </c>
      <c r="P2440" s="5" t="s">
        <v>97</v>
      </c>
      <c r="Q2440" s="2" t="s">
        <v>98</v>
      </c>
      <c r="R2440" s="2" t="s">
        <v>98</v>
      </c>
      <c r="S2440" t="s">
        <v>97</v>
      </c>
      <c r="T2440" t="s">
        <v>98</v>
      </c>
      <c r="U2440" s="2" t="s">
        <v>98</v>
      </c>
      <c r="V2440" s="2" t="s">
        <v>98</v>
      </c>
      <c r="W2440" s="2" t="s">
        <v>98</v>
      </c>
      <c r="X2440" s="2" t="s">
        <v>98</v>
      </c>
      <c r="Y2440" s="2" t="s">
        <v>98</v>
      </c>
      <c r="Z2440" s="2" t="s">
        <v>98</v>
      </c>
      <c r="AA2440" s="2" t="s">
        <v>98</v>
      </c>
      <c r="AB2440" s="2" t="s">
        <v>98</v>
      </c>
      <c r="AC2440" t="s">
        <v>172</v>
      </c>
      <c r="AD2440" s="6" t="s">
        <v>97</v>
      </c>
      <c r="AE2440" s="7" t="s">
        <v>98</v>
      </c>
      <c r="AF2440" t="s">
        <v>97</v>
      </c>
    </row>
    <row r="2441" spans="1:32">
      <c r="A2441" s="3" t="s">
        <v>184</v>
      </c>
      <c r="B2441">
        <v>2431</v>
      </c>
      <c r="C2441">
        <v>192324</v>
      </c>
      <c r="D2441" t="s">
        <v>136</v>
      </c>
      <c r="E2441" s="2" t="s">
        <v>98</v>
      </c>
      <c r="F2441" s="2" t="s">
        <v>98</v>
      </c>
      <c r="G2441" s="2" t="s">
        <v>98</v>
      </c>
      <c r="H2441" s="3" t="s">
        <v>97</v>
      </c>
      <c r="I2441" s="2" t="s">
        <v>145</v>
      </c>
      <c r="J2441" s="6" t="s">
        <v>98</v>
      </c>
      <c r="K2441" s="2" t="s">
        <v>135</v>
      </c>
      <c r="L2441" t="s">
        <v>139</v>
      </c>
      <c r="M2441" s="3" t="s">
        <v>100</v>
      </c>
      <c r="N2441" s="71" t="s">
        <v>97</v>
      </c>
      <c r="O2441" s="71" t="s">
        <v>174</v>
      </c>
      <c r="P2441" s="5" t="s">
        <v>97</v>
      </c>
      <c r="Q2441" s="2" t="s">
        <v>98</v>
      </c>
      <c r="R2441" s="2" t="s">
        <v>98</v>
      </c>
      <c r="S2441" t="s">
        <v>97</v>
      </c>
      <c r="T2441" t="s">
        <v>98</v>
      </c>
      <c r="U2441" s="2" t="s">
        <v>98</v>
      </c>
      <c r="V2441" s="2" t="s">
        <v>98</v>
      </c>
      <c r="W2441" s="2" t="s">
        <v>98</v>
      </c>
      <c r="X2441" s="2" t="s">
        <v>97</v>
      </c>
      <c r="Y2441" s="2" t="s">
        <v>99</v>
      </c>
      <c r="Z2441" s="2" t="s">
        <v>98</v>
      </c>
      <c r="AA2441" s="2" t="s">
        <v>98</v>
      </c>
      <c r="AB2441" s="2" t="s">
        <v>185</v>
      </c>
      <c r="AC2441" t="s">
        <v>171</v>
      </c>
      <c r="AD2441" s="6" t="s">
        <v>98</v>
      </c>
      <c r="AE2441" s="1" t="s">
        <v>98</v>
      </c>
      <c r="AF2441" t="s">
        <v>97</v>
      </c>
    </row>
    <row r="2442" spans="1:32">
      <c r="A2442" s="3" t="s">
        <v>184</v>
      </c>
      <c r="B2442">
        <v>2432</v>
      </c>
      <c r="C2442" s="6">
        <v>192327</v>
      </c>
      <c r="D2442" t="s">
        <v>136</v>
      </c>
      <c r="E2442" s="2" t="s">
        <v>98</v>
      </c>
      <c r="F2442" s="2" t="s">
        <v>98</v>
      </c>
      <c r="G2442" s="2" t="s">
        <v>98</v>
      </c>
      <c r="H2442" s="2" t="s">
        <v>97</v>
      </c>
      <c r="I2442" s="2" t="s">
        <v>145</v>
      </c>
      <c r="J2442" s="2" t="s">
        <v>97</v>
      </c>
      <c r="K2442" s="2" t="s">
        <v>134</v>
      </c>
      <c r="L2442" t="s">
        <v>138</v>
      </c>
      <c r="M2442" s="2" t="s">
        <v>100</v>
      </c>
      <c r="N2442" s="71" t="s">
        <v>97</v>
      </c>
      <c r="O2442" s="71" t="s">
        <v>174</v>
      </c>
      <c r="P2442" s="4" t="s">
        <v>97</v>
      </c>
      <c r="Q2442" s="2" t="s">
        <v>98</v>
      </c>
      <c r="R2442" s="2" t="s">
        <v>98</v>
      </c>
      <c r="S2442" t="s">
        <v>97</v>
      </c>
      <c r="T2442" t="s">
        <v>98</v>
      </c>
      <c r="U2442" s="2" t="s">
        <v>98</v>
      </c>
      <c r="V2442" s="2" t="s">
        <v>98</v>
      </c>
      <c r="W2442" s="2" t="s">
        <v>98</v>
      </c>
      <c r="X2442" s="2" t="s">
        <v>98</v>
      </c>
      <c r="Y2442" s="2" t="s">
        <v>98</v>
      </c>
      <c r="Z2442" s="2" t="s">
        <v>98</v>
      </c>
      <c r="AA2442" s="2" t="s">
        <v>98</v>
      </c>
      <c r="AB2442" s="2" t="s">
        <v>97</v>
      </c>
      <c r="AC2442" t="s">
        <v>172</v>
      </c>
      <c r="AD2442" t="s">
        <v>97</v>
      </c>
      <c r="AE2442" s="1" t="s">
        <v>97</v>
      </c>
      <c r="AF2442" t="s">
        <v>98</v>
      </c>
    </row>
    <row r="2443" spans="1:32">
      <c r="A2443" s="3" t="s">
        <v>184</v>
      </c>
      <c r="B2443">
        <v>2433</v>
      </c>
      <c r="C2443" s="6">
        <v>192339</v>
      </c>
      <c r="D2443" t="s">
        <v>137</v>
      </c>
      <c r="E2443" s="2" t="s">
        <v>98</v>
      </c>
      <c r="F2443" s="2" t="s">
        <v>98</v>
      </c>
      <c r="G2443" s="2" t="s">
        <v>98</v>
      </c>
      <c r="H2443" s="2" t="s">
        <v>98</v>
      </c>
      <c r="I2443" s="2" t="s">
        <v>145</v>
      </c>
      <c r="J2443" s="2" t="s">
        <v>97</v>
      </c>
      <c r="K2443" s="2" t="s">
        <v>134</v>
      </c>
      <c r="L2443" t="s">
        <v>140</v>
      </c>
      <c r="M2443" s="2" t="s">
        <v>100</v>
      </c>
      <c r="N2443" s="71" t="s">
        <v>97</v>
      </c>
      <c r="O2443" s="71" t="s">
        <v>174</v>
      </c>
      <c r="P2443" s="4" t="s">
        <v>98</v>
      </c>
      <c r="Q2443" s="2" t="s">
        <v>98</v>
      </c>
      <c r="R2443" s="2" t="s">
        <v>98</v>
      </c>
      <c r="S2443" t="s">
        <v>97</v>
      </c>
      <c r="T2443" t="s">
        <v>98</v>
      </c>
      <c r="U2443" s="2" t="s">
        <v>98</v>
      </c>
      <c r="V2443" s="2" t="s">
        <v>98</v>
      </c>
      <c r="W2443" s="2" t="s">
        <v>98</v>
      </c>
      <c r="X2443" s="2" t="s">
        <v>98</v>
      </c>
      <c r="Y2443" s="2" t="s">
        <v>186</v>
      </c>
      <c r="Z2443" s="2" t="s">
        <v>98</v>
      </c>
      <c r="AA2443" s="2" t="s">
        <v>98</v>
      </c>
      <c r="AB2443" s="2" t="s">
        <v>97</v>
      </c>
      <c r="AC2443" t="s">
        <v>171</v>
      </c>
      <c r="AD2443" t="s">
        <v>97</v>
      </c>
      <c r="AE2443" s="1" t="s">
        <v>97</v>
      </c>
      <c r="AF2443" t="s">
        <v>98</v>
      </c>
    </row>
    <row r="2444" spans="1:32">
      <c r="A2444" s="3" t="s">
        <v>184</v>
      </c>
      <c r="B2444">
        <v>2434</v>
      </c>
      <c r="C2444">
        <v>192355</v>
      </c>
      <c r="D2444" t="s">
        <v>137</v>
      </c>
      <c r="E2444" s="2" t="s">
        <v>98</v>
      </c>
      <c r="F2444" s="2" t="s">
        <v>98</v>
      </c>
      <c r="G2444" s="2" t="s">
        <v>98</v>
      </c>
      <c r="H2444" s="3" t="s">
        <v>97</v>
      </c>
      <c r="I2444" s="2" t="s">
        <v>146</v>
      </c>
      <c r="J2444" s="6" t="s">
        <v>97</v>
      </c>
      <c r="K2444" s="2" t="s">
        <v>134</v>
      </c>
      <c r="L2444" t="s">
        <v>140</v>
      </c>
      <c r="M2444" s="3" t="s">
        <v>101</v>
      </c>
      <c r="N2444" s="71" t="s">
        <v>98</v>
      </c>
      <c r="O2444" s="71" t="s">
        <v>174</v>
      </c>
      <c r="P2444" s="5" t="s">
        <v>182</v>
      </c>
      <c r="Q2444" s="2" t="s">
        <v>98</v>
      </c>
      <c r="R2444" s="2" t="s">
        <v>98</v>
      </c>
      <c r="S2444" t="s">
        <v>98</v>
      </c>
      <c r="T2444" t="s">
        <v>98</v>
      </c>
      <c r="U2444" s="2" t="s">
        <v>98</v>
      </c>
      <c r="V2444" s="2" t="s">
        <v>98</v>
      </c>
      <c r="W2444" s="2" t="s">
        <v>98</v>
      </c>
      <c r="X2444" s="2" t="s">
        <v>98</v>
      </c>
      <c r="Y2444" s="2" t="s">
        <v>98</v>
      </c>
      <c r="Z2444" s="2" t="s">
        <v>98</v>
      </c>
      <c r="AA2444" s="2" t="s">
        <v>98</v>
      </c>
      <c r="AB2444" s="2" t="s">
        <v>97</v>
      </c>
      <c r="AC2444" t="s">
        <v>172</v>
      </c>
      <c r="AD2444" s="6" t="s">
        <v>97</v>
      </c>
      <c r="AE2444" s="1" t="s">
        <v>98</v>
      </c>
      <c r="AF2444" t="s">
        <v>98</v>
      </c>
    </row>
    <row r="2445" spans="1:32">
      <c r="A2445" s="3" t="s">
        <v>184</v>
      </c>
      <c r="B2445">
        <v>2435</v>
      </c>
      <c r="C2445" s="6">
        <v>192380</v>
      </c>
      <c r="D2445" t="s">
        <v>136</v>
      </c>
      <c r="E2445" s="2" t="s">
        <v>97</v>
      </c>
      <c r="F2445" s="2" t="s">
        <v>98</v>
      </c>
      <c r="G2445" s="2" t="s">
        <v>98</v>
      </c>
      <c r="H2445" s="2" t="s">
        <v>97</v>
      </c>
      <c r="I2445" s="2" t="s">
        <v>146</v>
      </c>
      <c r="J2445" s="2" t="s">
        <v>97</v>
      </c>
      <c r="K2445" s="2" t="s">
        <v>134</v>
      </c>
      <c r="L2445" t="s">
        <v>138</v>
      </c>
      <c r="M2445" s="2" t="s">
        <v>101</v>
      </c>
      <c r="N2445" s="71" t="s">
        <v>97</v>
      </c>
      <c r="O2445" s="71" t="s">
        <v>174</v>
      </c>
      <c r="P2445" s="4" t="s">
        <v>97</v>
      </c>
      <c r="Q2445" s="2" t="s">
        <v>97</v>
      </c>
      <c r="R2445" s="2" t="s">
        <v>97</v>
      </c>
      <c r="S2445" t="s">
        <v>97</v>
      </c>
      <c r="T2445" t="s">
        <v>97</v>
      </c>
      <c r="U2445" s="2" t="s">
        <v>98</v>
      </c>
      <c r="V2445" s="2" t="s">
        <v>97</v>
      </c>
      <c r="W2445" s="2" t="s">
        <v>98</v>
      </c>
      <c r="X2445" s="2" t="s">
        <v>98</v>
      </c>
      <c r="Y2445" s="2" t="s">
        <v>98</v>
      </c>
      <c r="Z2445" s="2" t="s">
        <v>98</v>
      </c>
      <c r="AA2445" s="2" t="s">
        <v>98</v>
      </c>
      <c r="AB2445" s="2" t="s">
        <v>99</v>
      </c>
      <c r="AC2445" t="s">
        <v>172</v>
      </c>
      <c r="AD2445" t="s">
        <v>97</v>
      </c>
      <c r="AE2445" s="1" t="s">
        <v>98</v>
      </c>
      <c r="AF2445" t="s">
        <v>97</v>
      </c>
    </row>
    <row r="2446" spans="1:32">
      <c r="A2446" s="3" t="s">
        <v>184</v>
      </c>
      <c r="B2446">
        <v>2436</v>
      </c>
      <c r="C2446" s="6">
        <v>192395</v>
      </c>
      <c r="D2446" t="s">
        <v>136</v>
      </c>
      <c r="E2446" s="2" t="s">
        <v>98</v>
      </c>
      <c r="F2446" s="2" t="s">
        <v>98</v>
      </c>
      <c r="G2446" s="2" t="s">
        <v>98</v>
      </c>
      <c r="H2446" s="2" t="s">
        <v>97</v>
      </c>
      <c r="I2446" s="2" t="s">
        <v>146</v>
      </c>
      <c r="J2446" s="2" t="s">
        <v>98</v>
      </c>
      <c r="K2446" s="2" t="s">
        <v>134</v>
      </c>
      <c r="L2446" t="s">
        <v>140</v>
      </c>
      <c r="M2446" s="2" t="s">
        <v>100</v>
      </c>
      <c r="N2446" s="71" t="s">
        <v>98</v>
      </c>
      <c r="O2446" s="71" t="s">
        <v>174</v>
      </c>
      <c r="P2446" s="4" t="s">
        <v>98</v>
      </c>
      <c r="Q2446" s="2" t="s">
        <v>98</v>
      </c>
      <c r="R2446" s="2" t="s">
        <v>98</v>
      </c>
      <c r="S2446" t="s">
        <v>97</v>
      </c>
      <c r="T2446" t="s">
        <v>98</v>
      </c>
      <c r="U2446" s="2" t="s">
        <v>98</v>
      </c>
      <c r="V2446" s="2" t="s">
        <v>98</v>
      </c>
      <c r="W2446" s="2" t="s">
        <v>98</v>
      </c>
      <c r="X2446" s="2" t="s">
        <v>98</v>
      </c>
      <c r="Y2446" s="2" t="s">
        <v>186</v>
      </c>
      <c r="Z2446" s="2" t="s">
        <v>98</v>
      </c>
      <c r="AA2446" s="2" t="s">
        <v>98</v>
      </c>
      <c r="AB2446" s="2" t="s">
        <v>97</v>
      </c>
      <c r="AC2446" t="s">
        <v>172</v>
      </c>
      <c r="AD2446" t="s">
        <v>97</v>
      </c>
      <c r="AE2446" s="1" t="s">
        <v>98</v>
      </c>
      <c r="AF2446" t="s">
        <v>98</v>
      </c>
    </row>
    <row r="2447" spans="1:32">
      <c r="A2447" s="3" t="s">
        <v>184</v>
      </c>
      <c r="B2447">
        <v>2437</v>
      </c>
      <c r="C2447">
        <v>192397</v>
      </c>
      <c r="D2447" t="s">
        <v>137</v>
      </c>
      <c r="E2447" s="2" t="s">
        <v>98</v>
      </c>
      <c r="F2447" s="2" t="s">
        <v>98</v>
      </c>
      <c r="G2447" s="2" t="s">
        <v>98</v>
      </c>
      <c r="H2447" s="3" t="s">
        <v>99</v>
      </c>
      <c r="I2447" s="2" t="s">
        <v>146</v>
      </c>
      <c r="J2447" s="6" t="s">
        <v>97</v>
      </c>
      <c r="K2447" s="2" t="s">
        <v>134</v>
      </c>
      <c r="L2447" t="s">
        <v>140</v>
      </c>
      <c r="M2447" s="2" t="s">
        <v>101</v>
      </c>
      <c r="N2447" s="70" t="s">
        <v>97</v>
      </c>
      <c r="O2447" s="70" t="s">
        <v>174</v>
      </c>
      <c r="P2447" s="5" t="s">
        <v>182</v>
      </c>
      <c r="Q2447" s="2" t="s">
        <v>98</v>
      </c>
      <c r="R2447" s="2" t="s">
        <v>98</v>
      </c>
      <c r="S2447" t="s">
        <v>98</v>
      </c>
      <c r="T2447" t="s">
        <v>98</v>
      </c>
      <c r="U2447" s="2" t="s">
        <v>98</v>
      </c>
      <c r="V2447" s="2" t="s">
        <v>98</v>
      </c>
      <c r="W2447" s="2" t="s">
        <v>98</v>
      </c>
      <c r="X2447" s="2" t="s">
        <v>98</v>
      </c>
      <c r="Y2447" s="2" t="s">
        <v>98</v>
      </c>
      <c r="Z2447" s="2" t="s">
        <v>98</v>
      </c>
      <c r="AA2447" s="2" t="s">
        <v>98</v>
      </c>
      <c r="AB2447" s="2" t="s">
        <v>97</v>
      </c>
      <c r="AC2447" t="s">
        <v>172</v>
      </c>
      <c r="AD2447" s="6" t="s">
        <v>97</v>
      </c>
      <c r="AE2447" s="1" t="s">
        <v>98</v>
      </c>
      <c r="AF2447" t="s">
        <v>98</v>
      </c>
    </row>
    <row r="2448" spans="1:32">
      <c r="A2448" s="3" t="s">
        <v>184</v>
      </c>
      <c r="B2448">
        <v>2438</v>
      </c>
      <c r="C2448" s="6">
        <v>192398</v>
      </c>
      <c r="D2448" t="s">
        <v>137</v>
      </c>
      <c r="E2448" s="2" t="s">
        <v>98</v>
      </c>
      <c r="F2448" s="2" t="s">
        <v>98</v>
      </c>
      <c r="G2448" s="2" t="s">
        <v>98</v>
      </c>
      <c r="H2448" s="2" t="s">
        <v>97</v>
      </c>
      <c r="I2448" s="2" t="s">
        <v>147</v>
      </c>
      <c r="J2448" s="2" t="s">
        <v>97</v>
      </c>
      <c r="K2448" s="2" t="s">
        <v>134</v>
      </c>
      <c r="L2448" t="s">
        <v>139</v>
      </c>
      <c r="M2448" s="2" t="s">
        <v>100</v>
      </c>
      <c r="N2448" s="71" t="s">
        <v>97</v>
      </c>
      <c r="O2448" s="71" t="s">
        <v>174</v>
      </c>
      <c r="P2448" s="4" t="s">
        <v>98</v>
      </c>
      <c r="Q2448" s="2" t="s">
        <v>98</v>
      </c>
      <c r="R2448" s="2" t="s">
        <v>97</v>
      </c>
      <c r="S2448" t="s">
        <v>97</v>
      </c>
      <c r="T2448" t="s">
        <v>98</v>
      </c>
      <c r="U2448" s="2" t="s">
        <v>98</v>
      </c>
      <c r="V2448" s="2" t="s">
        <v>97</v>
      </c>
      <c r="W2448" s="2" t="s">
        <v>98</v>
      </c>
      <c r="X2448" s="2" t="s">
        <v>98</v>
      </c>
      <c r="Y2448" s="2" t="s">
        <v>98</v>
      </c>
      <c r="Z2448" s="2" t="s">
        <v>98</v>
      </c>
      <c r="AA2448" s="2" t="s">
        <v>98</v>
      </c>
      <c r="AB2448" s="2" t="s">
        <v>97</v>
      </c>
      <c r="AC2448" t="s">
        <v>172</v>
      </c>
      <c r="AD2448" t="s">
        <v>97</v>
      </c>
      <c r="AE2448" s="1" t="s">
        <v>97</v>
      </c>
      <c r="AF2448" t="s">
        <v>97</v>
      </c>
    </row>
    <row r="2449" spans="1:32">
      <c r="A2449" s="3" t="s">
        <v>184</v>
      </c>
      <c r="B2449">
        <v>2439</v>
      </c>
      <c r="C2449" s="6">
        <v>192401</v>
      </c>
      <c r="D2449" t="s">
        <v>137</v>
      </c>
      <c r="E2449" s="2" t="s">
        <v>97</v>
      </c>
      <c r="F2449" s="2" t="s">
        <v>98</v>
      </c>
      <c r="G2449" s="2" t="s">
        <v>97</v>
      </c>
      <c r="H2449" s="2" t="s">
        <v>97</v>
      </c>
      <c r="I2449" s="2" t="s">
        <v>146</v>
      </c>
      <c r="J2449" s="2" t="s">
        <v>97</v>
      </c>
      <c r="K2449" s="2" t="s">
        <v>134</v>
      </c>
      <c r="L2449" t="s">
        <v>138</v>
      </c>
      <c r="M2449" s="2" t="s">
        <v>100</v>
      </c>
      <c r="N2449" s="71" t="s">
        <v>97</v>
      </c>
      <c r="O2449" s="71" t="s">
        <v>174</v>
      </c>
      <c r="P2449" s="4" t="s">
        <v>97</v>
      </c>
      <c r="Q2449" s="2" t="s">
        <v>98</v>
      </c>
      <c r="R2449" s="2" t="s">
        <v>98</v>
      </c>
      <c r="S2449" t="s">
        <v>97</v>
      </c>
      <c r="T2449" t="s">
        <v>98</v>
      </c>
      <c r="U2449" s="2" t="s">
        <v>98</v>
      </c>
      <c r="V2449" s="2" t="s">
        <v>97</v>
      </c>
      <c r="W2449" s="2" t="s">
        <v>98</v>
      </c>
      <c r="X2449" s="2" t="s">
        <v>98</v>
      </c>
      <c r="Y2449" s="2" t="s">
        <v>97</v>
      </c>
      <c r="Z2449" s="2" t="s">
        <v>98</v>
      </c>
      <c r="AA2449" s="2" t="s">
        <v>98</v>
      </c>
      <c r="AB2449" s="2" t="s">
        <v>98</v>
      </c>
      <c r="AC2449" t="s">
        <v>172</v>
      </c>
      <c r="AD2449" t="s">
        <v>97</v>
      </c>
      <c r="AE2449" s="1" t="s">
        <v>97</v>
      </c>
      <c r="AF2449" t="s">
        <v>98</v>
      </c>
    </row>
    <row r="2450" spans="1:32">
      <c r="A2450" s="3" t="s">
        <v>184</v>
      </c>
      <c r="B2450">
        <v>2440</v>
      </c>
      <c r="C2450" s="6">
        <v>192403</v>
      </c>
      <c r="D2450" t="s">
        <v>136</v>
      </c>
      <c r="E2450" s="2" t="s">
        <v>98</v>
      </c>
      <c r="F2450" s="2" t="s">
        <v>98</v>
      </c>
      <c r="G2450" s="2" t="s">
        <v>98</v>
      </c>
      <c r="H2450" s="2" t="s">
        <v>97</v>
      </c>
      <c r="I2450" s="2" t="s">
        <v>147</v>
      </c>
      <c r="J2450" s="2" t="s">
        <v>97</v>
      </c>
      <c r="K2450" s="2" t="s">
        <v>134</v>
      </c>
      <c r="L2450" t="s">
        <v>140</v>
      </c>
      <c r="M2450" s="2" t="s">
        <v>100</v>
      </c>
      <c r="N2450" s="71" t="s">
        <v>97</v>
      </c>
      <c r="O2450" s="71" t="s">
        <v>163</v>
      </c>
      <c r="P2450" s="4" t="s">
        <v>182</v>
      </c>
      <c r="Q2450" s="2" t="s">
        <v>98</v>
      </c>
      <c r="R2450" s="2" t="s">
        <v>98</v>
      </c>
      <c r="S2450" t="s">
        <v>98</v>
      </c>
      <c r="T2450" t="s">
        <v>98</v>
      </c>
      <c r="U2450" s="2" t="s">
        <v>98</v>
      </c>
      <c r="V2450" s="2" t="s">
        <v>98</v>
      </c>
      <c r="W2450" s="2" t="s">
        <v>98</v>
      </c>
      <c r="X2450" s="2" t="s">
        <v>98</v>
      </c>
      <c r="Y2450" s="2" t="s">
        <v>186</v>
      </c>
      <c r="Z2450" s="2" t="s">
        <v>98</v>
      </c>
      <c r="AA2450" s="2" t="s">
        <v>98</v>
      </c>
      <c r="AB2450" s="2" t="s">
        <v>185</v>
      </c>
      <c r="AC2450" t="s">
        <v>172</v>
      </c>
      <c r="AD2450" t="s">
        <v>97</v>
      </c>
      <c r="AE2450" s="1" t="s">
        <v>98</v>
      </c>
      <c r="AF2450" t="s">
        <v>98</v>
      </c>
    </row>
    <row r="2451" spans="1:32">
      <c r="A2451" s="3" t="s">
        <v>184</v>
      </c>
      <c r="B2451">
        <v>2441</v>
      </c>
      <c r="C2451">
        <v>192408</v>
      </c>
      <c r="D2451" t="s">
        <v>136</v>
      </c>
      <c r="E2451" s="2" t="s">
        <v>98</v>
      </c>
      <c r="F2451" s="2" t="s">
        <v>98</v>
      </c>
      <c r="G2451" s="2" t="s">
        <v>98</v>
      </c>
      <c r="H2451" s="3" t="s">
        <v>97</v>
      </c>
      <c r="I2451" s="2" t="s">
        <v>147</v>
      </c>
      <c r="J2451" s="6" t="s">
        <v>97</v>
      </c>
      <c r="K2451" s="2" t="s">
        <v>134</v>
      </c>
      <c r="L2451" t="s">
        <v>140</v>
      </c>
      <c r="M2451" s="2" t="s">
        <v>100</v>
      </c>
      <c r="N2451" s="70" t="s">
        <v>97</v>
      </c>
      <c r="O2451" s="70" t="s">
        <v>174</v>
      </c>
      <c r="P2451" s="4" t="s">
        <v>98</v>
      </c>
      <c r="Q2451" s="2" t="s">
        <v>98</v>
      </c>
      <c r="R2451" s="2" t="s">
        <v>98</v>
      </c>
      <c r="S2451" t="s">
        <v>97</v>
      </c>
      <c r="T2451" t="s">
        <v>98</v>
      </c>
      <c r="U2451" s="2" t="s">
        <v>98</v>
      </c>
      <c r="V2451" s="2" t="s">
        <v>98</v>
      </c>
      <c r="W2451" s="2" t="s">
        <v>98</v>
      </c>
      <c r="X2451" s="2" t="s">
        <v>98</v>
      </c>
      <c r="Y2451" s="2" t="s">
        <v>186</v>
      </c>
      <c r="Z2451" s="2" t="s">
        <v>98</v>
      </c>
      <c r="AA2451" s="2" t="s">
        <v>98</v>
      </c>
      <c r="AB2451" s="2" t="s">
        <v>97</v>
      </c>
      <c r="AC2451" t="s">
        <v>172</v>
      </c>
      <c r="AD2451" s="6" t="s">
        <v>97</v>
      </c>
      <c r="AE2451" s="1" t="s">
        <v>98</v>
      </c>
      <c r="AF2451" t="s">
        <v>98</v>
      </c>
    </row>
    <row r="2452" spans="1:32">
      <c r="A2452" s="3" t="s">
        <v>184</v>
      </c>
      <c r="B2452">
        <v>2442</v>
      </c>
      <c r="C2452">
        <v>192409</v>
      </c>
      <c r="D2452" t="s">
        <v>136</v>
      </c>
      <c r="E2452" s="2" t="s">
        <v>98</v>
      </c>
      <c r="F2452" s="2" t="s">
        <v>98</v>
      </c>
      <c r="G2452" s="2" t="s">
        <v>98</v>
      </c>
      <c r="H2452" s="3" t="s">
        <v>97</v>
      </c>
      <c r="I2452" s="2" t="s">
        <v>145</v>
      </c>
      <c r="J2452" s="6" t="s">
        <v>97</v>
      </c>
      <c r="K2452" s="2" t="s">
        <v>134</v>
      </c>
      <c r="L2452" t="s">
        <v>139</v>
      </c>
      <c r="M2452" s="2" t="s">
        <v>100</v>
      </c>
      <c r="N2452" s="70" t="s">
        <v>97</v>
      </c>
      <c r="O2452" s="70" t="s">
        <v>174</v>
      </c>
      <c r="P2452" s="5" t="s">
        <v>97</v>
      </c>
      <c r="Q2452" s="2" t="s">
        <v>98</v>
      </c>
      <c r="R2452" s="2" t="s">
        <v>98</v>
      </c>
      <c r="S2452" t="s">
        <v>97</v>
      </c>
      <c r="T2452" t="s">
        <v>97</v>
      </c>
      <c r="U2452" s="2" t="s">
        <v>98</v>
      </c>
      <c r="V2452" s="2" t="s">
        <v>98</v>
      </c>
      <c r="W2452" s="2" t="s">
        <v>98</v>
      </c>
      <c r="X2452" s="2" t="s">
        <v>98</v>
      </c>
      <c r="Y2452" s="2" t="s">
        <v>98</v>
      </c>
      <c r="Z2452" s="2" t="s">
        <v>97</v>
      </c>
      <c r="AA2452" s="2" t="s">
        <v>97</v>
      </c>
      <c r="AB2452" s="2" t="s">
        <v>185</v>
      </c>
      <c r="AC2452" t="s">
        <v>172</v>
      </c>
      <c r="AD2452" s="6" t="s">
        <v>97</v>
      </c>
      <c r="AE2452" s="1" t="s">
        <v>98</v>
      </c>
      <c r="AF2452" t="s">
        <v>98</v>
      </c>
    </row>
    <row r="2453" spans="1:32">
      <c r="A2453" s="3" t="s">
        <v>184</v>
      </c>
      <c r="B2453">
        <v>2443</v>
      </c>
      <c r="C2453" s="6">
        <v>192414</v>
      </c>
      <c r="D2453" t="s">
        <v>136</v>
      </c>
      <c r="E2453" s="2" t="s">
        <v>98</v>
      </c>
      <c r="F2453" s="2" t="s">
        <v>98</v>
      </c>
      <c r="G2453" s="2" t="s">
        <v>98</v>
      </c>
      <c r="H2453" s="2" t="s">
        <v>97</v>
      </c>
      <c r="I2453" s="2" t="s">
        <v>149</v>
      </c>
      <c r="J2453" s="2" t="s">
        <v>97</v>
      </c>
      <c r="K2453" s="2" t="s">
        <v>134</v>
      </c>
      <c r="L2453" t="s">
        <v>140</v>
      </c>
      <c r="M2453" s="2" t="s">
        <v>101</v>
      </c>
      <c r="N2453" s="71" t="s">
        <v>97</v>
      </c>
      <c r="O2453" s="71" t="s">
        <v>163</v>
      </c>
      <c r="P2453" s="4" t="s">
        <v>182</v>
      </c>
      <c r="Q2453" s="2" t="s">
        <v>98</v>
      </c>
      <c r="R2453" s="2" t="s">
        <v>98</v>
      </c>
      <c r="S2453" t="s">
        <v>98</v>
      </c>
      <c r="T2453" t="s">
        <v>98</v>
      </c>
      <c r="U2453" s="2" t="s">
        <v>98</v>
      </c>
      <c r="V2453" s="2" t="s">
        <v>98</v>
      </c>
      <c r="W2453" s="2" t="s">
        <v>98</v>
      </c>
      <c r="X2453" s="2" t="s">
        <v>98</v>
      </c>
      <c r="Y2453" s="2" t="s">
        <v>186</v>
      </c>
      <c r="Z2453" s="2" t="s">
        <v>98</v>
      </c>
      <c r="AA2453" s="2" t="s">
        <v>98</v>
      </c>
      <c r="AB2453" s="2" t="s">
        <v>97</v>
      </c>
      <c r="AC2453" t="s">
        <v>172</v>
      </c>
      <c r="AD2453" t="s">
        <v>97</v>
      </c>
      <c r="AE2453" s="1" t="s">
        <v>98</v>
      </c>
      <c r="AF2453" t="s">
        <v>98</v>
      </c>
    </row>
    <row r="2454" spans="1:32">
      <c r="A2454" s="3" t="s">
        <v>184</v>
      </c>
      <c r="B2454">
        <v>2444</v>
      </c>
      <c r="C2454" s="6">
        <v>192420</v>
      </c>
      <c r="D2454" t="s">
        <v>136</v>
      </c>
      <c r="E2454" s="2" t="s">
        <v>97</v>
      </c>
      <c r="F2454" s="2" t="s">
        <v>98</v>
      </c>
      <c r="G2454" s="2" t="s">
        <v>98</v>
      </c>
      <c r="H2454" s="2" t="s">
        <v>97</v>
      </c>
      <c r="I2454" s="2" t="s">
        <v>147</v>
      </c>
      <c r="J2454" s="2" t="s">
        <v>97</v>
      </c>
      <c r="K2454" s="2" t="s">
        <v>134</v>
      </c>
      <c r="L2454" t="s">
        <v>139</v>
      </c>
      <c r="M2454" s="2" t="s">
        <v>100</v>
      </c>
      <c r="N2454" s="71" t="s">
        <v>97</v>
      </c>
      <c r="O2454" s="71" t="s">
        <v>174</v>
      </c>
      <c r="P2454" s="4" t="s">
        <v>98</v>
      </c>
      <c r="Q2454" s="2" t="s">
        <v>98</v>
      </c>
      <c r="R2454" s="2" t="s">
        <v>98</v>
      </c>
      <c r="S2454" t="s">
        <v>97</v>
      </c>
      <c r="T2454" t="s">
        <v>98</v>
      </c>
      <c r="U2454" s="2" t="s">
        <v>98</v>
      </c>
      <c r="V2454" s="2" t="s">
        <v>97</v>
      </c>
      <c r="W2454" s="2" t="s">
        <v>98</v>
      </c>
      <c r="X2454" s="2" t="s">
        <v>98</v>
      </c>
      <c r="Y2454" s="2" t="s">
        <v>98</v>
      </c>
      <c r="Z2454" s="2" t="s">
        <v>98</v>
      </c>
      <c r="AA2454" s="2" t="s">
        <v>98</v>
      </c>
      <c r="AB2454" s="2" t="s">
        <v>98</v>
      </c>
      <c r="AC2454" t="s">
        <v>172</v>
      </c>
      <c r="AD2454" t="s">
        <v>97</v>
      </c>
      <c r="AE2454" s="1" t="s">
        <v>97</v>
      </c>
      <c r="AF2454" t="s">
        <v>97</v>
      </c>
    </row>
    <row r="2455" spans="1:32">
      <c r="A2455" s="3" t="s">
        <v>184</v>
      </c>
      <c r="B2455">
        <v>2445</v>
      </c>
      <c r="C2455" s="6">
        <v>192424</v>
      </c>
      <c r="D2455" t="s">
        <v>136</v>
      </c>
      <c r="E2455" s="2" t="s">
        <v>98</v>
      </c>
      <c r="F2455" s="2" t="s">
        <v>98</v>
      </c>
      <c r="G2455" s="2" t="s">
        <v>98</v>
      </c>
      <c r="H2455" s="2" t="s">
        <v>97</v>
      </c>
      <c r="I2455" s="2" t="s">
        <v>147</v>
      </c>
      <c r="J2455" s="2" t="s">
        <v>97</v>
      </c>
      <c r="K2455" s="2" t="s">
        <v>134</v>
      </c>
      <c r="L2455" t="s">
        <v>140</v>
      </c>
      <c r="M2455" s="2" t="s">
        <v>101</v>
      </c>
      <c r="N2455" s="71" t="s">
        <v>98</v>
      </c>
      <c r="O2455" s="71" t="s">
        <v>174</v>
      </c>
      <c r="P2455" s="4" t="s">
        <v>182</v>
      </c>
      <c r="Q2455" s="2" t="s">
        <v>98</v>
      </c>
      <c r="R2455" s="2" t="s">
        <v>98</v>
      </c>
      <c r="S2455" t="s">
        <v>98</v>
      </c>
      <c r="T2455" t="s">
        <v>98</v>
      </c>
      <c r="U2455" s="2" t="s">
        <v>98</v>
      </c>
      <c r="V2455" s="2" t="s">
        <v>98</v>
      </c>
      <c r="W2455" s="2" t="s">
        <v>98</v>
      </c>
      <c r="X2455" s="2" t="s">
        <v>98</v>
      </c>
      <c r="Y2455" s="2" t="s">
        <v>98</v>
      </c>
      <c r="Z2455" s="2" t="s">
        <v>98</v>
      </c>
      <c r="AA2455" s="2" t="s">
        <v>98</v>
      </c>
      <c r="AB2455" s="2" t="s">
        <v>97</v>
      </c>
      <c r="AC2455" t="s">
        <v>172</v>
      </c>
      <c r="AD2455" t="s">
        <v>97</v>
      </c>
      <c r="AE2455" s="1" t="s">
        <v>98</v>
      </c>
      <c r="AF2455" t="s">
        <v>98</v>
      </c>
    </row>
    <row r="2456" spans="1:32">
      <c r="A2456" s="3" t="s">
        <v>184</v>
      </c>
      <c r="B2456">
        <v>2446</v>
      </c>
      <c r="C2456" s="6">
        <v>192433</v>
      </c>
      <c r="D2456" t="s">
        <v>137</v>
      </c>
      <c r="E2456" s="2" t="s">
        <v>98</v>
      </c>
      <c r="F2456" s="2" t="s">
        <v>98</v>
      </c>
      <c r="G2456" s="2" t="s">
        <v>98</v>
      </c>
      <c r="H2456" s="2" t="s">
        <v>97</v>
      </c>
      <c r="I2456" s="2" t="s">
        <v>149</v>
      </c>
      <c r="J2456" s="2" t="s">
        <v>97</v>
      </c>
      <c r="K2456" s="2" t="s">
        <v>134</v>
      </c>
      <c r="L2456" t="s">
        <v>140</v>
      </c>
      <c r="M2456" s="2" t="s">
        <v>100</v>
      </c>
      <c r="N2456" s="71" t="s">
        <v>97</v>
      </c>
      <c r="O2456" s="71" t="s">
        <v>174</v>
      </c>
      <c r="P2456" s="4" t="s">
        <v>97</v>
      </c>
      <c r="Q2456" s="2" t="s">
        <v>98</v>
      </c>
      <c r="R2456" s="2" t="s">
        <v>98</v>
      </c>
      <c r="S2456" t="s">
        <v>97</v>
      </c>
      <c r="T2456" t="s">
        <v>98</v>
      </c>
      <c r="U2456" s="2" t="s">
        <v>98</v>
      </c>
      <c r="V2456" s="2" t="s">
        <v>98</v>
      </c>
      <c r="W2456" s="2" t="s">
        <v>98</v>
      </c>
      <c r="X2456" s="2" t="s">
        <v>98</v>
      </c>
      <c r="Y2456" s="2" t="s">
        <v>186</v>
      </c>
      <c r="Z2456" s="2" t="s">
        <v>98</v>
      </c>
      <c r="AA2456" s="2" t="s">
        <v>98</v>
      </c>
      <c r="AB2456" s="2" t="s">
        <v>98</v>
      </c>
      <c r="AC2456" t="s">
        <v>172</v>
      </c>
      <c r="AD2456" t="s">
        <v>97</v>
      </c>
      <c r="AE2456" s="1" t="s">
        <v>98</v>
      </c>
      <c r="AF2456" t="s">
        <v>97</v>
      </c>
    </row>
    <row r="2457" spans="1:32">
      <c r="A2457" s="3" t="s">
        <v>184</v>
      </c>
      <c r="B2457">
        <v>2447</v>
      </c>
      <c r="C2457" s="6">
        <v>192434</v>
      </c>
      <c r="D2457" t="s">
        <v>137</v>
      </c>
      <c r="E2457" s="2" t="s">
        <v>98</v>
      </c>
      <c r="F2457" s="2" t="s">
        <v>98</v>
      </c>
      <c r="G2457" s="2" t="s">
        <v>98</v>
      </c>
      <c r="H2457" s="2" t="s">
        <v>97</v>
      </c>
      <c r="I2457" s="2" t="s">
        <v>149</v>
      </c>
      <c r="J2457" s="2" t="s">
        <v>97</v>
      </c>
      <c r="K2457" s="2" t="s">
        <v>134</v>
      </c>
      <c r="L2457" t="s">
        <v>140</v>
      </c>
      <c r="M2457" s="2" t="s">
        <v>100</v>
      </c>
      <c r="N2457" s="71" t="s">
        <v>97</v>
      </c>
      <c r="O2457" s="71" t="s">
        <v>174</v>
      </c>
      <c r="P2457" s="4" t="s">
        <v>182</v>
      </c>
      <c r="Q2457" s="2" t="s">
        <v>98</v>
      </c>
      <c r="R2457" s="2" t="s">
        <v>98</v>
      </c>
      <c r="S2457" t="s">
        <v>98</v>
      </c>
      <c r="T2457" t="s">
        <v>98</v>
      </c>
      <c r="U2457" s="2" t="s">
        <v>98</v>
      </c>
      <c r="V2457" s="2" t="s">
        <v>98</v>
      </c>
      <c r="W2457" s="2" t="s">
        <v>98</v>
      </c>
      <c r="X2457" s="2" t="s">
        <v>98</v>
      </c>
      <c r="Y2457" s="2" t="s">
        <v>186</v>
      </c>
      <c r="Z2457" s="2" t="s">
        <v>98</v>
      </c>
      <c r="AA2457" s="2" t="s">
        <v>98</v>
      </c>
      <c r="AB2457" s="2" t="s">
        <v>98</v>
      </c>
      <c r="AC2457" t="s">
        <v>172</v>
      </c>
      <c r="AD2457" t="s">
        <v>97</v>
      </c>
      <c r="AE2457" s="1" t="s">
        <v>98</v>
      </c>
      <c r="AF2457" t="s">
        <v>98</v>
      </c>
    </row>
    <row r="2458" spans="1:32">
      <c r="A2458" s="3" t="s">
        <v>184</v>
      </c>
      <c r="B2458">
        <v>2448</v>
      </c>
      <c r="C2458" s="6">
        <v>192445</v>
      </c>
      <c r="D2458" t="s">
        <v>136</v>
      </c>
      <c r="E2458" s="2" t="s">
        <v>98</v>
      </c>
      <c r="F2458" s="2" t="s">
        <v>98</v>
      </c>
      <c r="G2458" s="2" t="s">
        <v>98</v>
      </c>
      <c r="H2458" s="2" t="s">
        <v>97</v>
      </c>
      <c r="I2458" s="2" t="s">
        <v>147</v>
      </c>
      <c r="J2458" s="2" t="s">
        <v>97</v>
      </c>
      <c r="K2458" s="2" t="s">
        <v>134</v>
      </c>
      <c r="L2458" t="s">
        <v>140</v>
      </c>
      <c r="M2458" s="2" t="s">
        <v>101</v>
      </c>
      <c r="N2458" s="71" t="s">
        <v>98</v>
      </c>
      <c r="O2458" s="71" t="s">
        <v>174</v>
      </c>
      <c r="P2458" s="4" t="s">
        <v>182</v>
      </c>
      <c r="Q2458" s="2" t="s">
        <v>98</v>
      </c>
      <c r="R2458" s="2" t="s">
        <v>98</v>
      </c>
      <c r="S2458" t="s">
        <v>98</v>
      </c>
      <c r="T2458" t="s">
        <v>98</v>
      </c>
      <c r="U2458" s="2" t="s">
        <v>98</v>
      </c>
      <c r="V2458" s="2" t="s">
        <v>98</v>
      </c>
      <c r="W2458" s="2" t="s">
        <v>98</v>
      </c>
      <c r="X2458" s="2" t="s">
        <v>98</v>
      </c>
      <c r="Y2458" s="2" t="s">
        <v>186</v>
      </c>
      <c r="Z2458" s="2" t="s">
        <v>98</v>
      </c>
      <c r="AA2458" s="2" t="s">
        <v>98</v>
      </c>
      <c r="AB2458" s="2" t="s">
        <v>97</v>
      </c>
      <c r="AC2458" t="s">
        <v>172</v>
      </c>
      <c r="AD2458" t="s">
        <v>97</v>
      </c>
      <c r="AE2458" s="1" t="s">
        <v>97</v>
      </c>
      <c r="AF2458" t="s">
        <v>98</v>
      </c>
    </row>
    <row r="2459" spans="1:32">
      <c r="A2459" s="3" t="s">
        <v>184</v>
      </c>
      <c r="B2459">
        <v>2449</v>
      </c>
      <c r="C2459" s="6">
        <v>192461</v>
      </c>
      <c r="D2459" t="s">
        <v>137</v>
      </c>
      <c r="E2459" s="2" t="s">
        <v>98</v>
      </c>
      <c r="F2459" s="2" t="s">
        <v>98</v>
      </c>
      <c r="G2459" s="2" t="s">
        <v>98</v>
      </c>
      <c r="H2459" s="2" t="s">
        <v>99</v>
      </c>
      <c r="I2459" s="2" t="s">
        <v>149</v>
      </c>
      <c r="J2459" s="2" t="s">
        <v>97</v>
      </c>
      <c r="K2459" s="2" t="s">
        <v>134</v>
      </c>
      <c r="L2459" t="s">
        <v>140</v>
      </c>
      <c r="M2459" s="2" t="s">
        <v>100</v>
      </c>
      <c r="N2459" s="71" t="s">
        <v>97</v>
      </c>
      <c r="O2459" s="71" t="s">
        <v>174</v>
      </c>
      <c r="P2459" s="4" t="s">
        <v>98</v>
      </c>
      <c r="Q2459" s="2" t="s">
        <v>98</v>
      </c>
      <c r="R2459" s="2" t="s">
        <v>98</v>
      </c>
      <c r="S2459" t="s">
        <v>97</v>
      </c>
      <c r="T2459" t="s">
        <v>98</v>
      </c>
      <c r="U2459" s="2" t="s">
        <v>98</v>
      </c>
      <c r="V2459" s="2" t="s">
        <v>98</v>
      </c>
      <c r="W2459" s="2" t="s">
        <v>98</v>
      </c>
      <c r="X2459" s="2" t="s">
        <v>98</v>
      </c>
      <c r="Y2459" s="2" t="s">
        <v>98</v>
      </c>
      <c r="Z2459" s="2" t="s">
        <v>98</v>
      </c>
      <c r="AA2459" s="2" t="s">
        <v>98</v>
      </c>
      <c r="AB2459" s="2" t="s">
        <v>97</v>
      </c>
      <c r="AC2459" t="s">
        <v>172</v>
      </c>
      <c r="AD2459" t="s">
        <v>97</v>
      </c>
      <c r="AE2459" s="1" t="s">
        <v>98</v>
      </c>
      <c r="AF2459" t="s">
        <v>98</v>
      </c>
    </row>
    <row r="2460" spans="1:32">
      <c r="A2460" s="3" t="s">
        <v>184</v>
      </c>
      <c r="B2460">
        <v>2450</v>
      </c>
      <c r="C2460" s="6">
        <v>192462</v>
      </c>
      <c r="D2460" t="s">
        <v>137</v>
      </c>
      <c r="E2460" s="2" t="s">
        <v>98</v>
      </c>
      <c r="F2460" s="2" t="s">
        <v>98</v>
      </c>
      <c r="G2460" s="2" t="s">
        <v>98</v>
      </c>
      <c r="H2460" s="2" t="s">
        <v>97</v>
      </c>
      <c r="I2460" s="2" t="s">
        <v>144</v>
      </c>
      <c r="J2460" s="2" t="s">
        <v>97</v>
      </c>
      <c r="K2460" s="2" t="s">
        <v>134</v>
      </c>
      <c r="L2460" t="s">
        <v>139</v>
      </c>
      <c r="M2460" s="2" t="s">
        <v>101</v>
      </c>
      <c r="N2460" s="71" t="s">
        <v>97</v>
      </c>
      <c r="O2460" s="71" t="s">
        <v>174</v>
      </c>
      <c r="P2460" s="4" t="s">
        <v>182</v>
      </c>
      <c r="Q2460" s="2" t="s">
        <v>98</v>
      </c>
      <c r="R2460" s="2" t="s">
        <v>98</v>
      </c>
      <c r="S2460" t="s">
        <v>98</v>
      </c>
      <c r="T2460" t="s">
        <v>98</v>
      </c>
      <c r="U2460" s="2" t="s">
        <v>98</v>
      </c>
      <c r="V2460" s="2" t="s">
        <v>98</v>
      </c>
      <c r="W2460" s="2" t="s">
        <v>98</v>
      </c>
      <c r="X2460" s="2" t="s">
        <v>98</v>
      </c>
      <c r="Y2460" s="2" t="s">
        <v>98</v>
      </c>
      <c r="Z2460" s="2" t="s">
        <v>98</v>
      </c>
      <c r="AA2460" s="2" t="s">
        <v>98</v>
      </c>
      <c r="AB2460" s="2" t="s">
        <v>98</v>
      </c>
      <c r="AC2460" t="s">
        <v>172</v>
      </c>
      <c r="AD2460" t="s">
        <v>97</v>
      </c>
      <c r="AE2460" s="1" t="s">
        <v>98</v>
      </c>
      <c r="AF2460" t="s">
        <v>98</v>
      </c>
    </row>
    <row r="2461" spans="1:32">
      <c r="A2461" s="3" t="s">
        <v>184</v>
      </c>
      <c r="B2461">
        <v>2451</v>
      </c>
      <c r="C2461" s="6">
        <v>192495</v>
      </c>
      <c r="D2461" t="s">
        <v>137</v>
      </c>
      <c r="E2461" s="2" t="s">
        <v>98</v>
      </c>
      <c r="F2461" s="2" t="s">
        <v>98</v>
      </c>
      <c r="G2461" s="2" t="s">
        <v>98</v>
      </c>
      <c r="H2461" s="2" t="s">
        <v>97</v>
      </c>
      <c r="I2461" s="2" t="s">
        <v>147</v>
      </c>
      <c r="J2461" s="2" t="s">
        <v>97</v>
      </c>
      <c r="K2461" s="2" t="s">
        <v>134</v>
      </c>
      <c r="L2461" t="s">
        <v>140</v>
      </c>
      <c r="M2461" s="2" t="s">
        <v>100</v>
      </c>
      <c r="N2461" s="71" t="s">
        <v>97</v>
      </c>
      <c r="O2461" s="71" t="s">
        <v>174</v>
      </c>
      <c r="P2461" s="4" t="s">
        <v>182</v>
      </c>
      <c r="Q2461" s="2" t="s">
        <v>98</v>
      </c>
      <c r="R2461" s="2" t="s">
        <v>98</v>
      </c>
      <c r="S2461" t="s">
        <v>98</v>
      </c>
      <c r="T2461" t="s">
        <v>98</v>
      </c>
      <c r="U2461" s="2" t="s">
        <v>98</v>
      </c>
      <c r="V2461" s="2" t="s">
        <v>98</v>
      </c>
      <c r="W2461" s="2" t="s">
        <v>98</v>
      </c>
      <c r="X2461" s="2" t="s">
        <v>98</v>
      </c>
      <c r="Y2461" s="2" t="s">
        <v>98</v>
      </c>
      <c r="Z2461" s="2" t="s">
        <v>98</v>
      </c>
      <c r="AA2461" s="2" t="s">
        <v>98</v>
      </c>
      <c r="AB2461" s="2" t="s">
        <v>97</v>
      </c>
      <c r="AC2461" t="s">
        <v>172</v>
      </c>
      <c r="AD2461" t="s">
        <v>97</v>
      </c>
      <c r="AE2461" s="1" t="s">
        <v>98</v>
      </c>
      <c r="AF2461" t="s">
        <v>98</v>
      </c>
    </row>
    <row r="2462" spans="1:32">
      <c r="A2462" s="3" t="s">
        <v>184</v>
      </c>
      <c r="B2462">
        <v>2452</v>
      </c>
      <c r="C2462" s="6">
        <v>192502</v>
      </c>
      <c r="D2462" t="s">
        <v>136</v>
      </c>
      <c r="E2462" s="2" t="s">
        <v>98</v>
      </c>
      <c r="F2462" s="2" t="s">
        <v>98</v>
      </c>
      <c r="G2462" s="2" t="s">
        <v>98</v>
      </c>
      <c r="H2462" s="2" t="s">
        <v>97</v>
      </c>
      <c r="I2462" s="2" t="s">
        <v>149</v>
      </c>
      <c r="J2462" s="2" t="s">
        <v>97</v>
      </c>
      <c r="K2462" s="2" t="s">
        <v>134</v>
      </c>
      <c r="L2462" t="s">
        <v>140</v>
      </c>
      <c r="M2462" s="2" t="s">
        <v>100</v>
      </c>
      <c r="N2462" s="71" t="s">
        <v>97</v>
      </c>
      <c r="O2462" s="71" t="s">
        <v>174</v>
      </c>
      <c r="P2462" s="4" t="s">
        <v>98</v>
      </c>
      <c r="Q2462" s="2" t="s">
        <v>98</v>
      </c>
      <c r="R2462" s="2" t="s">
        <v>98</v>
      </c>
      <c r="S2462" t="s">
        <v>97</v>
      </c>
      <c r="T2462" t="s">
        <v>98</v>
      </c>
      <c r="U2462" s="2" t="s">
        <v>98</v>
      </c>
      <c r="V2462" s="2" t="s">
        <v>98</v>
      </c>
      <c r="W2462" s="2" t="s">
        <v>98</v>
      </c>
      <c r="X2462" s="2" t="s">
        <v>98</v>
      </c>
      <c r="Y2462" s="2" t="s">
        <v>98</v>
      </c>
      <c r="Z2462" s="2" t="s">
        <v>98</v>
      </c>
      <c r="AA2462" s="2" t="s">
        <v>98</v>
      </c>
      <c r="AB2462" s="2" t="s">
        <v>97</v>
      </c>
      <c r="AC2462" t="s">
        <v>172</v>
      </c>
      <c r="AD2462" t="s">
        <v>97</v>
      </c>
      <c r="AE2462" s="1" t="s">
        <v>98</v>
      </c>
      <c r="AF2462" t="s">
        <v>98</v>
      </c>
    </row>
    <row r="2463" spans="1:32">
      <c r="A2463" s="3" t="s">
        <v>184</v>
      </c>
      <c r="B2463">
        <v>2453</v>
      </c>
      <c r="C2463">
        <v>192507</v>
      </c>
      <c r="D2463" t="s">
        <v>137</v>
      </c>
      <c r="E2463" s="2" t="s">
        <v>98</v>
      </c>
      <c r="F2463" s="2" t="s">
        <v>98</v>
      </c>
      <c r="G2463" s="2" t="s">
        <v>98</v>
      </c>
      <c r="H2463" s="3" t="s">
        <v>97</v>
      </c>
      <c r="I2463" s="2" t="s">
        <v>146</v>
      </c>
      <c r="J2463" s="6" t="s">
        <v>97</v>
      </c>
      <c r="K2463" s="2" t="s">
        <v>134</v>
      </c>
      <c r="L2463" t="s">
        <v>140</v>
      </c>
      <c r="M2463" s="3" t="s">
        <v>101</v>
      </c>
      <c r="N2463" s="71" t="s">
        <v>98</v>
      </c>
      <c r="O2463" s="71" t="s">
        <v>174</v>
      </c>
      <c r="P2463" s="5" t="s">
        <v>182</v>
      </c>
      <c r="Q2463" s="2" t="s">
        <v>98</v>
      </c>
      <c r="R2463" s="2" t="s">
        <v>98</v>
      </c>
      <c r="S2463" t="s">
        <v>98</v>
      </c>
      <c r="T2463" t="s">
        <v>98</v>
      </c>
      <c r="U2463" s="2" t="s">
        <v>98</v>
      </c>
      <c r="V2463" s="2" t="s">
        <v>98</v>
      </c>
      <c r="W2463" s="2" t="s">
        <v>98</v>
      </c>
      <c r="X2463" s="2" t="s">
        <v>98</v>
      </c>
      <c r="Y2463" s="2" t="s">
        <v>186</v>
      </c>
      <c r="Z2463" s="2" t="s">
        <v>98</v>
      </c>
      <c r="AA2463" s="2" t="s">
        <v>98</v>
      </c>
      <c r="AB2463" s="2" t="s">
        <v>98</v>
      </c>
      <c r="AC2463" t="s">
        <v>172</v>
      </c>
      <c r="AD2463" s="6" t="s">
        <v>97</v>
      </c>
      <c r="AE2463" s="7" t="s">
        <v>98</v>
      </c>
      <c r="AF2463" t="s">
        <v>98</v>
      </c>
    </row>
    <row r="2464" spans="1:32">
      <c r="A2464" s="3" t="s">
        <v>184</v>
      </c>
      <c r="B2464">
        <v>2454</v>
      </c>
      <c r="C2464" s="6">
        <v>192508</v>
      </c>
      <c r="D2464" t="s">
        <v>136</v>
      </c>
      <c r="E2464" s="2" t="s">
        <v>97</v>
      </c>
      <c r="F2464" s="2" t="s">
        <v>98</v>
      </c>
      <c r="G2464" s="2" t="s">
        <v>98</v>
      </c>
      <c r="H2464" s="2" t="s">
        <v>97</v>
      </c>
      <c r="I2464" s="2" t="s">
        <v>146</v>
      </c>
      <c r="J2464" s="2" t="s">
        <v>97</v>
      </c>
      <c r="K2464" s="2" t="s">
        <v>134</v>
      </c>
      <c r="L2464" t="s">
        <v>140</v>
      </c>
      <c r="M2464" s="2" t="s">
        <v>101</v>
      </c>
      <c r="N2464" s="71" t="s">
        <v>98</v>
      </c>
      <c r="O2464" s="71" t="s">
        <v>163</v>
      </c>
      <c r="P2464" s="4" t="s">
        <v>182</v>
      </c>
      <c r="Q2464" s="2" t="s">
        <v>98</v>
      </c>
      <c r="R2464" s="2" t="s">
        <v>98</v>
      </c>
      <c r="S2464" t="s">
        <v>98</v>
      </c>
      <c r="T2464" t="s">
        <v>98</v>
      </c>
      <c r="U2464" s="2" t="s">
        <v>98</v>
      </c>
      <c r="V2464" s="2" t="s">
        <v>98</v>
      </c>
      <c r="W2464" s="2" t="s">
        <v>98</v>
      </c>
      <c r="X2464" s="2" t="s">
        <v>98</v>
      </c>
      <c r="Y2464" s="2" t="s">
        <v>186</v>
      </c>
      <c r="Z2464" s="2" t="s">
        <v>98</v>
      </c>
      <c r="AA2464" s="2" t="s">
        <v>98</v>
      </c>
      <c r="AB2464" s="2" t="s">
        <v>98</v>
      </c>
      <c r="AC2464" t="s">
        <v>172</v>
      </c>
      <c r="AD2464" t="s">
        <v>97</v>
      </c>
      <c r="AE2464" s="1" t="s">
        <v>97</v>
      </c>
      <c r="AF2464" t="s">
        <v>98</v>
      </c>
    </row>
    <row r="2465" spans="1:32">
      <c r="A2465" s="3" t="s">
        <v>184</v>
      </c>
      <c r="B2465">
        <v>2455</v>
      </c>
      <c r="C2465">
        <v>192514</v>
      </c>
      <c r="D2465" t="s">
        <v>136</v>
      </c>
      <c r="E2465" s="2" t="s">
        <v>98</v>
      </c>
      <c r="F2465" s="2" t="s">
        <v>98</v>
      </c>
      <c r="G2465" s="2" t="s">
        <v>98</v>
      </c>
      <c r="H2465" s="3" t="s">
        <v>98</v>
      </c>
      <c r="I2465" s="2" t="s">
        <v>147</v>
      </c>
      <c r="J2465" s="6" t="s">
        <v>97</v>
      </c>
      <c r="K2465" s="2" t="s">
        <v>135</v>
      </c>
      <c r="L2465" t="s">
        <v>138</v>
      </c>
      <c r="M2465" s="2" t="s">
        <v>101</v>
      </c>
      <c r="N2465" s="70" t="s">
        <v>97</v>
      </c>
      <c r="O2465" s="70" t="s">
        <v>174</v>
      </c>
      <c r="P2465" s="4" t="s">
        <v>97</v>
      </c>
      <c r="Q2465" s="2" t="s">
        <v>98</v>
      </c>
      <c r="R2465" s="2" t="s">
        <v>98</v>
      </c>
      <c r="S2465" t="s">
        <v>97</v>
      </c>
      <c r="T2465" t="s">
        <v>98</v>
      </c>
      <c r="U2465" s="2" t="s">
        <v>98</v>
      </c>
      <c r="V2465" s="2" t="s">
        <v>98</v>
      </c>
      <c r="W2465" s="2" t="s">
        <v>98</v>
      </c>
      <c r="X2465" s="2" t="s">
        <v>98</v>
      </c>
      <c r="Y2465" s="2" t="s">
        <v>99</v>
      </c>
      <c r="Z2465" s="2" t="s">
        <v>98</v>
      </c>
      <c r="AA2465" s="2" t="s">
        <v>98</v>
      </c>
      <c r="AB2465" s="2" t="s">
        <v>185</v>
      </c>
      <c r="AC2465" t="s">
        <v>171</v>
      </c>
      <c r="AD2465" s="6" t="s">
        <v>98</v>
      </c>
      <c r="AE2465" s="1" t="s">
        <v>98</v>
      </c>
      <c r="AF2465" t="s">
        <v>97</v>
      </c>
    </row>
    <row r="2466" spans="1:32">
      <c r="A2466" s="3" t="s">
        <v>184</v>
      </c>
      <c r="B2466">
        <v>2456</v>
      </c>
      <c r="C2466">
        <v>192527</v>
      </c>
      <c r="D2466" t="s">
        <v>136</v>
      </c>
      <c r="E2466" s="2" t="s">
        <v>98</v>
      </c>
      <c r="F2466" s="2" t="s">
        <v>98</v>
      </c>
      <c r="G2466" s="2" t="s">
        <v>98</v>
      </c>
      <c r="H2466" s="2" t="s">
        <v>97</v>
      </c>
      <c r="I2466" s="2" t="s">
        <v>145</v>
      </c>
      <c r="J2466" s="6" t="s">
        <v>97</v>
      </c>
      <c r="K2466" s="2" t="s">
        <v>134</v>
      </c>
      <c r="L2466" t="s">
        <v>140</v>
      </c>
      <c r="M2466" s="2" t="s">
        <v>101</v>
      </c>
      <c r="N2466" s="70" t="s">
        <v>97</v>
      </c>
      <c r="O2466" s="70" t="s">
        <v>174</v>
      </c>
      <c r="P2466" s="5" t="s">
        <v>182</v>
      </c>
      <c r="Q2466" s="2" t="s">
        <v>98</v>
      </c>
      <c r="R2466" s="2" t="s">
        <v>98</v>
      </c>
      <c r="S2466" t="s">
        <v>98</v>
      </c>
      <c r="T2466" t="s">
        <v>98</v>
      </c>
      <c r="U2466" s="2" t="s">
        <v>98</v>
      </c>
      <c r="V2466" s="2" t="s">
        <v>98</v>
      </c>
      <c r="W2466" s="2" t="s">
        <v>98</v>
      </c>
      <c r="X2466" s="2" t="s">
        <v>98</v>
      </c>
      <c r="Y2466" s="2" t="s">
        <v>98</v>
      </c>
      <c r="Z2466" s="2" t="s">
        <v>98</v>
      </c>
      <c r="AA2466" s="2" t="s">
        <v>98</v>
      </c>
      <c r="AB2466" s="2" t="s">
        <v>97</v>
      </c>
      <c r="AC2466" t="s">
        <v>172</v>
      </c>
      <c r="AD2466" t="s">
        <v>97</v>
      </c>
      <c r="AE2466" s="1" t="s">
        <v>98</v>
      </c>
      <c r="AF2466" t="s">
        <v>98</v>
      </c>
    </row>
    <row r="2467" spans="1:32">
      <c r="A2467" s="3" t="s">
        <v>184</v>
      </c>
      <c r="B2467">
        <v>2457</v>
      </c>
      <c r="C2467" s="6">
        <v>192539</v>
      </c>
      <c r="D2467" t="s">
        <v>136</v>
      </c>
      <c r="E2467" s="2" t="s">
        <v>97</v>
      </c>
      <c r="F2467" s="2" t="s">
        <v>98</v>
      </c>
      <c r="G2467" s="2" t="s">
        <v>98</v>
      </c>
      <c r="H2467" s="2" t="s">
        <v>97</v>
      </c>
      <c r="I2467" s="2" t="s">
        <v>148</v>
      </c>
      <c r="J2467" s="2" t="s">
        <v>97</v>
      </c>
      <c r="K2467" s="2" t="s">
        <v>134</v>
      </c>
      <c r="L2467" t="s">
        <v>138</v>
      </c>
      <c r="M2467" s="2" t="s">
        <v>100</v>
      </c>
      <c r="N2467" s="71" t="s">
        <v>98</v>
      </c>
      <c r="O2467" s="71" t="s">
        <v>174</v>
      </c>
      <c r="P2467" s="4" t="s">
        <v>97</v>
      </c>
      <c r="Q2467" s="2" t="s">
        <v>97</v>
      </c>
      <c r="R2467" s="2" t="s">
        <v>97</v>
      </c>
      <c r="S2467" t="s">
        <v>97</v>
      </c>
      <c r="T2467" t="s">
        <v>98</v>
      </c>
      <c r="U2467" s="2" t="s">
        <v>98</v>
      </c>
      <c r="V2467" s="2" t="s">
        <v>97</v>
      </c>
      <c r="W2467" s="2" t="s">
        <v>98</v>
      </c>
      <c r="X2467" s="2" t="s">
        <v>98</v>
      </c>
      <c r="Y2467" s="2" t="s">
        <v>98</v>
      </c>
      <c r="Z2467" s="2" t="s">
        <v>98</v>
      </c>
      <c r="AA2467" s="2" t="s">
        <v>98</v>
      </c>
      <c r="AB2467" s="2" t="s">
        <v>185</v>
      </c>
      <c r="AC2467" t="s">
        <v>172</v>
      </c>
      <c r="AD2467" t="s">
        <v>97</v>
      </c>
      <c r="AE2467" s="1" t="s">
        <v>98</v>
      </c>
      <c r="AF2467" t="s">
        <v>97</v>
      </c>
    </row>
    <row r="2468" spans="1:32">
      <c r="A2468" s="3" t="s">
        <v>184</v>
      </c>
      <c r="B2468">
        <v>2458</v>
      </c>
      <c r="C2468" s="6">
        <v>192547</v>
      </c>
      <c r="D2468" t="s">
        <v>137</v>
      </c>
      <c r="E2468" s="2" t="s">
        <v>98</v>
      </c>
      <c r="F2468" s="2" t="s">
        <v>98</v>
      </c>
      <c r="G2468" s="2" t="s">
        <v>98</v>
      </c>
      <c r="H2468" s="2" t="s">
        <v>97</v>
      </c>
      <c r="I2468" s="2" t="s">
        <v>146</v>
      </c>
      <c r="J2468" s="2" t="s">
        <v>97</v>
      </c>
      <c r="K2468" s="2" t="s">
        <v>134</v>
      </c>
      <c r="L2468" t="s">
        <v>140</v>
      </c>
      <c r="M2468" s="2" t="s">
        <v>100</v>
      </c>
      <c r="N2468" s="71" t="s">
        <v>97</v>
      </c>
      <c r="O2468" s="71" t="s">
        <v>174</v>
      </c>
      <c r="P2468" s="4" t="s">
        <v>98</v>
      </c>
      <c r="Q2468" s="2" t="s">
        <v>98</v>
      </c>
      <c r="R2468" s="2" t="s">
        <v>98</v>
      </c>
      <c r="S2468" t="s">
        <v>97</v>
      </c>
      <c r="T2468" t="s">
        <v>98</v>
      </c>
      <c r="U2468" s="2" t="s">
        <v>98</v>
      </c>
      <c r="V2468" s="2" t="s">
        <v>98</v>
      </c>
      <c r="W2468" s="2" t="s">
        <v>98</v>
      </c>
      <c r="X2468" s="2" t="s">
        <v>98</v>
      </c>
      <c r="Y2468" s="2" t="s">
        <v>98</v>
      </c>
      <c r="Z2468" s="2" t="s">
        <v>98</v>
      </c>
      <c r="AA2468" s="2" t="s">
        <v>98</v>
      </c>
      <c r="AB2468" s="2" t="s">
        <v>97</v>
      </c>
      <c r="AC2468" t="s">
        <v>172</v>
      </c>
      <c r="AD2468" t="s">
        <v>97</v>
      </c>
      <c r="AE2468" s="1" t="s">
        <v>98</v>
      </c>
      <c r="AF2468" t="s">
        <v>97</v>
      </c>
    </row>
    <row r="2469" spans="1:32">
      <c r="A2469" s="3" t="s">
        <v>184</v>
      </c>
      <c r="B2469">
        <v>2459</v>
      </c>
      <c r="C2469" s="6">
        <v>192549</v>
      </c>
      <c r="D2469" t="s">
        <v>136</v>
      </c>
      <c r="E2469" s="2" t="s">
        <v>97</v>
      </c>
      <c r="F2469" s="2" t="s">
        <v>98</v>
      </c>
      <c r="G2469" s="2" t="s">
        <v>98</v>
      </c>
      <c r="H2469" s="2" t="s">
        <v>97</v>
      </c>
      <c r="I2469" s="2" t="s">
        <v>144</v>
      </c>
      <c r="J2469" s="2" t="s">
        <v>97</v>
      </c>
      <c r="K2469" s="2" t="s">
        <v>134</v>
      </c>
      <c r="L2469" t="s">
        <v>139</v>
      </c>
      <c r="M2469" s="2" t="s">
        <v>101</v>
      </c>
      <c r="N2469" s="71" t="s">
        <v>97</v>
      </c>
      <c r="O2469" s="71" t="s">
        <v>174</v>
      </c>
      <c r="P2469" s="4" t="s">
        <v>182</v>
      </c>
      <c r="Q2469" s="2" t="s">
        <v>98</v>
      </c>
      <c r="R2469" s="2" t="s">
        <v>97</v>
      </c>
      <c r="S2469" t="s">
        <v>98</v>
      </c>
      <c r="T2469" t="s">
        <v>98</v>
      </c>
      <c r="U2469" s="2" t="s">
        <v>98</v>
      </c>
      <c r="V2469" s="2" t="s">
        <v>97</v>
      </c>
      <c r="W2469" s="2" t="s">
        <v>98</v>
      </c>
      <c r="X2469" s="2" t="s">
        <v>98</v>
      </c>
      <c r="Y2469" s="2" t="s">
        <v>98</v>
      </c>
      <c r="Z2469" s="2" t="s">
        <v>98</v>
      </c>
      <c r="AA2469" s="2" t="s">
        <v>98</v>
      </c>
      <c r="AB2469" s="2" t="s">
        <v>97</v>
      </c>
      <c r="AC2469" t="s">
        <v>172</v>
      </c>
      <c r="AD2469" t="s">
        <v>97</v>
      </c>
      <c r="AE2469" s="1" t="s">
        <v>97</v>
      </c>
      <c r="AF2469" t="s">
        <v>98</v>
      </c>
    </row>
    <row r="2470" spans="1:32">
      <c r="A2470" s="3" t="s">
        <v>184</v>
      </c>
      <c r="B2470">
        <v>2460</v>
      </c>
      <c r="C2470">
        <v>192576</v>
      </c>
      <c r="D2470" t="s">
        <v>136</v>
      </c>
      <c r="E2470" s="2" t="s">
        <v>98</v>
      </c>
      <c r="F2470" s="2" t="s">
        <v>98</v>
      </c>
      <c r="G2470" s="2" t="s">
        <v>98</v>
      </c>
      <c r="H2470" s="3" t="s">
        <v>97</v>
      </c>
      <c r="I2470" s="2" t="s">
        <v>146</v>
      </c>
      <c r="J2470" s="6" t="s">
        <v>97</v>
      </c>
      <c r="K2470" s="2" t="s">
        <v>134</v>
      </c>
      <c r="L2470" t="s">
        <v>139</v>
      </c>
      <c r="M2470" s="2" t="s">
        <v>100</v>
      </c>
      <c r="N2470" s="70" t="s">
        <v>97</v>
      </c>
      <c r="O2470" s="70" t="s">
        <v>174</v>
      </c>
      <c r="P2470" s="4" t="s">
        <v>98</v>
      </c>
      <c r="Q2470" s="2" t="s">
        <v>98</v>
      </c>
      <c r="R2470" s="2" t="s">
        <v>98</v>
      </c>
      <c r="S2470" t="s">
        <v>97</v>
      </c>
      <c r="T2470" t="s">
        <v>98</v>
      </c>
      <c r="U2470" s="2" t="s">
        <v>98</v>
      </c>
      <c r="V2470" s="2" t="s">
        <v>97</v>
      </c>
      <c r="W2470" s="2" t="s">
        <v>98</v>
      </c>
      <c r="X2470" s="2" t="s">
        <v>98</v>
      </c>
      <c r="Y2470" s="2" t="s">
        <v>98</v>
      </c>
      <c r="Z2470" s="2" t="s">
        <v>98</v>
      </c>
      <c r="AA2470" s="2" t="s">
        <v>98</v>
      </c>
      <c r="AB2470" s="2" t="s">
        <v>98</v>
      </c>
      <c r="AC2470" t="s">
        <v>172</v>
      </c>
      <c r="AD2470" s="6" t="s">
        <v>97</v>
      </c>
      <c r="AE2470" s="7" t="s">
        <v>98</v>
      </c>
      <c r="AF2470" t="s">
        <v>97</v>
      </c>
    </row>
    <row r="2471" spans="1:32">
      <c r="A2471" s="3" t="s">
        <v>184</v>
      </c>
      <c r="B2471">
        <v>2461</v>
      </c>
      <c r="C2471">
        <v>192589</v>
      </c>
      <c r="D2471" t="s">
        <v>137</v>
      </c>
      <c r="E2471" s="2" t="s">
        <v>98</v>
      </c>
      <c r="F2471" s="2" t="s">
        <v>98</v>
      </c>
      <c r="G2471" s="2" t="s">
        <v>98</v>
      </c>
      <c r="H2471" s="3" t="s">
        <v>97</v>
      </c>
      <c r="I2471" s="2" t="s">
        <v>145</v>
      </c>
      <c r="J2471" s="6" t="s">
        <v>97</v>
      </c>
      <c r="K2471" s="2" t="s">
        <v>134</v>
      </c>
      <c r="L2471" t="s">
        <v>140</v>
      </c>
      <c r="M2471" s="2" t="s">
        <v>100</v>
      </c>
      <c r="N2471" s="70" t="s">
        <v>97</v>
      </c>
      <c r="O2471" s="70" t="s">
        <v>163</v>
      </c>
      <c r="P2471" s="5" t="s">
        <v>182</v>
      </c>
      <c r="Q2471" s="2" t="s">
        <v>98</v>
      </c>
      <c r="R2471" s="2" t="s">
        <v>98</v>
      </c>
      <c r="S2471" t="s">
        <v>98</v>
      </c>
      <c r="T2471" t="s">
        <v>98</v>
      </c>
      <c r="U2471" s="2" t="s">
        <v>98</v>
      </c>
      <c r="V2471" s="2" t="s">
        <v>98</v>
      </c>
      <c r="W2471" s="2" t="s">
        <v>98</v>
      </c>
      <c r="X2471" s="2" t="s">
        <v>98</v>
      </c>
      <c r="Y2471" s="2" t="s">
        <v>186</v>
      </c>
      <c r="Z2471" s="2" t="s">
        <v>98</v>
      </c>
      <c r="AA2471" s="2" t="s">
        <v>98</v>
      </c>
      <c r="AB2471" s="2" t="s">
        <v>97</v>
      </c>
      <c r="AC2471" t="s">
        <v>172</v>
      </c>
      <c r="AD2471" s="6" t="s">
        <v>97</v>
      </c>
      <c r="AE2471" s="7" t="s">
        <v>98</v>
      </c>
      <c r="AF2471" t="s">
        <v>98</v>
      </c>
    </row>
    <row r="2472" spans="1:32">
      <c r="A2472" s="3" t="s">
        <v>184</v>
      </c>
      <c r="B2472">
        <v>2462</v>
      </c>
      <c r="C2472">
        <v>192594</v>
      </c>
      <c r="D2472" t="s">
        <v>136</v>
      </c>
      <c r="E2472" s="2" t="s">
        <v>98</v>
      </c>
      <c r="F2472" s="2" t="s">
        <v>98</v>
      </c>
      <c r="G2472" s="2" t="s">
        <v>98</v>
      </c>
      <c r="H2472" s="3" t="s">
        <v>99</v>
      </c>
      <c r="I2472" s="2" t="s">
        <v>145</v>
      </c>
      <c r="J2472" s="6" t="s">
        <v>97</v>
      </c>
      <c r="K2472" s="2" t="s">
        <v>134</v>
      </c>
      <c r="L2472" t="s">
        <v>140</v>
      </c>
      <c r="M2472" s="2" t="s">
        <v>100</v>
      </c>
      <c r="N2472" s="70" t="s">
        <v>97</v>
      </c>
      <c r="O2472" s="70" t="s">
        <v>174</v>
      </c>
      <c r="P2472" s="4" t="s">
        <v>182</v>
      </c>
      <c r="Q2472" s="2" t="s">
        <v>98</v>
      </c>
      <c r="R2472" s="2" t="s">
        <v>98</v>
      </c>
      <c r="S2472" t="s">
        <v>98</v>
      </c>
      <c r="T2472" t="s">
        <v>98</v>
      </c>
      <c r="U2472" s="2" t="s">
        <v>98</v>
      </c>
      <c r="V2472" s="2" t="s">
        <v>98</v>
      </c>
      <c r="W2472" s="2" t="s">
        <v>98</v>
      </c>
      <c r="X2472" s="2" t="s">
        <v>98</v>
      </c>
      <c r="Y2472" s="2" t="s">
        <v>186</v>
      </c>
      <c r="Z2472" s="2" t="s">
        <v>98</v>
      </c>
      <c r="AA2472" s="2" t="s">
        <v>98</v>
      </c>
      <c r="AB2472" s="2" t="s">
        <v>97</v>
      </c>
      <c r="AC2472" t="s">
        <v>172</v>
      </c>
      <c r="AD2472" s="6" t="s">
        <v>97</v>
      </c>
      <c r="AE2472" s="7" t="s">
        <v>97</v>
      </c>
      <c r="AF2472" t="s">
        <v>98</v>
      </c>
    </row>
    <row r="2473" spans="1:32">
      <c r="A2473" s="3" t="s">
        <v>184</v>
      </c>
      <c r="B2473">
        <v>2463</v>
      </c>
      <c r="C2473" s="6">
        <v>192621</v>
      </c>
      <c r="D2473" t="s">
        <v>137</v>
      </c>
      <c r="E2473" s="2" t="s">
        <v>98</v>
      </c>
      <c r="F2473" s="2" t="s">
        <v>98</v>
      </c>
      <c r="G2473" s="2" t="s">
        <v>98</v>
      </c>
      <c r="H2473" s="2" t="s">
        <v>97</v>
      </c>
      <c r="I2473" s="2" t="s">
        <v>147</v>
      </c>
      <c r="J2473" s="2" t="s">
        <v>97</v>
      </c>
      <c r="K2473" s="2" t="s">
        <v>134</v>
      </c>
      <c r="L2473" t="s">
        <v>140</v>
      </c>
      <c r="M2473" s="2" t="s">
        <v>100</v>
      </c>
      <c r="N2473" s="71" t="s">
        <v>98</v>
      </c>
      <c r="O2473" s="71" t="s">
        <v>163</v>
      </c>
      <c r="P2473" s="4" t="s">
        <v>97</v>
      </c>
      <c r="Q2473" s="2" t="s">
        <v>98</v>
      </c>
      <c r="R2473" s="2" t="s">
        <v>98</v>
      </c>
      <c r="S2473" t="s">
        <v>97</v>
      </c>
      <c r="T2473" t="s">
        <v>98</v>
      </c>
      <c r="U2473" s="2" t="s">
        <v>98</v>
      </c>
      <c r="V2473" s="2" t="s">
        <v>98</v>
      </c>
      <c r="W2473" s="2" t="s">
        <v>98</v>
      </c>
      <c r="X2473" s="2" t="s">
        <v>98</v>
      </c>
      <c r="Y2473" s="2" t="s">
        <v>98</v>
      </c>
      <c r="Z2473" s="2" t="s">
        <v>98</v>
      </c>
      <c r="AA2473" s="2" t="s">
        <v>98</v>
      </c>
      <c r="AB2473" s="2" t="s">
        <v>97</v>
      </c>
      <c r="AC2473" t="s">
        <v>172</v>
      </c>
      <c r="AD2473" t="s">
        <v>97</v>
      </c>
      <c r="AE2473" s="1" t="s">
        <v>98</v>
      </c>
      <c r="AF2473" t="s">
        <v>98</v>
      </c>
    </row>
    <row r="2474" spans="1:32">
      <c r="A2474" s="3" t="s">
        <v>184</v>
      </c>
      <c r="B2474">
        <v>2464</v>
      </c>
      <c r="C2474" s="6">
        <v>192651</v>
      </c>
      <c r="D2474" t="s">
        <v>136</v>
      </c>
      <c r="E2474" s="2" t="s">
        <v>98</v>
      </c>
      <c r="F2474" s="2" t="s">
        <v>98</v>
      </c>
      <c r="G2474" s="2" t="s">
        <v>98</v>
      </c>
      <c r="H2474" s="2" t="s">
        <v>97</v>
      </c>
      <c r="I2474" s="2" t="s">
        <v>148</v>
      </c>
      <c r="J2474" s="2" t="s">
        <v>97</v>
      </c>
      <c r="K2474" s="2" t="s">
        <v>134</v>
      </c>
      <c r="L2474" t="s">
        <v>139</v>
      </c>
      <c r="M2474" s="2" t="s">
        <v>100</v>
      </c>
      <c r="N2474" s="71" t="s">
        <v>98</v>
      </c>
      <c r="O2474" s="71" t="s">
        <v>174</v>
      </c>
      <c r="P2474" s="4" t="s">
        <v>98</v>
      </c>
      <c r="Q2474" s="2" t="s">
        <v>98</v>
      </c>
      <c r="R2474" s="2" t="s">
        <v>98</v>
      </c>
      <c r="S2474" t="s">
        <v>97</v>
      </c>
      <c r="T2474" t="s">
        <v>98</v>
      </c>
      <c r="U2474" s="2" t="s">
        <v>98</v>
      </c>
      <c r="V2474" s="2" t="s">
        <v>97</v>
      </c>
      <c r="W2474" s="2" t="s">
        <v>98</v>
      </c>
      <c r="X2474" s="2" t="s">
        <v>98</v>
      </c>
      <c r="Y2474" s="2" t="s">
        <v>98</v>
      </c>
      <c r="Z2474" s="2" t="s">
        <v>98</v>
      </c>
      <c r="AA2474" s="2" t="s">
        <v>98</v>
      </c>
      <c r="AB2474" s="2" t="s">
        <v>98</v>
      </c>
      <c r="AC2474" t="s">
        <v>172</v>
      </c>
      <c r="AD2474" t="s">
        <v>97</v>
      </c>
      <c r="AE2474" s="1" t="s">
        <v>97</v>
      </c>
      <c r="AF2474" t="s">
        <v>98</v>
      </c>
    </row>
    <row r="2475" spans="1:32">
      <c r="A2475" s="3" t="s">
        <v>184</v>
      </c>
      <c r="B2475">
        <v>2465</v>
      </c>
      <c r="C2475">
        <v>192670</v>
      </c>
      <c r="D2475" t="s">
        <v>136</v>
      </c>
      <c r="E2475" s="2" t="s">
        <v>98</v>
      </c>
      <c r="F2475" s="2" t="s">
        <v>98</v>
      </c>
      <c r="G2475" s="2" t="s">
        <v>98</v>
      </c>
      <c r="H2475" s="3" t="s">
        <v>97</v>
      </c>
      <c r="I2475" s="2" t="s">
        <v>145</v>
      </c>
      <c r="J2475" s="6" t="s">
        <v>97</v>
      </c>
      <c r="K2475" s="2" t="s">
        <v>134</v>
      </c>
      <c r="L2475" t="s">
        <v>140</v>
      </c>
      <c r="M2475" s="2" t="s">
        <v>100</v>
      </c>
      <c r="N2475" s="70" t="s">
        <v>97</v>
      </c>
      <c r="O2475" s="70" t="s">
        <v>174</v>
      </c>
      <c r="P2475" s="4" t="s">
        <v>182</v>
      </c>
      <c r="Q2475" s="2" t="s">
        <v>98</v>
      </c>
      <c r="R2475" s="2" t="s">
        <v>98</v>
      </c>
      <c r="S2475" t="s">
        <v>98</v>
      </c>
      <c r="T2475" t="s">
        <v>98</v>
      </c>
      <c r="U2475" s="2" t="s">
        <v>98</v>
      </c>
      <c r="V2475" s="2" t="s">
        <v>98</v>
      </c>
      <c r="W2475" s="2" t="s">
        <v>98</v>
      </c>
      <c r="X2475" s="2" t="s">
        <v>98</v>
      </c>
      <c r="Y2475" s="2" t="s">
        <v>186</v>
      </c>
      <c r="Z2475" s="2" t="s">
        <v>98</v>
      </c>
      <c r="AA2475" s="2" t="s">
        <v>98</v>
      </c>
      <c r="AB2475" s="2" t="s">
        <v>97</v>
      </c>
      <c r="AC2475" t="s">
        <v>172</v>
      </c>
      <c r="AD2475" s="6" t="s">
        <v>97</v>
      </c>
      <c r="AE2475" s="7" t="s">
        <v>97</v>
      </c>
      <c r="AF2475" t="s">
        <v>97</v>
      </c>
    </row>
    <row r="2476" spans="1:32">
      <c r="A2476" s="3" t="s">
        <v>184</v>
      </c>
      <c r="B2476">
        <v>2466</v>
      </c>
      <c r="C2476" s="6">
        <v>192671</v>
      </c>
      <c r="D2476" t="s">
        <v>136</v>
      </c>
      <c r="E2476" s="2" t="s">
        <v>98</v>
      </c>
      <c r="F2476" s="2" t="s">
        <v>98</v>
      </c>
      <c r="G2476" s="2" t="s">
        <v>98</v>
      </c>
      <c r="H2476" s="2" t="s">
        <v>99</v>
      </c>
      <c r="I2476" s="2" t="s">
        <v>145</v>
      </c>
      <c r="J2476" s="2" t="s">
        <v>97</v>
      </c>
      <c r="K2476" s="2" t="s">
        <v>134</v>
      </c>
      <c r="L2476" t="s">
        <v>139</v>
      </c>
      <c r="M2476" s="2" t="s">
        <v>100</v>
      </c>
      <c r="N2476" s="71" t="s">
        <v>97</v>
      </c>
      <c r="O2476" s="71" t="s">
        <v>163</v>
      </c>
      <c r="P2476" s="4" t="s">
        <v>97</v>
      </c>
      <c r="Q2476" s="2" t="s">
        <v>98</v>
      </c>
      <c r="R2476" s="2" t="s">
        <v>98</v>
      </c>
      <c r="S2476" t="s">
        <v>97</v>
      </c>
      <c r="T2476" t="s">
        <v>98</v>
      </c>
      <c r="U2476" s="2" t="s">
        <v>98</v>
      </c>
      <c r="V2476" s="2" t="s">
        <v>98</v>
      </c>
      <c r="W2476" s="2" t="s">
        <v>98</v>
      </c>
      <c r="X2476" s="2" t="s">
        <v>98</v>
      </c>
      <c r="Y2476" s="2" t="s">
        <v>98</v>
      </c>
      <c r="Z2476" s="2" t="s">
        <v>98</v>
      </c>
      <c r="AA2476" s="2" t="s">
        <v>98</v>
      </c>
      <c r="AB2476" s="2" t="s">
        <v>97</v>
      </c>
      <c r="AC2476" t="s">
        <v>172</v>
      </c>
      <c r="AD2476" t="s">
        <v>97</v>
      </c>
      <c r="AE2476" s="1" t="s">
        <v>98</v>
      </c>
      <c r="AF2476" t="s">
        <v>98</v>
      </c>
    </row>
    <row r="2477" spans="1:32">
      <c r="A2477" s="3" t="s">
        <v>184</v>
      </c>
      <c r="B2477">
        <v>2467</v>
      </c>
      <c r="C2477">
        <v>192685</v>
      </c>
      <c r="D2477" t="s">
        <v>136</v>
      </c>
      <c r="E2477" s="2" t="s">
        <v>98</v>
      </c>
      <c r="F2477" s="2" t="s">
        <v>98</v>
      </c>
      <c r="G2477" s="2" t="s">
        <v>97</v>
      </c>
      <c r="H2477" s="3" t="s">
        <v>97</v>
      </c>
      <c r="I2477" s="2" t="s">
        <v>147</v>
      </c>
      <c r="J2477" s="6" t="s">
        <v>97</v>
      </c>
      <c r="K2477" s="2" t="s">
        <v>134</v>
      </c>
      <c r="L2477" t="s">
        <v>139</v>
      </c>
      <c r="M2477" s="3" t="s">
        <v>101</v>
      </c>
      <c r="N2477" s="71" t="s">
        <v>97</v>
      </c>
      <c r="O2477" s="71" t="s">
        <v>174</v>
      </c>
      <c r="P2477" s="4" t="s">
        <v>98</v>
      </c>
      <c r="Q2477" s="2" t="s">
        <v>98</v>
      </c>
      <c r="R2477" s="2" t="s">
        <v>98</v>
      </c>
      <c r="S2477" t="s">
        <v>97</v>
      </c>
      <c r="T2477" t="s">
        <v>98</v>
      </c>
      <c r="U2477" s="2" t="s">
        <v>98</v>
      </c>
      <c r="V2477" s="2" t="s">
        <v>98</v>
      </c>
      <c r="W2477" s="2" t="s">
        <v>98</v>
      </c>
      <c r="X2477" s="2" t="s">
        <v>98</v>
      </c>
      <c r="Y2477" s="2" t="s">
        <v>98</v>
      </c>
      <c r="Z2477" s="2" t="s">
        <v>98</v>
      </c>
      <c r="AA2477" s="2" t="s">
        <v>98</v>
      </c>
      <c r="AB2477" s="2" t="s">
        <v>98</v>
      </c>
      <c r="AC2477" t="s">
        <v>172</v>
      </c>
      <c r="AD2477" t="s">
        <v>97</v>
      </c>
      <c r="AE2477" s="1" t="s">
        <v>97</v>
      </c>
      <c r="AF2477" t="s">
        <v>98</v>
      </c>
    </row>
    <row r="2478" spans="1:32">
      <c r="A2478" s="3" t="s">
        <v>184</v>
      </c>
      <c r="B2478">
        <v>2468</v>
      </c>
      <c r="C2478">
        <v>192694</v>
      </c>
      <c r="D2478" t="s">
        <v>136</v>
      </c>
      <c r="E2478" s="2" t="s">
        <v>98</v>
      </c>
      <c r="F2478" s="2" t="s">
        <v>98</v>
      </c>
      <c r="G2478" s="2" t="s">
        <v>98</v>
      </c>
      <c r="H2478" s="3" t="s">
        <v>97</v>
      </c>
      <c r="I2478" s="2" t="s">
        <v>144</v>
      </c>
      <c r="J2478" s="6" t="s">
        <v>98</v>
      </c>
      <c r="K2478" s="2" t="s">
        <v>134</v>
      </c>
      <c r="L2478" t="s">
        <v>139</v>
      </c>
      <c r="M2478" s="3" t="s">
        <v>100</v>
      </c>
      <c r="N2478" s="71" t="s">
        <v>97</v>
      </c>
      <c r="O2478" s="71" t="s">
        <v>174</v>
      </c>
      <c r="P2478" s="5" t="s">
        <v>182</v>
      </c>
      <c r="Q2478" s="2" t="s">
        <v>98</v>
      </c>
      <c r="R2478" s="2" t="s">
        <v>98</v>
      </c>
      <c r="S2478" t="s">
        <v>98</v>
      </c>
      <c r="T2478" t="s">
        <v>98</v>
      </c>
      <c r="U2478" s="2" t="s">
        <v>98</v>
      </c>
      <c r="V2478" s="2" t="s">
        <v>98</v>
      </c>
      <c r="W2478" s="2" t="s">
        <v>98</v>
      </c>
      <c r="X2478" s="2" t="s">
        <v>98</v>
      </c>
      <c r="Y2478" s="2" t="s">
        <v>98</v>
      </c>
      <c r="Z2478" s="2" t="s">
        <v>98</v>
      </c>
      <c r="AA2478" s="2" t="s">
        <v>98</v>
      </c>
      <c r="AB2478" s="2" t="s">
        <v>98</v>
      </c>
      <c r="AC2478" t="s">
        <v>172</v>
      </c>
      <c r="AD2478" s="6" t="s">
        <v>97</v>
      </c>
      <c r="AE2478" s="7" t="s">
        <v>98</v>
      </c>
      <c r="AF2478" t="s">
        <v>98</v>
      </c>
    </row>
    <row r="2479" spans="1:32">
      <c r="A2479" s="3" t="s">
        <v>184</v>
      </c>
      <c r="B2479">
        <v>2469</v>
      </c>
      <c r="C2479" s="6">
        <v>192706</v>
      </c>
      <c r="D2479" t="s">
        <v>137</v>
      </c>
      <c r="E2479" s="2" t="s">
        <v>98</v>
      </c>
      <c r="F2479" s="2" t="s">
        <v>98</v>
      </c>
      <c r="G2479" s="2" t="s">
        <v>98</v>
      </c>
      <c r="H2479" s="2" t="s">
        <v>97</v>
      </c>
      <c r="I2479" s="2" t="s">
        <v>146</v>
      </c>
      <c r="J2479" s="2" t="s">
        <v>97</v>
      </c>
      <c r="K2479" s="2" t="s">
        <v>134</v>
      </c>
      <c r="L2479" t="s">
        <v>139</v>
      </c>
      <c r="M2479" s="2" t="s">
        <v>100</v>
      </c>
      <c r="N2479" s="71" t="s">
        <v>97</v>
      </c>
      <c r="O2479" s="71" t="s">
        <v>174</v>
      </c>
      <c r="P2479" s="4" t="s">
        <v>182</v>
      </c>
      <c r="Q2479" s="2" t="s">
        <v>98</v>
      </c>
      <c r="R2479" s="2" t="s">
        <v>98</v>
      </c>
      <c r="S2479" t="s">
        <v>98</v>
      </c>
      <c r="T2479" t="s">
        <v>98</v>
      </c>
      <c r="U2479" s="2" t="s">
        <v>98</v>
      </c>
      <c r="V2479" s="2" t="s">
        <v>98</v>
      </c>
      <c r="W2479" s="2" t="s">
        <v>98</v>
      </c>
      <c r="X2479" s="2" t="s">
        <v>98</v>
      </c>
      <c r="Y2479" s="2" t="s">
        <v>98</v>
      </c>
      <c r="Z2479" s="2" t="s">
        <v>98</v>
      </c>
      <c r="AA2479" s="2" t="s">
        <v>98</v>
      </c>
      <c r="AB2479" s="2" t="s">
        <v>97</v>
      </c>
      <c r="AC2479" t="s">
        <v>172</v>
      </c>
      <c r="AD2479" t="s">
        <v>97</v>
      </c>
      <c r="AE2479" s="1" t="s">
        <v>98</v>
      </c>
      <c r="AF2479" t="s">
        <v>98</v>
      </c>
    </row>
    <row r="2480" spans="1:32">
      <c r="A2480" s="3" t="s">
        <v>183</v>
      </c>
      <c r="B2480">
        <v>2470</v>
      </c>
      <c r="C2480" s="6">
        <v>192711</v>
      </c>
      <c r="D2480" t="s">
        <v>136</v>
      </c>
      <c r="E2480" s="2" t="s">
        <v>98</v>
      </c>
      <c r="F2480" s="2" t="s">
        <v>98</v>
      </c>
      <c r="G2480" s="2" t="s">
        <v>98</v>
      </c>
      <c r="H2480" s="2" t="s">
        <v>97</v>
      </c>
      <c r="I2480" s="2" t="s">
        <v>145</v>
      </c>
      <c r="J2480" s="2" t="s">
        <v>97</v>
      </c>
      <c r="K2480" s="2" t="s">
        <v>134</v>
      </c>
      <c r="L2480" t="s">
        <v>140</v>
      </c>
      <c r="M2480" s="2" t="s">
        <v>100</v>
      </c>
      <c r="N2480" s="71" t="s">
        <v>98</v>
      </c>
      <c r="O2480" s="71" t="s">
        <v>163</v>
      </c>
      <c r="P2480" s="4" t="s">
        <v>182</v>
      </c>
      <c r="Q2480" s="2" t="s">
        <v>98</v>
      </c>
      <c r="R2480" s="2" t="s">
        <v>98</v>
      </c>
      <c r="S2480" t="s">
        <v>98</v>
      </c>
      <c r="T2480" t="s">
        <v>98</v>
      </c>
      <c r="U2480" s="2" t="s">
        <v>98</v>
      </c>
      <c r="V2480" s="2" t="s">
        <v>98</v>
      </c>
      <c r="W2480" s="2" t="s">
        <v>98</v>
      </c>
      <c r="X2480" s="2" t="s">
        <v>97</v>
      </c>
      <c r="Y2480" s="2" t="s">
        <v>98</v>
      </c>
      <c r="Z2480" s="2" t="s">
        <v>98</v>
      </c>
      <c r="AA2480" s="2" t="s">
        <v>98</v>
      </c>
      <c r="AB2480" s="2" t="s">
        <v>185</v>
      </c>
      <c r="AC2480" t="s">
        <v>172</v>
      </c>
      <c r="AD2480" t="s">
        <v>97</v>
      </c>
      <c r="AE2480" s="1" t="s">
        <v>98</v>
      </c>
      <c r="AF2480" t="s">
        <v>98</v>
      </c>
    </row>
    <row r="2481" spans="1:32">
      <c r="A2481" s="3" t="s">
        <v>184</v>
      </c>
      <c r="B2481">
        <v>2471</v>
      </c>
      <c r="C2481" s="6">
        <v>192716</v>
      </c>
      <c r="D2481" t="s">
        <v>137</v>
      </c>
      <c r="E2481" s="2" t="s">
        <v>98</v>
      </c>
      <c r="F2481" s="2" t="s">
        <v>98</v>
      </c>
      <c r="G2481" s="2" t="s">
        <v>98</v>
      </c>
      <c r="H2481" s="2" t="s">
        <v>97</v>
      </c>
      <c r="I2481" s="2" t="s">
        <v>149</v>
      </c>
      <c r="J2481" s="2" t="s">
        <v>98</v>
      </c>
      <c r="K2481" s="2" t="s">
        <v>134</v>
      </c>
      <c r="L2481" t="s">
        <v>139</v>
      </c>
      <c r="M2481" s="2" t="s">
        <v>100</v>
      </c>
      <c r="N2481" s="71" t="s">
        <v>99</v>
      </c>
      <c r="O2481" s="71" t="s">
        <v>174</v>
      </c>
      <c r="P2481" s="4" t="s">
        <v>97</v>
      </c>
      <c r="Q2481" s="2" t="s">
        <v>97</v>
      </c>
      <c r="R2481" s="2" t="s">
        <v>98</v>
      </c>
      <c r="S2481" t="s">
        <v>97</v>
      </c>
      <c r="T2481" t="s">
        <v>98</v>
      </c>
      <c r="U2481" s="2" t="s">
        <v>98</v>
      </c>
      <c r="V2481" s="2" t="s">
        <v>98</v>
      </c>
      <c r="W2481" s="2" t="s">
        <v>98</v>
      </c>
      <c r="X2481" s="2" t="s">
        <v>98</v>
      </c>
      <c r="Y2481" s="2" t="s">
        <v>98</v>
      </c>
      <c r="Z2481" s="2" t="s">
        <v>98</v>
      </c>
      <c r="AA2481" s="2" t="s">
        <v>98</v>
      </c>
      <c r="AB2481" s="2" t="s">
        <v>99</v>
      </c>
      <c r="AC2481" t="s">
        <v>172</v>
      </c>
      <c r="AD2481" t="s">
        <v>97</v>
      </c>
      <c r="AE2481" s="1" t="s">
        <v>98</v>
      </c>
      <c r="AF2481" t="s">
        <v>97</v>
      </c>
    </row>
    <row r="2482" spans="1:32">
      <c r="A2482" s="3" t="s">
        <v>184</v>
      </c>
      <c r="B2482">
        <v>2472</v>
      </c>
      <c r="C2482">
        <v>192719</v>
      </c>
      <c r="D2482" t="s">
        <v>136</v>
      </c>
      <c r="E2482" s="2" t="s">
        <v>97</v>
      </c>
      <c r="F2482" s="2" t="s">
        <v>98</v>
      </c>
      <c r="G2482" s="2" t="s">
        <v>98</v>
      </c>
      <c r="H2482" s="3" t="s">
        <v>97</v>
      </c>
      <c r="I2482" s="2" t="s">
        <v>148</v>
      </c>
      <c r="J2482" s="6" t="s">
        <v>97</v>
      </c>
      <c r="K2482" s="2" t="s">
        <v>134</v>
      </c>
      <c r="L2482" t="s">
        <v>138</v>
      </c>
      <c r="M2482" s="2" t="s">
        <v>101</v>
      </c>
      <c r="N2482" s="70" t="s">
        <v>98</v>
      </c>
      <c r="O2482" s="70" t="s">
        <v>174</v>
      </c>
      <c r="P2482" s="5" t="s">
        <v>97</v>
      </c>
      <c r="Q2482" s="2" t="s">
        <v>98</v>
      </c>
      <c r="R2482" s="2" t="s">
        <v>98</v>
      </c>
      <c r="S2482" t="s">
        <v>97</v>
      </c>
      <c r="T2482" t="s">
        <v>98</v>
      </c>
      <c r="U2482" s="2" t="s">
        <v>98</v>
      </c>
      <c r="V2482" s="2" t="s">
        <v>97</v>
      </c>
      <c r="W2482" s="2" t="s">
        <v>98</v>
      </c>
      <c r="X2482" s="2" t="s">
        <v>98</v>
      </c>
      <c r="Y2482" s="2" t="s">
        <v>98</v>
      </c>
      <c r="Z2482" s="2" t="s">
        <v>98</v>
      </c>
      <c r="AA2482" s="2" t="s">
        <v>98</v>
      </c>
      <c r="AB2482" s="2" t="s">
        <v>97</v>
      </c>
      <c r="AC2482" t="s">
        <v>172</v>
      </c>
      <c r="AD2482" s="6" t="s">
        <v>97</v>
      </c>
      <c r="AE2482" s="7" t="s">
        <v>97</v>
      </c>
      <c r="AF2482" t="s">
        <v>97</v>
      </c>
    </row>
    <row r="2483" spans="1:32">
      <c r="A2483" s="3" t="s">
        <v>184</v>
      </c>
      <c r="B2483">
        <v>2473</v>
      </c>
      <c r="C2483" s="6">
        <v>192720</v>
      </c>
      <c r="D2483" t="s">
        <v>136</v>
      </c>
      <c r="E2483" s="2" t="s">
        <v>98</v>
      </c>
      <c r="F2483" s="2" t="s">
        <v>98</v>
      </c>
      <c r="G2483" s="2" t="s">
        <v>98</v>
      </c>
      <c r="H2483" s="2" t="s">
        <v>98</v>
      </c>
      <c r="I2483" s="2" t="s">
        <v>149</v>
      </c>
      <c r="J2483" s="2" t="s">
        <v>97</v>
      </c>
      <c r="K2483" s="2" t="s">
        <v>134</v>
      </c>
      <c r="L2483" t="s">
        <v>140</v>
      </c>
      <c r="M2483" s="2" t="s">
        <v>100</v>
      </c>
      <c r="N2483" s="71" t="s">
        <v>98</v>
      </c>
      <c r="O2483" s="71" t="s">
        <v>174</v>
      </c>
      <c r="P2483" s="4" t="s">
        <v>182</v>
      </c>
      <c r="Q2483" s="2" t="s">
        <v>98</v>
      </c>
      <c r="R2483" s="2" t="s">
        <v>98</v>
      </c>
      <c r="S2483" t="s">
        <v>98</v>
      </c>
      <c r="T2483" t="s">
        <v>98</v>
      </c>
      <c r="U2483" s="2" t="s">
        <v>98</v>
      </c>
      <c r="V2483" s="2" t="s">
        <v>98</v>
      </c>
      <c r="W2483" s="2" t="s">
        <v>98</v>
      </c>
      <c r="X2483" s="2" t="s">
        <v>98</v>
      </c>
      <c r="Y2483" s="2" t="s">
        <v>186</v>
      </c>
      <c r="Z2483" s="2" t="s">
        <v>98</v>
      </c>
      <c r="AA2483" s="2" t="s">
        <v>98</v>
      </c>
      <c r="AB2483" s="2" t="s">
        <v>97</v>
      </c>
      <c r="AC2483" t="s">
        <v>172</v>
      </c>
      <c r="AD2483" t="s">
        <v>97</v>
      </c>
      <c r="AE2483" s="1" t="s">
        <v>98</v>
      </c>
      <c r="AF2483" t="s">
        <v>98</v>
      </c>
    </row>
    <row r="2484" spans="1:32">
      <c r="A2484" s="3" t="s">
        <v>184</v>
      </c>
      <c r="B2484">
        <v>2474</v>
      </c>
      <c r="C2484">
        <v>192733</v>
      </c>
      <c r="D2484" t="s">
        <v>136</v>
      </c>
      <c r="E2484" s="2" t="s">
        <v>98</v>
      </c>
      <c r="F2484" s="2" t="s">
        <v>98</v>
      </c>
      <c r="G2484" s="2" t="s">
        <v>98</v>
      </c>
      <c r="H2484" s="3" t="s">
        <v>97</v>
      </c>
      <c r="I2484" s="2" t="s">
        <v>146</v>
      </c>
      <c r="J2484" s="6" t="s">
        <v>97</v>
      </c>
      <c r="K2484" s="2" t="s">
        <v>134</v>
      </c>
      <c r="L2484" t="s">
        <v>140</v>
      </c>
      <c r="M2484" s="2" t="s">
        <v>101</v>
      </c>
      <c r="N2484" s="70" t="s">
        <v>97</v>
      </c>
      <c r="O2484" s="70" t="s">
        <v>163</v>
      </c>
      <c r="P2484" s="5" t="s">
        <v>182</v>
      </c>
      <c r="Q2484" s="2" t="s">
        <v>98</v>
      </c>
      <c r="R2484" s="2" t="s">
        <v>98</v>
      </c>
      <c r="S2484" t="s">
        <v>98</v>
      </c>
      <c r="T2484" t="s">
        <v>98</v>
      </c>
      <c r="U2484" s="2" t="s">
        <v>98</v>
      </c>
      <c r="V2484" s="2" t="s">
        <v>98</v>
      </c>
      <c r="W2484" s="2" t="s">
        <v>98</v>
      </c>
      <c r="X2484" s="2" t="s">
        <v>98</v>
      </c>
      <c r="Y2484" s="2" t="s">
        <v>186</v>
      </c>
      <c r="Z2484" s="2" t="s">
        <v>98</v>
      </c>
      <c r="AA2484" s="2" t="s">
        <v>98</v>
      </c>
      <c r="AB2484" s="2" t="s">
        <v>97</v>
      </c>
      <c r="AC2484" t="s">
        <v>172</v>
      </c>
      <c r="AD2484" t="s">
        <v>97</v>
      </c>
      <c r="AE2484" s="1" t="s">
        <v>98</v>
      </c>
      <c r="AF2484" t="s">
        <v>98</v>
      </c>
    </row>
    <row r="2485" spans="1:32">
      <c r="A2485" s="3" t="s">
        <v>184</v>
      </c>
      <c r="B2485">
        <v>2475</v>
      </c>
      <c r="C2485">
        <v>192749</v>
      </c>
      <c r="D2485" t="s">
        <v>137</v>
      </c>
      <c r="E2485" s="2" t="s">
        <v>98</v>
      </c>
      <c r="F2485" s="2" t="s">
        <v>98</v>
      </c>
      <c r="G2485" s="2" t="s">
        <v>98</v>
      </c>
      <c r="H2485" s="3" t="s">
        <v>97</v>
      </c>
      <c r="I2485" s="2" t="s">
        <v>146</v>
      </c>
      <c r="J2485" s="6" t="s">
        <v>97</v>
      </c>
      <c r="K2485" s="2" t="s">
        <v>134</v>
      </c>
      <c r="L2485" t="s">
        <v>140</v>
      </c>
      <c r="M2485" s="2" t="s">
        <v>100</v>
      </c>
      <c r="N2485" s="70" t="s">
        <v>97</v>
      </c>
      <c r="O2485" s="70" t="s">
        <v>163</v>
      </c>
      <c r="P2485" s="4" t="s">
        <v>182</v>
      </c>
      <c r="Q2485" s="2" t="s">
        <v>98</v>
      </c>
      <c r="R2485" s="2" t="s">
        <v>98</v>
      </c>
      <c r="S2485" t="s">
        <v>98</v>
      </c>
      <c r="T2485" t="s">
        <v>98</v>
      </c>
      <c r="U2485" s="2" t="s">
        <v>98</v>
      </c>
      <c r="V2485" s="2" t="s">
        <v>98</v>
      </c>
      <c r="W2485" s="2" t="s">
        <v>98</v>
      </c>
      <c r="X2485" s="2" t="s">
        <v>98</v>
      </c>
      <c r="Y2485" s="2" t="s">
        <v>186</v>
      </c>
      <c r="Z2485" s="2" t="s">
        <v>98</v>
      </c>
      <c r="AA2485" s="2" t="s">
        <v>98</v>
      </c>
      <c r="AB2485" s="2" t="s">
        <v>97</v>
      </c>
      <c r="AC2485" t="s">
        <v>172</v>
      </c>
      <c r="AD2485" s="6" t="s">
        <v>97</v>
      </c>
      <c r="AE2485" s="1" t="s">
        <v>97</v>
      </c>
      <c r="AF2485" t="s">
        <v>98</v>
      </c>
    </row>
    <row r="2486" spans="1:32">
      <c r="A2486" s="3" t="s">
        <v>184</v>
      </c>
      <c r="B2486">
        <v>2476</v>
      </c>
      <c r="C2486" s="6">
        <v>192753</v>
      </c>
      <c r="D2486" t="s">
        <v>136</v>
      </c>
      <c r="E2486" s="2" t="s">
        <v>98</v>
      </c>
      <c r="F2486" s="2" t="s">
        <v>98</v>
      </c>
      <c r="G2486" s="2" t="s">
        <v>98</v>
      </c>
      <c r="H2486" s="2" t="s">
        <v>97</v>
      </c>
      <c r="I2486" s="2" t="s">
        <v>148</v>
      </c>
      <c r="J2486" s="2" t="s">
        <v>97</v>
      </c>
      <c r="K2486" s="2" t="s">
        <v>134</v>
      </c>
      <c r="L2486" t="s">
        <v>139</v>
      </c>
      <c r="M2486" s="2" t="s">
        <v>100</v>
      </c>
      <c r="N2486" s="71" t="s">
        <v>97</v>
      </c>
      <c r="O2486" s="71" t="s">
        <v>174</v>
      </c>
      <c r="P2486" s="4" t="s">
        <v>182</v>
      </c>
      <c r="Q2486" s="2" t="s">
        <v>98</v>
      </c>
      <c r="R2486" s="2" t="s">
        <v>98</v>
      </c>
      <c r="S2486" t="s">
        <v>98</v>
      </c>
      <c r="T2486" t="s">
        <v>98</v>
      </c>
      <c r="U2486" s="2" t="s">
        <v>98</v>
      </c>
      <c r="V2486" s="2" t="s">
        <v>97</v>
      </c>
      <c r="W2486" s="2" t="s">
        <v>98</v>
      </c>
      <c r="X2486" s="2" t="s">
        <v>98</v>
      </c>
      <c r="Y2486" s="2" t="s">
        <v>98</v>
      </c>
      <c r="Z2486" s="2" t="s">
        <v>98</v>
      </c>
      <c r="AA2486" s="2" t="s">
        <v>98</v>
      </c>
      <c r="AB2486" s="2" t="s">
        <v>97</v>
      </c>
      <c r="AC2486" t="s">
        <v>172</v>
      </c>
      <c r="AD2486" t="s">
        <v>97</v>
      </c>
      <c r="AE2486" s="1" t="s">
        <v>98</v>
      </c>
      <c r="AF2486" t="s">
        <v>98</v>
      </c>
    </row>
    <row r="2487" spans="1:32">
      <c r="A2487" s="3" t="s">
        <v>184</v>
      </c>
      <c r="B2487">
        <v>2477</v>
      </c>
      <c r="C2487" s="6">
        <v>192760</v>
      </c>
      <c r="D2487" t="s">
        <v>136</v>
      </c>
      <c r="E2487" s="2" t="s">
        <v>98</v>
      </c>
      <c r="F2487" s="2" t="s">
        <v>98</v>
      </c>
      <c r="G2487" s="2" t="s">
        <v>98</v>
      </c>
      <c r="H2487" s="2" t="s">
        <v>99</v>
      </c>
      <c r="I2487" s="2" t="s">
        <v>146</v>
      </c>
      <c r="J2487" s="2" t="s">
        <v>97</v>
      </c>
      <c r="K2487" s="2" t="s">
        <v>134</v>
      </c>
      <c r="L2487" t="s">
        <v>140</v>
      </c>
      <c r="M2487" s="2" t="s">
        <v>100</v>
      </c>
      <c r="N2487" s="71" t="s">
        <v>97</v>
      </c>
      <c r="O2487" s="71" t="s">
        <v>174</v>
      </c>
      <c r="P2487" s="4" t="s">
        <v>98</v>
      </c>
      <c r="Q2487" s="2" t="s">
        <v>98</v>
      </c>
      <c r="R2487" s="2" t="s">
        <v>97</v>
      </c>
      <c r="S2487" t="s">
        <v>97</v>
      </c>
      <c r="T2487" t="s">
        <v>98</v>
      </c>
      <c r="U2487" s="2" t="s">
        <v>98</v>
      </c>
      <c r="V2487" s="2" t="s">
        <v>98</v>
      </c>
      <c r="W2487" s="2" t="s">
        <v>98</v>
      </c>
      <c r="X2487" s="2" t="s">
        <v>98</v>
      </c>
      <c r="Y2487" s="2" t="s">
        <v>98</v>
      </c>
      <c r="Z2487" s="2" t="s">
        <v>98</v>
      </c>
      <c r="AA2487" s="2" t="s">
        <v>98</v>
      </c>
      <c r="AB2487" s="2" t="s">
        <v>99</v>
      </c>
      <c r="AC2487" t="s">
        <v>172</v>
      </c>
      <c r="AD2487" t="s">
        <v>97</v>
      </c>
      <c r="AE2487" s="1" t="s">
        <v>97</v>
      </c>
      <c r="AF2487" t="s">
        <v>98</v>
      </c>
    </row>
    <row r="2488" spans="1:32">
      <c r="A2488" s="3" t="s">
        <v>184</v>
      </c>
      <c r="B2488">
        <v>2478</v>
      </c>
      <c r="C2488">
        <v>192782</v>
      </c>
      <c r="D2488" t="s">
        <v>136</v>
      </c>
      <c r="E2488" s="2" t="s">
        <v>97</v>
      </c>
      <c r="F2488" s="2" t="s">
        <v>97</v>
      </c>
      <c r="G2488" s="2" t="s">
        <v>98</v>
      </c>
      <c r="H2488" s="2" t="s">
        <v>97</v>
      </c>
      <c r="I2488" s="2" t="s">
        <v>144</v>
      </c>
      <c r="J2488" s="6" t="s">
        <v>97</v>
      </c>
      <c r="K2488" s="2" t="s">
        <v>135</v>
      </c>
      <c r="L2488" t="s">
        <v>139</v>
      </c>
      <c r="M2488" s="3" t="s">
        <v>100</v>
      </c>
      <c r="N2488" s="71" t="s">
        <v>97</v>
      </c>
      <c r="O2488" s="71" t="s">
        <v>163</v>
      </c>
      <c r="P2488" s="5" t="s">
        <v>98</v>
      </c>
      <c r="Q2488" s="2" t="s">
        <v>97</v>
      </c>
      <c r="R2488" s="2" t="s">
        <v>97</v>
      </c>
      <c r="S2488" t="s">
        <v>97</v>
      </c>
      <c r="T2488" t="s">
        <v>98</v>
      </c>
      <c r="U2488" s="2" t="s">
        <v>97</v>
      </c>
      <c r="V2488" s="2" t="s">
        <v>97</v>
      </c>
      <c r="W2488" s="2" t="s">
        <v>98</v>
      </c>
      <c r="X2488" s="2" t="s">
        <v>97</v>
      </c>
      <c r="Y2488" s="2" t="s">
        <v>98</v>
      </c>
      <c r="Z2488" s="2" t="s">
        <v>98</v>
      </c>
      <c r="AA2488" s="2" t="s">
        <v>98</v>
      </c>
      <c r="AB2488" s="2" t="s">
        <v>185</v>
      </c>
      <c r="AC2488" t="s">
        <v>172</v>
      </c>
      <c r="AD2488" t="s">
        <v>98</v>
      </c>
      <c r="AE2488" s="1" t="s">
        <v>98</v>
      </c>
      <c r="AF2488" t="s">
        <v>97</v>
      </c>
    </row>
    <row r="2489" spans="1:32">
      <c r="A2489" s="3" t="s">
        <v>183</v>
      </c>
      <c r="B2489">
        <v>2479</v>
      </c>
      <c r="C2489" s="6">
        <v>192789</v>
      </c>
      <c r="D2489" t="s">
        <v>136</v>
      </c>
      <c r="E2489" s="2" t="s">
        <v>97</v>
      </c>
      <c r="F2489" s="2" t="s">
        <v>98</v>
      </c>
      <c r="G2489" s="2" t="s">
        <v>98</v>
      </c>
      <c r="H2489" s="2" t="s">
        <v>97</v>
      </c>
      <c r="I2489" s="2" t="s">
        <v>149</v>
      </c>
      <c r="J2489" s="2" t="s">
        <v>97</v>
      </c>
      <c r="K2489" s="2" t="s">
        <v>134</v>
      </c>
      <c r="L2489" t="s">
        <v>140</v>
      </c>
      <c r="M2489" s="2" t="s">
        <v>101</v>
      </c>
      <c r="N2489" s="71" t="s">
        <v>98</v>
      </c>
      <c r="O2489" s="71" t="s">
        <v>174</v>
      </c>
      <c r="P2489" s="4" t="s">
        <v>98</v>
      </c>
      <c r="Q2489" s="2" t="s">
        <v>97</v>
      </c>
      <c r="R2489" s="2" t="s">
        <v>97</v>
      </c>
      <c r="S2489" t="s">
        <v>97</v>
      </c>
      <c r="T2489" t="s">
        <v>97</v>
      </c>
      <c r="U2489" s="2" t="s">
        <v>98</v>
      </c>
      <c r="V2489" s="2" t="s">
        <v>98</v>
      </c>
      <c r="W2489" s="2" t="s">
        <v>98</v>
      </c>
      <c r="X2489" s="2" t="s">
        <v>98</v>
      </c>
      <c r="Y2489" s="2" t="s">
        <v>98</v>
      </c>
      <c r="Z2489" s="2" t="s">
        <v>98</v>
      </c>
      <c r="AA2489" s="2" t="s">
        <v>98</v>
      </c>
      <c r="AB2489" s="2" t="s">
        <v>98</v>
      </c>
      <c r="AC2489" t="s">
        <v>175</v>
      </c>
      <c r="AD2489" t="s">
        <v>97</v>
      </c>
      <c r="AE2489" s="1" t="s">
        <v>98</v>
      </c>
      <c r="AF2489" t="s">
        <v>98</v>
      </c>
    </row>
    <row r="2490" spans="1:32">
      <c r="A2490" s="3" t="s">
        <v>184</v>
      </c>
      <c r="B2490">
        <v>2480</v>
      </c>
      <c r="C2490" s="6">
        <v>192790</v>
      </c>
      <c r="D2490" t="s">
        <v>136</v>
      </c>
      <c r="E2490" s="2" t="s">
        <v>97</v>
      </c>
      <c r="F2490" s="2" t="s">
        <v>98</v>
      </c>
      <c r="G2490" s="2" t="s">
        <v>98</v>
      </c>
      <c r="H2490" s="2" t="s">
        <v>97</v>
      </c>
      <c r="I2490" s="2" t="s">
        <v>146</v>
      </c>
      <c r="J2490" s="2" t="s">
        <v>97</v>
      </c>
      <c r="K2490" s="2" t="s">
        <v>134</v>
      </c>
      <c r="L2490" t="s">
        <v>140</v>
      </c>
      <c r="M2490" s="2" t="s">
        <v>100</v>
      </c>
      <c r="N2490" s="71" t="s">
        <v>97</v>
      </c>
      <c r="O2490" s="71" t="s">
        <v>163</v>
      </c>
      <c r="P2490" s="4" t="s">
        <v>98</v>
      </c>
      <c r="Q2490" s="2" t="s">
        <v>98</v>
      </c>
      <c r="R2490" s="2" t="s">
        <v>98</v>
      </c>
      <c r="S2490" t="s">
        <v>97</v>
      </c>
      <c r="T2490" t="s">
        <v>98</v>
      </c>
      <c r="U2490" s="2" t="s">
        <v>98</v>
      </c>
      <c r="V2490" s="2" t="s">
        <v>97</v>
      </c>
      <c r="W2490" s="2" t="s">
        <v>98</v>
      </c>
      <c r="X2490" s="2" t="s">
        <v>98</v>
      </c>
      <c r="Y2490" s="2" t="s">
        <v>98</v>
      </c>
      <c r="Z2490" s="2" t="s">
        <v>98</v>
      </c>
      <c r="AA2490" s="2" t="s">
        <v>98</v>
      </c>
      <c r="AB2490" s="2" t="s">
        <v>97</v>
      </c>
      <c r="AC2490" t="s">
        <v>172</v>
      </c>
      <c r="AD2490" t="s">
        <v>97</v>
      </c>
      <c r="AE2490" s="1" t="s">
        <v>98</v>
      </c>
      <c r="AF2490" t="s">
        <v>98</v>
      </c>
    </row>
    <row r="2491" spans="1:32">
      <c r="A2491" s="3" t="s">
        <v>184</v>
      </c>
      <c r="B2491">
        <v>2481</v>
      </c>
      <c r="C2491" s="6">
        <v>192810</v>
      </c>
      <c r="D2491" t="s">
        <v>137</v>
      </c>
      <c r="E2491" s="2" t="s">
        <v>98</v>
      </c>
      <c r="F2491" s="2" t="s">
        <v>98</v>
      </c>
      <c r="G2491" s="2" t="s">
        <v>98</v>
      </c>
      <c r="H2491" s="2" t="s">
        <v>97</v>
      </c>
      <c r="I2491" s="2" t="s">
        <v>147</v>
      </c>
      <c r="J2491" s="2" t="s">
        <v>97</v>
      </c>
      <c r="K2491" s="2" t="s">
        <v>134</v>
      </c>
      <c r="L2491" t="s">
        <v>140</v>
      </c>
      <c r="M2491" s="2" t="s">
        <v>100</v>
      </c>
      <c r="N2491" s="71" t="s">
        <v>97</v>
      </c>
      <c r="O2491" s="71" t="s">
        <v>174</v>
      </c>
      <c r="P2491" s="4" t="s">
        <v>182</v>
      </c>
      <c r="Q2491" s="2" t="s">
        <v>98</v>
      </c>
      <c r="R2491" s="2" t="s">
        <v>98</v>
      </c>
      <c r="S2491" t="s">
        <v>98</v>
      </c>
      <c r="T2491" t="s">
        <v>98</v>
      </c>
      <c r="U2491" s="2" t="s">
        <v>98</v>
      </c>
      <c r="V2491" s="2" t="s">
        <v>98</v>
      </c>
      <c r="W2491" s="2" t="s">
        <v>98</v>
      </c>
      <c r="X2491" s="2" t="s">
        <v>98</v>
      </c>
      <c r="Y2491" s="2" t="s">
        <v>186</v>
      </c>
      <c r="Z2491" s="2" t="s">
        <v>98</v>
      </c>
      <c r="AA2491" s="2" t="s">
        <v>98</v>
      </c>
      <c r="AB2491" s="2" t="s">
        <v>97</v>
      </c>
      <c r="AC2491" t="s">
        <v>172</v>
      </c>
      <c r="AD2491" t="s">
        <v>97</v>
      </c>
      <c r="AE2491" s="1" t="s">
        <v>98</v>
      </c>
      <c r="AF2491" t="s">
        <v>98</v>
      </c>
    </row>
    <row r="2492" spans="1:32">
      <c r="A2492" s="3" t="s">
        <v>184</v>
      </c>
      <c r="B2492">
        <v>2482</v>
      </c>
      <c r="C2492" s="6">
        <v>192811</v>
      </c>
      <c r="D2492" t="s">
        <v>136</v>
      </c>
      <c r="E2492" s="2" t="s">
        <v>98</v>
      </c>
      <c r="F2492" s="2" t="s">
        <v>98</v>
      </c>
      <c r="G2492" s="2" t="s">
        <v>98</v>
      </c>
      <c r="H2492" s="2" t="s">
        <v>97</v>
      </c>
      <c r="I2492" s="2" t="s">
        <v>145</v>
      </c>
      <c r="J2492" s="2" t="s">
        <v>97</v>
      </c>
      <c r="K2492" s="2" t="s">
        <v>134</v>
      </c>
      <c r="L2492" t="s">
        <v>140</v>
      </c>
      <c r="M2492" s="2" t="s">
        <v>100</v>
      </c>
      <c r="N2492" s="71" t="s">
        <v>98</v>
      </c>
      <c r="O2492" s="71" t="s">
        <v>174</v>
      </c>
      <c r="P2492" s="4" t="s">
        <v>97</v>
      </c>
      <c r="Q2492" s="2" t="s">
        <v>98</v>
      </c>
      <c r="R2492" s="2" t="s">
        <v>98</v>
      </c>
      <c r="S2492" t="s">
        <v>97</v>
      </c>
      <c r="T2492" t="s">
        <v>98</v>
      </c>
      <c r="U2492" s="2" t="s">
        <v>98</v>
      </c>
      <c r="V2492" s="2" t="s">
        <v>98</v>
      </c>
      <c r="W2492" s="2" t="s">
        <v>98</v>
      </c>
      <c r="X2492" s="2" t="s">
        <v>98</v>
      </c>
      <c r="Y2492" s="2" t="s">
        <v>98</v>
      </c>
      <c r="Z2492" s="2" t="s">
        <v>98</v>
      </c>
      <c r="AA2492" s="2" t="s">
        <v>98</v>
      </c>
      <c r="AB2492" s="2" t="s">
        <v>97</v>
      </c>
      <c r="AC2492" t="s">
        <v>172</v>
      </c>
      <c r="AD2492" t="s">
        <v>97</v>
      </c>
      <c r="AE2492" s="1" t="s">
        <v>98</v>
      </c>
      <c r="AF2492" t="s">
        <v>97</v>
      </c>
    </row>
    <row r="2493" spans="1:32">
      <c r="A2493" s="3" t="s">
        <v>184</v>
      </c>
      <c r="B2493">
        <v>2483</v>
      </c>
      <c r="C2493" s="6">
        <v>192812</v>
      </c>
      <c r="D2493" t="s">
        <v>136</v>
      </c>
      <c r="E2493" s="2" t="s">
        <v>98</v>
      </c>
      <c r="F2493" s="2" t="s">
        <v>98</v>
      </c>
      <c r="G2493" s="2" t="s">
        <v>98</v>
      </c>
      <c r="H2493" s="2" t="s">
        <v>97</v>
      </c>
      <c r="I2493" s="2" t="s">
        <v>145</v>
      </c>
      <c r="J2493" s="2" t="s">
        <v>97</v>
      </c>
      <c r="K2493" s="2" t="s">
        <v>134</v>
      </c>
      <c r="L2493" t="s">
        <v>140</v>
      </c>
      <c r="M2493" s="2" t="s">
        <v>100</v>
      </c>
      <c r="N2493" s="71" t="s">
        <v>98</v>
      </c>
      <c r="O2493" s="71" t="s">
        <v>174</v>
      </c>
      <c r="P2493" s="4" t="s">
        <v>182</v>
      </c>
      <c r="Q2493" s="2" t="s">
        <v>98</v>
      </c>
      <c r="R2493" s="2" t="s">
        <v>98</v>
      </c>
      <c r="S2493" t="s">
        <v>98</v>
      </c>
      <c r="T2493" t="s">
        <v>98</v>
      </c>
      <c r="U2493" s="2" t="s">
        <v>98</v>
      </c>
      <c r="V2493" s="2" t="s">
        <v>98</v>
      </c>
      <c r="W2493" s="2" t="s">
        <v>98</v>
      </c>
      <c r="X2493" s="2" t="s">
        <v>98</v>
      </c>
      <c r="Y2493" s="2" t="s">
        <v>98</v>
      </c>
      <c r="Z2493" s="2" t="s">
        <v>98</v>
      </c>
      <c r="AA2493" s="2" t="s">
        <v>98</v>
      </c>
      <c r="AB2493" s="2" t="s">
        <v>97</v>
      </c>
      <c r="AC2493" t="s">
        <v>172</v>
      </c>
      <c r="AD2493" t="s">
        <v>97</v>
      </c>
      <c r="AE2493" s="1" t="s">
        <v>98</v>
      </c>
      <c r="AF2493" t="s">
        <v>98</v>
      </c>
    </row>
    <row r="2494" spans="1:32">
      <c r="A2494" s="3" t="s">
        <v>184</v>
      </c>
      <c r="B2494">
        <v>2484</v>
      </c>
      <c r="C2494">
        <v>192821</v>
      </c>
      <c r="D2494" t="s">
        <v>136</v>
      </c>
      <c r="E2494" s="2" t="s">
        <v>98</v>
      </c>
      <c r="F2494" s="2" t="s">
        <v>98</v>
      </c>
      <c r="G2494" s="2" t="s">
        <v>98</v>
      </c>
      <c r="H2494" s="3" t="s">
        <v>97</v>
      </c>
      <c r="I2494" s="2" t="s">
        <v>146</v>
      </c>
      <c r="J2494" s="6" t="s">
        <v>97</v>
      </c>
      <c r="K2494" s="2" t="s">
        <v>134</v>
      </c>
      <c r="L2494" t="s">
        <v>140</v>
      </c>
      <c r="M2494" s="3" t="s">
        <v>100</v>
      </c>
      <c r="N2494" s="71" t="s">
        <v>97</v>
      </c>
      <c r="O2494" s="71" t="s">
        <v>174</v>
      </c>
      <c r="P2494" s="4" t="s">
        <v>182</v>
      </c>
      <c r="Q2494" s="2" t="s">
        <v>98</v>
      </c>
      <c r="R2494" s="2" t="s">
        <v>98</v>
      </c>
      <c r="S2494" t="s">
        <v>98</v>
      </c>
      <c r="T2494" t="s">
        <v>98</v>
      </c>
      <c r="U2494" s="2" t="s">
        <v>98</v>
      </c>
      <c r="V2494" s="2" t="s">
        <v>98</v>
      </c>
      <c r="W2494" s="2" t="s">
        <v>98</v>
      </c>
      <c r="X2494" s="2" t="s">
        <v>98</v>
      </c>
      <c r="Y2494" s="2" t="s">
        <v>186</v>
      </c>
      <c r="Z2494" s="2" t="s">
        <v>98</v>
      </c>
      <c r="AA2494" s="2" t="s">
        <v>98</v>
      </c>
      <c r="AB2494" s="2" t="s">
        <v>98</v>
      </c>
      <c r="AC2494" t="s">
        <v>172</v>
      </c>
      <c r="AD2494" s="6" t="s">
        <v>97</v>
      </c>
      <c r="AE2494" s="1" t="s">
        <v>98</v>
      </c>
      <c r="AF2494" t="s">
        <v>97</v>
      </c>
    </row>
    <row r="2495" spans="1:32">
      <c r="A2495" s="3" t="s">
        <v>184</v>
      </c>
      <c r="B2495">
        <v>2485</v>
      </c>
      <c r="C2495">
        <v>192823</v>
      </c>
      <c r="D2495" t="s">
        <v>136</v>
      </c>
      <c r="E2495" s="2" t="s">
        <v>98</v>
      </c>
      <c r="F2495" s="2" t="s">
        <v>98</v>
      </c>
      <c r="G2495" s="2" t="s">
        <v>98</v>
      </c>
      <c r="H2495" s="3" t="s">
        <v>97</v>
      </c>
      <c r="I2495" s="2" t="s">
        <v>147</v>
      </c>
      <c r="J2495" s="6" t="s">
        <v>97</v>
      </c>
      <c r="K2495" s="2" t="s">
        <v>134</v>
      </c>
      <c r="L2495" t="s">
        <v>140</v>
      </c>
      <c r="M2495" s="3" t="s">
        <v>100</v>
      </c>
      <c r="N2495" s="71" t="s">
        <v>98</v>
      </c>
      <c r="O2495" s="71" t="s">
        <v>174</v>
      </c>
      <c r="P2495" s="4" t="s">
        <v>98</v>
      </c>
      <c r="Q2495" s="2" t="s">
        <v>98</v>
      </c>
      <c r="R2495" s="2" t="s">
        <v>98</v>
      </c>
      <c r="S2495" t="s">
        <v>97</v>
      </c>
      <c r="T2495" t="s">
        <v>97</v>
      </c>
      <c r="U2495" s="2" t="s">
        <v>98</v>
      </c>
      <c r="V2495" s="2" t="s">
        <v>98</v>
      </c>
      <c r="W2495" s="2" t="s">
        <v>98</v>
      </c>
      <c r="X2495" s="2" t="s">
        <v>98</v>
      </c>
      <c r="Y2495" s="2" t="s">
        <v>186</v>
      </c>
      <c r="Z2495" s="2" t="s">
        <v>98</v>
      </c>
      <c r="AA2495" s="2" t="s">
        <v>98</v>
      </c>
      <c r="AB2495" s="2" t="s">
        <v>97</v>
      </c>
      <c r="AC2495" t="s">
        <v>172</v>
      </c>
      <c r="AD2495" s="6" t="s">
        <v>97</v>
      </c>
      <c r="AE2495" s="7" t="s">
        <v>98</v>
      </c>
      <c r="AF2495" t="s">
        <v>98</v>
      </c>
    </row>
    <row r="2496" spans="1:32">
      <c r="A2496" s="3" t="s">
        <v>184</v>
      </c>
      <c r="B2496">
        <v>2486</v>
      </c>
      <c r="C2496" s="6">
        <v>192825</v>
      </c>
      <c r="D2496" t="s">
        <v>136</v>
      </c>
      <c r="E2496" s="2" t="s">
        <v>97</v>
      </c>
      <c r="F2496" s="2" t="s">
        <v>98</v>
      </c>
      <c r="G2496" s="2" t="s">
        <v>98</v>
      </c>
      <c r="H2496" s="2" t="s">
        <v>97</v>
      </c>
      <c r="I2496" s="2" t="s">
        <v>147</v>
      </c>
      <c r="J2496" s="2" t="s">
        <v>97</v>
      </c>
      <c r="K2496" s="2" t="s">
        <v>134</v>
      </c>
      <c r="L2496" t="s">
        <v>140</v>
      </c>
      <c r="M2496" s="2" t="s">
        <v>100</v>
      </c>
      <c r="N2496" s="71" t="s">
        <v>98</v>
      </c>
      <c r="O2496" s="71" t="s">
        <v>163</v>
      </c>
      <c r="P2496" s="4" t="s">
        <v>98</v>
      </c>
      <c r="Q2496" s="2" t="s">
        <v>98</v>
      </c>
      <c r="R2496" s="2" t="s">
        <v>98</v>
      </c>
      <c r="S2496" t="s">
        <v>97</v>
      </c>
      <c r="T2496" t="s">
        <v>98</v>
      </c>
      <c r="U2496" s="2" t="s">
        <v>98</v>
      </c>
      <c r="V2496" s="2" t="s">
        <v>98</v>
      </c>
      <c r="W2496" s="2" t="s">
        <v>98</v>
      </c>
      <c r="X2496" s="2" t="s">
        <v>97</v>
      </c>
      <c r="Y2496" s="2" t="s">
        <v>186</v>
      </c>
      <c r="Z2496" s="2" t="s">
        <v>98</v>
      </c>
      <c r="AA2496" s="2" t="s">
        <v>98</v>
      </c>
      <c r="AB2496" s="2" t="s">
        <v>97</v>
      </c>
      <c r="AC2496" t="s">
        <v>172</v>
      </c>
      <c r="AD2496" t="s">
        <v>97</v>
      </c>
      <c r="AE2496" s="1" t="s">
        <v>98</v>
      </c>
      <c r="AF2496" t="s">
        <v>98</v>
      </c>
    </row>
    <row r="2497" spans="1:32">
      <c r="A2497" s="3" t="s">
        <v>184</v>
      </c>
      <c r="B2497">
        <v>2487</v>
      </c>
      <c r="C2497" s="6">
        <v>192826</v>
      </c>
      <c r="D2497" t="s">
        <v>136</v>
      </c>
      <c r="E2497" s="2" t="s">
        <v>97</v>
      </c>
      <c r="F2497" s="2" t="s">
        <v>98</v>
      </c>
      <c r="G2497" s="2" t="s">
        <v>97</v>
      </c>
      <c r="H2497" s="2" t="s">
        <v>97</v>
      </c>
      <c r="I2497" s="2" t="s">
        <v>149</v>
      </c>
      <c r="J2497" s="2" t="s">
        <v>97</v>
      </c>
      <c r="K2497" s="2" t="s">
        <v>134</v>
      </c>
      <c r="L2497" t="s">
        <v>139</v>
      </c>
      <c r="M2497" s="2" t="s">
        <v>101</v>
      </c>
      <c r="N2497" s="71" t="s">
        <v>97</v>
      </c>
      <c r="O2497" s="71" t="s">
        <v>174</v>
      </c>
      <c r="P2497" s="4" t="s">
        <v>98</v>
      </c>
      <c r="Q2497" s="2" t="s">
        <v>97</v>
      </c>
      <c r="R2497" s="2" t="s">
        <v>98</v>
      </c>
      <c r="S2497" t="s">
        <v>97</v>
      </c>
      <c r="T2497" t="s">
        <v>98</v>
      </c>
      <c r="U2497" s="2" t="s">
        <v>97</v>
      </c>
      <c r="V2497" s="2" t="s">
        <v>98</v>
      </c>
      <c r="W2497" s="2" t="s">
        <v>98</v>
      </c>
      <c r="X2497" s="2" t="s">
        <v>97</v>
      </c>
      <c r="Y2497" s="2" t="s">
        <v>98</v>
      </c>
      <c r="Z2497" s="2" t="s">
        <v>98</v>
      </c>
      <c r="AA2497" s="2" t="s">
        <v>98</v>
      </c>
      <c r="AB2497" s="2" t="s">
        <v>97</v>
      </c>
      <c r="AC2497" t="s">
        <v>172</v>
      </c>
      <c r="AD2497" t="s">
        <v>97</v>
      </c>
      <c r="AE2497" s="1" t="s">
        <v>97</v>
      </c>
      <c r="AF2497" t="s">
        <v>98</v>
      </c>
    </row>
    <row r="2498" spans="1:32">
      <c r="A2498" s="3" t="s">
        <v>184</v>
      </c>
      <c r="B2498">
        <v>2488</v>
      </c>
      <c r="C2498" s="6">
        <v>192827</v>
      </c>
      <c r="D2498" t="s">
        <v>136</v>
      </c>
      <c r="E2498" s="2" t="s">
        <v>98</v>
      </c>
      <c r="F2498" s="2" t="s">
        <v>98</v>
      </c>
      <c r="G2498" s="2" t="s">
        <v>98</v>
      </c>
      <c r="H2498" s="2" t="s">
        <v>97</v>
      </c>
      <c r="I2498" s="2" t="s">
        <v>149</v>
      </c>
      <c r="J2498" s="2" t="s">
        <v>97</v>
      </c>
      <c r="K2498" s="2" t="s">
        <v>134</v>
      </c>
      <c r="L2498" t="s">
        <v>139</v>
      </c>
      <c r="M2498" s="2" t="s">
        <v>101</v>
      </c>
      <c r="N2498" s="71" t="s">
        <v>97</v>
      </c>
      <c r="O2498" s="71" t="s">
        <v>174</v>
      </c>
      <c r="P2498" s="4" t="s">
        <v>98</v>
      </c>
      <c r="Q2498" s="2" t="s">
        <v>97</v>
      </c>
      <c r="R2498" s="2" t="s">
        <v>98</v>
      </c>
      <c r="S2498" t="s">
        <v>97</v>
      </c>
      <c r="T2498" t="s">
        <v>98</v>
      </c>
      <c r="U2498" s="2" t="s">
        <v>98</v>
      </c>
      <c r="V2498" s="2" t="s">
        <v>97</v>
      </c>
      <c r="W2498" s="2" t="s">
        <v>98</v>
      </c>
      <c r="X2498" s="2" t="s">
        <v>98</v>
      </c>
      <c r="Y2498" s="2" t="s">
        <v>98</v>
      </c>
      <c r="Z2498" s="2" t="s">
        <v>98</v>
      </c>
      <c r="AA2498" s="2" t="s">
        <v>98</v>
      </c>
      <c r="AB2498" s="2" t="s">
        <v>97</v>
      </c>
      <c r="AC2498" t="s">
        <v>172</v>
      </c>
      <c r="AD2498" t="s">
        <v>97</v>
      </c>
      <c r="AE2498" s="1" t="s">
        <v>97</v>
      </c>
      <c r="AF2498" t="s">
        <v>98</v>
      </c>
    </row>
    <row r="2499" spans="1:32">
      <c r="A2499" s="3" t="s">
        <v>184</v>
      </c>
      <c r="B2499">
        <v>2489</v>
      </c>
      <c r="C2499">
        <v>192835</v>
      </c>
      <c r="D2499" t="s">
        <v>136</v>
      </c>
      <c r="E2499" s="2" t="s">
        <v>97</v>
      </c>
      <c r="F2499" s="2" t="s">
        <v>98</v>
      </c>
      <c r="G2499" s="2" t="s">
        <v>98</v>
      </c>
      <c r="H2499" s="2" t="s">
        <v>97</v>
      </c>
      <c r="I2499" s="2" t="s">
        <v>144</v>
      </c>
      <c r="J2499" s="6" t="s">
        <v>97</v>
      </c>
      <c r="K2499" s="2" t="s">
        <v>134</v>
      </c>
      <c r="L2499" t="s">
        <v>139</v>
      </c>
      <c r="M2499" s="2" t="s">
        <v>100</v>
      </c>
      <c r="N2499" s="70" t="s">
        <v>97</v>
      </c>
      <c r="O2499" s="70" t="s">
        <v>174</v>
      </c>
      <c r="P2499" s="4" t="s">
        <v>97</v>
      </c>
      <c r="Q2499" s="2" t="s">
        <v>97</v>
      </c>
      <c r="R2499" s="2" t="s">
        <v>97</v>
      </c>
      <c r="S2499" t="s">
        <v>97</v>
      </c>
      <c r="T2499" t="s">
        <v>97</v>
      </c>
      <c r="U2499" s="2" t="s">
        <v>97</v>
      </c>
      <c r="V2499" s="2" t="s">
        <v>97</v>
      </c>
      <c r="W2499" s="2" t="s">
        <v>98</v>
      </c>
      <c r="X2499" s="2" t="s">
        <v>98</v>
      </c>
      <c r="Y2499" s="2" t="s">
        <v>98</v>
      </c>
      <c r="Z2499" s="2" t="s">
        <v>98</v>
      </c>
      <c r="AA2499" s="2" t="s">
        <v>98</v>
      </c>
      <c r="AB2499" s="2" t="s">
        <v>98</v>
      </c>
      <c r="AC2499" t="s">
        <v>172</v>
      </c>
      <c r="AD2499" s="6" t="s">
        <v>97</v>
      </c>
      <c r="AE2499" s="1" t="s">
        <v>98</v>
      </c>
      <c r="AF2499" t="s">
        <v>97</v>
      </c>
    </row>
    <row r="2500" spans="1:32">
      <c r="A2500" s="3" t="s">
        <v>184</v>
      </c>
      <c r="B2500">
        <v>2490</v>
      </c>
      <c r="C2500">
        <v>192836</v>
      </c>
      <c r="D2500" t="s">
        <v>136</v>
      </c>
      <c r="E2500" s="2" t="s">
        <v>97</v>
      </c>
      <c r="F2500" s="2" t="s">
        <v>97</v>
      </c>
      <c r="G2500" s="2" t="s">
        <v>98</v>
      </c>
      <c r="H2500" s="3" t="s">
        <v>97</v>
      </c>
      <c r="I2500" s="2" t="s">
        <v>147</v>
      </c>
      <c r="J2500" s="6" t="s">
        <v>97</v>
      </c>
      <c r="K2500" s="2" t="s">
        <v>134</v>
      </c>
      <c r="L2500" t="s">
        <v>139</v>
      </c>
      <c r="M2500" s="2" t="s">
        <v>100</v>
      </c>
      <c r="N2500" s="70" t="s">
        <v>98</v>
      </c>
      <c r="O2500" s="70" t="s">
        <v>174</v>
      </c>
      <c r="P2500" s="5" t="s">
        <v>98</v>
      </c>
      <c r="Q2500" s="2" t="s">
        <v>97</v>
      </c>
      <c r="R2500" s="2" t="s">
        <v>98</v>
      </c>
      <c r="S2500" t="s">
        <v>97</v>
      </c>
      <c r="T2500" t="s">
        <v>97</v>
      </c>
      <c r="U2500" s="2" t="s">
        <v>98</v>
      </c>
      <c r="V2500" s="2" t="s">
        <v>98</v>
      </c>
      <c r="W2500" s="2" t="s">
        <v>98</v>
      </c>
      <c r="X2500" s="2" t="s">
        <v>98</v>
      </c>
      <c r="Y2500" s="2" t="s">
        <v>98</v>
      </c>
      <c r="Z2500" s="2" t="s">
        <v>98</v>
      </c>
      <c r="AA2500" s="2" t="s">
        <v>98</v>
      </c>
      <c r="AB2500" s="2" t="s">
        <v>98</v>
      </c>
      <c r="AC2500" t="s">
        <v>172</v>
      </c>
      <c r="AD2500" t="s">
        <v>97</v>
      </c>
      <c r="AE2500" s="1" t="s">
        <v>98</v>
      </c>
      <c r="AF2500" t="s">
        <v>98</v>
      </c>
    </row>
    <row r="2501" spans="1:32">
      <c r="A2501" s="3" t="s">
        <v>184</v>
      </c>
      <c r="B2501">
        <v>2491</v>
      </c>
      <c r="C2501" s="6">
        <v>192839</v>
      </c>
      <c r="D2501" t="s">
        <v>137</v>
      </c>
      <c r="E2501" s="2" t="s">
        <v>97</v>
      </c>
      <c r="F2501" s="2" t="s">
        <v>98</v>
      </c>
      <c r="G2501" s="2" t="s">
        <v>98</v>
      </c>
      <c r="H2501" s="2" t="s">
        <v>97</v>
      </c>
      <c r="I2501" s="2" t="s">
        <v>147</v>
      </c>
      <c r="J2501" s="2" t="s">
        <v>97</v>
      </c>
      <c r="K2501" s="2" t="s">
        <v>134</v>
      </c>
      <c r="L2501" t="s">
        <v>140</v>
      </c>
      <c r="M2501" s="2" t="s">
        <v>100</v>
      </c>
      <c r="N2501" s="71" t="s">
        <v>97</v>
      </c>
      <c r="O2501" s="71" t="s">
        <v>163</v>
      </c>
      <c r="P2501" s="4" t="s">
        <v>182</v>
      </c>
      <c r="Q2501" s="2" t="s">
        <v>98</v>
      </c>
      <c r="R2501" s="2" t="s">
        <v>98</v>
      </c>
      <c r="S2501" t="s">
        <v>98</v>
      </c>
      <c r="T2501" t="s">
        <v>98</v>
      </c>
      <c r="U2501" s="2" t="s">
        <v>98</v>
      </c>
      <c r="V2501" s="2" t="s">
        <v>98</v>
      </c>
      <c r="W2501" s="2" t="s">
        <v>98</v>
      </c>
      <c r="X2501" s="2" t="s">
        <v>98</v>
      </c>
      <c r="Y2501" s="2" t="s">
        <v>98</v>
      </c>
      <c r="Z2501" s="2" t="s">
        <v>98</v>
      </c>
      <c r="AA2501" s="2" t="s">
        <v>98</v>
      </c>
      <c r="AB2501" s="2" t="s">
        <v>97</v>
      </c>
      <c r="AC2501" t="s">
        <v>172</v>
      </c>
      <c r="AD2501" t="s">
        <v>97</v>
      </c>
      <c r="AE2501" s="1" t="s">
        <v>97</v>
      </c>
      <c r="AF2501" t="s">
        <v>98</v>
      </c>
    </row>
    <row r="2502" spans="1:32">
      <c r="A2502" s="3" t="s">
        <v>184</v>
      </c>
      <c r="B2502">
        <v>2492</v>
      </c>
      <c r="C2502" s="6">
        <v>192852</v>
      </c>
      <c r="D2502" t="s">
        <v>136</v>
      </c>
      <c r="E2502" s="2" t="s">
        <v>98</v>
      </c>
      <c r="F2502" s="2" t="s">
        <v>98</v>
      </c>
      <c r="G2502" s="2" t="s">
        <v>98</v>
      </c>
      <c r="H2502" s="2" t="s">
        <v>97</v>
      </c>
      <c r="I2502" s="2" t="s">
        <v>148</v>
      </c>
      <c r="J2502" s="2" t="s">
        <v>97</v>
      </c>
      <c r="K2502" s="2" t="s">
        <v>134</v>
      </c>
      <c r="L2502" t="s">
        <v>140</v>
      </c>
      <c r="M2502" s="2" t="s">
        <v>100</v>
      </c>
      <c r="N2502" s="71" t="s">
        <v>98</v>
      </c>
      <c r="O2502" s="71" t="s">
        <v>163</v>
      </c>
      <c r="P2502" s="4" t="s">
        <v>97</v>
      </c>
      <c r="Q2502" s="2" t="s">
        <v>98</v>
      </c>
      <c r="R2502" s="2" t="s">
        <v>98</v>
      </c>
      <c r="S2502" t="s">
        <v>97</v>
      </c>
      <c r="T2502" t="s">
        <v>98</v>
      </c>
      <c r="U2502" s="2" t="s">
        <v>98</v>
      </c>
      <c r="V2502" s="2" t="s">
        <v>98</v>
      </c>
      <c r="W2502" s="2" t="s">
        <v>98</v>
      </c>
      <c r="X2502" s="2" t="s">
        <v>97</v>
      </c>
      <c r="Y2502" s="2" t="s">
        <v>98</v>
      </c>
      <c r="Z2502" s="2" t="s">
        <v>98</v>
      </c>
      <c r="AA2502" s="2" t="s">
        <v>98</v>
      </c>
      <c r="AB2502" s="2" t="s">
        <v>98</v>
      </c>
      <c r="AC2502" t="s">
        <v>172</v>
      </c>
      <c r="AD2502" t="s">
        <v>97</v>
      </c>
      <c r="AE2502" s="1" t="s">
        <v>97</v>
      </c>
      <c r="AF2502" t="s">
        <v>97</v>
      </c>
    </row>
    <row r="2503" spans="1:32">
      <c r="A2503" s="3" t="s">
        <v>184</v>
      </c>
      <c r="B2503">
        <v>2493</v>
      </c>
      <c r="C2503">
        <v>192859</v>
      </c>
      <c r="D2503" t="s">
        <v>137</v>
      </c>
      <c r="E2503" s="2" t="s">
        <v>98</v>
      </c>
      <c r="F2503" s="2" t="s">
        <v>98</v>
      </c>
      <c r="G2503" s="2" t="s">
        <v>98</v>
      </c>
      <c r="H2503" s="3" t="s">
        <v>99</v>
      </c>
      <c r="I2503" s="2" t="s">
        <v>148</v>
      </c>
      <c r="J2503" s="6" t="s">
        <v>97</v>
      </c>
      <c r="K2503" s="2" t="s">
        <v>134</v>
      </c>
      <c r="L2503" t="s">
        <v>139</v>
      </c>
      <c r="M2503" s="3" t="s">
        <v>101</v>
      </c>
      <c r="N2503" s="71" t="s">
        <v>98</v>
      </c>
      <c r="O2503" s="71" t="s">
        <v>174</v>
      </c>
      <c r="P2503" s="5" t="s">
        <v>97</v>
      </c>
      <c r="Q2503" s="2" t="s">
        <v>98</v>
      </c>
      <c r="R2503" s="2" t="s">
        <v>98</v>
      </c>
      <c r="S2503" t="s">
        <v>97</v>
      </c>
      <c r="T2503" t="s">
        <v>98</v>
      </c>
      <c r="U2503" s="2" t="s">
        <v>98</v>
      </c>
      <c r="V2503" s="2" t="s">
        <v>98</v>
      </c>
      <c r="W2503" s="2" t="s">
        <v>98</v>
      </c>
      <c r="X2503" s="2" t="s">
        <v>98</v>
      </c>
      <c r="Y2503" s="2" t="s">
        <v>98</v>
      </c>
      <c r="Z2503" s="2" t="s">
        <v>98</v>
      </c>
      <c r="AA2503" s="2" t="s">
        <v>98</v>
      </c>
      <c r="AB2503" s="2" t="s">
        <v>97</v>
      </c>
      <c r="AC2503" t="s">
        <v>172</v>
      </c>
      <c r="AD2503" t="s">
        <v>97</v>
      </c>
      <c r="AE2503" s="1" t="s">
        <v>97</v>
      </c>
      <c r="AF2503" t="s">
        <v>98</v>
      </c>
    </row>
    <row r="2504" spans="1:32">
      <c r="A2504" s="3" t="s">
        <v>184</v>
      </c>
      <c r="B2504">
        <v>2494</v>
      </c>
      <c r="C2504" s="6">
        <v>192863</v>
      </c>
      <c r="D2504" t="s">
        <v>136</v>
      </c>
      <c r="E2504" s="2" t="s">
        <v>98</v>
      </c>
      <c r="F2504" s="2" t="s">
        <v>98</v>
      </c>
      <c r="G2504" s="2" t="s">
        <v>97</v>
      </c>
      <c r="H2504" s="2" t="s">
        <v>97</v>
      </c>
      <c r="I2504" s="2" t="s">
        <v>149</v>
      </c>
      <c r="J2504" s="2" t="s">
        <v>98</v>
      </c>
      <c r="K2504" s="2" t="s">
        <v>134</v>
      </c>
      <c r="L2504" t="s">
        <v>139</v>
      </c>
      <c r="M2504" s="2" t="s">
        <v>101</v>
      </c>
      <c r="N2504" s="71" t="s">
        <v>98</v>
      </c>
      <c r="O2504" s="71" t="s">
        <v>174</v>
      </c>
      <c r="P2504" s="4" t="s">
        <v>182</v>
      </c>
      <c r="Q2504" s="2" t="s">
        <v>97</v>
      </c>
      <c r="R2504" s="2" t="s">
        <v>98</v>
      </c>
      <c r="S2504" t="s">
        <v>98</v>
      </c>
      <c r="T2504" t="s">
        <v>98</v>
      </c>
      <c r="U2504" s="2" t="s">
        <v>98</v>
      </c>
      <c r="V2504" s="2" t="s">
        <v>97</v>
      </c>
      <c r="W2504" s="2" t="s">
        <v>98</v>
      </c>
      <c r="X2504" s="2" t="s">
        <v>98</v>
      </c>
      <c r="Y2504" s="2" t="s">
        <v>98</v>
      </c>
      <c r="Z2504" s="2" t="s">
        <v>98</v>
      </c>
      <c r="AA2504" s="2" t="s">
        <v>98</v>
      </c>
      <c r="AB2504" s="2" t="s">
        <v>97</v>
      </c>
      <c r="AC2504" t="s">
        <v>172</v>
      </c>
      <c r="AD2504" t="s">
        <v>97</v>
      </c>
      <c r="AE2504" s="1" t="s">
        <v>98</v>
      </c>
      <c r="AF2504" t="s">
        <v>98</v>
      </c>
    </row>
    <row r="2505" spans="1:32">
      <c r="A2505" s="3" t="s">
        <v>184</v>
      </c>
      <c r="B2505">
        <v>2495</v>
      </c>
      <c r="C2505">
        <v>192864</v>
      </c>
      <c r="D2505" t="s">
        <v>136</v>
      </c>
      <c r="E2505" s="2" t="s">
        <v>98</v>
      </c>
      <c r="F2505" s="2" t="s">
        <v>98</v>
      </c>
      <c r="G2505" s="2" t="s">
        <v>98</v>
      </c>
      <c r="H2505" s="3" t="s">
        <v>97</v>
      </c>
      <c r="I2505" s="2" t="s">
        <v>147</v>
      </c>
      <c r="J2505" s="6" t="s">
        <v>97</v>
      </c>
      <c r="K2505" s="2" t="s">
        <v>134</v>
      </c>
      <c r="L2505" t="s">
        <v>140</v>
      </c>
      <c r="M2505" s="3" t="s">
        <v>100</v>
      </c>
      <c r="N2505" s="71" t="s">
        <v>98</v>
      </c>
      <c r="O2505" s="71" t="s">
        <v>174</v>
      </c>
      <c r="P2505" s="5" t="s">
        <v>98</v>
      </c>
      <c r="Q2505" s="2" t="s">
        <v>97</v>
      </c>
      <c r="R2505" s="2" t="s">
        <v>97</v>
      </c>
      <c r="S2505" t="s">
        <v>97</v>
      </c>
      <c r="T2505" t="s">
        <v>98</v>
      </c>
      <c r="U2505" s="2" t="s">
        <v>98</v>
      </c>
      <c r="V2505" s="2" t="s">
        <v>98</v>
      </c>
      <c r="W2505" s="2" t="s">
        <v>98</v>
      </c>
      <c r="X2505" s="2" t="s">
        <v>98</v>
      </c>
      <c r="Y2505" s="2" t="s">
        <v>186</v>
      </c>
      <c r="Z2505" s="2" t="s">
        <v>98</v>
      </c>
      <c r="AA2505" s="2" t="s">
        <v>98</v>
      </c>
      <c r="AB2505" s="2" t="s">
        <v>97</v>
      </c>
      <c r="AC2505" t="s">
        <v>172</v>
      </c>
      <c r="AD2505" s="6" t="s">
        <v>97</v>
      </c>
      <c r="AE2505" s="7" t="s">
        <v>98</v>
      </c>
      <c r="AF2505" t="s">
        <v>98</v>
      </c>
    </row>
    <row r="2506" spans="1:32">
      <c r="A2506" s="3" t="s">
        <v>184</v>
      </c>
      <c r="B2506">
        <v>2496</v>
      </c>
      <c r="C2506" s="6">
        <v>192880</v>
      </c>
      <c r="D2506" t="s">
        <v>136</v>
      </c>
      <c r="E2506" s="2" t="s">
        <v>98</v>
      </c>
      <c r="F2506" s="2" t="s">
        <v>98</v>
      </c>
      <c r="G2506" s="2" t="s">
        <v>98</v>
      </c>
      <c r="H2506" s="2" t="s">
        <v>97</v>
      </c>
      <c r="I2506" s="2" t="s">
        <v>145</v>
      </c>
      <c r="J2506" s="2" t="s">
        <v>97</v>
      </c>
      <c r="K2506" s="2" t="s">
        <v>134</v>
      </c>
      <c r="L2506" t="s">
        <v>138</v>
      </c>
      <c r="M2506" s="2" t="s">
        <v>101</v>
      </c>
      <c r="N2506" s="71" t="s">
        <v>97</v>
      </c>
      <c r="O2506" s="71" t="s">
        <v>174</v>
      </c>
      <c r="P2506" s="4" t="s">
        <v>97</v>
      </c>
      <c r="Q2506" s="2" t="s">
        <v>98</v>
      </c>
      <c r="R2506" s="2" t="s">
        <v>98</v>
      </c>
      <c r="S2506" t="s">
        <v>97</v>
      </c>
      <c r="T2506" t="s">
        <v>98</v>
      </c>
      <c r="U2506" s="2" t="s">
        <v>98</v>
      </c>
      <c r="V2506" s="2" t="s">
        <v>98</v>
      </c>
      <c r="W2506" s="2" t="s">
        <v>98</v>
      </c>
      <c r="X2506" s="2" t="s">
        <v>98</v>
      </c>
      <c r="Y2506" s="2" t="s">
        <v>98</v>
      </c>
      <c r="Z2506" s="2" t="s">
        <v>98</v>
      </c>
      <c r="AA2506" s="2" t="s">
        <v>98</v>
      </c>
      <c r="AB2506" s="2" t="s">
        <v>98</v>
      </c>
      <c r="AC2506" t="s">
        <v>175</v>
      </c>
      <c r="AD2506" t="s">
        <v>97</v>
      </c>
      <c r="AE2506" s="1" t="s">
        <v>98</v>
      </c>
      <c r="AF2506" t="s">
        <v>98</v>
      </c>
    </row>
    <row r="2507" spans="1:32">
      <c r="A2507" s="3" t="s">
        <v>184</v>
      </c>
      <c r="B2507">
        <v>2497</v>
      </c>
      <c r="C2507">
        <v>192884</v>
      </c>
      <c r="D2507" t="s">
        <v>137</v>
      </c>
      <c r="E2507" s="2" t="s">
        <v>98</v>
      </c>
      <c r="F2507" s="2" t="s">
        <v>98</v>
      </c>
      <c r="G2507" s="2" t="s">
        <v>98</v>
      </c>
      <c r="H2507" s="3" t="s">
        <v>99</v>
      </c>
      <c r="I2507" s="2" t="s">
        <v>147</v>
      </c>
      <c r="J2507" s="6" t="s">
        <v>97</v>
      </c>
      <c r="K2507" s="2" t="s">
        <v>134</v>
      </c>
      <c r="L2507" t="s">
        <v>140</v>
      </c>
      <c r="M2507" s="2" t="s">
        <v>101</v>
      </c>
      <c r="N2507" s="70" t="s">
        <v>98</v>
      </c>
      <c r="O2507" s="70" t="s">
        <v>174</v>
      </c>
      <c r="P2507" s="4" t="s">
        <v>182</v>
      </c>
      <c r="Q2507" s="2" t="s">
        <v>98</v>
      </c>
      <c r="R2507" s="2" t="s">
        <v>98</v>
      </c>
      <c r="S2507" t="s">
        <v>98</v>
      </c>
      <c r="T2507" t="s">
        <v>98</v>
      </c>
      <c r="U2507" s="2" t="s">
        <v>98</v>
      </c>
      <c r="V2507" s="2" t="s">
        <v>98</v>
      </c>
      <c r="W2507" s="2" t="s">
        <v>98</v>
      </c>
      <c r="X2507" s="2" t="s">
        <v>98</v>
      </c>
      <c r="Y2507" s="2" t="s">
        <v>186</v>
      </c>
      <c r="Z2507" s="2" t="s">
        <v>98</v>
      </c>
      <c r="AA2507" s="2" t="s">
        <v>98</v>
      </c>
      <c r="AB2507" s="2" t="s">
        <v>98</v>
      </c>
      <c r="AC2507" t="s">
        <v>172</v>
      </c>
      <c r="AD2507" s="6" t="s">
        <v>97</v>
      </c>
      <c r="AE2507" s="7" t="s">
        <v>98</v>
      </c>
      <c r="AF2507" t="s">
        <v>98</v>
      </c>
    </row>
    <row r="2508" spans="1:32">
      <c r="A2508" s="3" t="s">
        <v>184</v>
      </c>
      <c r="B2508">
        <v>2498</v>
      </c>
      <c r="C2508" s="6">
        <v>192895</v>
      </c>
      <c r="D2508" t="s">
        <v>137</v>
      </c>
      <c r="E2508" s="2" t="s">
        <v>98</v>
      </c>
      <c r="F2508" s="2" t="s">
        <v>98</v>
      </c>
      <c r="G2508" s="2" t="s">
        <v>98</v>
      </c>
      <c r="H2508" s="2" t="s">
        <v>97</v>
      </c>
      <c r="I2508" s="2" t="s">
        <v>147</v>
      </c>
      <c r="J2508" s="2" t="s">
        <v>97</v>
      </c>
      <c r="K2508" s="2" t="s">
        <v>134</v>
      </c>
      <c r="L2508" t="s">
        <v>140</v>
      </c>
      <c r="M2508" s="2" t="s">
        <v>100</v>
      </c>
      <c r="N2508" s="71" t="s">
        <v>98</v>
      </c>
      <c r="O2508" s="71" t="s">
        <v>174</v>
      </c>
      <c r="P2508" s="4" t="s">
        <v>182</v>
      </c>
      <c r="Q2508" s="2" t="s">
        <v>98</v>
      </c>
      <c r="R2508" s="2" t="s">
        <v>98</v>
      </c>
      <c r="S2508" t="s">
        <v>98</v>
      </c>
      <c r="T2508" t="s">
        <v>98</v>
      </c>
      <c r="U2508" s="2" t="s">
        <v>98</v>
      </c>
      <c r="V2508" s="2" t="s">
        <v>98</v>
      </c>
      <c r="W2508" s="2" t="s">
        <v>98</v>
      </c>
      <c r="X2508" s="2" t="s">
        <v>98</v>
      </c>
      <c r="Y2508" s="2" t="s">
        <v>186</v>
      </c>
      <c r="Z2508" s="2" t="s">
        <v>98</v>
      </c>
      <c r="AA2508" s="2" t="s">
        <v>98</v>
      </c>
      <c r="AB2508" s="2" t="s">
        <v>98</v>
      </c>
      <c r="AC2508" t="s">
        <v>172</v>
      </c>
      <c r="AD2508" t="s">
        <v>97</v>
      </c>
      <c r="AE2508" s="1" t="s">
        <v>97</v>
      </c>
      <c r="AF2508" t="s">
        <v>98</v>
      </c>
    </row>
    <row r="2509" spans="1:32">
      <c r="A2509" s="3" t="s">
        <v>184</v>
      </c>
      <c r="B2509">
        <v>2499</v>
      </c>
      <c r="C2509">
        <v>192897</v>
      </c>
      <c r="D2509" t="s">
        <v>137</v>
      </c>
      <c r="E2509" s="2" t="s">
        <v>98</v>
      </c>
      <c r="F2509" s="2" t="s">
        <v>98</v>
      </c>
      <c r="G2509" s="2" t="s">
        <v>98</v>
      </c>
      <c r="H2509" s="3" t="s">
        <v>97</v>
      </c>
      <c r="I2509" s="2" t="s">
        <v>147</v>
      </c>
      <c r="J2509" s="6" t="s">
        <v>97</v>
      </c>
      <c r="K2509" s="2" t="s">
        <v>134</v>
      </c>
      <c r="L2509" t="s">
        <v>138</v>
      </c>
      <c r="M2509" s="2" t="s">
        <v>100</v>
      </c>
      <c r="N2509" s="70" t="s">
        <v>97</v>
      </c>
      <c r="O2509" s="70" t="s">
        <v>174</v>
      </c>
      <c r="P2509" s="5" t="s">
        <v>97</v>
      </c>
      <c r="Q2509" s="2" t="s">
        <v>97</v>
      </c>
      <c r="R2509" s="2" t="s">
        <v>98</v>
      </c>
      <c r="S2509" t="s">
        <v>97</v>
      </c>
      <c r="T2509" t="s">
        <v>97</v>
      </c>
      <c r="U2509" s="2" t="s">
        <v>98</v>
      </c>
      <c r="V2509" s="2" t="s">
        <v>97</v>
      </c>
      <c r="W2509" s="2" t="s">
        <v>98</v>
      </c>
      <c r="X2509" s="2" t="s">
        <v>98</v>
      </c>
      <c r="Y2509" s="2" t="s">
        <v>97</v>
      </c>
      <c r="Z2509" s="2" t="s">
        <v>98</v>
      </c>
      <c r="AA2509" s="2" t="s">
        <v>98</v>
      </c>
      <c r="AB2509" s="2" t="s">
        <v>98</v>
      </c>
      <c r="AC2509" t="s">
        <v>172</v>
      </c>
      <c r="AD2509" s="6" t="s">
        <v>97</v>
      </c>
      <c r="AE2509" s="1" t="s">
        <v>98</v>
      </c>
      <c r="AF2509" t="s">
        <v>97</v>
      </c>
    </row>
    <row r="2510" spans="1:32">
      <c r="A2510" s="3" t="s">
        <v>184</v>
      </c>
      <c r="B2510">
        <v>2500</v>
      </c>
      <c r="C2510" s="6">
        <v>192918</v>
      </c>
      <c r="D2510" t="s">
        <v>136</v>
      </c>
      <c r="E2510" s="2" t="s">
        <v>98</v>
      </c>
      <c r="F2510" s="2" t="s">
        <v>98</v>
      </c>
      <c r="G2510" s="2" t="s">
        <v>98</v>
      </c>
      <c r="H2510" s="2" t="s">
        <v>97</v>
      </c>
      <c r="I2510" s="2" t="s">
        <v>146</v>
      </c>
      <c r="J2510" s="2" t="s">
        <v>97</v>
      </c>
      <c r="K2510" s="2" t="s">
        <v>134</v>
      </c>
      <c r="L2510" t="s">
        <v>140</v>
      </c>
      <c r="M2510" s="2" t="s">
        <v>101</v>
      </c>
      <c r="N2510" s="71" t="s">
        <v>97</v>
      </c>
      <c r="O2510" s="71" t="s">
        <v>174</v>
      </c>
      <c r="P2510" s="4" t="s">
        <v>182</v>
      </c>
      <c r="Q2510" s="2" t="s">
        <v>98</v>
      </c>
      <c r="R2510" s="2" t="s">
        <v>98</v>
      </c>
      <c r="S2510" t="s">
        <v>98</v>
      </c>
      <c r="T2510" t="s">
        <v>98</v>
      </c>
      <c r="U2510" s="2" t="s">
        <v>98</v>
      </c>
      <c r="V2510" s="2" t="s">
        <v>98</v>
      </c>
      <c r="W2510" s="2" t="s">
        <v>98</v>
      </c>
      <c r="X2510" s="2" t="s">
        <v>98</v>
      </c>
      <c r="Y2510" s="2" t="s">
        <v>98</v>
      </c>
      <c r="Z2510" s="2" t="s">
        <v>98</v>
      </c>
      <c r="AA2510" s="2" t="s">
        <v>98</v>
      </c>
      <c r="AB2510" s="2" t="s">
        <v>97</v>
      </c>
      <c r="AC2510" t="s">
        <v>172</v>
      </c>
      <c r="AD2510" t="s">
        <v>97</v>
      </c>
      <c r="AE2510" s="1" t="s">
        <v>98</v>
      </c>
      <c r="AF2510" t="s">
        <v>98</v>
      </c>
    </row>
    <row r="2511" spans="1:32">
      <c r="A2511" s="3" t="s">
        <v>184</v>
      </c>
      <c r="B2511">
        <v>2501</v>
      </c>
      <c r="C2511" s="6">
        <v>192922</v>
      </c>
      <c r="D2511" t="s">
        <v>137</v>
      </c>
      <c r="E2511" s="2" t="s">
        <v>98</v>
      </c>
      <c r="F2511" s="2" t="s">
        <v>98</v>
      </c>
      <c r="G2511" s="2" t="s">
        <v>98</v>
      </c>
      <c r="H2511" s="2" t="s">
        <v>97</v>
      </c>
      <c r="I2511" s="2" t="s">
        <v>147</v>
      </c>
      <c r="J2511" s="2" t="s">
        <v>97</v>
      </c>
      <c r="K2511" s="2" t="s">
        <v>134</v>
      </c>
      <c r="L2511" t="s">
        <v>140</v>
      </c>
      <c r="M2511" s="2" t="s">
        <v>100</v>
      </c>
      <c r="N2511" s="71" t="s">
        <v>97</v>
      </c>
      <c r="O2511" s="71" t="s">
        <v>163</v>
      </c>
      <c r="P2511" s="4" t="s">
        <v>182</v>
      </c>
      <c r="Q2511" s="2" t="s">
        <v>98</v>
      </c>
      <c r="R2511" s="2" t="s">
        <v>98</v>
      </c>
      <c r="S2511" t="s">
        <v>98</v>
      </c>
      <c r="T2511" t="s">
        <v>97</v>
      </c>
      <c r="U2511" s="2" t="s">
        <v>98</v>
      </c>
      <c r="V2511" s="2" t="s">
        <v>97</v>
      </c>
      <c r="W2511" s="2" t="s">
        <v>98</v>
      </c>
      <c r="X2511" s="2" t="s">
        <v>98</v>
      </c>
      <c r="Y2511" s="2" t="s">
        <v>98</v>
      </c>
      <c r="Z2511" s="2" t="s">
        <v>98</v>
      </c>
      <c r="AA2511" s="2" t="s">
        <v>98</v>
      </c>
      <c r="AB2511" s="2" t="s">
        <v>97</v>
      </c>
      <c r="AC2511" t="s">
        <v>172</v>
      </c>
      <c r="AD2511" t="s">
        <v>97</v>
      </c>
      <c r="AE2511" s="1" t="s">
        <v>98</v>
      </c>
      <c r="AF2511" t="s">
        <v>98</v>
      </c>
    </row>
    <row r="2512" spans="1:32">
      <c r="A2512" s="3" t="s">
        <v>184</v>
      </c>
      <c r="B2512">
        <v>2502</v>
      </c>
      <c r="C2512" s="6">
        <v>192946</v>
      </c>
      <c r="D2512" t="s">
        <v>136</v>
      </c>
      <c r="E2512" s="2" t="s">
        <v>98</v>
      </c>
      <c r="F2512" s="2" t="s">
        <v>98</v>
      </c>
      <c r="G2512" s="2" t="s">
        <v>98</v>
      </c>
      <c r="H2512" s="2" t="s">
        <v>97</v>
      </c>
      <c r="I2512" s="2" t="s">
        <v>149</v>
      </c>
      <c r="J2512" s="2" t="s">
        <v>97</v>
      </c>
      <c r="K2512" s="2" t="s">
        <v>134</v>
      </c>
      <c r="L2512" t="s">
        <v>138</v>
      </c>
      <c r="M2512" s="2" t="s">
        <v>101</v>
      </c>
      <c r="N2512" s="71" t="s">
        <v>98</v>
      </c>
      <c r="O2512" s="71" t="s">
        <v>174</v>
      </c>
      <c r="P2512" s="4" t="s">
        <v>97</v>
      </c>
      <c r="Q2512" s="2" t="s">
        <v>97</v>
      </c>
      <c r="R2512" s="2" t="s">
        <v>98</v>
      </c>
      <c r="S2512" t="s">
        <v>97</v>
      </c>
      <c r="T2512" t="s">
        <v>97</v>
      </c>
      <c r="U2512" s="2" t="s">
        <v>97</v>
      </c>
      <c r="V2512" s="2" t="s">
        <v>97</v>
      </c>
      <c r="W2512" s="2" t="s">
        <v>98</v>
      </c>
      <c r="X2512" s="2" t="s">
        <v>97</v>
      </c>
      <c r="Y2512" s="2" t="s">
        <v>99</v>
      </c>
      <c r="Z2512" s="2" t="s">
        <v>98</v>
      </c>
      <c r="AA2512" s="2" t="s">
        <v>98</v>
      </c>
      <c r="AB2512" s="2" t="s">
        <v>97</v>
      </c>
      <c r="AC2512" t="s">
        <v>172</v>
      </c>
      <c r="AD2512" t="s">
        <v>97</v>
      </c>
      <c r="AE2512" s="1" t="s">
        <v>98</v>
      </c>
      <c r="AF2512" t="s">
        <v>98</v>
      </c>
    </row>
    <row r="2513" spans="1:32">
      <c r="A2513" s="3" t="s">
        <v>184</v>
      </c>
      <c r="B2513">
        <v>2503</v>
      </c>
      <c r="C2513" s="6">
        <v>192969</v>
      </c>
      <c r="D2513" t="s">
        <v>137</v>
      </c>
      <c r="E2513" s="2" t="s">
        <v>98</v>
      </c>
      <c r="F2513" s="2" t="s">
        <v>98</v>
      </c>
      <c r="G2513" s="2" t="s">
        <v>98</v>
      </c>
      <c r="H2513" s="2" t="s">
        <v>97</v>
      </c>
      <c r="I2513" s="2" t="s">
        <v>148</v>
      </c>
      <c r="J2513" s="2" t="s">
        <v>97</v>
      </c>
      <c r="K2513" s="2" t="s">
        <v>134</v>
      </c>
      <c r="L2513" t="s">
        <v>140</v>
      </c>
      <c r="M2513" s="2" t="s">
        <v>100</v>
      </c>
      <c r="N2513" s="71" t="s">
        <v>99</v>
      </c>
      <c r="O2513" s="71" t="s">
        <v>174</v>
      </c>
      <c r="P2513" s="4" t="s">
        <v>182</v>
      </c>
      <c r="Q2513" s="2" t="s">
        <v>98</v>
      </c>
      <c r="R2513" s="2" t="s">
        <v>98</v>
      </c>
      <c r="S2513" t="s">
        <v>98</v>
      </c>
      <c r="T2513" t="s">
        <v>98</v>
      </c>
      <c r="U2513" s="2" t="s">
        <v>98</v>
      </c>
      <c r="V2513" s="2" t="s">
        <v>98</v>
      </c>
      <c r="W2513" s="2" t="s">
        <v>98</v>
      </c>
      <c r="X2513" s="2" t="s">
        <v>98</v>
      </c>
      <c r="Y2513" s="2" t="s">
        <v>186</v>
      </c>
      <c r="Z2513" s="2" t="s">
        <v>98</v>
      </c>
      <c r="AA2513" s="2" t="s">
        <v>98</v>
      </c>
      <c r="AB2513" s="2" t="s">
        <v>97</v>
      </c>
      <c r="AC2513" t="s">
        <v>172</v>
      </c>
      <c r="AD2513" t="s">
        <v>97</v>
      </c>
      <c r="AE2513" s="1" t="s">
        <v>98</v>
      </c>
      <c r="AF2513" t="s">
        <v>98</v>
      </c>
    </row>
    <row r="2514" spans="1:32">
      <c r="A2514" s="3" t="s">
        <v>184</v>
      </c>
      <c r="B2514">
        <v>2504</v>
      </c>
      <c r="C2514">
        <v>192970</v>
      </c>
      <c r="D2514" t="s">
        <v>136</v>
      </c>
      <c r="E2514" s="2" t="s">
        <v>98</v>
      </c>
      <c r="F2514" s="2" t="s">
        <v>98</v>
      </c>
      <c r="G2514" s="2" t="s">
        <v>98</v>
      </c>
      <c r="H2514" s="3" t="s">
        <v>97</v>
      </c>
      <c r="I2514" s="2" t="s">
        <v>148</v>
      </c>
      <c r="J2514" s="6" t="s">
        <v>97</v>
      </c>
      <c r="K2514" s="2" t="s">
        <v>134</v>
      </c>
      <c r="L2514" t="s">
        <v>140</v>
      </c>
      <c r="M2514" s="2" t="s">
        <v>100</v>
      </c>
      <c r="N2514" s="70" t="s">
        <v>98</v>
      </c>
      <c r="O2514" s="70" t="s">
        <v>174</v>
      </c>
      <c r="P2514" s="5" t="s">
        <v>98</v>
      </c>
      <c r="Q2514" s="2" t="s">
        <v>98</v>
      </c>
      <c r="R2514" s="2" t="s">
        <v>98</v>
      </c>
      <c r="S2514" t="s">
        <v>97</v>
      </c>
      <c r="T2514" t="s">
        <v>98</v>
      </c>
      <c r="U2514" s="2" t="s">
        <v>98</v>
      </c>
      <c r="V2514" s="2" t="s">
        <v>98</v>
      </c>
      <c r="W2514" s="2" t="s">
        <v>98</v>
      </c>
      <c r="X2514" s="2" t="s">
        <v>98</v>
      </c>
      <c r="Y2514" s="2" t="s">
        <v>186</v>
      </c>
      <c r="Z2514" s="2" t="s">
        <v>98</v>
      </c>
      <c r="AA2514" s="2" t="s">
        <v>98</v>
      </c>
      <c r="AB2514" s="2" t="s">
        <v>97</v>
      </c>
      <c r="AC2514" t="s">
        <v>172</v>
      </c>
      <c r="AD2514" s="6" t="s">
        <v>97</v>
      </c>
      <c r="AE2514" s="1" t="s">
        <v>98</v>
      </c>
      <c r="AF2514" t="s">
        <v>98</v>
      </c>
    </row>
    <row r="2515" spans="1:32">
      <c r="A2515" s="3" t="s">
        <v>184</v>
      </c>
      <c r="B2515">
        <v>2505</v>
      </c>
      <c r="C2515">
        <v>192996</v>
      </c>
      <c r="D2515" t="s">
        <v>136</v>
      </c>
      <c r="E2515" s="2" t="s">
        <v>98</v>
      </c>
      <c r="F2515" s="2" t="s">
        <v>98</v>
      </c>
      <c r="G2515" s="2" t="s">
        <v>98</v>
      </c>
      <c r="H2515" s="3" t="s">
        <v>97</v>
      </c>
      <c r="I2515" s="2" t="s">
        <v>147</v>
      </c>
      <c r="J2515" s="6" t="s">
        <v>97</v>
      </c>
      <c r="K2515" s="2" t="s">
        <v>134</v>
      </c>
      <c r="L2515" t="s">
        <v>140</v>
      </c>
      <c r="M2515" s="2" t="s">
        <v>100</v>
      </c>
      <c r="N2515" s="70" t="s">
        <v>97</v>
      </c>
      <c r="O2515" s="70" t="s">
        <v>174</v>
      </c>
      <c r="P2515" s="5" t="s">
        <v>98</v>
      </c>
      <c r="Q2515" s="2" t="s">
        <v>98</v>
      </c>
      <c r="R2515" s="2" t="s">
        <v>98</v>
      </c>
      <c r="S2515" t="s">
        <v>97</v>
      </c>
      <c r="T2515" t="s">
        <v>98</v>
      </c>
      <c r="U2515" s="2" t="s">
        <v>98</v>
      </c>
      <c r="V2515" s="2" t="s">
        <v>98</v>
      </c>
      <c r="W2515" s="2" t="s">
        <v>98</v>
      </c>
      <c r="X2515" s="2" t="s">
        <v>98</v>
      </c>
      <c r="Y2515" s="2" t="s">
        <v>186</v>
      </c>
      <c r="Z2515" s="2" t="s">
        <v>98</v>
      </c>
      <c r="AA2515" s="2" t="s">
        <v>98</v>
      </c>
      <c r="AB2515" s="2" t="s">
        <v>97</v>
      </c>
      <c r="AC2515" t="s">
        <v>172</v>
      </c>
      <c r="AD2515" s="6" t="s">
        <v>97</v>
      </c>
      <c r="AE2515" s="7" t="s">
        <v>98</v>
      </c>
      <c r="AF2515" t="s">
        <v>98</v>
      </c>
    </row>
    <row r="2516" spans="1:32">
      <c r="A2516" s="3" t="s">
        <v>184</v>
      </c>
      <c r="B2516">
        <v>2506</v>
      </c>
      <c r="C2516" s="6">
        <v>193006</v>
      </c>
      <c r="D2516" t="s">
        <v>137</v>
      </c>
      <c r="E2516" s="2" t="s">
        <v>98</v>
      </c>
      <c r="F2516" s="2" t="s">
        <v>98</v>
      </c>
      <c r="G2516" s="2" t="s">
        <v>98</v>
      </c>
      <c r="H2516" s="2" t="s">
        <v>97</v>
      </c>
      <c r="I2516" s="2" t="s">
        <v>146</v>
      </c>
      <c r="J2516" s="2" t="s">
        <v>98</v>
      </c>
      <c r="K2516" s="2" t="s">
        <v>134</v>
      </c>
      <c r="L2516" t="s">
        <v>139</v>
      </c>
      <c r="M2516" s="2" t="s">
        <v>100</v>
      </c>
      <c r="N2516" s="71" t="s">
        <v>97</v>
      </c>
      <c r="O2516" s="71" t="s">
        <v>163</v>
      </c>
      <c r="P2516" s="4" t="s">
        <v>182</v>
      </c>
      <c r="Q2516" s="2" t="s">
        <v>98</v>
      </c>
      <c r="R2516" s="2" t="s">
        <v>98</v>
      </c>
      <c r="S2516" t="s">
        <v>98</v>
      </c>
      <c r="T2516" t="s">
        <v>98</v>
      </c>
      <c r="U2516" s="2" t="s">
        <v>98</v>
      </c>
      <c r="V2516" s="2" t="s">
        <v>98</v>
      </c>
      <c r="W2516" s="2" t="s">
        <v>98</v>
      </c>
      <c r="X2516" s="2" t="s">
        <v>98</v>
      </c>
      <c r="Y2516" s="2" t="s">
        <v>98</v>
      </c>
      <c r="Z2516" s="2" t="s">
        <v>98</v>
      </c>
      <c r="AA2516" s="2" t="s">
        <v>98</v>
      </c>
      <c r="AB2516" s="2" t="s">
        <v>97</v>
      </c>
      <c r="AC2516" t="s">
        <v>172</v>
      </c>
      <c r="AD2516" t="s">
        <v>97</v>
      </c>
      <c r="AE2516" s="1" t="s">
        <v>97</v>
      </c>
      <c r="AF2516" t="s">
        <v>98</v>
      </c>
    </row>
    <row r="2517" spans="1:32">
      <c r="A2517" s="3" t="s">
        <v>184</v>
      </c>
      <c r="B2517">
        <v>2507</v>
      </c>
      <c r="C2517" s="6">
        <v>193016</v>
      </c>
      <c r="D2517" t="s">
        <v>137</v>
      </c>
      <c r="E2517" s="2" t="s">
        <v>98</v>
      </c>
      <c r="F2517" s="2" t="s">
        <v>98</v>
      </c>
      <c r="G2517" s="2" t="s">
        <v>98</v>
      </c>
      <c r="H2517" s="2" t="s">
        <v>99</v>
      </c>
      <c r="I2517" s="2" t="s">
        <v>144</v>
      </c>
      <c r="J2517" s="2" t="s">
        <v>97</v>
      </c>
      <c r="K2517" s="2" t="s">
        <v>134</v>
      </c>
      <c r="L2517" t="s">
        <v>140</v>
      </c>
      <c r="M2517" s="2" t="s">
        <v>100</v>
      </c>
      <c r="N2517" s="71" t="s">
        <v>98</v>
      </c>
      <c r="O2517" s="71" t="s">
        <v>174</v>
      </c>
      <c r="P2517" s="4" t="s">
        <v>182</v>
      </c>
      <c r="Q2517" s="2" t="s">
        <v>98</v>
      </c>
      <c r="R2517" s="2" t="s">
        <v>98</v>
      </c>
      <c r="S2517" t="s">
        <v>98</v>
      </c>
      <c r="T2517" t="s">
        <v>98</v>
      </c>
      <c r="U2517" s="2" t="s">
        <v>98</v>
      </c>
      <c r="V2517" s="2" t="s">
        <v>98</v>
      </c>
      <c r="W2517" s="2" t="s">
        <v>98</v>
      </c>
      <c r="X2517" s="2" t="s">
        <v>98</v>
      </c>
      <c r="Y2517" s="2" t="s">
        <v>98</v>
      </c>
      <c r="Z2517" s="2" t="s">
        <v>98</v>
      </c>
      <c r="AA2517" s="2" t="s">
        <v>98</v>
      </c>
      <c r="AB2517" s="2" t="s">
        <v>97</v>
      </c>
      <c r="AC2517" t="s">
        <v>172</v>
      </c>
      <c r="AD2517" t="s">
        <v>97</v>
      </c>
      <c r="AE2517" s="1" t="s">
        <v>98</v>
      </c>
      <c r="AF2517" t="s">
        <v>98</v>
      </c>
    </row>
    <row r="2518" spans="1:32">
      <c r="A2518" s="3" t="s">
        <v>184</v>
      </c>
      <c r="B2518">
        <v>2508</v>
      </c>
      <c r="C2518" s="6">
        <v>193017</v>
      </c>
      <c r="D2518" t="s">
        <v>136</v>
      </c>
      <c r="E2518" s="2" t="s">
        <v>98</v>
      </c>
      <c r="F2518" s="2" t="s">
        <v>98</v>
      </c>
      <c r="G2518" s="2" t="s">
        <v>98</v>
      </c>
      <c r="H2518" s="2" t="s">
        <v>97</v>
      </c>
      <c r="I2518" s="2" t="s">
        <v>146</v>
      </c>
      <c r="J2518" s="2" t="s">
        <v>97</v>
      </c>
      <c r="K2518" s="2" t="s">
        <v>134</v>
      </c>
      <c r="L2518" t="s">
        <v>140</v>
      </c>
      <c r="M2518" s="2" t="s">
        <v>100</v>
      </c>
      <c r="N2518" s="71" t="s">
        <v>97</v>
      </c>
      <c r="O2518" s="71" t="s">
        <v>174</v>
      </c>
      <c r="P2518" s="4" t="s">
        <v>182</v>
      </c>
      <c r="Q2518" s="2" t="s">
        <v>98</v>
      </c>
      <c r="R2518" s="2" t="s">
        <v>98</v>
      </c>
      <c r="S2518" t="s">
        <v>98</v>
      </c>
      <c r="T2518" t="s">
        <v>98</v>
      </c>
      <c r="U2518" s="2" t="s">
        <v>98</v>
      </c>
      <c r="V2518" s="2" t="s">
        <v>98</v>
      </c>
      <c r="W2518" s="2" t="s">
        <v>98</v>
      </c>
      <c r="X2518" s="2" t="s">
        <v>98</v>
      </c>
      <c r="Y2518" s="2" t="s">
        <v>186</v>
      </c>
      <c r="Z2518" s="2" t="s">
        <v>98</v>
      </c>
      <c r="AA2518" s="2" t="s">
        <v>98</v>
      </c>
      <c r="AB2518" s="2" t="s">
        <v>98</v>
      </c>
      <c r="AC2518" t="s">
        <v>172</v>
      </c>
      <c r="AD2518" t="s">
        <v>97</v>
      </c>
      <c r="AE2518" s="1" t="s">
        <v>98</v>
      </c>
      <c r="AF2518" t="s">
        <v>98</v>
      </c>
    </row>
    <row r="2519" spans="1:32">
      <c r="A2519" s="3" t="s">
        <v>184</v>
      </c>
      <c r="B2519">
        <v>2509</v>
      </c>
      <c r="C2519">
        <v>193022</v>
      </c>
      <c r="D2519" t="s">
        <v>137</v>
      </c>
      <c r="E2519" s="2" t="s">
        <v>97</v>
      </c>
      <c r="F2519" s="2" t="s">
        <v>98</v>
      </c>
      <c r="G2519" s="2" t="s">
        <v>98</v>
      </c>
      <c r="H2519" s="3" t="s">
        <v>97</v>
      </c>
      <c r="I2519" s="2" t="s">
        <v>145</v>
      </c>
      <c r="J2519" s="6" t="s">
        <v>97</v>
      </c>
      <c r="K2519" s="2" t="s">
        <v>134</v>
      </c>
      <c r="L2519" t="s">
        <v>139</v>
      </c>
      <c r="M2519" s="2" t="s">
        <v>101</v>
      </c>
      <c r="N2519" s="70" t="s">
        <v>97</v>
      </c>
      <c r="O2519" s="70" t="s">
        <v>163</v>
      </c>
      <c r="P2519" s="5" t="s">
        <v>98</v>
      </c>
      <c r="Q2519" s="2" t="s">
        <v>98</v>
      </c>
      <c r="R2519" s="2" t="s">
        <v>98</v>
      </c>
      <c r="S2519" t="s">
        <v>97</v>
      </c>
      <c r="T2519" t="s">
        <v>98</v>
      </c>
      <c r="U2519" s="2" t="s">
        <v>98</v>
      </c>
      <c r="V2519" s="2" t="s">
        <v>98</v>
      </c>
      <c r="W2519" s="2" t="s">
        <v>98</v>
      </c>
      <c r="X2519" s="2" t="s">
        <v>98</v>
      </c>
      <c r="Y2519" s="2" t="s">
        <v>98</v>
      </c>
      <c r="Z2519" s="2" t="s">
        <v>98</v>
      </c>
      <c r="AA2519" s="2" t="s">
        <v>98</v>
      </c>
      <c r="AB2519" s="2" t="s">
        <v>97</v>
      </c>
      <c r="AC2519" t="s">
        <v>172</v>
      </c>
      <c r="AD2519" s="6" t="s">
        <v>97</v>
      </c>
      <c r="AE2519" s="1" t="s">
        <v>97</v>
      </c>
      <c r="AF2519" t="s">
        <v>98</v>
      </c>
    </row>
    <row r="2520" spans="1:32">
      <c r="A2520" s="3" t="s">
        <v>183</v>
      </c>
      <c r="B2520">
        <v>2510</v>
      </c>
      <c r="C2520">
        <v>193026</v>
      </c>
      <c r="D2520" t="s">
        <v>137</v>
      </c>
      <c r="E2520" s="2" t="s">
        <v>98</v>
      </c>
      <c r="F2520" s="2" t="s">
        <v>98</v>
      </c>
      <c r="G2520" s="2" t="s">
        <v>98</v>
      </c>
      <c r="H2520" s="3" t="s">
        <v>97</v>
      </c>
      <c r="I2520" s="2" t="s">
        <v>149</v>
      </c>
      <c r="J2520" s="6" t="s">
        <v>97</v>
      </c>
      <c r="K2520" s="2" t="s">
        <v>134</v>
      </c>
      <c r="L2520" t="s">
        <v>138</v>
      </c>
      <c r="M2520" s="2" t="s">
        <v>100</v>
      </c>
      <c r="N2520" s="70" t="s">
        <v>97</v>
      </c>
      <c r="O2520" s="70" t="s">
        <v>174</v>
      </c>
      <c r="P2520" s="5" t="s">
        <v>97</v>
      </c>
      <c r="Q2520" s="2" t="s">
        <v>97</v>
      </c>
      <c r="R2520" s="2" t="s">
        <v>98</v>
      </c>
      <c r="S2520" t="s">
        <v>97</v>
      </c>
      <c r="T2520" t="s">
        <v>97</v>
      </c>
      <c r="U2520" s="2" t="s">
        <v>97</v>
      </c>
      <c r="V2520" s="2" t="s">
        <v>98</v>
      </c>
      <c r="W2520" s="2" t="s">
        <v>98</v>
      </c>
      <c r="X2520" s="2" t="s">
        <v>97</v>
      </c>
      <c r="Y2520" s="2" t="s">
        <v>98</v>
      </c>
      <c r="Z2520" s="2" t="s">
        <v>98</v>
      </c>
      <c r="AA2520" s="2" t="s">
        <v>98</v>
      </c>
      <c r="AB2520" s="2" t="s">
        <v>185</v>
      </c>
      <c r="AC2520" t="s">
        <v>175</v>
      </c>
      <c r="AD2520" s="6" t="s">
        <v>97</v>
      </c>
      <c r="AE2520" s="1" t="s">
        <v>98</v>
      </c>
      <c r="AF2520" t="s">
        <v>98</v>
      </c>
    </row>
    <row r="2521" spans="1:32">
      <c r="A2521" s="3" t="s">
        <v>184</v>
      </c>
      <c r="B2521">
        <v>2511</v>
      </c>
      <c r="C2521">
        <v>193035</v>
      </c>
      <c r="D2521" t="s">
        <v>137</v>
      </c>
      <c r="E2521" s="2" t="s">
        <v>98</v>
      </c>
      <c r="F2521" s="2" t="s">
        <v>98</v>
      </c>
      <c r="G2521" s="2" t="s">
        <v>98</v>
      </c>
      <c r="H2521" s="3" t="s">
        <v>98</v>
      </c>
      <c r="I2521" s="2" t="s">
        <v>149</v>
      </c>
      <c r="J2521" s="6" t="s">
        <v>97</v>
      </c>
      <c r="K2521" s="2" t="s">
        <v>135</v>
      </c>
      <c r="L2521" t="s">
        <v>140</v>
      </c>
      <c r="M2521" s="2" t="s">
        <v>101</v>
      </c>
      <c r="N2521" s="70" t="s">
        <v>97</v>
      </c>
      <c r="O2521" s="70" t="s">
        <v>174</v>
      </c>
      <c r="P2521" s="4" t="s">
        <v>182</v>
      </c>
      <c r="Q2521" s="2" t="s">
        <v>98</v>
      </c>
      <c r="R2521" s="2" t="s">
        <v>98</v>
      </c>
      <c r="S2521" t="s">
        <v>98</v>
      </c>
      <c r="T2521" t="s">
        <v>98</v>
      </c>
      <c r="U2521" s="2" t="s">
        <v>98</v>
      </c>
      <c r="V2521" s="2" t="s">
        <v>98</v>
      </c>
      <c r="W2521" s="2" t="s">
        <v>98</v>
      </c>
      <c r="X2521" s="2" t="s">
        <v>98</v>
      </c>
      <c r="Y2521" s="2" t="s">
        <v>186</v>
      </c>
      <c r="Z2521" s="2" t="s">
        <v>98</v>
      </c>
      <c r="AA2521" s="2" t="s">
        <v>98</v>
      </c>
      <c r="AB2521" s="2" t="s">
        <v>185</v>
      </c>
      <c r="AC2521" t="s">
        <v>171</v>
      </c>
      <c r="AD2521" s="6" t="s">
        <v>98</v>
      </c>
      <c r="AE2521" s="1" t="s">
        <v>98</v>
      </c>
      <c r="AF2521" t="s">
        <v>97</v>
      </c>
    </row>
    <row r="2522" spans="1:32">
      <c r="A2522" s="3" t="s">
        <v>184</v>
      </c>
      <c r="B2522">
        <v>2512</v>
      </c>
      <c r="C2522">
        <v>193099</v>
      </c>
      <c r="D2522" t="s">
        <v>137</v>
      </c>
      <c r="E2522" s="2" t="s">
        <v>97</v>
      </c>
      <c r="F2522" s="2" t="s">
        <v>97</v>
      </c>
      <c r="G2522" s="2" t="s">
        <v>97</v>
      </c>
      <c r="H2522" s="3" t="s">
        <v>97</v>
      </c>
      <c r="I2522" s="2" t="s">
        <v>146</v>
      </c>
      <c r="J2522" s="6" t="s">
        <v>98</v>
      </c>
      <c r="K2522" s="2" t="s">
        <v>134</v>
      </c>
      <c r="L2522" t="s">
        <v>139</v>
      </c>
      <c r="M2522" s="3" t="s">
        <v>100</v>
      </c>
      <c r="N2522" s="71" t="s">
        <v>97</v>
      </c>
      <c r="O2522" s="71" t="s">
        <v>174</v>
      </c>
      <c r="P2522" s="5" t="s">
        <v>97</v>
      </c>
      <c r="Q2522" s="2" t="s">
        <v>97</v>
      </c>
      <c r="R2522" s="2" t="s">
        <v>98</v>
      </c>
      <c r="S2522" t="s">
        <v>97</v>
      </c>
      <c r="T2522" t="s">
        <v>97</v>
      </c>
      <c r="U2522" s="2" t="s">
        <v>98</v>
      </c>
      <c r="V2522" s="2" t="s">
        <v>97</v>
      </c>
      <c r="W2522" s="2" t="s">
        <v>97</v>
      </c>
      <c r="X2522" s="2" t="s">
        <v>97</v>
      </c>
      <c r="Y2522" s="2" t="s">
        <v>97</v>
      </c>
      <c r="Z2522" s="2" t="s">
        <v>98</v>
      </c>
      <c r="AA2522" s="2" t="s">
        <v>98</v>
      </c>
      <c r="AB2522" s="2" t="s">
        <v>185</v>
      </c>
      <c r="AC2522" t="s">
        <v>172</v>
      </c>
      <c r="AD2522" s="6" t="s">
        <v>97</v>
      </c>
      <c r="AE2522" s="7" t="s">
        <v>98</v>
      </c>
      <c r="AF2522" t="s">
        <v>97</v>
      </c>
    </row>
    <row r="2523" spans="1:32">
      <c r="A2523" s="3" t="s">
        <v>184</v>
      </c>
      <c r="B2523">
        <v>2513</v>
      </c>
      <c r="C2523" s="6">
        <v>193106</v>
      </c>
      <c r="D2523" t="s">
        <v>137</v>
      </c>
      <c r="E2523" s="2" t="s">
        <v>98</v>
      </c>
      <c r="F2523" s="2" t="s">
        <v>98</v>
      </c>
      <c r="G2523" s="2" t="s">
        <v>98</v>
      </c>
      <c r="H2523" s="2" t="s">
        <v>98</v>
      </c>
      <c r="I2523" s="2" t="s">
        <v>144</v>
      </c>
      <c r="J2523" s="2" t="s">
        <v>98</v>
      </c>
      <c r="K2523" s="2" t="s">
        <v>134</v>
      </c>
      <c r="L2523" t="s">
        <v>140</v>
      </c>
      <c r="M2523" s="2" t="s">
        <v>100</v>
      </c>
      <c r="N2523" s="71" t="s">
        <v>98</v>
      </c>
      <c r="O2523" s="71" t="s">
        <v>163</v>
      </c>
      <c r="P2523" s="4" t="s">
        <v>182</v>
      </c>
      <c r="Q2523" s="2" t="s">
        <v>98</v>
      </c>
      <c r="R2523" s="2" t="s">
        <v>98</v>
      </c>
      <c r="S2523" t="s">
        <v>98</v>
      </c>
      <c r="T2523" t="s">
        <v>98</v>
      </c>
      <c r="U2523" s="2" t="s">
        <v>97</v>
      </c>
      <c r="V2523" s="2" t="s">
        <v>98</v>
      </c>
      <c r="W2523" s="2" t="s">
        <v>98</v>
      </c>
      <c r="X2523" s="2" t="s">
        <v>98</v>
      </c>
      <c r="Y2523" s="2" t="s">
        <v>186</v>
      </c>
      <c r="Z2523" s="2" t="s">
        <v>98</v>
      </c>
      <c r="AA2523" s="2" t="s">
        <v>98</v>
      </c>
      <c r="AB2523" s="2" t="s">
        <v>97</v>
      </c>
      <c r="AC2523" t="s">
        <v>172</v>
      </c>
      <c r="AD2523" t="s">
        <v>97</v>
      </c>
      <c r="AE2523" s="1" t="s">
        <v>98</v>
      </c>
      <c r="AF2523" t="s">
        <v>98</v>
      </c>
    </row>
    <row r="2524" spans="1:32">
      <c r="A2524" s="3" t="s">
        <v>184</v>
      </c>
      <c r="B2524">
        <v>2514</v>
      </c>
      <c r="C2524" s="6">
        <v>193113</v>
      </c>
      <c r="D2524" t="s">
        <v>136</v>
      </c>
      <c r="E2524" s="2" t="s">
        <v>97</v>
      </c>
      <c r="F2524" s="2" t="s">
        <v>97</v>
      </c>
      <c r="G2524" s="2" t="s">
        <v>98</v>
      </c>
      <c r="H2524" s="2" t="s">
        <v>97</v>
      </c>
      <c r="I2524" s="2" t="s">
        <v>144</v>
      </c>
      <c r="J2524" s="2" t="s">
        <v>97</v>
      </c>
      <c r="K2524" s="2" t="s">
        <v>134</v>
      </c>
      <c r="L2524" t="s">
        <v>139</v>
      </c>
      <c r="M2524" s="2" t="s">
        <v>100</v>
      </c>
      <c r="N2524" s="71" t="s">
        <v>97</v>
      </c>
      <c r="O2524" s="71" t="s">
        <v>174</v>
      </c>
      <c r="P2524" s="4" t="s">
        <v>97</v>
      </c>
      <c r="Q2524" s="2" t="s">
        <v>97</v>
      </c>
      <c r="R2524" s="2" t="s">
        <v>97</v>
      </c>
      <c r="S2524" t="s">
        <v>97</v>
      </c>
      <c r="T2524" t="s">
        <v>98</v>
      </c>
      <c r="U2524" s="2" t="s">
        <v>98</v>
      </c>
      <c r="V2524" s="2" t="s">
        <v>98</v>
      </c>
      <c r="W2524" s="2" t="s">
        <v>98</v>
      </c>
      <c r="X2524" s="2" t="s">
        <v>98</v>
      </c>
      <c r="Y2524" s="2" t="s">
        <v>98</v>
      </c>
      <c r="Z2524" s="2" t="s">
        <v>98</v>
      </c>
      <c r="AA2524" s="2" t="s">
        <v>98</v>
      </c>
      <c r="AB2524" s="2" t="s">
        <v>98</v>
      </c>
      <c r="AC2524" t="s">
        <v>172</v>
      </c>
      <c r="AD2524" t="s">
        <v>97</v>
      </c>
      <c r="AE2524" s="1" t="s">
        <v>98</v>
      </c>
      <c r="AF2524" t="s">
        <v>97</v>
      </c>
    </row>
    <row r="2525" spans="1:32">
      <c r="A2525" s="3" t="s">
        <v>183</v>
      </c>
      <c r="B2525">
        <v>2515</v>
      </c>
      <c r="C2525" s="6">
        <v>193129</v>
      </c>
      <c r="D2525" t="s">
        <v>136</v>
      </c>
      <c r="E2525" s="2" t="s">
        <v>98</v>
      </c>
      <c r="F2525" s="2" t="s">
        <v>98</v>
      </c>
      <c r="G2525" s="2" t="s">
        <v>98</v>
      </c>
      <c r="H2525" s="2" t="s">
        <v>97</v>
      </c>
      <c r="I2525" s="2" t="s">
        <v>149</v>
      </c>
      <c r="J2525" s="2" t="s">
        <v>97</v>
      </c>
      <c r="K2525" s="2" t="s">
        <v>134</v>
      </c>
      <c r="L2525" t="s">
        <v>139</v>
      </c>
      <c r="M2525" s="2" t="s">
        <v>100</v>
      </c>
      <c r="N2525" s="71" t="s">
        <v>97</v>
      </c>
      <c r="O2525" s="71" t="s">
        <v>174</v>
      </c>
      <c r="P2525" s="4" t="s">
        <v>97</v>
      </c>
      <c r="Q2525" s="2" t="s">
        <v>97</v>
      </c>
      <c r="R2525" s="2" t="s">
        <v>97</v>
      </c>
      <c r="S2525" t="s">
        <v>97</v>
      </c>
      <c r="T2525" t="s">
        <v>97</v>
      </c>
      <c r="U2525" s="2" t="s">
        <v>98</v>
      </c>
      <c r="V2525" s="2" t="s">
        <v>97</v>
      </c>
      <c r="W2525" s="2" t="s">
        <v>98</v>
      </c>
      <c r="X2525" s="2" t="s">
        <v>98</v>
      </c>
      <c r="Y2525" s="2" t="s">
        <v>98</v>
      </c>
      <c r="Z2525" s="2" t="s">
        <v>98</v>
      </c>
      <c r="AA2525" s="2" t="s">
        <v>98</v>
      </c>
      <c r="AB2525" s="2" t="s">
        <v>97</v>
      </c>
      <c r="AC2525" t="s">
        <v>172</v>
      </c>
      <c r="AD2525" t="s">
        <v>97</v>
      </c>
      <c r="AE2525" s="1" t="s">
        <v>98</v>
      </c>
      <c r="AF2525" t="s">
        <v>98</v>
      </c>
    </row>
    <row r="2526" spans="1:32">
      <c r="A2526" s="3" t="s">
        <v>184</v>
      </c>
      <c r="B2526">
        <v>2516</v>
      </c>
      <c r="C2526">
        <v>193130</v>
      </c>
      <c r="D2526" t="s">
        <v>136</v>
      </c>
      <c r="E2526" s="2" t="s">
        <v>98</v>
      </c>
      <c r="F2526" s="2" t="s">
        <v>98</v>
      </c>
      <c r="G2526" s="2" t="s">
        <v>98</v>
      </c>
      <c r="H2526" s="3" t="s">
        <v>97</v>
      </c>
      <c r="I2526" s="2" t="s">
        <v>149</v>
      </c>
      <c r="J2526" s="6" t="s">
        <v>97</v>
      </c>
      <c r="K2526" s="2" t="s">
        <v>134</v>
      </c>
      <c r="L2526" t="s">
        <v>139</v>
      </c>
      <c r="M2526" s="3" t="s">
        <v>100</v>
      </c>
      <c r="N2526" s="71" t="s">
        <v>97</v>
      </c>
      <c r="O2526" s="71" t="s">
        <v>174</v>
      </c>
      <c r="P2526" s="4" t="s">
        <v>97</v>
      </c>
      <c r="Q2526" s="2" t="s">
        <v>97</v>
      </c>
      <c r="R2526" s="2" t="s">
        <v>98</v>
      </c>
      <c r="S2526" t="s">
        <v>97</v>
      </c>
      <c r="T2526" t="s">
        <v>98</v>
      </c>
      <c r="U2526" s="2" t="s">
        <v>98</v>
      </c>
      <c r="V2526" s="2" t="s">
        <v>98</v>
      </c>
      <c r="W2526" s="2" t="s">
        <v>98</v>
      </c>
      <c r="X2526" s="2" t="s">
        <v>98</v>
      </c>
      <c r="Y2526" s="2" t="s">
        <v>98</v>
      </c>
      <c r="Z2526" s="2" t="s">
        <v>98</v>
      </c>
      <c r="AA2526" s="2" t="s">
        <v>98</v>
      </c>
      <c r="AB2526" s="2" t="s">
        <v>97</v>
      </c>
      <c r="AC2526" t="s">
        <v>172</v>
      </c>
      <c r="AD2526" s="6" t="s">
        <v>97</v>
      </c>
      <c r="AE2526" s="7" t="s">
        <v>97</v>
      </c>
      <c r="AF2526" t="s">
        <v>97</v>
      </c>
    </row>
    <row r="2527" spans="1:32">
      <c r="A2527" s="3" t="s">
        <v>184</v>
      </c>
      <c r="B2527">
        <v>2517</v>
      </c>
      <c r="C2527" s="6">
        <v>193141</v>
      </c>
      <c r="D2527" t="s">
        <v>137</v>
      </c>
      <c r="E2527" s="2" t="s">
        <v>98</v>
      </c>
      <c r="F2527" s="2" t="s">
        <v>98</v>
      </c>
      <c r="G2527" s="2" t="s">
        <v>98</v>
      </c>
      <c r="H2527" s="2" t="s">
        <v>97</v>
      </c>
      <c r="I2527" s="2" t="s">
        <v>144</v>
      </c>
      <c r="J2527" s="2" t="s">
        <v>97</v>
      </c>
      <c r="K2527" s="2" t="s">
        <v>134</v>
      </c>
      <c r="L2527" t="s">
        <v>140</v>
      </c>
      <c r="M2527" s="2" t="s">
        <v>100</v>
      </c>
      <c r="N2527" s="71" t="s">
        <v>98</v>
      </c>
      <c r="O2527" s="71" t="s">
        <v>174</v>
      </c>
      <c r="P2527" s="4" t="s">
        <v>182</v>
      </c>
      <c r="Q2527" s="2" t="s">
        <v>98</v>
      </c>
      <c r="R2527" s="2" t="s">
        <v>98</v>
      </c>
      <c r="S2527" t="s">
        <v>98</v>
      </c>
      <c r="T2527" t="s">
        <v>98</v>
      </c>
      <c r="U2527" s="2" t="s">
        <v>98</v>
      </c>
      <c r="V2527" s="2" t="s">
        <v>98</v>
      </c>
      <c r="W2527" s="2" t="s">
        <v>98</v>
      </c>
      <c r="X2527" s="2" t="s">
        <v>98</v>
      </c>
      <c r="Y2527" s="2" t="s">
        <v>186</v>
      </c>
      <c r="Z2527" s="2" t="s">
        <v>98</v>
      </c>
      <c r="AA2527" s="2" t="s">
        <v>98</v>
      </c>
      <c r="AB2527" s="2" t="s">
        <v>97</v>
      </c>
      <c r="AC2527" t="s">
        <v>172</v>
      </c>
      <c r="AD2527" t="s">
        <v>97</v>
      </c>
      <c r="AE2527" s="1" t="s">
        <v>98</v>
      </c>
      <c r="AF2527" t="s">
        <v>98</v>
      </c>
    </row>
    <row r="2528" spans="1:32">
      <c r="A2528" s="3" t="s">
        <v>184</v>
      </c>
      <c r="B2528">
        <v>2518</v>
      </c>
      <c r="C2528" s="6">
        <v>193143</v>
      </c>
      <c r="D2528" t="s">
        <v>136</v>
      </c>
      <c r="E2528" s="2" t="s">
        <v>97</v>
      </c>
      <c r="F2528" s="2" t="s">
        <v>98</v>
      </c>
      <c r="G2528" s="2" t="s">
        <v>98</v>
      </c>
      <c r="H2528" s="2" t="s">
        <v>98</v>
      </c>
      <c r="I2528" s="2" t="s">
        <v>147</v>
      </c>
      <c r="J2528" s="2" t="s">
        <v>97</v>
      </c>
      <c r="K2528" s="2" t="s">
        <v>134</v>
      </c>
      <c r="L2528" t="s">
        <v>140</v>
      </c>
      <c r="M2528" s="2" t="s">
        <v>100</v>
      </c>
      <c r="N2528" s="71" t="s">
        <v>97</v>
      </c>
      <c r="O2528" s="71" t="s">
        <v>174</v>
      </c>
      <c r="P2528" s="4" t="s">
        <v>97</v>
      </c>
      <c r="Q2528" s="2" t="s">
        <v>98</v>
      </c>
      <c r="R2528" s="2" t="s">
        <v>98</v>
      </c>
      <c r="S2528" t="s">
        <v>97</v>
      </c>
      <c r="T2528" t="s">
        <v>98</v>
      </c>
      <c r="U2528" s="2" t="s">
        <v>98</v>
      </c>
      <c r="V2528" s="2" t="s">
        <v>98</v>
      </c>
      <c r="W2528" s="2" t="s">
        <v>98</v>
      </c>
      <c r="X2528" s="2" t="s">
        <v>98</v>
      </c>
      <c r="Y2528" s="2" t="s">
        <v>98</v>
      </c>
      <c r="Z2528" s="2" t="s">
        <v>98</v>
      </c>
      <c r="AA2528" s="2" t="s">
        <v>98</v>
      </c>
      <c r="AB2528" s="2" t="s">
        <v>98</v>
      </c>
      <c r="AC2528" t="s">
        <v>172</v>
      </c>
      <c r="AD2528" t="s">
        <v>97</v>
      </c>
      <c r="AE2528" s="1" t="s">
        <v>98</v>
      </c>
      <c r="AF2528" t="s">
        <v>97</v>
      </c>
    </row>
    <row r="2529" spans="1:32">
      <c r="A2529" s="3" t="s">
        <v>183</v>
      </c>
      <c r="B2529">
        <v>2519</v>
      </c>
      <c r="C2529" s="6">
        <v>193144</v>
      </c>
      <c r="D2529" t="s">
        <v>136</v>
      </c>
      <c r="E2529" s="2" t="s">
        <v>98</v>
      </c>
      <c r="F2529" s="2" t="s">
        <v>98</v>
      </c>
      <c r="G2529" s="2" t="s">
        <v>98</v>
      </c>
      <c r="H2529" s="2" t="s">
        <v>97</v>
      </c>
      <c r="I2529" s="2" t="s">
        <v>146</v>
      </c>
      <c r="J2529" s="2" t="s">
        <v>97</v>
      </c>
      <c r="K2529" s="2" t="s">
        <v>134</v>
      </c>
      <c r="L2529" t="s">
        <v>139</v>
      </c>
      <c r="M2529" s="2" t="s">
        <v>100</v>
      </c>
      <c r="N2529" s="71" t="s">
        <v>97</v>
      </c>
      <c r="O2529" s="71" t="s">
        <v>163</v>
      </c>
      <c r="P2529" s="4" t="s">
        <v>98</v>
      </c>
      <c r="Q2529" s="2" t="s">
        <v>98</v>
      </c>
      <c r="R2529" s="2" t="s">
        <v>98</v>
      </c>
      <c r="S2529" t="s">
        <v>97</v>
      </c>
      <c r="T2529" t="s">
        <v>98</v>
      </c>
      <c r="U2529" s="2" t="s">
        <v>98</v>
      </c>
      <c r="V2529" s="2" t="s">
        <v>97</v>
      </c>
      <c r="W2529" s="2" t="s">
        <v>98</v>
      </c>
      <c r="X2529" s="2" t="s">
        <v>98</v>
      </c>
      <c r="Y2529" s="2" t="s">
        <v>98</v>
      </c>
      <c r="Z2529" s="2" t="s">
        <v>98</v>
      </c>
      <c r="AA2529" s="2" t="s">
        <v>98</v>
      </c>
      <c r="AB2529" s="2" t="s">
        <v>185</v>
      </c>
      <c r="AC2529" t="s">
        <v>172</v>
      </c>
      <c r="AD2529" t="s">
        <v>97</v>
      </c>
      <c r="AE2529" s="1" t="s">
        <v>98</v>
      </c>
      <c r="AF2529" t="s">
        <v>98</v>
      </c>
    </row>
    <row r="2530" spans="1:32">
      <c r="A2530" s="3" t="s">
        <v>184</v>
      </c>
      <c r="B2530">
        <v>2520</v>
      </c>
      <c r="C2530">
        <v>193151</v>
      </c>
      <c r="D2530" t="s">
        <v>137</v>
      </c>
      <c r="E2530" s="2" t="s">
        <v>98</v>
      </c>
      <c r="F2530" s="2" t="s">
        <v>98</v>
      </c>
      <c r="G2530" s="2" t="s">
        <v>98</v>
      </c>
      <c r="H2530" s="3" t="s">
        <v>97</v>
      </c>
      <c r="I2530" s="2" t="s">
        <v>144</v>
      </c>
      <c r="J2530" s="6" t="s">
        <v>97</v>
      </c>
      <c r="K2530" s="2" t="s">
        <v>134</v>
      </c>
      <c r="L2530" t="s">
        <v>140</v>
      </c>
      <c r="M2530" s="3" t="s">
        <v>100</v>
      </c>
      <c r="N2530" s="71" t="s">
        <v>98</v>
      </c>
      <c r="O2530" s="71" t="s">
        <v>174</v>
      </c>
      <c r="P2530" s="5" t="s">
        <v>182</v>
      </c>
      <c r="Q2530" s="2" t="s">
        <v>98</v>
      </c>
      <c r="R2530" s="2" t="s">
        <v>98</v>
      </c>
      <c r="S2530" t="s">
        <v>98</v>
      </c>
      <c r="T2530" t="s">
        <v>98</v>
      </c>
      <c r="U2530" s="2" t="s">
        <v>98</v>
      </c>
      <c r="V2530" s="2" t="s">
        <v>98</v>
      </c>
      <c r="W2530" s="2" t="s">
        <v>98</v>
      </c>
      <c r="X2530" s="2" t="s">
        <v>98</v>
      </c>
      <c r="Y2530" s="2" t="s">
        <v>186</v>
      </c>
      <c r="Z2530" s="2" t="s">
        <v>98</v>
      </c>
      <c r="AA2530" s="2" t="s">
        <v>98</v>
      </c>
      <c r="AB2530" s="2" t="s">
        <v>97</v>
      </c>
      <c r="AC2530" t="s">
        <v>172</v>
      </c>
      <c r="AD2530" s="6" t="s">
        <v>97</v>
      </c>
      <c r="AE2530" s="7" t="s">
        <v>98</v>
      </c>
      <c r="AF2530" t="s">
        <v>98</v>
      </c>
    </row>
    <row r="2531" spans="1:32">
      <c r="A2531" s="3" t="s">
        <v>184</v>
      </c>
      <c r="B2531">
        <v>2521</v>
      </c>
      <c r="C2531">
        <v>193153</v>
      </c>
      <c r="D2531" t="s">
        <v>136</v>
      </c>
      <c r="E2531" s="2" t="s">
        <v>98</v>
      </c>
      <c r="F2531" s="2" t="s">
        <v>98</v>
      </c>
      <c r="G2531" s="2" t="s">
        <v>98</v>
      </c>
      <c r="H2531" s="3" t="s">
        <v>97</v>
      </c>
      <c r="I2531" s="2" t="s">
        <v>148</v>
      </c>
      <c r="J2531" s="6" t="s">
        <v>97</v>
      </c>
      <c r="K2531" s="2" t="s">
        <v>135</v>
      </c>
      <c r="L2531" t="s">
        <v>138</v>
      </c>
      <c r="M2531" s="2" t="s">
        <v>101</v>
      </c>
      <c r="N2531" s="70" t="s">
        <v>97</v>
      </c>
      <c r="O2531" s="70" t="s">
        <v>174</v>
      </c>
      <c r="P2531" s="4" t="s">
        <v>97</v>
      </c>
      <c r="Q2531" s="2" t="s">
        <v>98</v>
      </c>
      <c r="R2531" s="2" t="s">
        <v>98</v>
      </c>
      <c r="S2531" t="s">
        <v>97</v>
      </c>
      <c r="T2531" t="s">
        <v>98</v>
      </c>
      <c r="U2531" s="2" t="s">
        <v>98</v>
      </c>
      <c r="V2531" s="2" t="s">
        <v>98</v>
      </c>
      <c r="W2531" s="2" t="s">
        <v>98</v>
      </c>
      <c r="X2531" s="2" t="s">
        <v>98</v>
      </c>
      <c r="Y2531" s="2" t="s">
        <v>99</v>
      </c>
      <c r="Z2531" s="2" t="s">
        <v>98</v>
      </c>
      <c r="AA2531" s="2" t="s">
        <v>98</v>
      </c>
      <c r="AB2531" s="2" t="s">
        <v>185</v>
      </c>
      <c r="AC2531" t="s">
        <v>172</v>
      </c>
      <c r="AD2531" s="6" t="s">
        <v>98</v>
      </c>
      <c r="AE2531" s="1" t="s">
        <v>98</v>
      </c>
      <c r="AF2531" t="s">
        <v>97</v>
      </c>
    </row>
    <row r="2532" spans="1:32">
      <c r="A2532" s="3" t="s">
        <v>183</v>
      </c>
      <c r="B2532">
        <v>2522</v>
      </c>
      <c r="C2532">
        <v>193196</v>
      </c>
      <c r="D2532" t="s">
        <v>136</v>
      </c>
      <c r="E2532" s="2" t="s">
        <v>98</v>
      </c>
      <c r="F2532" s="2" t="s">
        <v>98</v>
      </c>
      <c r="G2532" s="2" t="s">
        <v>98</v>
      </c>
      <c r="H2532" s="3" t="s">
        <v>97</v>
      </c>
      <c r="I2532" s="2" t="s">
        <v>146</v>
      </c>
      <c r="J2532" s="6" t="s">
        <v>97</v>
      </c>
      <c r="K2532" s="2" t="s">
        <v>134</v>
      </c>
      <c r="L2532" t="s">
        <v>140</v>
      </c>
      <c r="M2532" s="3" t="s">
        <v>100</v>
      </c>
      <c r="N2532" s="71" t="s">
        <v>98</v>
      </c>
      <c r="O2532" s="71" t="s">
        <v>174</v>
      </c>
      <c r="P2532" s="5" t="s">
        <v>182</v>
      </c>
      <c r="Q2532" s="2" t="s">
        <v>98</v>
      </c>
      <c r="R2532" s="2" t="s">
        <v>98</v>
      </c>
      <c r="S2532" t="s">
        <v>98</v>
      </c>
      <c r="T2532" t="s">
        <v>98</v>
      </c>
      <c r="U2532" s="2" t="s">
        <v>98</v>
      </c>
      <c r="V2532" s="2" t="s">
        <v>98</v>
      </c>
      <c r="W2532" s="2" t="s">
        <v>98</v>
      </c>
      <c r="X2532" s="2" t="s">
        <v>98</v>
      </c>
      <c r="Y2532" s="2" t="s">
        <v>98</v>
      </c>
      <c r="Z2532" s="2" t="s">
        <v>98</v>
      </c>
      <c r="AA2532" s="2" t="s">
        <v>98</v>
      </c>
      <c r="AB2532" s="2" t="s">
        <v>185</v>
      </c>
      <c r="AC2532" t="s">
        <v>172</v>
      </c>
      <c r="AD2532" s="6" t="s">
        <v>97</v>
      </c>
      <c r="AE2532" s="1" t="s">
        <v>98</v>
      </c>
      <c r="AF2532" t="s">
        <v>98</v>
      </c>
    </row>
    <row r="2533" spans="1:32">
      <c r="A2533" s="3" t="s">
        <v>184</v>
      </c>
      <c r="B2533">
        <v>2523</v>
      </c>
      <c r="C2533" s="6">
        <v>193225</v>
      </c>
      <c r="D2533" t="s">
        <v>137</v>
      </c>
      <c r="E2533" s="2" t="s">
        <v>97</v>
      </c>
      <c r="F2533" s="2" t="s">
        <v>98</v>
      </c>
      <c r="G2533" s="2" t="s">
        <v>98</v>
      </c>
      <c r="H2533" s="2" t="s">
        <v>97</v>
      </c>
      <c r="I2533" s="2" t="s">
        <v>146</v>
      </c>
      <c r="J2533" s="2" t="s">
        <v>97</v>
      </c>
      <c r="K2533" s="2" t="s">
        <v>134</v>
      </c>
      <c r="L2533" t="s">
        <v>139</v>
      </c>
      <c r="M2533" s="2" t="s">
        <v>100</v>
      </c>
      <c r="N2533" s="71" t="s">
        <v>97</v>
      </c>
      <c r="O2533" s="71" t="s">
        <v>163</v>
      </c>
      <c r="P2533" s="4" t="s">
        <v>98</v>
      </c>
      <c r="Q2533" s="2" t="s">
        <v>98</v>
      </c>
      <c r="R2533" s="2" t="s">
        <v>98</v>
      </c>
      <c r="S2533" t="s">
        <v>97</v>
      </c>
      <c r="T2533" t="s">
        <v>98</v>
      </c>
      <c r="U2533" s="2" t="s">
        <v>98</v>
      </c>
      <c r="V2533" s="2" t="s">
        <v>98</v>
      </c>
      <c r="W2533" s="2" t="s">
        <v>98</v>
      </c>
      <c r="X2533" s="2" t="s">
        <v>97</v>
      </c>
      <c r="Y2533" s="2" t="s">
        <v>98</v>
      </c>
      <c r="Z2533" s="2" t="s">
        <v>98</v>
      </c>
      <c r="AA2533" s="2" t="s">
        <v>98</v>
      </c>
      <c r="AB2533" s="2" t="s">
        <v>98</v>
      </c>
      <c r="AC2533" t="s">
        <v>175</v>
      </c>
      <c r="AD2533" t="s">
        <v>97</v>
      </c>
      <c r="AE2533" s="1" t="s">
        <v>98</v>
      </c>
      <c r="AF2533" t="s">
        <v>98</v>
      </c>
    </row>
    <row r="2534" spans="1:32">
      <c r="A2534" s="3" t="s">
        <v>184</v>
      </c>
      <c r="B2534">
        <v>2524</v>
      </c>
      <c r="C2534">
        <v>193233</v>
      </c>
      <c r="D2534" t="s">
        <v>137</v>
      </c>
      <c r="E2534" s="2" t="s">
        <v>98</v>
      </c>
      <c r="F2534" s="2" t="s">
        <v>98</v>
      </c>
      <c r="G2534" s="2" t="s">
        <v>98</v>
      </c>
      <c r="H2534" s="3" t="s">
        <v>97</v>
      </c>
      <c r="I2534" s="2" t="s">
        <v>148</v>
      </c>
      <c r="J2534" s="6" t="s">
        <v>97</v>
      </c>
      <c r="K2534" s="2" t="s">
        <v>135</v>
      </c>
      <c r="L2534" t="s">
        <v>138</v>
      </c>
      <c r="M2534" s="2" t="s">
        <v>101</v>
      </c>
      <c r="N2534" s="70" t="s">
        <v>97</v>
      </c>
      <c r="O2534" s="70" t="s">
        <v>163</v>
      </c>
      <c r="P2534" s="5" t="s">
        <v>182</v>
      </c>
      <c r="Q2534" s="2" t="s">
        <v>98</v>
      </c>
      <c r="R2534" s="2" t="s">
        <v>98</v>
      </c>
      <c r="S2534" t="s">
        <v>98</v>
      </c>
      <c r="T2534" t="s">
        <v>98</v>
      </c>
      <c r="U2534" s="2" t="s">
        <v>98</v>
      </c>
      <c r="V2534" s="2" t="s">
        <v>98</v>
      </c>
      <c r="W2534" s="2" t="s">
        <v>98</v>
      </c>
      <c r="X2534" s="2" t="s">
        <v>98</v>
      </c>
      <c r="Y2534" s="2" t="s">
        <v>99</v>
      </c>
      <c r="Z2534" s="2" t="s">
        <v>98</v>
      </c>
      <c r="AA2534" s="2" t="s">
        <v>98</v>
      </c>
      <c r="AB2534" s="2" t="s">
        <v>185</v>
      </c>
      <c r="AC2534" t="s">
        <v>172</v>
      </c>
      <c r="AD2534" t="s">
        <v>98</v>
      </c>
      <c r="AE2534" s="1" t="s">
        <v>98</v>
      </c>
      <c r="AF2534" t="s">
        <v>97</v>
      </c>
    </row>
    <row r="2535" spans="1:32">
      <c r="A2535" s="3" t="s">
        <v>184</v>
      </c>
      <c r="B2535">
        <v>2525</v>
      </c>
      <c r="C2535" s="6">
        <v>193234</v>
      </c>
      <c r="D2535" t="s">
        <v>137</v>
      </c>
      <c r="E2535" s="2" t="s">
        <v>98</v>
      </c>
      <c r="F2535" s="2" t="s">
        <v>98</v>
      </c>
      <c r="G2535" s="2" t="s">
        <v>98</v>
      </c>
      <c r="H2535" s="2" t="s">
        <v>97</v>
      </c>
      <c r="I2535" s="2" t="s">
        <v>148</v>
      </c>
      <c r="J2535" s="2" t="s">
        <v>97</v>
      </c>
      <c r="K2535" s="2" t="s">
        <v>135</v>
      </c>
      <c r="L2535" t="s">
        <v>138</v>
      </c>
      <c r="M2535" s="2" t="s">
        <v>101</v>
      </c>
      <c r="N2535" s="71" t="s">
        <v>97</v>
      </c>
      <c r="O2535" s="71" t="s">
        <v>174</v>
      </c>
      <c r="P2535" s="4" t="s">
        <v>97</v>
      </c>
      <c r="Q2535" s="2" t="s">
        <v>98</v>
      </c>
      <c r="R2535" s="2" t="s">
        <v>98</v>
      </c>
      <c r="S2535" t="s">
        <v>97</v>
      </c>
      <c r="T2535" t="s">
        <v>98</v>
      </c>
      <c r="U2535" s="2" t="s">
        <v>98</v>
      </c>
      <c r="V2535" s="2" t="s">
        <v>98</v>
      </c>
      <c r="W2535" s="2" t="s">
        <v>98</v>
      </c>
      <c r="X2535" s="2" t="s">
        <v>98</v>
      </c>
      <c r="Y2535" s="2" t="s">
        <v>99</v>
      </c>
      <c r="Z2535" s="2" t="s">
        <v>98</v>
      </c>
      <c r="AA2535" s="2" t="s">
        <v>98</v>
      </c>
      <c r="AB2535" s="2" t="s">
        <v>185</v>
      </c>
      <c r="AC2535" t="s">
        <v>172</v>
      </c>
      <c r="AD2535" t="s">
        <v>98</v>
      </c>
      <c r="AE2535" s="1" t="s">
        <v>98</v>
      </c>
      <c r="AF2535" t="s">
        <v>97</v>
      </c>
    </row>
    <row r="2536" spans="1:32">
      <c r="A2536" s="3" t="s">
        <v>184</v>
      </c>
      <c r="B2536">
        <v>2526</v>
      </c>
      <c r="C2536" s="6">
        <v>193240</v>
      </c>
      <c r="D2536" t="s">
        <v>136</v>
      </c>
      <c r="E2536" s="2" t="s">
        <v>98</v>
      </c>
      <c r="F2536" s="2" t="s">
        <v>98</v>
      </c>
      <c r="G2536" s="2" t="s">
        <v>98</v>
      </c>
      <c r="H2536" s="2" t="s">
        <v>99</v>
      </c>
      <c r="I2536" s="2" t="s">
        <v>145</v>
      </c>
      <c r="J2536" s="2" t="s">
        <v>97</v>
      </c>
      <c r="K2536" s="2" t="s">
        <v>134</v>
      </c>
      <c r="L2536" t="s">
        <v>139</v>
      </c>
      <c r="M2536" s="2" t="s">
        <v>101</v>
      </c>
      <c r="N2536" s="71" t="s">
        <v>97</v>
      </c>
      <c r="O2536" s="71" t="s">
        <v>174</v>
      </c>
      <c r="P2536" s="4" t="s">
        <v>182</v>
      </c>
      <c r="Q2536" s="2" t="s">
        <v>98</v>
      </c>
      <c r="R2536" s="2" t="s">
        <v>98</v>
      </c>
      <c r="S2536" t="s">
        <v>98</v>
      </c>
      <c r="T2536" t="s">
        <v>98</v>
      </c>
      <c r="U2536" s="2" t="s">
        <v>98</v>
      </c>
      <c r="V2536" s="2" t="s">
        <v>98</v>
      </c>
      <c r="W2536" s="2" t="s">
        <v>98</v>
      </c>
      <c r="X2536" s="2" t="s">
        <v>98</v>
      </c>
      <c r="Y2536" s="2" t="s">
        <v>98</v>
      </c>
      <c r="Z2536" s="2" t="s">
        <v>98</v>
      </c>
      <c r="AA2536" s="2" t="s">
        <v>98</v>
      </c>
      <c r="AB2536" s="2" t="s">
        <v>97</v>
      </c>
      <c r="AC2536" t="s">
        <v>172</v>
      </c>
      <c r="AD2536" t="s">
        <v>97</v>
      </c>
      <c r="AE2536" s="1" t="s">
        <v>98</v>
      </c>
      <c r="AF2536" t="s">
        <v>98</v>
      </c>
    </row>
    <row r="2537" spans="1:32">
      <c r="A2537" s="3" t="s">
        <v>184</v>
      </c>
      <c r="B2537">
        <v>2527</v>
      </c>
      <c r="C2537">
        <v>193245</v>
      </c>
      <c r="D2537" t="s">
        <v>137</v>
      </c>
      <c r="E2537" s="2" t="s">
        <v>98</v>
      </c>
      <c r="F2537" s="2" t="s">
        <v>98</v>
      </c>
      <c r="G2537" s="2" t="s">
        <v>98</v>
      </c>
      <c r="H2537" s="3" t="s">
        <v>99</v>
      </c>
      <c r="I2537" s="2" t="s">
        <v>145</v>
      </c>
      <c r="J2537" s="6" t="s">
        <v>97</v>
      </c>
      <c r="K2537" s="2" t="s">
        <v>134</v>
      </c>
      <c r="L2537" t="s">
        <v>139</v>
      </c>
      <c r="M2537" s="2" t="s">
        <v>100</v>
      </c>
      <c r="N2537" s="70" t="s">
        <v>97</v>
      </c>
      <c r="O2537" s="70" t="s">
        <v>163</v>
      </c>
      <c r="P2537" s="5" t="s">
        <v>98</v>
      </c>
      <c r="Q2537" s="2" t="s">
        <v>98</v>
      </c>
      <c r="R2537" s="2" t="s">
        <v>98</v>
      </c>
      <c r="S2537" t="s">
        <v>97</v>
      </c>
      <c r="T2537" t="s">
        <v>98</v>
      </c>
      <c r="U2537" s="2" t="s">
        <v>98</v>
      </c>
      <c r="V2537" s="2" t="s">
        <v>98</v>
      </c>
      <c r="W2537" s="2" t="s">
        <v>98</v>
      </c>
      <c r="X2537" s="2" t="s">
        <v>98</v>
      </c>
      <c r="Y2537" s="2" t="s">
        <v>98</v>
      </c>
      <c r="Z2537" s="2" t="s">
        <v>98</v>
      </c>
      <c r="AA2537" s="2" t="s">
        <v>98</v>
      </c>
      <c r="AB2537" s="2" t="s">
        <v>97</v>
      </c>
      <c r="AC2537" t="s">
        <v>172</v>
      </c>
      <c r="AD2537" s="6" t="s">
        <v>97</v>
      </c>
      <c r="AE2537" s="7" t="s">
        <v>97</v>
      </c>
      <c r="AF2537" t="s">
        <v>98</v>
      </c>
    </row>
    <row r="2538" spans="1:32">
      <c r="A2538" s="3" t="s">
        <v>184</v>
      </c>
      <c r="B2538">
        <v>2528</v>
      </c>
      <c r="C2538" s="6">
        <v>193246</v>
      </c>
      <c r="D2538" t="s">
        <v>136</v>
      </c>
      <c r="E2538" s="2" t="s">
        <v>98</v>
      </c>
      <c r="F2538" s="2" t="s">
        <v>98</v>
      </c>
      <c r="G2538" s="2" t="s">
        <v>98</v>
      </c>
      <c r="H2538" s="2" t="s">
        <v>97</v>
      </c>
      <c r="I2538" s="2" t="s">
        <v>145</v>
      </c>
      <c r="J2538" s="2" t="s">
        <v>97</v>
      </c>
      <c r="K2538" s="2" t="s">
        <v>134</v>
      </c>
      <c r="L2538" t="s">
        <v>140</v>
      </c>
      <c r="M2538" s="2" t="s">
        <v>100</v>
      </c>
      <c r="N2538" s="71" t="s">
        <v>97</v>
      </c>
      <c r="O2538" s="71" t="s">
        <v>163</v>
      </c>
      <c r="P2538" s="4" t="s">
        <v>182</v>
      </c>
      <c r="Q2538" s="2" t="s">
        <v>98</v>
      </c>
      <c r="R2538" s="2" t="s">
        <v>98</v>
      </c>
      <c r="S2538" t="s">
        <v>98</v>
      </c>
      <c r="T2538" t="s">
        <v>98</v>
      </c>
      <c r="U2538" s="2" t="s">
        <v>98</v>
      </c>
      <c r="V2538" s="2" t="s">
        <v>98</v>
      </c>
      <c r="W2538" s="2" t="s">
        <v>98</v>
      </c>
      <c r="X2538" s="2" t="s">
        <v>98</v>
      </c>
      <c r="Y2538" s="2" t="s">
        <v>186</v>
      </c>
      <c r="Z2538" s="2" t="s">
        <v>98</v>
      </c>
      <c r="AA2538" s="2" t="s">
        <v>98</v>
      </c>
      <c r="AB2538" s="2" t="s">
        <v>98</v>
      </c>
      <c r="AC2538" t="s">
        <v>172</v>
      </c>
      <c r="AD2538" t="s">
        <v>97</v>
      </c>
      <c r="AE2538" s="1" t="s">
        <v>98</v>
      </c>
      <c r="AF2538" t="s">
        <v>98</v>
      </c>
    </row>
    <row r="2539" spans="1:32">
      <c r="A2539" s="3" t="s">
        <v>183</v>
      </c>
      <c r="B2539">
        <v>2529</v>
      </c>
      <c r="C2539">
        <v>193253</v>
      </c>
      <c r="D2539" t="s">
        <v>137</v>
      </c>
      <c r="E2539" s="2" t="s">
        <v>98</v>
      </c>
      <c r="F2539" s="2" t="s">
        <v>98</v>
      </c>
      <c r="G2539" s="2" t="s">
        <v>98</v>
      </c>
      <c r="H2539" s="3" t="s">
        <v>98</v>
      </c>
      <c r="I2539" s="2" t="s">
        <v>144</v>
      </c>
      <c r="J2539" s="6" t="s">
        <v>97</v>
      </c>
      <c r="K2539" s="2" t="s">
        <v>134</v>
      </c>
      <c r="L2539" t="s">
        <v>140</v>
      </c>
      <c r="M2539" s="3" t="s">
        <v>100</v>
      </c>
      <c r="N2539" s="71" t="s">
        <v>98</v>
      </c>
      <c r="O2539" s="71" t="s">
        <v>163</v>
      </c>
      <c r="P2539" s="5" t="s">
        <v>98</v>
      </c>
      <c r="Q2539" s="2" t="s">
        <v>98</v>
      </c>
      <c r="R2539" s="2" t="s">
        <v>98</v>
      </c>
      <c r="S2539" t="s">
        <v>97</v>
      </c>
      <c r="T2539" t="s">
        <v>98</v>
      </c>
      <c r="U2539" s="2" t="s">
        <v>98</v>
      </c>
      <c r="V2539" s="2" t="s">
        <v>98</v>
      </c>
      <c r="W2539" s="2" t="s">
        <v>98</v>
      </c>
      <c r="X2539" s="2" t="s">
        <v>98</v>
      </c>
      <c r="Y2539" s="2" t="s">
        <v>98</v>
      </c>
      <c r="Z2539" s="2" t="s">
        <v>98</v>
      </c>
      <c r="AA2539" s="2" t="s">
        <v>98</v>
      </c>
      <c r="AB2539" s="2" t="s">
        <v>185</v>
      </c>
      <c r="AC2539" t="s">
        <v>172</v>
      </c>
      <c r="AD2539" s="6" t="s">
        <v>97</v>
      </c>
      <c r="AE2539" s="1" t="s">
        <v>98</v>
      </c>
      <c r="AF2539" t="s">
        <v>97</v>
      </c>
    </row>
    <row r="2540" spans="1:32">
      <c r="A2540" s="3" t="s">
        <v>184</v>
      </c>
      <c r="B2540">
        <v>2530</v>
      </c>
      <c r="C2540" s="6">
        <v>193257</v>
      </c>
      <c r="D2540" t="s">
        <v>137</v>
      </c>
      <c r="E2540" s="2" t="s">
        <v>98</v>
      </c>
      <c r="F2540" s="2" t="s">
        <v>98</v>
      </c>
      <c r="G2540" s="2" t="s">
        <v>98</v>
      </c>
      <c r="H2540" s="2" t="s">
        <v>97</v>
      </c>
      <c r="I2540" s="2" t="s">
        <v>146</v>
      </c>
      <c r="J2540" s="2" t="s">
        <v>97</v>
      </c>
      <c r="K2540" s="2" t="s">
        <v>134</v>
      </c>
      <c r="L2540" t="s">
        <v>139</v>
      </c>
      <c r="M2540" s="2" t="s">
        <v>100</v>
      </c>
      <c r="N2540" s="71" t="s">
        <v>97</v>
      </c>
      <c r="O2540" s="71" t="s">
        <v>174</v>
      </c>
      <c r="P2540" s="4" t="s">
        <v>182</v>
      </c>
      <c r="Q2540" s="2" t="s">
        <v>98</v>
      </c>
      <c r="R2540" s="2" t="s">
        <v>98</v>
      </c>
      <c r="S2540" t="s">
        <v>98</v>
      </c>
      <c r="T2540" t="s">
        <v>98</v>
      </c>
      <c r="U2540" s="2" t="s">
        <v>98</v>
      </c>
      <c r="V2540" s="2" t="s">
        <v>98</v>
      </c>
      <c r="W2540" s="2" t="s">
        <v>98</v>
      </c>
      <c r="X2540" s="2" t="s">
        <v>98</v>
      </c>
      <c r="Y2540" s="2" t="s">
        <v>98</v>
      </c>
      <c r="Z2540" s="2" t="s">
        <v>98</v>
      </c>
      <c r="AA2540" s="2" t="s">
        <v>98</v>
      </c>
      <c r="AB2540" s="2" t="s">
        <v>97</v>
      </c>
      <c r="AC2540" t="s">
        <v>172</v>
      </c>
      <c r="AD2540" t="s">
        <v>97</v>
      </c>
      <c r="AE2540" s="1" t="s">
        <v>98</v>
      </c>
      <c r="AF2540" t="s">
        <v>98</v>
      </c>
    </row>
    <row r="2541" spans="1:32">
      <c r="A2541" s="3" t="s">
        <v>184</v>
      </c>
      <c r="B2541">
        <v>2531</v>
      </c>
      <c r="C2541">
        <v>193273</v>
      </c>
      <c r="D2541" t="s">
        <v>136</v>
      </c>
      <c r="E2541" s="2" t="s">
        <v>98</v>
      </c>
      <c r="F2541" s="2" t="s">
        <v>98</v>
      </c>
      <c r="G2541" s="2" t="s">
        <v>98</v>
      </c>
      <c r="H2541" s="2" t="s">
        <v>97</v>
      </c>
      <c r="I2541" s="2" t="s">
        <v>149</v>
      </c>
      <c r="J2541" s="6" t="s">
        <v>97</v>
      </c>
      <c r="K2541" s="2" t="s">
        <v>134</v>
      </c>
      <c r="L2541" t="s">
        <v>140</v>
      </c>
      <c r="M2541" s="3" t="s">
        <v>100</v>
      </c>
      <c r="N2541" s="71" t="s">
        <v>97</v>
      </c>
      <c r="O2541" s="71" t="s">
        <v>174</v>
      </c>
      <c r="P2541" s="4" t="s">
        <v>98</v>
      </c>
      <c r="Q2541" s="2" t="s">
        <v>98</v>
      </c>
      <c r="R2541" s="2" t="s">
        <v>98</v>
      </c>
      <c r="S2541" t="s">
        <v>97</v>
      </c>
      <c r="T2541" t="s">
        <v>97</v>
      </c>
      <c r="U2541" s="2" t="s">
        <v>98</v>
      </c>
      <c r="V2541" s="2" t="s">
        <v>97</v>
      </c>
      <c r="W2541" s="2" t="s">
        <v>98</v>
      </c>
      <c r="X2541" s="2" t="s">
        <v>98</v>
      </c>
      <c r="Y2541" s="2" t="s">
        <v>98</v>
      </c>
      <c r="Z2541" s="2" t="s">
        <v>98</v>
      </c>
      <c r="AA2541" s="2" t="s">
        <v>98</v>
      </c>
      <c r="AB2541" s="2" t="s">
        <v>97</v>
      </c>
      <c r="AC2541" t="s">
        <v>172</v>
      </c>
      <c r="AD2541" t="s">
        <v>97</v>
      </c>
      <c r="AE2541" s="1" t="s">
        <v>98</v>
      </c>
      <c r="AF2541" t="s">
        <v>98</v>
      </c>
    </row>
    <row r="2542" spans="1:32">
      <c r="A2542" s="3" t="s">
        <v>184</v>
      </c>
      <c r="B2542">
        <v>2532</v>
      </c>
      <c r="C2542">
        <v>193290</v>
      </c>
      <c r="D2542" t="s">
        <v>136</v>
      </c>
      <c r="E2542" s="2" t="s">
        <v>98</v>
      </c>
      <c r="F2542" s="2" t="s">
        <v>98</v>
      </c>
      <c r="G2542" s="2" t="s">
        <v>98</v>
      </c>
      <c r="H2542" s="2" t="s">
        <v>97</v>
      </c>
      <c r="I2542" s="2" t="s">
        <v>147</v>
      </c>
      <c r="J2542" s="6" t="s">
        <v>97</v>
      </c>
      <c r="K2542" s="2" t="s">
        <v>135</v>
      </c>
      <c r="L2542" t="s">
        <v>139</v>
      </c>
      <c r="M2542" s="3" t="s">
        <v>101</v>
      </c>
      <c r="N2542" s="71" t="s">
        <v>97</v>
      </c>
      <c r="O2542" s="71" t="s">
        <v>163</v>
      </c>
      <c r="P2542" s="4" t="s">
        <v>97</v>
      </c>
      <c r="Q2542" s="2" t="s">
        <v>98</v>
      </c>
      <c r="R2542" s="2" t="s">
        <v>98</v>
      </c>
      <c r="S2542" t="s">
        <v>97</v>
      </c>
      <c r="T2542" t="s">
        <v>98</v>
      </c>
      <c r="U2542" s="2" t="s">
        <v>98</v>
      </c>
      <c r="V2542" s="2" t="s">
        <v>98</v>
      </c>
      <c r="W2542" s="2" t="s">
        <v>98</v>
      </c>
      <c r="X2542" s="2" t="s">
        <v>98</v>
      </c>
      <c r="Y2542" s="2" t="s">
        <v>99</v>
      </c>
      <c r="Z2542" s="2" t="s">
        <v>98</v>
      </c>
      <c r="AA2542" s="2" t="s">
        <v>98</v>
      </c>
      <c r="AB2542" s="2" t="s">
        <v>185</v>
      </c>
      <c r="AC2542" t="s">
        <v>172</v>
      </c>
      <c r="AD2542" t="s">
        <v>98</v>
      </c>
      <c r="AE2542" s="1" t="s">
        <v>98</v>
      </c>
      <c r="AF2542" t="s">
        <v>97</v>
      </c>
    </row>
    <row r="2543" spans="1:32">
      <c r="A2543" s="3" t="s">
        <v>181</v>
      </c>
      <c r="B2543">
        <v>2533</v>
      </c>
      <c r="C2543" s="6">
        <v>193302</v>
      </c>
      <c r="D2543" t="s">
        <v>136</v>
      </c>
      <c r="E2543" s="2" t="s">
        <v>98</v>
      </c>
      <c r="F2543" s="2" t="s">
        <v>98</v>
      </c>
      <c r="G2543" s="2" t="s">
        <v>98</v>
      </c>
      <c r="H2543" s="2" t="s">
        <v>97</v>
      </c>
      <c r="I2543" s="2" t="s">
        <v>148</v>
      </c>
      <c r="J2543" s="2" t="s">
        <v>98</v>
      </c>
      <c r="K2543" s="2" t="s">
        <v>134</v>
      </c>
      <c r="L2543" t="s">
        <v>139</v>
      </c>
      <c r="M2543" s="2" t="s">
        <v>100</v>
      </c>
      <c r="N2543" s="71" t="s">
        <v>98</v>
      </c>
      <c r="O2543" s="71" t="s">
        <v>174</v>
      </c>
      <c r="P2543" s="4" t="s">
        <v>182</v>
      </c>
      <c r="Q2543" s="2" t="s">
        <v>98</v>
      </c>
      <c r="R2543" s="2" t="s">
        <v>98</v>
      </c>
      <c r="S2543" t="s">
        <v>98</v>
      </c>
      <c r="T2543" t="s">
        <v>98</v>
      </c>
      <c r="U2543" s="2" t="s">
        <v>98</v>
      </c>
      <c r="V2543" s="2" t="s">
        <v>98</v>
      </c>
      <c r="W2543" s="2" t="s">
        <v>98</v>
      </c>
      <c r="X2543" s="2" t="s">
        <v>98</v>
      </c>
      <c r="Y2543" s="2" t="s">
        <v>98</v>
      </c>
      <c r="Z2543" s="2" t="s">
        <v>98</v>
      </c>
      <c r="AA2543" s="2" t="s">
        <v>98</v>
      </c>
      <c r="AB2543" s="2" t="s">
        <v>97</v>
      </c>
      <c r="AC2543" t="s">
        <v>172</v>
      </c>
      <c r="AD2543" t="s">
        <v>97</v>
      </c>
      <c r="AE2543" s="1" t="s">
        <v>98</v>
      </c>
      <c r="AF2543" t="s">
        <v>97</v>
      </c>
    </row>
    <row r="2544" spans="1:32">
      <c r="A2544" s="3" t="s">
        <v>184</v>
      </c>
      <c r="B2544">
        <v>2534</v>
      </c>
      <c r="C2544" s="6">
        <v>193304</v>
      </c>
      <c r="D2544" t="s">
        <v>137</v>
      </c>
      <c r="E2544" s="2" t="s">
        <v>98</v>
      </c>
      <c r="F2544" s="2" t="s">
        <v>98</v>
      </c>
      <c r="G2544" s="2" t="s">
        <v>98</v>
      </c>
      <c r="H2544" s="2" t="s">
        <v>97</v>
      </c>
      <c r="I2544" s="2" t="s">
        <v>146</v>
      </c>
      <c r="J2544" s="2" t="s">
        <v>97</v>
      </c>
      <c r="K2544" s="2" t="s">
        <v>135</v>
      </c>
      <c r="L2544" t="s">
        <v>138</v>
      </c>
      <c r="M2544" s="2" t="s">
        <v>101</v>
      </c>
      <c r="N2544" s="71" t="s">
        <v>97</v>
      </c>
      <c r="O2544" s="71" t="s">
        <v>174</v>
      </c>
      <c r="P2544" s="4" t="s">
        <v>98</v>
      </c>
      <c r="Q2544" s="2" t="s">
        <v>97</v>
      </c>
      <c r="R2544" s="2" t="s">
        <v>98</v>
      </c>
      <c r="S2544" t="s">
        <v>97</v>
      </c>
      <c r="T2544" t="s">
        <v>98</v>
      </c>
      <c r="U2544" s="2" t="s">
        <v>98</v>
      </c>
      <c r="V2544" s="2" t="s">
        <v>97</v>
      </c>
      <c r="W2544" s="2" t="s">
        <v>98</v>
      </c>
      <c r="X2544" s="2" t="s">
        <v>98</v>
      </c>
      <c r="Y2544" s="2" t="s">
        <v>99</v>
      </c>
      <c r="Z2544" s="2" t="s">
        <v>97</v>
      </c>
      <c r="AA2544" s="2" t="s">
        <v>98</v>
      </c>
      <c r="AB2544" s="2" t="s">
        <v>185</v>
      </c>
      <c r="AC2544" t="s">
        <v>172</v>
      </c>
      <c r="AD2544" t="s">
        <v>98</v>
      </c>
      <c r="AE2544" s="1" t="s">
        <v>98</v>
      </c>
      <c r="AF2544" t="s">
        <v>98</v>
      </c>
    </row>
    <row r="2545" spans="1:32">
      <c r="A2545" s="3" t="s">
        <v>184</v>
      </c>
      <c r="B2545">
        <v>2535</v>
      </c>
      <c r="C2545">
        <v>193348</v>
      </c>
      <c r="D2545" t="s">
        <v>136</v>
      </c>
      <c r="E2545" s="2" t="s">
        <v>98</v>
      </c>
      <c r="F2545" s="2" t="s">
        <v>98</v>
      </c>
      <c r="G2545" s="2" t="s">
        <v>98</v>
      </c>
      <c r="H2545" s="3" t="s">
        <v>97</v>
      </c>
      <c r="I2545" s="2" t="s">
        <v>149</v>
      </c>
      <c r="J2545" s="6" t="s">
        <v>97</v>
      </c>
      <c r="K2545" s="2" t="s">
        <v>134</v>
      </c>
      <c r="L2545" t="s">
        <v>140</v>
      </c>
      <c r="M2545" s="3" t="s">
        <v>101</v>
      </c>
      <c r="N2545" s="71" t="s">
        <v>97</v>
      </c>
      <c r="O2545" s="71" t="s">
        <v>174</v>
      </c>
      <c r="P2545" s="4" t="s">
        <v>182</v>
      </c>
      <c r="Q2545" s="2" t="s">
        <v>98</v>
      </c>
      <c r="R2545" s="2" t="s">
        <v>98</v>
      </c>
      <c r="S2545" t="s">
        <v>98</v>
      </c>
      <c r="T2545" t="s">
        <v>98</v>
      </c>
      <c r="U2545" s="2" t="s">
        <v>98</v>
      </c>
      <c r="V2545" s="2" t="s">
        <v>98</v>
      </c>
      <c r="W2545" s="2" t="s">
        <v>98</v>
      </c>
      <c r="X2545" s="2" t="s">
        <v>98</v>
      </c>
      <c r="Y2545" s="2" t="s">
        <v>186</v>
      </c>
      <c r="Z2545" s="2" t="s">
        <v>98</v>
      </c>
      <c r="AA2545" s="2" t="s">
        <v>98</v>
      </c>
      <c r="AB2545" s="2" t="s">
        <v>97</v>
      </c>
      <c r="AC2545" t="s">
        <v>172</v>
      </c>
      <c r="AD2545" s="6" t="s">
        <v>97</v>
      </c>
      <c r="AE2545" s="1" t="s">
        <v>98</v>
      </c>
      <c r="AF2545" t="s">
        <v>98</v>
      </c>
    </row>
    <row r="2546" spans="1:32">
      <c r="A2546" s="3" t="s">
        <v>184</v>
      </c>
      <c r="B2546">
        <v>2536</v>
      </c>
      <c r="C2546" s="6">
        <v>193349</v>
      </c>
      <c r="D2546" t="s">
        <v>137</v>
      </c>
      <c r="E2546" s="2" t="s">
        <v>98</v>
      </c>
      <c r="F2546" s="2" t="s">
        <v>98</v>
      </c>
      <c r="G2546" s="2" t="s">
        <v>98</v>
      </c>
      <c r="H2546" s="2" t="s">
        <v>97</v>
      </c>
      <c r="I2546" s="2" t="s">
        <v>149</v>
      </c>
      <c r="J2546" s="2" t="s">
        <v>97</v>
      </c>
      <c r="K2546" s="2" t="s">
        <v>134</v>
      </c>
      <c r="L2546" t="s">
        <v>140</v>
      </c>
      <c r="M2546" s="2" t="s">
        <v>100</v>
      </c>
      <c r="N2546" s="71" t="s">
        <v>97</v>
      </c>
      <c r="O2546" s="71" t="s">
        <v>163</v>
      </c>
      <c r="P2546" s="4" t="s">
        <v>182</v>
      </c>
      <c r="Q2546" s="2" t="s">
        <v>98</v>
      </c>
      <c r="R2546" s="2" t="s">
        <v>98</v>
      </c>
      <c r="S2546" t="s">
        <v>98</v>
      </c>
      <c r="T2546" t="s">
        <v>98</v>
      </c>
      <c r="U2546" s="2" t="s">
        <v>98</v>
      </c>
      <c r="V2546" s="2" t="s">
        <v>98</v>
      </c>
      <c r="W2546" s="2" t="s">
        <v>98</v>
      </c>
      <c r="X2546" s="2" t="s">
        <v>98</v>
      </c>
      <c r="Y2546" s="2" t="s">
        <v>186</v>
      </c>
      <c r="Z2546" s="2" t="s">
        <v>98</v>
      </c>
      <c r="AA2546" s="2" t="s">
        <v>98</v>
      </c>
      <c r="AB2546" s="2" t="s">
        <v>97</v>
      </c>
      <c r="AC2546" t="s">
        <v>172</v>
      </c>
      <c r="AD2546" t="s">
        <v>97</v>
      </c>
      <c r="AE2546" s="1" t="s">
        <v>97</v>
      </c>
      <c r="AF2546" t="s">
        <v>98</v>
      </c>
    </row>
    <row r="2547" spans="1:32">
      <c r="A2547" s="3" t="s">
        <v>184</v>
      </c>
      <c r="B2547">
        <v>2537</v>
      </c>
      <c r="C2547" s="6">
        <v>193355</v>
      </c>
      <c r="D2547" t="s">
        <v>136</v>
      </c>
      <c r="E2547" s="2" t="s">
        <v>97</v>
      </c>
      <c r="F2547" s="2" t="s">
        <v>97</v>
      </c>
      <c r="G2547" s="2" t="s">
        <v>98</v>
      </c>
      <c r="H2547" s="2" t="s">
        <v>97</v>
      </c>
      <c r="I2547" s="2" t="s">
        <v>146</v>
      </c>
      <c r="J2547" s="2" t="s">
        <v>97</v>
      </c>
      <c r="K2547" s="2" t="s">
        <v>134</v>
      </c>
      <c r="L2547" t="s">
        <v>139</v>
      </c>
      <c r="M2547" s="2" t="s">
        <v>100</v>
      </c>
      <c r="N2547" s="71" t="s">
        <v>97</v>
      </c>
      <c r="O2547" s="71" t="s">
        <v>163</v>
      </c>
      <c r="P2547" s="4" t="s">
        <v>98</v>
      </c>
      <c r="Q2547" s="2" t="s">
        <v>98</v>
      </c>
      <c r="R2547" s="2" t="s">
        <v>98</v>
      </c>
      <c r="S2547" t="s">
        <v>97</v>
      </c>
      <c r="T2547" t="s">
        <v>98</v>
      </c>
      <c r="U2547" s="2" t="s">
        <v>98</v>
      </c>
      <c r="V2547" s="2" t="s">
        <v>98</v>
      </c>
      <c r="W2547" s="2" t="s">
        <v>98</v>
      </c>
      <c r="X2547" s="2" t="s">
        <v>98</v>
      </c>
      <c r="Y2547" s="2" t="s">
        <v>98</v>
      </c>
      <c r="Z2547" s="2" t="s">
        <v>98</v>
      </c>
      <c r="AA2547" s="2" t="s">
        <v>98</v>
      </c>
      <c r="AB2547" s="2" t="s">
        <v>97</v>
      </c>
      <c r="AC2547" t="s">
        <v>172</v>
      </c>
      <c r="AD2547" t="s">
        <v>97</v>
      </c>
      <c r="AE2547" s="1" t="s">
        <v>98</v>
      </c>
      <c r="AF2547" t="s">
        <v>98</v>
      </c>
    </row>
    <row r="2548" spans="1:32">
      <c r="A2548" s="3" t="s">
        <v>184</v>
      </c>
      <c r="B2548">
        <v>2538</v>
      </c>
      <c r="C2548" s="6">
        <v>193356</v>
      </c>
      <c r="D2548" t="s">
        <v>136</v>
      </c>
      <c r="E2548" s="2" t="s">
        <v>98</v>
      </c>
      <c r="F2548" s="2" t="s">
        <v>98</v>
      </c>
      <c r="G2548" s="2" t="s">
        <v>98</v>
      </c>
      <c r="H2548" s="2" t="s">
        <v>97</v>
      </c>
      <c r="I2548" s="2" t="s">
        <v>146</v>
      </c>
      <c r="J2548" s="2" t="s">
        <v>97</v>
      </c>
      <c r="K2548" s="2" t="s">
        <v>134</v>
      </c>
      <c r="L2548" t="s">
        <v>140</v>
      </c>
      <c r="M2548" s="2" t="s">
        <v>100</v>
      </c>
      <c r="N2548" s="71" t="s">
        <v>97</v>
      </c>
      <c r="O2548" s="71" t="s">
        <v>163</v>
      </c>
      <c r="P2548" s="4" t="s">
        <v>182</v>
      </c>
      <c r="Q2548" s="2" t="s">
        <v>98</v>
      </c>
      <c r="R2548" s="2" t="s">
        <v>98</v>
      </c>
      <c r="S2548" t="s">
        <v>98</v>
      </c>
      <c r="T2548" t="s">
        <v>98</v>
      </c>
      <c r="U2548" s="2" t="s">
        <v>98</v>
      </c>
      <c r="V2548" s="2" t="s">
        <v>98</v>
      </c>
      <c r="W2548" s="2" t="s">
        <v>98</v>
      </c>
      <c r="X2548" s="2" t="s">
        <v>98</v>
      </c>
      <c r="Y2548" s="2" t="s">
        <v>186</v>
      </c>
      <c r="Z2548" s="2" t="s">
        <v>98</v>
      </c>
      <c r="AA2548" s="2" t="s">
        <v>98</v>
      </c>
      <c r="AB2548" s="2" t="s">
        <v>99</v>
      </c>
      <c r="AC2548" t="s">
        <v>172</v>
      </c>
      <c r="AD2548" t="s">
        <v>97</v>
      </c>
      <c r="AE2548" s="1" t="s">
        <v>98</v>
      </c>
      <c r="AF2548" t="s">
        <v>98</v>
      </c>
    </row>
    <row r="2549" spans="1:32">
      <c r="A2549" s="3" t="s">
        <v>184</v>
      </c>
      <c r="B2549">
        <v>2539</v>
      </c>
      <c r="C2549">
        <v>193360</v>
      </c>
      <c r="D2549" t="s">
        <v>136</v>
      </c>
      <c r="E2549" s="2" t="s">
        <v>98</v>
      </c>
      <c r="F2549" s="2" t="s">
        <v>98</v>
      </c>
      <c r="G2549" s="2" t="s">
        <v>98</v>
      </c>
      <c r="H2549" s="3" t="s">
        <v>97</v>
      </c>
      <c r="I2549" s="2" t="s">
        <v>146</v>
      </c>
      <c r="J2549" s="6" t="s">
        <v>97</v>
      </c>
      <c r="K2549" s="2" t="s">
        <v>134</v>
      </c>
      <c r="L2549" t="s">
        <v>140</v>
      </c>
      <c r="M2549" s="2" t="s">
        <v>100</v>
      </c>
      <c r="N2549" s="70" t="s">
        <v>97</v>
      </c>
      <c r="O2549" s="70" t="s">
        <v>174</v>
      </c>
      <c r="P2549" s="5" t="s">
        <v>182</v>
      </c>
      <c r="Q2549" s="2" t="s">
        <v>98</v>
      </c>
      <c r="R2549" s="2" t="s">
        <v>98</v>
      </c>
      <c r="S2549" t="s">
        <v>98</v>
      </c>
      <c r="T2549" t="s">
        <v>98</v>
      </c>
      <c r="U2549" s="2" t="s">
        <v>98</v>
      </c>
      <c r="V2549" s="2" t="s">
        <v>98</v>
      </c>
      <c r="W2549" s="2" t="s">
        <v>98</v>
      </c>
      <c r="X2549" s="2" t="s">
        <v>98</v>
      </c>
      <c r="Y2549" s="2" t="s">
        <v>186</v>
      </c>
      <c r="Z2549" s="2" t="s">
        <v>98</v>
      </c>
      <c r="AA2549" s="2" t="s">
        <v>98</v>
      </c>
      <c r="AB2549" s="2" t="s">
        <v>99</v>
      </c>
      <c r="AC2549" t="s">
        <v>172</v>
      </c>
      <c r="AD2549" s="6" t="s">
        <v>97</v>
      </c>
      <c r="AE2549" s="7" t="s">
        <v>98</v>
      </c>
      <c r="AF2549" t="s">
        <v>97</v>
      </c>
    </row>
    <row r="2550" spans="1:32">
      <c r="A2550" s="3" t="s">
        <v>184</v>
      </c>
      <c r="B2550">
        <v>2540</v>
      </c>
      <c r="C2550">
        <v>193372</v>
      </c>
      <c r="D2550" t="s">
        <v>136</v>
      </c>
      <c r="E2550" s="2" t="s">
        <v>98</v>
      </c>
      <c r="F2550" s="2" t="s">
        <v>98</v>
      </c>
      <c r="G2550" s="2" t="s">
        <v>98</v>
      </c>
      <c r="H2550" s="3" t="s">
        <v>97</v>
      </c>
      <c r="I2550" s="2" t="s">
        <v>145</v>
      </c>
      <c r="J2550" s="6" t="s">
        <v>97</v>
      </c>
      <c r="K2550" s="2" t="s">
        <v>134</v>
      </c>
      <c r="L2550" t="s">
        <v>140</v>
      </c>
      <c r="M2550" s="3" t="s">
        <v>101</v>
      </c>
      <c r="N2550" s="71" t="s">
        <v>97</v>
      </c>
      <c r="O2550" s="71" t="s">
        <v>174</v>
      </c>
      <c r="P2550" s="4" t="s">
        <v>182</v>
      </c>
      <c r="Q2550" s="2" t="s">
        <v>98</v>
      </c>
      <c r="R2550" s="2" t="s">
        <v>98</v>
      </c>
      <c r="S2550" t="s">
        <v>98</v>
      </c>
      <c r="T2550" t="s">
        <v>98</v>
      </c>
      <c r="U2550" s="2" t="s">
        <v>98</v>
      </c>
      <c r="V2550" s="2" t="s">
        <v>98</v>
      </c>
      <c r="W2550" s="2" t="s">
        <v>98</v>
      </c>
      <c r="X2550" s="2" t="s">
        <v>98</v>
      </c>
      <c r="Y2550" s="2" t="s">
        <v>186</v>
      </c>
      <c r="Z2550" s="2" t="s">
        <v>98</v>
      </c>
      <c r="AA2550" s="2" t="s">
        <v>98</v>
      </c>
      <c r="AB2550" s="2" t="s">
        <v>97</v>
      </c>
      <c r="AC2550" t="s">
        <v>172</v>
      </c>
      <c r="AD2550" t="s">
        <v>97</v>
      </c>
      <c r="AE2550" s="1" t="s">
        <v>97</v>
      </c>
      <c r="AF2550" t="s">
        <v>98</v>
      </c>
    </row>
    <row r="2551" spans="1:32">
      <c r="A2551" s="3" t="s">
        <v>184</v>
      </c>
      <c r="B2551">
        <v>2541</v>
      </c>
      <c r="C2551">
        <v>193381</v>
      </c>
      <c r="D2551" t="s">
        <v>137</v>
      </c>
      <c r="E2551" s="2" t="s">
        <v>98</v>
      </c>
      <c r="F2551" s="2" t="s">
        <v>98</v>
      </c>
      <c r="G2551" s="2" t="s">
        <v>98</v>
      </c>
      <c r="H2551" s="2" t="s">
        <v>97</v>
      </c>
      <c r="I2551" s="2" t="s">
        <v>145</v>
      </c>
      <c r="J2551" s="6" t="s">
        <v>97</v>
      </c>
      <c r="K2551" s="2" t="s">
        <v>134</v>
      </c>
      <c r="L2551" t="s">
        <v>140</v>
      </c>
      <c r="M2551" s="2" t="s">
        <v>100</v>
      </c>
      <c r="N2551" s="70" t="s">
        <v>98</v>
      </c>
      <c r="O2551" s="70" t="s">
        <v>174</v>
      </c>
      <c r="P2551" s="4" t="s">
        <v>182</v>
      </c>
      <c r="Q2551" s="2" t="s">
        <v>98</v>
      </c>
      <c r="R2551" s="2" t="s">
        <v>98</v>
      </c>
      <c r="S2551" t="s">
        <v>98</v>
      </c>
      <c r="T2551" t="s">
        <v>98</v>
      </c>
      <c r="U2551" s="2" t="s">
        <v>98</v>
      </c>
      <c r="V2551" s="2" t="s">
        <v>98</v>
      </c>
      <c r="W2551" s="2" t="s">
        <v>98</v>
      </c>
      <c r="X2551" s="2" t="s">
        <v>98</v>
      </c>
      <c r="Y2551" s="2" t="s">
        <v>186</v>
      </c>
      <c r="Z2551" s="2" t="s">
        <v>98</v>
      </c>
      <c r="AA2551" s="2" t="s">
        <v>98</v>
      </c>
      <c r="AB2551" s="2" t="s">
        <v>97</v>
      </c>
      <c r="AC2551" t="s">
        <v>172</v>
      </c>
      <c r="AD2551" s="6" t="s">
        <v>97</v>
      </c>
      <c r="AE2551" s="1" t="s">
        <v>98</v>
      </c>
      <c r="AF2551" t="s">
        <v>97</v>
      </c>
    </row>
    <row r="2552" spans="1:32">
      <c r="A2552" s="3" t="s">
        <v>184</v>
      </c>
      <c r="B2552">
        <v>2542</v>
      </c>
      <c r="C2552" s="6">
        <v>193382</v>
      </c>
      <c r="D2552" t="s">
        <v>136</v>
      </c>
      <c r="E2552" s="2" t="s">
        <v>98</v>
      </c>
      <c r="F2552" s="2" t="s">
        <v>98</v>
      </c>
      <c r="G2552" s="2" t="s">
        <v>98</v>
      </c>
      <c r="H2552" s="2" t="s">
        <v>97</v>
      </c>
      <c r="I2552" s="2" t="s">
        <v>146</v>
      </c>
      <c r="J2552" s="2" t="s">
        <v>97</v>
      </c>
      <c r="K2552" s="2" t="s">
        <v>135</v>
      </c>
      <c r="L2552" t="s">
        <v>139</v>
      </c>
      <c r="M2552" s="2" t="s">
        <v>101</v>
      </c>
      <c r="N2552" s="71" t="s">
        <v>98</v>
      </c>
      <c r="O2552" s="71" t="s">
        <v>174</v>
      </c>
      <c r="P2552" s="4" t="s">
        <v>182</v>
      </c>
      <c r="Q2552" s="2" t="s">
        <v>98</v>
      </c>
      <c r="R2552" s="2" t="s">
        <v>98</v>
      </c>
      <c r="S2552" t="s">
        <v>98</v>
      </c>
      <c r="T2552" t="s">
        <v>97</v>
      </c>
      <c r="U2552" s="2" t="s">
        <v>98</v>
      </c>
      <c r="V2552" s="2" t="s">
        <v>98</v>
      </c>
      <c r="W2552" s="2" t="s">
        <v>98</v>
      </c>
      <c r="X2552" s="2" t="s">
        <v>97</v>
      </c>
      <c r="Y2552" s="2" t="s">
        <v>99</v>
      </c>
      <c r="Z2552" s="2" t="s">
        <v>97</v>
      </c>
      <c r="AA2552" s="2" t="s">
        <v>98</v>
      </c>
      <c r="AB2552" s="2" t="s">
        <v>185</v>
      </c>
      <c r="AC2552" t="s">
        <v>172</v>
      </c>
      <c r="AD2552" t="s">
        <v>98</v>
      </c>
      <c r="AE2552" s="1" t="s">
        <v>98</v>
      </c>
      <c r="AF2552" t="s">
        <v>98</v>
      </c>
    </row>
    <row r="2553" spans="1:32">
      <c r="A2553" s="3" t="s">
        <v>184</v>
      </c>
      <c r="B2553">
        <v>2543</v>
      </c>
      <c r="C2553">
        <v>193391</v>
      </c>
      <c r="D2553" t="s">
        <v>137</v>
      </c>
      <c r="E2553" s="2" t="s">
        <v>98</v>
      </c>
      <c r="F2553" s="2" t="s">
        <v>98</v>
      </c>
      <c r="G2553" s="2" t="s">
        <v>97</v>
      </c>
      <c r="H2553" s="2" t="s">
        <v>97</v>
      </c>
      <c r="I2553" s="2" t="s">
        <v>147</v>
      </c>
      <c r="J2553" s="6" t="s">
        <v>97</v>
      </c>
      <c r="K2553" s="2" t="s">
        <v>135</v>
      </c>
      <c r="L2553" t="s">
        <v>138</v>
      </c>
      <c r="M2553" s="2" t="s">
        <v>101</v>
      </c>
      <c r="N2553" s="70" t="s">
        <v>97</v>
      </c>
      <c r="O2553" s="70" t="s">
        <v>174</v>
      </c>
      <c r="P2553" s="4" t="s">
        <v>97</v>
      </c>
      <c r="Q2553" s="2" t="s">
        <v>98</v>
      </c>
      <c r="R2553" s="2" t="s">
        <v>98</v>
      </c>
      <c r="S2553" t="s">
        <v>97</v>
      </c>
      <c r="T2553" t="s">
        <v>98</v>
      </c>
      <c r="U2553" s="2" t="s">
        <v>98</v>
      </c>
      <c r="V2553" s="2" t="s">
        <v>98</v>
      </c>
      <c r="W2553" s="2" t="s">
        <v>98</v>
      </c>
      <c r="X2553" s="2" t="s">
        <v>98</v>
      </c>
      <c r="Y2553" s="2" t="s">
        <v>99</v>
      </c>
      <c r="Z2553" s="2" t="s">
        <v>98</v>
      </c>
      <c r="AA2553" s="2" t="s">
        <v>98</v>
      </c>
      <c r="AB2553" s="2" t="s">
        <v>185</v>
      </c>
      <c r="AC2553" t="s">
        <v>172</v>
      </c>
      <c r="AD2553" s="6" t="s">
        <v>98</v>
      </c>
      <c r="AE2553" s="1" t="s">
        <v>98</v>
      </c>
      <c r="AF2553" t="s">
        <v>97</v>
      </c>
    </row>
    <row r="2554" spans="1:32">
      <c r="A2554" s="3" t="s">
        <v>184</v>
      </c>
      <c r="B2554">
        <v>2544</v>
      </c>
      <c r="C2554" s="6">
        <v>193394</v>
      </c>
      <c r="D2554" t="s">
        <v>136</v>
      </c>
      <c r="E2554" s="2" t="s">
        <v>98</v>
      </c>
      <c r="F2554" s="2" t="s">
        <v>98</v>
      </c>
      <c r="G2554" s="2" t="s">
        <v>98</v>
      </c>
      <c r="H2554" s="2" t="s">
        <v>97</v>
      </c>
      <c r="I2554" s="2" t="s">
        <v>145</v>
      </c>
      <c r="J2554" s="2" t="s">
        <v>97</v>
      </c>
      <c r="K2554" s="2" t="s">
        <v>134</v>
      </c>
      <c r="L2554" t="s">
        <v>140</v>
      </c>
      <c r="M2554" s="2" t="s">
        <v>100</v>
      </c>
      <c r="N2554" s="71" t="s">
        <v>98</v>
      </c>
      <c r="O2554" s="71" t="s">
        <v>174</v>
      </c>
      <c r="P2554" s="4" t="s">
        <v>182</v>
      </c>
      <c r="Q2554" s="2" t="s">
        <v>98</v>
      </c>
      <c r="R2554" s="2" t="s">
        <v>98</v>
      </c>
      <c r="S2554" t="s">
        <v>98</v>
      </c>
      <c r="T2554" t="s">
        <v>98</v>
      </c>
      <c r="U2554" s="2" t="s">
        <v>98</v>
      </c>
      <c r="V2554" s="2" t="s">
        <v>98</v>
      </c>
      <c r="W2554" s="2" t="s">
        <v>98</v>
      </c>
      <c r="X2554" s="2" t="s">
        <v>98</v>
      </c>
      <c r="Y2554" s="2" t="s">
        <v>186</v>
      </c>
      <c r="Z2554" s="2" t="s">
        <v>98</v>
      </c>
      <c r="AA2554" s="2" t="s">
        <v>98</v>
      </c>
      <c r="AB2554" s="2" t="s">
        <v>97</v>
      </c>
      <c r="AC2554" t="s">
        <v>172</v>
      </c>
      <c r="AD2554" t="s">
        <v>97</v>
      </c>
      <c r="AE2554" s="1" t="s">
        <v>98</v>
      </c>
      <c r="AF2554" t="s">
        <v>98</v>
      </c>
    </row>
    <row r="2555" spans="1:32">
      <c r="A2555" s="3" t="s">
        <v>184</v>
      </c>
      <c r="B2555">
        <v>2545</v>
      </c>
      <c r="C2555" s="6">
        <v>193403</v>
      </c>
      <c r="D2555" t="s">
        <v>137</v>
      </c>
      <c r="E2555" s="2" t="s">
        <v>97</v>
      </c>
      <c r="F2555" s="2" t="s">
        <v>98</v>
      </c>
      <c r="G2555" s="2" t="s">
        <v>98</v>
      </c>
      <c r="H2555" s="2" t="s">
        <v>97</v>
      </c>
      <c r="I2555" s="2" t="s">
        <v>147</v>
      </c>
      <c r="J2555" s="2" t="s">
        <v>97</v>
      </c>
      <c r="K2555" s="2" t="s">
        <v>134</v>
      </c>
      <c r="L2555" t="s">
        <v>138</v>
      </c>
      <c r="M2555" s="2" t="s">
        <v>101</v>
      </c>
      <c r="N2555" s="71" t="s">
        <v>97</v>
      </c>
      <c r="O2555" s="71" t="s">
        <v>174</v>
      </c>
      <c r="P2555" s="4" t="s">
        <v>97</v>
      </c>
      <c r="Q2555" s="2" t="s">
        <v>98</v>
      </c>
      <c r="R2555" s="2" t="s">
        <v>98</v>
      </c>
      <c r="S2555" t="s">
        <v>97</v>
      </c>
      <c r="T2555" t="s">
        <v>98</v>
      </c>
      <c r="U2555" s="2" t="s">
        <v>98</v>
      </c>
      <c r="V2555" s="2" t="s">
        <v>97</v>
      </c>
      <c r="W2555" s="2" t="s">
        <v>98</v>
      </c>
      <c r="X2555" s="2" t="s">
        <v>98</v>
      </c>
      <c r="Y2555" s="2" t="s">
        <v>97</v>
      </c>
      <c r="Z2555" s="2" t="s">
        <v>98</v>
      </c>
      <c r="AA2555" s="2" t="s">
        <v>98</v>
      </c>
      <c r="AB2555" s="2" t="s">
        <v>97</v>
      </c>
      <c r="AC2555" t="s">
        <v>175</v>
      </c>
      <c r="AD2555" t="s">
        <v>97</v>
      </c>
      <c r="AE2555" s="1" t="s">
        <v>98</v>
      </c>
      <c r="AF2555" t="s">
        <v>97</v>
      </c>
    </row>
    <row r="2556" spans="1:32">
      <c r="A2556" s="3" t="s">
        <v>183</v>
      </c>
      <c r="B2556">
        <v>2546</v>
      </c>
      <c r="C2556">
        <v>193405</v>
      </c>
      <c r="D2556" t="s">
        <v>137</v>
      </c>
      <c r="E2556" s="2" t="s">
        <v>98</v>
      </c>
      <c r="F2556" s="2" t="s">
        <v>98</v>
      </c>
      <c r="G2556" s="2" t="s">
        <v>98</v>
      </c>
      <c r="H2556" s="3" t="s">
        <v>97</v>
      </c>
      <c r="I2556" s="2" t="s">
        <v>147</v>
      </c>
      <c r="J2556" s="6" t="s">
        <v>97</v>
      </c>
      <c r="K2556" s="2" t="s">
        <v>134</v>
      </c>
      <c r="L2556" t="s">
        <v>138</v>
      </c>
      <c r="M2556" s="2" t="s">
        <v>100</v>
      </c>
      <c r="N2556" s="70" t="s">
        <v>97</v>
      </c>
      <c r="O2556" s="70" t="s">
        <v>174</v>
      </c>
      <c r="P2556" s="4" t="s">
        <v>182</v>
      </c>
      <c r="Q2556" s="2" t="s">
        <v>98</v>
      </c>
      <c r="R2556" s="2" t="s">
        <v>98</v>
      </c>
      <c r="S2556" t="s">
        <v>98</v>
      </c>
      <c r="T2556" t="s">
        <v>98</v>
      </c>
      <c r="U2556" s="2" t="s">
        <v>98</v>
      </c>
      <c r="V2556" s="2" t="s">
        <v>97</v>
      </c>
      <c r="W2556" s="2" t="s">
        <v>98</v>
      </c>
      <c r="X2556" s="2" t="s">
        <v>98</v>
      </c>
      <c r="Y2556" s="2" t="s">
        <v>98</v>
      </c>
      <c r="Z2556" s="2" t="s">
        <v>98</v>
      </c>
      <c r="AA2556" s="2" t="s">
        <v>98</v>
      </c>
      <c r="AB2556" s="2" t="s">
        <v>97</v>
      </c>
      <c r="AC2556" t="s">
        <v>175</v>
      </c>
      <c r="AD2556" s="6" t="s">
        <v>97</v>
      </c>
      <c r="AE2556" s="1" t="s">
        <v>98</v>
      </c>
      <c r="AF2556" t="s">
        <v>98</v>
      </c>
    </row>
    <row r="2557" spans="1:32">
      <c r="A2557" s="3" t="s">
        <v>184</v>
      </c>
      <c r="B2557">
        <v>2547</v>
      </c>
      <c r="C2557" s="6">
        <v>193427</v>
      </c>
      <c r="D2557" t="s">
        <v>136</v>
      </c>
      <c r="E2557" s="2" t="s">
        <v>98</v>
      </c>
      <c r="F2557" s="2" t="s">
        <v>98</v>
      </c>
      <c r="G2557" s="2" t="s">
        <v>98</v>
      </c>
      <c r="H2557" s="2" t="s">
        <v>97</v>
      </c>
      <c r="I2557" s="2" t="s">
        <v>145</v>
      </c>
      <c r="J2557" s="2" t="s">
        <v>97</v>
      </c>
      <c r="K2557" s="2" t="s">
        <v>134</v>
      </c>
      <c r="L2557" t="s">
        <v>140</v>
      </c>
      <c r="M2557" s="2" t="s">
        <v>101</v>
      </c>
      <c r="N2557" s="71" t="s">
        <v>97</v>
      </c>
      <c r="O2557" s="71" t="s">
        <v>174</v>
      </c>
      <c r="P2557" s="4" t="s">
        <v>182</v>
      </c>
      <c r="Q2557" s="2" t="s">
        <v>98</v>
      </c>
      <c r="R2557" s="2" t="s">
        <v>98</v>
      </c>
      <c r="S2557" t="s">
        <v>98</v>
      </c>
      <c r="T2557" t="s">
        <v>98</v>
      </c>
      <c r="U2557" s="2" t="s">
        <v>98</v>
      </c>
      <c r="V2557" s="2" t="s">
        <v>98</v>
      </c>
      <c r="W2557" s="2" t="s">
        <v>98</v>
      </c>
      <c r="X2557" s="2" t="s">
        <v>98</v>
      </c>
      <c r="Y2557" s="2" t="s">
        <v>186</v>
      </c>
      <c r="Z2557" s="2" t="s">
        <v>98</v>
      </c>
      <c r="AA2557" s="2" t="s">
        <v>98</v>
      </c>
      <c r="AB2557" s="2" t="s">
        <v>97</v>
      </c>
      <c r="AC2557" t="s">
        <v>172</v>
      </c>
      <c r="AD2557" t="s">
        <v>97</v>
      </c>
      <c r="AE2557" s="1" t="s">
        <v>97</v>
      </c>
      <c r="AF2557" t="s">
        <v>98</v>
      </c>
    </row>
    <row r="2558" spans="1:32">
      <c r="A2558" s="3" t="s">
        <v>184</v>
      </c>
      <c r="B2558">
        <v>2548</v>
      </c>
      <c r="C2558">
        <v>193439</v>
      </c>
      <c r="D2558" t="s">
        <v>136</v>
      </c>
      <c r="E2558" s="2" t="s">
        <v>98</v>
      </c>
      <c r="F2558" s="2" t="s">
        <v>98</v>
      </c>
      <c r="G2558" s="2" t="s">
        <v>98</v>
      </c>
      <c r="H2558" s="2" t="s">
        <v>97</v>
      </c>
      <c r="I2558" s="2" t="s">
        <v>146</v>
      </c>
      <c r="J2558" s="6" t="s">
        <v>97</v>
      </c>
      <c r="K2558" s="2" t="s">
        <v>134</v>
      </c>
      <c r="L2558" t="s">
        <v>139</v>
      </c>
      <c r="M2558" s="3" t="s">
        <v>101</v>
      </c>
      <c r="N2558" s="71" t="s">
        <v>98</v>
      </c>
      <c r="O2558" s="71" t="s">
        <v>174</v>
      </c>
      <c r="P2558" s="4" t="s">
        <v>182</v>
      </c>
      <c r="Q2558" s="2" t="s">
        <v>98</v>
      </c>
      <c r="R2558" s="2" t="s">
        <v>98</v>
      </c>
      <c r="S2558" t="s">
        <v>98</v>
      </c>
      <c r="T2558" t="s">
        <v>98</v>
      </c>
      <c r="U2558" s="2" t="s">
        <v>98</v>
      </c>
      <c r="V2558" s="2" t="s">
        <v>98</v>
      </c>
      <c r="W2558" s="2" t="s">
        <v>98</v>
      </c>
      <c r="X2558" s="2" t="s">
        <v>98</v>
      </c>
      <c r="Y2558" s="2" t="s">
        <v>98</v>
      </c>
      <c r="Z2558" s="2" t="s">
        <v>98</v>
      </c>
      <c r="AA2558" s="2" t="s">
        <v>98</v>
      </c>
      <c r="AB2558" s="2" t="s">
        <v>97</v>
      </c>
      <c r="AC2558" t="s">
        <v>172</v>
      </c>
      <c r="AD2558" t="s">
        <v>97</v>
      </c>
      <c r="AE2558" s="1" t="s">
        <v>97</v>
      </c>
      <c r="AF2558" t="s">
        <v>98</v>
      </c>
    </row>
    <row r="2559" spans="1:32">
      <c r="A2559" s="3" t="s">
        <v>184</v>
      </c>
      <c r="B2559">
        <v>2549</v>
      </c>
      <c r="C2559">
        <v>193448</v>
      </c>
      <c r="D2559" t="s">
        <v>136</v>
      </c>
      <c r="E2559" s="2" t="s">
        <v>98</v>
      </c>
      <c r="F2559" s="2" t="s">
        <v>98</v>
      </c>
      <c r="G2559" s="2" t="s">
        <v>98</v>
      </c>
      <c r="H2559" s="3" t="s">
        <v>97</v>
      </c>
      <c r="I2559" s="2" t="s">
        <v>146</v>
      </c>
      <c r="J2559" s="6" t="s">
        <v>97</v>
      </c>
      <c r="K2559" s="2" t="s">
        <v>134</v>
      </c>
      <c r="L2559" t="s">
        <v>140</v>
      </c>
      <c r="M2559" s="3" t="s">
        <v>100</v>
      </c>
      <c r="N2559" s="71" t="s">
        <v>97</v>
      </c>
      <c r="O2559" s="71" t="s">
        <v>174</v>
      </c>
      <c r="P2559" s="5" t="s">
        <v>97</v>
      </c>
      <c r="Q2559" s="2" t="s">
        <v>98</v>
      </c>
      <c r="R2559" s="2" t="s">
        <v>98</v>
      </c>
      <c r="S2559" t="s">
        <v>97</v>
      </c>
      <c r="T2559" t="s">
        <v>98</v>
      </c>
      <c r="U2559" s="2" t="s">
        <v>98</v>
      </c>
      <c r="V2559" s="2" t="s">
        <v>98</v>
      </c>
      <c r="W2559" s="2" t="s">
        <v>98</v>
      </c>
      <c r="X2559" s="2" t="s">
        <v>98</v>
      </c>
      <c r="Y2559" s="2" t="s">
        <v>186</v>
      </c>
      <c r="Z2559" s="2" t="s">
        <v>98</v>
      </c>
      <c r="AA2559" s="2" t="s">
        <v>98</v>
      </c>
      <c r="AB2559" s="2" t="s">
        <v>97</v>
      </c>
      <c r="AC2559" t="s">
        <v>172</v>
      </c>
      <c r="AD2559" s="6" t="s">
        <v>97</v>
      </c>
      <c r="AE2559" s="1" t="s">
        <v>98</v>
      </c>
      <c r="AF2559" t="s">
        <v>97</v>
      </c>
    </row>
    <row r="2560" spans="1:32">
      <c r="A2560" s="3" t="s">
        <v>184</v>
      </c>
      <c r="B2560">
        <v>2550</v>
      </c>
      <c r="C2560" s="6">
        <v>193450</v>
      </c>
      <c r="D2560" t="s">
        <v>136</v>
      </c>
      <c r="E2560" s="2" t="s">
        <v>98</v>
      </c>
      <c r="F2560" s="2" t="s">
        <v>98</v>
      </c>
      <c r="G2560" s="2" t="s">
        <v>98</v>
      </c>
      <c r="H2560" s="2" t="s">
        <v>97</v>
      </c>
      <c r="I2560" s="2" t="s">
        <v>148</v>
      </c>
      <c r="J2560" s="2" t="s">
        <v>97</v>
      </c>
      <c r="K2560" s="2" t="s">
        <v>134</v>
      </c>
      <c r="L2560" t="s">
        <v>140</v>
      </c>
      <c r="M2560" s="2" t="s">
        <v>100</v>
      </c>
      <c r="N2560" s="71" t="s">
        <v>97</v>
      </c>
      <c r="O2560" s="71" t="s">
        <v>174</v>
      </c>
      <c r="P2560" s="4" t="s">
        <v>98</v>
      </c>
      <c r="Q2560" s="2" t="s">
        <v>98</v>
      </c>
      <c r="R2560" s="2" t="s">
        <v>98</v>
      </c>
      <c r="S2560" t="s">
        <v>97</v>
      </c>
      <c r="T2560" t="s">
        <v>98</v>
      </c>
      <c r="U2560" s="2" t="s">
        <v>98</v>
      </c>
      <c r="V2560" s="2" t="s">
        <v>98</v>
      </c>
      <c r="W2560" s="2" t="s">
        <v>98</v>
      </c>
      <c r="X2560" s="2" t="s">
        <v>98</v>
      </c>
      <c r="Y2560" s="2" t="s">
        <v>186</v>
      </c>
      <c r="Z2560" s="2" t="s">
        <v>98</v>
      </c>
      <c r="AA2560" s="2" t="s">
        <v>98</v>
      </c>
      <c r="AB2560" s="2" t="s">
        <v>97</v>
      </c>
      <c r="AC2560" t="s">
        <v>172</v>
      </c>
      <c r="AD2560" t="s">
        <v>97</v>
      </c>
      <c r="AE2560" s="1" t="s">
        <v>98</v>
      </c>
      <c r="AF2560" t="s">
        <v>98</v>
      </c>
    </row>
    <row r="2561" spans="1:32">
      <c r="A2561" s="3" t="s">
        <v>184</v>
      </c>
      <c r="B2561">
        <v>2551</v>
      </c>
      <c r="C2561">
        <v>193473</v>
      </c>
      <c r="D2561" t="s">
        <v>136</v>
      </c>
      <c r="E2561" s="2" t="s">
        <v>98</v>
      </c>
      <c r="F2561" s="2" t="s">
        <v>98</v>
      </c>
      <c r="G2561" s="2" t="s">
        <v>97</v>
      </c>
      <c r="H2561" s="3" t="s">
        <v>97</v>
      </c>
      <c r="I2561" s="2" t="s">
        <v>149</v>
      </c>
      <c r="J2561" s="6" t="s">
        <v>97</v>
      </c>
      <c r="K2561" s="2" t="s">
        <v>135</v>
      </c>
      <c r="L2561" t="s">
        <v>139</v>
      </c>
      <c r="M2561" s="2" t="s">
        <v>101</v>
      </c>
      <c r="N2561" s="70" t="s">
        <v>97</v>
      </c>
      <c r="O2561" s="70" t="s">
        <v>174</v>
      </c>
      <c r="P2561" s="5" t="s">
        <v>182</v>
      </c>
      <c r="Q2561" s="2" t="s">
        <v>97</v>
      </c>
      <c r="R2561" s="2" t="s">
        <v>98</v>
      </c>
      <c r="S2561" t="s">
        <v>98</v>
      </c>
      <c r="T2561" t="s">
        <v>98</v>
      </c>
      <c r="U2561" s="2" t="s">
        <v>97</v>
      </c>
      <c r="V2561" s="2" t="s">
        <v>98</v>
      </c>
      <c r="W2561" s="2" t="s">
        <v>98</v>
      </c>
      <c r="X2561" s="2" t="s">
        <v>98</v>
      </c>
      <c r="Y2561" s="2" t="s">
        <v>99</v>
      </c>
      <c r="Z2561" s="2" t="s">
        <v>97</v>
      </c>
      <c r="AA2561" s="2" t="s">
        <v>98</v>
      </c>
      <c r="AB2561" s="2" t="s">
        <v>185</v>
      </c>
      <c r="AC2561" t="s">
        <v>172</v>
      </c>
      <c r="AD2561" s="6" t="s">
        <v>98</v>
      </c>
      <c r="AE2561" s="7" t="s">
        <v>98</v>
      </c>
      <c r="AF2561" t="s">
        <v>98</v>
      </c>
    </row>
    <row r="2562" spans="1:32">
      <c r="A2562" s="3" t="s">
        <v>184</v>
      </c>
      <c r="B2562">
        <v>2552</v>
      </c>
      <c r="C2562" s="6">
        <v>193476</v>
      </c>
      <c r="D2562" t="s">
        <v>136</v>
      </c>
      <c r="E2562" s="2" t="s">
        <v>98</v>
      </c>
      <c r="F2562" s="2" t="s">
        <v>98</v>
      </c>
      <c r="G2562" s="2" t="s">
        <v>98</v>
      </c>
      <c r="H2562" s="2" t="s">
        <v>97</v>
      </c>
      <c r="I2562" s="2" t="s">
        <v>144</v>
      </c>
      <c r="J2562" s="2" t="s">
        <v>97</v>
      </c>
      <c r="K2562" s="2" t="s">
        <v>134</v>
      </c>
      <c r="L2562" t="s">
        <v>140</v>
      </c>
      <c r="M2562" s="2" t="s">
        <v>100</v>
      </c>
      <c r="N2562" s="71" t="s">
        <v>98</v>
      </c>
      <c r="O2562" s="71" t="s">
        <v>174</v>
      </c>
      <c r="P2562" s="4" t="s">
        <v>182</v>
      </c>
      <c r="Q2562" s="2" t="s">
        <v>98</v>
      </c>
      <c r="R2562" s="2" t="s">
        <v>98</v>
      </c>
      <c r="S2562" t="s">
        <v>98</v>
      </c>
      <c r="T2562" t="s">
        <v>98</v>
      </c>
      <c r="U2562" s="2" t="s">
        <v>98</v>
      </c>
      <c r="V2562" s="2" t="s">
        <v>98</v>
      </c>
      <c r="W2562" s="2" t="s">
        <v>98</v>
      </c>
      <c r="X2562" s="2" t="s">
        <v>98</v>
      </c>
      <c r="Y2562" s="2" t="s">
        <v>186</v>
      </c>
      <c r="Z2562" s="2" t="s">
        <v>98</v>
      </c>
      <c r="AA2562" s="2" t="s">
        <v>98</v>
      </c>
      <c r="AB2562" s="2" t="s">
        <v>97</v>
      </c>
      <c r="AC2562" t="s">
        <v>172</v>
      </c>
      <c r="AD2562" t="s">
        <v>97</v>
      </c>
      <c r="AE2562" s="1" t="s">
        <v>98</v>
      </c>
      <c r="AF2562" t="s">
        <v>97</v>
      </c>
    </row>
    <row r="2563" spans="1:32">
      <c r="A2563" s="3" t="s">
        <v>183</v>
      </c>
      <c r="B2563">
        <v>2553</v>
      </c>
      <c r="C2563" s="6">
        <v>193515</v>
      </c>
      <c r="D2563" t="s">
        <v>136</v>
      </c>
      <c r="E2563" s="2" t="s">
        <v>98</v>
      </c>
      <c r="F2563" s="2" t="s">
        <v>98</v>
      </c>
      <c r="G2563" s="2" t="s">
        <v>98</v>
      </c>
      <c r="H2563" s="2" t="s">
        <v>98</v>
      </c>
      <c r="I2563" s="2" t="s">
        <v>144</v>
      </c>
      <c r="J2563" s="2" t="s">
        <v>97</v>
      </c>
      <c r="K2563" s="2" t="s">
        <v>134</v>
      </c>
      <c r="L2563" t="s">
        <v>140</v>
      </c>
      <c r="M2563" s="2" t="s">
        <v>101</v>
      </c>
      <c r="N2563" s="71" t="s">
        <v>98</v>
      </c>
      <c r="O2563" s="71" t="s">
        <v>174</v>
      </c>
      <c r="P2563" s="4" t="s">
        <v>182</v>
      </c>
      <c r="Q2563" s="2" t="s">
        <v>98</v>
      </c>
      <c r="R2563" s="2" t="s">
        <v>98</v>
      </c>
      <c r="S2563" t="s">
        <v>98</v>
      </c>
      <c r="T2563" t="s">
        <v>98</v>
      </c>
      <c r="U2563" s="2" t="s">
        <v>98</v>
      </c>
      <c r="V2563" s="2" t="s">
        <v>98</v>
      </c>
      <c r="W2563" s="2" t="s">
        <v>98</v>
      </c>
      <c r="X2563" s="2" t="s">
        <v>98</v>
      </c>
      <c r="Y2563" s="2" t="s">
        <v>98</v>
      </c>
      <c r="Z2563" s="2" t="s">
        <v>98</v>
      </c>
      <c r="AA2563" s="2" t="s">
        <v>98</v>
      </c>
      <c r="AB2563" s="2" t="s">
        <v>185</v>
      </c>
      <c r="AC2563" t="s">
        <v>172</v>
      </c>
      <c r="AD2563" t="s">
        <v>97</v>
      </c>
      <c r="AE2563" s="1" t="s">
        <v>98</v>
      </c>
      <c r="AF2563" t="s">
        <v>98</v>
      </c>
    </row>
    <row r="2564" spans="1:32">
      <c r="A2564" s="3" t="s">
        <v>183</v>
      </c>
      <c r="B2564">
        <v>2554</v>
      </c>
      <c r="C2564" s="6">
        <v>193516</v>
      </c>
      <c r="D2564" t="s">
        <v>136</v>
      </c>
      <c r="E2564" s="2" t="s">
        <v>98</v>
      </c>
      <c r="F2564" s="2" t="s">
        <v>98</v>
      </c>
      <c r="G2564" s="2" t="s">
        <v>98</v>
      </c>
      <c r="H2564" s="2" t="s">
        <v>98</v>
      </c>
      <c r="I2564" s="2" t="s">
        <v>144</v>
      </c>
      <c r="J2564" s="2" t="s">
        <v>97</v>
      </c>
      <c r="K2564" s="2" t="s">
        <v>134</v>
      </c>
      <c r="L2564" t="s">
        <v>140</v>
      </c>
      <c r="M2564" s="2" t="s">
        <v>101</v>
      </c>
      <c r="N2564" s="71" t="s">
        <v>98</v>
      </c>
      <c r="O2564" s="71" t="s">
        <v>174</v>
      </c>
      <c r="P2564" s="4" t="s">
        <v>182</v>
      </c>
      <c r="Q2564" s="2" t="s">
        <v>98</v>
      </c>
      <c r="R2564" s="2" t="s">
        <v>98</v>
      </c>
      <c r="S2564" t="s">
        <v>98</v>
      </c>
      <c r="T2564" t="s">
        <v>98</v>
      </c>
      <c r="U2564" s="2" t="s">
        <v>98</v>
      </c>
      <c r="V2564" s="2" t="s">
        <v>98</v>
      </c>
      <c r="W2564" s="2" t="s">
        <v>98</v>
      </c>
      <c r="X2564" s="2" t="s">
        <v>98</v>
      </c>
      <c r="Y2564" s="2" t="s">
        <v>98</v>
      </c>
      <c r="Z2564" s="2" t="s">
        <v>98</v>
      </c>
      <c r="AA2564" s="2" t="s">
        <v>98</v>
      </c>
      <c r="AB2564" s="2" t="s">
        <v>185</v>
      </c>
      <c r="AC2564" t="s">
        <v>172</v>
      </c>
      <c r="AD2564" t="s">
        <v>97</v>
      </c>
      <c r="AE2564" s="1" t="s">
        <v>98</v>
      </c>
      <c r="AF2564" t="s">
        <v>97</v>
      </c>
    </row>
    <row r="2565" spans="1:32">
      <c r="A2565" s="3" t="s">
        <v>184</v>
      </c>
      <c r="B2565">
        <v>2555</v>
      </c>
      <c r="C2565">
        <v>193582</v>
      </c>
      <c r="D2565" t="s">
        <v>137</v>
      </c>
      <c r="E2565" s="2" t="s">
        <v>98</v>
      </c>
      <c r="F2565" s="2" t="s">
        <v>98</v>
      </c>
      <c r="G2565" s="2" t="s">
        <v>98</v>
      </c>
      <c r="H2565" s="3" t="s">
        <v>99</v>
      </c>
      <c r="I2565" s="2" t="s">
        <v>147</v>
      </c>
      <c r="J2565" s="6" t="s">
        <v>97</v>
      </c>
      <c r="K2565" s="2" t="s">
        <v>134</v>
      </c>
      <c r="L2565" t="s">
        <v>140</v>
      </c>
      <c r="M2565" s="2" t="s">
        <v>100</v>
      </c>
      <c r="N2565" s="70" t="s">
        <v>97</v>
      </c>
      <c r="O2565" s="70" t="s">
        <v>174</v>
      </c>
      <c r="P2565" s="4" t="s">
        <v>98</v>
      </c>
      <c r="Q2565" s="2" t="s">
        <v>98</v>
      </c>
      <c r="R2565" s="2" t="s">
        <v>98</v>
      </c>
      <c r="S2565" t="s">
        <v>97</v>
      </c>
      <c r="T2565" t="s">
        <v>98</v>
      </c>
      <c r="U2565" s="2" t="s">
        <v>98</v>
      </c>
      <c r="V2565" s="2" t="s">
        <v>98</v>
      </c>
      <c r="W2565" s="2" t="s">
        <v>98</v>
      </c>
      <c r="X2565" s="2" t="s">
        <v>98</v>
      </c>
      <c r="Y2565" s="2" t="s">
        <v>186</v>
      </c>
      <c r="Z2565" s="2" t="s">
        <v>98</v>
      </c>
      <c r="AA2565" s="2" t="s">
        <v>98</v>
      </c>
      <c r="AB2565" s="2" t="s">
        <v>97</v>
      </c>
      <c r="AC2565" t="s">
        <v>172</v>
      </c>
      <c r="AD2565" s="6" t="s">
        <v>97</v>
      </c>
      <c r="AE2565" s="7" t="s">
        <v>98</v>
      </c>
      <c r="AF2565" t="s">
        <v>98</v>
      </c>
    </row>
    <row r="2566" spans="1:32">
      <c r="A2566" s="3" t="s">
        <v>184</v>
      </c>
      <c r="B2566">
        <v>2556</v>
      </c>
      <c r="C2566">
        <v>193584</v>
      </c>
      <c r="D2566" t="s">
        <v>137</v>
      </c>
      <c r="E2566" s="2" t="s">
        <v>98</v>
      </c>
      <c r="F2566" s="2" t="s">
        <v>98</v>
      </c>
      <c r="G2566" s="2" t="s">
        <v>98</v>
      </c>
      <c r="H2566" s="2" t="s">
        <v>97</v>
      </c>
      <c r="I2566" s="2" t="s">
        <v>147</v>
      </c>
      <c r="J2566" s="6" t="s">
        <v>97</v>
      </c>
      <c r="K2566" s="2" t="s">
        <v>134</v>
      </c>
      <c r="L2566" t="s">
        <v>140</v>
      </c>
      <c r="M2566" s="3" t="s">
        <v>101</v>
      </c>
      <c r="N2566" s="71" t="s">
        <v>97</v>
      </c>
      <c r="O2566" s="71" t="s">
        <v>163</v>
      </c>
      <c r="P2566" s="5" t="s">
        <v>182</v>
      </c>
      <c r="Q2566" s="2" t="s">
        <v>98</v>
      </c>
      <c r="R2566" s="2" t="s">
        <v>98</v>
      </c>
      <c r="S2566" t="s">
        <v>98</v>
      </c>
      <c r="T2566" t="s">
        <v>98</v>
      </c>
      <c r="U2566" s="2" t="s">
        <v>98</v>
      </c>
      <c r="V2566" s="2" t="s">
        <v>98</v>
      </c>
      <c r="W2566" s="2" t="s">
        <v>98</v>
      </c>
      <c r="X2566" s="2" t="s">
        <v>98</v>
      </c>
      <c r="Y2566" s="2" t="s">
        <v>98</v>
      </c>
      <c r="Z2566" s="2" t="s">
        <v>98</v>
      </c>
      <c r="AA2566" s="2" t="s">
        <v>98</v>
      </c>
      <c r="AB2566" s="2" t="s">
        <v>97</v>
      </c>
      <c r="AC2566" t="s">
        <v>172</v>
      </c>
      <c r="AD2566" t="s">
        <v>97</v>
      </c>
      <c r="AE2566" s="1" t="s">
        <v>98</v>
      </c>
      <c r="AF2566" t="s">
        <v>98</v>
      </c>
    </row>
    <row r="2567" spans="1:32">
      <c r="A2567" s="3" t="s">
        <v>184</v>
      </c>
      <c r="B2567">
        <v>2557</v>
      </c>
      <c r="C2567">
        <v>193613</v>
      </c>
      <c r="D2567" t="s">
        <v>137</v>
      </c>
      <c r="E2567" s="2" t="s">
        <v>98</v>
      </c>
      <c r="F2567" s="2" t="s">
        <v>98</v>
      </c>
      <c r="G2567" s="2" t="s">
        <v>98</v>
      </c>
      <c r="H2567" s="3" t="s">
        <v>97</v>
      </c>
      <c r="I2567" s="2" t="s">
        <v>146</v>
      </c>
      <c r="J2567" s="6" t="s">
        <v>97</v>
      </c>
      <c r="K2567" s="2" t="s">
        <v>134</v>
      </c>
      <c r="L2567" t="s">
        <v>139</v>
      </c>
      <c r="M2567" s="2" t="s">
        <v>100</v>
      </c>
      <c r="N2567" s="70" t="s">
        <v>97</v>
      </c>
      <c r="O2567" s="70" t="s">
        <v>174</v>
      </c>
      <c r="P2567" s="5" t="s">
        <v>98</v>
      </c>
      <c r="Q2567" s="2" t="s">
        <v>98</v>
      </c>
      <c r="R2567" s="2" t="s">
        <v>98</v>
      </c>
      <c r="S2567" t="s">
        <v>97</v>
      </c>
      <c r="T2567" t="s">
        <v>98</v>
      </c>
      <c r="U2567" s="2" t="s">
        <v>98</v>
      </c>
      <c r="V2567" s="2" t="s">
        <v>98</v>
      </c>
      <c r="W2567" s="2" t="s">
        <v>98</v>
      </c>
      <c r="X2567" s="2" t="s">
        <v>98</v>
      </c>
      <c r="Y2567" s="2" t="s">
        <v>98</v>
      </c>
      <c r="Z2567" s="2" t="s">
        <v>98</v>
      </c>
      <c r="AA2567" s="2" t="s">
        <v>98</v>
      </c>
      <c r="AB2567" s="2" t="s">
        <v>98</v>
      </c>
      <c r="AC2567" t="s">
        <v>172</v>
      </c>
      <c r="AD2567" s="6" t="s">
        <v>97</v>
      </c>
      <c r="AE2567" s="7" t="s">
        <v>97</v>
      </c>
      <c r="AF2567" t="s">
        <v>98</v>
      </c>
    </row>
    <row r="2568" spans="1:32">
      <c r="A2568" s="3" t="s">
        <v>184</v>
      </c>
      <c r="B2568">
        <v>2558</v>
      </c>
      <c r="C2568" s="6">
        <v>193644</v>
      </c>
      <c r="D2568" t="s">
        <v>136</v>
      </c>
      <c r="E2568" s="2" t="s">
        <v>97</v>
      </c>
      <c r="F2568" s="2" t="s">
        <v>98</v>
      </c>
      <c r="G2568" s="2" t="s">
        <v>98</v>
      </c>
      <c r="H2568" s="2" t="s">
        <v>97</v>
      </c>
      <c r="I2568" s="2" t="s">
        <v>147</v>
      </c>
      <c r="J2568" s="2" t="s">
        <v>97</v>
      </c>
      <c r="K2568" s="2" t="s">
        <v>134</v>
      </c>
      <c r="L2568" t="s">
        <v>138</v>
      </c>
      <c r="M2568" s="2" t="s">
        <v>100</v>
      </c>
      <c r="N2568" s="71" t="s">
        <v>97</v>
      </c>
      <c r="O2568" s="71" t="s">
        <v>174</v>
      </c>
      <c r="P2568" s="4" t="s">
        <v>182</v>
      </c>
      <c r="Q2568" s="2" t="s">
        <v>97</v>
      </c>
      <c r="R2568" s="2" t="s">
        <v>98</v>
      </c>
      <c r="S2568" t="s">
        <v>98</v>
      </c>
      <c r="T2568" t="s">
        <v>98</v>
      </c>
      <c r="U2568" s="2" t="s">
        <v>97</v>
      </c>
      <c r="V2568" s="2" t="s">
        <v>97</v>
      </c>
      <c r="W2568" s="2" t="s">
        <v>98</v>
      </c>
      <c r="X2568" s="2" t="s">
        <v>97</v>
      </c>
      <c r="Y2568" s="2" t="s">
        <v>98</v>
      </c>
      <c r="Z2568" s="2" t="s">
        <v>98</v>
      </c>
      <c r="AA2568" s="2" t="s">
        <v>98</v>
      </c>
      <c r="AB2568" s="2" t="s">
        <v>97</v>
      </c>
      <c r="AC2568" t="s">
        <v>175</v>
      </c>
      <c r="AD2568" t="s">
        <v>97</v>
      </c>
      <c r="AE2568" s="1" t="s">
        <v>97</v>
      </c>
      <c r="AF2568" t="s">
        <v>98</v>
      </c>
    </row>
    <row r="2569" spans="1:32">
      <c r="A2569" s="3" t="s">
        <v>184</v>
      </c>
      <c r="B2569">
        <v>2559</v>
      </c>
      <c r="C2569" s="6">
        <v>193677</v>
      </c>
      <c r="D2569" t="s">
        <v>136</v>
      </c>
      <c r="E2569" s="2" t="s">
        <v>97</v>
      </c>
      <c r="F2569" s="2" t="s">
        <v>97</v>
      </c>
      <c r="G2569" s="2" t="s">
        <v>97</v>
      </c>
      <c r="H2569" s="2" t="s">
        <v>98</v>
      </c>
      <c r="I2569" s="2" t="s">
        <v>145</v>
      </c>
      <c r="J2569" s="2" t="s">
        <v>97</v>
      </c>
      <c r="K2569" s="2" t="s">
        <v>134</v>
      </c>
      <c r="L2569" t="s">
        <v>138</v>
      </c>
      <c r="M2569" s="2" t="s">
        <v>101</v>
      </c>
      <c r="N2569" s="71" t="s">
        <v>99</v>
      </c>
      <c r="O2569" s="71" t="s">
        <v>174</v>
      </c>
      <c r="P2569" s="4" t="s">
        <v>97</v>
      </c>
      <c r="Q2569" s="2" t="s">
        <v>98</v>
      </c>
      <c r="R2569" s="2" t="s">
        <v>98</v>
      </c>
      <c r="S2569" t="s">
        <v>97</v>
      </c>
      <c r="T2569" t="s">
        <v>98</v>
      </c>
      <c r="U2569" s="2" t="s">
        <v>98</v>
      </c>
      <c r="V2569" s="2" t="s">
        <v>98</v>
      </c>
      <c r="W2569" s="2" t="s">
        <v>98</v>
      </c>
      <c r="X2569" s="2" t="s">
        <v>98</v>
      </c>
      <c r="Y2569" s="2" t="s">
        <v>97</v>
      </c>
      <c r="Z2569" s="2" t="s">
        <v>98</v>
      </c>
      <c r="AA2569" s="2" t="s">
        <v>98</v>
      </c>
      <c r="AB2569" s="2" t="s">
        <v>98</v>
      </c>
      <c r="AC2569" t="s">
        <v>175</v>
      </c>
      <c r="AD2569" t="s">
        <v>97</v>
      </c>
      <c r="AE2569" s="1" t="s">
        <v>98</v>
      </c>
      <c r="AF2569" t="s">
        <v>97</v>
      </c>
    </row>
    <row r="2570" spans="1:32">
      <c r="A2570" s="3" t="s">
        <v>184</v>
      </c>
      <c r="B2570">
        <v>2560</v>
      </c>
      <c r="C2570" s="6">
        <v>193688</v>
      </c>
      <c r="D2570" t="s">
        <v>137</v>
      </c>
      <c r="E2570" s="2" t="s">
        <v>98</v>
      </c>
      <c r="F2570" s="2" t="s">
        <v>98</v>
      </c>
      <c r="G2570" s="2" t="s">
        <v>98</v>
      </c>
      <c r="H2570" s="2" t="s">
        <v>97</v>
      </c>
      <c r="I2570" s="2" t="s">
        <v>145</v>
      </c>
      <c r="J2570" s="2" t="s">
        <v>97</v>
      </c>
      <c r="K2570" s="2" t="s">
        <v>134</v>
      </c>
      <c r="L2570" t="s">
        <v>140</v>
      </c>
      <c r="M2570" s="2" t="s">
        <v>100</v>
      </c>
      <c r="N2570" s="71" t="s">
        <v>97</v>
      </c>
      <c r="O2570" s="71" t="s">
        <v>163</v>
      </c>
      <c r="P2570" s="4" t="s">
        <v>182</v>
      </c>
      <c r="Q2570" s="2" t="s">
        <v>98</v>
      </c>
      <c r="R2570" s="2" t="s">
        <v>98</v>
      </c>
      <c r="S2570" t="s">
        <v>98</v>
      </c>
      <c r="T2570" t="s">
        <v>98</v>
      </c>
      <c r="U2570" s="2" t="s">
        <v>98</v>
      </c>
      <c r="V2570" s="2" t="s">
        <v>98</v>
      </c>
      <c r="W2570" s="2" t="s">
        <v>98</v>
      </c>
      <c r="X2570" s="2" t="s">
        <v>98</v>
      </c>
      <c r="Y2570" s="2" t="s">
        <v>186</v>
      </c>
      <c r="Z2570" s="2" t="s">
        <v>98</v>
      </c>
      <c r="AA2570" s="2" t="s">
        <v>98</v>
      </c>
      <c r="AB2570" s="2" t="s">
        <v>98</v>
      </c>
      <c r="AC2570" t="s">
        <v>172</v>
      </c>
      <c r="AD2570" t="s">
        <v>97</v>
      </c>
      <c r="AE2570" s="1" t="s">
        <v>98</v>
      </c>
      <c r="AF2570" t="s">
        <v>98</v>
      </c>
    </row>
    <row r="2571" spans="1:32">
      <c r="A2571" s="3" t="s">
        <v>184</v>
      </c>
      <c r="B2571">
        <v>2561</v>
      </c>
      <c r="C2571" s="6">
        <v>193699</v>
      </c>
      <c r="D2571" t="s">
        <v>137</v>
      </c>
      <c r="E2571" s="2" t="s">
        <v>98</v>
      </c>
      <c r="F2571" s="2" t="s">
        <v>98</v>
      </c>
      <c r="G2571" s="2" t="s">
        <v>98</v>
      </c>
      <c r="H2571" s="2" t="s">
        <v>97</v>
      </c>
      <c r="I2571" s="2" t="s">
        <v>149</v>
      </c>
      <c r="J2571" s="2" t="s">
        <v>97</v>
      </c>
      <c r="K2571" s="2" t="s">
        <v>134</v>
      </c>
      <c r="L2571" t="s">
        <v>140</v>
      </c>
      <c r="M2571" s="2" t="s">
        <v>100</v>
      </c>
      <c r="N2571" s="71" t="s">
        <v>97</v>
      </c>
      <c r="O2571" s="71" t="s">
        <v>174</v>
      </c>
      <c r="P2571" s="4" t="s">
        <v>97</v>
      </c>
      <c r="Q2571" s="2" t="s">
        <v>98</v>
      </c>
      <c r="R2571" s="2" t="s">
        <v>98</v>
      </c>
      <c r="S2571" t="s">
        <v>97</v>
      </c>
      <c r="T2571" t="s">
        <v>98</v>
      </c>
      <c r="U2571" s="2" t="s">
        <v>98</v>
      </c>
      <c r="V2571" s="2" t="s">
        <v>98</v>
      </c>
      <c r="W2571" s="2" t="s">
        <v>98</v>
      </c>
      <c r="X2571" s="2" t="s">
        <v>98</v>
      </c>
      <c r="Y2571" s="2" t="s">
        <v>98</v>
      </c>
      <c r="Z2571" s="2" t="s">
        <v>98</v>
      </c>
      <c r="AA2571" s="2" t="s">
        <v>98</v>
      </c>
      <c r="AB2571" s="2" t="s">
        <v>97</v>
      </c>
      <c r="AC2571" t="s">
        <v>172</v>
      </c>
      <c r="AD2571" t="s">
        <v>97</v>
      </c>
      <c r="AE2571" s="1" t="s">
        <v>98</v>
      </c>
      <c r="AF2571" t="s">
        <v>97</v>
      </c>
    </row>
    <row r="2572" spans="1:32">
      <c r="A2572" s="3" t="s">
        <v>184</v>
      </c>
      <c r="B2572">
        <v>2562</v>
      </c>
      <c r="C2572" s="6">
        <v>193704</v>
      </c>
      <c r="D2572" t="s">
        <v>137</v>
      </c>
      <c r="E2572" s="2" t="s">
        <v>98</v>
      </c>
      <c r="F2572" s="2" t="s">
        <v>98</v>
      </c>
      <c r="G2572" s="2" t="s">
        <v>98</v>
      </c>
      <c r="H2572" s="2" t="s">
        <v>97</v>
      </c>
      <c r="I2572" s="2" t="s">
        <v>146</v>
      </c>
      <c r="J2572" s="2" t="s">
        <v>97</v>
      </c>
      <c r="K2572" s="2" t="s">
        <v>134</v>
      </c>
      <c r="L2572" t="s">
        <v>140</v>
      </c>
      <c r="M2572" s="2" t="s">
        <v>100</v>
      </c>
      <c r="N2572" s="71" t="s">
        <v>98</v>
      </c>
      <c r="O2572" s="71" t="s">
        <v>174</v>
      </c>
      <c r="P2572" s="4" t="s">
        <v>98</v>
      </c>
      <c r="Q2572" s="2" t="s">
        <v>98</v>
      </c>
      <c r="R2572" s="2" t="s">
        <v>98</v>
      </c>
      <c r="S2572" t="s">
        <v>97</v>
      </c>
      <c r="T2572" t="s">
        <v>98</v>
      </c>
      <c r="U2572" s="2" t="s">
        <v>98</v>
      </c>
      <c r="V2572" s="2" t="s">
        <v>97</v>
      </c>
      <c r="W2572" s="2" t="s">
        <v>98</v>
      </c>
      <c r="X2572" s="2" t="s">
        <v>98</v>
      </c>
      <c r="Y2572" s="2" t="s">
        <v>98</v>
      </c>
      <c r="Z2572" s="2" t="s">
        <v>98</v>
      </c>
      <c r="AA2572" s="2" t="s">
        <v>98</v>
      </c>
      <c r="AB2572" s="2" t="s">
        <v>97</v>
      </c>
      <c r="AC2572" t="s">
        <v>172</v>
      </c>
      <c r="AD2572" t="s">
        <v>97</v>
      </c>
      <c r="AE2572" s="1" t="s">
        <v>98</v>
      </c>
      <c r="AF2572" t="s">
        <v>98</v>
      </c>
    </row>
    <row r="2573" spans="1:32">
      <c r="A2573" s="3" t="s">
        <v>184</v>
      </c>
      <c r="B2573">
        <v>2563</v>
      </c>
      <c r="C2573" s="6">
        <v>193712</v>
      </c>
      <c r="D2573" t="s">
        <v>136</v>
      </c>
      <c r="E2573" s="2" t="s">
        <v>98</v>
      </c>
      <c r="F2573" s="2" t="s">
        <v>98</v>
      </c>
      <c r="G2573" s="2" t="s">
        <v>98</v>
      </c>
      <c r="H2573" s="2" t="s">
        <v>97</v>
      </c>
      <c r="I2573" s="2" t="s">
        <v>147</v>
      </c>
      <c r="J2573" s="2" t="s">
        <v>97</v>
      </c>
      <c r="K2573" s="2" t="s">
        <v>134</v>
      </c>
      <c r="L2573" t="s">
        <v>140</v>
      </c>
      <c r="M2573" s="2" t="s">
        <v>100</v>
      </c>
      <c r="N2573" s="71" t="s">
        <v>97</v>
      </c>
      <c r="O2573" s="71" t="s">
        <v>174</v>
      </c>
      <c r="P2573" s="4" t="s">
        <v>98</v>
      </c>
      <c r="Q2573" s="2" t="s">
        <v>98</v>
      </c>
      <c r="R2573" s="2" t="s">
        <v>98</v>
      </c>
      <c r="S2573" t="s">
        <v>97</v>
      </c>
      <c r="T2573" t="s">
        <v>98</v>
      </c>
      <c r="U2573" s="2" t="s">
        <v>98</v>
      </c>
      <c r="V2573" s="2" t="s">
        <v>98</v>
      </c>
      <c r="W2573" s="2" t="s">
        <v>98</v>
      </c>
      <c r="X2573" s="2" t="s">
        <v>98</v>
      </c>
      <c r="Y2573" s="2" t="s">
        <v>186</v>
      </c>
      <c r="Z2573" s="2" t="s">
        <v>98</v>
      </c>
      <c r="AA2573" s="2" t="s">
        <v>98</v>
      </c>
      <c r="AB2573" s="2" t="s">
        <v>97</v>
      </c>
      <c r="AC2573" t="s">
        <v>171</v>
      </c>
      <c r="AD2573" t="s">
        <v>97</v>
      </c>
      <c r="AE2573" s="1" t="s">
        <v>97</v>
      </c>
      <c r="AF2573" t="s">
        <v>98</v>
      </c>
    </row>
    <row r="2574" spans="1:32">
      <c r="A2574" s="3" t="s">
        <v>184</v>
      </c>
      <c r="B2574">
        <v>2564</v>
      </c>
      <c r="C2574" s="6">
        <v>193737</v>
      </c>
      <c r="D2574" t="s">
        <v>136</v>
      </c>
      <c r="E2574" s="2" t="s">
        <v>98</v>
      </c>
      <c r="F2574" s="2" t="s">
        <v>98</v>
      </c>
      <c r="G2574" s="2" t="s">
        <v>98</v>
      </c>
      <c r="H2574" s="2" t="s">
        <v>98</v>
      </c>
      <c r="I2574" s="2" t="s">
        <v>145</v>
      </c>
      <c r="J2574" s="2" t="s">
        <v>97</v>
      </c>
      <c r="K2574" s="2" t="s">
        <v>134</v>
      </c>
      <c r="L2574" t="s">
        <v>140</v>
      </c>
      <c r="M2574" s="2" t="s">
        <v>100</v>
      </c>
      <c r="N2574" s="71" t="s">
        <v>99</v>
      </c>
      <c r="O2574" s="71" t="s">
        <v>174</v>
      </c>
      <c r="P2574" s="4" t="s">
        <v>97</v>
      </c>
      <c r="Q2574" s="2" t="s">
        <v>98</v>
      </c>
      <c r="R2574" s="2" t="s">
        <v>98</v>
      </c>
      <c r="S2574" t="s">
        <v>97</v>
      </c>
      <c r="T2574" t="s">
        <v>97</v>
      </c>
      <c r="U2574" s="2" t="s">
        <v>98</v>
      </c>
      <c r="V2574" s="2" t="s">
        <v>98</v>
      </c>
      <c r="W2574" s="2" t="s">
        <v>98</v>
      </c>
      <c r="X2574" s="2" t="s">
        <v>98</v>
      </c>
      <c r="Y2574" s="2" t="s">
        <v>98</v>
      </c>
      <c r="Z2574" s="2" t="s">
        <v>98</v>
      </c>
      <c r="AA2574" s="2" t="s">
        <v>98</v>
      </c>
      <c r="AB2574" s="2" t="s">
        <v>98</v>
      </c>
      <c r="AC2574" t="s">
        <v>172</v>
      </c>
      <c r="AD2574" t="s">
        <v>97</v>
      </c>
      <c r="AE2574" s="1" t="s">
        <v>98</v>
      </c>
      <c r="AF2574" t="s">
        <v>97</v>
      </c>
    </row>
    <row r="2575" spans="1:32">
      <c r="A2575" s="3" t="s">
        <v>184</v>
      </c>
      <c r="B2575">
        <v>2565</v>
      </c>
      <c r="C2575">
        <v>193750</v>
      </c>
      <c r="D2575" t="s">
        <v>136</v>
      </c>
      <c r="E2575" s="2" t="s">
        <v>98</v>
      </c>
      <c r="F2575" s="2" t="s">
        <v>98</v>
      </c>
      <c r="G2575" s="2" t="s">
        <v>98</v>
      </c>
      <c r="H2575" s="3" t="s">
        <v>97</v>
      </c>
      <c r="I2575" s="2" t="s">
        <v>145</v>
      </c>
      <c r="J2575" s="6" t="s">
        <v>97</v>
      </c>
      <c r="K2575" s="2" t="s">
        <v>134</v>
      </c>
      <c r="L2575" t="s">
        <v>140</v>
      </c>
      <c r="M2575" s="3" t="s">
        <v>100</v>
      </c>
      <c r="N2575" s="71" t="s">
        <v>97</v>
      </c>
      <c r="O2575" s="71" t="s">
        <v>163</v>
      </c>
      <c r="P2575" s="4" t="s">
        <v>98</v>
      </c>
      <c r="Q2575" s="2" t="s">
        <v>98</v>
      </c>
      <c r="R2575" s="2" t="s">
        <v>98</v>
      </c>
      <c r="S2575" t="s">
        <v>97</v>
      </c>
      <c r="T2575" t="s">
        <v>98</v>
      </c>
      <c r="U2575" s="2" t="s">
        <v>98</v>
      </c>
      <c r="V2575" s="2" t="s">
        <v>98</v>
      </c>
      <c r="W2575" s="2" t="s">
        <v>98</v>
      </c>
      <c r="X2575" s="2" t="s">
        <v>98</v>
      </c>
      <c r="Y2575" s="2" t="s">
        <v>186</v>
      </c>
      <c r="Z2575" s="2" t="s">
        <v>98</v>
      </c>
      <c r="AA2575" s="2" t="s">
        <v>98</v>
      </c>
      <c r="AB2575" s="2" t="s">
        <v>98</v>
      </c>
      <c r="AC2575" t="s">
        <v>172</v>
      </c>
      <c r="AD2575" s="6" t="s">
        <v>97</v>
      </c>
      <c r="AE2575" s="1" t="s">
        <v>98</v>
      </c>
      <c r="AF2575" t="s">
        <v>98</v>
      </c>
    </row>
    <row r="2576" spans="1:32">
      <c r="A2576" s="3" t="s">
        <v>184</v>
      </c>
      <c r="B2576">
        <v>2566</v>
      </c>
      <c r="C2576">
        <v>193753</v>
      </c>
      <c r="D2576" t="s">
        <v>137</v>
      </c>
      <c r="E2576" s="2" t="s">
        <v>98</v>
      </c>
      <c r="F2576" s="2" t="s">
        <v>98</v>
      </c>
      <c r="G2576" s="2" t="s">
        <v>98</v>
      </c>
      <c r="H2576" s="3" t="s">
        <v>97</v>
      </c>
      <c r="I2576" s="2" t="s">
        <v>146</v>
      </c>
      <c r="J2576" s="6" t="s">
        <v>98</v>
      </c>
      <c r="K2576" s="2" t="s">
        <v>134</v>
      </c>
      <c r="L2576" t="s">
        <v>139</v>
      </c>
      <c r="M2576" s="2" t="s">
        <v>101</v>
      </c>
      <c r="N2576" s="70" t="s">
        <v>97</v>
      </c>
      <c r="O2576" s="70" t="s">
        <v>174</v>
      </c>
      <c r="P2576" s="5" t="s">
        <v>98</v>
      </c>
      <c r="Q2576" s="2" t="s">
        <v>98</v>
      </c>
      <c r="R2576" s="2" t="s">
        <v>98</v>
      </c>
      <c r="S2576" t="s">
        <v>97</v>
      </c>
      <c r="T2576" t="s">
        <v>98</v>
      </c>
      <c r="U2576" s="2" t="s">
        <v>98</v>
      </c>
      <c r="V2576" s="2" t="s">
        <v>98</v>
      </c>
      <c r="W2576" s="2" t="s">
        <v>98</v>
      </c>
      <c r="X2576" s="2" t="s">
        <v>98</v>
      </c>
      <c r="Y2576" s="2" t="s">
        <v>98</v>
      </c>
      <c r="Z2576" s="2" t="s">
        <v>98</v>
      </c>
      <c r="AA2576" s="2" t="s">
        <v>98</v>
      </c>
      <c r="AB2576" s="2" t="s">
        <v>97</v>
      </c>
      <c r="AC2576" t="s">
        <v>172</v>
      </c>
      <c r="AD2576" s="6" t="s">
        <v>97</v>
      </c>
      <c r="AE2576" s="1" t="s">
        <v>98</v>
      </c>
      <c r="AF2576" t="s">
        <v>98</v>
      </c>
    </row>
    <row r="2577" spans="1:32">
      <c r="A2577" s="3" t="s">
        <v>184</v>
      </c>
      <c r="B2577">
        <v>2567</v>
      </c>
      <c r="C2577" s="6">
        <v>193760</v>
      </c>
      <c r="D2577" t="s">
        <v>137</v>
      </c>
      <c r="E2577" s="2" t="s">
        <v>98</v>
      </c>
      <c r="F2577" s="2" t="s">
        <v>98</v>
      </c>
      <c r="G2577" s="2" t="s">
        <v>98</v>
      </c>
      <c r="H2577" s="2" t="s">
        <v>97</v>
      </c>
      <c r="I2577" s="2" t="s">
        <v>145</v>
      </c>
      <c r="J2577" s="2" t="s">
        <v>97</v>
      </c>
      <c r="K2577" s="2" t="s">
        <v>134</v>
      </c>
      <c r="L2577" t="s">
        <v>140</v>
      </c>
      <c r="M2577" s="2" t="s">
        <v>100</v>
      </c>
      <c r="N2577" s="71" t="s">
        <v>97</v>
      </c>
      <c r="O2577" s="71" t="s">
        <v>163</v>
      </c>
      <c r="P2577" s="4" t="s">
        <v>182</v>
      </c>
      <c r="Q2577" s="2" t="s">
        <v>98</v>
      </c>
      <c r="R2577" s="2" t="s">
        <v>98</v>
      </c>
      <c r="S2577" t="s">
        <v>98</v>
      </c>
      <c r="T2577" t="s">
        <v>98</v>
      </c>
      <c r="U2577" s="2" t="s">
        <v>98</v>
      </c>
      <c r="V2577" s="2" t="s">
        <v>98</v>
      </c>
      <c r="W2577" s="2" t="s">
        <v>98</v>
      </c>
      <c r="X2577" s="2" t="s">
        <v>98</v>
      </c>
      <c r="Y2577" s="2" t="s">
        <v>186</v>
      </c>
      <c r="Z2577" s="2" t="s">
        <v>98</v>
      </c>
      <c r="AA2577" s="2" t="s">
        <v>98</v>
      </c>
      <c r="AB2577" s="2" t="s">
        <v>97</v>
      </c>
      <c r="AC2577" t="s">
        <v>172</v>
      </c>
      <c r="AD2577" t="s">
        <v>97</v>
      </c>
      <c r="AE2577" s="1" t="s">
        <v>98</v>
      </c>
      <c r="AF2577" t="s">
        <v>97</v>
      </c>
    </row>
    <row r="2578" spans="1:32">
      <c r="A2578" s="3" t="s">
        <v>184</v>
      </c>
      <c r="B2578">
        <v>2568</v>
      </c>
      <c r="C2578">
        <v>193761</v>
      </c>
      <c r="D2578" t="s">
        <v>136</v>
      </c>
      <c r="E2578" s="2" t="s">
        <v>98</v>
      </c>
      <c r="F2578" s="2" t="s">
        <v>98</v>
      </c>
      <c r="G2578" s="2" t="s">
        <v>98</v>
      </c>
      <c r="H2578" s="3" t="s">
        <v>97</v>
      </c>
      <c r="I2578" s="2" t="s">
        <v>146</v>
      </c>
      <c r="J2578" s="6" t="s">
        <v>97</v>
      </c>
      <c r="K2578" s="2" t="s">
        <v>134</v>
      </c>
      <c r="L2578" t="s">
        <v>140</v>
      </c>
      <c r="M2578" s="3" t="s">
        <v>100</v>
      </c>
      <c r="N2578" s="71" t="s">
        <v>97</v>
      </c>
      <c r="O2578" s="71" t="s">
        <v>174</v>
      </c>
      <c r="P2578" s="4" t="s">
        <v>98</v>
      </c>
      <c r="Q2578" s="2" t="s">
        <v>98</v>
      </c>
      <c r="R2578" s="2" t="s">
        <v>98</v>
      </c>
      <c r="S2578" t="s">
        <v>97</v>
      </c>
      <c r="T2578" t="s">
        <v>97</v>
      </c>
      <c r="U2578" s="2" t="s">
        <v>98</v>
      </c>
      <c r="V2578" s="2" t="s">
        <v>97</v>
      </c>
      <c r="W2578" s="2" t="s">
        <v>98</v>
      </c>
      <c r="X2578" s="2" t="s">
        <v>98</v>
      </c>
      <c r="Y2578" s="2" t="s">
        <v>98</v>
      </c>
      <c r="Z2578" s="2" t="s">
        <v>98</v>
      </c>
      <c r="AA2578" s="2" t="s">
        <v>98</v>
      </c>
      <c r="AB2578" s="2" t="s">
        <v>97</v>
      </c>
      <c r="AC2578" t="s">
        <v>172</v>
      </c>
      <c r="AD2578" s="6" t="s">
        <v>97</v>
      </c>
      <c r="AE2578" s="1" t="s">
        <v>98</v>
      </c>
      <c r="AF2578" t="s">
        <v>98</v>
      </c>
    </row>
    <row r="2579" spans="1:32">
      <c r="A2579" s="3" t="s">
        <v>184</v>
      </c>
      <c r="B2579">
        <v>2569</v>
      </c>
      <c r="C2579">
        <v>193771</v>
      </c>
      <c r="D2579" t="s">
        <v>137</v>
      </c>
      <c r="E2579" s="2" t="s">
        <v>98</v>
      </c>
      <c r="F2579" s="2" t="s">
        <v>98</v>
      </c>
      <c r="G2579" s="2" t="s">
        <v>98</v>
      </c>
      <c r="H2579" s="2" t="s">
        <v>97</v>
      </c>
      <c r="I2579" s="2" t="s">
        <v>145</v>
      </c>
      <c r="J2579" s="6" t="s">
        <v>97</v>
      </c>
      <c r="K2579" s="2" t="s">
        <v>134</v>
      </c>
      <c r="L2579" t="s">
        <v>140</v>
      </c>
      <c r="M2579" s="3" t="s">
        <v>100</v>
      </c>
      <c r="N2579" s="71" t="s">
        <v>97</v>
      </c>
      <c r="O2579" s="71" t="s">
        <v>163</v>
      </c>
      <c r="P2579" s="4" t="s">
        <v>97</v>
      </c>
      <c r="Q2579" s="2" t="s">
        <v>98</v>
      </c>
      <c r="R2579" s="2" t="s">
        <v>98</v>
      </c>
      <c r="S2579" t="s">
        <v>97</v>
      </c>
      <c r="T2579" t="s">
        <v>98</v>
      </c>
      <c r="U2579" s="2" t="s">
        <v>98</v>
      </c>
      <c r="V2579" s="2" t="s">
        <v>98</v>
      </c>
      <c r="W2579" s="2" t="s">
        <v>98</v>
      </c>
      <c r="X2579" s="2" t="s">
        <v>98</v>
      </c>
      <c r="Y2579" s="2" t="s">
        <v>98</v>
      </c>
      <c r="Z2579" s="2" t="s">
        <v>98</v>
      </c>
      <c r="AA2579" s="2" t="s">
        <v>98</v>
      </c>
      <c r="AB2579" s="2" t="s">
        <v>97</v>
      </c>
      <c r="AC2579" t="s">
        <v>172</v>
      </c>
      <c r="AD2579" t="s">
        <v>97</v>
      </c>
      <c r="AE2579" s="1" t="s">
        <v>97</v>
      </c>
      <c r="AF2579" t="s">
        <v>98</v>
      </c>
    </row>
    <row r="2580" spans="1:32">
      <c r="A2580" s="3" t="s">
        <v>184</v>
      </c>
      <c r="B2580">
        <v>2570</v>
      </c>
      <c r="C2580">
        <v>193774</v>
      </c>
      <c r="D2580" t="s">
        <v>136</v>
      </c>
      <c r="E2580" s="2" t="s">
        <v>97</v>
      </c>
      <c r="F2580" s="2" t="s">
        <v>97</v>
      </c>
      <c r="G2580" s="2" t="s">
        <v>98</v>
      </c>
      <c r="H2580" s="3" t="s">
        <v>97</v>
      </c>
      <c r="I2580" s="2" t="s">
        <v>146</v>
      </c>
      <c r="J2580" s="6" t="s">
        <v>97</v>
      </c>
      <c r="K2580" s="2" t="s">
        <v>134</v>
      </c>
      <c r="L2580" t="s">
        <v>139</v>
      </c>
      <c r="M2580" s="2" t="s">
        <v>100</v>
      </c>
      <c r="N2580" s="70" t="s">
        <v>97</v>
      </c>
      <c r="O2580" s="70" t="s">
        <v>174</v>
      </c>
      <c r="P2580" s="5" t="s">
        <v>97</v>
      </c>
      <c r="Q2580" s="2" t="s">
        <v>97</v>
      </c>
      <c r="R2580" s="2" t="s">
        <v>98</v>
      </c>
      <c r="S2580" t="s">
        <v>97</v>
      </c>
      <c r="T2580" t="s">
        <v>97</v>
      </c>
      <c r="U2580" s="2" t="s">
        <v>98</v>
      </c>
      <c r="V2580" s="2" t="s">
        <v>97</v>
      </c>
      <c r="W2580" s="2" t="s">
        <v>98</v>
      </c>
      <c r="X2580" s="2" t="s">
        <v>97</v>
      </c>
      <c r="Y2580" s="2" t="s">
        <v>98</v>
      </c>
      <c r="Z2580" s="2" t="s">
        <v>98</v>
      </c>
      <c r="AA2580" s="2" t="s">
        <v>98</v>
      </c>
      <c r="AB2580" s="2" t="s">
        <v>98</v>
      </c>
      <c r="AC2580" t="s">
        <v>175</v>
      </c>
      <c r="AD2580" s="6" t="s">
        <v>97</v>
      </c>
      <c r="AE2580" s="7" t="s">
        <v>97</v>
      </c>
      <c r="AF2580" t="s">
        <v>98</v>
      </c>
    </row>
    <row r="2581" spans="1:32">
      <c r="A2581" s="3" t="s">
        <v>184</v>
      </c>
      <c r="B2581">
        <v>2571</v>
      </c>
      <c r="C2581" s="6">
        <v>193832</v>
      </c>
      <c r="D2581" t="s">
        <v>137</v>
      </c>
      <c r="E2581" s="2" t="s">
        <v>98</v>
      </c>
      <c r="F2581" s="2" t="s">
        <v>98</v>
      </c>
      <c r="G2581" s="2" t="s">
        <v>98</v>
      </c>
      <c r="H2581" s="2" t="s">
        <v>97</v>
      </c>
      <c r="I2581" s="2" t="s">
        <v>146</v>
      </c>
      <c r="J2581" s="2" t="s">
        <v>97</v>
      </c>
      <c r="K2581" s="2" t="s">
        <v>134</v>
      </c>
      <c r="L2581" t="s">
        <v>139</v>
      </c>
      <c r="M2581" s="2" t="s">
        <v>100</v>
      </c>
      <c r="N2581" s="71" t="s">
        <v>97</v>
      </c>
      <c r="O2581" s="71" t="s">
        <v>174</v>
      </c>
      <c r="P2581" s="4" t="s">
        <v>98</v>
      </c>
      <c r="Q2581" s="2" t="s">
        <v>98</v>
      </c>
      <c r="R2581" s="2" t="s">
        <v>98</v>
      </c>
      <c r="S2581" t="s">
        <v>97</v>
      </c>
      <c r="T2581" t="s">
        <v>98</v>
      </c>
      <c r="U2581" s="2" t="s">
        <v>98</v>
      </c>
      <c r="V2581" s="2" t="s">
        <v>98</v>
      </c>
      <c r="W2581" s="2" t="s">
        <v>98</v>
      </c>
      <c r="X2581" s="2" t="s">
        <v>98</v>
      </c>
      <c r="Y2581" s="2" t="s">
        <v>98</v>
      </c>
      <c r="Z2581" s="2" t="s">
        <v>98</v>
      </c>
      <c r="AA2581" s="2" t="s">
        <v>98</v>
      </c>
      <c r="AB2581" s="2" t="s">
        <v>97</v>
      </c>
      <c r="AC2581" t="s">
        <v>172</v>
      </c>
      <c r="AD2581" t="s">
        <v>97</v>
      </c>
      <c r="AE2581" s="1" t="s">
        <v>98</v>
      </c>
      <c r="AF2581" t="s">
        <v>97</v>
      </c>
    </row>
    <row r="2582" spans="1:32">
      <c r="A2582" s="3" t="s">
        <v>184</v>
      </c>
      <c r="B2582">
        <v>2572</v>
      </c>
      <c r="C2582" s="6">
        <v>193833</v>
      </c>
      <c r="D2582" t="s">
        <v>137</v>
      </c>
      <c r="E2582" s="2" t="s">
        <v>98</v>
      </c>
      <c r="F2582" s="2" t="s">
        <v>98</v>
      </c>
      <c r="G2582" s="2" t="s">
        <v>98</v>
      </c>
      <c r="H2582" s="2" t="s">
        <v>97</v>
      </c>
      <c r="I2582" s="2" t="s">
        <v>144</v>
      </c>
      <c r="J2582" s="2" t="s">
        <v>98</v>
      </c>
      <c r="K2582" s="2" t="s">
        <v>134</v>
      </c>
      <c r="L2582" t="s">
        <v>139</v>
      </c>
      <c r="M2582" s="2" t="s">
        <v>100</v>
      </c>
      <c r="N2582" s="71" t="s">
        <v>98</v>
      </c>
      <c r="O2582" s="71" t="s">
        <v>174</v>
      </c>
      <c r="P2582" s="4" t="s">
        <v>182</v>
      </c>
      <c r="Q2582" s="2" t="s">
        <v>98</v>
      </c>
      <c r="R2582" s="2" t="s">
        <v>98</v>
      </c>
      <c r="S2582" t="s">
        <v>98</v>
      </c>
      <c r="T2582" t="s">
        <v>97</v>
      </c>
      <c r="U2582" s="2" t="s">
        <v>98</v>
      </c>
      <c r="V2582" s="2" t="s">
        <v>98</v>
      </c>
      <c r="W2582" s="2" t="s">
        <v>98</v>
      </c>
      <c r="X2582" s="2" t="s">
        <v>98</v>
      </c>
      <c r="Y2582" s="2" t="s">
        <v>98</v>
      </c>
      <c r="Z2582" s="2" t="s">
        <v>98</v>
      </c>
      <c r="AA2582" s="2" t="s">
        <v>98</v>
      </c>
      <c r="AB2582" s="2" t="s">
        <v>98</v>
      </c>
      <c r="AC2582" t="s">
        <v>172</v>
      </c>
      <c r="AD2582" t="s">
        <v>97</v>
      </c>
      <c r="AE2582" s="1" t="s">
        <v>97</v>
      </c>
      <c r="AF2582" t="s">
        <v>98</v>
      </c>
    </row>
    <row r="2583" spans="1:32">
      <c r="A2583" s="3" t="s">
        <v>184</v>
      </c>
      <c r="B2583">
        <v>2573</v>
      </c>
      <c r="C2583">
        <v>193835</v>
      </c>
      <c r="D2583" t="s">
        <v>136</v>
      </c>
      <c r="E2583" s="2" t="s">
        <v>98</v>
      </c>
      <c r="F2583" s="2" t="s">
        <v>98</v>
      </c>
      <c r="G2583" s="2" t="s">
        <v>98</v>
      </c>
      <c r="H2583" s="3" t="s">
        <v>99</v>
      </c>
      <c r="I2583" s="2" t="s">
        <v>147</v>
      </c>
      <c r="J2583" s="6" t="s">
        <v>97</v>
      </c>
      <c r="K2583" s="2" t="s">
        <v>134</v>
      </c>
      <c r="L2583" t="s">
        <v>140</v>
      </c>
      <c r="M2583" s="3" t="s">
        <v>100</v>
      </c>
      <c r="N2583" s="71" t="s">
        <v>98</v>
      </c>
      <c r="O2583" s="71" t="s">
        <v>163</v>
      </c>
      <c r="P2583" s="5" t="s">
        <v>182</v>
      </c>
      <c r="Q2583" s="2" t="s">
        <v>98</v>
      </c>
      <c r="R2583" s="2" t="s">
        <v>98</v>
      </c>
      <c r="S2583" t="s">
        <v>98</v>
      </c>
      <c r="T2583" t="s">
        <v>98</v>
      </c>
      <c r="U2583" s="2" t="s">
        <v>98</v>
      </c>
      <c r="V2583" s="2" t="s">
        <v>98</v>
      </c>
      <c r="W2583" s="2" t="s">
        <v>98</v>
      </c>
      <c r="X2583" s="2" t="s">
        <v>98</v>
      </c>
      <c r="Y2583" s="2" t="s">
        <v>186</v>
      </c>
      <c r="Z2583" s="2" t="s">
        <v>98</v>
      </c>
      <c r="AA2583" s="2" t="s">
        <v>98</v>
      </c>
      <c r="AB2583" s="2" t="s">
        <v>97</v>
      </c>
      <c r="AC2583" t="s">
        <v>172</v>
      </c>
      <c r="AD2583" s="6" t="s">
        <v>97</v>
      </c>
      <c r="AE2583" s="1" t="s">
        <v>98</v>
      </c>
      <c r="AF2583" t="s">
        <v>97</v>
      </c>
    </row>
    <row r="2584" spans="1:32">
      <c r="A2584" s="3" t="s">
        <v>184</v>
      </c>
      <c r="B2584">
        <v>2574</v>
      </c>
      <c r="C2584" s="6">
        <v>193853</v>
      </c>
      <c r="D2584" t="s">
        <v>137</v>
      </c>
      <c r="E2584" s="2" t="s">
        <v>98</v>
      </c>
      <c r="F2584" s="2" t="s">
        <v>98</v>
      </c>
      <c r="G2584" s="2" t="s">
        <v>98</v>
      </c>
      <c r="H2584" s="2" t="s">
        <v>97</v>
      </c>
      <c r="I2584" s="2" t="s">
        <v>146</v>
      </c>
      <c r="J2584" s="2" t="s">
        <v>97</v>
      </c>
      <c r="K2584" s="2" t="s">
        <v>134</v>
      </c>
      <c r="L2584" t="s">
        <v>140</v>
      </c>
      <c r="M2584" s="2" t="s">
        <v>101</v>
      </c>
      <c r="N2584" s="71" t="s">
        <v>98</v>
      </c>
      <c r="O2584" s="71" t="s">
        <v>174</v>
      </c>
      <c r="P2584" s="4" t="s">
        <v>182</v>
      </c>
      <c r="Q2584" s="2" t="s">
        <v>98</v>
      </c>
      <c r="R2584" s="2" t="s">
        <v>98</v>
      </c>
      <c r="S2584" t="s">
        <v>98</v>
      </c>
      <c r="T2584" t="s">
        <v>98</v>
      </c>
      <c r="U2584" s="2" t="s">
        <v>98</v>
      </c>
      <c r="V2584" s="2" t="s">
        <v>98</v>
      </c>
      <c r="W2584" s="2" t="s">
        <v>98</v>
      </c>
      <c r="X2584" s="2" t="s">
        <v>98</v>
      </c>
      <c r="Y2584" s="2" t="s">
        <v>186</v>
      </c>
      <c r="Z2584" s="2" t="s">
        <v>98</v>
      </c>
      <c r="AA2584" s="2" t="s">
        <v>98</v>
      </c>
      <c r="AB2584" s="2" t="s">
        <v>97</v>
      </c>
      <c r="AC2584" t="s">
        <v>172</v>
      </c>
      <c r="AD2584" t="s">
        <v>97</v>
      </c>
      <c r="AE2584" s="1" t="s">
        <v>98</v>
      </c>
      <c r="AF2584" t="s">
        <v>98</v>
      </c>
    </row>
    <row r="2585" spans="1:32">
      <c r="A2585" s="3" t="s">
        <v>184</v>
      </c>
      <c r="B2585">
        <v>2575</v>
      </c>
      <c r="C2585" s="6">
        <v>193856</v>
      </c>
      <c r="D2585" t="s">
        <v>137</v>
      </c>
      <c r="E2585" s="2" t="s">
        <v>98</v>
      </c>
      <c r="F2585" s="2" t="s">
        <v>98</v>
      </c>
      <c r="G2585" s="2" t="s">
        <v>98</v>
      </c>
      <c r="H2585" s="2" t="s">
        <v>97</v>
      </c>
      <c r="I2585" s="2" t="s">
        <v>148</v>
      </c>
      <c r="J2585" s="2" t="s">
        <v>97</v>
      </c>
      <c r="K2585" s="2" t="s">
        <v>134</v>
      </c>
      <c r="L2585" t="s">
        <v>140</v>
      </c>
      <c r="M2585" s="2" t="s">
        <v>100</v>
      </c>
      <c r="N2585" s="71" t="s">
        <v>98</v>
      </c>
      <c r="O2585" s="71" t="s">
        <v>174</v>
      </c>
      <c r="P2585" s="4" t="s">
        <v>98</v>
      </c>
      <c r="Q2585" s="2" t="s">
        <v>98</v>
      </c>
      <c r="R2585" s="2" t="s">
        <v>98</v>
      </c>
      <c r="S2585" t="s">
        <v>97</v>
      </c>
      <c r="T2585" t="s">
        <v>98</v>
      </c>
      <c r="U2585" s="2" t="s">
        <v>98</v>
      </c>
      <c r="V2585" s="2" t="s">
        <v>98</v>
      </c>
      <c r="W2585" s="2" t="s">
        <v>98</v>
      </c>
      <c r="X2585" s="2" t="s">
        <v>98</v>
      </c>
      <c r="Y2585" s="2" t="s">
        <v>186</v>
      </c>
      <c r="Z2585" s="2" t="s">
        <v>98</v>
      </c>
      <c r="AA2585" s="2" t="s">
        <v>98</v>
      </c>
      <c r="AB2585" s="2" t="s">
        <v>97</v>
      </c>
      <c r="AC2585" t="s">
        <v>172</v>
      </c>
      <c r="AD2585" t="s">
        <v>97</v>
      </c>
      <c r="AE2585" s="1" t="s">
        <v>98</v>
      </c>
      <c r="AF2585" t="s">
        <v>98</v>
      </c>
    </row>
    <row r="2586" spans="1:32">
      <c r="A2586" s="3" t="s">
        <v>184</v>
      </c>
      <c r="B2586">
        <v>2576</v>
      </c>
      <c r="C2586">
        <v>193887</v>
      </c>
      <c r="D2586" t="s">
        <v>136</v>
      </c>
      <c r="E2586" s="2" t="s">
        <v>98</v>
      </c>
      <c r="F2586" s="2" t="s">
        <v>98</v>
      </c>
      <c r="G2586" s="2" t="s">
        <v>98</v>
      </c>
      <c r="H2586" s="3" t="s">
        <v>97</v>
      </c>
      <c r="I2586" s="2" t="s">
        <v>149</v>
      </c>
      <c r="J2586" s="6" t="s">
        <v>97</v>
      </c>
      <c r="K2586" s="2" t="s">
        <v>134</v>
      </c>
      <c r="L2586" t="s">
        <v>140</v>
      </c>
      <c r="M2586" s="2" t="s">
        <v>100</v>
      </c>
      <c r="N2586" s="70" t="s">
        <v>97</v>
      </c>
      <c r="O2586" s="70" t="s">
        <v>174</v>
      </c>
      <c r="P2586" s="4" t="s">
        <v>97</v>
      </c>
      <c r="Q2586" s="2" t="s">
        <v>98</v>
      </c>
      <c r="R2586" s="2" t="s">
        <v>98</v>
      </c>
      <c r="S2586" t="s">
        <v>97</v>
      </c>
      <c r="T2586" t="s">
        <v>97</v>
      </c>
      <c r="U2586" s="2" t="s">
        <v>98</v>
      </c>
      <c r="V2586" s="2" t="s">
        <v>98</v>
      </c>
      <c r="W2586" s="2" t="s">
        <v>98</v>
      </c>
      <c r="X2586" s="2" t="s">
        <v>98</v>
      </c>
      <c r="Y2586" s="2" t="s">
        <v>186</v>
      </c>
      <c r="Z2586" s="2" t="s">
        <v>98</v>
      </c>
      <c r="AA2586" s="2" t="s">
        <v>98</v>
      </c>
      <c r="AB2586" s="2" t="s">
        <v>97</v>
      </c>
      <c r="AC2586" t="s">
        <v>172</v>
      </c>
      <c r="AD2586" s="6" t="s">
        <v>97</v>
      </c>
      <c r="AE2586" s="7" t="s">
        <v>98</v>
      </c>
      <c r="AF2586" t="s">
        <v>98</v>
      </c>
    </row>
    <row r="2587" spans="1:32">
      <c r="A2587" s="3" t="s">
        <v>184</v>
      </c>
      <c r="B2587">
        <v>2577</v>
      </c>
      <c r="C2587">
        <v>193902</v>
      </c>
      <c r="D2587" t="s">
        <v>137</v>
      </c>
      <c r="E2587" s="2" t="s">
        <v>98</v>
      </c>
      <c r="F2587" s="2" t="s">
        <v>98</v>
      </c>
      <c r="G2587" s="2" t="s">
        <v>98</v>
      </c>
      <c r="H2587" s="3" t="s">
        <v>97</v>
      </c>
      <c r="I2587" s="2" t="s">
        <v>147</v>
      </c>
      <c r="J2587" s="6" t="s">
        <v>97</v>
      </c>
      <c r="K2587" s="2" t="s">
        <v>134</v>
      </c>
      <c r="L2587" t="s">
        <v>140</v>
      </c>
      <c r="M2587" s="2" t="s">
        <v>100</v>
      </c>
      <c r="N2587" s="70" t="s">
        <v>98</v>
      </c>
      <c r="O2587" s="70" t="s">
        <v>163</v>
      </c>
      <c r="P2587" s="4" t="s">
        <v>182</v>
      </c>
      <c r="Q2587" s="2" t="s">
        <v>98</v>
      </c>
      <c r="R2587" s="2" t="s">
        <v>98</v>
      </c>
      <c r="S2587" t="s">
        <v>98</v>
      </c>
      <c r="T2587" t="s">
        <v>98</v>
      </c>
      <c r="U2587" s="2" t="s">
        <v>98</v>
      </c>
      <c r="V2587" s="2" t="s">
        <v>98</v>
      </c>
      <c r="W2587" s="2" t="s">
        <v>98</v>
      </c>
      <c r="X2587" s="2" t="s">
        <v>98</v>
      </c>
      <c r="Y2587" s="2" t="s">
        <v>186</v>
      </c>
      <c r="Z2587" s="2" t="s">
        <v>98</v>
      </c>
      <c r="AA2587" s="2" t="s">
        <v>98</v>
      </c>
      <c r="AB2587" s="2" t="s">
        <v>97</v>
      </c>
      <c r="AC2587" t="s">
        <v>172</v>
      </c>
      <c r="AD2587" s="6" t="s">
        <v>97</v>
      </c>
      <c r="AE2587" s="1" t="s">
        <v>97</v>
      </c>
      <c r="AF2587" t="s">
        <v>98</v>
      </c>
    </row>
    <row r="2588" spans="1:32">
      <c r="A2588" s="3" t="s">
        <v>184</v>
      </c>
      <c r="B2588">
        <v>2578</v>
      </c>
      <c r="C2588" s="6">
        <v>193916</v>
      </c>
      <c r="D2588" t="s">
        <v>136</v>
      </c>
      <c r="E2588" s="2" t="s">
        <v>98</v>
      </c>
      <c r="F2588" s="2" t="s">
        <v>98</v>
      </c>
      <c r="G2588" s="2" t="s">
        <v>98</v>
      </c>
      <c r="H2588" s="2" t="s">
        <v>97</v>
      </c>
      <c r="I2588" s="2" t="s">
        <v>146</v>
      </c>
      <c r="J2588" s="2" t="s">
        <v>97</v>
      </c>
      <c r="K2588" s="2" t="s">
        <v>134</v>
      </c>
      <c r="L2588" t="s">
        <v>140</v>
      </c>
      <c r="M2588" s="2" t="s">
        <v>101</v>
      </c>
      <c r="N2588" s="71" t="s">
        <v>97</v>
      </c>
      <c r="O2588" s="71" t="s">
        <v>174</v>
      </c>
      <c r="P2588" s="4" t="s">
        <v>182</v>
      </c>
      <c r="Q2588" s="2" t="s">
        <v>98</v>
      </c>
      <c r="R2588" s="2" t="s">
        <v>98</v>
      </c>
      <c r="S2588" t="s">
        <v>98</v>
      </c>
      <c r="T2588" t="s">
        <v>98</v>
      </c>
      <c r="U2588" s="2" t="s">
        <v>98</v>
      </c>
      <c r="V2588" s="2" t="s">
        <v>98</v>
      </c>
      <c r="W2588" s="2" t="s">
        <v>98</v>
      </c>
      <c r="X2588" s="2" t="s">
        <v>98</v>
      </c>
      <c r="Y2588" s="2" t="s">
        <v>186</v>
      </c>
      <c r="Z2588" s="2" t="s">
        <v>98</v>
      </c>
      <c r="AA2588" s="2" t="s">
        <v>98</v>
      </c>
      <c r="AB2588" s="2" t="s">
        <v>97</v>
      </c>
      <c r="AC2588" t="s">
        <v>172</v>
      </c>
      <c r="AD2588" t="s">
        <v>97</v>
      </c>
      <c r="AE2588" s="1" t="s">
        <v>98</v>
      </c>
      <c r="AF2588" t="s">
        <v>97</v>
      </c>
    </row>
    <row r="2589" spans="1:32">
      <c r="A2589" s="3" t="s">
        <v>184</v>
      </c>
      <c r="B2589">
        <v>2579</v>
      </c>
      <c r="C2589" s="6">
        <v>193932</v>
      </c>
      <c r="D2589" t="s">
        <v>137</v>
      </c>
      <c r="E2589" s="2" t="s">
        <v>97</v>
      </c>
      <c r="F2589" s="2" t="s">
        <v>98</v>
      </c>
      <c r="G2589" s="2" t="s">
        <v>98</v>
      </c>
      <c r="H2589" s="2" t="s">
        <v>97</v>
      </c>
      <c r="I2589" s="2" t="s">
        <v>146</v>
      </c>
      <c r="J2589" s="2" t="s">
        <v>97</v>
      </c>
      <c r="K2589" s="2" t="s">
        <v>134</v>
      </c>
      <c r="L2589" t="s">
        <v>139</v>
      </c>
      <c r="M2589" s="2" t="s">
        <v>100</v>
      </c>
      <c r="N2589" s="71" t="s">
        <v>98</v>
      </c>
      <c r="O2589" s="71" t="s">
        <v>174</v>
      </c>
      <c r="P2589" s="4" t="s">
        <v>182</v>
      </c>
      <c r="Q2589" s="2" t="s">
        <v>98</v>
      </c>
      <c r="R2589" s="2" t="s">
        <v>98</v>
      </c>
      <c r="S2589" t="s">
        <v>98</v>
      </c>
      <c r="T2589" t="s">
        <v>98</v>
      </c>
      <c r="U2589" s="2" t="s">
        <v>98</v>
      </c>
      <c r="V2589" s="2" t="s">
        <v>98</v>
      </c>
      <c r="W2589" s="2" t="s">
        <v>98</v>
      </c>
      <c r="X2589" s="2" t="s">
        <v>98</v>
      </c>
      <c r="Y2589" s="2" t="s">
        <v>98</v>
      </c>
      <c r="Z2589" s="2" t="s">
        <v>98</v>
      </c>
      <c r="AA2589" s="2" t="s">
        <v>98</v>
      </c>
      <c r="AB2589" s="2" t="s">
        <v>97</v>
      </c>
      <c r="AC2589" t="s">
        <v>175</v>
      </c>
      <c r="AD2589" t="s">
        <v>97</v>
      </c>
      <c r="AE2589" s="1" t="s">
        <v>98</v>
      </c>
      <c r="AF2589" t="s">
        <v>98</v>
      </c>
    </row>
    <row r="2590" spans="1:32">
      <c r="A2590" s="3" t="s">
        <v>184</v>
      </c>
      <c r="B2590">
        <v>2580</v>
      </c>
      <c r="C2590" s="6">
        <v>193939</v>
      </c>
      <c r="D2590" t="s">
        <v>136</v>
      </c>
      <c r="E2590" s="2" t="s">
        <v>98</v>
      </c>
      <c r="F2590" s="2" t="s">
        <v>98</v>
      </c>
      <c r="G2590" s="2" t="s">
        <v>98</v>
      </c>
      <c r="H2590" s="2" t="s">
        <v>97</v>
      </c>
      <c r="I2590" s="2" t="s">
        <v>145</v>
      </c>
      <c r="J2590" s="2" t="s">
        <v>97</v>
      </c>
      <c r="K2590" s="2" t="s">
        <v>134</v>
      </c>
      <c r="L2590" t="s">
        <v>140</v>
      </c>
      <c r="M2590" s="2" t="s">
        <v>100</v>
      </c>
      <c r="N2590" s="71" t="s">
        <v>98</v>
      </c>
      <c r="O2590" s="71" t="s">
        <v>174</v>
      </c>
      <c r="P2590" s="4" t="s">
        <v>182</v>
      </c>
      <c r="Q2590" s="2" t="s">
        <v>98</v>
      </c>
      <c r="R2590" s="2" t="s">
        <v>98</v>
      </c>
      <c r="S2590" t="s">
        <v>98</v>
      </c>
      <c r="T2590" t="s">
        <v>98</v>
      </c>
      <c r="U2590" s="2" t="s">
        <v>98</v>
      </c>
      <c r="V2590" s="2" t="s">
        <v>98</v>
      </c>
      <c r="W2590" s="2" t="s">
        <v>98</v>
      </c>
      <c r="X2590" s="2" t="s">
        <v>98</v>
      </c>
      <c r="Y2590" s="2" t="s">
        <v>186</v>
      </c>
      <c r="Z2590" s="2" t="s">
        <v>98</v>
      </c>
      <c r="AA2590" s="2" t="s">
        <v>98</v>
      </c>
      <c r="AB2590" s="2" t="s">
        <v>97</v>
      </c>
      <c r="AC2590" t="s">
        <v>172</v>
      </c>
      <c r="AD2590" t="s">
        <v>97</v>
      </c>
      <c r="AE2590" s="1" t="s">
        <v>97</v>
      </c>
      <c r="AF2590" t="s">
        <v>97</v>
      </c>
    </row>
    <row r="2591" spans="1:32">
      <c r="A2591" s="3" t="s">
        <v>184</v>
      </c>
      <c r="B2591">
        <v>2581</v>
      </c>
      <c r="C2591">
        <v>193949</v>
      </c>
      <c r="D2591" t="s">
        <v>136</v>
      </c>
      <c r="E2591" s="2" t="s">
        <v>98</v>
      </c>
      <c r="F2591" s="2" t="s">
        <v>98</v>
      </c>
      <c r="G2591" s="2" t="s">
        <v>98</v>
      </c>
      <c r="H2591" s="2" t="s">
        <v>97</v>
      </c>
      <c r="I2591" s="2" t="s">
        <v>146</v>
      </c>
      <c r="J2591" s="6" t="s">
        <v>97</v>
      </c>
      <c r="K2591" s="2" t="s">
        <v>134</v>
      </c>
      <c r="L2591" t="s">
        <v>140</v>
      </c>
      <c r="M2591" s="2" t="s">
        <v>100</v>
      </c>
      <c r="N2591" s="70" t="s">
        <v>98</v>
      </c>
      <c r="O2591" s="70" t="s">
        <v>174</v>
      </c>
      <c r="P2591" s="5" t="s">
        <v>182</v>
      </c>
      <c r="Q2591" s="2" t="s">
        <v>98</v>
      </c>
      <c r="R2591" s="2" t="s">
        <v>98</v>
      </c>
      <c r="S2591" t="s">
        <v>98</v>
      </c>
      <c r="T2591" t="s">
        <v>98</v>
      </c>
      <c r="U2591" s="2" t="s">
        <v>98</v>
      </c>
      <c r="V2591" s="2" t="s">
        <v>98</v>
      </c>
      <c r="W2591" s="2" t="s">
        <v>98</v>
      </c>
      <c r="X2591" s="2" t="s">
        <v>98</v>
      </c>
      <c r="Y2591" s="2" t="s">
        <v>186</v>
      </c>
      <c r="Z2591" s="2" t="s">
        <v>98</v>
      </c>
      <c r="AA2591" s="2" t="s">
        <v>98</v>
      </c>
      <c r="AB2591" s="2" t="s">
        <v>98</v>
      </c>
      <c r="AC2591" t="s">
        <v>172</v>
      </c>
      <c r="AD2591" s="6" t="s">
        <v>97</v>
      </c>
      <c r="AE2591" s="1" t="s">
        <v>98</v>
      </c>
      <c r="AF2591" t="s">
        <v>98</v>
      </c>
    </row>
    <row r="2592" spans="1:32">
      <c r="A2592" s="3" t="s">
        <v>184</v>
      </c>
      <c r="B2592">
        <v>2582</v>
      </c>
      <c r="C2592" s="6">
        <v>193953</v>
      </c>
      <c r="D2592" t="s">
        <v>137</v>
      </c>
      <c r="E2592" s="2" t="s">
        <v>98</v>
      </c>
      <c r="F2592" s="2" t="s">
        <v>98</v>
      </c>
      <c r="G2592" s="2" t="s">
        <v>98</v>
      </c>
      <c r="H2592" s="2" t="s">
        <v>97</v>
      </c>
      <c r="I2592" s="2" t="s">
        <v>146</v>
      </c>
      <c r="J2592" s="2" t="s">
        <v>97</v>
      </c>
      <c r="K2592" s="2" t="s">
        <v>134</v>
      </c>
      <c r="L2592" t="s">
        <v>140</v>
      </c>
      <c r="M2592" s="2" t="s">
        <v>100</v>
      </c>
      <c r="N2592" s="71" t="s">
        <v>98</v>
      </c>
      <c r="O2592" s="71" t="s">
        <v>174</v>
      </c>
      <c r="P2592" s="4" t="s">
        <v>182</v>
      </c>
      <c r="Q2592" s="2" t="s">
        <v>98</v>
      </c>
      <c r="R2592" s="2" t="s">
        <v>98</v>
      </c>
      <c r="S2592" t="s">
        <v>98</v>
      </c>
      <c r="T2592" t="s">
        <v>98</v>
      </c>
      <c r="U2592" s="2" t="s">
        <v>98</v>
      </c>
      <c r="V2592" s="2" t="s">
        <v>98</v>
      </c>
      <c r="W2592" s="2" t="s">
        <v>98</v>
      </c>
      <c r="X2592" s="2" t="s">
        <v>98</v>
      </c>
      <c r="Y2592" s="2" t="s">
        <v>98</v>
      </c>
      <c r="Z2592" s="2" t="s">
        <v>98</v>
      </c>
      <c r="AA2592" s="2" t="s">
        <v>98</v>
      </c>
      <c r="AB2592" s="2" t="s">
        <v>97</v>
      </c>
      <c r="AC2592" t="s">
        <v>172</v>
      </c>
      <c r="AD2592" t="s">
        <v>97</v>
      </c>
      <c r="AE2592" s="1" t="s">
        <v>98</v>
      </c>
      <c r="AF2592" t="s">
        <v>98</v>
      </c>
    </row>
    <row r="2593" spans="1:32">
      <c r="A2593" s="3" t="s">
        <v>184</v>
      </c>
      <c r="B2593">
        <v>2583</v>
      </c>
      <c r="C2593" s="6">
        <v>193957</v>
      </c>
      <c r="D2593" t="s">
        <v>137</v>
      </c>
      <c r="E2593" s="2" t="s">
        <v>98</v>
      </c>
      <c r="F2593" s="2" t="s">
        <v>98</v>
      </c>
      <c r="G2593" s="2" t="s">
        <v>98</v>
      </c>
      <c r="H2593" s="2" t="s">
        <v>97</v>
      </c>
      <c r="I2593" s="2" t="s">
        <v>146</v>
      </c>
      <c r="J2593" s="2" t="s">
        <v>97</v>
      </c>
      <c r="K2593" s="2" t="s">
        <v>134</v>
      </c>
      <c r="L2593" t="s">
        <v>140</v>
      </c>
      <c r="M2593" s="2" t="s">
        <v>100</v>
      </c>
      <c r="N2593" s="71" t="s">
        <v>98</v>
      </c>
      <c r="O2593" s="71" t="s">
        <v>174</v>
      </c>
      <c r="P2593" s="4" t="s">
        <v>182</v>
      </c>
      <c r="Q2593" s="2" t="s">
        <v>98</v>
      </c>
      <c r="R2593" s="2" t="s">
        <v>98</v>
      </c>
      <c r="S2593" t="s">
        <v>98</v>
      </c>
      <c r="T2593" t="s">
        <v>98</v>
      </c>
      <c r="U2593" s="2" t="s">
        <v>98</v>
      </c>
      <c r="V2593" s="2" t="s">
        <v>98</v>
      </c>
      <c r="W2593" s="2" t="s">
        <v>98</v>
      </c>
      <c r="X2593" s="2" t="s">
        <v>98</v>
      </c>
      <c r="Y2593" s="2" t="s">
        <v>98</v>
      </c>
      <c r="Z2593" s="2" t="s">
        <v>98</v>
      </c>
      <c r="AA2593" s="2" t="s">
        <v>98</v>
      </c>
      <c r="AB2593" s="2" t="s">
        <v>97</v>
      </c>
      <c r="AC2593" t="s">
        <v>172</v>
      </c>
      <c r="AD2593" t="s">
        <v>97</v>
      </c>
      <c r="AE2593" s="1" t="s">
        <v>98</v>
      </c>
      <c r="AF2593" t="s">
        <v>97</v>
      </c>
    </row>
    <row r="2594" spans="1:32">
      <c r="A2594" s="3" t="s">
        <v>184</v>
      </c>
      <c r="B2594">
        <v>2584</v>
      </c>
      <c r="C2594">
        <v>193997</v>
      </c>
      <c r="D2594" t="s">
        <v>137</v>
      </c>
      <c r="E2594" s="2" t="s">
        <v>98</v>
      </c>
      <c r="F2594" s="2" t="s">
        <v>98</v>
      </c>
      <c r="G2594" s="2" t="s">
        <v>98</v>
      </c>
      <c r="H2594" s="3" t="s">
        <v>97</v>
      </c>
      <c r="I2594" s="2" t="s">
        <v>147</v>
      </c>
      <c r="J2594" s="6" t="s">
        <v>97</v>
      </c>
      <c r="K2594" s="2" t="s">
        <v>134</v>
      </c>
      <c r="L2594" t="s">
        <v>140</v>
      </c>
      <c r="M2594" s="2" t="s">
        <v>100</v>
      </c>
      <c r="N2594" s="70" t="s">
        <v>97</v>
      </c>
      <c r="O2594" s="70" t="s">
        <v>163</v>
      </c>
      <c r="P2594" s="4" t="s">
        <v>182</v>
      </c>
      <c r="Q2594" s="2" t="s">
        <v>98</v>
      </c>
      <c r="R2594" s="2" t="s">
        <v>98</v>
      </c>
      <c r="S2594" t="s">
        <v>98</v>
      </c>
      <c r="T2594" t="s">
        <v>98</v>
      </c>
      <c r="U2594" s="2" t="s">
        <v>98</v>
      </c>
      <c r="V2594" s="2" t="s">
        <v>98</v>
      </c>
      <c r="W2594" s="2" t="s">
        <v>98</v>
      </c>
      <c r="X2594" s="2" t="s">
        <v>98</v>
      </c>
      <c r="Y2594" s="2" t="s">
        <v>186</v>
      </c>
      <c r="Z2594" s="2" t="s">
        <v>98</v>
      </c>
      <c r="AA2594" s="2" t="s">
        <v>98</v>
      </c>
      <c r="AB2594" s="2" t="s">
        <v>97</v>
      </c>
      <c r="AC2594" t="s">
        <v>172</v>
      </c>
      <c r="AD2594" s="6" t="s">
        <v>97</v>
      </c>
      <c r="AE2594" s="1" t="s">
        <v>98</v>
      </c>
      <c r="AF2594" t="s">
        <v>98</v>
      </c>
    </row>
    <row r="2595" spans="1:32">
      <c r="A2595" s="3" t="s">
        <v>184</v>
      </c>
      <c r="B2595">
        <v>2585</v>
      </c>
      <c r="C2595">
        <v>193999</v>
      </c>
      <c r="D2595" t="s">
        <v>136</v>
      </c>
      <c r="E2595" s="2" t="s">
        <v>98</v>
      </c>
      <c r="F2595" s="2" t="s">
        <v>98</v>
      </c>
      <c r="G2595" s="2" t="s">
        <v>98</v>
      </c>
      <c r="H2595" s="3" t="s">
        <v>97</v>
      </c>
      <c r="I2595" s="2" t="s">
        <v>149</v>
      </c>
      <c r="J2595" s="6" t="s">
        <v>97</v>
      </c>
      <c r="K2595" s="2" t="s">
        <v>134</v>
      </c>
      <c r="L2595" t="s">
        <v>140</v>
      </c>
      <c r="M2595" s="3" t="s">
        <v>101</v>
      </c>
      <c r="N2595" s="71" t="s">
        <v>97</v>
      </c>
      <c r="O2595" s="71" t="s">
        <v>174</v>
      </c>
      <c r="P2595" s="5" t="s">
        <v>182</v>
      </c>
      <c r="Q2595" s="2" t="s">
        <v>98</v>
      </c>
      <c r="R2595" s="2" t="s">
        <v>98</v>
      </c>
      <c r="S2595" t="s">
        <v>98</v>
      </c>
      <c r="T2595" t="s">
        <v>98</v>
      </c>
      <c r="U2595" s="2" t="s">
        <v>98</v>
      </c>
      <c r="V2595" s="2" t="s">
        <v>98</v>
      </c>
      <c r="W2595" s="2" t="s">
        <v>98</v>
      </c>
      <c r="X2595" s="2" t="s">
        <v>98</v>
      </c>
      <c r="Y2595" s="2" t="s">
        <v>98</v>
      </c>
      <c r="Z2595" s="2" t="s">
        <v>98</v>
      </c>
      <c r="AA2595" s="2" t="s">
        <v>98</v>
      </c>
      <c r="AB2595" s="2" t="s">
        <v>98</v>
      </c>
      <c r="AC2595" t="s">
        <v>172</v>
      </c>
      <c r="AD2595" s="6" t="s">
        <v>97</v>
      </c>
      <c r="AE2595" s="1" t="s">
        <v>98</v>
      </c>
      <c r="AF2595" t="s">
        <v>98</v>
      </c>
    </row>
    <row r="2596" spans="1:32">
      <c r="A2596" s="3" t="s">
        <v>184</v>
      </c>
      <c r="B2596">
        <v>2586</v>
      </c>
      <c r="C2596">
        <v>194000</v>
      </c>
      <c r="D2596" t="s">
        <v>136</v>
      </c>
      <c r="E2596" s="2" t="s">
        <v>98</v>
      </c>
      <c r="F2596" s="2" t="s">
        <v>98</v>
      </c>
      <c r="G2596" s="2" t="s">
        <v>98</v>
      </c>
      <c r="H2596" s="2" t="s">
        <v>97</v>
      </c>
      <c r="I2596" s="2" t="s">
        <v>146</v>
      </c>
      <c r="J2596" s="6" t="s">
        <v>97</v>
      </c>
      <c r="K2596" s="2" t="s">
        <v>134</v>
      </c>
      <c r="L2596" t="s">
        <v>140</v>
      </c>
      <c r="M2596" s="2" t="s">
        <v>100</v>
      </c>
      <c r="N2596" s="70" t="s">
        <v>98</v>
      </c>
      <c r="O2596" s="70" t="s">
        <v>174</v>
      </c>
      <c r="P2596" s="5" t="s">
        <v>182</v>
      </c>
      <c r="Q2596" s="2" t="s">
        <v>98</v>
      </c>
      <c r="R2596" s="2" t="s">
        <v>98</v>
      </c>
      <c r="S2596" t="s">
        <v>98</v>
      </c>
      <c r="T2596" t="s">
        <v>98</v>
      </c>
      <c r="U2596" s="2" t="s">
        <v>98</v>
      </c>
      <c r="V2596" s="2" t="s">
        <v>98</v>
      </c>
      <c r="W2596" s="2" t="s">
        <v>98</v>
      </c>
      <c r="X2596" s="2" t="s">
        <v>98</v>
      </c>
      <c r="Y2596" s="2" t="s">
        <v>186</v>
      </c>
      <c r="Z2596" s="2" t="s">
        <v>98</v>
      </c>
      <c r="AA2596" s="2" t="s">
        <v>98</v>
      </c>
      <c r="AB2596" s="2" t="s">
        <v>98</v>
      </c>
      <c r="AC2596" t="s">
        <v>172</v>
      </c>
      <c r="AD2596" t="s">
        <v>97</v>
      </c>
      <c r="AE2596" s="1" t="s">
        <v>98</v>
      </c>
      <c r="AF2596" t="s">
        <v>98</v>
      </c>
    </row>
    <row r="2597" spans="1:32">
      <c r="A2597" s="3" t="s">
        <v>184</v>
      </c>
      <c r="B2597">
        <v>2587</v>
      </c>
      <c r="C2597">
        <v>194006</v>
      </c>
      <c r="D2597" t="s">
        <v>136</v>
      </c>
      <c r="E2597" s="2" t="s">
        <v>98</v>
      </c>
      <c r="F2597" s="2" t="s">
        <v>98</v>
      </c>
      <c r="G2597" s="2" t="s">
        <v>98</v>
      </c>
      <c r="H2597" s="3" t="s">
        <v>97</v>
      </c>
      <c r="I2597" s="2" t="s">
        <v>147</v>
      </c>
      <c r="J2597" s="6" t="s">
        <v>97</v>
      </c>
      <c r="K2597" s="2" t="s">
        <v>134</v>
      </c>
      <c r="L2597" t="s">
        <v>140</v>
      </c>
      <c r="M2597" s="3" t="s">
        <v>100</v>
      </c>
      <c r="N2597" s="71" t="s">
        <v>98</v>
      </c>
      <c r="O2597" s="71" t="s">
        <v>163</v>
      </c>
      <c r="P2597" s="4" t="s">
        <v>182</v>
      </c>
      <c r="Q2597" s="2" t="s">
        <v>98</v>
      </c>
      <c r="R2597" s="2" t="s">
        <v>98</v>
      </c>
      <c r="S2597" t="s">
        <v>98</v>
      </c>
      <c r="T2597" t="s">
        <v>98</v>
      </c>
      <c r="U2597" s="2" t="s">
        <v>98</v>
      </c>
      <c r="V2597" s="2" t="s">
        <v>98</v>
      </c>
      <c r="W2597" s="2" t="s">
        <v>98</v>
      </c>
      <c r="X2597" s="2" t="s">
        <v>98</v>
      </c>
      <c r="Y2597" s="2" t="s">
        <v>186</v>
      </c>
      <c r="Z2597" s="2" t="s">
        <v>98</v>
      </c>
      <c r="AA2597" s="2" t="s">
        <v>98</v>
      </c>
      <c r="AB2597" s="2" t="s">
        <v>97</v>
      </c>
      <c r="AC2597" t="s">
        <v>172</v>
      </c>
      <c r="AD2597" t="s">
        <v>97</v>
      </c>
      <c r="AE2597" s="1" t="s">
        <v>98</v>
      </c>
      <c r="AF2597" t="s">
        <v>98</v>
      </c>
    </row>
    <row r="2598" spans="1:32">
      <c r="A2598" s="3" t="s">
        <v>184</v>
      </c>
      <c r="B2598">
        <v>2588</v>
      </c>
      <c r="C2598">
        <v>194032</v>
      </c>
      <c r="D2598" t="s">
        <v>136</v>
      </c>
      <c r="E2598" s="2" t="s">
        <v>97</v>
      </c>
      <c r="F2598" s="2" t="s">
        <v>98</v>
      </c>
      <c r="G2598" s="2" t="s">
        <v>98</v>
      </c>
      <c r="H2598" s="3" t="s">
        <v>98</v>
      </c>
      <c r="I2598" s="2" t="s">
        <v>145</v>
      </c>
      <c r="J2598" s="6" t="s">
        <v>97</v>
      </c>
      <c r="K2598" s="2" t="s">
        <v>134</v>
      </c>
      <c r="L2598" t="s">
        <v>139</v>
      </c>
      <c r="M2598" s="2" t="s">
        <v>101</v>
      </c>
      <c r="N2598" s="70" t="s">
        <v>98</v>
      </c>
      <c r="O2598" s="70" t="s">
        <v>174</v>
      </c>
      <c r="P2598" s="4" t="s">
        <v>97</v>
      </c>
      <c r="Q2598" s="2" t="s">
        <v>98</v>
      </c>
      <c r="R2598" s="2" t="s">
        <v>98</v>
      </c>
      <c r="S2598" t="s">
        <v>97</v>
      </c>
      <c r="T2598" t="s">
        <v>98</v>
      </c>
      <c r="U2598" s="2" t="s">
        <v>97</v>
      </c>
      <c r="V2598" s="2" t="s">
        <v>98</v>
      </c>
      <c r="W2598" s="2" t="s">
        <v>98</v>
      </c>
      <c r="X2598" s="2" t="s">
        <v>98</v>
      </c>
      <c r="Y2598" s="2" t="s">
        <v>97</v>
      </c>
      <c r="Z2598" s="2" t="s">
        <v>98</v>
      </c>
      <c r="AA2598" s="2" t="s">
        <v>98</v>
      </c>
      <c r="AB2598" s="2" t="s">
        <v>99</v>
      </c>
      <c r="AC2598" t="s">
        <v>175</v>
      </c>
      <c r="AD2598" s="6" t="s">
        <v>97</v>
      </c>
      <c r="AE2598" s="1" t="s">
        <v>97</v>
      </c>
      <c r="AF2598" t="s">
        <v>97</v>
      </c>
    </row>
    <row r="2599" spans="1:32">
      <c r="A2599" s="3" t="s">
        <v>184</v>
      </c>
      <c r="B2599">
        <v>2589</v>
      </c>
      <c r="C2599" s="6">
        <v>194033</v>
      </c>
      <c r="D2599" t="s">
        <v>137</v>
      </c>
      <c r="E2599" s="2" t="s">
        <v>98</v>
      </c>
      <c r="F2599" s="2" t="s">
        <v>98</v>
      </c>
      <c r="G2599" s="2" t="s">
        <v>98</v>
      </c>
      <c r="H2599" s="2" t="s">
        <v>97</v>
      </c>
      <c r="I2599" s="2" t="s">
        <v>144</v>
      </c>
      <c r="J2599" s="2" t="s">
        <v>97</v>
      </c>
      <c r="K2599" s="2" t="s">
        <v>134</v>
      </c>
      <c r="L2599" t="s">
        <v>139</v>
      </c>
      <c r="M2599" s="2" t="s">
        <v>100</v>
      </c>
      <c r="N2599" s="71" t="s">
        <v>97</v>
      </c>
      <c r="O2599" s="71" t="s">
        <v>163</v>
      </c>
      <c r="P2599" s="4" t="s">
        <v>182</v>
      </c>
      <c r="Q2599" s="2" t="s">
        <v>98</v>
      </c>
      <c r="R2599" s="2" t="s">
        <v>98</v>
      </c>
      <c r="S2599" t="s">
        <v>98</v>
      </c>
      <c r="T2599" t="s">
        <v>98</v>
      </c>
      <c r="U2599" s="2" t="s">
        <v>98</v>
      </c>
      <c r="V2599" s="2" t="s">
        <v>98</v>
      </c>
      <c r="W2599" s="2" t="s">
        <v>98</v>
      </c>
      <c r="X2599" s="2" t="s">
        <v>98</v>
      </c>
      <c r="Y2599" s="2" t="s">
        <v>98</v>
      </c>
      <c r="Z2599" s="2" t="s">
        <v>98</v>
      </c>
      <c r="AA2599" s="2" t="s">
        <v>98</v>
      </c>
      <c r="AB2599" s="2" t="s">
        <v>98</v>
      </c>
      <c r="AC2599" t="s">
        <v>172</v>
      </c>
      <c r="AD2599" t="s">
        <v>97</v>
      </c>
      <c r="AE2599" s="1" t="s">
        <v>98</v>
      </c>
      <c r="AF2599" t="s">
        <v>97</v>
      </c>
    </row>
    <row r="2600" spans="1:32">
      <c r="A2600" s="3" t="s">
        <v>184</v>
      </c>
      <c r="B2600">
        <v>2590</v>
      </c>
      <c r="C2600">
        <v>194037</v>
      </c>
      <c r="D2600" t="s">
        <v>137</v>
      </c>
      <c r="E2600" s="2" t="s">
        <v>98</v>
      </c>
      <c r="F2600" s="2" t="s">
        <v>98</v>
      </c>
      <c r="G2600" s="2" t="s">
        <v>98</v>
      </c>
      <c r="H2600" s="2" t="s">
        <v>97</v>
      </c>
      <c r="I2600" s="2" t="s">
        <v>144</v>
      </c>
      <c r="J2600" s="6" t="s">
        <v>97</v>
      </c>
      <c r="K2600" s="2" t="s">
        <v>134</v>
      </c>
      <c r="L2600" t="s">
        <v>139</v>
      </c>
      <c r="M2600" s="2" t="s">
        <v>100</v>
      </c>
      <c r="N2600" s="70" t="s">
        <v>97</v>
      </c>
      <c r="O2600" s="70" t="s">
        <v>174</v>
      </c>
      <c r="P2600" s="4" t="s">
        <v>98</v>
      </c>
      <c r="Q2600" s="2" t="s">
        <v>98</v>
      </c>
      <c r="R2600" s="2" t="s">
        <v>98</v>
      </c>
      <c r="S2600" t="s">
        <v>97</v>
      </c>
      <c r="T2600" t="s">
        <v>98</v>
      </c>
      <c r="U2600" s="2" t="s">
        <v>98</v>
      </c>
      <c r="V2600" s="2" t="s">
        <v>98</v>
      </c>
      <c r="W2600" s="2" t="s">
        <v>98</v>
      </c>
      <c r="X2600" s="2" t="s">
        <v>98</v>
      </c>
      <c r="Y2600" s="2" t="s">
        <v>98</v>
      </c>
      <c r="Z2600" s="2" t="s">
        <v>98</v>
      </c>
      <c r="AA2600" s="2" t="s">
        <v>98</v>
      </c>
      <c r="AB2600" s="2" t="s">
        <v>98</v>
      </c>
      <c r="AC2600" t="s">
        <v>172</v>
      </c>
      <c r="AD2600" s="6" t="s">
        <v>97</v>
      </c>
      <c r="AE2600" s="1" t="s">
        <v>98</v>
      </c>
      <c r="AF2600" t="s">
        <v>98</v>
      </c>
    </row>
    <row r="2601" spans="1:32">
      <c r="A2601" s="3" t="s">
        <v>184</v>
      </c>
      <c r="B2601">
        <v>2591</v>
      </c>
      <c r="C2601" s="6">
        <v>194041</v>
      </c>
      <c r="D2601" t="s">
        <v>137</v>
      </c>
      <c r="E2601" s="2" t="s">
        <v>97</v>
      </c>
      <c r="F2601" s="2" t="s">
        <v>98</v>
      </c>
      <c r="G2601" s="2" t="s">
        <v>98</v>
      </c>
      <c r="H2601" s="2" t="s">
        <v>97</v>
      </c>
      <c r="I2601" s="2" t="s">
        <v>146</v>
      </c>
      <c r="J2601" s="2" t="s">
        <v>97</v>
      </c>
      <c r="K2601" s="2" t="s">
        <v>134</v>
      </c>
      <c r="L2601" t="s">
        <v>140</v>
      </c>
      <c r="M2601" s="2" t="s">
        <v>100</v>
      </c>
      <c r="N2601" s="71" t="s">
        <v>98</v>
      </c>
      <c r="O2601" s="71" t="s">
        <v>163</v>
      </c>
      <c r="P2601" s="4" t="s">
        <v>182</v>
      </c>
      <c r="Q2601" s="2" t="s">
        <v>98</v>
      </c>
      <c r="R2601" s="2" t="s">
        <v>98</v>
      </c>
      <c r="S2601" t="s">
        <v>98</v>
      </c>
      <c r="T2601" t="s">
        <v>98</v>
      </c>
      <c r="U2601" s="2" t="s">
        <v>98</v>
      </c>
      <c r="V2601" s="2" t="s">
        <v>97</v>
      </c>
      <c r="W2601" s="2" t="s">
        <v>98</v>
      </c>
      <c r="X2601" s="2" t="s">
        <v>98</v>
      </c>
      <c r="Y2601" s="2" t="s">
        <v>98</v>
      </c>
      <c r="Z2601" s="2" t="s">
        <v>98</v>
      </c>
      <c r="AA2601" s="2" t="s">
        <v>98</v>
      </c>
      <c r="AB2601" s="2" t="s">
        <v>97</v>
      </c>
      <c r="AC2601" t="s">
        <v>172</v>
      </c>
      <c r="AD2601" t="s">
        <v>97</v>
      </c>
      <c r="AE2601" s="1" t="s">
        <v>98</v>
      </c>
      <c r="AF2601" t="s">
        <v>97</v>
      </c>
    </row>
    <row r="2602" spans="1:32">
      <c r="A2602" s="3" t="s">
        <v>184</v>
      </c>
      <c r="B2602">
        <v>2592</v>
      </c>
      <c r="C2602" s="6">
        <v>194050</v>
      </c>
      <c r="D2602" t="s">
        <v>136</v>
      </c>
      <c r="E2602" s="2" t="s">
        <v>98</v>
      </c>
      <c r="F2602" s="2" t="s">
        <v>98</v>
      </c>
      <c r="G2602" s="2" t="s">
        <v>98</v>
      </c>
      <c r="H2602" s="2" t="s">
        <v>97</v>
      </c>
      <c r="I2602" s="2" t="s">
        <v>146</v>
      </c>
      <c r="J2602" s="2" t="s">
        <v>97</v>
      </c>
      <c r="K2602" s="2" t="s">
        <v>134</v>
      </c>
      <c r="L2602" t="s">
        <v>139</v>
      </c>
      <c r="M2602" s="2" t="s">
        <v>101</v>
      </c>
      <c r="N2602" s="71" t="s">
        <v>97</v>
      </c>
      <c r="O2602" s="71" t="s">
        <v>174</v>
      </c>
      <c r="P2602" s="4" t="s">
        <v>182</v>
      </c>
      <c r="Q2602" s="2" t="s">
        <v>98</v>
      </c>
      <c r="R2602" s="2" t="s">
        <v>98</v>
      </c>
      <c r="S2602" t="s">
        <v>98</v>
      </c>
      <c r="T2602" t="s">
        <v>98</v>
      </c>
      <c r="U2602" s="2" t="s">
        <v>98</v>
      </c>
      <c r="V2602" s="2" t="s">
        <v>98</v>
      </c>
      <c r="W2602" s="2" t="s">
        <v>98</v>
      </c>
      <c r="X2602" s="2" t="s">
        <v>98</v>
      </c>
      <c r="Y2602" s="2" t="s">
        <v>98</v>
      </c>
      <c r="Z2602" s="2" t="s">
        <v>98</v>
      </c>
      <c r="AA2602" s="2" t="s">
        <v>98</v>
      </c>
      <c r="AB2602" s="2" t="s">
        <v>97</v>
      </c>
      <c r="AC2602" t="s">
        <v>172</v>
      </c>
      <c r="AD2602" t="s">
        <v>97</v>
      </c>
      <c r="AE2602" s="1" t="s">
        <v>98</v>
      </c>
      <c r="AF2602" t="s">
        <v>98</v>
      </c>
    </row>
    <row r="2603" spans="1:32">
      <c r="A2603" s="3" t="s">
        <v>183</v>
      </c>
      <c r="B2603">
        <v>2593</v>
      </c>
      <c r="C2603" s="6">
        <v>194053</v>
      </c>
      <c r="D2603" t="s">
        <v>137</v>
      </c>
      <c r="E2603" s="2" t="s">
        <v>98</v>
      </c>
      <c r="F2603" s="2" t="s">
        <v>98</v>
      </c>
      <c r="G2603" s="2" t="s">
        <v>98</v>
      </c>
      <c r="H2603" s="2" t="s">
        <v>97</v>
      </c>
      <c r="I2603" s="2" t="s">
        <v>146</v>
      </c>
      <c r="J2603" s="2" t="s">
        <v>97</v>
      </c>
      <c r="K2603" s="2" t="s">
        <v>134</v>
      </c>
      <c r="L2603" t="s">
        <v>140</v>
      </c>
      <c r="M2603" s="2" t="s">
        <v>100</v>
      </c>
      <c r="N2603" s="71" t="s">
        <v>98</v>
      </c>
      <c r="O2603" s="71" t="s">
        <v>163</v>
      </c>
      <c r="P2603" s="4" t="s">
        <v>98</v>
      </c>
      <c r="Q2603" s="2" t="s">
        <v>98</v>
      </c>
      <c r="R2603" s="2" t="s">
        <v>98</v>
      </c>
      <c r="S2603" t="s">
        <v>97</v>
      </c>
      <c r="T2603" t="s">
        <v>98</v>
      </c>
      <c r="U2603" s="2" t="s">
        <v>98</v>
      </c>
      <c r="V2603" s="2" t="s">
        <v>98</v>
      </c>
      <c r="W2603" s="2" t="s">
        <v>98</v>
      </c>
      <c r="X2603" s="2" t="s">
        <v>98</v>
      </c>
      <c r="Y2603" s="2" t="s">
        <v>98</v>
      </c>
      <c r="Z2603" s="2" t="s">
        <v>98</v>
      </c>
      <c r="AA2603" s="2" t="s">
        <v>98</v>
      </c>
      <c r="AB2603" s="2" t="s">
        <v>97</v>
      </c>
      <c r="AC2603" t="s">
        <v>172</v>
      </c>
      <c r="AD2603" t="s">
        <v>97</v>
      </c>
      <c r="AE2603" s="1" t="s">
        <v>98</v>
      </c>
      <c r="AF2603" t="s">
        <v>98</v>
      </c>
    </row>
    <row r="2604" spans="1:32">
      <c r="A2604" s="3" t="s">
        <v>184</v>
      </c>
      <c r="B2604">
        <v>2594</v>
      </c>
      <c r="C2604" s="6">
        <v>194059</v>
      </c>
      <c r="D2604" t="s">
        <v>136</v>
      </c>
      <c r="E2604" s="2" t="s">
        <v>98</v>
      </c>
      <c r="F2604" s="2" t="s">
        <v>98</v>
      </c>
      <c r="G2604" s="2" t="s">
        <v>98</v>
      </c>
      <c r="H2604" s="2" t="s">
        <v>97</v>
      </c>
      <c r="I2604" s="2" t="s">
        <v>146</v>
      </c>
      <c r="J2604" s="2" t="s">
        <v>97</v>
      </c>
      <c r="K2604" s="2" t="s">
        <v>134</v>
      </c>
      <c r="L2604" t="s">
        <v>140</v>
      </c>
      <c r="M2604" s="2" t="s">
        <v>101</v>
      </c>
      <c r="N2604" s="71" t="s">
        <v>97</v>
      </c>
      <c r="O2604" s="71" t="s">
        <v>174</v>
      </c>
      <c r="P2604" s="4" t="s">
        <v>98</v>
      </c>
      <c r="Q2604" s="2" t="s">
        <v>98</v>
      </c>
      <c r="R2604" s="2" t="s">
        <v>98</v>
      </c>
      <c r="S2604" t="s">
        <v>97</v>
      </c>
      <c r="T2604" t="s">
        <v>98</v>
      </c>
      <c r="U2604" s="2" t="s">
        <v>98</v>
      </c>
      <c r="V2604" s="2" t="s">
        <v>98</v>
      </c>
      <c r="W2604" s="2" t="s">
        <v>98</v>
      </c>
      <c r="X2604" s="2" t="s">
        <v>98</v>
      </c>
      <c r="Y2604" s="2" t="s">
        <v>98</v>
      </c>
      <c r="Z2604" s="2" t="s">
        <v>98</v>
      </c>
      <c r="AA2604" s="2" t="s">
        <v>98</v>
      </c>
      <c r="AB2604" s="2" t="s">
        <v>97</v>
      </c>
      <c r="AC2604" t="s">
        <v>172</v>
      </c>
      <c r="AD2604" t="s">
        <v>97</v>
      </c>
      <c r="AE2604" s="1" t="s">
        <v>98</v>
      </c>
      <c r="AF2604" t="s">
        <v>97</v>
      </c>
    </row>
    <row r="2605" spans="1:32">
      <c r="A2605" s="3" t="s">
        <v>184</v>
      </c>
      <c r="B2605">
        <v>2595</v>
      </c>
      <c r="C2605" s="6">
        <v>194064</v>
      </c>
      <c r="D2605" t="s">
        <v>137</v>
      </c>
      <c r="E2605" s="2" t="s">
        <v>98</v>
      </c>
      <c r="F2605" s="2" t="s">
        <v>98</v>
      </c>
      <c r="G2605" s="2" t="s">
        <v>98</v>
      </c>
      <c r="H2605" s="2" t="s">
        <v>98</v>
      </c>
      <c r="I2605" s="2" t="s">
        <v>146</v>
      </c>
      <c r="J2605" s="2" t="s">
        <v>97</v>
      </c>
      <c r="K2605" s="2" t="s">
        <v>134</v>
      </c>
      <c r="L2605" t="s">
        <v>140</v>
      </c>
      <c r="M2605" s="2" t="s">
        <v>100</v>
      </c>
      <c r="N2605" s="71" t="s">
        <v>97</v>
      </c>
      <c r="O2605" s="71" t="s">
        <v>174</v>
      </c>
      <c r="P2605" s="4" t="s">
        <v>97</v>
      </c>
      <c r="Q2605" s="2" t="s">
        <v>98</v>
      </c>
      <c r="R2605" s="2" t="s">
        <v>98</v>
      </c>
      <c r="S2605" t="s">
        <v>97</v>
      </c>
      <c r="T2605" t="s">
        <v>98</v>
      </c>
      <c r="U2605" s="2" t="s">
        <v>98</v>
      </c>
      <c r="V2605" s="2" t="s">
        <v>98</v>
      </c>
      <c r="W2605" s="2" t="s">
        <v>98</v>
      </c>
      <c r="X2605" s="2" t="s">
        <v>98</v>
      </c>
      <c r="Y2605" s="2" t="s">
        <v>98</v>
      </c>
      <c r="Z2605" s="2" t="s">
        <v>98</v>
      </c>
      <c r="AA2605" s="2" t="s">
        <v>98</v>
      </c>
      <c r="AB2605" s="2" t="s">
        <v>97</v>
      </c>
      <c r="AC2605" t="s">
        <v>172</v>
      </c>
      <c r="AD2605" t="s">
        <v>97</v>
      </c>
      <c r="AE2605" s="1" t="s">
        <v>98</v>
      </c>
      <c r="AF2605" t="s">
        <v>97</v>
      </c>
    </row>
    <row r="2606" spans="1:32">
      <c r="A2606" s="3" t="s">
        <v>184</v>
      </c>
      <c r="B2606">
        <v>2596</v>
      </c>
      <c r="C2606">
        <v>194066</v>
      </c>
      <c r="D2606" t="s">
        <v>137</v>
      </c>
      <c r="E2606" s="2" t="s">
        <v>98</v>
      </c>
      <c r="F2606" s="2" t="s">
        <v>98</v>
      </c>
      <c r="G2606" s="2" t="s">
        <v>98</v>
      </c>
      <c r="H2606" s="2" t="s">
        <v>97</v>
      </c>
      <c r="I2606" s="2" t="s">
        <v>146</v>
      </c>
      <c r="J2606" s="6" t="s">
        <v>97</v>
      </c>
      <c r="K2606" s="2" t="s">
        <v>134</v>
      </c>
      <c r="L2606" t="s">
        <v>140</v>
      </c>
      <c r="M2606" s="2" t="s">
        <v>100</v>
      </c>
      <c r="N2606" s="70" t="s">
        <v>97</v>
      </c>
      <c r="O2606" s="70" t="s">
        <v>174</v>
      </c>
      <c r="P2606" s="5" t="s">
        <v>182</v>
      </c>
      <c r="Q2606" s="2" t="s">
        <v>98</v>
      </c>
      <c r="R2606" s="2" t="s">
        <v>98</v>
      </c>
      <c r="S2606" t="s">
        <v>98</v>
      </c>
      <c r="T2606" t="s">
        <v>98</v>
      </c>
      <c r="U2606" s="2" t="s">
        <v>98</v>
      </c>
      <c r="V2606" s="2" t="s">
        <v>98</v>
      </c>
      <c r="W2606" s="2" t="s">
        <v>98</v>
      </c>
      <c r="X2606" s="2" t="s">
        <v>98</v>
      </c>
      <c r="Y2606" s="2" t="s">
        <v>98</v>
      </c>
      <c r="Z2606" s="2" t="s">
        <v>98</v>
      </c>
      <c r="AA2606" s="2" t="s">
        <v>98</v>
      </c>
      <c r="AB2606" s="2" t="s">
        <v>97</v>
      </c>
      <c r="AC2606" t="s">
        <v>172</v>
      </c>
      <c r="AD2606" s="6" t="s">
        <v>97</v>
      </c>
      <c r="AE2606" s="1" t="s">
        <v>98</v>
      </c>
      <c r="AF2606" t="s">
        <v>98</v>
      </c>
    </row>
    <row r="2607" spans="1:32">
      <c r="A2607" s="3" t="s">
        <v>184</v>
      </c>
      <c r="B2607">
        <v>2597</v>
      </c>
      <c r="C2607">
        <v>194067</v>
      </c>
      <c r="D2607" t="s">
        <v>136</v>
      </c>
      <c r="E2607" s="2" t="s">
        <v>98</v>
      </c>
      <c r="F2607" s="2" t="s">
        <v>98</v>
      </c>
      <c r="G2607" s="2" t="s">
        <v>98</v>
      </c>
      <c r="H2607" s="3" t="s">
        <v>97</v>
      </c>
      <c r="I2607" s="2" t="s">
        <v>146</v>
      </c>
      <c r="J2607" s="6" t="s">
        <v>97</v>
      </c>
      <c r="K2607" s="2" t="s">
        <v>134</v>
      </c>
      <c r="L2607" t="s">
        <v>140</v>
      </c>
      <c r="M2607" s="2" t="s">
        <v>100</v>
      </c>
      <c r="N2607" s="70" t="s">
        <v>97</v>
      </c>
      <c r="O2607" s="70" t="s">
        <v>174</v>
      </c>
      <c r="P2607" s="4" t="s">
        <v>98</v>
      </c>
      <c r="Q2607" s="2" t="s">
        <v>98</v>
      </c>
      <c r="R2607" s="2" t="s">
        <v>98</v>
      </c>
      <c r="S2607" t="s">
        <v>97</v>
      </c>
      <c r="T2607" t="s">
        <v>98</v>
      </c>
      <c r="U2607" s="2" t="s">
        <v>98</v>
      </c>
      <c r="V2607" s="2" t="s">
        <v>98</v>
      </c>
      <c r="W2607" s="2" t="s">
        <v>98</v>
      </c>
      <c r="X2607" s="2" t="s">
        <v>98</v>
      </c>
      <c r="Y2607" s="2" t="s">
        <v>98</v>
      </c>
      <c r="Z2607" s="2" t="s">
        <v>98</v>
      </c>
      <c r="AA2607" s="2" t="s">
        <v>98</v>
      </c>
      <c r="AB2607" s="2" t="s">
        <v>97</v>
      </c>
      <c r="AC2607" t="s">
        <v>172</v>
      </c>
      <c r="AD2607" s="6" t="s">
        <v>97</v>
      </c>
      <c r="AE2607" s="1" t="s">
        <v>98</v>
      </c>
      <c r="AF2607" t="s">
        <v>98</v>
      </c>
    </row>
    <row r="2608" spans="1:32">
      <c r="A2608" s="3" t="s">
        <v>184</v>
      </c>
      <c r="B2608">
        <v>2598</v>
      </c>
      <c r="C2608">
        <v>194074</v>
      </c>
      <c r="D2608" t="s">
        <v>137</v>
      </c>
      <c r="E2608" s="2" t="s">
        <v>97</v>
      </c>
      <c r="F2608" s="2" t="s">
        <v>98</v>
      </c>
      <c r="G2608" s="2" t="s">
        <v>98</v>
      </c>
      <c r="H2608" s="3" t="s">
        <v>97</v>
      </c>
      <c r="I2608" s="2" t="s">
        <v>146</v>
      </c>
      <c r="J2608" s="6" t="s">
        <v>97</v>
      </c>
      <c r="K2608" s="2" t="s">
        <v>134</v>
      </c>
      <c r="L2608" t="s">
        <v>138</v>
      </c>
      <c r="M2608" s="2" t="s">
        <v>101</v>
      </c>
      <c r="N2608" s="70" t="s">
        <v>97</v>
      </c>
      <c r="O2608" s="70" t="s">
        <v>174</v>
      </c>
      <c r="P2608" s="5" t="s">
        <v>97</v>
      </c>
      <c r="Q2608" s="2" t="s">
        <v>97</v>
      </c>
      <c r="R2608" s="2" t="s">
        <v>97</v>
      </c>
      <c r="S2608" t="s">
        <v>97</v>
      </c>
      <c r="T2608" t="s">
        <v>98</v>
      </c>
      <c r="U2608" s="2" t="s">
        <v>98</v>
      </c>
      <c r="V2608" s="2" t="s">
        <v>98</v>
      </c>
      <c r="W2608" s="2" t="s">
        <v>98</v>
      </c>
      <c r="X2608" s="2" t="s">
        <v>97</v>
      </c>
      <c r="Y2608" s="2" t="s">
        <v>97</v>
      </c>
      <c r="Z2608" s="2" t="s">
        <v>98</v>
      </c>
      <c r="AA2608" s="2" t="s">
        <v>98</v>
      </c>
      <c r="AB2608" s="2" t="s">
        <v>185</v>
      </c>
      <c r="AC2608" t="s">
        <v>176</v>
      </c>
      <c r="AD2608" s="6" t="s">
        <v>97</v>
      </c>
      <c r="AE2608" s="1" t="s">
        <v>98</v>
      </c>
      <c r="AF2608" t="s">
        <v>97</v>
      </c>
    </row>
    <row r="2609" spans="1:32">
      <c r="A2609" s="3" t="s">
        <v>184</v>
      </c>
      <c r="B2609">
        <v>2599</v>
      </c>
      <c r="C2609" s="6">
        <v>194121</v>
      </c>
      <c r="D2609" t="s">
        <v>137</v>
      </c>
      <c r="E2609" s="2" t="s">
        <v>98</v>
      </c>
      <c r="F2609" s="2" t="s">
        <v>98</v>
      </c>
      <c r="G2609" s="2" t="s">
        <v>97</v>
      </c>
      <c r="H2609" s="2" t="s">
        <v>97</v>
      </c>
      <c r="I2609" s="2" t="s">
        <v>147</v>
      </c>
      <c r="J2609" s="2" t="s">
        <v>97</v>
      </c>
      <c r="K2609" s="2" t="s">
        <v>135</v>
      </c>
      <c r="L2609" t="s">
        <v>138</v>
      </c>
      <c r="M2609" s="2" t="s">
        <v>101</v>
      </c>
      <c r="N2609" s="71" t="s">
        <v>97</v>
      </c>
      <c r="O2609" s="71" t="s">
        <v>174</v>
      </c>
      <c r="P2609" s="4" t="s">
        <v>97</v>
      </c>
      <c r="Q2609" s="2" t="s">
        <v>98</v>
      </c>
      <c r="R2609" s="2" t="s">
        <v>98</v>
      </c>
      <c r="S2609" t="s">
        <v>97</v>
      </c>
      <c r="T2609" t="s">
        <v>98</v>
      </c>
      <c r="U2609" s="2" t="s">
        <v>98</v>
      </c>
      <c r="V2609" s="2" t="s">
        <v>98</v>
      </c>
      <c r="W2609" s="2" t="s">
        <v>98</v>
      </c>
      <c r="X2609" s="2" t="s">
        <v>98</v>
      </c>
      <c r="Y2609" s="2" t="s">
        <v>99</v>
      </c>
      <c r="Z2609" s="2" t="s">
        <v>98</v>
      </c>
      <c r="AA2609" s="2" t="s">
        <v>98</v>
      </c>
      <c r="AB2609" s="2" t="s">
        <v>185</v>
      </c>
      <c r="AC2609" t="s">
        <v>172</v>
      </c>
      <c r="AD2609" t="s">
        <v>98</v>
      </c>
      <c r="AE2609" s="1" t="s">
        <v>98</v>
      </c>
      <c r="AF2609" t="s">
        <v>97</v>
      </c>
    </row>
    <row r="2610" spans="1:32">
      <c r="A2610" s="3" t="s">
        <v>184</v>
      </c>
      <c r="B2610">
        <v>2600</v>
      </c>
      <c r="C2610" s="6">
        <v>194124</v>
      </c>
      <c r="D2610" t="s">
        <v>136</v>
      </c>
      <c r="E2610" s="2" t="s">
        <v>98</v>
      </c>
      <c r="F2610" s="2" t="s">
        <v>98</v>
      </c>
      <c r="G2610" s="2" t="s">
        <v>98</v>
      </c>
      <c r="H2610" s="2" t="s">
        <v>97</v>
      </c>
      <c r="I2610" s="2" t="s">
        <v>147</v>
      </c>
      <c r="J2610" s="2" t="s">
        <v>97</v>
      </c>
      <c r="K2610" s="2" t="s">
        <v>134</v>
      </c>
      <c r="L2610" t="s">
        <v>140</v>
      </c>
      <c r="M2610" s="2" t="s">
        <v>100</v>
      </c>
      <c r="N2610" s="71" t="s">
        <v>97</v>
      </c>
      <c r="O2610" s="71" t="s">
        <v>174</v>
      </c>
      <c r="P2610" s="4" t="s">
        <v>182</v>
      </c>
      <c r="Q2610" s="2" t="s">
        <v>98</v>
      </c>
      <c r="R2610" s="2" t="s">
        <v>98</v>
      </c>
      <c r="S2610" t="s">
        <v>98</v>
      </c>
      <c r="T2610" t="s">
        <v>98</v>
      </c>
      <c r="U2610" s="2" t="s">
        <v>98</v>
      </c>
      <c r="V2610" s="2" t="s">
        <v>98</v>
      </c>
      <c r="W2610" s="2" t="s">
        <v>98</v>
      </c>
      <c r="X2610" s="2" t="s">
        <v>98</v>
      </c>
      <c r="Y2610" s="2" t="s">
        <v>98</v>
      </c>
      <c r="Z2610" s="2" t="s">
        <v>98</v>
      </c>
      <c r="AA2610" s="2" t="s">
        <v>98</v>
      </c>
      <c r="AB2610" s="2" t="s">
        <v>97</v>
      </c>
      <c r="AC2610" t="s">
        <v>172</v>
      </c>
      <c r="AD2610" t="s">
        <v>97</v>
      </c>
      <c r="AE2610" s="1" t="s">
        <v>98</v>
      </c>
      <c r="AF2610" t="s">
        <v>98</v>
      </c>
    </row>
    <row r="2611" spans="1:32">
      <c r="A2611" s="3" t="s">
        <v>184</v>
      </c>
      <c r="B2611">
        <v>2601</v>
      </c>
      <c r="C2611" s="6">
        <v>194127</v>
      </c>
      <c r="D2611" t="s">
        <v>136</v>
      </c>
      <c r="E2611" s="2" t="s">
        <v>98</v>
      </c>
      <c r="F2611" s="2" t="s">
        <v>98</v>
      </c>
      <c r="G2611" s="2" t="s">
        <v>98</v>
      </c>
      <c r="H2611" s="2" t="s">
        <v>97</v>
      </c>
      <c r="I2611" s="2" t="s">
        <v>147</v>
      </c>
      <c r="J2611" s="2" t="s">
        <v>97</v>
      </c>
      <c r="K2611" s="2" t="s">
        <v>134</v>
      </c>
      <c r="L2611" t="s">
        <v>140</v>
      </c>
      <c r="M2611" s="2" t="s">
        <v>100</v>
      </c>
      <c r="N2611" s="71" t="s">
        <v>98</v>
      </c>
      <c r="O2611" s="71" t="s">
        <v>174</v>
      </c>
      <c r="P2611" s="4" t="s">
        <v>98</v>
      </c>
      <c r="Q2611" s="2" t="s">
        <v>98</v>
      </c>
      <c r="R2611" s="2" t="s">
        <v>98</v>
      </c>
      <c r="S2611" t="s">
        <v>97</v>
      </c>
      <c r="T2611" t="s">
        <v>98</v>
      </c>
      <c r="U2611" s="2" t="s">
        <v>98</v>
      </c>
      <c r="V2611" s="2" t="s">
        <v>98</v>
      </c>
      <c r="W2611" s="2" t="s">
        <v>98</v>
      </c>
      <c r="X2611" s="2" t="s">
        <v>98</v>
      </c>
      <c r="Y2611" s="2" t="s">
        <v>98</v>
      </c>
      <c r="Z2611" s="2" t="s">
        <v>98</v>
      </c>
      <c r="AA2611" s="2" t="s">
        <v>98</v>
      </c>
      <c r="AB2611" s="2" t="s">
        <v>97</v>
      </c>
      <c r="AC2611" t="s">
        <v>172</v>
      </c>
      <c r="AD2611" t="s">
        <v>97</v>
      </c>
      <c r="AE2611" s="1" t="s">
        <v>98</v>
      </c>
      <c r="AF2611" t="s">
        <v>98</v>
      </c>
    </row>
    <row r="2612" spans="1:32">
      <c r="A2612" s="3" t="s">
        <v>184</v>
      </c>
      <c r="B2612">
        <v>2602</v>
      </c>
      <c r="C2612" s="6">
        <v>194129</v>
      </c>
      <c r="D2612" t="s">
        <v>136</v>
      </c>
      <c r="E2612" s="2" t="s">
        <v>98</v>
      </c>
      <c r="F2612" s="2" t="s">
        <v>98</v>
      </c>
      <c r="G2612" s="2" t="s">
        <v>98</v>
      </c>
      <c r="H2612" s="2" t="s">
        <v>99</v>
      </c>
      <c r="I2612" s="2" t="s">
        <v>145</v>
      </c>
      <c r="J2612" s="2" t="s">
        <v>97</v>
      </c>
      <c r="K2612" s="2" t="s">
        <v>134</v>
      </c>
      <c r="L2612" t="s">
        <v>140</v>
      </c>
      <c r="M2612" s="2" t="s">
        <v>100</v>
      </c>
      <c r="N2612" s="71" t="s">
        <v>99</v>
      </c>
      <c r="O2612" s="71" t="s">
        <v>174</v>
      </c>
      <c r="P2612" s="4" t="s">
        <v>182</v>
      </c>
      <c r="Q2612" s="2" t="s">
        <v>98</v>
      </c>
      <c r="R2612" s="2" t="s">
        <v>98</v>
      </c>
      <c r="S2612" t="s">
        <v>98</v>
      </c>
      <c r="T2612" t="s">
        <v>98</v>
      </c>
      <c r="U2612" s="2" t="s">
        <v>98</v>
      </c>
      <c r="V2612" s="2" t="s">
        <v>98</v>
      </c>
      <c r="W2612" s="2" t="s">
        <v>98</v>
      </c>
      <c r="X2612" s="2" t="s">
        <v>98</v>
      </c>
      <c r="Y2612" s="2" t="s">
        <v>98</v>
      </c>
      <c r="Z2612" s="2" t="s">
        <v>98</v>
      </c>
      <c r="AA2612" s="2" t="s">
        <v>98</v>
      </c>
      <c r="AB2612" s="2" t="s">
        <v>97</v>
      </c>
      <c r="AC2612" t="s">
        <v>172</v>
      </c>
      <c r="AD2612" t="s">
        <v>97</v>
      </c>
      <c r="AE2612" s="1" t="s">
        <v>98</v>
      </c>
      <c r="AF2612" t="s">
        <v>98</v>
      </c>
    </row>
    <row r="2613" spans="1:32">
      <c r="A2613" s="3" t="s">
        <v>184</v>
      </c>
      <c r="B2613">
        <v>2603</v>
      </c>
      <c r="C2613" s="6">
        <v>194139</v>
      </c>
      <c r="D2613" t="s">
        <v>136</v>
      </c>
      <c r="E2613" s="2" t="s">
        <v>98</v>
      </c>
      <c r="F2613" s="2" t="s">
        <v>98</v>
      </c>
      <c r="G2613" s="2" t="s">
        <v>98</v>
      </c>
      <c r="H2613" s="2" t="s">
        <v>97</v>
      </c>
      <c r="I2613" s="2" t="s">
        <v>146</v>
      </c>
      <c r="J2613" s="2" t="s">
        <v>97</v>
      </c>
      <c r="K2613" s="2" t="s">
        <v>134</v>
      </c>
      <c r="L2613" t="s">
        <v>139</v>
      </c>
      <c r="M2613" s="2" t="s">
        <v>100</v>
      </c>
      <c r="N2613" s="71" t="s">
        <v>97</v>
      </c>
      <c r="O2613" s="71" t="s">
        <v>174</v>
      </c>
      <c r="P2613" s="4" t="s">
        <v>182</v>
      </c>
      <c r="Q2613" s="2" t="s">
        <v>98</v>
      </c>
      <c r="R2613" s="2" t="s">
        <v>98</v>
      </c>
      <c r="S2613" t="s">
        <v>98</v>
      </c>
      <c r="T2613" t="s">
        <v>98</v>
      </c>
      <c r="U2613" s="2" t="s">
        <v>98</v>
      </c>
      <c r="V2613" s="2" t="s">
        <v>98</v>
      </c>
      <c r="W2613" s="2" t="s">
        <v>98</v>
      </c>
      <c r="X2613" s="2" t="s">
        <v>98</v>
      </c>
      <c r="Y2613" s="2" t="s">
        <v>98</v>
      </c>
      <c r="Z2613" s="2" t="s">
        <v>98</v>
      </c>
      <c r="AA2613" s="2" t="s">
        <v>98</v>
      </c>
      <c r="AB2613" s="2" t="s">
        <v>97</v>
      </c>
      <c r="AC2613" t="s">
        <v>172</v>
      </c>
      <c r="AD2613" t="s">
        <v>97</v>
      </c>
      <c r="AE2613" s="1" t="s">
        <v>98</v>
      </c>
      <c r="AF2613" t="s">
        <v>98</v>
      </c>
    </row>
    <row r="2614" spans="1:32">
      <c r="A2614" s="3" t="s">
        <v>184</v>
      </c>
      <c r="B2614">
        <v>2604</v>
      </c>
      <c r="C2614" s="6">
        <v>194141</v>
      </c>
      <c r="D2614" t="s">
        <v>136</v>
      </c>
      <c r="E2614" s="2" t="s">
        <v>97</v>
      </c>
      <c r="F2614" s="2" t="s">
        <v>98</v>
      </c>
      <c r="G2614" s="2" t="s">
        <v>97</v>
      </c>
      <c r="H2614" s="2" t="s">
        <v>97</v>
      </c>
      <c r="I2614" s="2" t="s">
        <v>148</v>
      </c>
      <c r="J2614" s="2" t="s">
        <v>97</v>
      </c>
      <c r="K2614" s="2" t="s">
        <v>134</v>
      </c>
      <c r="L2614" t="s">
        <v>140</v>
      </c>
      <c r="M2614" s="2" t="s">
        <v>100</v>
      </c>
      <c r="N2614" s="71" t="s">
        <v>97</v>
      </c>
      <c r="O2614" s="71" t="s">
        <v>174</v>
      </c>
      <c r="P2614" s="4" t="s">
        <v>182</v>
      </c>
      <c r="Q2614" s="2" t="s">
        <v>98</v>
      </c>
      <c r="R2614" s="2" t="s">
        <v>98</v>
      </c>
      <c r="S2614" t="s">
        <v>98</v>
      </c>
      <c r="T2614" t="s">
        <v>98</v>
      </c>
      <c r="U2614" s="2" t="s">
        <v>98</v>
      </c>
      <c r="V2614" s="2" t="s">
        <v>98</v>
      </c>
      <c r="W2614" s="2" t="s">
        <v>98</v>
      </c>
      <c r="X2614" s="2" t="s">
        <v>98</v>
      </c>
      <c r="Y2614" s="2" t="s">
        <v>98</v>
      </c>
      <c r="Z2614" s="2" t="s">
        <v>98</v>
      </c>
      <c r="AA2614" s="2" t="s">
        <v>98</v>
      </c>
      <c r="AB2614" s="2" t="s">
        <v>97</v>
      </c>
      <c r="AC2614" t="s">
        <v>172</v>
      </c>
      <c r="AD2614" t="s">
        <v>97</v>
      </c>
      <c r="AE2614" s="1" t="s">
        <v>98</v>
      </c>
      <c r="AF2614" t="s">
        <v>97</v>
      </c>
    </row>
    <row r="2615" spans="1:32">
      <c r="A2615" s="3" t="s">
        <v>184</v>
      </c>
      <c r="B2615">
        <v>2605</v>
      </c>
      <c r="C2615" s="6">
        <v>194146</v>
      </c>
      <c r="D2615" t="s">
        <v>137</v>
      </c>
      <c r="E2615" s="2" t="s">
        <v>98</v>
      </c>
      <c r="F2615" s="2" t="s">
        <v>98</v>
      </c>
      <c r="G2615" s="2" t="s">
        <v>98</v>
      </c>
      <c r="H2615" s="2" t="s">
        <v>97</v>
      </c>
      <c r="I2615" s="2" t="s">
        <v>149</v>
      </c>
      <c r="J2615" s="2" t="s">
        <v>97</v>
      </c>
      <c r="K2615" s="2" t="s">
        <v>134</v>
      </c>
      <c r="L2615" t="s">
        <v>140</v>
      </c>
      <c r="M2615" s="2" t="s">
        <v>100</v>
      </c>
      <c r="N2615" s="71" t="s">
        <v>98</v>
      </c>
      <c r="O2615" s="71" t="s">
        <v>174</v>
      </c>
      <c r="P2615" s="4" t="s">
        <v>182</v>
      </c>
      <c r="Q2615" s="2" t="s">
        <v>98</v>
      </c>
      <c r="R2615" s="2" t="s">
        <v>98</v>
      </c>
      <c r="S2615" t="s">
        <v>98</v>
      </c>
      <c r="T2615" t="s">
        <v>98</v>
      </c>
      <c r="U2615" s="2" t="s">
        <v>98</v>
      </c>
      <c r="V2615" s="2" t="s">
        <v>98</v>
      </c>
      <c r="W2615" s="2" t="s">
        <v>98</v>
      </c>
      <c r="X2615" s="2" t="s">
        <v>98</v>
      </c>
      <c r="Y2615" s="2" t="s">
        <v>186</v>
      </c>
      <c r="Z2615" s="2" t="s">
        <v>98</v>
      </c>
      <c r="AA2615" s="2" t="s">
        <v>98</v>
      </c>
      <c r="AB2615" s="2" t="s">
        <v>97</v>
      </c>
      <c r="AC2615" t="s">
        <v>172</v>
      </c>
      <c r="AD2615" t="s">
        <v>97</v>
      </c>
      <c r="AE2615" s="1" t="s">
        <v>98</v>
      </c>
      <c r="AF2615" t="s">
        <v>98</v>
      </c>
    </row>
    <row r="2616" spans="1:32">
      <c r="A2616" s="3" t="s">
        <v>184</v>
      </c>
      <c r="B2616">
        <v>2606</v>
      </c>
      <c r="C2616" s="6">
        <v>194147</v>
      </c>
      <c r="D2616" t="s">
        <v>136</v>
      </c>
      <c r="E2616" s="2" t="s">
        <v>98</v>
      </c>
      <c r="F2616" s="2" t="s">
        <v>98</v>
      </c>
      <c r="G2616" s="2" t="s">
        <v>98</v>
      </c>
      <c r="H2616" s="2" t="s">
        <v>98</v>
      </c>
      <c r="I2616" s="2" t="s">
        <v>145</v>
      </c>
      <c r="J2616" s="2" t="s">
        <v>97</v>
      </c>
      <c r="K2616" s="2" t="s">
        <v>134</v>
      </c>
      <c r="L2616" t="s">
        <v>140</v>
      </c>
      <c r="M2616" s="2" t="s">
        <v>101</v>
      </c>
      <c r="N2616" s="71" t="s">
        <v>99</v>
      </c>
      <c r="O2616" s="71" t="s">
        <v>174</v>
      </c>
      <c r="P2616" s="4" t="s">
        <v>182</v>
      </c>
      <c r="Q2616" s="2" t="s">
        <v>98</v>
      </c>
      <c r="R2616" s="2" t="s">
        <v>98</v>
      </c>
      <c r="S2616" t="s">
        <v>98</v>
      </c>
      <c r="T2616" t="s">
        <v>98</v>
      </c>
      <c r="U2616" s="2" t="s">
        <v>98</v>
      </c>
      <c r="V2616" s="2" t="s">
        <v>98</v>
      </c>
      <c r="W2616" s="2" t="s">
        <v>98</v>
      </c>
      <c r="X2616" s="2" t="s">
        <v>98</v>
      </c>
      <c r="Y2616" s="2" t="s">
        <v>98</v>
      </c>
      <c r="Z2616" s="2" t="s">
        <v>98</v>
      </c>
      <c r="AA2616" s="2" t="s">
        <v>98</v>
      </c>
      <c r="AB2616" s="2" t="s">
        <v>97</v>
      </c>
      <c r="AC2616" t="s">
        <v>172</v>
      </c>
      <c r="AD2616" t="s">
        <v>97</v>
      </c>
      <c r="AE2616" s="1" t="s">
        <v>98</v>
      </c>
      <c r="AF2616" t="s">
        <v>98</v>
      </c>
    </row>
    <row r="2617" spans="1:32">
      <c r="A2617" s="3" t="s">
        <v>184</v>
      </c>
      <c r="B2617">
        <v>2607</v>
      </c>
      <c r="C2617">
        <v>194169</v>
      </c>
      <c r="D2617" t="s">
        <v>137</v>
      </c>
      <c r="E2617" s="2" t="s">
        <v>98</v>
      </c>
      <c r="F2617" s="2" t="s">
        <v>98</v>
      </c>
      <c r="G2617" s="2" t="s">
        <v>98</v>
      </c>
      <c r="H2617" s="3" t="s">
        <v>97</v>
      </c>
      <c r="I2617" s="2" t="s">
        <v>149</v>
      </c>
      <c r="J2617" s="6" t="s">
        <v>97</v>
      </c>
      <c r="K2617" s="2" t="s">
        <v>134</v>
      </c>
      <c r="L2617" t="s">
        <v>140</v>
      </c>
      <c r="M2617" s="2" t="s">
        <v>100</v>
      </c>
      <c r="N2617" s="70" t="s">
        <v>98</v>
      </c>
      <c r="O2617" s="70" t="s">
        <v>174</v>
      </c>
      <c r="P2617" s="5" t="s">
        <v>182</v>
      </c>
      <c r="Q2617" s="2" t="s">
        <v>98</v>
      </c>
      <c r="R2617" s="2" t="s">
        <v>98</v>
      </c>
      <c r="S2617" t="s">
        <v>98</v>
      </c>
      <c r="T2617" t="s">
        <v>98</v>
      </c>
      <c r="U2617" s="2" t="s">
        <v>98</v>
      </c>
      <c r="V2617" s="2" t="s">
        <v>98</v>
      </c>
      <c r="W2617" s="2" t="s">
        <v>98</v>
      </c>
      <c r="X2617" s="2" t="s">
        <v>98</v>
      </c>
      <c r="Y2617" s="2" t="s">
        <v>186</v>
      </c>
      <c r="Z2617" s="2" t="s">
        <v>98</v>
      </c>
      <c r="AA2617" s="2" t="s">
        <v>98</v>
      </c>
      <c r="AB2617" s="2" t="s">
        <v>98</v>
      </c>
      <c r="AC2617" t="s">
        <v>172</v>
      </c>
      <c r="AD2617" s="6" t="s">
        <v>97</v>
      </c>
      <c r="AE2617" s="1" t="s">
        <v>98</v>
      </c>
      <c r="AF2617" t="s">
        <v>97</v>
      </c>
    </row>
    <row r="2618" spans="1:32">
      <c r="A2618" s="3" t="s">
        <v>184</v>
      </c>
      <c r="B2618">
        <v>2608</v>
      </c>
      <c r="C2618">
        <v>194191</v>
      </c>
      <c r="D2618" t="s">
        <v>137</v>
      </c>
      <c r="E2618" s="2" t="s">
        <v>97</v>
      </c>
      <c r="F2618" s="2" t="s">
        <v>98</v>
      </c>
      <c r="G2618" s="2" t="s">
        <v>98</v>
      </c>
      <c r="H2618" s="3" t="s">
        <v>97</v>
      </c>
      <c r="I2618" s="2" t="s">
        <v>149</v>
      </c>
      <c r="J2618" s="6" t="s">
        <v>97</v>
      </c>
      <c r="K2618" s="2" t="s">
        <v>134</v>
      </c>
      <c r="L2618" t="s">
        <v>138</v>
      </c>
      <c r="M2618" s="2" t="s">
        <v>100</v>
      </c>
      <c r="N2618" s="70" t="s">
        <v>97</v>
      </c>
      <c r="O2618" s="70" t="s">
        <v>174</v>
      </c>
      <c r="P2618" s="4" t="s">
        <v>182</v>
      </c>
      <c r="Q2618" s="2" t="s">
        <v>97</v>
      </c>
      <c r="R2618" s="2" t="s">
        <v>97</v>
      </c>
      <c r="S2618" t="s">
        <v>98</v>
      </c>
      <c r="T2618" t="s">
        <v>98</v>
      </c>
      <c r="U2618" s="2" t="s">
        <v>98</v>
      </c>
      <c r="V2618" s="2" t="s">
        <v>98</v>
      </c>
      <c r="W2618" s="2" t="s">
        <v>98</v>
      </c>
      <c r="X2618" s="2" t="s">
        <v>98</v>
      </c>
      <c r="Y2618" s="2" t="s">
        <v>98</v>
      </c>
      <c r="Z2618" s="2" t="s">
        <v>98</v>
      </c>
      <c r="AA2618" s="2" t="s">
        <v>98</v>
      </c>
      <c r="AB2618" s="2" t="s">
        <v>98</v>
      </c>
      <c r="AC2618" t="s">
        <v>175</v>
      </c>
      <c r="AD2618" s="6" t="s">
        <v>97</v>
      </c>
      <c r="AE2618" s="1" t="s">
        <v>98</v>
      </c>
      <c r="AF2618" t="s">
        <v>98</v>
      </c>
    </row>
    <row r="2619" spans="1:32">
      <c r="A2619" s="3" t="s">
        <v>184</v>
      </c>
      <c r="B2619">
        <v>2609</v>
      </c>
      <c r="C2619" s="6">
        <v>194194</v>
      </c>
      <c r="D2619" t="s">
        <v>136</v>
      </c>
      <c r="E2619" s="2" t="s">
        <v>98</v>
      </c>
      <c r="F2619" s="2" t="s">
        <v>98</v>
      </c>
      <c r="G2619" s="2" t="s">
        <v>98</v>
      </c>
      <c r="H2619" s="2" t="s">
        <v>99</v>
      </c>
      <c r="I2619" s="2" t="s">
        <v>149</v>
      </c>
      <c r="J2619" s="2" t="s">
        <v>97</v>
      </c>
      <c r="K2619" s="2" t="s">
        <v>134</v>
      </c>
      <c r="L2619" t="s">
        <v>140</v>
      </c>
      <c r="M2619" s="2" t="s">
        <v>101</v>
      </c>
      <c r="N2619" s="71" t="s">
        <v>98</v>
      </c>
      <c r="O2619" s="71" t="s">
        <v>174</v>
      </c>
      <c r="P2619" s="4" t="s">
        <v>182</v>
      </c>
      <c r="Q2619" s="2" t="s">
        <v>98</v>
      </c>
      <c r="R2619" s="2" t="s">
        <v>98</v>
      </c>
      <c r="S2619" t="s">
        <v>98</v>
      </c>
      <c r="T2619" t="s">
        <v>98</v>
      </c>
      <c r="U2619" s="2" t="s">
        <v>98</v>
      </c>
      <c r="V2619" s="2" t="s">
        <v>98</v>
      </c>
      <c r="W2619" s="2" t="s">
        <v>98</v>
      </c>
      <c r="X2619" s="2" t="s">
        <v>98</v>
      </c>
      <c r="Y2619" s="2" t="s">
        <v>98</v>
      </c>
      <c r="Z2619" s="2" t="s">
        <v>98</v>
      </c>
      <c r="AA2619" s="2" t="s">
        <v>98</v>
      </c>
      <c r="AB2619" s="2" t="s">
        <v>98</v>
      </c>
      <c r="AC2619" t="s">
        <v>172</v>
      </c>
      <c r="AD2619" t="s">
        <v>97</v>
      </c>
      <c r="AE2619" s="1" t="s">
        <v>98</v>
      </c>
      <c r="AF2619" t="s">
        <v>98</v>
      </c>
    </row>
    <row r="2620" spans="1:32">
      <c r="A2620" s="3" t="s">
        <v>184</v>
      </c>
      <c r="B2620">
        <v>2610</v>
      </c>
      <c r="C2620" s="6">
        <v>194218</v>
      </c>
      <c r="D2620" t="s">
        <v>137</v>
      </c>
      <c r="E2620" s="2" t="s">
        <v>98</v>
      </c>
      <c r="F2620" s="2" t="s">
        <v>98</v>
      </c>
      <c r="G2620" s="2" t="s">
        <v>98</v>
      </c>
      <c r="H2620" s="2" t="s">
        <v>97</v>
      </c>
      <c r="I2620" s="2" t="s">
        <v>144</v>
      </c>
      <c r="J2620" s="2" t="s">
        <v>97</v>
      </c>
      <c r="K2620" s="2" t="s">
        <v>134</v>
      </c>
      <c r="L2620" t="s">
        <v>140</v>
      </c>
      <c r="M2620" s="2" t="s">
        <v>101</v>
      </c>
      <c r="N2620" s="71" t="s">
        <v>98</v>
      </c>
      <c r="O2620" s="71" t="s">
        <v>174</v>
      </c>
      <c r="P2620" s="4" t="s">
        <v>182</v>
      </c>
      <c r="Q2620" s="2" t="s">
        <v>98</v>
      </c>
      <c r="R2620" s="2" t="s">
        <v>98</v>
      </c>
      <c r="S2620" t="s">
        <v>98</v>
      </c>
      <c r="T2620" t="s">
        <v>98</v>
      </c>
      <c r="U2620" s="2" t="s">
        <v>98</v>
      </c>
      <c r="V2620" s="2" t="s">
        <v>98</v>
      </c>
      <c r="W2620" s="2" t="s">
        <v>98</v>
      </c>
      <c r="X2620" s="2" t="s">
        <v>98</v>
      </c>
      <c r="Y2620" s="2" t="s">
        <v>186</v>
      </c>
      <c r="Z2620" s="2" t="s">
        <v>98</v>
      </c>
      <c r="AA2620" s="2" t="s">
        <v>98</v>
      </c>
      <c r="AB2620" s="2" t="s">
        <v>98</v>
      </c>
      <c r="AC2620" t="s">
        <v>172</v>
      </c>
      <c r="AD2620" t="s">
        <v>97</v>
      </c>
      <c r="AE2620" s="1" t="s">
        <v>98</v>
      </c>
      <c r="AF2620" t="s">
        <v>98</v>
      </c>
    </row>
    <row r="2621" spans="1:32">
      <c r="A2621" s="3" t="s">
        <v>184</v>
      </c>
      <c r="B2621">
        <v>2611</v>
      </c>
      <c r="C2621">
        <v>194222</v>
      </c>
      <c r="D2621" t="s">
        <v>136</v>
      </c>
      <c r="E2621" s="2" t="s">
        <v>98</v>
      </c>
      <c r="F2621" s="2" t="s">
        <v>98</v>
      </c>
      <c r="G2621" s="2" t="s">
        <v>98</v>
      </c>
      <c r="H2621" s="3" t="s">
        <v>97</v>
      </c>
      <c r="I2621" s="2" t="s">
        <v>145</v>
      </c>
      <c r="J2621" s="6" t="s">
        <v>97</v>
      </c>
      <c r="K2621" s="2" t="s">
        <v>134</v>
      </c>
      <c r="L2621" t="s">
        <v>140</v>
      </c>
      <c r="M2621" s="3" t="s">
        <v>100</v>
      </c>
      <c r="N2621" s="71" t="s">
        <v>97</v>
      </c>
      <c r="O2621" s="71" t="s">
        <v>174</v>
      </c>
      <c r="P2621" s="5" t="s">
        <v>98</v>
      </c>
      <c r="Q2621" s="2" t="s">
        <v>98</v>
      </c>
      <c r="R2621" s="2" t="s">
        <v>98</v>
      </c>
      <c r="S2621" t="s">
        <v>97</v>
      </c>
      <c r="T2621" t="s">
        <v>98</v>
      </c>
      <c r="U2621" s="2" t="s">
        <v>98</v>
      </c>
      <c r="V2621" s="2" t="s">
        <v>98</v>
      </c>
      <c r="W2621" s="2" t="s">
        <v>98</v>
      </c>
      <c r="X2621" s="2" t="s">
        <v>98</v>
      </c>
      <c r="Y2621" s="2" t="s">
        <v>98</v>
      </c>
      <c r="Z2621" s="2" t="s">
        <v>98</v>
      </c>
      <c r="AA2621" s="2" t="s">
        <v>98</v>
      </c>
      <c r="AB2621" s="2" t="s">
        <v>97</v>
      </c>
      <c r="AC2621" t="s">
        <v>172</v>
      </c>
      <c r="AD2621" s="6" t="s">
        <v>97</v>
      </c>
      <c r="AE2621" s="1" t="s">
        <v>98</v>
      </c>
      <c r="AF2621" t="s">
        <v>98</v>
      </c>
    </row>
    <row r="2622" spans="1:32">
      <c r="A2622" s="3" t="s">
        <v>184</v>
      </c>
      <c r="B2622">
        <v>2612</v>
      </c>
      <c r="C2622" s="6">
        <v>194229</v>
      </c>
      <c r="D2622" t="s">
        <v>136</v>
      </c>
      <c r="E2622" s="2" t="s">
        <v>97</v>
      </c>
      <c r="F2622" s="2" t="s">
        <v>97</v>
      </c>
      <c r="G2622" s="2" t="s">
        <v>98</v>
      </c>
      <c r="H2622" s="2" t="s">
        <v>98</v>
      </c>
      <c r="I2622" s="2" t="s">
        <v>145</v>
      </c>
      <c r="J2622" s="2" t="s">
        <v>98</v>
      </c>
      <c r="K2622" s="2" t="s">
        <v>134</v>
      </c>
      <c r="L2622" t="s">
        <v>140</v>
      </c>
      <c r="M2622" s="2" t="s">
        <v>100</v>
      </c>
      <c r="N2622" s="71" t="s">
        <v>97</v>
      </c>
      <c r="O2622" s="71" t="s">
        <v>163</v>
      </c>
      <c r="P2622" s="4" t="s">
        <v>97</v>
      </c>
      <c r="Q2622" s="2" t="s">
        <v>98</v>
      </c>
      <c r="R2622" s="2" t="s">
        <v>98</v>
      </c>
      <c r="S2622" t="s">
        <v>97</v>
      </c>
      <c r="T2622" t="s">
        <v>98</v>
      </c>
      <c r="U2622" s="2" t="s">
        <v>98</v>
      </c>
      <c r="V2622" s="2" t="s">
        <v>98</v>
      </c>
      <c r="W2622" s="2" t="s">
        <v>98</v>
      </c>
      <c r="X2622" s="2" t="s">
        <v>97</v>
      </c>
      <c r="Y2622" s="2" t="s">
        <v>97</v>
      </c>
      <c r="Z2622" s="2" t="s">
        <v>98</v>
      </c>
      <c r="AA2622" s="2" t="s">
        <v>98</v>
      </c>
      <c r="AB2622" s="2" t="s">
        <v>98</v>
      </c>
      <c r="AC2622" t="s">
        <v>175</v>
      </c>
      <c r="AD2622" t="s">
        <v>97</v>
      </c>
      <c r="AE2622" s="1" t="s">
        <v>98</v>
      </c>
      <c r="AF2622" t="s">
        <v>98</v>
      </c>
    </row>
    <row r="2623" spans="1:32">
      <c r="A2623" s="3" t="s">
        <v>184</v>
      </c>
      <c r="B2623">
        <v>2613</v>
      </c>
      <c r="C2623" s="6">
        <v>194234</v>
      </c>
      <c r="D2623" t="s">
        <v>136</v>
      </c>
      <c r="E2623" s="2" t="s">
        <v>98</v>
      </c>
      <c r="F2623" s="2" t="s">
        <v>98</v>
      </c>
      <c r="G2623" s="2" t="s">
        <v>98</v>
      </c>
      <c r="H2623" s="2" t="s">
        <v>97</v>
      </c>
      <c r="I2623" s="2" t="s">
        <v>147</v>
      </c>
      <c r="J2623" s="2" t="s">
        <v>97</v>
      </c>
      <c r="K2623" s="2" t="s">
        <v>134</v>
      </c>
      <c r="L2623" t="s">
        <v>140</v>
      </c>
      <c r="M2623" s="2" t="s">
        <v>101</v>
      </c>
      <c r="N2623" s="71" t="s">
        <v>98</v>
      </c>
      <c r="O2623" s="71" t="s">
        <v>163</v>
      </c>
      <c r="P2623" s="4" t="s">
        <v>182</v>
      </c>
      <c r="Q2623" s="2" t="s">
        <v>98</v>
      </c>
      <c r="R2623" s="2" t="s">
        <v>98</v>
      </c>
      <c r="S2623" t="s">
        <v>98</v>
      </c>
      <c r="T2623" t="s">
        <v>98</v>
      </c>
      <c r="U2623" s="2" t="s">
        <v>98</v>
      </c>
      <c r="V2623" s="2" t="s">
        <v>98</v>
      </c>
      <c r="W2623" s="2" t="s">
        <v>98</v>
      </c>
      <c r="X2623" s="2" t="s">
        <v>98</v>
      </c>
      <c r="Y2623" s="2" t="s">
        <v>186</v>
      </c>
      <c r="Z2623" s="2" t="s">
        <v>98</v>
      </c>
      <c r="AA2623" s="2" t="s">
        <v>98</v>
      </c>
      <c r="AB2623" s="2" t="s">
        <v>97</v>
      </c>
      <c r="AC2623" t="s">
        <v>172</v>
      </c>
      <c r="AD2623" t="s">
        <v>97</v>
      </c>
      <c r="AE2623" s="1" t="s">
        <v>98</v>
      </c>
      <c r="AF2623" t="s">
        <v>98</v>
      </c>
    </row>
    <row r="2624" spans="1:32">
      <c r="A2624" s="3" t="s">
        <v>184</v>
      </c>
      <c r="B2624">
        <v>2614</v>
      </c>
      <c r="C2624">
        <v>194257</v>
      </c>
      <c r="D2624" t="s">
        <v>136</v>
      </c>
      <c r="E2624" s="2" t="s">
        <v>98</v>
      </c>
      <c r="F2624" s="2" t="s">
        <v>98</v>
      </c>
      <c r="G2624" s="2" t="s">
        <v>98</v>
      </c>
      <c r="H2624" s="3" t="s">
        <v>97</v>
      </c>
      <c r="I2624" s="2" t="s">
        <v>146</v>
      </c>
      <c r="J2624" s="6" t="s">
        <v>97</v>
      </c>
      <c r="K2624" s="2" t="s">
        <v>134</v>
      </c>
      <c r="L2624" t="s">
        <v>140</v>
      </c>
      <c r="M2624" s="2" t="s">
        <v>100</v>
      </c>
      <c r="N2624" s="70" t="s">
        <v>98</v>
      </c>
      <c r="O2624" s="70" t="s">
        <v>174</v>
      </c>
      <c r="P2624" s="4" t="s">
        <v>182</v>
      </c>
      <c r="Q2624" s="2" t="s">
        <v>98</v>
      </c>
      <c r="R2624" s="2" t="s">
        <v>98</v>
      </c>
      <c r="S2624" t="s">
        <v>98</v>
      </c>
      <c r="T2624" t="s">
        <v>98</v>
      </c>
      <c r="U2624" s="2" t="s">
        <v>98</v>
      </c>
      <c r="V2624" s="2" t="s">
        <v>98</v>
      </c>
      <c r="W2624" s="2" t="s">
        <v>98</v>
      </c>
      <c r="X2624" s="2" t="s">
        <v>98</v>
      </c>
      <c r="Y2624" s="2" t="s">
        <v>186</v>
      </c>
      <c r="Z2624" s="2" t="s">
        <v>98</v>
      </c>
      <c r="AA2624" s="2" t="s">
        <v>98</v>
      </c>
      <c r="AB2624" s="2" t="s">
        <v>97</v>
      </c>
      <c r="AC2624" t="s">
        <v>172</v>
      </c>
      <c r="AD2624" s="6" t="s">
        <v>97</v>
      </c>
      <c r="AE2624" s="1" t="s">
        <v>98</v>
      </c>
      <c r="AF2624" t="s">
        <v>98</v>
      </c>
    </row>
    <row r="2625" spans="1:32">
      <c r="A2625" s="3" t="s">
        <v>184</v>
      </c>
      <c r="B2625">
        <v>2615</v>
      </c>
      <c r="C2625" s="6">
        <v>194287</v>
      </c>
      <c r="D2625" t="s">
        <v>136</v>
      </c>
      <c r="E2625" s="2" t="s">
        <v>98</v>
      </c>
      <c r="F2625" s="2" t="s">
        <v>98</v>
      </c>
      <c r="G2625" s="2" t="s">
        <v>98</v>
      </c>
      <c r="H2625" s="2" t="s">
        <v>97</v>
      </c>
      <c r="I2625" s="2" t="s">
        <v>149</v>
      </c>
      <c r="J2625" s="2" t="s">
        <v>97</v>
      </c>
      <c r="K2625" s="2" t="s">
        <v>134</v>
      </c>
      <c r="L2625" t="s">
        <v>140</v>
      </c>
      <c r="M2625" s="2" t="s">
        <v>100</v>
      </c>
      <c r="N2625" s="71" t="s">
        <v>97</v>
      </c>
      <c r="O2625" s="71" t="s">
        <v>163</v>
      </c>
      <c r="P2625" s="4" t="s">
        <v>182</v>
      </c>
      <c r="Q2625" s="2" t="s">
        <v>98</v>
      </c>
      <c r="R2625" s="2" t="s">
        <v>98</v>
      </c>
      <c r="S2625" t="s">
        <v>98</v>
      </c>
      <c r="T2625" t="s">
        <v>98</v>
      </c>
      <c r="U2625" s="2" t="s">
        <v>98</v>
      </c>
      <c r="V2625" s="2" t="s">
        <v>98</v>
      </c>
      <c r="W2625" s="2" t="s">
        <v>98</v>
      </c>
      <c r="X2625" s="2" t="s">
        <v>98</v>
      </c>
      <c r="Y2625" s="2" t="s">
        <v>98</v>
      </c>
      <c r="Z2625" s="2" t="s">
        <v>98</v>
      </c>
      <c r="AA2625" s="2" t="s">
        <v>98</v>
      </c>
      <c r="AB2625" s="2" t="s">
        <v>97</v>
      </c>
      <c r="AC2625" t="s">
        <v>172</v>
      </c>
      <c r="AD2625" t="s">
        <v>97</v>
      </c>
      <c r="AE2625" s="1" t="s">
        <v>98</v>
      </c>
      <c r="AF2625" t="s">
        <v>98</v>
      </c>
    </row>
    <row r="2626" spans="1:32">
      <c r="A2626" s="3" t="s">
        <v>184</v>
      </c>
      <c r="B2626">
        <v>2616</v>
      </c>
      <c r="C2626" s="6">
        <v>194288</v>
      </c>
      <c r="D2626" t="s">
        <v>136</v>
      </c>
      <c r="E2626" s="2" t="s">
        <v>98</v>
      </c>
      <c r="F2626" s="2" t="s">
        <v>98</v>
      </c>
      <c r="G2626" s="2" t="s">
        <v>98</v>
      </c>
      <c r="H2626" s="2" t="s">
        <v>97</v>
      </c>
      <c r="I2626" s="2" t="s">
        <v>149</v>
      </c>
      <c r="J2626" s="2" t="s">
        <v>97</v>
      </c>
      <c r="K2626" s="2" t="s">
        <v>134</v>
      </c>
      <c r="L2626" t="s">
        <v>140</v>
      </c>
      <c r="M2626" s="2" t="s">
        <v>100</v>
      </c>
      <c r="N2626" s="71" t="s">
        <v>97</v>
      </c>
      <c r="O2626" s="71" t="s">
        <v>174</v>
      </c>
      <c r="P2626" s="4" t="s">
        <v>98</v>
      </c>
      <c r="Q2626" s="2" t="s">
        <v>98</v>
      </c>
      <c r="R2626" s="2" t="s">
        <v>98</v>
      </c>
      <c r="S2626" t="s">
        <v>97</v>
      </c>
      <c r="T2626" t="s">
        <v>98</v>
      </c>
      <c r="U2626" s="2" t="s">
        <v>98</v>
      </c>
      <c r="V2626" s="2" t="s">
        <v>98</v>
      </c>
      <c r="W2626" s="2" t="s">
        <v>98</v>
      </c>
      <c r="X2626" s="2" t="s">
        <v>98</v>
      </c>
      <c r="Y2626" s="2" t="s">
        <v>98</v>
      </c>
      <c r="Z2626" s="2" t="s">
        <v>98</v>
      </c>
      <c r="AA2626" s="2" t="s">
        <v>98</v>
      </c>
      <c r="AB2626" s="2" t="s">
        <v>97</v>
      </c>
      <c r="AC2626" t="s">
        <v>172</v>
      </c>
      <c r="AD2626" t="s">
        <v>97</v>
      </c>
      <c r="AE2626" s="1" t="s">
        <v>98</v>
      </c>
      <c r="AF2626" t="s">
        <v>98</v>
      </c>
    </row>
    <row r="2627" spans="1:32">
      <c r="A2627" s="3" t="s">
        <v>184</v>
      </c>
      <c r="B2627">
        <v>2617</v>
      </c>
      <c r="C2627" s="6">
        <v>194309</v>
      </c>
      <c r="D2627" t="s">
        <v>136</v>
      </c>
      <c r="E2627" s="2" t="s">
        <v>97</v>
      </c>
      <c r="F2627" s="2" t="s">
        <v>98</v>
      </c>
      <c r="G2627" s="2" t="s">
        <v>98</v>
      </c>
      <c r="H2627" s="2" t="s">
        <v>97</v>
      </c>
      <c r="I2627" s="2" t="s">
        <v>147</v>
      </c>
      <c r="J2627" s="2" t="s">
        <v>97</v>
      </c>
      <c r="K2627" s="2" t="s">
        <v>134</v>
      </c>
      <c r="L2627" t="s">
        <v>140</v>
      </c>
      <c r="M2627" s="2" t="s">
        <v>101</v>
      </c>
      <c r="N2627" s="71" t="s">
        <v>97</v>
      </c>
      <c r="O2627" s="71" t="s">
        <v>174</v>
      </c>
      <c r="P2627" s="4" t="s">
        <v>97</v>
      </c>
      <c r="Q2627" s="2" t="s">
        <v>98</v>
      </c>
      <c r="R2627" s="2" t="s">
        <v>98</v>
      </c>
      <c r="S2627" t="s">
        <v>97</v>
      </c>
      <c r="T2627" t="s">
        <v>98</v>
      </c>
      <c r="U2627" s="2" t="s">
        <v>98</v>
      </c>
      <c r="V2627" s="2" t="s">
        <v>98</v>
      </c>
      <c r="W2627" s="2" t="s">
        <v>98</v>
      </c>
      <c r="X2627" s="2" t="s">
        <v>98</v>
      </c>
      <c r="Y2627" s="2" t="s">
        <v>98</v>
      </c>
      <c r="Z2627" s="2" t="s">
        <v>98</v>
      </c>
      <c r="AA2627" s="2" t="s">
        <v>98</v>
      </c>
      <c r="AB2627" s="2" t="s">
        <v>99</v>
      </c>
      <c r="AC2627" t="s">
        <v>172</v>
      </c>
      <c r="AD2627" t="s">
        <v>97</v>
      </c>
      <c r="AE2627" s="1" t="s">
        <v>98</v>
      </c>
      <c r="AF2627" t="s">
        <v>97</v>
      </c>
    </row>
    <row r="2628" spans="1:32">
      <c r="A2628" s="3" t="s">
        <v>183</v>
      </c>
      <c r="B2628">
        <v>2618</v>
      </c>
      <c r="C2628" s="6">
        <v>194317</v>
      </c>
      <c r="D2628" t="s">
        <v>136</v>
      </c>
      <c r="E2628" s="2" t="s">
        <v>97</v>
      </c>
      <c r="F2628" s="2" t="s">
        <v>97</v>
      </c>
      <c r="G2628" s="2" t="s">
        <v>98</v>
      </c>
      <c r="H2628" s="2" t="s">
        <v>97</v>
      </c>
      <c r="I2628" s="2" t="s">
        <v>145</v>
      </c>
      <c r="J2628" s="2" t="s">
        <v>97</v>
      </c>
      <c r="K2628" s="2" t="s">
        <v>134</v>
      </c>
      <c r="L2628" t="s">
        <v>138</v>
      </c>
      <c r="M2628" s="2" t="s">
        <v>99</v>
      </c>
      <c r="N2628" s="71" t="s">
        <v>98</v>
      </c>
      <c r="O2628" s="71" t="s">
        <v>174</v>
      </c>
      <c r="P2628" s="4" t="s">
        <v>97</v>
      </c>
      <c r="Q2628" s="2" t="s">
        <v>98</v>
      </c>
      <c r="R2628" s="2" t="s">
        <v>98</v>
      </c>
      <c r="S2628" t="s">
        <v>97</v>
      </c>
      <c r="T2628" t="s">
        <v>97</v>
      </c>
      <c r="U2628" s="2" t="s">
        <v>98</v>
      </c>
      <c r="V2628" s="2" t="s">
        <v>98</v>
      </c>
      <c r="W2628" s="2" t="s">
        <v>98</v>
      </c>
      <c r="X2628" s="2" t="s">
        <v>97</v>
      </c>
      <c r="Y2628" s="2" t="s">
        <v>98</v>
      </c>
      <c r="Z2628" s="2" t="s">
        <v>98</v>
      </c>
      <c r="AA2628" s="2" t="s">
        <v>98</v>
      </c>
      <c r="AB2628" s="2" t="s">
        <v>98</v>
      </c>
      <c r="AC2628" t="s">
        <v>175</v>
      </c>
      <c r="AD2628" t="s">
        <v>97</v>
      </c>
      <c r="AE2628" s="1" t="s">
        <v>97</v>
      </c>
      <c r="AF2628" t="s">
        <v>99</v>
      </c>
    </row>
    <row r="2629" spans="1:32">
      <c r="A2629" s="3" t="s">
        <v>184</v>
      </c>
      <c r="B2629">
        <v>2619</v>
      </c>
      <c r="C2629" s="6">
        <v>194318</v>
      </c>
      <c r="D2629" t="s">
        <v>136</v>
      </c>
      <c r="E2629" s="2" t="s">
        <v>98</v>
      </c>
      <c r="F2629" s="2" t="s">
        <v>98</v>
      </c>
      <c r="G2629" s="2" t="s">
        <v>98</v>
      </c>
      <c r="H2629" s="2" t="s">
        <v>97</v>
      </c>
      <c r="I2629" s="2" t="s">
        <v>149</v>
      </c>
      <c r="J2629" s="2" t="s">
        <v>97</v>
      </c>
      <c r="K2629" s="2" t="s">
        <v>134</v>
      </c>
      <c r="L2629" t="s">
        <v>140</v>
      </c>
      <c r="M2629" s="2" t="s">
        <v>100</v>
      </c>
      <c r="N2629" s="71" t="s">
        <v>97</v>
      </c>
      <c r="O2629" s="71" t="s">
        <v>174</v>
      </c>
      <c r="P2629" s="4" t="s">
        <v>97</v>
      </c>
      <c r="Q2629" s="2" t="s">
        <v>98</v>
      </c>
      <c r="R2629" s="2" t="s">
        <v>98</v>
      </c>
      <c r="S2629" t="s">
        <v>97</v>
      </c>
      <c r="T2629" t="s">
        <v>98</v>
      </c>
      <c r="U2629" s="2" t="s">
        <v>98</v>
      </c>
      <c r="V2629" s="2" t="s">
        <v>98</v>
      </c>
      <c r="W2629" s="2" t="s">
        <v>98</v>
      </c>
      <c r="X2629" s="2" t="s">
        <v>98</v>
      </c>
      <c r="Y2629" s="2" t="s">
        <v>98</v>
      </c>
      <c r="Z2629" s="2" t="s">
        <v>98</v>
      </c>
      <c r="AA2629" s="2" t="s">
        <v>98</v>
      </c>
      <c r="AB2629" s="2" t="s">
        <v>98</v>
      </c>
      <c r="AC2629" t="s">
        <v>172</v>
      </c>
      <c r="AD2629" t="s">
        <v>97</v>
      </c>
      <c r="AE2629" s="1" t="s">
        <v>98</v>
      </c>
      <c r="AF2629" t="s">
        <v>97</v>
      </c>
    </row>
    <row r="2630" spans="1:32">
      <c r="A2630" s="3" t="s">
        <v>184</v>
      </c>
      <c r="B2630">
        <v>2620</v>
      </c>
      <c r="C2630" s="6">
        <v>194320</v>
      </c>
      <c r="D2630" t="s">
        <v>137</v>
      </c>
      <c r="E2630" s="2" t="s">
        <v>97</v>
      </c>
      <c r="F2630" s="2" t="s">
        <v>98</v>
      </c>
      <c r="G2630" s="2" t="s">
        <v>98</v>
      </c>
      <c r="H2630" s="2" t="s">
        <v>97</v>
      </c>
      <c r="I2630" s="2" t="s">
        <v>149</v>
      </c>
      <c r="J2630" s="2" t="s">
        <v>97</v>
      </c>
      <c r="K2630" s="2" t="s">
        <v>134</v>
      </c>
      <c r="L2630" t="s">
        <v>138</v>
      </c>
      <c r="M2630" s="2" t="s">
        <v>101</v>
      </c>
      <c r="N2630" s="71" t="s">
        <v>97</v>
      </c>
      <c r="O2630" s="71" t="s">
        <v>174</v>
      </c>
      <c r="P2630" s="4" t="s">
        <v>97</v>
      </c>
      <c r="Q2630" s="2" t="s">
        <v>97</v>
      </c>
      <c r="R2630" s="2" t="s">
        <v>98</v>
      </c>
      <c r="S2630" t="s">
        <v>97</v>
      </c>
      <c r="T2630" t="s">
        <v>98</v>
      </c>
      <c r="U2630" s="2" t="s">
        <v>98</v>
      </c>
      <c r="V2630" s="2" t="s">
        <v>97</v>
      </c>
      <c r="W2630" s="2" t="s">
        <v>98</v>
      </c>
      <c r="X2630" s="2" t="s">
        <v>98</v>
      </c>
      <c r="Y2630" s="2" t="s">
        <v>98</v>
      </c>
      <c r="Z2630" s="2" t="s">
        <v>98</v>
      </c>
      <c r="AA2630" s="2" t="s">
        <v>98</v>
      </c>
      <c r="AB2630" s="2" t="s">
        <v>99</v>
      </c>
      <c r="AC2630" t="s">
        <v>175</v>
      </c>
      <c r="AD2630" t="s">
        <v>97</v>
      </c>
      <c r="AE2630" s="1" t="s">
        <v>98</v>
      </c>
      <c r="AF2630" t="s">
        <v>98</v>
      </c>
    </row>
    <row r="2631" spans="1:32">
      <c r="A2631" s="3" t="s">
        <v>184</v>
      </c>
      <c r="B2631">
        <v>2621</v>
      </c>
      <c r="C2631" s="6">
        <v>194334</v>
      </c>
      <c r="D2631" t="s">
        <v>136</v>
      </c>
      <c r="E2631" s="2" t="s">
        <v>98</v>
      </c>
      <c r="F2631" s="2" t="s">
        <v>98</v>
      </c>
      <c r="G2631" s="2" t="s">
        <v>98</v>
      </c>
      <c r="H2631" s="2" t="s">
        <v>97</v>
      </c>
      <c r="I2631" s="2" t="s">
        <v>147</v>
      </c>
      <c r="J2631" s="2" t="s">
        <v>97</v>
      </c>
      <c r="K2631" s="2" t="s">
        <v>134</v>
      </c>
      <c r="L2631" t="s">
        <v>139</v>
      </c>
      <c r="M2631" s="2" t="s">
        <v>101</v>
      </c>
      <c r="N2631" s="71" t="s">
        <v>97</v>
      </c>
      <c r="O2631" s="71" t="s">
        <v>174</v>
      </c>
      <c r="P2631" s="4" t="s">
        <v>182</v>
      </c>
      <c r="Q2631" s="2" t="s">
        <v>97</v>
      </c>
      <c r="R2631" s="2" t="s">
        <v>98</v>
      </c>
      <c r="S2631" t="s">
        <v>98</v>
      </c>
      <c r="T2631" t="s">
        <v>98</v>
      </c>
      <c r="U2631" s="2" t="s">
        <v>98</v>
      </c>
      <c r="V2631" s="2" t="s">
        <v>98</v>
      </c>
      <c r="W2631" s="2" t="s">
        <v>98</v>
      </c>
      <c r="X2631" s="2" t="s">
        <v>98</v>
      </c>
      <c r="Y2631" s="2" t="s">
        <v>98</v>
      </c>
      <c r="Z2631" s="2" t="s">
        <v>98</v>
      </c>
      <c r="AA2631" s="2" t="s">
        <v>98</v>
      </c>
      <c r="AB2631" s="2" t="s">
        <v>99</v>
      </c>
      <c r="AC2631" t="s">
        <v>172</v>
      </c>
      <c r="AD2631" t="s">
        <v>97</v>
      </c>
      <c r="AE2631" s="1" t="s">
        <v>98</v>
      </c>
      <c r="AF2631" t="s">
        <v>98</v>
      </c>
    </row>
    <row r="2632" spans="1:32">
      <c r="A2632" s="3" t="s">
        <v>184</v>
      </c>
      <c r="B2632">
        <v>2622</v>
      </c>
      <c r="C2632">
        <v>194376</v>
      </c>
      <c r="D2632" t="s">
        <v>137</v>
      </c>
      <c r="E2632" s="2" t="s">
        <v>98</v>
      </c>
      <c r="F2632" s="2" t="s">
        <v>98</v>
      </c>
      <c r="G2632" s="2" t="s">
        <v>98</v>
      </c>
      <c r="H2632" s="3" t="s">
        <v>97</v>
      </c>
      <c r="I2632" s="2" t="s">
        <v>146</v>
      </c>
      <c r="J2632" s="6" t="s">
        <v>97</v>
      </c>
      <c r="K2632" s="2" t="s">
        <v>134</v>
      </c>
      <c r="L2632" t="s">
        <v>140</v>
      </c>
      <c r="M2632" s="3" t="s">
        <v>100</v>
      </c>
      <c r="N2632" s="71" t="s">
        <v>98</v>
      </c>
      <c r="O2632" s="71" t="s">
        <v>174</v>
      </c>
      <c r="P2632" s="4" t="s">
        <v>182</v>
      </c>
      <c r="Q2632" s="2" t="s">
        <v>98</v>
      </c>
      <c r="R2632" s="2" t="s">
        <v>98</v>
      </c>
      <c r="S2632" t="s">
        <v>98</v>
      </c>
      <c r="T2632" t="s">
        <v>98</v>
      </c>
      <c r="U2632" s="2" t="s">
        <v>98</v>
      </c>
      <c r="V2632" s="2" t="s">
        <v>98</v>
      </c>
      <c r="W2632" s="2" t="s">
        <v>98</v>
      </c>
      <c r="X2632" s="2" t="s">
        <v>98</v>
      </c>
      <c r="Y2632" s="2" t="s">
        <v>186</v>
      </c>
      <c r="Z2632" s="2" t="s">
        <v>98</v>
      </c>
      <c r="AA2632" s="2" t="s">
        <v>98</v>
      </c>
      <c r="AB2632" s="2" t="s">
        <v>97</v>
      </c>
      <c r="AC2632" t="s">
        <v>172</v>
      </c>
      <c r="AD2632" s="6" t="s">
        <v>97</v>
      </c>
      <c r="AE2632" s="1" t="s">
        <v>98</v>
      </c>
      <c r="AF2632" t="s">
        <v>98</v>
      </c>
    </row>
    <row r="2633" spans="1:32">
      <c r="A2633" s="3" t="s">
        <v>184</v>
      </c>
      <c r="B2633">
        <v>2623</v>
      </c>
      <c r="C2633" s="6">
        <v>194383</v>
      </c>
      <c r="D2633" t="s">
        <v>137</v>
      </c>
      <c r="E2633" s="2" t="s">
        <v>97</v>
      </c>
      <c r="F2633" s="2" t="s">
        <v>97</v>
      </c>
      <c r="G2633" s="2" t="s">
        <v>98</v>
      </c>
      <c r="H2633" s="2" t="s">
        <v>98</v>
      </c>
      <c r="I2633" s="2" t="s">
        <v>145</v>
      </c>
      <c r="J2633" s="2" t="s">
        <v>97</v>
      </c>
      <c r="K2633" s="2" t="s">
        <v>134</v>
      </c>
      <c r="L2633" t="s">
        <v>138</v>
      </c>
      <c r="M2633" s="2" t="s">
        <v>100</v>
      </c>
      <c r="N2633" s="71" t="s">
        <v>99</v>
      </c>
      <c r="O2633" s="71" t="s">
        <v>163</v>
      </c>
      <c r="P2633" s="4" t="s">
        <v>97</v>
      </c>
      <c r="Q2633" s="2" t="s">
        <v>98</v>
      </c>
      <c r="R2633" s="2" t="s">
        <v>98</v>
      </c>
      <c r="S2633" t="s">
        <v>97</v>
      </c>
      <c r="T2633" t="s">
        <v>98</v>
      </c>
      <c r="U2633" s="2" t="s">
        <v>97</v>
      </c>
      <c r="V2633" s="2" t="s">
        <v>98</v>
      </c>
      <c r="W2633" s="2" t="s">
        <v>97</v>
      </c>
      <c r="X2633" s="2" t="s">
        <v>98</v>
      </c>
      <c r="Y2633" s="2" t="s">
        <v>98</v>
      </c>
      <c r="Z2633" s="2" t="s">
        <v>98</v>
      </c>
      <c r="AA2633" s="2" t="s">
        <v>98</v>
      </c>
      <c r="AB2633" s="2" t="s">
        <v>97</v>
      </c>
      <c r="AC2633" t="s">
        <v>175</v>
      </c>
      <c r="AD2633" t="s">
        <v>97</v>
      </c>
      <c r="AE2633" s="1" t="s">
        <v>97</v>
      </c>
      <c r="AF2633" t="s">
        <v>97</v>
      </c>
    </row>
    <row r="2634" spans="1:32">
      <c r="A2634" s="3" t="s">
        <v>184</v>
      </c>
      <c r="B2634">
        <v>2624</v>
      </c>
      <c r="C2634">
        <v>194387</v>
      </c>
      <c r="D2634" t="s">
        <v>137</v>
      </c>
      <c r="E2634" s="2" t="s">
        <v>98</v>
      </c>
      <c r="F2634" s="2" t="s">
        <v>98</v>
      </c>
      <c r="G2634" s="2" t="s">
        <v>98</v>
      </c>
      <c r="H2634" s="3" t="s">
        <v>97</v>
      </c>
      <c r="I2634" s="2" t="s">
        <v>145</v>
      </c>
      <c r="J2634" s="6" t="s">
        <v>97</v>
      </c>
      <c r="K2634" s="2" t="s">
        <v>134</v>
      </c>
      <c r="L2634" t="s">
        <v>140</v>
      </c>
      <c r="M2634" s="2" t="s">
        <v>101</v>
      </c>
      <c r="N2634" s="70" t="s">
        <v>97</v>
      </c>
      <c r="O2634" s="70" t="s">
        <v>174</v>
      </c>
      <c r="P2634" s="4" t="s">
        <v>98</v>
      </c>
      <c r="Q2634" s="2" t="s">
        <v>98</v>
      </c>
      <c r="R2634" s="2" t="s">
        <v>98</v>
      </c>
      <c r="S2634" t="s">
        <v>97</v>
      </c>
      <c r="T2634" t="s">
        <v>98</v>
      </c>
      <c r="U2634" s="2" t="s">
        <v>98</v>
      </c>
      <c r="V2634" s="2" t="s">
        <v>98</v>
      </c>
      <c r="W2634" s="2" t="s">
        <v>98</v>
      </c>
      <c r="X2634" s="2" t="s">
        <v>98</v>
      </c>
      <c r="Y2634" s="2" t="s">
        <v>98</v>
      </c>
      <c r="Z2634" s="2" t="s">
        <v>98</v>
      </c>
      <c r="AA2634" s="2" t="s">
        <v>98</v>
      </c>
      <c r="AB2634" s="2" t="s">
        <v>97</v>
      </c>
      <c r="AC2634" t="s">
        <v>172</v>
      </c>
      <c r="AD2634" s="6" t="s">
        <v>97</v>
      </c>
      <c r="AE2634" s="1" t="s">
        <v>98</v>
      </c>
      <c r="AF2634" t="s">
        <v>98</v>
      </c>
    </row>
    <row r="2635" spans="1:32">
      <c r="A2635" s="3" t="s">
        <v>184</v>
      </c>
      <c r="B2635">
        <v>2625</v>
      </c>
      <c r="C2635" s="6">
        <v>194391</v>
      </c>
      <c r="D2635" t="s">
        <v>136</v>
      </c>
      <c r="E2635" s="2" t="s">
        <v>97</v>
      </c>
      <c r="F2635" s="2" t="s">
        <v>98</v>
      </c>
      <c r="G2635" s="2" t="s">
        <v>98</v>
      </c>
      <c r="H2635" s="2" t="s">
        <v>97</v>
      </c>
      <c r="I2635" s="2" t="s">
        <v>149</v>
      </c>
      <c r="J2635" s="2" t="s">
        <v>97</v>
      </c>
      <c r="K2635" s="2" t="s">
        <v>134</v>
      </c>
      <c r="L2635" t="s">
        <v>140</v>
      </c>
      <c r="M2635" s="2" t="s">
        <v>100</v>
      </c>
      <c r="N2635" s="71" t="s">
        <v>97</v>
      </c>
      <c r="O2635" s="71" t="s">
        <v>163</v>
      </c>
      <c r="P2635" s="4" t="s">
        <v>97</v>
      </c>
      <c r="Q2635" s="2" t="s">
        <v>98</v>
      </c>
      <c r="R2635" s="2" t="s">
        <v>98</v>
      </c>
      <c r="S2635" t="s">
        <v>97</v>
      </c>
      <c r="T2635" t="s">
        <v>98</v>
      </c>
      <c r="U2635" s="2" t="s">
        <v>97</v>
      </c>
      <c r="V2635" s="2" t="s">
        <v>97</v>
      </c>
      <c r="W2635" s="2" t="s">
        <v>97</v>
      </c>
      <c r="X2635" s="2" t="s">
        <v>98</v>
      </c>
      <c r="Y2635" s="2" t="s">
        <v>98</v>
      </c>
      <c r="Z2635" s="2" t="s">
        <v>97</v>
      </c>
      <c r="AA2635" s="2" t="s">
        <v>98</v>
      </c>
      <c r="AB2635" s="2" t="s">
        <v>98</v>
      </c>
      <c r="AC2635" t="s">
        <v>175</v>
      </c>
      <c r="AD2635" t="s">
        <v>97</v>
      </c>
      <c r="AE2635" s="1" t="s">
        <v>98</v>
      </c>
      <c r="AF2635" t="s">
        <v>98</v>
      </c>
    </row>
    <row r="2636" spans="1:32">
      <c r="A2636" s="3" t="s">
        <v>184</v>
      </c>
      <c r="B2636">
        <v>2626</v>
      </c>
      <c r="C2636" s="6">
        <v>194405</v>
      </c>
      <c r="D2636" t="s">
        <v>137</v>
      </c>
      <c r="E2636" s="2" t="s">
        <v>98</v>
      </c>
      <c r="F2636" s="2" t="s">
        <v>98</v>
      </c>
      <c r="G2636" s="2" t="s">
        <v>98</v>
      </c>
      <c r="H2636" s="2" t="s">
        <v>97</v>
      </c>
      <c r="I2636" s="2" t="s">
        <v>147</v>
      </c>
      <c r="J2636" s="2" t="s">
        <v>97</v>
      </c>
      <c r="K2636" s="2" t="s">
        <v>134</v>
      </c>
      <c r="L2636" t="s">
        <v>140</v>
      </c>
      <c r="M2636" s="2" t="s">
        <v>100</v>
      </c>
      <c r="N2636" s="71" t="s">
        <v>97</v>
      </c>
      <c r="O2636" s="71" t="s">
        <v>174</v>
      </c>
      <c r="P2636" s="4" t="s">
        <v>98</v>
      </c>
      <c r="Q2636" s="2" t="s">
        <v>98</v>
      </c>
      <c r="R2636" s="2" t="s">
        <v>98</v>
      </c>
      <c r="S2636" t="s">
        <v>97</v>
      </c>
      <c r="T2636" t="s">
        <v>98</v>
      </c>
      <c r="U2636" s="2" t="s">
        <v>98</v>
      </c>
      <c r="V2636" s="2" t="s">
        <v>98</v>
      </c>
      <c r="W2636" s="2" t="s">
        <v>98</v>
      </c>
      <c r="X2636" s="2" t="s">
        <v>98</v>
      </c>
      <c r="Y2636" s="2" t="s">
        <v>186</v>
      </c>
      <c r="Z2636" s="2" t="s">
        <v>98</v>
      </c>
      <c r="AA2636" s="2" t="s">
        <v>98</v>
      </c>
      <c r="AB2636" s="2" t="s">
        <v>97</v>
      </c>
      <c r="AC2636" t="s">
        <v>172</v>
      </c>
      <c r="AD2636" t="s">
        <v>97</v>
      </c>
      <c r="AE2636" s="1" t="s">
        <v>98</v>
      </c>
      <c r="AF2636" t="s">
        <v>98</v>
      </c>
    </row>
    <row r="2637" spans="1:32">
      <c r="A2637" s="3" t="s">
        <v>184</v>
      </c>
      <c r="B2637">
        <v>2627</v>
      </c>
      <c r="C2637">
        <v>194412</v>
      </c>
      <c r="D2637" t="s">
        <v>137</v>
      </c>
      <c r="E2637" s="2" t="s">
        <v>98</v>
      </c>
      <c r="F2637" s="2" t="s">
        <v>98</v>
      </c>
      <c r="G2637" s="2" t="s">
        <v>98</v>
      </c>
      <c r="H2637" s="3" t="s">
        <v>97</v>
      </c>
      <c r="I2637" s="2" t="s">
        <v>148</v>
      </c>
      <c r="J2637" s="6" t="s">
        <v>97</v>
      </c>
      <c r="K2637" s="2" t="s">
        <v>134</v>
      </c>
      <c r="L2637" t="s">
        <v>140</v>
      </c>
      <c r="M2637" s="3" t="s">
        <v>101</v>
      </c>
      <c r="N2637" s="71" t="s">
        <v>98</v>
      </c>
      <c r="O2637" s="71" t="s">
        <v>174</v>
      </c>
      <c r="P2637" s="5" t="s">
        <v>182</v>
      </c>
      <c r="Q2637" s="2" t="s">
        <v>98</v>
      </c>
      <c r="R2637" s="2" t="s">
        <v>98</v>
      </c>
      <c r="S2637" t="s">
        <v>98</v>
      </c>
      <c r="T2637" t="s">
        <v>98</v>
      </c>
      <c r="U2637" s="2" t="s">
        <v>98</v>
      </c>
      <c r="V2637" s="2" t="s">
        <v>98</v>
      </c>
      <c r="W2637" s="2" t="s">
        <v>98</v>
      </c>
      <c r="X2637" s="2" t="s">
        <v>98</v>
      </c>
      <c r="Y2637" s="2" t="s">
        <v>186</v>
      </c>
      <c r="Z2637" s="2" t="s">
        <v>98</v>
      </c>
      <c r="AA2637" s="2" t="s">
        <v>98</v>
      </c>
      <c r="AB2637" s="2" t="s">
        <v>97</v>
      </c>
      <c r="AC2637" t="s">
        <v>172</v>
      </c>
      <c r="AD2637" s="6" t="s">
        <v>97</v>
      </c>
      <c r="AE2637" s="1" t="s">
        <v>98</v>
      </c>
      <c r="AF2637" t="s">
        <v>98</v>
      </c>
    </row>
    <row r="2638" spans="1:32">
      <c r="A2638" s="3" t="s">
        <v>184</v>
      </c>
      <c r="B2638">
        <v>2628</v>
      </c>
      <c r="C2638" s="6">
        <v>194432</v>
      </c>
      <c r="D2638" t="s">
        <v>136</v>
      </c>
      <c r="E2638" s="2" t="s">
        <v>98</v>
      </c>
      <c r="F2638" s="2" t="s">
        <v>98</v>
      </c>
      <c r="G2638" s="2" t="s">
        <v>98</v>
      </c>
      <c r="H2638" s="2" t="s">
        <v>97</v>
      </c>
      <c r="I2638" s="2" t="s">
        <v>148</v>
      </c>
      <c r="J2638" s="2" t="s">
        <v>97</v>
      </c>
      <c r="K2638" s="2" t="s">
        <v>134</v>
      </c>
      <c r="L2638" t="s">
        <v>139</v>
      </c>
      <c r="M2638" s="2" t="s">
        <v>101</v>
      </c>
      <c r="N2638" s="71" t="s">
        <v>97</v>
      </c>
      <c r="O2638" s="71" t="s">
        <v>174</v>
      </c>
      <c r="P2638" s="4" t="s">
        <v>182</v>
      </c>
      <c r="Q2638" s="2" t="s">
        <v>98</v>
      </c>
      <c r="R2638" s="2" t="s">
        <v>97</v>
      </c>
      <c r="S2638" t="s">
        <v>98</v>
      </c>
      <c r="T2638" t="s">
        <v>98</v>
      </c>
      <c r="U2638" s="2" t="s">
        <v>98</v>
      </c>
      <c r="V2638" s="2" t="s">
        <v>97</v>
      </c>
      <c r="W2638" s="2" t="s">
        <v>98</v>
      </c>
      <c r="X2638" s="2" t="s">
        <v>98</v>
      </c>
      <c r="Y2638" s="2" t="s">
        <v>98</v>
      </c>
      <c r="Z2638" s="2" t="s">
        <v>98</v>
      </c>
      <c r="AA2638" s="2" t="s">
        <v>98</v>
      </c>
      <c r="AB2638" s="2" t="s">
        <v>98</v>
      </c>
      <c r="AC2638" t="s">
        <v>175</v>
      </c>
      <c r="AD2638" t="s">
        <v>97</v>
      </c>
      <c r="AE2638" s="1" t="s">
        <v>97</v>
      </c>
      <c r="AF2638" t="s">
        <v>98</v>
      </c>
    </row>
    <row r="2639" spans="1:32">
      <c r="A2639" s="3" t="s">
        <v>184</v>
      </c>
      <c r="B2639">
        <v>2629</v>
      </c>
      <c r="C2639">
        <v>194435</v>
      </c>
      <c r="D2639" t="s">
        <v>137</v>
      </c>
      <c r="E2639" s="2" t="s">
        <v>98</v>
      </c>
      <c r="F2639" s="2" t="s">
        <v>98</v>
      </c>
      <c r="G2639" s="2" t="s">
        <v>98</v>
      </c>
      <c r="H2639" s="3" t="s">
        <v>97</v>
      </c>
      <c r="I2639" s="2" t="s">
        <v>149</v>
      </c>
      <c r="J2639" s="6" t="s">
        <v>97</v>
      </c>
      <c r="K2639" s="2" t="s">
        <v>134</v>
      </c>
      <c r="L2639" t="s">
        <v>140</v>
      </c>
      <c r="M2639" s="3" t="s">
        <v>100</v>
      </c>
      <c r="N2639" s="71" t="s">
        <v>98</v>
      </c>
      <c r="O2639" s="71" t="s">
        <v>163</v>
      </c>
      <c r="P2639" s="5" t="s">
        <v>182</v>
      </c>
      <c r="Q2639" s="2" t="s">
        <v>98</v>
      </c>
      <c r="R2639" s="2" t="s">
        <v>98</v>
      </c>
      <c r="S2639" t="s">
        <v>98</v>
      </c>
      <c r="T2639" t="s">
        <v>98</v>
      </c>
      <c r="U2639" s="2" t="s">
        <v>98</v>
      </c>
      <c r="V2639" s="2" t="s">
        <v>98</v>
      </c>
      <c r="W2639" s="2" t="s">
        <v>98</v>
      </c>
      <c r="X2639" s="2" t="s">
        <v>98</v>
      </c>
      <c r="Y2639" s="2" t="s">
        <v>186</v>
      </c>
      <c r="Z2639" s="2" t="s">
        <v>98</v>
      </c>
      <c r="AA2639" s="2" t="s">
        <v>98</v>
      </c>
      <c r="AB2639" s="2" t="s">
        <v>97</v>
      </c>
      <c r="AC2639" t="s">
        <v>172</v>
      </c>
      <c r="AD2639" s="6" t="s">
        <v>97</v>
      </c>
      <c r="AE2639" s="1" t="s">
        <v>98</v>
      </c>
      <c r="AF2639" t="s">
        <v>98</v>
      </c>
    </row>
    <row r="2640" spans="1:32">
      <c r="A2640" s="3" t="s">
        <v>184</v>
      </c>
      <c r="B2640">
        <v>2630</v>
      </c>
      <c r="C2640">
        <v>194436</v>
      </c>
      <c r="D2640" t="s">
        <v>137</v>
      </c>
      <c r="E2640" s="2" t="s">
        <v>98</v>
      </c>
      <c r="F2640" s="2" t="s">
        <v>98</v>
      </c>
      <c r="G2640" s="2" t="s">
        <v>98</v>
      </c>
      <c r="H2640" s="3" t="s">
        <v>97</v>
      </c>
      <c r="I2640" s="2" t="s">
        <v>149</v>
      </c>
      <c r="J2640" s="6" t="s">
        <v>97</v>
      </c>
      <c r="K2640" s="2" t="s">
        <v>134</v>
      </c>
      <c r="L2640" t="s">
        <v>140</v>
      </c>
      <c r="M2640" s="3" t="s">
        <v>100</v>
      </c>
      <c r="N2640" s="71" t="s">
        <v>98</v>
      </c>
      <c r="O2640" s="71" t="s">
        <v>174</v>
      </c>
      <c r="P2640" s="5" t="s">
        <v>182</v>
      </c>
      <c r="Q2640" s="2" t="s">
        <v>98</v>
      </c>
      <c r="R2640" s="2" t="s">
        <v>98</v>
      </c>
      <c r="S2640" t="s">
        <v>98</v>
      </c>
      <c r="T2640" t="s">
        <v>98</v>
      </c>
      <c r="U2640" s="2" t="s">
        <v>98</v>
      </c>
      <c r="V2640" s="2" t="s">
        <v>98</v>
      </c>
      <c r="W2640" s="2" t="s">
        <v>98</v>
      </c>
      <c r="X2640" s="2" t="s">
        <v>98</v>
      </c>
      <c r="Y2640" s="2" t="s">
        <v>186</v>
      </c>
      <c r="Z2640" s="2" t="s">
        <v>98</v>
      </c>
      <c r="AA2640" s="2" t="s">
        <v>98</v>
      </c>
      <c r="AB2640" s="2" t="s">
        <v>97</v>
      </c>
      <c r="AC2640" t="s">
        <v>172</v>
      </c>
      <c r="AD2640" t="s">
        <v>97</v>
      </c>
      <c r="AE2640" s="1" t="s">
        <v>98</v>
      </c>
      <c r="AF2640" t="s">
        <v>98</v>
      </c>
    </row>
    <row r="2641" spans="1:32">
      <c r="A2641" s="3" t="s">
        <v>184</v>
      </c>
      <c r="B2641">
        <v>2631</v>
      </c>
      <c r="C2641">
        <v>194438</v>
      </c>
      <c r="D2641" t="s">
        <v>136</v>
      </c>
      <c r="E2641" s="2" t="s">
        <v>98</v>
      </c>
      <c r="F2641" s="2" t="s">
        <v>98</v>
      </c>
      <c r="G2641" s="2" t="s">
        <v>98</v>
      </c>
      <c r="H2641" s="2" t="s">
        <v>97</v>
      </c>
      <c r="I2641" s="2" t="s">
        <v>147</v>
      </c>
      <c r="J2641" s="6" t="s">
        <v>97</v>
      </c>
      <c r="K2641" s="2" t="s">
        <v>134</v>
      </c>
      <c r="L2641" t="s">
        <v>140</v>
      </c>
      <c r="M2641" s="3" t="s">
        <v>100</v>
      </c>
      <c r="N2641" s="71" t="s">
        <v>97</v>
      </c>
      <c r="O2641" s="71" t="s">
        <v>174</v>
      </c>
      <c r="P2641" s="4" t="s">
        <v>98</v>
      </c>
      <c r="Q2641" s="2" t="s">
        <v>98</v>
      </c>
      <c r="R2641" s="2" t="s">
        <v>98</v>
      </c>
      <c r="S2641" t="s">
        <v>97</v>
      </c>
      <c r="T2641" t="s">
        <v>98</v>
      </c>
      <c r="U2641" s="2" t="s">
        <v>98</v>
      </c>
      <c r="V2641" s="2" t="s">
        <v>98</v>
      </c>
      <c r="W2641" s="2" t="s">
        <v>98</v>
      </c>
      <c r="X2641" s="2" t="s">
        <v>98</v>
      </c>
      <c r="Y2641" s="2" t="s">
        <v>186</v>
      </c>
      <c r="Z2641" s="2" t="s">
        <v>98</v>
      </c>
      <c r="AA2641" s="2" t="s">
        <v>98</v>
      </c>
      <c r="AB2641" s="2" t="s">
        <v>97</v>
      </c>
      <c r="AC2641" t="s">
        <v>172</v>
      </c>
      <c r="AD2641" t="s">
        <v>97</v>
      </c>
      <c r="AE2641" s="1" t="s">
        <v>98</v>
      </c>
      <c r="AF2641" t="s">
        <v>98</v>
      </c>
    </row>
    <row r="2642" spans="1:32">
      <c r="A2642" s="3" t="s">
        <v>184</v>
      </c>
      <c r="B2642">
        <v>2632</v>
      </c>
      <c r="C2642" s="6">
        <v>194444</v>
      </c>
      <c r="D2642" t="s">
        <v>136</v>
      </c>
      <c r="E2642" s="2" t="s">
        <v>98</v>
      </c>
      <c r="F2642" s="2" t="s">
        <v>98</v>
      </c>
      <c r="G2642" s="2" t="s">
        <v>98</v>
      </c>
      <c r="H2642" s="2" t="s">
        <v>97</v>
      </c>
      <c r="I2642" s="2" t="s">
        <v>147</v>
      </c>
      <c r="J2642" s="2" t="s">
        <v>97</v>
      </c>
      <c r="K2642" s="2" t="s">
        <v>134</v>
      </c>
      <c r="L2642" t="s">
        <v>140</v>
      </c>
      <c r="M2642" s="2" t="s">
        <v>100</v>
      </c>
      <c r="N2642" s="71" t="s">
        <v>98</v>
      </c>
      <c r="O2642" s="71" t="s">
        <v>174</v>
      </c>
      <c r="P2642" s="4" t="s">
        <v>182</v>
      </c>
      <c r="Q2642" s="2" t="s">
        <v>98</v>
      </c>
      <c r="R2642" s="2" t="s">
        <v>98</v>
      </c>
      <c r="S2642" t="s">
        <v>98</v>
      </c>
      <c r="T2642" t="s">
        <v>98</v>
      </c>
      <c r="U2642" s="2" t="s">
        <v>98</v>
      </c>
      <c r="V2642" s="2" t="s">
        <v>98</v>
      </c>
      <c r="W2642" s="2" t="s">
        <v>98</v>
      </c>
      <c r="X2642" s="2" t="s">
        <v>98</v>
      </c>
      <c r="Y2642" s="2" t="s">
        <v>186</v>
      </c>
      <c r="Z2642" s="2" t="s">
        <v>98</v>
      </c>
      <c r="AA2642" s="2" t="s">
        <v>98</v>
      </c>
      <c r="AB2642" s="2" t="s">
        <v>97</v>
      </c>
      <c r="AC2642" t="s">
        <v>172</v>
      </c>
      <c r="AD2642" t="s">
        <v>97</v>
      </c>
      <c r="AE2642" s="1" t="s">
        <v>98</v>
      </c>
      <c r="AF2642" t="s">
        <v>98</v>
      </c>
    </row>
    <row r="2643" spans="1:32">
      <c r="A2643" s="3" t="s">
        <v>184</v>
      </c>
      <c r="B2643">
        <v>2633</v>
      </c>
      <c r="C2643" s="6">
        <v>194454</v>
      </c>
      <c r="D2643" t="s">
        <v>137</v>
      </c>
      <c r="E2643" s="2" t="s">
        <v>98</v>
      </c>
      <c r="F2643" s="2" t="s">
        <v>98</v>
      </c>
      <c r="G2643" s="2" t="s">
        <v>98</v>
      </c>
      <c r="H2643" s="2" t="s">
        <v>97</v>
      </c>
      <c r="I2643" s="2" t="s">
        <v>146</v>
      </c>
      <c r="J2643" s="2" t="s">
        <v>97</v>
      </c>
      <c r="K2643" s="2" t="s">
        <v>134</v>
      </c>
      <c r="L2643" t="s">
        <v>140</v>
      </c>
      <c r="M2643" s="2" t="s">
        <v>100</v>
      </c>
      <c r="N2643" s="71" t="s">
        <v>98</v>
      </c>
      <c r="O2643" s="71" t="s">
        <v>163</v>
      </c>
      <c r="P2643" s="4" t="s">
        <v>182</v>
      </c>
      <c r="Q2643" s="2" t="s">
        <v>98</v>
      </c>
      <c r="R2643" s="2" t="s">
        <v>98</v>
      </c>
      <c r="S2643" t="s">
        <v>98</v>
      </c>
      <c r="T2643" t="s">
        <v>98</v>
      </c>
      <c r="U2643" s="2" t="s">
        <v>98</v>
      </c>
      <c r="V2643" s="2" t="s">
        <v>98</v>
      </c>
      <c r="W2643" s="2" t="s">
        <v>98</v>
      </c>
      <c r="X2643" s="2" t="s">
        <v>98</v>
      </c>
      <c r="Y2643" s="2" t="s">
        <v>186</v>
      </c>
      <c r="Z2643" s="2" t="s">
        <v>98</v>
      </c>
      <c r="AA2643" s="2" t="s">
        <v>98</v>
      </c>
      <c r="AB2643" s="2" t="s">
        <v>97</v>
      </c>
      <c r="AC2643" t="s">
        <v>172</v>
      </c>
      <c r="AD2643" t="s">
        <v>97</v>
      </c>
      <c r="AE2643" s="1" t="s">
        <v>98</v>
      </c>
      <c r="AF2643" t="s">
        <v>98</v>
      </c>
    </row>
    <row r="2644" spans="1:32">
      <c r="A2644" s="3" t="s">
        <v>184</v>
      </c>
      <c r="B2644">
        <v>2634</v>
      </c>
      <c r="C2644" s="6">
        <v>194512</v>
      </c>
      <c r="D2644" t="s">
        <v>137</v>
      </c>
      <c r="E2644" s="2" t="s">
        <v>98</v>
      </c>
      <c r="F2644" s="2" t="s">
        <v>98</v>
      </c>
      <c r="G2644" s="2" t="s">
        <v>98</v>
      </c>
      <c r="H2644" s="2" t="s">
        <v>97</v>
      </c>
      <c r="I2644" s="2" t="s">
        <v>148</v>
      </c>
      <c r="J2644" s="2" t="s">
        <v>97</v>
      </c>
      <c r="K2644" s="2" t="s">
        <v>134</v>
      </c>
      <c r="L2644" t="s">
        <v>140</v>
      </c>
      <c r="M2644" s="2" t="s">
        <v>101</v>
      </c>
      <c r="N2644" s="71" t="s">
        <v>97</v>
      </c>
      <c r="O2644" s="71" t="s">
        <v>174</v>
      </c>
      <c r="P2644" s="4" t="s">
        <v>182</v>
      </c>
      <c r="Q2644" s="2" t="s">
        <v>98</v>
      </c>
      <c r="R2644" s="2" t="s">
        <v>98</v>
      </c>
      <c r="S2644" t="s">
        <v>98</v>
      </c>
      <c r="T2644" t="s">
        <v>98</v>
      </c>
      <c r="U2644" s="2" t="s">
        <v>98</v>
      </c>
      <c r="V2644" s="2" t="s">
        <v>98</v>
      </c>
      <c r="W2644" s="2" t="s">
        <v>98</v>
      </c>
      <c r="X2644" s="2" t="s">
        <v>98</v>
      </c>
      <c r="Y2644" s="2" t="s">
        <v>98</v>
      </c>
      <c r="Z2644" s="2" t="s">
        <v>98</v>
      </c>
      <c r="AA2644" s="2" t="s">
        <v>98</v>
      </c>
      <c r="AB2644" s="2" t="s">
        <v>97</v>
      </c>
      <c r="AC2644" t="s">
        <v>172</v>
      </c>
      <c r="AD2644" t="s">
        <v>97</v>
      </c>
      <c r="AE2644" s="1" t="s">
        <v>98</v>
      </c>
      <c r="AF2644" t="s">
        <v>98</v>
      </c>
    </row>
    <row r="2645" spans="1:32">
      <c r="A2645" s="3" t="s">
        <v>184</v>
      </c>
      <c r="B2645">
        <v>2635</v>
      </c>
      <c r="C2645" s="6">
        <v>194513</v>
      </c>
      <c r="D2645" t="s">
        <v>137</v>
      </c>
      <c r="E2645" s="2" t="s">
        <v>98</v>
      </c>
      <c r="F2645" s="2" t="s">
        <v>98</v>
      </c>
      <c r="G2645" s="2" t="s">
        <v>98</v>
      </c>
      <c r="H2645" s="2" t="s">
        <v>97</v>
      </c>
      <c r="I2645" s="2" t="s">
        <v>148</v>
      </c>
      <c r="J2645" s="2" t="s">
        <v>97</v>
      </c>
      <c r="K2645" s="2" t="s">
        <v>134</v>
      </c>
      <c r="L2645" t="s">
        <v>140</v>
      </c>
      <c r="M2645" s="2" t="s">
        <v>101</v>
      </c>
      <c r="N2645" s="71" t="s">
        <v>99</v>
      </c>
      <c r="O2645" s="71" t="s">
        <v>174</v>
      </c>
      <c r="P2645" s="4" t="s">
        <v>97</v>
      </c>
      <c r="Q2645" s="2" t="s">
        <v>98</v>
      </c>
      <c r="R2645" s="2" t="s">
        <v>98</v>
      </c>
      <c r="S2645" t="s">
        <v>97</v>
      </c>
      <c r="T2645" t="s">
        <v>98</v>
      </c>
      <c r="U2645" s="2" t="s">
        <v>98</v>
      </c>
      <c r="V2645" s="2" t="s">
        <v>97</v>
      </c>
      <c r="W2645" s="2" t="s">
        <v>98</v>
      </c>
      <c r="X2645" s="2" t="s">
        <v>98</v>
      </c>
      <c r="Y2645" s="2" t="s">
        <v>98</v>
      </c>
      <c r="Z2645" s="2" t="s">
        <v>98</v>
      </c>
      <c r="AA2645" s="2" t="s">
        <v>98</v>
      </c>
      <c r="AB2645" s="2" t="s">
        <v>97</v>
      </c>
      <c r="AC2645" t="s">
        <v>172</v>
      </c>
      <c r="AD2645" t="s">
        <v>97</v>
      </c>
      <c r="AE2645" s="1" t="s">
        <v>98</v>
      </c>
      <c r="AF2645" t="s">
        <v>98</v>
      </c>
    </row>
    <row r="2646" spans="1:32">
      <c r="A2646" s="3" t="s">
        <v>183</v>
      </c>
      <c r="B2646">
        <v>2636</v>
      </c>
      <c r="C2646" s="6">
        <v>194518</v>
      </c>
      <c r="D2646" t="s">
        <v>136</v>
      </c>
      <c r="E2646" s="2" t="s">
        <v>97</v>
      </c>
      <c r="F2646" s="2" t="s">
        <v>98</v>
      </c>
      <c r="G2646" s="2" t="s">
        <v>98</v>
      </c>
      <c r="H2646" s="2" t="s">
        <v>97</v>
      </c>
      <c r="I2646" s="2" t="s">
        <v>146</v>
      </c>
      <c r="J2646" s="2" t="s">
        <v>97</v>
      </c>
      <c r="K2646" s="2" t="s">
        <v>134</v>
      </c>
      <c r="L2646" t="s">
        <v>138</v>
      </c>
      <c r="M2646" s="2" t="s">
        <v>101</v>
      </c>
      <c r="N2646" s="71" t="s">
        <v>97</v>
      </c>
      <c r="O2646" s="71" t="s">
        <v>174</v>
      </c>
      <c r="P2646" s="4" t="s">
        <v>182</v>
      </c>
      <c r="Q2646" s="2" t="s">
        <v>98</v>
      </c>
      <c r="R2646" s="2" t="s">
        <v>98</v>
      </c>
      <c r="S2646" t="s">
        <v>98</v>
      </c>
      <c r="T2646" t="s">
        <v>97</v>
      </c>
      <c r="U2646" s="2" t="s">
        <v>98</v>
      </c>
      <c r="V2646" s="2" t="s">
        <v>98</v>
      </c>
      <c r="W2646" s="2" t="s">
        <v>98</v>
      </c>
      <c r="X2646" s="2" t="s">
        <v>98</v>
      </c>
      <c r="Y2646" s="2" t="s">
        <v>98</v>
      </c>
      <c r="Z2646" s="2" t="s">
        <v>98</v>
      </c>
      <c r="AA2646" s="2" t="s">
        <v>98</v>
      </c>
      <c r="AB2646" s="2" t="s">
        <v>98</v>
      </c>
      <c r="AC2646" t="s">
        <v>175</v>
      </c>
      <c r="AD2646" t="s">
        <v>97</v>
      </c>
      <c r="AE2646" s="1" t="s">
        <v>98</v>
      </c>
      <c r="AF2646" t="s">
        <v>98</v>
      </c>
    </row>
    <row r="2647" spans="1:32">
      <c r="A2647" s="3" t="s">
        <v>184</v>
      </c>
      <c r="B2647">
        <v>2637</v>
      </c>
      <c r="C2647" s="6">
        <v>194536</v>
      </c>
      <c r="D2647" t="s">
        <v>136</v>
      </c>
      <c r="E2647" s="2" t="s">
        <v>98</v>
      </c>
      <c r="F2647" s="2" t="s">
        <v>98</v>
      </c>
      <c r="G2647" s="2" t="s">
        <v>98</v>
      </c>
      <c r="H2647" s="2" t="s">
        <v>97</v>
      </c>
      <c r="I2647" s="2" t="s">
        <v>148</v>
      </c>
      <c r="J2647" s="2" t="s">
        <v>98</v>
      </c>
      <c r="K2647" s="2" t="s">
        <v>134</v>
      </c>
      <c r="L2647" t="s">
        <v>140</v>
      </c>
      <c r="M2647" s="2" t="s">
        <v>100</v>
      </c>
      <c r="N2647" s="71" t="s">
        <v>98</v>
      </c>
      <c r="O2647" s="71" t="s">
        <v>174</v>
      </c>
      <c r="P2647" s="4" t="s">
        <v>97</v>
      </c>
      <c r="Q2647" s="2" t="s">
        <v>98</v>
      </c>
      <c r="R2647" s="2" t="s">
        <v>98</v>
      </c>
      <c r="S2647" t="s">
        <v>97</v>
      </c>
      <c r="T2647" t="s">
        <v>98</v>
      </c>
      <c r="U2647" s="2" t="s">
        <v>98</v>
      </c>
      <c r="V2647" s="2" t="s">
        <v>98</v>
      </c>
      <c r="W2647" s="2" t="s">
        <v>98</v>
      </c>
      <c r="X2647" s="2" t="s">
        <v>98</v>
      </c>
      <c r="Y2647" s="2" t="s">
        <v>98</v>
      </c>
      <c r="Z2647" s="2" t="s">
        <v>98</v>
      </c>
      <c r="AA2647" s="2" t="s">
        <v>98</v>
      </c>
      <c r="AB2647" s="2" t="s">
        <v>98</v>
      </c>
      <c r="AC2647" t="s">
        <v>172</v>
      </c>
      <c r="AD2647" t="s">
        <v>97</v>
      </c>
      <c r="AE2647" s="1" t="s">
        <v>97</v>
      </c>
      <c r="AF2647" t="s">
        <v>97</v>
      </c>
    </row>
    <row r="2648" spans="1:32">
      <c r="A2648" s="3" t="s">
        <v>184</v>
      </c>
      <c r="B2648">
        <v>2638</v>
      </c>
      <c r="C2648" s="6">
        <v>194543</v>
      </c>
      <c r="D2648" t="s">
        <v>136</v>
      </c>
      <c r="E2648" s="2" t="s">
        <v>98</v>
      </c>
      <c r="F2648" s="2" t="s">
        <v>98</v>
      </c>
      <c r="G2648" s="2" t="s">
        <v>98</v>
      </c>
      <c r="H2648" s="2" t="s">
        <v>98</v>
      </c>
      <c r="I2648" s="2" t="s">
        <v>145</v>
      </c>
      <c r="J2648" s="2" t="s">
        <v>97</v>
      </c>
      <c r="K2648" s="2" t="s">
        <v>134</v>
      </c>
      <c r="L2648" t="s">
        <v>140</v>
      </c>
      <c r="M2648" s="2" t="s">
        <v>100</v>
      </c>
      <c r="N2648" s="71" t="s">
        <v>99</v>
      </c>
      <c r="O2648" s="71" t="s">
        <v>174</v>
      </c>
      <c r="P2648" s="4" t="s">
        <v>182</v>
      </c>
      <c r="Q2648" s="2" t="s">
        <v>98</v>
      </c>
      <c r="R2648" s="2" t="s">
        <v>98</v>
      </c>
      <c r="S2648" t="s">
        <v>98</v>
      </c>
      <c r="T2648" t="s">
        <v>98</v>
      </c>
      <c r="U2648" s="2" t="s">
        <v>98</v>
      </c>
      <c r="V2648" s="2" t="s">
        <v>98</v>
      </c>
      <c r="W2648" s="2" t="s">
        <v>98</v>
      </c>
      <c r="X2648" s="2" t="s">
        <v>98</v>
      </c>
      <c r="Y2648" s="2" t="s">
        <v>186</v>
      </c>
      <c r="Z2648" s="2" t="s">
        <v>98</v>
      </c>
      <c r="AA2648" s="2" t="s">
        <v>98</v>
      </c>
      <c r="AB2648" s="2" t="s">
        <v>98</v>
      </c>
      <c r="AC2648" t="s">
        <v>172</v>
      </c>
      <c r="AD2648" t="s">
        <v>97</v>
      </c>
      <c r="AE2648" s="1" t="s">
        <v>98</v>
      </c>
      <c r="AF2648" t="s">
        <v>98</v>
      </c>
    </row>
    <row r="2649" spans="1:32">
      <c r="A2649" s="3" t="s">
        <v>184</v>
      </c>
      <c r="B2649">
        <v>2639</v>
      </c>
      <c r="C2649" s="6">
        <v>194548</v>
      </c>
      <c r="D2649" t="s">
        <v>137</v>
      </c>
      <c r="E2649" s="2" t="s">
        <v>97</v>
      </c>
      <c r="F2649" s="2" t="s">
        <v>98</v>
      </c>
      <c r="G2649" s="2" t="s">
        <v>97</v>
      </c>
      <c r="H2649" s="2" t="s">
        <v>97</v>
      </c>
      <c r="I2649" s="2" t="s">
        <v>149</v>
      </c>
      <c r="J2649" s="2" t="s">
        <v>97</v>
      </c>
      <c r="K2649" s="2" t="s">
        <v>134</v>
      </c>
      <c r="L2649" t="s">
        <v>139</v>
      </c>
      <c r="M2649" s="2" t="s">
        <v>101</v>
      </c>
      <c r="N2649" s="71" t="s">
        <v>97</v>
      </c>
      <c r="O2649" s="71" t="s">
        <v>174</v>
      </c>
      <c r="P2649" s="4" t="s">
        <v>182</v>
      </c>
      <c r="Q2649" s="2" t="s">
        <v>97</v>
      </c>
      <c r="R2649" s="2" t="s">
        <v>98</v>
      </c>
      <c r="S2649" t="s">
        <v>98</v>
      </c>
      <c r="T2649" t="s">
        <v>98</v>
      </c>
      <c r="U2649" s="2" t="s">
        <v>98</v>
      </c>
      <c r="V2649" s="2" t="s">
        <v>97</v>
      </c>
      <c r="W2649" s="2" t="s">
        <v>98</v>
      </c>
      <c r="X2649" s="2" t="s">
        <v>98</v>
      </c>
      <c r="Y2649" s="2" t="s">
        <v>98</v>
      </c>
      <c r="Z2649" s="2" t="s">
        <v>98</v>
      </c>
      <c r="AA2649" s="2" t="s">
        <v>98</v>
      </c>
      <c r="AB2649" s="2" t="s">
        <v>97</v>
      </c>
      <c r="AC2649" t="s">
        <v>175</v>
      </c>
      <c r="AD2649" t="s">
        <v>97</v>
      </c>
      <c r="AE2649" s="1" t="s">
        <v>98</v>
      </c>
      <c r="AF2649" t="s">
        <v>98</v>
      </c>
    </row>
    <row r="2650" spans="1:32">
      <c r="A2650" s="3" t="s">
        <v>184</v>
      </c>
      <c r="B2650">
        <v>2640</v>
      </c>
      <c r="C2650">
        <v>194550</v>
      </c>
      <c r="D2650" t="s">
        <v>137</v>
      </c>
      <c r="E2650" s="2" t="s">
        <v>97</v>
      </c>
      <c r="F2650" s="2" t="s">
        <v>98</v>
      </c>
      <c r="G2650" s="2" t="s">
        <v>98</v>
      </c>
      <c r="H2650" s="3" t="s">
        <v>97</v>
      </c>
      <c r="I2650" s="2" t="s">
        <v>149</v>
      </c>
      <c r="J2650" s="6" t="s">
        <v>97</v>
      </c>
      <c r="K2650" s="2" t="s">
        <v>134</v>
      </c>
      <c r="L2650" t="s">
        <v>139</v>
      </c>
      <c r="M2650" s="3" t="s">
        <v>101</v>
      </c>
      <c r="N2650" s="71" t="s">
        <v>97</v>
      </c>
      <c r="O2650" s="71" t="s">
        <v>174</v>
      </c>
      <c r="P2650" s="4" t="s">
        <v>98</v>
      </c>
      <c r="Q2650" s="2" t="s">
        <v>97</v>
      </c>
      <c r="R2650" s="2" t="s">
        <v>98</v>
      </c>
      <c r="S2650" t="s">
        <v>97</v>
      </c>
      <c r="T2650" t="s">
        <v>98</v>
      </c>
      <c r="U2650" s="2" t="s">
        <v>98</v>
      </c>
      <c r="V2650" s="2" t="s">
        <v>97</v>
      </c>
      <c r="W2650" s="2" t="s">
        <v>98</v>
      </c>
      <c r="X2650" s="2" t="s">
        <v>98</v>
      </c>
      <c r="Y2650" s="2" t="s">
        <v>98</v>
      </c>
      <c r="Z2650" s="2" t="s">
        <v>98</v>
      </c>
      <c r="AA2650" s="2" t="s">
        <v>98</v>
      </c>
      <c r="AB2650" s="2" t="s">
        <v>97</v>
      </c>
      <c r="AC2650" t="s">
        <v>175</v>
      </c>
      <c r="AD2650" s="6" t="s">
        <v>97</v>
      </c>
      <c r="AE2650" s="1" t="s">
        <v>98</v>
      </c>
      <c r="AF2650" t="s">
        <v>98</v>
      </c>
    </row>
    <row r="2651" spans="1:32">
      <c r="A2651" s="3" t="s">
        <v>184</v>
      </c>
      <c r="B2651">
        <v>2641</v>
      </c>
      <c r="C2651">
        <v>194551</v>
      </c>
      <c r="D2651" t="s">
        <v>136</v>
      </c>
      <c r="E2651" s="2" t="s">
        <v>98</v>
      </c>
      <c r="F2651" s="2" t="s">
        <v>98</v>
      </c>
      <c r="G2651" s="2" t="s">
        <v>98</v>
      </c>
      <c r="H2651" s="3" t="s">
        <v>97</v>
      </c>
      <c r="I2651" s="2" t="s">
        <v>149</v>
      </c>
      <c r="J2651" s="6" t="s">
        <v>97</v>
      </c>
      <c r="K2651" s="2" t="s">
        <v>134</v>
      </c>
      <c r="L2651" t="s">
        <v>139</v>
      </c>
      <c r="M2651" s="2" t="s">
        <v>100</v>
      </c>
      <c r="N2651" s="70" t="s">
        <v>98</v>
      </c>
      <c r="O2651" s="70" t="s">
        <v>174</v>
      </c>
      <c r="P2651" s="4" t="s">
        <v>182</v>
      </c>
      <c r="Q2651" s="2" t="s">
        <v>97</v>
      </c>
      <c r="R2651" s="2" t="s">
        <v>98</v>
      </c>
      <c r="S2651" t="s">
        <v>98</v>
      </c>
      <c r="T2651" t="s">
        <v>98</v>
      </c>
      <c r="U2651" s="2" t="s">
        <v>98</v>
      </c>
      <c r="V2651" s="2" t="s">
        <v>98</v>
      </c>
      <c r="W2651" s="2" t="s">
        <v>98</v>
      </c>
      <c r="X2651" s="2" t="s">
        <v>98</v>
      </c>
      <c r="Y2651" s="2" t="s">
        <v>98</v>
      </c>
      <c r="Z2651" s="2" t="s">
        <v>98</v>
      </c>
      <c r="AA2651" s="2" t="s">
        <v>98</v>
      </c>
      <c r="AB2651" s="2" t="s">
        <v>98</v>
      </c>
      <c r="AC2651" t="s">
        <v>172</v>
      </c>
      <c r="AD2651" s="6" t="s">
        <v>97</v>
      </c>
      <c r="AE2651" s="7" t="s">
        <v>98</v>
      </c>
      <c r="AF2651" t="s">
        <v>98</v>
      </c>
    </row>
    <row r="2652" spans="1:32">
      <c r="A2652" s="3" t="s">
        <v>184</v>
      </c>
      <c r="B2652">
        <v>2642</v>
      </c>
      <c r="C2652">
        <v>194557</v>
      </c>
      <c r="D2652" t="s">
        <v>136</v>
      </c>
      <c r="E2652" s="2" t="s">
        <v>98</v>
      </c>
      <c r="F2652" s="2" t="s">
        <v>98</v>
      </c>
      <c r="G2652" s="2" t="s">
        <v>98</v>
      </c>
      <c r="H2652" s="3" t="s">
        <v>97</v>
      </c>
      <c r="I2652" s="2" t="s">
        <v>149</v>
      </c>
      <c r="J2652" s="6" t="s">
        <v>97</v>
      </c>
      <c r="K2652" s="2" t="s">
        <v>134</v>
      </c>
      <c r="L2652" t="s">
        <v>138</v>
      </c>
      <c r="M2652" s="2" t="s">
        <v>100</v>
      </c>
      <c r="N2652" s="70" t="s">
        <v>97</v>
      </c>
      <c r="O2652" s="70" t="s">
        <v>174</v>
      </c>
      <c r="P2652" s="4" t="s">
        <v>97</v>
      </c>
      <c r="Q2652" s="2" t="s">
        <v>97</v>
      </c>
      <c r="R2652" s="2" t="s">
        <v>98</v>
      </c>
      <c r="S2652" t="s">
        <v>97</v>
      </c>
      <c r="T2652" t="s">
        <v>97</v>
      </c>
      <c r="U2652" s="2" t="s">
        <v>98</v>
      </c>
      <c r="V2652" s="2" t="s">
        <v>98</v>
      </c>
      <c r="W2652" s="2" t="s">
        <v>98</v>
      </c>
      <c r="X2652" s="2" t="s">
        <v>97</v>
      </c>
      <c r="Y2652" s="2" t="s">
        <v>98</v>
      </c>
      <c r="Z2652" s="2" t="s">
        <v>98</v>
      </c>
      <c r="AA2652" s="2" t="s">
        <v>98</v>
      </c>
      <c r="AB2652" s="2" t="s">
        <v>98</v>
      </c>
      <c r="AC2652" t="s">
        <v>175</v>
      </c>
      <c r="AD2652" s="6" t="s">
        <v>97</v>
      </c>
      <c r="AE2652" s="7" t="s">
        <v>98</v>
      </c>
      <c r="AF2652" t="s">
        <v>97</v>
      </c>
    </row>
    <row r="2653" spans="1:32">
      <c r="A2653" s="3" t="s">
        <v>184</v>
      </c>
      <c r="B2653">
        <v>2643</v>
      </c>
      <c r="C2653">
        <v>194586</v>
      </c>
      <c r="D2653" t="s">
        <v>136</v>
      </c>
      <c r="E2653" s="2" t="s">
        <v>97</v>
      </c>
      <c r="F2653" s="2" t="s">
        <v>98</v>
      </c>
      <c r="G2653" s="2" t="s">
        <v>98</v>
      </c>
      <c r="H2653" s="2" t="s">
        <v>97</v>
      </c>
      <c r="I2653" s="2" t="s">
        <v>149</v>
      </c>
      <c r="J2653" s="6" t="s">
        <v>97</v>
      </c>
      <c r="K2653" s="2" t="s">
        <v>134</v>
      </c>
      <c r="L2653" t="s">
        <v>138</v>
      </c>
      <c r="M2653" s="3" t="s">
        <v>101</v>
      </c>
      <c r="N2653" s="71" t="s">
        <v>97</v>
      </c>
      <c r="O2653" s="71" t="s">
        <v>174</v>
      </c>
      <c r="P2653" s="5" t="s">
        <v>97</v>
      </c>
      <c r="Q2653" s="2" t="s">
        <v>97</v>
      </c>
      <c r="R2653" s="2" t="s">
        <v>98</v>
      </c>
      <c r="S2653" t="s">
        <v>97</v>
      </c>
      <c r="T2653" t="s">
        <v>98</v>
      </c>
      <c r="U2653" s="2" t="s">
        <v>97</v>
      </c>
      <c r="V2653" s="2" t="s">
        <v>97</v>
      </c>
      <c r="W2653" s="2" t="s">
        <v>97</v>
      </c>
      <c r="X2653" s="2" t="s">
        <v>98</v>
      </c>
      <c r="Y2653" s="2" t="s">
        <v>98</v>
      </c>
      <c r="Z2653" s="2" t="s">
        <v>98</v>
      </c>
      <c r="AA2653" s="2" t="s">
        <v>98</v>
      </c>
      <c r="AB2653" s="2" t="s">
        <v>98</v>
      </c>
      <c r="AC2653" t="s">
        <v>176</v>
      </c>
      <c r="AD2653" s="6" t="s">
        <v>97</v>
      </c>
      <c r="AE2653" s="7" t="s">
        <v>98</v>
      </c>
      <c r="AF2653" t="s">
        <v>98</v>
      </c>
    </row>
    <row r="2654" spans="1:32">
      <c r="A2654" s="3" t="s">
        <v>184</v>
      </c>
      <c r="B2654">
        <v>2644</v>
      </c>
      <c r="C2654" s="6">
        <v>194593</v>
      </c>
      <c r="D2654" t="s">
        <v>137</v>
      </c>
      <c r="E2654" s="2" t="s">
        <v>97</v>
      </c>
      <c r="F2654" s="2" t="s">
        <v>98</v>
      </c>
      <c r="G2654" s="2" t="s">
        <v>97</v>
      </c>
      <c r="H2654" s="2" t="s">
        <v>97</v>
      </c>
      <c r="I2654" s="2" t="s">
        <v>146</v>
      </c>
      <c r="J2654" s="2" t="s">
        <v>97</v>
      </c>
      <c r="K2654" s="2" t="s">
        <v>134</v>
      </c>
      <c r="L2654" t="s">
        <v>139</v>
      </c>
      <c r="M2654" s="2" t="s">
        <v>100</v>
      </c>
      <c r="N2654" s="71" t="s">
        <v>97</v>
      </c>
      <c r="O2654" s="71" t="s">
        <v>163</v>
      </c>
      <c r="P2654" s="4" t="s">
        <v>98</v>
      </c>
      <c r="Q2654" s="2" t="s">
        <v>97</v>
      </c>
      <c r="R2654" s="2" t="s">
        <v>97</v>
      </c>
      <c r="S2654" t="s">
        <v>97</v>
      </c>
      <c r="T2654" t="s">
        <v>98</v>
      </c>
      <c r="U2654" s="2" t="s">
        <v>98</v>
      </c>
      <c r="V2654" s="2" t="s">
        <v>98</v>
      </c>
      <c r="W2654" s="2" t="s">
        <v>98</v>
      </c>
      <c r="X2654" s="2" t="s">
        <v>98</v>
      </c>
      <c r="Y2654" s="2" t="s">
        <v>98</v>
      </c>
      <c r="Z2654" s="2" t="s">
        <v>98</v>
      </c>
      <c r="AA2654" s="2" t="s">
        <v>98</v>
      </c>
      <c r="AB2654" s="2" t="s">
        <v>98</v>
      </c>
      <c r="AC2654" t="s">
        <v>175</v>
      </c>
      <c r="AD2654" t="s">
        <v>97</v>
      </c>
      <c r="AE2654" s="1" t="s">
        <v>98</v>
      </c>
      <c r="AF2654" t="s">
        <v>98</v>
      </c>
    </row>
    <row r="2655" spans="1:32">
      <c r="A2655" s="3" t="s">
        <v>184</v>
      </c>
      <c r="B2655">
        <v>2645</v>
      </c>
      <c r="C2655" s="6">
        <v>194607</v>
      </c>
      <c r="D2655" t="s">
        <v>136</v>
      </c>
      <c r="E2655" s="2" t="s">
        <v>98</v>
      </c>
      <c r="F2655" s="2" t="s">
        <v>98</v>
      </c>
      <c r="G2655" s="2" t="s">
        <v>98</v>
      </c>
      <c r="H2655" s="2" t="s">
        <v>97</v>
      </c>
      <c r="I2655" s="2" t="s">
        <v>149</v>
      </c>
      <c r="J2655" s="2" t="s">
        <v>97</v>
      </c>
      <c r="K2655" s="2" t="s">
        <v>135</v>
      </c>
      <c r="L2655" t="s">
        <v>138</v>
      </c>
      <c r="M2655" s="2" t="s">
        <v>101</v>
      </c>
      <c r="N2655" s="71" t="s">
        <v>97</v>
      </c>
      <c r="O2655" s="71" t="s">
        <v>163</v>
      </c>
      <c r="P2655" s="4" t="s">
        <v>182</v>
      </c>
      <c r="Q2655" s="2" t="s">
        <v>98</v>
      </c>
      <c r="R2655" s="2" t="s">
        <v>98</v>
      </c>
      <c r="S2655" t="s">
        <v>98</v>
      </c>
      <c r="T2655" t="s">
        <v>98</v>
      </c>
      <c r="U2655" s="2" t="s">
        <v>98</v>
      </c>
      <c r="V2655" s="2" t="s">
        <v>98</v>
      </c>
      <c r="W2655" s="2" t="s">
        <v>98</v>
      </c>
      <c r="X2655" s="2" t="s">
        <v>98</v>
      </c>
      <c r="Y2655" s="2" t="s">
        <v>99</v>
      </c>
      <c r="Z2655" s="2" t="s">
        <v>98</v>
      </c>
      <c r="AA2655" s="2" t="s">
        <v>98</v>
      </c>
      <c r="AB2655" s="2" t="s">
        <v>185</v>
      </c>
      <c r="AC2655" t="s">
        <v>172</v>
      </c>
      <c r="AD2655" t="s">
        <v>98</v>
      </c>
      <c r="AE2655" s="1" t="s">
        <v>98</v>
      </c>
      <c r="AF2655" t="s">
        <v>97</v>
      </c>
    </row>
    <row r="2656" spans="1:32">
      <c r="A2656" s="3" t="s">
        <v>184</v>
      </c>
      <c r="B2656">
        <v>2646</v>
      </c>
      <c r="C2656" s="6">
        <v>194608</v>
      </c>
      <c r="D2656" t="s">
        <v>137</v>
      </c>
      <c r="E2656" s="2" t="s">
        <v>98</v>
      </c>
      <c r="F2656" s="2" t="s">
        <v>98</v>
      </c>
      <c r="G2656" s="2" t="s">
        <v>98</v>
      </c>
      <c r="H2656" s="2" t="s">
        <v>97</v>
      </c>
      <c r="I2656" s="2" t="s">
        <v>149</v>
      </c>
      <c r="J2656" s="2" t="s">
        <v>97</v>
      </c>
      <c r="K2656" s="2" t="s">
        <v>134</v>
      </c>
      <c r="L2656" t="s">
        <v>140</v>
      </c>
      <c r="M2656" s="2" t="s">
        <v>100</v>
      </c>
      <c r="N2656" s="71" t="s">
        <v>99</v>
      </c>
      <c r="O2656" s="71" t="s">
        <v>163</v>
      </c>
      <c r="P2656" s="4" t="s">
        <v>98</v>
      </c>
      <c r="Q2656" s="2" t="s">
        <v>98</v>
      </c>
      <c r="R2656" s="2" t="s">
        <v>98</v>
      </c>
      <c r="S2656" t="s">
        <v>97</v>
      </c>
      <c r="T2656" t="s">
        <v>98</v>
      </c>
      <c r="U2656" s="2" t="s">
        <v>98</v>
      </c>
      <c r="V2656" s="2" t="s">
        <v>97</v>
      </c>
      <c r="W2656" s="2" t="s">
        <v>98</v>
      </c>
      <c r="X2656" s="2" t="s">
        <v>98</v>
      </c>
      <c r="Y2656" s="2" t="s">
        <v>98</v>
      </c>
      <c r="Z2656" s="2" t="s">
        <v>98</v>
      </c>
      <c r="AA2656" s="2" t="s">
        <v>98</v>
      </c>
      <c r="AB2656" s="2" t="s">
        <v>97</v>
      </c>
      <c r="AC2656" t="s">
        <v>176</v>
      </c>
      <c r="AD2656" t="s">
        <v>97</v>
      </c>
      <c r="AE2656" s="1" t="s">
        <v>98</v>
      </c>
      <c r="AF2656" t="s">
        <v>98</v>
      </c>
    </row>
    <row r="2657" spans="1:32">
      <c r="A2657" s="3" t="s">
        <v>184</v>
      </c>
      <c r="B2657">
        <v>2647</v>
      </c>
      <c r="C2657" s="6">
        <v>194631</v>
      </c>
      <c r="D2657" t="s">
        <v>136</v>
      </c>
      <c r="E2657" s="2" t="s">
        <v>97</v>
      </c>
      <c r="F2657" s="2" t="s">
        <v>98</v>
      </c>
      <c r="G2657" s="2" t="s">
        <v>98</v>
      </c>
      <c r="H2657" s="2" t="s">
        <v>97</v>
      </c>
      <c r="I2657" s="2" t="s">
        <v>146</v>
      </c>
      <c r="J2657" s="2" t="s">
        <v>97</v>
      </c>
      <c r="K2657" s="2" t="s">
        <v>134</v>
      </c>
      <c r="L2657" t="s">
        <v>138</v>
      </c>
      <c r="M2657" s="2" t="s">
        <v>100</v>
      </c>
      <c r="N2657" s="71" t="s">
        <v>97</v>
      </c>
      <c r="O2657" s="71" t="s">
        <v>174</v>
      </c>
      <c r="P2657" s="4" t="s">
        <v>97</v>
      </c>
      <c r="Q2657" s="2" t="s">
        <v>97</v>
      </c>
      <c r="R2657" s="2" t="s">
        <v>97</v>
      </c>
      <c r="S2657" t="s">
        <v>97</v>
      </c>
      <c r="T2657" t="s">
        <v>98</v>
      </c>
      <c r="U2657" s="2" t="s">
        <v>98</v>
      </c>
      <c r="V2657" s="2" t="s">
        <v>97</v>
      </c>
      <c r="W2657" s="2" t="s">
        <v>98</v>
      </c>
      <c r="X2657" s="2" t="s">
        <v>98</v>
      </c>
      <c r="Y2657" s="2" t="s">
        <v>98</v>
      </c>
      <c r="Z2657" s="2" t="s">
        <v>98</v>
      </c>
      <c r="AA2657" s="2" t="s">
        <v>98</v>
      </c>
      <c r="AB2657" s="2" t="s">
        <v>185</v>
      </c>
      <c r="AC2657" t="s">
        <v>175</v>
      </c>
      <c r="AD2657" t="s">
        <v>97</v>
      </c>
      <c r="AE2657" s="1" t="s">
        <v>97</v>
      </c>
      <c r="AF2657" t="s">
        <v>97</v>
      </c>
    </row>
    <row r="2658" spans="1:32">
      <c r="A2658" s="3" t="s">
        <v>183</v>
      </c>
      <c r="B2658">
        <v>2648</v>
      </c>
      <c r="C2658">
        <v>194634</v>
      </c>
      <c r="D2658" t="s">
        <v>136</v>
      </c>
      <c r="E2658" s="2" t="s">
        <v>98</v>
      </c>
      <c r="F2658" s="2" t="s">
        <v>98</v>
      </c>
      <c r="G2658" s="2" t="s">
        <v>98</v>
      </c>
      <c r="H2658" s="3" t="s">
        <v>97</v>
      </c>
      <c r="I2658" s="2" t="s">
        <v>144</v>
      </c>
      <c r="J2658" s="6" t="s">
        <v>97</v>
      </c>
      <c r="K2658" s="2" t="s">
        <v>134</v>
      </c>
      <c r="L2658" t="s">
        <v>140</v>
      </c>
      <c r="M2658" s="2" t="s">
        <v>100</v>
      </c>
      <c r="N2658" s="70" t="s">
        <v>98</v>
      </c>
      <c r="O2658" s="70" t="s">
        <v>174</v>
      </c>
      <c r="P2658" s="5" t="s">
        <v>182</v>
      </c>
      <c r="Q2658" s="2" t="s">
        <v>98</v>
      </c>
      <c r="R2658" s="2" t="s">
        <v>98</v>
      </c>
      <c r="S2658" t="s">
        <v>98</v>
      </c>
      <c r="T2658" t="s">
        <v>98</v>
      </c>
      <c r="U2658" s="2" t="s">
        <v>98</v>
      </c>
      <c r="V2658" s="2" t="s">
        <v>98</v>
      </c>
      <c r="W2658" s="2" t="s">
        <v>98</v>
      </c>
      <c r="X2658" s="2" t="s">
        <v>98</v>
      </c>
      <c r="Y2658" s="2" t="s">
        <v>186</v>
      </c>
      <c r="Z2658" s="2" t="s">
        <v>98</v>
      </c>
      <c r="AA2658" s="2" t="s">
        <v>98</v>
      </c>
      <c r="AB2658" s="2" t="s">
        <v>98</v>
      </c>
      <c r="AC2658" t="s">
        <v>172</v>
      </c>
      <c r="AD2658" s="6" t="s">
        <v>97</v>
      </c>
      <c r="AE2658" s="7" t="s">
        <v>98</v>
      </c>
      <c r="AF2658" t="s">
        <v>98</v>
      </c>
    </row>
    <row r="2659" spans="1:32">
      <c r="A2659" s="3" t="s">
        <v>184</v>
      </c>
      <c r="B2659">
        <v>2649</v>
      </c>
      <c r="C2659">
        <v>194640</v>
      </c>
      <c r="D2659" t="s">
        <v>137</v>
      </c>
      <c r="E2659" s="2" t="s">
        <v>98</v>
      </c>
      <c r="F2659" s="2" t="s">
        <v>98</v>
      </c>
      <c r="G2659" s="2" t="s">
        <v>98</v>
      </c>
      <c r="H2659" s="2" t="s">
        <v>97</v>
      </c>
      <c r="I2659" s="2" t="s">
        <v>149</v>
      </c>
      <c r="J2659" s="6" t="s">
        <v>97</v>
      </c>
      <c r="K2659" s="2" t="s">
        <v>135</v>
      </c>
      <c r="L2659" t="s">
        <v>138</v>
      </c>
      <c r="M2659" s="2" t="s">
        <v>101</v>
      </c>
      <c r="N2659" s="70" t="s">
        <v>97</v>
      </c>
      <c r="O2659" s="70" t="s">
        <v>174</v>
      </c>
      <c r="P2659" s="5" t="s">
        <v>97</v>
      </c>
      <c r="Q2659" s="2" t="s">
        <v>97</v>
      </c>
      <c r="R2659" s="2" t="s">
        <v>98</v>
      </c>
      <c r="S2659" t="s">
        <v>97</v>
      </c>
      <c r="T2659" t="s">
        <v>98</v>
      </c>
      <c r="U2659" s="2" t="s">
        <v>97</v>
      </c>
      <c r="V2659" s="2" t="s">
        <v>98</v>
      </c>
      <c r="W2659" s="2" t="s">
        <v>98</v>
      </c>
      <c r="X2659" s="2" t="s">
        <v>98</v>
      </c>
      <c r="Y2659" s="2" t="s">
        <v>99</v>
      </c>
      <c r="Z2659" s="2" t="s">
        <v>98</v>
      </c>
      <c r="AA2659" s="2" t="s">
        <v>98</v>
      </c>
      <c r="AB2659" s="2" t="s">
        <v>185</v>
      </c>
      <c r="AC2659" t="s">
        <v>172</v>
      </c>
      <c r="AD2659" t="s">
        <v>98</v>
      </c>
      <c r="AE2659" s="1" t="s">
        <v>98</v>
      </c>
      <c r="AF2659" t="s">
        <v>97</v>
      </c>
    </row>
    <row r="2660" spans="1:32">
      <c r="A2660" s="3" t="s">
        <v>184</v>
      </c>
      <c r="B2660">
        <v>2650</v>
      </c>
      <c r="C2660" s="6">
        <v>194653</v>
      </c>
      <c r="D2660" t="s">
        <v>137</v>
      </c>
      <c r="E2660" s="2" t="s">
        <v>98</v>
      </c>
      <c r="F2660" s="2" t="s">
        <v>98</v>
      </c>
      <c r="G2660" s="2" t="s">
        <v>98</v>
      </c>
      <c r="H2660" s="2" t="s">
        <v>97</v>
      </c>
      <c r="I2660" s="2" t="s">
        <v>147</v>
      </c>
      <c r="J2660" s="2" t="s">
        <v>97</v>
      </c>
      <c r="K2660" s="2" t="s">
        <v>134</v>
      </c>
      <c r="L2660" t="s">
        <v>140</v>
      </c>
      <c r="M2660" s="2" t="s">
        <v>100</v>
      </c>
      <c r="N2660" s="71" t="s">
        <v>98</v>
      </c>
      <c r="O2660" s="71" t="s">
        <v>174</v>
      </c>
      <c r="P2660" s="4" t="s">
        <v>182</v>
      </c>
      <c r="Q2660" s="2" t="s">
        <v>98</v>
      </c>
      <c r="R2660" s="2" t="s">
        <v>98</v>
      </c>
      <c r="S2660" t="s">
        <v>98</v>
      </c>
      <c r="T2660" t="s">
        <v>98</v>
      </c>
      <c r="U2660" s="2" t="s">
        <v>98</v>
      </c>
      <c r="V2660" s="2" t="s">
        <v>98</v>
      </c>
      <c r="W2660" s="2" t="s">
        <v>98</v>
      </c>
      <c r="X2660" s="2" t="s">
        <v>98</v>
      </c>
      <c r="Y2660" s="2" t="s">
        <v>186</v>
      </c>
      <c r="Z2660" s="2" t="s">
        <v>98</v>
      </c>
      <c r="AA2660" s="2" t="s">
        <v>98</v>
      </c>
      <c r="AB2660" s="2" t="s">
        <v>97</v>
      </c>
      <c r="AC2660" t="s">
        <v>172</v>
      </c>
      <c r="AD2660" t="s">
        <v>97</v>
      </c>
      <c r="AE2660" s="1" t="s">
        <v>98</v>
      </c>
      <c r="AF2660" t="s">
        <v>98</v>
      </c>
    </row>
    <row r="2661" spans="1:32">
      <c r="A2661" s="3" t="s">
        <v>184</v>
      </c>
      <c r="B2661">
        <v>2651</v>
      </c>
      <c r="C2661">
        <v>194657</v>
      </c>
      <c r="D2661" t="s">
        <v>137</v>
      </c>
      <c r="E2661" s="2" t="s">
        <v>98</v>
      </c>
      <c r="F2661" s="2" t="s">
        <v>98</v>
      </c>
      <c r="G2661" s="2" t="s">
        <v>98</v>
      </c>
      <c r="H2661" s="3" t="s">
        <v>97</v>
      </c>
      <c r="I2661" s="2" t="s">
        <v>146</v>
      </c>
      <c r="J2661" s="6" t="s">
        <v>97</v>
      </c>
      <c r="K2661" s="2" t="s">
        <v>134</v>
      </c>
      <c r="L2661" t="s">
        <v>140</v>
      </c>
      <c r="M2661" s="2" t="s">
        <v>100</v>
      </c>
      <c r="N2661" s="70" t="s">
        <v>97</v>
      </c>
      <c r="O2661" s="70" t="s">
        <v>174</v>
      </c>
      <c r="P2661" s="4" t="s">
        <v>182</v>
      </c>
      <c r="Q2661" s="2" t="s">
        <v>98</v>
      </c>
      <c r="R2661" s="2" t="s">
        <v>98</v>
      </c>
      <c r="S2661" t="s">
        <v>98</v>
      </c>
      <c r="T2661" t="s">
        <v>98</v>
      </c>
      <c r="U2661" s="2" t="s">
        <v>98</v>
      </c>
      <c r="V2661" s="2" t="s">
        <v>98</v>
      </c>
      <c r="W2661" s="2" t="s">
        <v>98</v>
      </c>
      <c r="X2661" s="2" t="s">
        <v>98</v>
      </c>
      <c r="Y2661" s="2" t="s">
        <v>186</v>
      </c>
      <c r="Z2661" s="2" t="s">
        <v>98</v>
      </c>
      <c r="AA2661" s="2" t="s">
        <v>98</v>
      </c>
      <c r="AB2661" s="2" t="s">
        <v>97</v>
      </c>
      <c r="AC2661" t="s">
        <v>172</v>
      </c>
      <c r="AD2661" s="6" t="s">
        <v>97</v>
      </c>
      <c r="AE2661" s="7" t="s">
        <v>98</v>
      </c>
      <c r="AF2661" t="s">
        <v>98</v>
      </c>
    </row>
    <row r="2662" spans="1:32">
      <c r="A2662" s="3" t="s">
        <v>184</v>
      </c>
      <c r="B2662">
        <v>2652</v>
      </c>
      <c r="C2662" s="6">
        <v>194666</v>
      </c>
      <c r="D2662" t="s">
        <v>136</v>
      </c>
      <c r="E2662" s="2" t="s">
        <v>98</v>
      </c>
      <c r="F2662" s="2" t="s">
        <v>98</v>
      </c>
      <c r="G2662" s="2" t="s">
        <v>98</v>
      </c>
      <c r="H2662" s="2" t="s">
        <v>97</v>
      </c>
      <c r="I2662" s="2" t="s">
        <v>147</v>
      </c>
      <c r="J2662" s="2" t="s">
        <v>97</v>
      </c>
      <c r="K2662" s="2" t="s">
        <v>134</v>
      </c>
      <c r="L2662" t="s">
        <v>140</v>
      </c>
      <c r="M2662" s="2" t="s">
        <v>101</v>
      </c>
      <c r="N2662" s="71" t="s">
        <v>97</v>
      </c>
      <c r="O2662" s="71" t="s">
        <v>174</v>
      </c>
      <c r="P2662" s="4" t="s">
        <v>182</v>
      </c>
      <c r="Q2662" s="2" t="s">
        <v>98</v>
      </c>
      <c r="R2662" s="2" t="s">
        <v>98</v>
      </c>
      <c r="S2662" t="s">
        <v>98</v>
      </c>
      <c r="T2662" t="s">
        <v>98</v>
      </c>
      <c r="U2662" s="2" t="s">
        <v>98</v>
      </c>
      <c r="V2662" s="2" t="s">
        <v>98</v>
      </c>
      <c r="W2662" s="2" t="s">
        <v>98</v>
      </c>
      <c r="X2662" s="2" t="s">
        <v>98</v>
      </c>
      <c r="Y2662" s="2" t="s">
        <v>98</v>
      </c>
      <c r="Z2662" s="2" t="s">
        <v>98</v>
      </c>
      <c r="AA2662" s="2" t="s">
        <v>98</v>
      </c>
      <c r="AB2662" s="2" t="s">
        <v>98</v>
      </c>
      <c r="AC2662" t="s">
        <v>172</v>
      </c>
      <c r="AD2662" t="s">
        <v>97</v>
      </c>
      <c r="AE2662" s="1" t="s">
        <v>98</v>
      </c>
      <c r="AF2662" t="s">
        <v>98</v>
      </c>
    </row>
    <row r="2663" spans="1:32">
      <c r="A2663" s="3" t="s">
        <v>184</v>
      </c>
      <c r="B2663">
        <v>2653</v>
      </c>
      <c r="C2663">
        <v>194667</v>
      </c>
      <c r="D2663" t="s">
        <v>137</v>
      </c>
      <c r="E2663" s="2" t="s">
        <v>98</v>
      </c>
      <c r="F2663" s="2" t="s">
        <v>98</v>
      </c>
      <c r="G2663" s="2" t="s">
        <v>98</v>
      </c>
      <c r="H2663" s="3" t="s">
        <v>97</v>
      </c>
      <c r="I2663" s="2" t="s">
        <v>148</v>
      </c>
      <c r="J2663" s="6" t="s">
        <v>97</v>
      </c>
      <c r="K2663" s="2" t="s">
        <v>134</v>
      </c>
      <c r="L2663" t="s">
        <v>140</v>
      </c>
      <c r="M2663" s="3" t="s">
        <v>101</v>
      </c>
      <c r="N2663" s="71" t="s">
        <v>98</v>
      </c>
      <c r="O2663" s="71" t="s">
        <v>174</v>
      </c>
      <c r="P2663" s="5" t="s">
        <v>182</v>
      </c>
      <c r="Q2663" s="2" t="s">
        <v>98</v>
      </c>
      <c r="R2663" s="2" t="s">
        <v>98</v>
      </c>
      <c r="S2663" t="s">
        <v>98</v>
      </c>
      <c r="T2663" t="s">
        <v>98</v>
      </c>
      <c r="U2663" s="2" t="s">
        <v>98</v>
      </c>
      <c r="V2663" s="2" t="s">
        <v>98</v>
      </c>
      <c r="W2663" s="2" t="s">
        <v>98</v>
      </c>
      <c r="X2663" s="2" t="s">
        <v>98</v>
      </c>
      <c r="Y2663" s="2" t="s">
        <v>98</v>
      </c>
      <c r="Z2663" s="2" t="s">
        <v>98</v>
      </c>
      <c r="AA2663" s="2" t="s">
        <v>98</v>
      </c>
      <c r="AB2663" s="2" t="s">
        <v>97</v>
      </c>
      <c r="AC2663" t="s">
        <v>172</v>
      </c>
      <c r="AD2663" s="6" t="s">
        <v>97</v>
      </c>
      <c r="AE2663" s="1" t="s">
        <v>98</v>
      </c>
      <c r="AF2663" t="s">
        <v>98</v>
      </c>
    </row>
    <row r="2664" spans="1:32">
      <c r="A2664" s="3" t="s">
        <v>184</v>
      </c>
      <c r="B2664">
        <v>2654</v>
      </c>
      <c r="C2664" s="6">
        <v>194722</v>
      </c>
      <c r="D2664" t="s">
        <v>136</v>
      </c>
      <c r="E2664" s="2" t="s">
        <v>97</v>
      </c>
      <c r="F2664" s="2" t="s">
        <v>98</v>
      </c>
      <c r="G2664" s="2" t="s">
        <v>97</v>
      </c>
      <c r="H2664" s="2" t="s">
        <v>98</v>
      </c>
      <c r="I2664" s="2" t="s">
        <v>149</v>
      </c>
      <c r="J2664" s="2" t="s">
        <v>98</v>
      </c>
      <c r="K2664" s="2" t="s">
        <v>134</v>
      </c>
      <c r="L2664" t="s">
        <v>139</v>
      </c>
      <c r="M2664" s="2" t="s">
        <v>100</v>
      </c>
      <c r="N2664" s="71" t="s">
        <v>99</v>
      </c>
      <c r="O2664" s="71" t="s">
        <v>174</v>
      </c>
      <c r="P2664" s="4" t="s">
        <v>98</v>
      </c>
      <c r="Q2664" s="2" t="s">
        <v>97</v>
      </c>
      <c r="R2664" s="2" t="s">
        <v>98</v>
      </c>
      <c r="S2664" t="s">
        <v>97</v>
      </c>
      <c r="T2664" t="s">
        <v>98</v>
      </c>
      <c r="U2664" s="2" t="s">
        <v>98</v>
      </c>
      <c r="V2664" s="2" t="s">
        <v>97</v>
      </c>
      <c r="W2664" s="2" t="s">
        <v>98</v>
      </c>
      <c r="X2664" s="2" t="s">
        <v>98</v>
      </c>
      <c r="Y2664" s="2" t="s">
        <v>98</v>
      </c>
      <c r="Z2664" s="2" t="s">
        <v>98</v>
      </c>
      <c r="AA2664" s="2" t="s">
        <v>98</v>
      </c>
      <c r="AB2664" s="2" t="s">
        <v>97</v>
      </c>
      <c r="AC2664" t="s">
        <v>175</v>
      </c>
      <c r="AD2664" t="s">
        <v>97</v>
      </c>
      <c r="AE2664" s="1" t="s">
        <v>98</v>
      </c>
      <c r="AF2664" t="s">
        <v>98</v>
      </c>
    </row>
    <row r="2665" spans="1:32">
      <c r="A2665" s="3" t="s">
        <v>184</v>
      </c>
      <c r="B2665">
        <v>2655</v>
      </c>
      <c r="C2665" s="6">
        <v>194723</v>
      </c>
      <c r="D2665" t="s">
        <v>137</v>
      </c>
      <c r="E2665" s="2" t="s">
        <v>98</v>
      </c>
      <c r="F2665" s="2" t="s">
        <v>98</v>
      </c>
      <c r="G2665" s="2" t="s">
        <v>98</v>
      </c>
      <c r="H2665" s="2" t="s">
        <v>97</v>
      </c>
      <c r="I2665" s="2" t="s">
        <v>144</v>
      </c>
      <c r="J2665" s="2" t="s">
        <v>97</v>
      </c>
      <c r="K2665" s="2" t="s">
        <v>134</v>
      </c>
      <c r="L2665" t="s">
        <v>140</v>
      </c>
      <c r="M2665" s="2" t="s">
        <v>100</v>
      </c>
      <c r="N2665" s="71" t="s">
        <v>98</v>
      </c>
      <c r="O2665" s="71" t="s">
        <v>174</v>
      </c>
      <c r="P2665" s="4" t="s">
        <v>182</v>
      </c>
      <c r="Q2665" s="2" t="s">
        <v>98</v>
      </c>
      <c r="R2665" s="2" t="s">
        <v>98</v>
      </c>
      <c r="S2665" t="s">
        <v>98</v>
      </c>
      <c r="T2665" t="s">
        <v>98</v>
      </c>
      <c r="U2665" s="2" t="s">
        <v>98</v>
      </c>
      <c r="V2665" s="2" t="s">
        <v>98</v>
      </c>
      <c r="W2665" s="2" t="s">
        <v>98</v>
      </c>
      <c r="X2665" s="2" t="s">
        <v>98</v>
      </c>
      <c r="Y2665" s="2" t="s">
        <v>186</v>
      </c>
      <c r="Z2665" s="2" t="s">
        <v>98</v>
      </c>
      <c r="AA2665" s="2" t="s">
        <v>98</v>
      </c>
      <c r="AB2665" s="2" t="s">
        <v>97</v>
      </c>
      <c r="AC2665" t="s">
        <v>172</v>
      </c>
      <c r="AD2665" t="s">
        <v>97</v>
      </c>
      <c r="AE2665" s="1" t="s">
        <v>98</v>
      </c>
      <c r="AF2665" t="s">
        <v>98</v>
      </c>
    </row>
    <row r="2666" spans="1:32">
      <c r="A2666" s="3" t="s">
        <v>184</v>
      </c>
      <c r="B2666">
        <v>2656</v>
      </c>
      <c r="C2666">
        <v>194724</v>
      </c>
      <c r="D2666" t="s">
        <v>137</v>
      </c>
      <c r="E2666" s="2" t="s">
        <v>98</v>
      </c>
      <c r="F2666" s="2" t="s">
        <v>98</v>
      </c>
      <c r="G2666" s="2" t="s">
        <v>98</v>
      </c>
      <c r="H2666" s="3" t="s">
        <v>97</v>
      </c>
      <c r="I2666" s="2" t="s">
        <v>147</v>
      </c>
      <c r="J2666" s="6" t="s">
        <v>97</v>
      </c>
      <c r="K2666" s="2" t="s">
        <v>134</v>
      </c>
      <c r="L2666" t="s">
        <v>140</v>
      </c>
      <c r="M2666" s="2" t="s">
        <v>100</v>
      </c>
      <c r="N2666" s="70" t="s">
        <v>97</v>
      </c>
      <c r="O2666" s="70" t="s">
        <v>174</v>
      </c>
      <c r="P2666" s="5" t="s">
        <v>182</v>
      </c>
      <c r="Q2666" s="2" t="s">
        <v>98</v>
      </c>
      <c r="R2666" s="2" t="s">
        <v>98</v>
      </c>
      <c r="S2666" t="s">
        <v>98</v>
      </c>
      <c r="T2666" t="s">
        <v>98</v>
      </c>
      <c r="U2666" s="2" t="s">
        <v>98</v>
      </c>
      <c r="V2666" s="2" t="s">
        <v>98</v>
      </c>
      <c r="W2666" s="2" t="s">
        <v>98</v>
      </c>
      <c r="X2666" s="2" t="s">
        <v>98</v>
      </c>
      <c r="Y2666" s="2" t="s">
        <v>186</v>
      </c>
      <c r="Z2666" s="2" t="s">
        <v>98</v>
      </c>
      <c r="AA2666" s="2" t="s">
        <v>98</v>
      </c>
      <c r="AB2666" s="2" t="s">
        <v>97</v>
      </c>
      <c r="AC2666" t="s">
        <v>172</v>
      </c>
      <c r="AD2666" s="6" t="s">
        <v>97</v>
      </c>
      <c r="AE2666" s="1" t="s">
        <v>98</v>
      </c>
      <c r="AF2666" t="s">
        <v>98</v>
      </c>
    </row>
    <row r="2667" spans="1:32">
      <c r="A2667" s="3" t="s">
        <v>184</v>
      </c>
      <c r="B2667">
        <v>2657</v>
      </c>
      <c r="C2667" s="6">
        <v>194753</v>
      </c>
      <c r="D2667" t="s">
        <v>136</v>
      </c>
      <c r="E2667" s="2" t="s">
        <v>98</v>
      </c>
      <c r="F2667" s="2" t="s">
        <v>98</v>
      </c>
      <c r="G2667" s="2" t="s">
        <v>98</v>
      </c>
      <c r="H2667" s="2" t="s">
        <v>99</v>
      </c>
      <c r="I2667" s="2" t="s">
        <v>148</v>
      </c>
      <c r="J2667" s="2" t="s">
        <v>97</v>
      </c>
      <c r="K2667" s="2" t="s">
        <v>134</v>
      </c>
      <c r="L2667" t="s">
        <v>138</v>
      </c>
      <c r="M2667" s="2" t="s">
        <v>100</v>
      </c>
      <c r="N2667" s="71" t="s">
        <v>99</v>
      </c>
      <c r="O2667" s="71" t="s">
        <v>174</v>
      </c>
      <c r="P2667" s="4" t="s">
        <v>97</v>
      </c>
      <c r="Q2667" s="2" t="s">
        <v>97</v>
      </c>
      <c r="R2667" s="2" t="s">
        <v>98</v>
      </c>
      <c r="S2667" t="s">
        <v>97</v>
      </c>
      <c r="T2667" t="s">
        <v>98</v>
      </c>
      <c r="U2667" s="2" t="s">
        <v>98</v>
      </c>
      <c r="V2667" s="2" t="s">
        <v>98</v>
      </c>
      <c r="W2667" s="2" t="s">
        <v>98</v>
      </c>
      <c r="X2667" s="2" t="s">
        <v>97</v>
      </c>
      <c r="Y2667" s="2" t="s">
        <v>98</v>
      </c>
      <c r="Z2667" s="2" t="s">
        <v>97</v>
      </c>
      <c r="AA2667" s="2" t="s">
        <v>98</v>
      </c>
      <c r="AB2667" s="2" t="s">
        <v>97</v>
      </c>
      <c r="AC2667" t="s">
        <v>175</v>
      </c>
      <c r="AD2667" t="s">
        <v>97</v>
      </c>
      <c r="AE2667" s="1" t="s">
        <v>98</v>
      </c>
      <c r="AF2667" t="s">
        <v>98</v>
      </c>
    </row>
    <row r="2668" spans="1:32">
      <c r="A2668" s="3" t="s">
        <v>184</v>
      </c>
      <c r="B2668">
        <v>2658</v>
      </c>
      <c r="C2668" s="6">
        <v>194754</v>
      </c>
      <c r="D2668" t="s">
        <v>136</v>
      </c>
      <c r="E2668" s="2" t="s">
        <v>98</v>
      </c>
      <c r="F2668" s="2" t="s">
        <v>98</v>
      </c>
      <c r="G2668" s="2" t="s">
        <v>97</v>
      </c>
      <c r="H2668" s="2" t="s">
        <v>97</v>
      </c>
      <c r="I2668" s="2" t="s">
        <v>145</v>
      </c>
      <c r="J2668" s="2" t="s">
        <v>97</v>
      </c>
      <c r="K2668" s="2" t="s">
        <v>135</v>
      </c>
      <c r="L2668" t="s">
        <v>140</v>
      </c>
      <c r="M2668" s="2" t="s">
        <v>100</v>
      </c>
      <c r="N2668" s="71" t="s">
        <v>97</v>
      </c>
      <c r="O2668" s="71" t="s">
        <v>163</v>
      </c>
      <c r="P2668" s="4" t="s">
        <v>97</v>
      </c>
      <c r="Q2668" s="2" t="s">
        <v>98</v>
      </c>
      <c r="R2668" s="2" t="s">
        <v>98</v>
      </c>
      <c r="S2668" t="s">
        <v>97</v>
      </c>
      <c r="T2668" t="s">
        <v>98</v>
      </c>
      <c r="U2668" s="2" t="s">
        <v>98</v>
      </c>
      <c r="V2668" s="2" t="s">
        <v>98</v>
      </c>
      <c r="W2668" s="2" t="s">
        <v>98</v>
      </c>
      <c r="X2668" s="2" t="s">
        <v>98</v>
      </c>
      <c r="Y2668" s="2" t="s">
        <v>99</v>
      </c>
      <c r="Z2668" s="2" t="s">
        <v>98</v>
      </c>
      <c r="AA2668" s="2" t="s">
        <v>98</v>
      </c>
      <c r="AB2668" s="2" t="s">
        <v>185</v>
      </c>
      <c r="AC2668" t="s">
        <v>172</v>
      </c>
      <c r="AD2668" t="s">
        <v>98</v>
      </c>
      <c r="AE2668" s="1" t="s">
        <v>98</v>
      </c>
      <c r="AF2668" t="s">
        <v>98</v>
      </c>
    </row>
    <row r="2669" spans="1:32">
      <c r="A2669" s="3" t="s">
        <v>184</v>
      </c>
      <c r="B2669">
        <v>2659</v>
      </c>
      <c r="C2669" s="6">
        <v>194769</v>
      </c>
      <c r="D2669" t="s">
        <v>137</v>
      </c>
      <c r="E2669" s="2" t="s">
        <v>98</v>
      </c>
      <c r="F2669" s="2" t="s">
        <v>98</v>
      </c>
      <c r="G2669" s="2" t="s">
        <v>98</v>
      </c>
      <c r="H2669" s="2" t="s">
        <v>99</v>
      </c>
      <c r="I2669" s="2" t="s">
        <v>149</v>
      </c>
      <c r="J2669" s="2" t="s">
        <v>97</v>
      </c>
      <c r="K2669" s="2" t="s">
        <v>134</v>
      </c>
      <c r="L2669" t="s">
        <v>140</v>
      </c>
      <c r="M2669" s="2" t="s">
        <v>101</v>
      </c>
      <c r="N2669" s="71" t="s">
        <v>98</v>
      </c>
      <c r="O2669" s="71" t="s">
        <v>174</v>
      </c>
      <c r="P2669" s="4" t="s">
        <v>182</v>
      </c>
      <c r="Q2669" s="2" t="s">
        <v>98</v>
      </c>
      <c r="R2669" s="2" t="s">
        <v>98</v>
      </c>
      <c r="S2669" t="s">
        <v>98</v>
      </c>
      <c r="T2669" t="s">
        <v>98</v>
      </c>
      <c r="U2669" s="2" t="s">
        <v>98</v>
      </c>
      <c r="V2669" s="2" t="s">
        <v>98</v>
      </c>
      <c r="W2669" s="2" t="s">
        <v>98</v>
      </c>
      <c r="X2669" s="2" t="s">
        <v>98</v>
      </c>
      <c r="Y2669" s="2" t="s">
        <v>186</v>
      </c>
      <c r="Z2669" s="2" t="s">
        <v>98</v>
      </c>
      <c r="AA2669" s="2" t="s">
        <v>98</v>
      </c>
      <c r="AB2669" s="2" t="s">
        <v>97</v>
      </c>
      <c r="AC2669" t="s">
        <v>172</v>
      </c>
      <c r="AD2669" t="s">
        <v>97</v>
      </c>
      <c r="AE2669" s="1" t="s">
        <v>98</v>
      </c>
      <c r="AF2669" t="s">
        <v>98</v>
      </c>
    </row>
    <row r="2670" spans="1:32">
      <c r="A2670" s="3" t="s">
        <v>184</v>
      </c>
      <c r="B2670">
        <v>2660</v>
      </c>
      <c r="C2670" s="6">
        <v>194778</v>
      </c>
      <c r="D2670" t="s">
        <v>137</v>
      </c>
      <c r="E2670" s="2" t="s">
        <v>98</v>
      </c>
      <c r="F2670" s="2" t="s">
        <v>98</v>
      </c>
      <c r="G2670" s="2" t="s">
        <v>98</v>
      </c>
      <c r="H2670" s="2" t="s">
        <v>97</v>
      </c>
      <c r="I2670" s="2" t="s">
        <v>146</v>
      </c>
      <c r="J2670" s="2" t="s">
        <v>97</v>
      </c>
      <c r="K2670" s="2" t="s">
        <v>134</v>
      </c>
      <c r="L2670" t="s">
        <v>140</v>
      </c>
      <c r="M2670" s="2" t="s">
        <v>100</v>
      </c>
      <c r="N2670" s="71" t="s">
        <v>98</v>
      </c>
      <c r="O2670" s="71" t="s">
        <v>163</v>
      </c>
      <c r="P2670" s="4" t="s">
        <v>98</v>
      </c>
      <c r="Q2670" s="2" t="s">
        <v>98</v>
      </c>
      <c r="R2670" s="2" t="s">
        <v>98</v>
      </c>
      <c r="S2670" t="s">
        <v>97</v>
      </c>
      <c r="T2670" t="s">
        <v>98</v>
      </c>
      <c r="U2670" s="2" t="s">
        <v>98</v>
      </c>
      <c r="V2670" s="2" t="s">
        <v>98</v>
      </c>
      <c r="W2670" s="2" t="s">
        <v>98</v>
      </c>
      <c r="X2670" s="2" t="s">
        <v>97</v>
      </c>
      <c r="Y2670" s="2" t="s">
        <v>186</v>
      </c>
      <c r="Z2670" s="2" t="s">
        <v>98</v>
      </c>
      <c r="AA2670" s="2" t="s">
        <v>98</v>
      </c>
      <c r="AB2670" s="2" t="s">
        <v>97</v>
      </c>
      <c r="AC2670" t="s">
        <v>172</v>
      </c>
      <c r="AD2670" t="s">
        <v>97</v>
      </c>
      <c r="AE2670" s="1" t="s">
        <v>98</v>
      </c>
      <c r="AF2670" t="s">
        <v>98</v>
      </c>
    </row>
    <row r="2671" spans="1:32">
      <c r="A2671" s="3" t="s">
        <v>184</v>
      </c>
      <c r="B2671">
        <v>2661</v>
      </c>
      <c r="C2671" s="6">
        <v>194810</v>
      </c>
      <c r="D2671" t="s">
        <v>136</v>
      </c>
      <c r="E2671" s="2" t="s">
        <v>98</v>
      </c>
      <c r="F2671" s="2" t="s">
        <v>98</v>
      </c>
      <c r="G2671" s="2" t="s">
        <v>98</v>
      </c>
      <c r="H2671" s="2" t="s">
        <v>97</v>
      </c>
      <c r="I2671" s="2" t="s">
        <v>146</v>
      </c>
      <c r="J2671" s="2" t="s">
        <v>97</v>
      </c>
      <c r="K2671" s="2" t="s">
        <v>135</v>
      </c>
      <c r="L2671" t="s">
        <v>138</v>
      </c>
      <c r="M2671" s="2" t="s">
        <v>100</v>
      </c>
      <c r="N2671" s="71" t="s">
        <v>97</v>
      </c>
      <c r="O2671" s="71" t="s">
        <v>174</v>
      </c>
      <c r="P2671" s="4" t="s">
        <v>97</v>
      </c>
      <c r="Q2671" s="2" t="s">
        <v>98</v>
      </c>
      <c r="R2671" s="2" t="s">
        <v>98</v>
      </c>
      <c r="S2671" t="s">
        <v>97</v>
      </c>
      <c r="T2671" t="s">
        <v>97</v>
      </c>
      <c r="U2671" s="2" t="s">
        <v>97</v>
      </c>
      <c r="V2671" s="2" t="s">
        <v>98</v>
      </c>
      <c r="W2671" s="2" t="s">
        <v>98</v>
      </c>
      <c r="X2671" s="2" t="s">
        <v>97</v>
      </c>
      <c r="Y2671" s="2" t="s">
        <v>99</v>
      </c>
      <c r="Z2671" s="2" t="s">
        <v>98</v>
      </c>
      <c r="AA2671" s="2" t="s">
        <v>98</v>
      </c>
      <c r="AB2671" s="2" t="s">
        <v>185</v>
      </c>
      <c r="AC2671" t="s">
        <v>172</v>
      </c>
      <c r="AD2671" t="s">
        <v>98</v>
      </c>
      <c r="AE2671" s="1" t="s">
        <v>98</v>
      </c>
      <c r="AF2671" t="s">
        <v>97</v>
      </c>
    </row>
    <row r="2672" spans="1:32">
      <c r="A2672" s="3" t="s">
        <v>184</v>
      </c>
      <c r="B2672">
        <v>2662</v>
      </c>
      <c r="C2672" s="6">
        <v>194841</v>
      </c>
      <c r="D2672" t="s">
        <v>136</v>
      </c>
      <c r="E2672" s="2" t="s">
        <v>98</v>
      </c>
      <c r="F2672" s="2" t="s">
        <v>98</v>
      </c>
      <c r="G2672" s="2" t="s">
        <v>98</v>
      </c>
      <c r="H2672" s="2" t="s">
        <v>97</v>
      </c>
      <c r="I2672" s="2" t="s">
        <v>149</v>
      </c>
      <c r="J2672" s="2" t="s">
        <v>97</v>
      </c>
      <c r="K2672" s="2" t="s">
        <v>134</v>
      </c>
      <c r="L2672" t="s">
        <v>140</v>
      </c>
      <c r="M2672" s="2" t="s">
        <v>101</v>
      </c>
      <c r="N2672" s="71" t="s">
        <v>98</v>
      </c>
      <c r="O2672" s="71" t="s">
        <v>174</v>
      </c>
      <c r="P2672" s="4" t="s">
        <v>182</v>
      </c>
      <c r="Q2672" s="2" t="s">
        <v>98</v>
      </c>
      <c r="R2672" s="2" t="s">
        <v>98</v>
      </c>
      <c r="S2672" t="s">
        <v>98</v>
      </c>
      <c r="T2672" t="s">
        <v>98</v>
      </c>
      <c r="U2672" s="2" t="s">
        <v>98</v>
      </c>
      <c r="V2672" s="2" t="s">
        <v>98</v>
      </c>
      <c r="W2672" s="2" t="s">
        <v>98</v>
      </c>
      <c r="X2672" s="2" t="s">
        <v>98</v>
      </c>
      <c r="Y2672" s="2" t="s">
        <v>186</v>
      </c>
      <c r="Z2672" s="2" t="s">
        <v>98</v>
      </c>
      <c r="AA2672" s="2" t="s">
        <v>98</v>
      </c>
      <c r="AB2672" s="2" t="s">
        <v>97</v>
      </c>
      <c r="AC2672" t="s">
        <v>172</v>
      </c>
      <c r="AD2672" t="s">
        <v>97</v>
      </c>
      <c r="AE2672" s="1" t="s">
        <v>98</v>
      </c>
      <c r="AF2672" t="s">
        <v>98</v>
      </c>
    </row>
    <row r="2673" spans="1:32">
      <c r="A2673" s="3" t="s">
        <v>184</v>
      </c>
      <c r="B2673">
        <v>2663</v>
      </c>
      <c r="C2673" s="6">
        <v>194883</v>
      </c>
      <c r="D2673" t="s">
        <v>136</v>
      </c>
      <c r="E2673" s="2" t="s">
        <v>97</v>
      </c>
      <c r="F2673" s="2" t="s">
        <v>97</v>
      </c>
      <c r="G2673" s="2" t="s">
        <v>98</v>
      </c>
      <c r="H2673" s="2" t="s">
        <v>97</v>
      </c>
      <c r="I2673" s="2" t="s">
        <v>146</v>
      </c>
      <c r="J2673" s="2" t="s">
        <v>97</v>
      </c>
      <c r="K2673" s="2" t="s">
        <v>134</v>
      </c>
      <c r="L2673" t="s">
        <v>140</v>
      </c>
      <c r="M2673" s="2" t="s">
        <v>100</v>
      </c>
      <c r="N2673" s="71" t="s">
        <v>97</v>
      </c>
      <c r="O2673" s="71" t="s">
        <v>163</v>
      </c>
      <c r="P2673" s="4" t="s">
        <v>182</v>
      </c>
      <c r="Q2673" s="2" t="s">
        <v>97</v>
      </c>
      <c r="R2673" s="2" t="s">
        <v>97</v>
      </c>
      <c r="S2673" t="s">
        <v>98</v>
      </c>
      <c r="T2673" t="s">
        <v>98</v>
      </c>
      <c r="U2673" s="2" t="s">
        <v>98</v>
      </c>
      <c r="V2673" s="2" t="s">
        <v>98</v>
      </c>
      <c r="W2673" s="2" t="s">
        <v>98</v>
      </c>
      <c r="X2673" s="2" t="s">
        <v>98</v>
      </c>
      <c r="Y2673" s="2" t="s">
        <v>186</v>
      </c>
      <c r="Z2673" s="2" t="s">
        <v>98</v>
      </c>
      <c r="AA2673" s="2" t="s">
        <v>98</v>
      </c>
      <c r="AB2673" s="2" t="s">
        <v>97</v>
      </c>
      <c r="AC2673" t="s">
        <v>175</v>
      </c>
      <c r="AD2673" t="s">
        <v>97</v>
      </c>
      <c r="AE2673" s="1" t="s">
        <v>98</v>
      </c>
      <c r="AF2673" t="s">
        <v>98</v>
      </c>
    </row>
    <row r="2674" spans="1:32">
      <c r="A2674" s="3" t="s">
        <v>184</v>
      </c>
      <c r="B2674">
        <v>2664</v>
      </c>
      <c r="C2674" s="6">
        <v>194886</v>
      </c>
      <c r="D2674" t="s">
        <v>136</v>
      </c>
      <c r="E2674" s="2" t="s">
        <v>98</v>
      </c>
      <c r="F2674" s="2" t="s">
        <v>98</v>
      </c>
      <c r="G2674" s="2" t="s">
        <v>98</v>
      </c>
      <c r="H2674" s="2" t="s">
        <v>97</v>
      </c>
      <c r="I2674" s="2" t="s">
        <v>146</v>
      </c>
      <c r="J2674" s="2" t="s">
        <v>97</v>
      </c>
      <c r="K2674" s="2" t="s">
        <v>134</v>
      </c>
      <c r="L2674" t="s">
        <v>140</v>
      </c>
      <c r="M2674" s="2" t="s">
        <v>100</v>
      </c>
      <c r="N2674" s="71" t="s">
        <v>97</v>
      </c>
      <c r="O2674" s="71" t="s">
        <v>174</v>
      </c>
      <c r="P2674" s="4" t="s">
        <v>98</v>
      </c>
      <c r="Q2674" s="2" t="s">
        <v>98</v>
      </c>
      <c r="R2674" s="2" t="s">
        <v>98</v>
      </c>
      <c r="S2674" t="s">
        <v>97</v>
      </c>
      <c r="T2674" t="s">
        <v>98</v>
      </c>
      <c r="U2674" s="2" t="s">
        <v>98</v>
      </c>
      <c r="V2674" s="2" t="s">
        <v>98</v>
      </c>
      <c r="W2674" s="2" t="s">
        <v>98</v>
      </c>
      <c r="X2674" s="2" t="s">
        <v>98</v>
      </c>
      <c r="Y2674" s="2" t="s">
        <v>186</v>
      </c>
      <c r="Z2674" s="2" t="s">
        <v>98</v>
      </c>
      <c r="AA2674" s="2" t="s">
        <v>98</v>
      </c>
      <c r="AB2674" s="2" t="s">
        <v>97</v>
      </c>
      <c r="AC2674" t="s">
        <v>172</v>
      </c>
      <c r="AD2674" t="s">
        <v>97</v>
      </c>
      <c r="AE2674" s="1" t="s">
        <v>98</v>
      </c>
      <c r="AF2674" t="s">
        <v>98</v>
      </c>
    </row>
    <row r="2675" spans="1:32">
      <c r="A2675" s="3" t="s">
        <v>184</v>
      </c>
      <c r="B2675">
        <v>2665</v>
      </c>
      <c r="C2675" s="6">
        <v>194902</v>
      </c>
      <c r="D2675" t="s">
        <v>136</v>
      </c>
      <c r="E2675" s="2" t="s">
        <v>98</v>
      </c>
      <c r="F2675" s="2" t="s">
        <v>98</v>
      </c>
      <c r="G2675" s="2" t="s">
        <v>98</v>
      </c>
      <c r="H2675" s="2" t="s">
        <v>97</v>
      </c>
      <c r="I2675" s="2" t="s">
        <v>147</v>
      </c>
      <c r="J2675" s="2" t="s">
        <v>97</v>
      </c>
      <c r="K2675" s="2" t="s">
        <v>134</v>
      </c>
      <c r="L2675" t="s">
        <v>140</v>
      </c>
      <c r="M2675" s="2" t="s">
        <v>100</v>
      </c>
      <c r="N2675" s="71" t="s">
        <v>97</v>
      </c>
      <c r="O2675" s="71" t="s">
        <v>174</v>
      </c>
      <c r="P2675" s="4" t="s">
        <v>182</v>
      </c>
      <c r="Q2675" s="2" t="s">
        <v>98</v>
      </c>
      <c r="R2675" s="2" t="s">
        <v>98</v>
      </c>
      <c r="S2675" t="s">
        <v>98</v>
      </c>
      <c r="T2675" t="s">
        <v>98</v>
      </c>
      <c r="U2675" s="2" t="s">
        <v>98</v>
      </c>
      <c r="V2675" s="2" t="s">
        <v>98</v>
      </c>
      <c r="W2675" s="2" t="s">
        <v>98</v>
      </c>
      <c r="X2675" s="2" t="s">
        <v>98</v>
      </c>
      <c r="Y2675" s="2" t="s">
        <v>186</v>
      </c>
      <c r="Z2675" s="2" t="s">
        <v>98</v>
      </c>
      <c r="AA2675" s="2" t="s">
        <v>98</v>
      </c>
      <c r="AB2675" s="2" t="s">
        <v>97</v>
      </c>
      <c r="AC2675" t="s">
        <v>172</v>
      </c>
      <c r="AD2675" t="s">
        <v>97</v>
      </c>
      <c r="AE2675" s="1" t="s">
        <v>98</v>
      </c>
      <c r="AF2675" t="s">
        <v>97</v>
      </c>
    </row>
    <row r="2676" spans="1:32">
      <c r="A2676" s="3" t="s">
        <v>184</v>
      </c>
      <c r="B2676">
        <v>2666</v>
      </c>
      <c r="C2676">
        <v>194913</v>
      </c>
      <c r="D2676" t="s">
        <v>137</v>
      </c>
      <c r="E2676" s="2" t="s">
        <v>98</v>
      </c>
      <c r="F2676" s="2" t="s">
        <v>98</v>
      </c>
      <c r="G2676" s="2" t="s">
        <v>98</v>
      </c>
      <c r="H2676" s="3" t="s">
        <v>97</v>
      </c>
      <c r="I2676" s="2" t="s">
        <v>147</v>
      </c>
      <c r="J2676" s="6" t="s">
        <v>97</v>
      </c>
      <c r="K2676" s="2" t="s">
        <v>134</v>
      </c>
      <c r="L2676" t="s">
        <v>140</v>
      </c>
      <c r="M2676" s="2" t="s">
        <v>100</v>
      </c>
      <c r="N2676" s="70" t="s">
        <v>98</v>
      </c>
      <c r="O2676" s="70" t="s">
        <v>163</v>
      </c>
      <c r="P2676" s="4" t="s">
        <v>182</v>
      </c>
      <c r="Q2676" s="2" t="s">
        <v>98</v>
      </c>
      <c r="R2676" s="2" t="s">
        <v>98</v>
      </c>
      <c r="S2676" t="s">
        <v>98</v>
      </c>
      <c r="T2676" t="s">
        <v>98</v>
      </c>
      <c r="U2676" s="2" t="s">
        <v>98</v>
      </c>
      <c r="V2676" s="2" t="s">
        <v>98</v>
      </c>
      <c r="W2676" s="2" t="s">
        <v>98</v>
      </c>
      <c r="X2676" s="2" t="s">
        <v>98</v>
      </c>
      <c r="Y2676" s="2" t="s">
        <v>186</v>
      </c>
      <c r="Z2676" s="2" t="s">
        <v>98</v>
      </c>
      <c r="AA2676" s="2" t="s">
        <v>98</v>
      </c>
      <c r="AB2676" s="2" t="s">
        <v>98</v>
      </c>
      <c r="AC2676" t="s">
        <v>172</v>
      </c>
      <c r="AD2676" t="s">
        <v>97</v>
      </c>
      <c r="AE2676" s="1" t="s">
        <v>98</v>
      </c>
      <c r="AF2676" t="s">
        <v>98</v>
      </c>
    </row>
    <row r="2677" spans="1:32">
      <c r="A2677" s="3" t="s">
        <v>183</v>
      </c>
      <c r="B2677">
        <v>2667</v>
      </c>
      <c r="C2677">
        <v>194923</v>
      </c>
      <c r="D2677" t="s">
        <v>136</v>
      </c>
      <c r="E2677" s="2" t="s">
        <v>98</v>
      </c>
      <c r="F2677" s="2" t="s">
        <v>98</v>
      </c>
      <c r="G2677" s="2" t="s">
        <v>98</v>
      </c>
      <c r="H2677" s="3" t="s">
        <v>98</v>
      </c>
      <c r="I2677" s="2" t="s">
        <v>146</v>
      </c>
      <c r="J2677" s="6" t="s">
        <v>97</v>
      </c>
      <c r="K2677" s="2" t="s">
        <v>134</v>
      </c>
      <c r="L2677" t="s">
        <v>138</v>
      </c>
      <c r="M2677" s="2" t="s">
        <v>101</v>
      </c>
      <c r="N2677" s="70" t="s">
        <v>97</v>
      </c>
      <c r="O2677" s="70" t="s">
        <v>174</v>
      </c>
      <c r="P2677" s="5" t="s">
        <v>97</v>
      </c>
      <c r="Q2677" s="2" t="s">
        <v>98</v>
      </c>
      <c r="R2677" s="2" t="s">
        <v>98</v>
      </c>
      <c r="S2677" t="s">
        <v>97</v>
      </c>
      <c r="T2677" t="s">
        <v>98</v>
      </c>
      <c r="U2677" s="2" t="s">
        <v>98</v>
      </c>
      <c r="V2677" s="2" t="s">
        <v>98</v>
      </c>
      <c r="W2677" s="2" t="s">
        <v>98</v>
      </c>
      <c r="X2677" s="2" t="s">
        <v>98</v>
      </c>
      <c r="Y2677" s="2" t="s">
        <v>97</v>
      </c>
      <c r="Z2677" s="2" t="s">
        <v>98</v>
      </c>
      <c r="AA2677" s="2" t="s">
        <v>98</v>
      </c>
      <c r="AB2677" s="2" t="s">
        <v>97</v>
      </c>
      <c r="AC2677" t="s">
        <v>175</v>
      </c>
      <c r="AD2677" t="s">
        <v>97</v>
      </c>
      <c r="AE2677" s="1" t="s">
        <v>98</v>
      </c>
      <c r="AF2677" t="s">
        <v>97</v>
      </c>
    </row>
    <row r="2678" spans="1:32">
      <c r="A2678" s="3" t="s">
        <v>184</v>
      </c>
      <c r="B2678">
        <v>2668</v>
      </c>
      <c r="C2678" s="6">
        <v>194946</v>
      </c>
      <c r="D2678" t="s">
        <v>137</v>
      </c>
      <c r="E2678" s="2" t="s">
        <v>97</v>
      </c>
      <c r="F2678" s="2" t="s">
        <v>97</v>
      </c>
      <c r="G2678" s="2" t="s">
        <v>98</v>
      </c>
      <c r="H2678" s="2" t="s">
        <v>97</v>
      </c>
      <c r="I2678" s="2" t="s">
        <v>145</v>
      </c>
      <c r="J2678" s="2" t="s">
        <v>97</v>
      </c>
      <c r="K2678" s="2" t="s">
        <v>134</v>
      </c>
      <c r="L2678" t="s">
        <v>138</v>
      </c>
      <c r="M2678" s="2" t="s">
        <v>101</v>
      </c>
      <c r="N2678" s="71" t="s">
        <v>97</v>
      </c>
      <c r="O2678" s="71" t="s">
        <v>174</v>
      </c>
      <c r="P2678" s="4" t="s">
        <v>97</v>
      </c>
      <c r="Q2678" s="2" t="s">
        <v>98</v>
      </c>
      <c r="R2678" s="2" t="s">
        <v>98</v>
      </c>
      <c r="S2678" t="s">
        <v>97</v>
      </c>
      <c r="T2678" t="s">
        <v>98</v>
      </c>
      <c r="U2678" s="2" t="s">
        <v>98</v>
      </c>
      <c r="V2678" s="2" t="s">
        <v>97</v>
      </c>
      <c r="W2678" s="2" t="s">
        <v>98</v>
      </c>
      <c r="X2678" s="2" t="s">
        <v>98</v>
      </c>
      <c r="Y2678" s="2" t="s">
        <v>98</v>
      </c>
      <c r="Z2678" s="2" t="s">
        <v>98</v>
      </c>
      <c r="AA2678" s="2" t="s">
        <v>98</v>
      </c>
      <c r="AB2678" s="2" t="s">
        <v>98</v>
      </c>
      <c r="AC2678" t="s">
        <v>175</v>
      </c>
      <c r="AD2678" t="s">
        <v>97</v>
      </c>
      <c r="AE2678" s="1" t="s">
        <v>98</v>
      </c>
      <c r="AF2678" t="s">
        <v>97</v>
      </c>
    </row>
    <row r="2679" spans="1:32">
      <c r="A2679" s="3" t="s">
        <v>184</v>
      </c>
      <c r="B2679">
        <v>2669</v>
      </c>
      <c r="C2679" s="6">
        <v>194960</v>
      </c>
      <c r="D2679" t="s">
        <v>136</v>
      </c>
      <c r="E2679" s="2" t="s">
        <v>98</v>
      </c>
      <c r="F2679" s="2" t="s">
        <v>98</v>
      </c>
      <c r="G2679" s="2" t="s">
        <v>98</v>
      </c>
      <c r="H2679" s="2" t="s">
        <v>99</v>
      </c>
      <c r="I2679" s="2" t="s">
        <v>147</v>
      </c>
      <c r="J2679" s="2" t="s">
        <v>97</v>
      </c>
      <c r="K2679" s="2" t="s">
        <v>134</v>
      </c>
      <c r="L2679" t="s">
        <v>139</v>
      </c>
      <c r="M2679" s="2" t="s">
        <v>100</v>
      </c>
      <c r="N2679" s="71" t="s">
        <v>97</v>
      </c>
      <c r="O2679" s="71" t="s">
        <v>174</v>
      </c>
      <c r="P2679" s="4" t="s">
        <v>97</v>
      </c>
      <c r="Q2679" s="2" t="s">
        <v>98</v>
      </c>
      <c r="R2679" s="2" t="s">
        <v>98</v>
      </c>
      <c r="S2679" t="s">
        <v>97</v>
      </c>
      <c r="T2679" t="s">
        <v>97</v>
      </c>
      <c r="U2679" s="2" t="s">
        <v>98</v>
      </c>
      <c r="V2679" s="2" t="s">
        <v>97</v>
      </c>
      <c r="W2679" s="2" t="s">
        <v>98</v>
      </c>
      <c r="X2679" s="2" t="s">
        <v>98</v>
      </c>
      <c r="Y2679" s="2" t="s">
        <v>98</v>
      </c>
      <c r="Z2679" s="2" t="s">
        <v>98</v>
      </c>
      <c r="AA2679" s="2" t="s">
        <v>98</v>
      </c>
      <c r="AB2679" s="2" t="s">
        <v>97</v>
      </c>
      <c r="AC2679" t="s">
        <v>175</v>
      </c>
      <c r="AD2679" t="s">
        <v>97</v>
      </c>
      <c r="AE2679" s="1" t="s">
        <v>98</v>
      </c>
      <c r="AF2679" t="s">
        <v>98</v>
      </c>
    </row>
    <row r="2680" spans="1:32">
      <c r="A2680" s="3" t="s">
        <v>184</v>
      </c>
      <c r="B2680">
        <v>2670</v>
      </c>
      <c r="C2680" s="6">
        <v>194961</v>
      </c>
      <c r="D2680" t="s">
        <v>137</v>
      </c>
      <c r="E2680" s="2" t="s">
        <v>98</v>
      </c>
      <c r="F2680" s="2" t="s">
        <v>98</v>
      </c>
      <c r="G2680" s="2" t="s">
        <v>98</v>
      </c>
      <c r="H2680" s="2" t="s">
        <v>97</v>
      </c>
      <c r="I2680" s="2" t="s">
        <v>149</v>
      </c>
      <c r="J2680" s="2" t="s">
        <v>97</v>
      </c>
      <c r="K2680" s="2" t="s">
        <v>134</v>
      </c>
      <c r="L2680" t="s">
        <v>139</v>
      </c>
      <c r="M2680" s="2" t="s">
        <v>100</v>
      </c>
      <c r="N2680" s="71" t="s">
        <v>98</v>
      </c>
      <c r="O2680" s="71" t="s">
        <v>174</v>
      </c>
      <c r="P2680" s="4" t="s">
        <v>98</v>
      </c>
      <c r="Q2680" s="2" t="s">
        <v>97</v>
      </c>
      <c r="R2680" s="2" t="s">
        <v>98</v>
      </c>
      <c r="S2680" t="s">
        <v>97</v>
      </c>
      <c r="T2680" t="s">
        <v>98</v>
      </c>
      <c r="U2680" s="2" t="s">
        <v>98</v>
      </c>
      <c r="V2680" s="2" t="s">
        <v>98</v>
      </c>
      <c r="W2680" s="2" t="s">
        <v>98</v>
      </c>
      <c r="X2680" s="2" t="s">
        <v>98</v>
      </c>
      <c r="Y2680" s="2" t="s">
        <v>98</v>
      </c>
      <c r="Z2680" s="2" t="s">
        <v>98</v>
      </c>
      <c r="AA2680" s="2" t="s">
        <v>98</v>
      </c>
      <c r="AB2680" s="2" t="s">
        <v>98</v>
      </c>
      <c r="AC2680" t="s">
        <v>172</v>
      </c>
      <c r="AD2680" t="s">
        <v>97</v>
      </c>
      <c r="AE2680" s="1" t="s">
        <v>98</v>
      </c>
      <c r="AF2680" t="s">
        <v>99</v>
      </c>
    </row>
    <row r="2681" spans="1:32">
      <c r="A2681" s="3" t="s">
        <v>183</v>
      </c>
      <c r="B2681">
        <v>2671</v>
      </c>
      <c r="C2681">
        <v>194963</v>
      </c>
      <c r="D2681" t="s">
        <v>137</v>
      </c>
      <c r="E2681" s="2" t="s">
        <v>97</v>
      </c>
      <c r="F2681" s="2" t="s">
        <v>98</v>
      </c>
      <c r="G2681" s="2" t="s">
        <v>98</v>
      </c>
      <c r="H2681" s="3" t="s">
        <v>97</v>
      </c>
      <c r="I2681" s="2" t="s">
        <v>149</v>
      </c>
      <c r="J2681" s="6" t="s">
        <v>97</v>
      </c>
      <c r="K2681" s="2" t="s">
        <v>134</v>
      </c>
      <c r="L2681" t="s">
        <v>139</v>
      </c>
      <c r="M2681" s="2" t="s">
        <v>100</v>
      </c>
      <c r="N2681" s="70" t="s">
        <v>98</v>
      </c>
      <c r="O2681" s="70" t="s">
        <v>163</v>
      </c>
      <c r="P2681" s="5" t="s">
        <v>97</v>
      </c>
      <c r="Q2681" s="2" t="s">
        <v>97</v>
      </c>
      <c r="R2681" s="2" t="s">
        <v>97</v>
      </c>
      <c r="S2681" t="s">
        <v>97</v>
      </c>
      <c r="T2681" t="s">
        <v>98</v>
      </c>
      <c r="U2681" s="2" t="s">
        <v>97</v>
      </c>
      <c r="V2681" s="2" t="s">
        <v>98</v>
      </c>
      <c r="W2681" s="2" t="s">
        <v>98</v>
      </c>
      <c r="X2681" s="2" t="s">
        <v>98</v>
      </c>
      <c r="Y2681" s="2" t="s">
        <v>98</v>
      </c>
      <c r="Z2681" s="2" t="s">
        <v>98</v>
      </c>
      <c r="AA2681" s="2" t="s">
        <v>98</v>
      </c>
      <c r="AB2681" s="2" t="s">
        <v>185</v>
      </c>
      <c r="AC2681" t="s">
        <v>175</v>
      </c>
      <c r="AD2681" s="6" t="s">
        <v>97</v>
      </c>
      <c r="AE2681" s="1" t="s">
        <v>98</v>
      </c>
      <c r="AF2681" t="s">
        <v>98</v>
      </c>
    </row>
    <row r="2682" spans="1:32">
      <c r="A2682" s="3" t="s">
        <v>184</v>
      </c>
      <c r="B2682">
        <v>2672</v>
      </c>
      <c r="C2682">
        <v>194966</v>
      </c>
      <c r="D2682" t="s">
        <v>137</v>
      </c>
      <c r="E2682" s="2" t="s">
        <v>97</v>
      </c>
      <c r="F2682" s="2" t="s">
        <v>98</v>
      </c>
      <c r="G2682" s="2" t="s">
        <v>98</v>
      </c>
      <c r="H2682" s="2" t="s">
        <v>97</v>
      </c>
      <c r="I2682" s="2" t="s">
        <v>147</v>
      </c>
      <c r="J2682" s="6" t="s">
        <v>97</v>
      </c>
      <c r="K2682" s="2" t="s">
        <v>134</v>
      </c>
      <c r="L2682" t="s">
        <v>138</v>
      </c>
      <c r="M2682" s="3" t="s">
        <v>100</v>
      </c>
      <c r="N2682" s="71" t="s">
        <v>97</v>
      </c>
      <c r="O2682" s="71" t="s">
        <v>174</v>
      </c>
      <c r="P2682" s="5" t="s">
        <v>97</v>
      </c>
      <c r="Q2682" s="2" t="s">
        <v>97</v>
      </c>
      <c r="R2682" s="2" t="s">
        <v>98</v>
      </c>
      <c r="S2682" t="s">
        <v>97</v>
      </c>
      <c r="T2682" t="s">
        <v>98</v>
      </c>
      <c r="U2682" s="2" t="s">
        <v>98</v>
      </c>
      <c r="V2682" s="2" t="s">
        <v>97</v>
      </c>
      <c r="W2682" s="2" t="s">
        <v>97</v>
      </c>
      <c r="X2682" s="2" t="s">
        <v>97</v>
      </c>
      <c r="Y2682" s="2" t="s">
        <v>98</v>
      </c>
      <c r="Z2682" s="2" t="s">
        <v>98</v>
      </c>
      <c r="AA2682" s="2" t="s">
        <v>98</v>
      </c>
      <c r="AB2682" s="2" t="s">
        <v>97</v>
      </c>
      <c r="AC2682" t="s">
        <v>175</v>
      </c>
      <c r="AD2682" s="6" t="s">
        <v>97</v>
      </c>
      <c r="AE2682" s="1" t="s">
        <v>98</v>
      </c>
      <c r="AF2682" t="s">
        <v>97</v>
      </c>
    </row>
    <row r="2683" spans="1:32">
      <c r="A2683" s="3" t="s">
        <v>184</v>
      </c>
      <c r="B2683">
        <v>2673</v>
      </c>
      <c r="C2683">
        <v>194975</v>
      </c>
      <c r="D2683" t="s">
        <v>136</v>
      </c>
      <c r="E2683" s="2" t="s">
        <v>98</v>
      </c>
      <c r="F2683" s="2" t="s">
        <v>98</v>
      </c>
      <c r="G2683" s="2" t="s">
        <v>98</v>
      </c>
      <c r="H2683" s="2" t="s">
        <v>97</v>
      </c>
      <c r="I2683" s="2" t="s">
        <v>149</v>
      </c>
      <c r="J2683" s="6" t="s">
        <v>97</v>
      </c>
      <c r="K2683" s="2" t="s">
        <v>134</v>
      </c>
      <c r="L2683" t="s">
        <v>140</v>
      </c>
      <c r="M2683" s="3" t="s">
        <v>101</v>
      </c>
      <c r="N2683" s="71" t="s">
        <v>97</v>
      </c>
      <c r="O2683" s="71" t="s">
        <v>174</v>
      </c>
      <c r="P2683" s="5" t="s">
        <v>182</v>
      </c>
      <c r="Q2683" s="2" t="s">
        <v>98</v>
      </c>
      <c r="R2683" s="2" t="s">
        <v>98</v>
      </c>
      <c r="S2683" t="s">
        <v>98</v>
      </c>
      <c r="T2683" t="s">
        <v>98</v>
      </c>
      <c r="U2683" s="2" t="s">
        <v>98</v>
      </c>
      <c r="V2683" s="2" t="s">
        <v>98</v>
      </c>
      <c r="W2683" s="2" t="s">
        <v>98</v>
      </c>
      <c r="X2683" s="2" t="s">
        <v>98</v>
      </c>
      <c r="Y2683" s="2" t="s">
        <v>186</v>
      </c>
      <c r="Z2683" s="2" t="s">
        <v>98</v>
      </c>
      <c r="AA2683" s="2" t="s">
        <v>98</v>
      </c>
      <c r="AB2683" s="2" t="s">
        <v>97</v>
      </c>
      <c r="AC2683" t="s">
        <v>172</v>
      </c>
      <c r="AD2683" s="6" t="s">
        <v>97</v>
      </c>
      <c r="AE2683" s="1" t="s">
        <v>98</v>
      </c>
      <c r="AF2683" t="s">
        <v>98</v>
      </c>
    </row>
    <row r="2684" spans="1:32">
      <c r="A2684" s="3" t="s">
        <v>184</v>
      </c>
      <c r="B2684">
        <v>2674</v>
      </c>
      <c r="C2684" s="6">
        <v>194998</v>
      </c>
      <c r="D2684" t="s">
        <v>137</v>
      </c>
      <c r="E2684" s="2" t="s">
        <v>98</v>
      </c>
      <c r="F2684" s="2" t="s">
        <v>98</v>
      </c>
      <c r="G2684" s="2" t="s">
        <v>98</v>
      </c>
      <c r="H2684" s="2" t="s">
        <v>97</v>
      </c>
      <c r="I2684" s="2" t="s">
        <v>147</v>
      </c>
      <c r="J2684" s="2" t="s">
        <v>97</v>
      </c>
      <c r="K2684" s="2" t="s">
        <v>134</v>
      </c>
      <c r="L2684" t="s">
        <v>140</v>
      </c>
      <c r="M2684" s="2" t="s">
        <v>101</v>
      </c>
      <c r="N2684" s="71" t="s">
        <v>97</v>
      </c>
      <c r="O2684" s="71" t="s">
        <v>174</v>
      </c>
      <c r="P2684" s="4" t="s">
        <v>182</v>
      </c>
      <c r="Q2684" s="2" t="s">
        <v>98</v>
      </c>
      <c r="R2684" s="2" t="s">
        <v>98</v>
      </c>
      <c r="S2684" t="s">
        <v>98</v>
      </c>
      <c r="T2684" t="s">
        <v>98</v>
      </c>
      <c r="U2684" s="2" t="s">
        <v>98</v>
      </c>
      <c r="V2684" s="2" t="s">
        <v>98</v>
      </c>
      <c r="W2684" s="2" t="s">
        <v>98</v>
      </c>
      <c r="X2684" s="2" t="s">
        <v>98</v>
      </c>
      <c r="Y2684" s="2" t="s">
        <v>186</v>
      </c>
      <c r="Z2684" s="2" t="s">
        <v>98</v>
      </c>
      <c r="AA2684" s="2" t="s">
        <v>98</v>
      </c>
      <c r="AB2684" s="2" t="s">
        <v>97</v>
      </c>
      <c r="AC2684" t="s">
        <v>172</v>
      </c>
      <c r="AD2684" t="s">
        <v>97</v>
      </c>
      <c r="AE2684" s="1" t="s">
        <v>98</v>
      </c>
      <c r="AF2684" t="s">
        <v>98</v>
      </c>
    </row>
    <row r="2685" spans="1:32">
      <c r="A2685" s="3" t="s">
        <v>184</v>
      </c>
      <c r="B2685">
        <v>2675</v>
      </c>
      <c r="C2685">
        <v>194999</v>
      </c>
      <c r="D2685" t="s">
        <v>136</v>
      </c>
      <c r="E2685" s="2" t="s">
        <v>98</v>
      </c>
      <c r="F2685" s="2" t="s">
        <v>98</v>
      </c>
      <c r="G2685" s="2" t="s">
        <v>98</v>
      </c>
      <c r="H2685" s="3" t="s">
        <v>97</v>
      </c>
      <c r="I2685" s="2" t="s">
        <v>145</v>
      </c>
      <c r="J2685" s="6" t="s">
        <v>97</v>
      </c>
      <c r="K2685" s="2" t="s">
        <v>134</v>
      </c>
      <c r="L2685" t="s">
        <v>140</v>
      </c>
      <c r="M2685" s="2" t="s">
        <v>100</v>
      </c>
      <c r="N2685" s="70" t="s">
        <v>97</v>
      </c>
      <c r="O2685" s="70" t="s">
        <v>174</v>
      </c>
      <c r="P2685" s="4" t="s">
        <v>182</v>
      </c>
      <c r="Q2685" s="2" t="s">
        <v>98</v>
      </c>
      <c r="R2685" s="2" t="s">
        <v>98</v>
      </c>
      <c r="S2685" t="s">
        <v>98</v>
      </c>
      <c r="T2685" t="s">
        <v>98</v>
      </c>
      <c r="U2685" s="2" t="s">
        <v>98</v>
      </c>
      <c r="V2685" s="2" t="s">
        <v>98</v>
      </c>
      <c r="W2685" s="2" t="s">
        <v>98</v>
      </c>
      <c r="X2685" s="2" t="s">
        <v>98</v>
      </c>
      <c r="Y2685" s="2" t="s">
        <v>98</v>
      </c>
      <c r="Z2685" s="2" t="s">
        <v>98</v>
      </c>
      <c r="AA2685" s="2" t="s">
        <v>98</v>
      </c>
      <c r="AB2685" s="2" t="s">
        <v>97</v>
      </c>
      <c r="AC2685" t="s">
        <v>175</v>
      </c>
      <c r="AD2685" s="6" t="s">
        <v>97</v>
      </c>
      <c r="AE2685" s="1" t="s">
        <v>98</v>
      </c>
      <c r="AF2685" t="s">
        <v>98</v>
      </c>
    </row>
    <row r="2686" spans="1:32">
      <c r="A2686" s="3" t="s">
        <v>184</v>
      </c>
      <c r="B2686">
        <v>2676</v>
      </c>
      <c r="C2686" s="6">
        <v>195014</v>
      </c>
      <c r="D2686" t="s">
        <v>137</v>
      </c>
      <c r="E2686" s="2" t="s">
        <v>98</v>
      </c>
      <c r="F2686" s="2" t="s">
        <v>98</v>
      </c>
      <c r="G2686" s="2" t="s">
        <v>98</v>
      </c>
      <c r="H2686" s="2" t="s">
        <v>97</v>
      </c>
      <c r="I2686" s="2" t="s">
        <v>144</v>
      </c>
      <c r="J2686" s="2" t="s">
        <v>97</v>
      </c>
      <c r="K2686" s="2" t="s">
        <v>134</v>
      </c>
      <c r="L2686" t="s">
        <v>140</v>
      </c>
      <c r="M2686" s="2" t="s">
        <v>100</v>
      </c>
      <c r="N2686" s="71" t="s">
        <v>98</v>
      </c>
      <c r="O2686" s="71" t="s">
        <v>163</v>
      </c>
      <c r="P2686" s="4" t="s">
        <v>182</v>
      </c>
      <c r="Q2686" s="2" t="s">
        <v>98</v>
      </c>
      <c r="R2686" s="2" t="s">
        <v>98</v>
      </c>
      <c r="S2686" t="s">
        <v>98</v>
      </c>
      <c r="T2686" t="s">
        <v>98</v>
      </c>
      <c r="U2686" s="2" t="s">
        <v>98</v>
      </c>
      <c r="V2686" s="2" t="s">
        <v>98</v>
      </c>
      <c r="W2686" s="2" t="s">
        <v>98</v>
      </c>
      <c r="X2686" s="2" t="s">
        <v>98</v>
      </c>
      <c r="Y2686" s="2" t="s">
        <v>186</v>
      </c>
      <c r="Z2686" s="2" t="s">
        <v>98</v>
      </c>
      <c r="AA2686" s="2" t="s">
        <v>98</v>
      </c>
      <c r="AB2686" s="2" t="s">
        <v>97</v>
      </c>
      <c r="AC2686" t="s">
        <v>172</v>
      </c>
      <c r="AD2686" t="s">
        <v>97</v>
      </c>
      <c r="AE2686" s="1" t="s">
        <v>97</v>
      </c>
      <c r="AF2686" t="s">
        <v>98</v>
      </c>
    </row>
    <row r="2687" spans="1:32">
      <c r="A2687" s="3" t="s">
        <v>184</v>
      </c>
      <c r="B2687">
        <v>2677</v>
      </c>
      <c r="C2687" s="6">
        <v>195026</v>
      </c>
      <c r="D2687" t="s">
        <v>137</v>
      </c>
      <c r="E2687" s="2" t="s">
        <v>98</v>
      </c>
      <c r="F2687" s="2" t="s">
        <v>98</v>
      </c>
      <c r="G2687" s="2" t="s">
        <v>98</v>
      </c>
      <c r="H2687" s="2" t="s">
        <v>98</v>
      </c>
      <c r="I2687" s="2" t="s">
        <v>146</v>
      </c>
      <c r="J2687" s="2" t="s">
        <v>97</v>
      </c>
      <c r="K2687" s="2" t="s">
        <v>134</v>
      </c>
      <c r="L2687" t="s">
        <v>140</v>
      </c>
      <c r="M2687" s="2" t="s">
        <v>100</v>
      </c>
      <c r="N2687" s="71" t="s">
        <v>98</v>
      </c>
      <c r="O2687" s="71" t="s">
        <v>174</v>
      </c>
      <c r="P2687" s="4" t="s">
        <v>182</v>
      </c>
      <c r="Q2687" s="2" t="s">
        <v>98</v>
      </c>
      <c r="R2687" s="2" t="s">
        <v>98</v>
      </c>
      <c r="S2687" t="s">
        <v>98</v>
      </c>
      <c r="T2687" t="s">
        <v>98</v>
      </c>
      <c r="U2687" s="2" t="s">
        <v>98</v>
      </c>
      <c r="V2687" s="2" t="s">
        <v>98</v>
      </c>
      <c r="W2687" s="2" t="s">
        <v>98</v>
      </c>
      <c r="X2687" s="2" t="s">
        <v>98</v>
      </c>
      <c r="Y2687" s="2" t="s">
        <v>186</v>
      </c>
      <c r="Z2687" s="2" t="s">
        <v>98</v>
      </c>
      <c r="AA2687" s="2" t="s">
        <v>98</v>
      </c>
      <c r="AB2687" s="2" t="s">
        <v>99</v>
      </c>
      <c r="AC2687" t="s">
        <v>172</v>
      </c>
      <c r="AD2687" t="s">
        <v>97</v>
      </c>
      <c r="AE2687" s="1" t="s">
        <v>98</v>
      </c>
      <c r="AF2687" t="s">
        <v>98</v>
      </c>
    </row>
    <row r="2688" spans="1:32">
      <c r="A2688" s="3" t="s">
        <v>184</v>
      </c>
      <c r="B2688">
        <v>2678</v>
      </c>
      <c r="C2688" s="6">
        <v>195038</v>
      </c>
      <c r="D2688" t="s">
        <v>137</v>
      </c>
      <c r="E2688" s="2" t="s">
        <v>98</v>
      </c>
      <c r="F2688" s="2" t="s">
        <v>98</v>
      </c>
      <c r="G2688" s="2" t="s">
        <v>98</v>
      </c>
      <c r="H2688" s="2" t="s">
        <v>97</v>
      </c>
      <c r="I2688" s="2" t="s">
        <v>146</v>
      </c>
      <c r="J2688" s="2" t="s">
        <v>97</v>
      </c>
      <c r="K2688" s="2" t="s">
        <v>134</v>
      </c>
      <c r="L2688" t="s">
        <v>139</v>
      </c>
      <c r="M2688" s="2" t="s">
        <v>100</v>
      </c>
      <c r="N2688" s="71" t="s">
        <v>97</v>
      </c>
      <c r="O2688" s="71" t="s">
        <v>174</v>
      </c>
      <c r="P2688" s="4" t="s">
        <v>98</v>
      </c>
      <c r="Q2688" s="2" t="s">
        <v>98</v>
      </c>
      <c r="R2688" s="2" t="s">
        <v>98</v>
      </c>
      <c r="S2688" t="s">
        <v>97</v>
      </c>
      <c r="T2688" t="s">
        <v>98</v>
      </c>
      <c r="U2688" s="2" t="s">
        <v>98</v>
      </c>
      <c r="V2688" s="2" t="s">
        <v>97</v>
      </c>
      <c r="W2688" s="2" t="s">
        <v>98</v>
      </c>
      <c r="X2688" s="2" t="s">
        <v>98</v>
      </c>
      <c r="Y2688" s="2" t="s">
        <v>98</v>
      </c>
      <c r="Z2688" s="2" t="s">
        <v>98</v>
      </c>
      <c r="AA2688" s="2" t="s">
        <v>98</v>
      </c>
      <c r="AB2688" s="2" t="s">
        <v>97</v>
      </c>
      <c r="AC2688" t="s">
        <v>175</v>
      </c>
      <c r="AD2688" t="s">
        <v>97</v>
      </c>
      <c r="AE2688" s="1" t="s">
        <v>98</v>
      </c>
      <c r="AF2688" t="s">
        <v>99</v>
      </c>
    </row>
    <row r="2689" spans="1:32">
      <c r="A2689" s="3" t="s">
        <v>184</v>
      </c>
      <c r="B2689">
        <v>2679</v>
      </c>
      <c r="C2689" s="6">
        <v>195039</v>
      </c>
      <c r="D2689" t="s">
        <v>136</v>
      </c>
      <c r="E2689" s="2" t="s">
        <v>98</v>
      </c>
      <c r="F2689" s="2" t="s">
        <v>98</v>
      </c>
      <c r="G2689" s="2" t="s">
        <v>98</v>
      </c>
      <c r="H2689" s="2" t="s">
        <v>97</v>
      </c>
      <c r="I2689" s="2" t="s">
        <v>146</v>
      </c>
      <c r="J2689" s="2" t="s">
        <v>97</v>
      </c>
      <c r="K2689" s="2" t="s">
        <v>134</v>
      </c>
      <c r="L2689" t="s">
        <v>139</v>
      </c>
      <c r="M2689" s="2" t="s">
        <v>100</v>
      </c>
      <c r="N2689" s="71" t="s">
        <v>97</v>
      </c>
      <c r="O2689" s="71" t="s">
        <v>174</v>
      </c>
      <c r="P2689" s="4" t="s">
        <v>98</v>
      </c>
      <c r="Q2689" s="2" t="s">
        <v>98</v>
      </c>
      <c r="R2689" s="2" t="s">
        <v>98</v>
      </c>
      <c r="S2689" t="s">
        <v>97</v>
      </c>
      <c r="T2689" t="s">
        <v>98</v>
      </c>
      <c r="U2689" s="2" t="s">
        <v>98</v>
      </c>
      <c r="V2689" s="2" t="s">
        <v>98</v>
      </c>
      <c r="W2689" s="2" t="s">
        <v>98</v>
      </c>
      <c r="X2689" s="2" t="s">
        <v>98</v>
      </c>
      <c r="Y2689" s="2" t="s">
        <v>98</v>
      </c>
      <c r="Z2689" s="2" t="s">
        <v>98</v>
      </c>
      <c r="AA2689" s="2" t="s">
        <v>98</v>
      </c>
      <c r="AB2689" s="2" t="s">
        <v>97</v>
      </c>
      <c r="AC2689" t="s">
        <v>175</v>
      </c>
      <c r="AD2689" t="s">
        <v>97</v>
      </c>
      <c r="AE2689" s="1" t="s">
        <v>98</v>
      </c>
      <c r="AF2689" t="s">
        <v>97</v>
      </c>
    </row>
    <row r="2690" spans="1:32">
      <c r="A2690" s="3" t="s">
        <v>184</v>
      </c>
      <c r="B2690">
        <v>2680</v>
      </c>
      <c r="C2690" s="6">
        <v>195040</v>
      </c>
      <c r="D2690" t="s">
        <v>136</v>
      </c>
      <c r="E2690" s="2" t="s">
        <v>98</v>
      </c>
      <c r="F2690" s="2" t="s">
        <v>98</v>
      </c>
      <c r="G2690" s="2" t="s">
        <v>98</v>
      </c>
      <c r="H2690" s="2" t="s">
        <v>97</v>
      </c>
      <c r="I2690" s="2" t="s">
        <v>148</v>
      </c>
      <c r="J2690" s="2" t="s">
        <v>97</v>
      </c>
      <c r="K2690" s="2" t="s">
        <v>134</v>
      </c>
      <c r="L2690" t="s">
        <v>140</v>
      </c>
      <c r="M2690" s="2" t="s">
        <v>101</v>
      </c>
      <c r="N2690" s="71" t="s">
        <v>98</v>
      </c>
      <c r="O2690" s="71" t="s">
        <v>174</v>
      </c>
      <c r="P2690" s="4" t="s">
        <v>182</v>
      </c>
      <c r="Q2690" s="2" t="s">
        <v>98</v>
      </c>
      <c r="R2690" s="2" t="s">
        <v>98</v>
      </c>
      <c r="S2690" t="s">
        <v>98</v>
      </c>
      <c r="T2690" t="s">
        <v>98</v>
      </c>
      <c r="U2690" s="2" t="s">
        <v>98</v>
      </c>
      <c r="V2690" s="2" t="s">
        <v>98</v>
      </c>
      <c r="W2690" s="2" t="s">
        <v>98</v>
      </c>
      <c r="X2690" s="2" t="s">
        <v>98</v>
      </c>
      <c r="Y2690" s="2" t="s">
        <v>186</v>
      </c>
      <c r="Z2690" s="2" t="s">
        <v>98</v>
      </c>
      <c r="AA2690" s="2" t="s">
        <v>98</v>
      </c>
      <c r="AB2690" s="2" t="s">
        <v>97</v>
      </c>
      <c r="AC2690" t="s">
        <v>172</v>
      </c>
      <c r="AD2690" t="s">
        <v>97</v>
      </c>
      <c r="AE2690" s="1" t="s">
        <v>98</v>
      </c>
      <c r="AF2690" t="s">
        <v>98</v>
      </c>
    </row>
    <row r="2691" spans="1:32">
      <c r="A2691" s="3" t="s">
        <v>184</v>
      </c>
      <c r="B2691">
        <v>2681</v>
      </c>
      <c r="C2691">
        <v>195041</v>
      </c>
      <c r="D2691" t="s">
        <v>137</v>
      </c>
      <c r="E2691" s="2" t="s">
        <v>98</v>
      </c>
      <c r="F2691" s="2" t="s">
        <v>98</v>
      </c>
      <c r="G2691" s="2" t="s">
        <v>98</v>
      </c>
      <c r="H2691" s="3" t="s">
        <v>97</v>
      </c>
      <c r="I2691" s="2" t="s">
        <v>148</v>
      </c>
      <c r="J2691" s="6" t="s">
        <v>97</v>
      </c>
      <c r="K2691" s="2" t="s">
        <v>134</v>
      </c>
      <c r="L2691" t="s">
        <v>140</v>
      </c>
      <c r="M2691" s="3" t="s">
        <v>101</v>
      </c>
      <c r="N2691" s="71" t="s">
        <v>97</v>
      </c>
      <c r="O2691" s="71" t="s">
        <v>174</v>
      </c>
      <c r="P2691" s="4" t="s">
        <v>182</v>
      </c>
      <c r="Q2691" s="2" t="s">
        <v>98</v>
      </c>
      <c r="R2691" s="2" t="s">
        <v>98</v>
      </c>
      <c r="S2691" t="s">
        <v>98</v>
      </c>
      <c r="T2691" t="s">
        <v>98</v>
      </c>
      <c r="U2691" s="2" t="s">
        <v>98</v>
      </c>
      <c r="V2691" s="2" t="s">
        <v>98</v>
      </c>
      <c r="W2691" s="2" t="s">
        <v>98</v>
      </c>
      <c r="X2691" s="2" t="s">
        <v>98</v>
      </c>
      <c r="Y2691" s="2" t="s">
        <v>186</v>
      </c>
      <c r="Z2691" s="2" t="s">
        <v>98</v>
      </c>
      <c r="AA2691" s="2" t="s">
        <v>98</v>
      </c>
      <c r="AB2691" s="2" t="s">
        <v>97</v>
      </c>
      <c r="AC2691" t="s">
        <v>172</v>
      </c>
      <c r="AD2691" s="6" t="s">
        <v>97</v>
      </c>
      <c r="AE2691" s="1" t="s">
        <v>98</v>
      </c>
      <c r="AF2691" t="s">
        <v>98</v>
      </c>
    </row>
    <row r="2692" spans="1:32">
      <c r="A2692" s="3" t="s">
        <v>184</v>
      </c>
      <c r="B2692">
        <v>2682</v>
      </c>
      <c r="C2692" s="6">
        <v>195096</v>
      </c>
      <c r="D2692" t="s">
        <v>137</v>
      </c>
      <c r="E2692" s="2" t="s">
        <v>98</v>
      </c>
      <c r="F2692" s="2" t="s">
        <v>98</v>
      </c>
      <c r="G2692" s="2" t="s">
        <v>98</v>
      </c>
      <c r="H2692" s="2" t="s">
        <v>97</v>
      </c>
      <c r="I2692" s="2" t="s">
        <v>147</v>
      </c>
      <c r="J2692" s="2" t="s">
        <v>97</v>
      </c>
      <c r="K2692" s="2" t="s">
        <v>134</v>
      </c>
      <c r="L2692" t="s">
        <v>139</v>
      </c>
      <c r="M2692" s="2" t="s">
        <v>100</v>
      </c>
      <c r="N2692" s="71" t="s">
        <v>97</v>
      </c>
      <c r="O2692" s="71" t="s">
        <v>163</v>
      </c>
      <c r="P2692" s="4" t="s">
        <v>98</v>
      </c>
      <c r="Q2692" s="2" t="s">
        <v>98</v>
      </c>
      <c r="R2692" s="2" t="s">
        <v>98</v>
      </c>
      <c r="S2692" t="s">
        <v>97</v>
      </c>
      <c r="T2692" t="s">
        <v>97</v>
      </c>
      <c r="U2692" s="2" t="s">
        <v>98</v>
      </c>
      <c r="V2692" s="2" t="s">
        <v>97</v>
      </c>
      <c r="W2692" s="2" t="s">
        <v>98</v>
      </c>
      <c r="X2692" s="2" t="s">
        <v>98</v>
      </c>
      <c r="Y2692" s="2" t="s">
        <v>98</v>
      </c>
      <c r="Z2692" s="2" t="s">
        <v>98</v>
      </c>
      <c r="AA2692" s="2" t="s">
        <v>98</v>
      </c>
      <c r="AB2692" s="2" t="s">
        <v>97</v>
      </c>
      <c r="AC2692" t="s">
        <v>175</v>
      </c>
      <c r="AD2692" t="s">
        <v>97</v>
      </c>
      <c r="AE2692" s="1" t="s">
        <v>98</v>
      </c>
      <c r="AF2692" t="s">
        <v>98</v>
      </c>
    </row>
    <row r="2693" spans="1:32">
      <c r="A2693" s="3" t="s">
        <v>184</v>
      </c>
      <c r="B2693">
        <v>2683</v>
      </c>
      <c r="C2693">
        <v>195100</v>
      </c>
      <c r="D2693" t="s">
        <v>136</v>
      </c>
      <c r="E2693" s="2" t="s">
        <v>98</v>
      </c>
      <c r="F2693" s="2" t="s">
        <v>98</v>
      </c>
      <c r="G2693" s="2" t="s">
        <v>98</v>
      </c>
      <c r="H2693" s="2" t="s">
        <v>97</v>
      </c>
      <c r="I2693" s="2" t="s">
        <v>147</v>
      </c>
      <c r="J2693" s="6" t="s">
        <v>97</v>
      </c>
      <c r="K2693" s="2" t="s">
        <v>134</v>
      </c>
      <c r="L2693" t="s">
        <v>140</v>
      </c>
      <c r="M2693" s="2" t="s">
        <v>101</v>
      </c>
      <c r="N2693" s="70" t="s">
        <v>97</v>
      </c>
      <c r="O2693" s="71" t="s">
        <v>174</v>
      </c>
      <c r="P2693" s="4" t="s">
        <v>182</v>
      </c>
      <c r="Q2693" s="2" t="s">
        <v>98</v>
      </c>
      <c r="R2693" s="2" t="s">
        <v>98</v>
      </c>
      <c r="S2693" t="s">
        <v>98</v>
      </c>
      <c r="T2693" t="s">
        <v>98</v>
      </c>
      <c r="U2693" s="2" t="s">
        <v>98</v>
      </c>
      <c r="V2693" s="2" t="s">
        <v>98</v>
      </c>
      <c r="W2693" s="2" t="s">
        <v>98</v>
      </c>
      <c r="X2693" s="2" t="s">
        <v>98</v>
      </c>
      <c r="Y2693" s="2" t="s">
        <v>186</v>
      </c>
      <c r="Z2693" s="2" t="s">
        <v>98</v>
      </c>
      <c r="AA2693" s="2" t="s">
        <v>98</v>
      </c>
      <c r="AB2693" s="2" t="s">
        <v>97</v>
      </c>
      <c r="AC2693" t="s">
        <v>172</v>
      </c>
      <c r="AD2693" t="s">
        <v>97</v>
      </c>
      <c r="AE2693" s="1" t="s">
        <v>98</v>
      </c>
      <c r="AF2693" t="s">
        <v>98</v>
      </c>
    </row>
    <row r="2694" spans="1:32">
      <c r="A2694" s="3" t="s">
        <v>184</v>
      </c>
      <c r="B2694">
        <v>2684</v>
      </c>
      <c r="C2694" s="6">
        <v>195161</v>
      </c>
      <c r="D2694" t="s">
        <v>137</v>
      </c>
      <c r="E2694" s="2" t="s">
        <v>98</v>
      </c>
      <c r="F2694" s="2" t="s">
        <v>98</v>
      </c>
      <c r="G2694" s="2" t="s">
        <v>98</v>
      </c>
      <c r="H2694" s="2" t="s">
        <v>97</v>
      </c>
      <c r="I2694" s="2" t="s">
        <v>147</v>
      </c>
      <c r="J2694" s="2" t="s">
        <v>97</v>
      </c>
      <c r="K2694" s="2" t="s">
        <v>134</v>
      </c>
      <c r="L2694" t="s">
        <v>139</v>
      </c>
      <c r="M2694" s="2" t="s">
        <v>100</v>
      </c>
      <c r="N2694" s="71" t="s">
        <v>98</v>
      </c>
      <c r="O2694" s="71" t="s">
        <v>163</v>
      </c>
      <c r="P2694" s="4" t="s">
        <v>98</v>
      </c>
      <c r="Q2694" s="2" t="s">
        <v>98</v>
      </c>
      <c r="R2694" s="2" t="s">
        <v>98</v>
      </c>
      <c r="S2694" t="s">
        <v>97</v>
      </c>
      <c r="T2694" t="s">
        <v>98</v>
      </c>
      <c r="U2694" s="2" t="s">
        <v>98</v>
      </c>
      <c r="V2694" s="2" t="s">
        <v>98</v>
      </c>
      <c r="W2694" s="2" t="s">
        <v>98</v>
      </c>
      <c r="X2694" s="2" t="s">
        <v>98</v>
      </c>
      <c r="Y2694" s="2" t="s">
        <v>98</v>
      </c>
      <c r="Z2694" s="2" t="s">
        <v>98</v>
      </c>
      <c r="AA2694" s="2" t="s">
        <v>98</v>
      </c>
      <c r="AB2694" s="2" t="s">
        <v>97</v>
      </c>
      <c r="AC2694" t="s">
        <v>175</v>
      </c>
      <c r="AD2694" t="s">
        <v>97</v>
      </c>
      <c r="AE2694" s="1" t="s">
        <v>98</v>
      </c>
      <c r="AF2694" t="s">
        <v>98</v>
      </c>
    </row>
    <row r="2695" spans="1:32">
      <c r="A2695" s="3" t="s">
        <v>184</v>
      </c>
      <c r="B2695">
        <v>2685</v>
      </c>
      <c r="C2695">
        <v>195169</v>
      </c>
      <c r="D2695" t="s">
        <v>137</v>
      </c>
      <c r="E2695" s="2" t="s">
        <v>98</v>
      </c>
      <c r="F2695" s="2" t="s">
        <v>98</v>
      </c>
      <c r="G2695" s="2" t="s">
        <v>98</v>
      </c>
      <c r="H2695" s="2" t="s">
        <v>97</v>
      </c>
      <c r="I2695" s="2" t="s">
        <v>145</v>
      </c>
      <c r="J2695" s="6" t="s">
        <v>97</v>
      </c>
      <c r="K2695" s="2" t="s">
        <v>134</v>
      </c>
      <c r="L2695" t="s">
        <v>140</v>
      </c>
      <c r="M2695" s="2" t="s">
        <v>100</v>
      </c>
      <c r="N2695" s="70" t="s">
        <v>97</v>
      </c>
      <c r="O2695" s="70" t="s">
        <v>163</v>
      </c>
      <c r="P2695" s="4" t="s">
        <v>97</v>
      </c>
      <c r="Q2695" s="2" t="s">
        <v>98</v>
      </c>
      <c r="R2695" s="2" t="s">
        <v>98</v>
      </c>
      <c r="S2695" t="s">
        <v>97</v>
      </c>
      <c r="T2695" t="s">
        <v>98</v>
      </c>
      <c r="U2695" s="2" t="s">
        <v>98</v>
      </c>
      <c r="V2695" s="2" t="s">
        <v>98</v>
      </c>
      <c r="W2695" s="2" t="s">
        <v>98</v>
      </c>
      <c r="X2695" s="2" t="s">
        <v>98</v>
      </c>
      <c r="Y2695" s="2" t="s">
        <v>98</v>
      </c>
      <c r="Z2695" s="2" t="s">
        <v>98</v>
      </c>
      <c r="AA2695" s="2" t="s">
        <v>98</v>
      </c>
      <c r="AB2695" s="2" t="s">
        <v>97</v>
      </c>
      <c r="AC2695" t="s">
        <v>175</v>
      </c>
      <c r="AD2695" s="6" t="s">
        <v>97</v>
      </c>
      <c r="AE2695" s="7" t="s">
        <v>98</v>
      </c>
      <c r="AF2695" t="s">
        <v>97</v>
      </c>
    </row>
    <row r="2696" spans="1:32">
      <c r="A2696" s="3" t="s">
        <v>184</v>
      </c>
      <c r="B2696">
        <v>2686</v>
      </c>
      <c r="C2696">
        <v>195171</v>
      </c>
      <c r="D2696" t="s">
        <v>136</v>
      </c>
      <c r="E2696" s="2" t="s">
        <v>98</v>
      </c>
      <c r="F2696" s="2" t="s">
        <v>98</v>
      </c>
      <c r="G2696" s="2" t="s">
        <v>98</v>
      </c>
      <c r="H2696" s="2" t="s">
        <v>97</v>
      </c>
      <c r="I2696" s="2" t="s">
        <v>149</v>
      </c>
      <c r="J2696" s="6" t="s">
        <v>97</v>
      </c>
      <c r="K2696" s="2" t="s">
        <v>134</v>
      </c>
      <c r="L2696" t="s">
        <v>140</v>
      </c>
      <c r="M2696" s="2" t="s">
        <v>101</v>
      </c>
      <c r="N2696" s="70" t="s">
        <v>98</v>
      </c>
      <c r="O2696" s="70" t="s">
        <v>174</v>
      </c>
      <c r="P2696" s="4" t="s">
        <v>182</v>
      </c>
      <c r="Q2696" s="2" t="s">
        <v>98</v>
      </c>
      <c r="R2696" s="2" t="s">
        <v>98</v>
      </c>
      <c r="S2696" t="s">
        <v>98</v>
      </c>
      <c r="T2696" t="s">
        <v>98</v>
      </c>
      <c r="U2696" s="2" t="s">
        <v>98</v>
      </c>
      <c r="V2696" s="2" t="s">
        <v>98</v>
      </c>
      <c r="W2696" s="2" t="s">
        <v>98</v>
      </c>
      <c r="X2696" s="2" t="s">
        <v>98</v>
      </c>
      <c r="Y2696" s="2" t="s">
        <v>186</v>
      </c>
      <c r="Z2696" s="2" t="s">
        <v>98</v>
      </c>
      <c r="AA2696" s="2" t="s">
        <v>98</v>
      </c>
      <c r="AB2696" s="2" t="s">
        <v>97</v>
      </c>
      <c r="AC2696" t="s">
        <v>172</v>
      </c>
      <c r="AD2696" s="6" t="s">
        <v>97</v>
      </c>
      <c r="AE2696" s="7" t="s">
        <v>98</v>
      </c>
      <c r="AF2696" t="s">
        <v>98</v>
      </c>
    </row>
    <row r="2697" spans="1:32">
      <c r="A2697" s="3" t="s">
        <v>184</v>
      </c>
      <c r="B2697">
        <v>2687</v>
      </c>
      <c r="C2697" s="6">
        <v>195193</v>
      </c>
      <c r="D2697" t="s">
        <v>137</v>
      </c>
      <c r="E2697" s="2" t="s">
        <v>98</v>
      </c>
      <c r="F2697" s="2" t="s">
        <v>98</v>
      </c>
      <c r="G2697" s="2" t="s">
        <v>98</v>
      </c>
      <c r="H2697" s="2" t="s">
        <v>97</v>
      </c>
      <c r="I2697" s="2" t="s">
        <v>147</v>
      </c>
      <c r="J2697" s="2" t="s">
        <v>97</v>
      </c>
      <c r="K2697" s="2" t="s">
        <v>134</v>
      </c>
      <c r="L2697" t="s">
        <v>139</v>
      </c>
      <c r="M2697" s="2" t="s">
        <v>100</v>
      </c>
      <c r="N2697" s="71" t="s">
        <v>97</v>
      </c>
      <c r="O2697" s="71" t="s">
        <v>163</v>
      </c>
      <c r="P2697" s="4" t="s">
        <v>97</v>
      </c>
      <c r="Q2697" s="2" t="s">
        <v>98</v>
      </c>
      <c r="R2697" s="2" t="s">
        <v>98</v>
      </c>
      <c r="S2697" t="s">
        <v>97</v>
      </c>
      <c r="T2697" t="s">
        <v>98</v>
      </c>
      <c r="U2697" s="2" t="s">
        <v>98</v>
      </c>
      <c r="V2697" s="2" t="s">
        <v>98</v>
      </c>
      <c r="W2697" s="2" t="s">
        <v>98</v>
      </c>
      <c r="X2697" s="2" t="s">
        <v>98</v>
      </c>
      <c r="Y2697" s="2" t="s">
        <v>98</v>
      </c>
      <c r="Z2697" s="2" t="s">
        <v>98</v>
      </c>
      <c r="AA2697" s="2" t="s">
        <v>98</v>
      </c>
      <c r="AB2697" s="2" t="s">
        <v>97</v>
      </c>
      <c r="AC2697" t="s">
        <v>175</v>
      </c>
      <c r="AD2697" t="s">
        <v>97</v>
      </c>
      <c r="AE2697" s="1" t="s">
        <v>98</v>
      </c>
      <c r="AF2697" t="s">
        <v>98</v>
      </c>
    </row>
    <row r="2698" spans="1:32">
      <c r="A2698" s="3" t="s">
        <v>184</v>
      </c>
      <c r="B2698">
        <v>2688</v>
      </c>
      <c r="C2698" s="6">
        <v>195204</v>
      </c>
      <c r="D2698" t="s">
        <v>137</v>
      </c>
      <c r="E2698" s="2" t="s">
        <v>98</v>
      </c>
      <c r="F2698" s="2" t="s">
        <v>98</v>
      </c>
      <c r="G2698" s="2" t="s">
        <v>98</v>
      </c>
      <c r="H2698" s="2" t="s">
        <v>97</v>
      </c>
      <c r="I2698" s="2" t="s">
        <v>146</v>
      </c>
      <c r="J2698" s="2" t="s">
        <v>97</v>
      </c>
      <c r="K2698" s="2" t="s">
        <v>134</v>
      </c>
      <c r="L2698" t="s">
        <v>140</v>
      </c>
      <c r="M2698" s="2" t="s">
        <v>100</v>
      </c>
      <c r="N2698" s="71" t="s">
        <v>97</v>
      </c>
      <c r="O2698" s="71" t="s">
        <v>163</v>
      </c>
      <c r="P2698" s="4" t="s">
        <v>182</v>
      </c>
      <c r="Q2698" s="2" t="s">
        <v>98</v>
      </c>
      <c r="R2698" s="2" t="s">
        <v>98</v>
      </c>
      <c r="S2698" t="s">
        <v>98</v>
      </c>
      <c r="T2698" t="s">
        <v>98</v>
      </c>
      <c r="U2698" s="2" t="s">
        <v>98</v>
      </c>
      <c r="V2698" s="2" t="s">
        <v>98</v>
      </c>
      <c r="W2698" s="2" t="s">
        <v>98</v>
      </c>
      <c r="X2698" s="2" t="s">
        <v>98</v>
      </c>
      <c r="Y2698" s="2" t="s">
        <v>98</v>
      </c>
      <c r="Z2698" s="2" t="s">
        <v>98</v>
      </c>
      <c r="AA2698" s="2" t="s">
        <v>98</v>
      </c>
      <c r="AB2698" s="2" t="s">
        <v>98</v>
      </c>
      <c r="AC2698" t="s">
        <v>175</v>
      </c>
      <c r="AD2698" t="s">
        <v>97</v>
      </c>
      <c r="AE2698" s="1" t="s">
        <v>98</v>
      </c>
      <c r="AF2698" t="s">
        <v>98</v>
      </c>
    </row>
    <row r="2699" spans="1:32">
      <c r="A2699" s="3" t="s">
        <v>184</v>
      </c>
      <c r="B2699">
        <v>2689</v>
      </c>
      <c r="C2699">
        <v>195206</v>
      </c>
      <c r="D2699" t="s">
        <v>136</v>
      </c>
      <c r="E2699" s="2" t="s">
        <v>98</v>
      </c>
      <c r="F2699" s="2" t="s">
        <v>98</v>
      </c>
      <c r="G2699" s="2" t="s">
        <v>98</v>
      </c>
      <c r="H2699" s="3" t="s">
        <v>97</v>
      </c>
      <c r="I2699" s="2" t="s">
        <v>146</v>
      </c>
      <c r="J2699" s="6" t="s">
        <v>97</v>
      </c>
      <c r="K2699" s="2" t="s">
        <v>134</v>
      </c>
      <c r="L2699" t="s">
        <v>140</v>
      </c>
      <c r="M2699" s="2" t="s">
        <v>100</v>
      </c>
      <c r="N2699" s="70" t="s">
        <v>98</v>
      </c>
      <c r="O2699" s="70" t="s">
        <v>174</v>
      </c>
      <c r="P2699" s="5" t="s">
        <v>182</v>
      </c>
      <c r="Q2699" s="2" t="s">
        <v>98</v>
      </c>
      <c r="R2699" s="2" t="s">
        <v>98</v>
      </c>
      <c r="S2699" t="s">
        <v>98</v>
      </c>
      <c r="T2699" t="s">
        <v>98</v>
      </c>
      <c r="U2699" s="2" t="s">
        <v>98</v>
      </c>
      <c r="V2699" s="2" t="s">
        <v>98</v>
      </c>
      <c r="W2699" s="2" t="s">
        <v>98</v>
      </c>
      <c r="X2699" s="2" t="s">
        <v>98</v>
      </c>
      <c r="Y2699" s="2" t="s">
        <v>98</v>
      </c>
      <c r="Z2699" s="2" t="s">
        <v>98</v>
      </c>
      <c r="AA2699" s="2" t="s">
        <v>98</v>
      </c>
      <c r="AB2699" s="2" t="s">
        <v>97</v>
      </c>
      <c r="AC2699" t="s">
        <v>172</v>
      </c>
      <c r="AD2699" s="6" t="s">
        <v>97</v>
      </c>
      <c r="AE2699" s="1" t="s">
        <v>98</v>
      </c>
      <c r="AF2699" t="s">
        <v>98</v>
      </c>
    </row>
    <row r="2700" spans="1:32">
      <c r="A2700" s="3" t="s">
        <v>183</v>
      </c>
      <c r="B2700">
        <v>2690</v>
      </c>
      <c r="C2700" s="6">
        <v>195210</v>
      </c>
      <c r="D2700" t="s">
        <v>137</v>
      </c>
      <c r="E2700" s="2" t="s">
        <v>98</v>
      </c>
      <c r="F2700" s="2" t="s">
        <v>98</v>
      </c>
      <c r="G2700" s="2" t="s">
        <v>98</v>
      </c>
      <c r="H2700" s="2" t="s">
        <v>98</v>
      </c>
      <c r="I2700" s="2" t="s">
        <v>144</v>
      </c>
      <c r="J2700" s="2" t="s">
        <v>97</v>
      </c>
      <c r="K2700" s="2" t="s">
        <v>134</v>
      </c>
      <c r="L2700" t="s">
        <v>140</v>
      </c>
      <c r="M2700" s="2" t="s">
        <v>100</v>
      </c>
      <c r="N2700" s="71" t="s">
        <v>97</v>
      </c>
      <c r="O2700" s="71" t="s">
        <v>174</v>
      </c>
      <c r="P2700" s="4" t="s">
        <v>98</v>
      </c>
      <c r="Q2700" s="2" t="s">
        <v>98</v>
      </c>
      <c r="R2700" s="2" t="s">
        <v>98</v>
      </c>
      <c r="S2700" t="s">
        <v>97</v>
      </c>
      <c r="T2700" t="s">
        <v>98</v>
      </c>
      <c r="U2700" s="2" t="s">
        <v>98</v>
      </c>
      <c r="V2700" s="2" t="s">
        <v>98</v>
      </c>
      <c r="W2700" s="2" t="s">
        <v>98</v>
      </c>
      <c r="X2700" s="2" t="s">
        <v>98</v>
      </c>
      <c r="Y2700" s="2" t="s">
        <v>98</v>
      </c>
      <c r="Z2700" s="2" t="s">
        <v>98</v>
      </c>
      <c r="AA2700" s="2" t="s">
        <v>98</v>
      </c>
      <c r="AB2700" s="2" t="s">
        <v>185</v>
      </c>
      <c r="AC2700" t="s">
        <v>172</v>
      </c>
      <c r="AD2700" t="s">
        <v>97</v>
      </c>
      <c r="AE2700" s="1" t="s">
        <v>98</v>
      </c>
      <c r="AF2700" t="s">
        <v>98</v>
      </c>
    </row>
    <row r="2701" spans="1:32">
      <c r="A2701" s="3" t="s">
        <v>184</v>
      </c>
      <c r="B2701">
        <v>2691</v>
      </c>
      <c r="C2701">
        <v>195212</v>
      </c>
      <c r="D2701" t="s">
        <v>137</v>
      </c>
      <c r="E2701" s="2" t="s">
        <v>98</v>
      </c>
      <c r="F2701" s="2" t="s">
        <v>98</v>
      </c>
      <c r="G2701" s="2" t="s">
        <v>98</v>
      </c>
      <c r="H2701" s="2" t="s">
        <v>97</v>
      </c>
      <c r="I2701" s="2" t="s">
        <v>148</v>
      </c>
      <c r="J2701" s="6" t="s">
        <v>97</v>
      </c>
      <c r="K2701" s="2" t="s">
        <v>134</v>
      </c>
      <c r="L2701" t="s">
        <v>140</v>
      </c>
      <c r="M2701" s="2" t="s">
        <v>100</v>
      </c>
      <c r="N2701" s="70" t="s">
        <v>97</v>
      </c>
      <c r="O2701" s="70" t="s">
        <v>174</v>
      </c>
      <c r="P2701" s="5" t="s">
        <v>97</v>
      </c>
      <c r="Q2701" s="2" t="s">
        <v>97</v>
      </c>
      <c r="R2701" s="2" t="s">
        <v>98</v>
      </c>
      <c r="S2701" t="s">
        <v>97</v>
      </c>
      <c r="T2701" t="s">
        <v>98</v>
      </c>
      <c r="U2701" s="2" t="s">
        <v>98</v>
      </c>
      <c r="V2701" s="2" t="s">
        <v>98</v>
      </c>
      <c r="W2701" s="2" t="s">
        <v>98</v>
      </c>
      <c r="X2701" s="2" t="s">
        <v>97</v>
      </c>
      <c r="Y2701" s="2" t="s">
        <v>186</v>
      </c>
      <c r="Z2701" s="2" t="s">
        <v>98</v>
      </c>
      <c r="AA2701" s="2" t="s">
        <v>98</v>
      </c>
      <c r="AB2701" s="2" t="s">
        <v>97</v>
      </c>
      <c r="AC2701" t="s">
        <v>172</v>
      </c>
      <c r="AD2701" t="s">
        <v>97</v>
      </c>
      <c r="AE2701" s="1" t="s">
        <v>97</v>
      </c>
      <c r="AF2701" t="s">
        <v>97</v>
      </c>
    </row>
    <row r="2702" spans="1:32">
      <c r="A2702" s="3" t="s">
        <v>184</v>
      </c>
      <c r="B2702">
        <v>2692</v>
      </c>
      <c r="C2702">
        <v>195215</v>
      </c>
      <c r="D2702" t="s">
        <v>137</v>
      </c>
      <c r="E2702" s="2" t="s">
        <v>98</v>
      </c>
      <c r="F2702" s="2" t="s">
        <v>98</v>
      </c>
      <c r="G2702" s="2" t="s">
        <v>98</v>
      </c>
      <c r="H2702" s="3" t="s">
        <v>97</v>
      </c>
      <c r="I2702" s="2" t="s">
        <v>148</v>
      </c>
      <c r="J2702" s="6" t="s">
        <v>97</v>
      </c>
      <c r="K2702" s="2" t="s">
        <v>134</v>
      </c>
      <c r="L2702" t="s">
        <v>140</v>
      </c>
      <c r="M2702" s="3" t="s">
        <v>100</v>
      </c>
      <c r="N2702" s="71" t="s">
        <v>99</v>
      </c>
      <c r="O2702" s="71" t="s">
        <v>163</v>
      </c>
      <c r="P2702" s="4" t="s">
        <v>182</v>
      </c>
      <c r="Q2702" s="2" t="s">
        <v>98</v>
      </c>
      <c r="R2702" s="2" t="s">
        <v>98</v>
      </c>
      <c r="S2702" t="s">
        <v>98</v>
      </c>
      <c r="T2702" t="s">
        <v>98</v>
      </c>
      <c r="U2702" s="2" t="s">
        <v>98</v>
      </c>
      <c r="V2702" s="2" t="s">
        <v>98</v>
      </c>
      <c r="W2702" s="2" t="s">
        <v>98</v>
      </c>
      <c r="X2702" s="2" t="s">
        <v>98</v>
      </c>
      <c r="Y2702" s="2" t="s">
        <v>186</v>
      </c>
      <c r="Z2702" s="2" t="s">
        <v>98</v>
      </c>
      <c r="AA2702" s="2" t="s">
        <v>98</v>
      </c>
      <c r="AB2702" s="2" t="s">
        <v>97</v>
      </c>
      <c r="AC2702" t="s">
        <v>172</v>
      </c>
      <c r="AD2702" s="6" t="s">
        <v>97</v>
      </c>
      <c r="AE2702" s="1" t="s">
        <v>97</v>
      </c>
      <c r="AF2702" t="s">
        <v>98</v>
      </c>
    </row>
    <row r="2703" spans="1:32">
      <c r="A2703" s="3" t="s">
        <v>181</v>
      </c>
      <c r="B2703">
        <v>2693</v>
      </c>
      <c r="C2703">
        <v>195216</v>
      </c>
      <c r="D2703" t="s">
        <v>136</v>
      </c>
      <c r="E2703" s="2" t="s">
        <v>98</v>
      </c>
      <c r="F2703" s="2" t="s">
        <v>98</v>
      </c>
      <c r="G2703" s="2" t="s">
        <v>98</v>
      </c>
      <c r="H2703" s="3" t="s">
        <v>97</v>
      </c>
      <c r="I2703" s="2" t="s">
        <v>145</v>
      </c>
      <c r="J2703" s="6" t="s">
        <v>97</v>
      </c>
      <c r="K2703" s="2" t="s">
        <v>134</v>
      </c>
      <c r="L2703" t="s">
        <v>139</v>
      </c>
      <c r="M2703" s="2" t="s">
        <v>101</v>
      </c>
      <c r="N2703" s="70" t="s">
        <v>97</v>
      </c>
      <c r="O2703" s="70" t="s">
        <v>174</v>
      </c>
      <c r="P2703" s="5" t="s">
        <v>98</v>
      </c>
      <c r="Q2703" s="2" t="s">
        <v>98</v>
      </c>
      <c r="R2703" s="2" t="s">
        <v>98</v>
      </c>
      <c r="S2703" t="s">
        <v>97</v>
      </c>
      <c r="T2703" t="s">
        <v>98</v>
      </c>
      <c r="U2703" s="2" t="s">
        <v>98</v>
      </c>
      <c r="V2703" s="2" t="s">
        <v>98</v>
      </c>
      <c r="W2703" s="2" t="s">
        <v>98</v>
      </c>
      <c r="X2703" s="2" t="s">
        <v>98</v>
      </c>
      <c r="Y2703" s="2" t="s">
        <v>98</v>
      </c>
      <c r="Z2703" s="2" t="s">
        <v>98</v>
      </c>
      <c r="AA2703" s="2" t="s">
        <v>98</v>
      </c>
      <c r="AB2703" s="2" t="s">
        <v>97</v>
      </c>
      <c r="AC2703" t="s">
        <v>175</v>
      </c>
      <c r="AD2703" s="6" t="s">
        <v>97</v>
      </c>
      <c r="AE2703" s="7" t="s">
        <v>98</v>
      </c>
      <c r="AF2703" t="s">
        <v>98</v>
      </c>
    </row>
    <row r="2704" spans="1:32">
      <c r="A2704" s="3" t="s">
        <v>183</v>
      </c>
      <c r="B2704">
        <v>2694</v>
      </c>
      <c r="C2704" s="6">
        <v>195217</v>
      </c>
      <c r="D2704" t="s">
        <v>136</v>
      </c>
      <c r="E2704" s="2" t="s">
        <v>97</v>
      </c>
      <c r="F2704" s="2" t="s">
        <v>98</v>
      </c>
      <c r="G2704" s="2" t="s">
        <v>98</v>
      </c>
      <c r="H2704" s="2" t="s">
        <v>97</v>
      </c>
      <c r="I2704" s="2" t="s">
        <v>148</v>
      </c>
      <c r="J2704" s="2" t="s">
        <v>97</v>
      </c>
      <c r="K2704" s="2" t="s">
        <v>134</v>
      </c>
      <c r="L2704" t="s">
        <v>139</v>
      </c>
      <c r="M2704" s="2" t="s">
        <v>100</v>
      </c>
      <c r="N2704" s="71" t="s">
        <v>98</v>
      </c>
      <c r="O2704" s="71" t="s">
        <v>163</v>
      </c>
      <c r="P2704" s="4" t="s">
        <v>182</v>
      </c>
      <c r="Q2704" s="2" t="s">
        <v>98</v>
      </c>
      <c r="R2704" s="2" t="s">
        <v>98</v>
      </c>
      <c r="S2704" t="s">
        <v>98</v>
      </c>
      <c r="T2704" t="s">
        <v>98</v>
      </c>
      <c r="U2704" s="2" t="s">
        <v>98</v>
      </c>
      <c r="V2704" s="2" t="s">
        <v>97</v>
      </c>
      <c r="W2704" s="2" t="s">
        <v>98</v>
      </c>
      <c r="X2704" s="2" t="s">
        <v>98</v>
      </c>
      <c r="Y2704" s="2" t="s">
        <v>98</v>
      </c>
      <c r="Z2704" s="2" t="s">
        <v>98</v>
      </c>
      <c r="AA2704" s="2" t="s">
        <v>98</v>
      </c>
      <c r="AB2704" s="2" t="s">
        <v>185</v>
      </c>
      <c r="AC2704" t="s">
        <v>175</v>
      </c>
      <c r="AD2704" t="s">
        <v>97</v>
      </c>
      <c r="AE2704" s="1" t="s">
        <v>97</v>
      </c>
      <c r="AF2704" t="s">
        <v>97</v>
      </c>
    </row>
    <row r="2705" spans="1:32">
      <c r="A2705" s="3" t="s">
        <v>184</v>
      </c>
      <c r="B2705">
        <v>2695</v>
      </c>
      <c r="C2705" s="6">
        <v>195228</v>
      </c>
      <c r="D2705" t="s">
        <v>137</v>
      </c>
      <c r="E2705" s="2" t="s">
        <v>98</v>
      </c>
      <c r="F2705" s="2" t="s">
        <v>98</v>
      </c>
      <c r="G2705" s="2" t="s">
        <v>98</v>
      </c>
      <c r="H2705" s="2" t="s">
        <v>97</v>
      </c>
      <c r="I2705" s="2" t="s">
        <v>146</v>
      </c>
      <c r="J2705" s="2" t="s">
        <v>97</v>
      </c>
      <c r="K2705" s="2" t="s">
        <v>134</v>
      </c>
      <c r="L2705" t="s">
        <v>140</v>
      </c>
      <c r="M2705" s="2" t="s">
        <v>100</v>
      </c>
      <c r="N2705" s="71" t="s">
        <v>98</v>
      </c>
      <c r="O2705" s="71" t="s">
        <v>174</v>
      </c>
      <c r="P2705" s="4" t="s">
        <v>182</v>
      </c>
      <c r="Q2705" s="2" t="s">
        <v>98</v>
      </c>
      <c r="R2705" s="2" t="s">
        <v>98</v>
      </c>
      <c r="S2705" t="s">
        <v>98</v>
      </c>
      <c r="T2705" t="s">
        <v>98</v>
      </c>
      <c r="U2705" s="2" t="s">
        <v>98</v>
      </c>
      <c r="V2705" s="2" t="s">
        <v>98</v>
      </c>
      <c r="W2705" s="2" t="s">
        <v>98</v>
      </c>
      <c r="X2705" s="2" t="s">
        <v>98</v>
      </c>
      <c r="Y2705" s="2" t="s">
        <v>186</v>
      </c>
      <c r="Z2705" s="2" t="s">
        <v>98</v>
      </c>
      <c r="AA2705" s="2" t="s">
        <v>98</v>
      </c>
      <c r="AB2705" s="2" t="s">
        <v>97</v>
      </c>
      <c r="AC2705" t="s">
        <v>175</v>
      </c>
      <c r="AD2705" t="s">
        <v>97</v>
      </c>
      <c r="AE2705" s="1" t="s">
        <v>98</v>
      </c>
      <c r="AF2705" t="s">
        <v>98</v>
      </c>
    </row>
    <row r="2706" spans="1:32">
      <c r="A2706" s="3" t="s">
        <v>184</v>
      </c>
      <c r="B2706">
        <v>2696</v>
      </c>
      <c r="C2706">
        <v>195240</v>
      </c>
      <c r="D2706" t="s">
        <v>136</v>
      </c>
      <c r="E2706" s="2" t="s">
        <v>98</v>
      </c>
      <c r="F2706" s="2" t="s">
        <v>98</v>
      </c>
      <c r="G2706" s="2" t="s">
        <v>98</v>
      </c>
      <c r="H2706" s="3" t="s">
        <v>98</v>
      </c>
      <c r="I2706" s="2" t="s">
        <v>146</v>
      </c>
      <c r="J2706" s="6" t="s">
        <v>97</v>
      </c>
      <c r="K2706" s="2" t="s">
        <v>134</v>
      </c>
      <c r="L2706" t="s">
        <v>140</v>
      </c>
      <c r="M2706" s="2" t="s">
        <v>100</v>
      </c>
      <c r="N2706" s="70" t="s">
        <v>98</v>
      </c>
      <c r="O2706" s="70" t="s">
        <v>174</v>
      </c>
      <c r="P2706" s="4" t="s">
        <v>182</v>
      </c>
      <c r="Q2706" s="2" t="s">
        <v>98</v>
      </c>
      <c r="R2706" s="2" t="s">
        <v>98</v>
      </c>
      <c r="S2706" t="s">
        <v>98</v>
      </c>
      <c r="T2706" t="s">
        <v>98</v>
      </c>
      <c r="U2706" s="2" t="s">
        <v>98</v>
      </c>
      <c r="V2706" s="2" t="s">
        <v>98</v>
      </c>
      <c r="W2706" s="2" t="s">
        <v>98</v>
      </c>
      <c r="X2706" s="2" t="s">
        <v>98</v>
      </c>
      <c r="Y2706" s="2" t="s">
        <v>186</v>
      </c>
      <c r="Z2706" s="2" t="s">
        <v>98</v>
      </c>
      <c r="AA2706" s="2" t="s">
        <v>98</v>
      </c>
      <c r="AB2706" s="2" t="s">
        <v>97</v>
      </c>
      <c r="AC2706" t="s">
        <v>172</v>
      </c>
      <c r="AD2706" s="6" t="s">
        <v>97</v>
      </c>
      <c r="AE2706" s="1" t="s">
        <v>98</v>
      </c>
      <c r="AF2706" t="s">
        <v>98</v>
      </c>
    </row>
    <row r="2707" spans="1:32">
      <c r="A2707" s="3" t="s">
        <v>184</v>
      </c>
      <c r="B2707">
        <v>2697</v>
      </c>
      <c r="C2707">
        <v>195242</v>
      </c>
      <c r="D2707" t="s">
        <v>137</v>
      </c>
      <c r="E2707" s="2" t="s">
        <v>98</v>
      </c>
      <c r="F2707" s="2" t="s">
        <v>98</v>
      </c>
      <c r="G2707" s="2" t="s">
        <v>98</v>
      </c>
      <c r="H2707" s="3" t="s">
        <v>97</v>
      </c>
      <c r="I2707" s="2" t="s">
        <v>146</v>
      </c>
      <c r="J2707" s="6" t="s">
        <v>97</v>
      </c>
      <c r="K2707" s="2" t="s">
        <v>134</v>
      </c>
      <c r="L2707" t="s">
        <v>139</v>
      </c>
      <c r="M2707" s="2" t="s">
        <v>101</v>
      </c>
      <c r="N2707" s="70" t="s">
        <v>97</v>
      </c>
      <c r="O2707" s="70" t="s">
        <v>174</v>
      </c>
      <c r="P2707" s="4" t="s">
        <v>182</v>
      </c>
      <c r="Q2707" s="2" t="s">
        <v>98</v>
      </c>
      <c r="R2707" s="2" t="s">
        <v>98</v>
      </c>
      <c r="S2707" t="s">
        <v>98</v>
      </c>
      <c r="T2707" t="s">
        <v>98</v>
      </c>
      <c r="U2707" s="2" t="s">
        <v>98</v>
      </c>
      <c r="V2707" s="2" t="s">
        <v>98</v>
      </c>
      <c r="W2707" s="2" t="s">
        <v>98</v>
      </c>
      <c r="X2707" s="2" t="s">
        <v>98</v>
      </c>
      <c r="Y2707" s="2" t="s">
        <v>98</v>
      </c>
      <c r="Z2707" s="2" t="s">
        <v>98</v>
      </c>
      <c r="AA2707" s="2" t="s">
        <v>98</v>
      </c>
      <c r="AB2707" s="2" t="s">
        <v>97</v>
      </c>
      <c r="AC2707" t="s">
        <v>175</v>
      </c>
      <c r="AD2707" s="6" t="s">
        <v>97</v>
      </c>
      <c r="AE2707" s="7" t="s">
        <v>98</v>
      </c>
      <c r="AF2707" t="s">
        <v>98</v>
      </c>
    </row>
    <row r="2708" spans="1:32">
      <c r="A2708" s="3" t="s">
        <v>184</v>
      </c>
      <c r="B2708">
        <v>2698</v>
      </c>
      <c r="C2708" s="6">
        <v>195245</v>
      </c>
      <c r="D2708" t="s">
        <v>136</v>
      </c>
      <c r="E2708" s="2" t="s">
        <v>98</v>
      </c>
      <c r="F2708" s="2" t="s">
        <v>98</v>
      </c>
      <c r="G2708" s="2" t="s">
        <v>98</v>
      </c>
      <c r="H2708" s="2" t="s">
        <v>97</v>
      </c>
      <c r="I2708" s="2" t="s">
        <v>148</v>
      </c>
      <c r="J2708" s="2" t="s">
        <v>97</v>
      </c>
      <c r="K2708" s="2" t="s">
        <v>134</v>
      </c>
      <c r="L2708" t="s">
        <v>140</v>
      </c>
      <c r="M2708" s="2" t="s">
        <v>101</v>
      </c>
      <c r="N2708" s="71" t="s">
        <v>98</v>
      </c>
      <c r="O2708" s="71" t="s">
        <v>174</v>
      </c>
      <c r="P2708" s="4" t="s">
        <v>182</v>
      </c>
      <c r="Q2708" s="2" t="s">
        <v>98</v>
      </c>
      <c r="R2708" s="2" t="s">
        <v>98</v>
      </c>
      <c r="S2708" t="s">
        <v>98</v>
      </c>
      <c r="T2708" t="s">
        <v>97</v>
      </c>
      <c r="U2708" s="2" t="s">
        <v>97</v>
      </c>
      <c r="V2708" s="2" t="s">
        <v>98</v>
      </c>
      <c r="W2708" s="2" t="s">
        <v>98</v>
      </c>
      <c r="X2708" s="2" t="s">
        <v>98</v>
      </c>
      <c r="Y2708" s="2" t="s">
        <v>186</v>
      </c>
      <c r="Z2708" s="2" t="s">
        <v>98</v>
      </c>
      <c r="AA2708" s="2" t="s">
        <v>98</v>
      </c>
      <c r="AB2708" s="2" t="s">
        <v>185</v>
      </c>
      <c r="AC2708" t="s">
        <v>172</v>
      </c>
      <c r="AD2708" t="s">
        <v>97</v>
      </c>
      <c r="AE2708" s="1" t="s">
        <v>97</v>
      </c>
      <c r="AF2708" t="s">
        <v>98</v>
      </c>
    </row>
    <row r="2709" spans="1:32">
      <c r="A2709" s="3" t="s">
        <v>184</v>
      </c>
      <c r="B2709">
        <v>2699</v>
      </c>
      <c r="C2709">
        <v>195256</v>
      </c>
      <c r="D2709" t="s">
        <v>136</v>
      </c>
      <c r="E2709" s="2" t="s">
        <v>98</v>
      </c>
      <c r="F2709" s="2" t="s">
        <v>98</v>
      </c>
      <c r="G2709" s="2" t="s">
        <v>98</v>
      </c>
      <c r="H2709" s="3" t="s">
        <v>98</v>
      </c>
      <c r="I2709" s="2" t="s">
        <v>145</v>
      </c>
      <c r="J2709" s="6" t="s">
        <v>97</v>
      </c>
      <c r="K2709" s="2" t="s">
        <v>134</v>
      </c>
      <c r="L2709" t="s">
        <v>140</v>
      </c>
      <c r="M2709" s="3" t="s">
        <v>100</v>
      </c>
      <c r="N2709" s="71" t="s">
        <v>98</v>
      </c>
      <c r="O2709" s="71" t="s">
        <v>163</v>
      </c>
      <c r="P2709" s="5" t="s">
        <v>182</v>
      </c>
      <c r="Q2709" s="2" t="s">
        <v>98</v>
      </c>
      <c r="R2709" s="2" t="s">
        <v>98</v>
      </c>
      <c r="S2709" t="s">
        <v>98</v>
      </c>
      <c r="T2709" t="s">
        <v>98</v>
      </c>
      <c r="U2709" s="2" t="s">
        <v>98</v>
      </c>
      <c r="V2709" s="2" t="s">
        <v>98</v>
      </c>
      <c r="W2709" s="2" t="s">
        <v>98</v>
      </c>
      <c r="X2709" s="2" t="s">
        <v>98</v>
      </c>
      <c r="Y2709" s="2" t="s">
        <v>186</v>
      </c>
      <c r="Z2709" s="2" t="s">
        <v>98</v>
      </c>
      <c r="AA2709" s="2" t="s">
        <v>98</v>
      </c>
      <c r="AB2709" s="2" t="s">
        <v>98</v>
      </c>
      <c r="AC2709" t="s">
        <v>175</v>
      </c>
      <c r="AD2709" s="6" t="s">
        <v>97</v>
      </c>
      <c r="AE2709" s="7" t="s">
        <v>98</v>
      </c>
      <c r="AF2709" t="s">
        <v>98</v>
      </c>
    </row>
    <row r="2710" spans="1:32">
      <c r="A2710" s="3" t="s">
        <v>183</v>
      </c>
      <c r="B2710">
        <v>2700</v>
      </c>
      <c r="C2710">
        <v>195304</v>
      </c>
      <c r="D2710" t="s">
        <v>136</v>
      </c>
      <c r="E2710" s="2" t="s">
        <v>98</v>
      </c>
      <c r="F2710" s="2" t="s">
        <v>98</v>
      </c>
      <c r="G2710" s="2" t="s">
        <v>98</v>
      </c>
      <c r="H2710" s="3" t="s">
        <v>97</v>
      </c>
      <c r="I2710" s="2" t="s">
        <v>147</v>
      </c>
      <c r="J2710" s="6" t="s">
        <v>97</v>
      </c>
      <c r="K2710" s="2" t="s">
        <v>134</v>
      </c>
      <c r="L2710" t="s">
        <v>138</v>
      </c>
      <c r="M2710" s="2" t="s">
        <v>101</v>
      </c>
      <c r="N2710" s="70" t="s">
        <v>97</v>
      </c>
      <c r="O2710" s="70" t="s">
        <v>174</v>
      </c>
      <c r="P2710" s="4" t="s">
        <v>97</v>
      </c>
      <c r="Q2710" s="2" t="s">
        <v>97</v>
      </c>
      <c r="R2710" s="2" t="s">
        <v>98</v>
      </c>
      <c r="S2710" t="s">
        <v>97</v>
      </c>
      <c r="T2710" t="s">
        <v>97</v>
      </c>
      <c r="U2710" s="2" t="s">
        <v>97</v>
      </c>
      <c r="V2710" s="2" t="s">
        <v>97</v>
      </c>
      <c r="W2710" s="2" t="s">
        <v>98</v>
      </c>
      <c r="X2710" s="2" t="s">
        <v>98</v>
      </c>
      <c r="Y2710" s="2" t="s">
        <v>97</v>
      </c>
      <c r="Z2710" s="2" t="s">
        <v>98</v>
      </c>
      <c r="AA2710" s="2" t="s">
        <v>98</v>
      </c>
      <c r="AB2710" s="2" t="s">
        <v>99</v>
      </c>
      <c r="AC2710" t="s">
        <v>175</v>
      </c>
      <c r="AD2710" t="s">
        <v>97</v>
      </c>
      <c r="AE2710" s="1" t="s">
        <v>97</v>
      </c>
      <c r="AF2710" t="s">
        <v>97</v>
      </c>
    </row>
    <row r="2711" spans="1:32">
      <c r="A2711" s="3" t="s">
        <v>184</v>
      </c>
      <c r="B2711">
        <v>2701</v>
      </c>
      <c r="C2711" s="6">
        <v>195310</v>
      </c>
      <c r="D2711" t="s">
        <v>136</v>
      </c>
      <c r="E2711" s="2" t="s">
        <v>97</v>
      </c>
      <c r="F2711" s="2" t="s">
        <v>98</v>
      </c>
      <c r="G2711" s="2" t="s">
        <v>98</v>
      </c>
      <c r="H2711" s="2" t="s">
        <v>97</v>
      </c>
      <c r="I2711" s="2" t="s">
        <v>146</v>
      </c>
      <c r="J2711" s="2" t="s">
        <v>97</v>
      </c>
      <c r="K2711" s="2" t="s">
        <v>134</v>
      </c>
      <c r="L2711" t="s">
        <v>139</v>
      </c>
      <c r="M2711" s="2" t="s">
        <v>100</v>
      </c>
      <c r="N2711" s="71" t="s">
        <v>97</v>
      </c>
      <c r="O2711" s="71" t="s">
        <v>163</v>
      </c>
      <c r="P2711" s="4" t="s">
        <v>98</v>
      </c>
      <c r="Q2711" s="2" t="s">
        <v>98</v>
      </c>
      <c r="R2711" s="2" t="s">
        <v>98</v>
      </c>
      <c r="S2711" t="s">
        <v>97</v>
      </c>
      <c r="T2711" t="s">
        <v>98</v>
      </c>
      <c r="U2711" s="2" t="s">
        <v>98</v>
      </c>
      <c r="V2711" s="2" t="s">
        <v>97</v>
      </c>
      <c r="W2711" s="2" t="s">
        <v>97</v>
      </c>
      <c r="X2711" s="2" t="s">
        <v>97</v>
      </c>
      <c r="Y2711" s="2" t="s">
        <v>98</v>
      </c>
      <c r="Z2711" s="2" t="s">
        <v>98</v>
      </c>
      <c r="AA2711" s="2" t="s">
        <v>98</v>
      </c>
      <c r="AB2711" s="2" t="s">
        <v>98</v>
      </c>
      <c r="AC2711" t="s">
        <v>175</v>
      </c>
      <c r="AD2711" t="s">
        <v>97</v>
      </c>
      <c r="AE2711" s="1" t="s">
        <v>98</v>
      </c>
      <c r="AF2711" t="s">
        <v>98</v>
      </c>
    </row>
    <row r="2712" spans="1:32">
      <c r="A2712" s="3" t="s">
        <v>184</v>
      </c>
      <c r="B2712">
        <v>2702</v>
      </c>
      <c r="C2712" s="6">
        <v>195315</v>
      </c>
      <c r="D2712" t="s">
        <v>137</v>
      </c>
      <c r="E2712" s="2" t="s">
        <v>97</v>
      </c>
      <c r="F2712" s="2" t="s">
        <v>97</v>
      </c>
      <c r="G2712" s="2" t="s">
        <v>98</v>
      </c>
      <c r="H2712" s="2" t="s">
        <v>97</v>
      </c>
      <c r="I2712" s="2" t="s">
        <v>149</v>
      </c>
      <c r="J2712" s="2" t="s">
        <v>97</v>
      </c>
      <c r="K2712" s="2" t="s">
        <v>134</v>
      </c>
      <c r="L2712" t="s">
        <v>139</v>
      </c>
      <c r="M2712" s="2" t="s">
        <v>101</v>
      </c>
      <c r="N2712" s="71" t="s">
        <v>97</v>
      </c>
      <c r="O2712" s="71" t="s">
        <v>174</v>
      </c>
      <c r="P2712" s="4" t="s">
        <v>182</v>
      </c>
      <c r="Q2712" s="2" t="s">
        <v>97</v>
      </c>
      <c r="R2712" s="2" t="s">
        <v>97</v>
      </c>
      <c r="S2712" t="s">
        <v>98</v>
      </c>
      <c r="T2712" t="s">
        <v>98</v>
      </c>
      <c r="U2712" s="2" t="s">
        <v>98</v>
      </c>
      <c r="V2712" s="2" t="s">
        <v>98</v>
      </c>
      <c r="W2712" s="2" t="s">
        <v>98</v>
      </c>
      <c r="X2712" s="2" t="s">
        <v>98</v>
      </c>
      <c r="Y2712" s="2" t="s">
        <v>98</v>
      </c>
      <c r="Z2712" s="2" t="s">
        <v>98</v>
      </c>
      <c r="AA2712" s="2" t="s">
        <v>98</v>
      </c>
      <c r="AB2712" s="2" t="s">
        <v>98</v>
      </c>
      <c r="AC2712" t="s">
        <v>176</v>
      </c>
      <c r="AD2712" t="s">
        <v>97</v>
      </c>
      <c r="AE2712" s="1" t="s">
        <v>98</v>
      </c>
      <c r="AF2712" t="s">
        <v>97</v>
      </c>
    </row>
    <row r="2713" spans="1:32">
      <c r="A2713" s="3" t="s">
        <v>184</v>
      </c>
      <c r="B2713">
        <v>2703</v>
      </c>
      <c r="C2713" s="6">
        <v>195322</v>
      </c>
      <c r="D2713" t="s">
        <v>137</v>
      </c>
      <c r="E2713" s="2" t="s">
        <v>98</v>
      </c>
      <c r="F2713" s="2" t="s">
        <v>98</v>
      </c>
      <c r="G2713" s="2" t="s">
        <v>98</v>
      </c>
      <c r="H2713" s="2" t="s">
        <v>97</v>
      </c>
      <c r="I2713" s="2" t="s">
        <v>144</v>
      </c>
      <c r="J2713" s="2" t="s">
        <v>97</v>
      </c>
      <c r="K2713" s="2" t="s">
        <v>134</v>
      </c>
      <c r="L2713" t="s">
        <v>140</v>
      </c>
      <c r="M2713" s="2" t="s">
        <v>100</v>
      </c>
      <c r="N2713" s="71" t="s">
        <v>97</v>
      </c>
      <c r="O2713" s="71" t="s">
        <v>174</v>
      </c>
      <c r="P2713" s="4" t="s">
        <v>182</v>
      </c>
      <c r="Q2713" s="2" t="s">
        <v>98</v>
      </c>
      <c r="R2713" s="2" t="s">
        <v>98</v>
      </c>
      <c r="S2713" t="s">
        <v>98</v>
      </c>
      <c r="T2713" t="s">
        <v>98</v>
      </c>
      <c r="U2713" s="2" t="s">
        <v>98</v>
      </c>
      <c r="V2713" s="2" t="s">
        <v>98</v>
      </c>
      <c r="W2713" s="2" t="s">
        <v>98</v>
      </c>
      <c r="X2713" s="2" t="s">
        <v>98</v>
      </c>
      <c r="Y2713" s="2" t="s">
        <v>186</v>
      </c>
      <c r="Z2713" s="2" t="s">
        <v>98</v>
      </c>
      <c r="AA2713" s="2" t="s">
        <v>98</v>
      </c>
      <c r="AB2713" s="2" t="s">
        <v>98</v>
      </c>
      <c r="AC2713" t="s">
        <v>175</v>
      </c>
      <c r="AD2713" t="s">
        <v>97</v>
      </c>
      <c r="AE2713" s="1" t="s">
        <v>98</v>
      </c>
      <c r="AF2713" t="s">
        <v>98</v>
      </c>
    </row>
    <row r="2714" spans="1:32">
      <c r="A2714" s="3" t="s">
        <v>184</v>
      </c>
      <c r="B2714">
        <v>2704</v>
      </c>
      <c r="C2714" s="6">
        <v>195326</v>
      </c>
      <c r="D2714" t="s">
        <v>137</v>
      </c>
      <c r="E2714" s="2" t="s">
        <v>98</v>
      </c>
      <c r="F2714" s="2" t="s">
        <v>98</v>
      </c>
      <c r="G2714" s="2" t="s">
        <v>98</v>
      </c>
      <c r="H2714" s="2" t="s">
        <v>97</v>
      </c>
      <c r="I2714" s="2" t="s">
        <v>144</v>
      </c>
      <c r="J2714" s="2" t="s">
        <v>97</v>
      </c>
      <c r="K2714" s="2" t="s">
        <v>134</v>
      </c>
      <c r="L2714" t="s">
        <v>140</v>
      </c>
      <c r="M2714" s="2" t="s">
        <v>100</v>
      </c>
      <c r="N2714" s="71" t="s">
        <v>97</v>
      </c>
      <c r="O2714" s="71" t="s">
        <v>174</v>
      </c>
      <c r="P2714" s="4" t="s">
        <v>182</v>
      </c>
      <c r="Q2714" s="2" t="s">
        <v>98</v>
      </c>
      <c r="R2714" s="2" t="s">
        <v>98</v>
      </c>
      <c r="S2714" t="s">
        <v>98</v>
      </c>
      <c r="T2714" t="s">
        <v>98</v>
      </c>
      <c r="U2714" s="2" t="s">
        <v>98</v>
      </c>
      <c r="V2714" s="2" t="s">
        <v>98</v>
      </c>
      <c r="W2714" s="2" t="s">
        <v>98</v>
      </c>
      <c r="X2714" s="2" t="s">
        <v>98</v>
      </c>
      <c r="Y2714" s="2" t="s">
        <v>186</v>
      </c>
      <c r="Z2714" s="2" t="s">
        <v>98</v>
      </c>
      <c r="AA2714" s="2" t="s">
        <v>98</v>
      </c>
      <c r="AB2714" s="2" t="s">
        <v>98</v>
      </c>
      <c r="AC2714" t="s">
        <v>175</v>
      </c>
      <c r="AD2714" t="s">
        <v>97</v>
      </c>
      <c r="AE2714" s="1" t="s">
        <v>98</v>
      </c>
      <c r="AF2714" t="s">
        <v>98</v>
      </c>
    </row>
    <row r="2715" spans="1:32">
      <c r="A2715" s="3" t="s">
        <v>184</v>
      </c>
      <c r="B2715">
        <v>2705</v>
      </c>
      <c r="C2715" s="6">
        <v>195327</v>
      </c>
      <c r="D2715" t="s">
        <v>137</v>
      </c>
      <c r="E2715" s="2" t="s">
        <v>97</v>
      </c>
      <c r="F2715" s="2" t="s">
        <v>98</v>
      </c>
      <c r="G2715" s="2" t="s">
        <v>97</v>
      </c>
      <c r="H2715" s="2" t="s">
        <v>97</v>
      </c>
      <c r="I2715" s="2" t="s">
        <v>144</v>
      </c>
      <c r="J2715" s="2" t="s">
        <v>97</v>
      </c>
      <c r="K2715" s="2" t="s">
        <v>134</v>
      </c>
      <c r="L2715" t="s">
        <v>138</v>
      </c>
      <c r="M2715" s="2" t="s">
        <v>101</v>
      </c>
      <c r="N2715" s="71" t="s">
        <v>97</v>
      </c>
      <c r="O2715" s="71" t="s">
        <v>174</v>
      </c>
      <c r="P2715" s="4" t="s">
        <v>97</v>
      </c>
      <c r="Q2715" s="2" t="s">
        <v>97</v>
      </c>
      <c r="R2715" s="2" t="s">
        <v>97</v>
      </c>
      <c r="S2715" t="s">
        <v>97</v>
      </c>
      <c r="T2715" t="s">
        <v>97</v>
      </c>
      <c r="U2715" s="2" t="s">
        <v>98</v>
      </c>
      <c r="V2715" s="2" t="s">
        <v>97</v>
      </c>
      <c r="W2715" s="2" t="s">
        <v>98</v>
      </c>
      <c r="X2715" s="2" t="s">
        <v>98</v>
      </c>
      <c r="Y2715" s="2" t="s">
        <v>98</v>
      </c>
      <c r="Z2715" s="2" t="s">
        <v>98</v>
      </c>
      <c r="AA2715" s="2" t="s">
        <v>98</v>
      </c>
      <c r="AB2715" s="2" t="s">
        <v>97</v>
      </c>
      <c r="AC2715" t="s">
        <v>176</v>
      </c>
      <c r="AD2715" t="s">
        <v>97</v>
      </c>
      <c r="AE2715" s="1" t="s">
        <v>98</v>
      </c>
      <c r="AF2715" t="s">
        <v>97</v>
      </c>
    </row>
    <row r="2716" spans="1:32">
      <c r="A2716" s="3" t="s">
        <v>184</v>
      </c>
      <c r="B2716">
        <v>2706</v>
      </c>
      <c r="C2716" s="6">
        <v>195365</v>
      </c>
      <c r="D2716" t="s">
        <v>136</v>
      </c>
      <c r="E2716" s="2" t="s">
        <v>97</v>
      </c>
      <c r="F2716" s="2" t="s">
        <v>98</v>
      </c>
      <c r="G2716" s="2" t="s">
        <v>98</v>
      </c>
      <c r="H2716" s="2" t="s">
        <v>97</v>
      </c>
      <c r="I2716" s="2" t="s">
        <v>148</v>
      </c>
      <c r="J2716" s="2" t="s">
        <v>97</v>
      </c>
      <c r="K2716" s="2" t="s">
        <v>134</v>
      </c>
      <c r="L2716" t="s">
        <v>140</v>
      </c>
      <c r="M2716" s="2" t="s">
        <v>100</v>
      </c>
      <c r="N2716" s="71" t="s">
        <v>97</v>
      </c>
      <c r="O2716" s="71" t="s">
        <v>163</v>
      </c>
      <c r="P2716" s="4" t="s">
        <v>98</v>
      </c>
      <c r="Q2716" s="2" t="s">
        <v>98</v>
      </c>
      <c r="R2716" s="2" t="s">
        <v>98</v>
      </c>
      <c r="S2716" t="s">
        <v>97</v>
      </c>
      <c r="T2716" t="s">
        <v>98</v>
      </c>
      <c r="U2716" s="2" t="s">
        <v>98</v>
      </c>
      <c r="V2716" s="2" t="s">
        <v>98</v>
      </c>
      <c r="W2716" s="2" t="s">
        <v>98</v>
      </c>
      <c r="X2716" s="2" t="s">
        <v>98</v>
      </c>
      <c r="Y2716" s="2" t="s">
        <v>186</v>
      </c>
      <c r="Z2716" s="2" t="s">
        <v>98</v>
      </c>
      <c r="AA2716" s="2" t="s">
        <v>98</v>
      </c>
      <c r="AB2716" s="2" t="s">
        <v>98</v>
      </c>
      <c r="AC2716" t="s">
        <v>172</v>
      </c>
      <c r="AD2716" t="s">
        <v>97</v>
      </c>
      <c r="AE2716" s="1" t="s">
        <v>98</v>
      </c>
      <c r="AF2716" t="s">
        <v>98</v>
      </c>
    </row>
    <row r="2717" spans="1:32">
      <c r="A2717" s="3" t="s">
        <v>184</v>
      </c>
      <c r="B2717">
        <v>2707</v>
      </c>
      <c r="C2717" s="6">
        <v>195401</v>
      </c>
      <c r="D2717" t="s">
        <v>136</v>
      </c>
      <c r="E2717" s="2" t="s">
        <v>98</v>
      </c>
      <c r="F2717" s="2" t="s">
        <v>98</v>
      </c>
      <c r="G2717" s="2" t="s">
        <v>98</v>
      </c>
      <c r="H2717" s="2" t="s">
        <v>97</v>
      </c>
      <c r="I2717" s="2" t="s">
        <v>147</v>
      </c>
      <c r="J2717" s="2" t="s">
        <v>97</v>
      </c>
      <c r="K2717" s="2" t="s">
        <v>134</v>
      </c>
      <c r="L2717" t="s">
        <v>140</v>
      </c>
      <c r="M2717" s="2" t="s">
        <v>101</v>
      </c>
      <c r="N2717" s="71" t="s">
        <v>97</v>
      </c>
      <c r="O2717" s="71" t="s">
        <v>163</v>
      </c>
      <c r="P2717" s="4" t="s">
        <v>98</v>
      </c>
      <c r="Q2717" s="2" t="s">
        <v>98</v>
      </c>
      <c r="R2717" s="2" t="s">
        <v>98</v>
      </c>
      <c r="S2717" t="s">
        <v>97</v>
      </c>
      <c r="T2717" t="s">
        <v>98</v>
      </c>
      <c r="U2717" s="2" t="s">
        <v>98</v>
      </c>
      <c r="V2717" s="2" t="s">
        <v>98</v>
      </c>
      <c r="W2717" s="2" t="s">
        <v>98</v>
      </c>
      <c r="X2717" s="2" t="s">
        <v>98</v>
      </c>
      <c r="Y2717" s="2" t="s">
        <v>98</v>
      </c>
      <c r="Z2717" s="2" t="s">
        <v>98</v>
      </c>
      <c r="AA2717" s="2" t="s">
        <v>98</v>
      </c>
      <c r="AB2717" s="2" t="s">
        <v>97</v>
      </c>
      <c r="AC2717" t="s">
        <v>175</v>
      </c>
      <c r="AD2717" t="s">
        <v>97</v>
      </c>
      <c r="AE2717" s="1" t="s">
        <v>98</v>
      </c>
      <c r="AF2717" t="s">
        <v>98</v>
      </c>
    </row>
    <row r="2718" spans="1:32">
      <c r="A2718" s="3" t="s">
        <v>184</v>
      </c>
      <c r="B2718">
        <v>2708</v>
      </c>
      <c r="C2718">
        <v>195404</v>
      </c>
      <c r="D2718" t="s">
        <v>137</v>
      </c>
      <c r="E2718" s="2" t="s">
        <v>98</v>
      </c>
      <c r="F2718" s="2" t="s">
        <v>98</v>
      </c>
      <c r="G2718" s="2" t="s">
        <v>98</v>
      </c>
      <c r="H2718" s="3" t="s">
        <v>97</v>
      </c>
      <c r="I2718" s="2" t="s">
        <v>148</v>
      </c>
      <c r="J2718" s="6" t="s">
        <v>97</v>
      </c>
      <c r="K2718" s="2" t="s">
        <v>134</v>
      </c>
      <c r="L2718" t="s">
        <v>140</v>
      </c>
      <c r="M2718" s="2" t="s">
        <v>100</v>
      </c>
      <c r="N2718" s="70" t="s">
        <v>97</v>
      </c>
      <c r="O2718" s="70" t="s">
        <v>163</v>
      </c>
      <c r="P2718" s="5" t="s">
        <v>98</v>
      </c>
      <c r="Q2718" s="2" t="s">
        <v>98</v>
      </c>
      <c r="R2718" s="2" t="s">
        <v>98</v>
      </c>
      <c r="S2718" t="s">
        <v>97</v>
      </c>
      <c r="T2718" t="s">
        <v>98</v>
      </c>
      <c r="U2718" s="2" t="s">
        <v>98</v>
      </c>
      <c r="V2718" s="2" t="s">
        <v>98</v>
      </c>
      <c r="W2718" s="2" t="s">
        <v>98</v>
      </c>
      <c r="X2718" s="2" t="s">
        <v>98</v>
      </c>
      <c r="Y2718" s="2" t="s">
        <v>186</v>
      </c>
      <c r="Z2718" s="2" t="s">
        <v>98</v>
      </c>
      <c r="AA2718" s="2" t="s">
        <v>98</v>
      </c>
      <c r="AB2718" s="2" t="s">
        <v>97</v>
      </c>
      <c r="AC2718" t="s">
        <v>175</v>
      </c>
      <c r="AD2718" s="6" t="s">
        <v>97</v>
      </c>
      <c r="AE2718" s="7" t="s">
        <v>98</v>
      </c>
      <c r="AF2718" t="s">
        <v>98</v>
      </c>
    </row>
    <row r="2719" spans="1:32">
      <c r="A2719" s="3" t="s">
        <v>184</v>
      </c>
      <c r="B2719">
        <v>2709</v>
      </c>
      <c r="C2719" s="6">
        <v>195407</v>
      </c>
      <c r="D2719" t="s">
        <v>136</v>
      </c>
      <c r="E2719" s="2" t="s">
        <v>98</v>
      </c>
      <c r="F2719" s="2" t="s">
        <v>98</v>
      </c>
      <c r="G2719" s="2" t="s">
        <v>98</v>
      </c>
      <c r="H2719" s="2" t="s">
        <v>98</v>
      </c>
      <c r="I2719" s="2" t="s">
        <v>145</v>
      </c>
      <c r="J2719" s="2" t="s">
        <v>97</v>
      </c>
      <c r="K2719" s="2" t="s">
        <v>134</v>
      </c>
      <c r="L2719" t="s">
        <v>140</v>
      </c>
      <c r="M2719" s="2" t="s">
        <v>101</v>
      </c>
      <c r="N2719" s="71" t="s">
        <v>99</v>
      </c>
      <c r="O2719" s="71" t="s">
        <v>174</v>
      </c>
      <c r="P2719" s="4" t="s">
        <v>182</v>
      </c>
      <c r="Q2719" s="2" t="s">
        <v>98</v>
      </c>
      <c r="R2719" s="2" t="s">
        <v>98</v>
      </c>
      <c r="S2719" t="s">
        <v>98</v>
      </c>
      <c r="T2719" t="s">
        <v>98</v>
      </c>
      <c r="U2719" s="2" t="s">
        <v>98</v>
      </c>
      <c r="V2719" s="2" t="s">
        <v>98</v>
      </c>
      <c r="W2719" s="2" t="s">
        <v>98</v>
      </c>
      <c r="X2719" s="2" t="s">
        <v>98</v>
      </c>
      <c r="Y2719" s="2" t="s">
        <v>186</v>
      </c>
      <c r="Z2719" s="2" t="s">
        <v>98</v>
      </c>
      <c r="AA2719" s="2" t="s">
        <v>98</v>
      </c>
      <c r="AB2719" s="2" t="s">
        <v>97</v>
      </c>
      <c r="AC2719" t="s">
        <v>175</v>
      </c>
      <c r="AD2719" t="s">
        <v>97</v>
      </c>
      <c r="AE2719" s="1" t="s">
        <v>98</v>
      </c>
      <c r="AF2719" t="s">
        <v>98</v>
      </c>
    </row>
    <row r="2720" spans="1:32">
      <c r="A2720" s="3" t="s">
        <v>184</v>
      </c>
      <c r="B2720">
        <v>2710</v>
      </c>
      <c r="C2720" s="6">
        <v>195427</v>
      </c>
      <c r="D2720" t="s">
        <v>137</v>
      </c>
      <c r="E2720" s="2" t="s">
        <v>98</v>
      </c>
      <c r="F2720" s="2" t="s">
        <v>98</v>
      </c>
      <c r="G2720" s="2" t="s">
        <v>98</v>
      </c>
      <c r="H2720" s="2" t="s">
        <v>97</v>
      </c>
      <c r="I2720" s="2" t="s">
        <v>149</v>
      </c>
      <c r="J2720" s="2" t="s">
        <v>97</v>
      </c>
      <c r="K2720" s="2" t="s">
        <v>134</v>
      </c>
      <c r="L2720" t="s">
        <v>140</v>
      </c>
      <c r="M2720" s="2" t="s">
        <v>100</v>
      </c>
      <c r="N2720" s="71" t="s">
        <v>98</v>
      </c>
      <c r="O2720" s="71" t="s">
        <v>174</v>
      </c>
      <c r="P2720" s="4" t="s">
        <v>98</v>
      </c>
      <c r="Q2720" s="2" t="s">
        <v>98</v>
      </c>
      <c r="R2720" s="2" t="s">
        <v>98</v>
      </c>
      <c r="S2720" t="s">
        <v>97</v>
      </c>
      <c r="T2720" t="s">
        <v>98</v>
      </c>
      <c r="U2720" s="2" t="s">
        <v>98</v>
      </c>
      <c r="V2720" s="2" t="s">
        <v>98</v>
      </c>
      <c r="W2720" s="2" t="s">
        <v>98</v>
      </c>
      <c r="X2720" s="2" t="s">
        <v>98</v>
      </c>
      <c r="Y2720" s="2" t="s">
        <v>98</v>
      </c>
      <c r="Z2720" s="2" t="s">
        <v>98</v>
      </c>
      <c r="AA2720" s="2" t="s">
        <v>98</v>
      </c>
      <c r="AB2720" s="2" t="s">
        <v>98</v>
      </c>
      <c r="AC2720" t="s">
        <v>175</v>
      </c>
      <c r="AD2720" t="s">
        <v>97</v>
      </c>
      <c r="AE2720" s="1" t="s">
        <v>98</v>
      </c>
      <c r="AF2720" t="s">
        <v>98</v>
      </c>
    </row>
    <row r="2721" spans="1:32">
      <c r="A2721" s="3" t="s">
        <v>184</v>
      </c>
      <c r="B2721">
        <v>2711</v>
      </c>
      <c r="C2721">
        <v>195430</v>
      </c>
      <c r="D2721" t="s">
        <v>136</v>
      </c>
      <c r="E2721" s="2" t="s">
        <v>98</v>
      </c>
      <c r="F2721" s="2" t="s">
        <v>98</v>
      </c>
      <c r="G2721" s="2" t="s">
        <v>98</v>
      </c>
      <c r="H2721" s="3" t="s">
        <v>97</v>
      </c>
      <c r="I2721" s="2" t="s">
        <v>145</v>
      </c>
      <c r="J2721" s="6" t="s">
        <v>97</v>
      </c>
      <c r="K2721" s="2" t="s">
        <v>134</v>
      </c>
      <c r="L2721" t="s">
        <v>140</v>
      </c>
      <c r="M2721" s="3" t="s">
        <v>101</v>
      </c>
      <c r="N2721" s="71" t="s">
        <v>99</v>
      </c>
      <c r="O2721" s="71" t="s">
        <v>174</v>
      </c>
      <c r="P2721" s="5" t="s">
        <v>182</v>
      </c>
      <c r="Q2721" s="2" t="s">
        <v>98</v>
      </c>
      <c r="R2721" s="2" t="s">
        <v>98</v>
      </c>
      <c r="S2721" t="s">
        <v>98</v>
      </c>
      <c r="T2721" t="s">
        <v>97</v>
      </c>
      <c r="U2721" s="2" t="s">
        <v>98</v>
      </c>
      <c r="V2721" s="2" t="s">
        <v>98</v>
      </c>
      <c r="W2721" s="2" t="s">
        <v>98</v>
      </c>
      <c r="X2721" s="2" t="s">
        <v>98</v>
      </c>
      <c r="Y2721" s="2" t="s">
        <v>98</v>
      </c>
      <c r="Z2721" s="2" t="s">
        <v>98</v>
      </c>
      <c r="AA2721" s="2" t="s">
        <v>98</v>
      </c>
      <c r="AB2721" s="2" t="s">
        <v>98</v>
      </c>
      <c r="AC2721" t="s">
        <v>175</v>
      </c>
      <c r="AD2721" s="6" t="s">
        <v>97</v>
      </c>
      <c r="AE2721" s="1" t="s">
        <v>97</v>
      </c>
      <c r="AF2721" t="s">
        <v>98</v>
      </c>
    </row>
    <row r="2722" spans="1:32">
      <c r="A2722" s="3" t="s">
        <v>184</v>
      </c>
      <c r="B2722">
        <v>2712</v>
      </c>
      <c r="C2722" s="6">
        <v>195442</v>
      </c>
      <c r="D2722" t="s">
        <v>137</v>
      </c>
      <c r="E2722" s="2" t="s">
        <v>98</v>
      </c>
      <c r="F2722" s="2" t="s">
        <v>98</v>
      </c>
      <c r="G2722" s="2" t="s">
        <v>98</v>
      </c>
      <c r="H2722" s="2" t="s">
        <v>97</v>
      </c>
      <c r="I2722" s="2" t="s">
        <v>146</v>
      </c>
      <c r="J2722" s="2" t="s">
        <v>98</v>
      </c>
      <c r="K2722" s="2" t="s">
        <v>134</v>
      </c>
      <c r="L2722" t="s">
        <v>139</v>
      </c>
      <c r="M2722" s="2" t="s">
        <v>100</v>
      </c>
      <c r="N2722" s="71" t="s">
        <v>98</v>
      </c>
      <c r="O2722" s="71" t="s">
        <v>163</v>
      </c>
      <c r="P2722" s="4" t="s">
        <v>182</v>
      </c>
      <c r="Q2722" s="2" t="s">
        <v>98</v>
      </c>
      <c r="R2722" s="2" t="s">
        <v>98</v>
      </c>
      <c r="S2722" t="s">
        <v>98</v>
      </c>
      <c r="T2722" t="s">
        <v>98</v>
      </c>
      <c r="U2722" s="2" t="s">
        <v>98</v>
      </c>
      <c r="V2722" s="2" t="s">
        <v>98</v>
      </c>
      <c r="W2722" s="2" t="s">
        <v>98</v>
      </c>
      <c r="X2722" s="2" t="s">
        <v>98</v>
      </c>
      <c r="Y2722" s="2" t="s">
        <v>98</v>
      </c>
      <c r="Z2722" s="2" t="s">
        <v>98</v>
      </c>
      <c r="AA2722" s="2" t="s">
        <v>98</v>
      </c>
      <c r="AB2722" s="2" t="s">
        <v>98</v>
      </c>
      <c r="AC2722" t="s">
        <v>175</v>
      </c>
      <c r="AD2722" t="s">
        <v>97</v>
      </c>
      <c r="AE2722" s="1" t="s">
        <v>98</v>
      </c>
      <c r="AF2722" t="s">
        <v>98</v>
      </c>
    </row>
    <row r="2723" spans="1:32">
      <c r="A2723" s="3" t="s">
        <v>184</v>
      </c>
      <c r="B2723">
        <v>2713</v>
      </c>
      <c r="C2723">
        <v>195472</v>
      </c>
      <c r="D2723" t="s">
        <v>137</v>
      </c>
      <c r="E2723" s="2" t="s">
        <v>98</v>
      </c>
      <c r="F2723" s="2" t="s">
        <v>98</v>
      </c>
      <c r="G2723" s="2" t="s">
        <v>98</v>
      </c>
      <c r="H2723" s="3" t="s">
        <v>98</v>
      </c>
      <c r="I2723" s="2" t="s">
        <v>145</v>
      </c>
      <c r="J2723" s="6" t="s">
        <v>97</v>
      </c>
      <c r="K2723" s="2" t="s">
        <v>134</v>
      </c>
      <c r="L2723" t="s">
        <v>140</v>
      </c>
      <c r="M2723" s="2" t="s">
        <v>100</v>
      </c>
      <c r="N2723" s="70" t="s">
        <v>98</v>
      </c>
      <c r="O2723" s="70" t="s">
        <v>174</v>
      </c>
      <c r="P2723" s="4" t="s">
        <v>182</v>
      </c>
      <c r="Q2723" s="2" t="s">
        <v>98</v>
      </c>
      <c r="R2723" s="2" t="s">
        <v>98</v>
      </c>
      <c r="S2723" t="s">
        <v>98</v>
      </c>
      <c r="T2723" t="s">
        <v>98</v>
      </c>
      <c r="U2723" s="2" t="s">
        <v>98</v>
      </c>
      <c r="V2723" s="2" t="s">
        <v>98</v>
      </c>
      <c r="W2723" s="2" t="s">
        <v>98</v>
      </c>
      <c r="X2723" s="2" t="s">
        <v>98</v>
      </c>
      <c r="Y2723" s="2" t="s">
        <v>186</v>
      </c>
      <c r="Z2723" s="2" t="s">
        <v>98</v>
      </c>
      <c r="AA2723" s="2" t="s">
        <v>98</v>
      </c>
      <c r="AB2723" s="2" t="s">
        <v>97</v>
      </c>
      <c r="AC2723" t="s">
        <v>175</v>
      </c>
      <c r="AD2723" s="6" t="s">
        <v>97</v>
      </c>
      <c r="AE2723" s="7" t="s">
        <v>97</v>
      </c>
      <c r="AF2723" t="s">
        <v>98</v>
      </c>
    </row>
    <row r="2724" spans="1:32">
      <c r="A2724" s="3" t="s">
        <v>184</v>
      </c>
      <c r="B2724">
        <v>2714</v>
      </c>
      <c r="C2724">
        <v>195476</v>
      </c>
      <c r="D2724" t="s">
        <v>136</v>
      </c>
      <c r="E2724" s="2" t="s">
        <v>98</v>
      </c>
      <c r="F2724" s="2" t="s">
        <v>98</v>
      </c>
      <c r="G2724" s="2" t="s">
        <v>98</v>
      </c>
      <c r="H2724" s="3" t="s">
        <v>98</v>
      </c>
      <c r="I2724" s="2" t="s">
        <v>145</v>
      </c>
      <c r="J2724" s="6" t="s">
        <v>97</v>
      </c>
      <c r="K2724" s="2" t="s">
        <v>134</v>
      </c>
      <c r="L2724" t="s">
        <v>140</v>
      </c>
      <c r="M2724" s="3" t="s">
        <v>100</v>
      </c>
      <c r="N2724" s="71" t="s">
        <v>98</v>
      </c>
      <c r="O2724" s="71" t="s">
        <v>174</v>
      </c>
      <c r="P2724" s="5" t="s">
        <v>182</v>
      </c>
      <c r="Q2724" s="2" t="s">
        <v>98</v>
      </c>
      <c r="R2724" s="2" t="s">
        <v>98</v>
      </c>
      <c r="S2724" t="s">
        <v>98</v>
      </c>
      <c r="T2724" t="s">
        <v>98</v>
      </c>
      <c r="U2724" s="2" t="s">
        <v>98</v>
      </c>
      <c r="V2724" s="2" t="s">
        <v>98</v>
      </c>
      <c r="W2724" s="2" t="s">
        <v>98</v>
      </c>
      <c r="X2724" s="2" t="s">
        <v>98</v>
      </c>
      <c r="Y2724" s="2" t="s">
        <v>186</v>
      </c>
      <c r="Z2724" s="2" t="s">
        <v>98</v>
      </c>
      <c r="AA2724" s="2" t="s">
        <v>98</v>
      </c>
      <c r="AB2724" s="2" t="s">
        <v>97</v>
      </c>
      <c r="AC2724" t="s">
        <v>175</v>
      </c>
      <c r="AD2724" s="6" t="s">
        <v>97</v>
      </c>
      <c r="AE2724" s="1" t="s">
        <v>97</v>
      </c>
      <c r="AF2724" t="s">
        <v>98</v>
      </c>
    </row>
    <row r="2725" spans="1:32">
      <c r="A2725" s="3" t="s">
        <v>184</v>
      </c>
      <c r="B2725">
        <v>2715</v>
      </c>
      <c r="C2725" s="6">
        <v>195487</v>
      </c>
      <c r="D2725" t="s">
        <v>136</v>
      </c>
      <c r="E2725" s="2" t="s">
        <v>98</v>
      </c>
      <c r="F2725" s="2" t="s">
        <v>98</v>
      </c>
      <c r="G2725" s="2" t="s">
        <v>98</v>
      </c>
      <c r="H2725" s="2" t="s">
        <v>97</v>
      </c>
      <c r="I2725" s="2" t="s">
        <v>146</v>
      </c>
      <c r="J2725" s="2" t="s">
        <v>97</v>
      </c>
      <c r="K2725" s="2" t="s">
        <v>134</v>
      </c>
      <c r="L2725" t="s">
        <v>140</v>
      </c>
      <c r="M2725" s="2" t="s">
        <v>101</v>
      </c>
      <c r="N2725" s="71" t="s">
        <v>97</v>
      </c>
      <c r="O2725" s="71" t="s">
        <v>174</v>
      </c>
      <c r="P2725" s="4" t="s">
        <v>98</v>
      </c>
      <c r="Q2725" s="2" t="s">
        <v>98</v>
      </c>
      <c r="R2725" s="2" t="s">
        <v>98</v>
      </c>
      <c r="S2725" t="s">
        <v>97</v>
      </c>
      <c r="T2725" t="s">
        <v>98</v>
      </c>
      <c r="U2725" s="2" t="s">
        <v>98</v>
      </c>
      <c r="V2725" s="2" t="s">
        <v>98</v>
      </c>
      <c r="W2725" s="2" t="s">
        <v>98</v>
      </c>
      <c r="X2725" s="2" t="s">
        <v>98</v>
      </c>
      <c r="Y2725" s="2" t="s">
        <v>98</v>
      </c>
      <c r="Z2725" s="2" t="s">
        <v>98</v>
      </c>
      <c r="AA2725" s="2" t="s">
        <v>98</v>
      </c>
      <c r="AB2725" s="2" t="s">
        <v>97</v>
      </c>
      <c r="AC2725" t="s">
        <v>175</v>
      </c>
      <c r="AD2725" t="s">
        <v>97</v>
      </c>
      <c r="AE2725" s="1" t="s">
        <v>98</v>
      </c>
      <c r="AF2725" t="s">
        <v>98</v>
      </c>
    </row>
    <row r="2726" spans="1:32">
      <c r="A2726" s="3" t="s">
        <v>184</v>
      </c>
      <c r="B2726">
        <v>2716</v>
      </c>
      <c r="C2726" s="6">
        <v>195492</v>
      </c>
      <c r="D2726" t="s">
        <v>137</v>
      </c>
      <c r="E2726" s="2" t="s">
        <v>98</v>
      </c>
      <c r="F2726" s="2" t="s">
        <v>98</v>
      </c>
      <c r="G2726" s="2" t="s">
        <v>98</v>
      </c>
      <c r="H2726" s="2" t="s">
        <v>98</v>
      </c>
      <c r="I2726" s="2" t="s">
        <v>145</v>
      </c>
      <c r="J2726" s="2" t="s">
        <v>97</v>
      </c>
      <c r="K2726" s="2" t="s">
        <v>134</v>
      </c>
      <c r="L2726" t="s">
        <v>139</v>
      </c>
      <c r="M2726" s="2" t="s">
        <v>100</v>
      </c>
      <c r="N2726" s="71" t="s">
        <v>99</v>
      </c>
      <c r="O2726" s="71" t="s">
        <v>174</v>
      </c>
      <c r="P2726" s="4" t="s">
        <v>97</v>
      </c>
      <c r="Q2726" s="2" t="s">
        <v>98</v>
      </c>
      <c r="R2726" s="2" t="s">
        <v>98</v>
      </c>
      <c r="S2726" t="s">
        <v>97</v>
      </c>
      <c r="T2726" t="s">
        <v>98</v>
      </c>
      <c r="U2726" s="2" t="s">
        <v>98</v>
      </c>
      <c r="V2726" s="2" t="s">
        <v>98</v>
      </c>
      <c r="W2726" s="2" t="s">
        <v>98</v>
      </c>
      <c r="X2726" s="2" t="s">
        <v>98</v>
      </c>
      <c r="Y2726" s="2" t="s">
        <v>99</v>
      </c>
      <c r="Z2726" s="2" t="s">
        <v>98</v>
      </c>
      <c r="AA2726" s="2" t="s">
        <v>98</v>
      </c>
      <c r="AB2726" s="2" t="s">
        <v>97</v>
      </c>
      <c r="AC2726" t="s">
        <v>175</v>
      </c>
      <c r="AD2726" t="s">
        <v>97</v>
      </c>
      <c r="AE2726" s="1" t="s">
        <v>98</v>
      </c>
      <c r="AF2726" t="s">
        <v>98</v>
      </c>
    </row>
    <row r="2727" spans="1:32">
      <c r="A2727" s="3" t="s">
        <v>184</v>
      </c>
      <c r="B2727">
        <v>2717</v>
      </c>
      <c r="C2727">
        <v>195494</v>
      </c>
      <c r="D2727" t="s">
        <v>136</v>
      </c>
      <c r="E2727" s="2" t="s">
        <v>97</v>
      </c>
      <c r="F2727" s="2" t="s">
        <v>98</v>
      </c>
      <c r="G2727" s="2" t="s">
        <v>98</v>
      </c>
      <c r="H2727" s="3" t="s">
        <v>99</v>
      </c>
      <c r="I2727" s="2" t="s">
        <v>145</v>
      </c>
      <c r="J2727" s="6" t="s">
        <v>97</v>
      </c>
      <c r="K2727" s="2" t="s">
        <v>134</v>
      </c>
      <c r="L2727" t="s">
        <v>139</v>
      </c>
      <c r="M2727" s="2" t="s">
        <v>100</v>
      </c>
      <c r="N2727" s="70" t="s">
        <v>98</v>
      </c>
      <c r="O2727" s="70" t="s">
        <v>163</v>
      </c>
      <c r="P2727" s="4" t="s">
        <v>97</v>
      </c>
      <c r="Q2727" s="2" t="s">
        <v>97</v>
      </c>
      <c r="R2727" s="2" t="s">
        <v>97</v>
      </c>
      <c r="S2727" t="s">
        <v>97</v>
      </c>
      <c r="T2727" t="s">
        <v>98</v>
      </c>
      <c r="U2727" s="2" t="s">
        <v>98</v>
      </c>
      <c r="V2727" s="2" t="s">
        <v>98</v>
      </c>
      <c r="W2727" s="2" t="s">
        <v>98</v>
      </c>
      <c r="X2727" s="2" t="s">
        <v>98</v>
      </c>
      <c r="Y2727" s="2" t="s">
        <v>98</v>
      </c>
      <c r="Z2727" s="2" t="s">
        <v>98</v>
      </c>
      <c r="AA2727" s="2" t="s">
        <v>98</v>
      </c>
      <c r="AB2727" s="2" t="s">
        <v>98</v>
      </c>
      <c r="AC2727" t="s">
        <v>176</v>
      </c>
      <c r="AD2727" s="6" t="s">
        <v>97</v>
      </c>
      <c r="AE2727" s="1" t="s">
        <v>98</v>
      </c>
      <c r="AF2727" t="s">
        <v>98</v>
      </c>
    </row>
    <row r="2728" spans="1:32">
      <c r="A2728" s="3" t="s">
        <v>184</v>
      </c>
      <c r="B2728">
        <v>2718</v>
      </c>
      <c r="C2728" s="6">
        <v>195499</v>
      </c>
      <c r="D2728" t="s">
        <v>136</v>
      </c>
      <c r="E2728" s="2" t="s">
        <v>98</v>
      </c>
      <c r="F2728" s="2" t="s">
        <v>98</v>
      </c>
      <c r="G2728" s="2" t="s">
        <v>98</v>
      </c>
      <c r="H2728" s="2" t="s">
        <v>98</v>
      </c>
      <c r="I2728" s="2" t="s">
        <v>145</v>
      </c>
      <c r="J2728" s="2" t="s">
        <v>97</v>
      </c>
      <c r="K2728" s="2" t="s">
        <v>135</v>
      </c>
      <c r="L2728" t="s">
        <v>138</v>
      </c>
      <c r="M2728" s="2" t="s">
        <v>101</v>
      </c>
      <c r="N2728" s="71" t="s">
        <v>99</v>
      </c>
      <c r="O2728" s="71" t="s">
        <v>174</v>
      </c>
      <c r="P2728" s="4" t="s">
        <v>97</v>
      </c>
      <c r="Q2728" s="2" t="s">
        <v>98</v>
      </c>
      <c r="R2728" s="2" t="s">
        <v>98</v>
      </c>
      <c r="S2728" t="s">
        <v>97</v>
      </c>
      <c r="T2728" t="s">
        <v>98</v>
      </c>
      <c r="U2728" s="2" t="s">
        <v>98</v>
      </c>
      <c r="V2728" s="2" t="s">
        <v>98</v>
      </c>
      <c r="W2728" s="2" t="s">
        <v>98</v>
      </c>
      <c r="X2728" s="2" t="s">
        <v>98</v>
      </c>
      <c r="Y2728" s="2" t="s">
        <v>99</v>
      </c>
      <c r="Z2728" s="2" t="s">
        <v>98</v>
      </c>
      <c r="AA2728" s="2" t="s">
        <v>98</v>
      </c>
      <c r="AB2728" s="2" t="s">
        <v>185</v>
      </c>
      <c r="AC2728" t="s">
        <v>172</v>
      </c>
      <c r="AD2728" t="s">
        <v>98</v>
      </c>
      <c r="AE2728" s="1" t="s">
        <v>98</v>
      </c>
      <c r="AF2728" t="s">
        <v>97</v>
      </c>
    </row>
    <row r="2729" spans="1:32">
      <c r="A2729" s="3" t="s">
        <v>184</v>
      </c>
      <c r="B2729">
        <v>2719</v>
      </c>
      <c r="C2729" s="6">
        <v>195507</v>
      </c>
      <c r="D2729" t="s">
        <v>137</v>
      </c>
      <c r="E2729" s="2" t="s">
        <v>98</v>
      </c>
      <c r="F2729" s="2" t="s">
        <v>98</v>
      </c>
      <c r="G2729" s="2" t="s">
        <v>98</v>
      </c>
      <c r="H2729" s="2" t="s">
        <v>97</v>
      </c>
      <c r="I2729" s="2" t="s">
        <v>148</v>
      </c>
      <c r="J2729" s="2" t="s">
        <v>97</v>
      </c>
      <c r="K2729" s="2" t="s">
        <v>135</v>
      </c>
      <c r="L2729" t="s">
        <v>140</v>
      </c>
      <c r="M2729" s="2" t="s">
        <v>100</v>
      </c>
      <c r="N2729" s="71" t="s">
        <v>97</v>
      </c>
      <c r="O2729" s="71" t="s">
        <v>174</v>
      </c>
      <c r="P2729" s="4" t="s">
        <v>97</v>
      </c>
      <c r="Q2729" s="2" t="s">
        <v>98</v>
      </c>
      <c r="R2729" s="2" t="s">
        <v>98</v>
      </c>
      <c r="S2729" t="s">
        <v>97</v>
      </c>
      <c r="T2729" t="s">
        <v>98</v>
      </c>
      <c r="U2729" s="2" t="s">
        <v>98</v>
      </c>
      <c r="V2729" s="2" t="s">
        <v>98</v>
      </c>
      <c r="W2729" s="2" t="s">
        <v>98</v>
      </c>
      <c r="X2729" s="2" t="s">
        <v>98</v>
      </c>
      <c r="Y2729" s="2" t="s">
        <v>186</v>
      </c>
      <c r="Z2729" s="2" t="s">
        <v>98</v>
      </c>
      <c r="AA2729" s="2" t="s">
        <v>98</v>
      </c>
      <c r="AB2729" s="2" t="s">
        <v>185</v>
      </c>
      <c r="AC2729" t="s">
        <v>172</v>
      </c>
      <c r="AD2729" t="s">
        <v>98</v>
      </c>
      <c r="AE2729" s="1" t="s">
        <v>98</v>
      </c>
      <c r="AF2729" t="s">
        <v>97</v>
      </c>
    </row>
    <row r="2730" spans="1:32">
      <c r="A2730" s="3" t="s">
        <v>184</v>
      </c>
      <c r="B2730">
        <v>2720</v>
      </c>
      <c r="C2730">
        <v>195510</v>
      </c>
      <c r="D2730" t="s">
        <v>137</v>
      </c>
      <c r="E2730" s="2" t="s">
        <v>98</v>
      </c>
      <c r="F2730" s="2" t="s">
        <v>98</v>
      </c>
      <c r="G2730" s="2" t="s">
        <v>97</v>
      </c>
      <c r="H2730" s="3" t="s">
        <v>97</v>
      </c>
      <c r="I2730" s="2" t="s">
        <v>148</v>
      </c>
      <c r="J2730" s="6" t="s">
        <v>97</v>
      </c>
      <c r="K2730" s="2" t="s">
        <v>134</v>
      </c>
      <c r="L2730" t="s">
        <v>140</v>
      </c>
      <c r="M2730" s="3" t="s">
        <v>101</v>
      </c>
      <c r="N2730" s="71" t="s">
        <v>97</v>
      </c>
      <c r="O2730" s="71" t="s">
        <v>174</v>
      </c>
      <c r="P2730" s="5" t="s">
        <v>182</v>
      </c>
      <c r="Q2730" s="2" t="s">
        <v>98</v>
      </c>
      <c r="R2730" s="2" t="s">
        <v>98</v>
      </c>
      <c r="S2730" t="s">
        <v>98</v>
      </c>
      <c r="T2730" t="s">
        <v>98</v>
      </c>
      <c r="U2730" s="2" t="s">
        <v>98</v>
      </c>
      <c r="V2730" s="2" t="s">
        <v>98</v>
      </c>
      <c r="W2730" s="2" t="s">
        <v>98</v>
      </c>
      <c r="X2730" s="2" t="s">
        <v>98</v>
      </c>
      <c r="Y2730" s="2" t="s">
        <v>98</v>
      </c>
      <c r="Z2730" s="2" t="s">
        <v>98</v>
      </c>
      <c r="AA2730" s="2" t="s">
        <v>98</v>
      </c>
      <c r="AB2730" s="2" t="s">
        <v>97</v>
      </c>
      <c r="AC2730" t="s">
        <v>175</v>
      </c>
      <c r="AD2730" s="6" t="s">
        <v>97</v>
      </c>
      <c r="AE2730" s="7" t="s">
        <v>97</v>
      </c>
      <c r="AF2730" t="s">
        <v>98</v>
      </c>
    </row>
    <row r="2731" spans="1:32">
      <c r="A2731" s="3" t="s">
        <v>184</v>
      </c>
      <c r="B2731">
        <v>2721</v>
      </c>
      <c r="C2731" s="6">
        <v>195525</v>
      </c>
      <c r="D2731" t="s">
        <v>136</v>
      </c>
      <c r="E2731" s="2" t="s">
        <v>98</v>
      </c>
      <c r="F2731" s="2" t="s">
        <v>98</v>
      </c>
      <c r="G2731" s="2" t="s">
        <v>98</v>
      </c>
      <c r="H2731" s="2" t="s">
        <v>97</v>
      </c>
      <c r="I2731" s="2" t="s">
        <v>149</v>
      </c>
      <c r="J2731" s="2" t="s">
        <v>97</v>
      </c>
      <c r="K2731" s="2" t="s">
        <v>134</v>
      </c>
      <c r="L2731" t="s">
        <v>139</v>
      </c>
      <c r="M2731" s="2" t="s">
        <v>100</v>
      </c>
      <c r="N2731" s="71" t="s">
        <v>98</v>
      </c>
      <c r="O2731" s="71" t="s">
        <v>163</v>
      </c>
      <c r="P2731" s="4" t="s">
        <v>182</v>
      </c>
      <c r="Q2731" s="2" t="s">
        <v>97</v>
      </c>
      <c r="R2731" s="2" t="s">
        <v>98</v>
      </c>
      <c r="S2731" t="s">
        <v>98</v>
      </c>
      <c r="T2731" t="s">
        <v>98</v>
      </c>
      <c r="U2731" s="2" t="s">
        <v>98</v>
      </c>
      <c r="V2731" s="2" t="s">
        <v>98</v>
      </c>
      <c r="W2731" s="2" t="s">
        <v>98</v>
      </c>
      <c r="X2731" s="2" t="s">
        <v>98</v>
      </c>
      <c r="Y2731" s="2" t="s">
        <v>98</v>
      </c>
      <c r="Z2731" s="2" t="s">
        <v>98</v>
      </c>
      <c r="AA2731" s="2" t="s">
        <v>98</v>
      </c>
      <c r="AB2731" s="2" t="s">
        <v>98</v>
      </c>
      <c r="AC2731" t="s">
        <v>175</v>
      </c>
      <c r="AD2731" t="s">
        <v>97</v>
      </c>
      <c r="AE2731" s="1" t="s">
        <v>98</v>
      </c>
      <c r="AF2731" t="s">
        <v>98</v>
      </c>
    </row>
    <row r="2732" spans="1:32">
      <c r="A2732" s="3" t="s">
        <v>184</v>
      </c>
      <c r="B2732">
        <v>2722</v>
      </c>
      <c r="C2732" s="6">
        <v>195526</v>
      </c>
      <c r="D2732" t="s">
        <v>137</v>
      </c>
      <c r="E2732" s="2" t="s">
        <v>98</v>
      </c>
      <c r="F2732" s="2" t="s">
        <v>98</v>
      </c>
      <c r="G2732" s="2" t="s">
        <v>98</v>
      </c>
      <c r="H2732" s="2" t="s">
        <v>97</v>
      </c>
      <c r="I2732" s="2" t="s">
        <v>149</v>
      </c>
      <c r="J2732" s="2" t="s">
        <v>97</v>
      </c>
      <c r="K2732" s="2" t="s">
        <v>134</v>
      </c>
      <c r="L2732" t="s">
        <v>140</v>
      </c>
      <c r="M2732" s="2" t="s">
        <v>101</v>
      </c>
      <c r="N2732" s="71" t="s">
        <v>98</v>
      </c>
      <c r="O2732" s="71" t="s">
        <v>163</v>
      </c>
      <c r="P2732" s="4" t="s">
        <v>182</v>
      </c>
      <c r="Q2732" s="2" t="s">
        <v>98</v>
      </c>
      <c r="R2732" s="2" t="s">
        <v>98</v>
      </c>
      <c r="S2732" t="s">
        <v>98</v>
      </c>
      <c r="T2732" t="s">
        <v>98</v>
      </c>
      <c r="U2732" s="2" t="s">
        <v>98</v>
      </c>
      <c r="V2732" s="2" t="s">
        <v>98</v>
      </c>
      <c r="W2732" s="2" t="s">
        <v>98</v>
      </c>
      <c r="X2732" s="2" t="s">
        <v>98</v>
      </c>
      <c r="Y2732" s="2" t="s">
        <v>98</v>
      </c>
      <c r="Z2732" s="2" t="s">
        <v>98</v>
      </c>
      <c r="AA2732" s="2" t="s">
        <v>98</v>
      </c>
      <c r="AB2732" s="2" t="s">
        <v>97</v>
      </c>
      <c r="AC2732" t="s">
        <v>175</v>
      </c>
      <c r="AD2732" t="s">
        <v>97</v>
      </c>
      <c r="AE2732" s="1" t="s">
        <v>98</v>
      </c>
      <c r="AF2732" t="s">
        <v>98</v>
      </c>
    </row>
    <row r="2733" spans="1:32">
      <c r="A2733" s="3" t="s">
        <v>184</v>
      </c>
      <c r="B2733">
        <v>2723</v>
      </c>
      <c r="C2733">
        <v>195528</v>
      </c>
      <c r="D2733" t="s">
        <v>136</v>
      </c>
      <c r="E2733" s="2" t="s">
        <v>97</v>
      </c>
      <c r="F2733" s="2" t="s">
        <v>98</v>
      </c>
      <c r="G2733" s="2" t="s">
        <v>98</v>
      </c>
      <c r="H2733" s="3" t="s">
        <v>97</v>
      </c>
      <c r="I2733" s="2" t="s">
        <v>146</v>
      </c>
      <c r="J2733" s="6" t="s">
        <v>97</v>
      </c>
      <c r="K2733" s="2" t="s">
        <v>134</v>
      </c>
      <c r="L2733" t="s">
        <v>139</v>
      </c>
      <c r="M2733" s="2" t="s">
        <v>100</v>
      </c>
      <c r="N2733" s="70" t="s">
        <v>97</v>
      </c>
      <c r="O2733" s="70" t="s">
        <v>174</v>
      </c>
      <c r="P2733" s="4" t="s">
        <v>98</v>
      </c>
      <c r="Q2733" s="2" t="s">
        <v>98</v>
      </c>
      <c r="R2733" s="2" t="s">
        <v>98</v>
      </c>
      <c r="S2733" t="s">
        <v>97</v>
      </c>
      <c r="T2733" t="s">
        <v>98</v>
      </c>
      <c r="U2733" s="2" t="s">
        <v>98</v>
      </c>
      <c r="V2733" s="2" t="s">
        <v>98</v>
      </c>
      <c r="W2733" s="2" t="s">
        <v>98</v>
      </c>
      <c r="X2733" s="2" t="s">
        <v>98</v>
      </c>
      <c r="Y2733" s="2" t="s">
        <v>98</v>
      </c>
      <c r="Z2733" s="2" t="s">
        <v>98</v>
      </c>
      <c r="AA2733" s="2" t="s">
        <v>98</v>
      </c>
      <c r="AB2733" s="2" t="s">
        <v>97</v>
      </c>
      <c r="AC2733" t="s">
        <v>175</v>
      </c>
      <c r="AD2733" s="6" t="s">
        <v>97</v>
      </c>
      <c r="AE2733" s="7" t="s">
        <v>98</v>
      </c>
      <c r="AF2733" t="s">
        <v>98</v>
      </c>
    </row>
    <row r="2734" spans="1:32">
      <c r="A2734" s="3" t="s">
        <v>184</v>
      </c>
      <c r="B2734">
        <v>2724</v>
      </c>
      <c r="C2734">
        <v>195529</v>
      </c>
      <c r="D2734" t="s">
        <v>137</v>
      </c>
      <c r="E2734" s="2" t="s">
        <v>98</v>
      </c>
      <c r="F2734" s="2" t="s">
        <v>98</v>
      </c>
      <c r="G2734" s="2" t="s">
        <v>98</v>
      </c>
      <c r="H2734" s="3" t="s">
        <v>97</v>
      </c>
      <c r="I2734" s="2" t="s">
        <v>146</v>
      </c>
      <c r="J2734" s="6" t="s">
        <v>97</v>
      </c>
      <c r="K2734" s="2" t="s">
        <v>135</v>
      </c>
      <c r="L2734" t="s">
        <v>139</v>
      </c>
      <c r="M2734" s="2" t="s">
        <v>100</v>
      </c>
      <c r="N2734" s="70" t="s">
        <v>97</v>
      </c>
      <c r="O2734" s="70" t="s">
        <v>174</v>
      </c>
      <c r="P2734" s="5" t="s">
        <v>98</v>
      </c>
      <c r="Q2734" s="2" t="s">
        <v>98</v>
      </c>
      <c r="R2734" s="2" t="s">
        <v>98</v>
      </c>
      <c r="S2734" t="s">
        <v>97</v>
      </c>
      <c r="T2734" t="s">
        <v>98</v>
      </c>
      <c r="U2734" s="2" t="s">
        <v>98</v>
      </c>
      <c r="V2734" s="2" t="s">
        <v>98</v>
      </c>
      <c r="W2734" s="2" t="s">
        <v>98</v>
      </c>
      <c r="X2734" s="2" t="s">
        <v>97</v>
      </c>
      <c r="Y2734" s="2" t="s">
        <v>99</v>
      </c>
      <c r="Z2734" s="2" t="s">
        <v>97</v>
      </c>
      <c r="AA2734" s="2" t="s">
        <v>98</v>
      </c>
      <c r="AB2734" s="2" t="s">
        <v>185</v>
      </c>
      <c r="AC2734" t="s">
        <v>172</v>
      </c>
      <c r="AD2734" s="6" t="s">
        <v>98</v>
      </c>
      <c r="AE2734" s="7" t="s">
        <v>98</v>
      </c>
      <c r="AF2734" t="s">
        <v>98</v>
      </c>
    </row>
    <row r="2735" spans="1:32">
      <c r="A2735" s="3" t="s">
        <v>184</v>
      </c>
      <c r="B2735">
        <v>2725</v>
      </c>
      <c r="C2735" s="6">
        <v>195531</v>
      </c>
      <c r="D2735" t="s">
        <v>136</v>
      </c>
      <c r="E2735" s="2" t="s">
        <v>97</v>
      </c>
      <c r="F2735" s="2" t="s">
        <v>97</v>
      </c>
      <c r="G2735" s="2" t="s">
        <v>98</v>
      </c>
      <c r="H2735" s="2" t="s">
        <v>98</v>
      </c>
      <c r="I2735" s="2" t="s">
        <v>145</v>
      </c>
      <c r="J2735" s="2" t="s">
        <v>98</v>
      </c>
      <c r="K2735" s="2" t="s">
        <v>134</v>
      </c>
      <c r="L2735" t="s">
        <v>139</v>
      </c>
      <c r="M2735" s="2" t="s">
        <v>100</v>
      </c>
      <c r="N2735" s="71" t="s">
        <v>99</v>
      </c>
      <c r="O2735" s="71" t="s">
        <v>174</v>
      </c>
      <c r="P2735" s="4" t="s">
        <v>182</v>
      </c>
      <c r="Q2735" s="2" t="s">
        <v>98</v>
      </c>
      <c r="R2735" s="2" t="s">
        <v>98</v>
      </c>
      <c r="S2735" t="s">
        <v>98</v>
      </c>
      <c r="T2735" t="s">
        <v>98</v>
      </c>
      <c r="U2735" s="2" t="s">
        <v>98</v>
      </c>
      <c r="V2735" s="2" t="s">
        <v>98</v>
      </c>
      <c r="W2735" s="2" t="s">
        <v>98</v>
      </c>
      <c r="X2735" s="2" t="s">
        <v>98</v>
      </c>
      <c r="Y2735" s="2" t="s">
        <v>98</v>
      </c>
      <c r="Z2735" s="2" t="s">
        <v>98</v>
      </c>
      <c r="AA2735" s="2" t="s">
        <v>98</v>
      </c>
      <c r="AB2735" s="2" t="s">
        <v>98</v>
      </c>
      <c r="AC2735" t="s">
        <v>176</v>
      </c>
      <c r="AD2735" t="s">
        <v>97</v>
      </c>
      <c r="AE2735" s="1" t="s">
        <v>98</v>
      </c>
      <c r="AF2735" t="s">
        <v>97</v>
      </c>
    </row>
    <row r="2736" spans="1:32">
      <c r="A2736" s="3" t="s">
        <v>183</v>
      </c>
      <c r="B2736">
        <v>2726</v>
      </c>
      <c r="C2736" s="6">
        <v>195532</v>
      </c>
      <c r="D2736" t="s">
        <v>137</v>
      </c>
      <c r="E2736" s="2" t="s">
        <v>98</v>
      </c>
      <c r="F2736" s="2" t="s">
        <v>98</v>
      </c>
      <c r="G2736" s="2" t="s">
        <v>98</v>
      </c>
      <c r="H2736" s="2" t="s">
        <v>97</v>
      </c>
      <c r="I2736" s="2" t="s">
        <v>149</v>
      </c>
      <c r="J2736" s="2" t="s">
        <v>97</v>
      </c>
      <c r="K2736" s="2" t="s">
        <v>134</v>
      </c>
      <c r="L2736" t="s">
        <v>140</v>
      </c>
      <c r="M2736" s="2" t="s">
        <v>100</v>
      </c>
      <c r="N2736" s="71" t="s">
        <v>98</v>
      </c>
      <c r="O2736" s="71" t="s">
        <v>174</v>
      </c>
      <c r="P2736" s="4" t="s">
        <v>182</v>
      </c>
      <c r="Q2736" s="2" t="s">
        <v>98</v>
      </c>
      <c r="R2736" s="2" t="s">
        <v>98</v>
      </c>
      <c r="S2736" t="s">
        <v>98</v>
      </c>
      <c r="T2736" t="s">
        <v>98</v>
      </c>
      <c r="U2736" s="2" t="s">
        <v>98</v>
      </c>
      <c r="V2736" s="2" t="s">
        <v>98</v>
      </c>
      <c r="W2736" s="2" t="s">
        <v>98</v>
      </c>
      <c r="X2736" s="2" t="s">
        <v>98</v>
      </c>
      <c r="Y2736" s="2" t="s">
        <v>186</v>
      </c>
      <c r="Z2736" s="2" t="s">
        <v>98</v>
      </c>
      <c r="AA2736" s="2" t="s">
        <v>98</v>
      </c>
      <c r="AB2736" s="2" t="s">
        <v>97</v>
      </c>
      <c r="AC2736" t="s">
        <v>175</v>
      </c>
      <c r="AD2736" t="s">
        <v>97</v>
      </c>
      <c r="AE2736" s="1" t="s">
        <v>98</v>
      </c>
      <c r="AF2736" t="s">
        <v>98</v>
      </c>
    </row>
    <row r="2737" spans="1:32">
      <c r="A2737" s="3" t="s">
        <v>184</v>
      </c>
      <c r="B2737">
        <v>2727</v>
      </c>
      <c r="C2737" s="6">
        <v>195592</v>
      </c>
      <c r="D2737" t="s">
        <v>137</v>
      </c>
      <c r="E2737" s="2" t="s">
        <v>98</v>
      </c>
      <c r="F2737" s="2" t="s">
        <v>98</v>
      </c>
      <c r="G2737" s="2" t="s">
        <v>98</v>
      </c>
      <c r="H2737" s="2" t="s">
        <v>97</v>
      </c>
      <c r="I2737" s="2" t="s">
        <v>146</v>
      </c>
      <c r="J2737" s="2" t="s">
        <v>97</v>
      </c>
      <c r="K2737" s="2" t="s">
        <v>134</v>
      </c>
      <c r="L2737" t="s">
        <v>140</v>
      </c>
      <c r="M2737" s="2" t="s">
        <v>101</v>
      </c>
      <c r="N2737" s="71" t="s">
        <v>98</v>
      </c>
      <c r="O2737" s="71" t="s">
        <v>174</v>
      </c>
      <c r="P2737" s="4" t="s">
        <v>182</v>
      </c>
      <c r="Q2737" s="2" t="s">
        <v>98</v>
      </c>
      <c r="R2737" s="2" t="s">
        <v>98</v>
      </c>
      <c r="S2737" t="s">
        <v>98</v>
      </c>
      <c r="T2737" t="s">
        <v>98</v>
      </c>
      <c r="U2737" s="2" t="s">
        <v>98</v>
      </c>
      <c r="V2737" s="2" t="s">
        <v>98</v>
      </c>
      <c r="W2737" s="2" t="s">
        <v>98</v>
      </c>
      <c r="X2737" s="2" t="s">
        <v>98</v>
      </c>
      <c r="Y2737" s="2" t="s">
        <v>186</v>
      </c>
      <c r="Z2737" s="2" t="s">
        <v>98</v>
      </c>
      <c r="AA2737" s="2" t="s">
        <v>98</v>
      </c>
      <c r="AB2737" s="2" t="s">
        <v>97</v>
      </c>
      <c r="AC2737" t="s">
        <v>172</v>
      </c>
      <c r="AD2737" t="s">
        <v>97</v>
      </c>
      <c r="AE2737" s="1" t="s">
        <v>98</v>
      </c>
      <c r="AF2737" t="s">
        <v>98</v>
      </c>
    </row>
    <row r="2738" spans="1:32">
      <c r="A2738" s="3" t="s">
        <v>184</v>
      </c>
      <c r="B2738">
        <v>2728</v>
      </c>
      <c r="C2738" s="6">
        <v>195597</v>
      </c>
      <c r="D2738" t="s">
        <v>137</v>
      </c>
      <c r="E2738" s="2" t="s">
        <v>98</v>
      </c>
      <c r="F2738" s="2" t="s">
        <v>98</v>
      </c>
      <c r="G2738" s="2" t="s">
        <v>98</v>
      </c>
      <c r="H2738" s="2" t="s">
        <v>99</v>
      </c>
      <c r="I2738" s="2" t="s">
        <v>149</v>
      </c>
      <c r="J2738" s="2" t="s">
        <v>97</v>
      </c>
      <c r="K2738" s="2" t="s">
        <v>134</v>
      </c>
      <c r="L2738" t="s">
        <v>140</v>
      </c>
      <c r="M2738" s="2" t="s">
        <v>101</v>
      </c>
      <c r="N2738" s="71" t="s">
        <v>98</v>
      </c>
      <c r="O2738" s="71" t="s">
        <v>163</v>
      </c>
      <c r="P2738" s="4" t="s">
        <v>182</v>
      </c>
      <c r="Q2738" s="2" t="s">
        <v>98</v>
      </c>
      <c r="R2738" s="2" t="s">
        <v>98</v>
      </c>
      <c r="S2738" t="s">
        <v>98</v>
      </c>
      <c r="T2738" t="s">
        <v>98</v>
      </c>
      <c r="U2738" s="2" t="s">
        <v>98</v>
      </c>
      <c r="V2738" s="2" t="s">
        <v>98</v>
      </c>
      <c r="W2738" s="2" t="s">
        <v>98</v>
      </c>
      <c r="X2738" s="2" t="s">
        <v>98</v>
      </c>
      <c r="Y2738" s="2" t="s">
        <v>186</v>
      </c>
      <c r="Z2738" s="2" t="s">
        <v>98</v>
      </c>
      <c r="AA2738" s="2" t="s">
        <v>98</v>
      </c>
      <c r="AB2738" s="2" t="s">
        <v>97</v>
      </c>
      <c r="AC2738" t="s">
        <v>175</v>
      </c>
      <c r="AD2738" t="s">
        <v>97</v>
      </c>
      <c r="AE2738" s="1" t="s">
        <v>98</v>
      </c>
      <c r="AF2738" t="s">
        <v>98</v>
      </c>
    </row>
    <row r="2739" spans="1:32">
      <c r="A2739" s="3" t="s">
        <v>184</v>
      </c>
      <c r="B2739">
        <v>2729</v>
      </c>
      <c r="C2739">
        <v>195601</v>
      </c>
      <c r="D2739" t="s">
        <v>136</v>
      </c>
      <c r="E2739" s="2" t="s">
        <v>98</v>
      </c>
      <c r="F2739" s="2" t="s">
        <v>98</v>
      </c>
      <c r="G2739" s="2" t="s">
        <v>98</v>
      </c>
      <c r="H2739" s="3" t="s">
        <v>97</v>
      </c>
      <c r="I2739" s="2" t="s">
        <v>145</v>
      </c>
      <c r="J2739" s="6" t="s">
        <v>97</v>
      </c>
      <c r="K2739" s="2" t="s">
        <v>134</v>
      </c>
      <c r="L2739" t="s">
        <v>140</v>
      </c>
      <c r="M2739" s="3" t="s">
        <v>101</v>
      </c>
      <c r="N2739" s="71" t="s">
        <v>97</v>
      </c>
      <c r="O2739" s="71" t="s">
        <v>174</v>
      </c>
      <c r="P2739" s="4" t="s">
        <v>182</v>
      </c>
      <c r="Q2739" s="2" t="s">
        <v>98</v>
      </c>
      <c r="R2739" s="2" t="s">
        <v>98</v>
      </c>
      <c r="S2739" t="s">
        <v>98</v>
      </c>
      <c r="T2739" t="s">
        <v>98</v>
      </c>
      <c r="U2739" s="2" t="s">
        <v>98</v>
      </c>
      <c r="V2739" s="2" t="s">
        <v>98</v>
      </c>
      <c r="W2739" s="2" t="s">
        <v>98</v>
      </c>
      <c r="X2739" s="2" t="s">
        <v>98</v>
      </c>
      <c r="Y2739" s="2" t="s">
        <v>186</v>
      </c>
      <c r="Z2739" s="2" t="s">
        <v>98</v>
      </c>
      <c r="AA2739" s="2" t="s">
        <v>98</v>
      </c>
      <c r="AB2739" s="2" t="s">
        <v>98</v>
      </c>
      <c r="AC2739" t="s">
        <v>175</v>
      </c>
      <c r="AD2739" s="6" t="s">
        <v>97</v>
      </c>
      <c r="AE2739" s="1" t="s">
        <v>98</v>
      </c>
      <c r="AF2739" t="s">
        <v>99</v>
      </c>
    </row>
    <row r="2740" spans="1:32">
      <c r="A2740" s="3" t="s">
        <v>184</v>
      </c>
      <c r="B2740">
        <v>2730</v>
      </c>
      <c r="C2740">
        <v>195614</v>
      </c>
      <c r="D2740" t="s">
        <v>136</v>
      </c>
      <c r="E2740" s="2" t="s">
        <v>98</v>
      </c>
      <c r="F2740" s="2" t="s">
        <v>98</v>
      </c>
      <c r="G2740" s="2" t="s">
        <v>98</v>
      </c>
      <c r="H2740" s="3" t="s">
        <v>97</v>
      </c>
      <c r="I2740" s="2" t="s">
        <v>147</v>
      </c>
      <c r="J2740" s="6" t="s">
        <v>97</v>
      </c>
      <c r="K2740" s="2" t="s">
        <v>134</v>
      </c>
      <c r="L2740" t="s">
        <v>140</v>
      </c>
      <c r="M2740" s="3" t="s">
        <v>100</v>
      </c>
      <c r="N2740" s="71" t="s">
        <v>97</v>
      </c>
      <c r="O2740" s="71" t="s">
        <v>174</v>
      </c>
      <c r="P2740" s="5" t="s">
        <v>182</v>
      </c>
      <c r="Q2740" s="2" t="s">
        <v>98</v>
      </c>
      <c r="R2740" s="2" t="s">
        <v>98</v>
      </c>
      <c r="S2740" t="s">
        <v>98</v>
      </c>
      <c r="T2740" t="s">
        <v>98</v>
      </c>
      <c r="U2740" s="2" t="s">
        <v>98</v>
      </c>
      <c r="V2740" s="2" t="s">
        <v>98</v>
      </c>
      <c r="W2740" s="2" t="s">
        <v>98</v>
      </c>
      <c r="X2740" s="2" t="s">
        <v>98</v>
      </c>
      <c r="Y2740" s="2" t="s">
        <v>186</v>
      </c>
      <c r="Z2740" s="2" t="s">
        <v>98</v>
      </c>
      <c r="AA2740" s="2" t="s">
        <v>98</v>
      </c>
      <c r="AB2740" s="2" t="s">
        <v>98</v>
      </c>
      <c r="AC2740" t="s">
        <v>175</v>
      </c>
      <c r="AD2740" s="6" t="s">
        <v>97</v>
      </c>
      <c r="AE2740" s="1" t="s">
        <v>98</v>
      </c>
      <c r="AF2740" t="s">
        <v>98</v>
      </c>
    </row>
    <row r="2741" spans="1:32">
      <c r="A2741" s="3" t="s">
        <v>184</v>
      </c>
      <c r="B2741">
        <v>2731</v>
      </c>
      <c r="C2741" s="6">
        <v>195615</v>
      </c>
      <c r="D2741" t="s">
        <v>136</v>
      </c>
      <c r="E2741" s="2" t="s">
        <v>98</v>
      </c>
      <c r="F2741" s="2" t="s">
        <v>98</v>
      </c>
      <c r="G2741" s="2" t="s">
        <v>98</v>
      </c>
      <c r="H2741" s="2" t="s">
        <v>97</v>
      </c>
      <c r="I2741" s="2" t="s">
        <v>147</v>
      </c>
      <c r="J2741" s="2" t="s">
        <v>97</v>
      </c>
      <c r="K2741" s="2" t="s">
        <v>134</v>
      </c>
      <c r="L2741" t="s">
        <v>140</v>
      </c>
      <c r="M2741" s="2" t="s">
        <v>100</v>
      </c>
      <c r="N2741" s="71" t="s">
        <v>97</v>
      </c>
      <c r="O2741" s="71" t="s">
        <v>174</v>
      </c>
      <c r="P2741" s="4" t="s">
        <v>182</v>
      </c>
      <c r="Q2741" s="2" t="s">
        <v>98</v>
      </c>
      <c r="R2741" s="2" t="s">
        <v>98</v>
      </c>
      <c r="S2741" t="s">
        <v>98</v>
      </c>
      <c r="T2741" t="s">
        <v>98</v>
      </c>
      <c r="U2741" s="2" t="s">
        <v>98</v>
      </c>
      <c r="V2741" s="2" t="s">
        <v>98</v>
      </c>
      <c r="W2741" s="2" t="s">
        <v>98</v>
      </c>
      <c r="X2741" s="2" t="s">
        <v>98</v>
      </c>
      <c r="Y2741" s="2" t="s">
        <v>186</v>
      </c>
      <c r="Z2741" s="2" t="s">
        <v>98</v>
      </c>
      <c r="AA2741" s="2" t="s">
        <v>98</v>
      </c>
      <c r="AB2741" s="2" t="s">
        <v>98</v>
      </c>
      <c r="AC2741" t="s">
        <v>175</v>
      </c>
      <c r="AD2741" t="s">
        <v>97</v>
      </c>
      <c r="AE2741" s="1" t="s">
        <v>98</v>
      </c>
      <c r="AF2741" t="s">
        <v>98</v>
      </c>
    </row>
    <row r="2742" spans="1:32">
      <c r="A2742" s="3" t="s">
        <v>184</v>
      </c>
      <c r="B2742">
        <v>2732</v>
      </c>
      <c r="C2742">
        <v>195634</v>
      </c>
      <c r="D2742" t="s">
        <v>136</v>
      </c>
      <c r="E2742" s="2" t="s">
        <v>98</v>
      </c>
      <c r="F2742" s="2" t="s">
        <v>98</v>
      </c>
      <c r="G2742" s="2" t="s">
        <v>98</v>
      </c>
      <c r="H2742" s="3" t="s">
        <v>97</v>
      </c>
      <c r="I2742" s="2" t="s">
        <v>147</v>
      </c>
      <c r="J2742" s="6" t="s">
        <v>97</v>
      </c>
      <c r="K2742" s="2" t="s">
        <v>134</v>
      </c>
      <c r="L2742" t="s">
        <v>140</v>
      </c>
      <c r="M2742" s="3" t="s">
        <v>100</v>
      </c>
      <c r="N2742" s="71" t="s">
        <v>97</v>
      </c>
      <c r="O2742" s="71" t="s">
        <v>163</v>
      </c>
      <c r="P2742" s="4" t="s">
        <v>97</v>
      </c>
      <c r="Q2742" s="2" t="s">
        <v>98</v>
      </c>
      <c r="R2742" s="2" t="s">
        <v>98</v>
      </c>
      <c r="S2742" t="s">
        <v>97</v>
      </c>
      <c r="T2742" t="s">
        <v>98</v>
      </c>
      <c r="U2742" s="2" t="s">
        <v>98</v>
      </c>
      <c r="V2742" s="2" t="s">
        <v>98</v>
      </c>
      <c r="W2742" s="2" t="s">
        <v>98</v>
      </c>
      <c r="X2742" s="2" t="s">
        <v>98</v>
      </c>
      <c r="Y2742" s="2" t="s">
        <v>186</v>
      </c>
      <c r="Z2742" s="2" t="s">
        <v>98</v>
      </c>
      <c r="AA2742" s="2" t="s">
        <v>98</v>
      </c>
      <c r="AB2742" s="2" t="s">
        <v>99</v>
      </c>
      <c r="AC2742" t="s">
        <v>175</v>
      </c>
      <c r="AD2742" s="6" t="s">
        <v>97</v>
      </c>
      <c r="AE2742" s="1" t="s">
        <v>98</v>
      </c>
      <c r="AF2742" t="s">
        <v>98</v>
      </c>
    </row>
    <row r="2743" spans="1:32">
      <c r="A2743" s="3" t="s">
        <v>184</v>
      </c>
      <c r="B2743">
        <v>2733</v>
      </c>
      <c r="C2743" s="6">
        <v>195660</v>
      </c>
      <c r="D2743" t="s">
        <v>136</v>
      </c>
      <c r="E2743" s="2" t="s">
        <v>98</v>
      </c>
      <c r="F2743" s="2" t="s">
        <v>98</v>
      </c>
      <c r="G2743" s="2" t="s">
        <v>98</v>
      </c>
      <c r="H2743" s="2" t="s">
        <v>97</v>
      </c>
      <c r="I2743" s="2" t="s">
        <v>146</v>
      </c>
      <c r="J2743" s="2" t="s">
        <v>97</v>
      </c>
      <c r="K2743" s="2" t="s">
        <v>134</v>
      </c>
      <c r="L2743" t="s">
        <v>140</v>
      </c>
      <c r="M2743" s="2" t="s">
        <v>101</v>
      </c>
      <c r="N2743" s="71" t="s">
        <v>98</v>
      </c>
      <c r="O2743" s="71" t="s">
        <v>174</v>
      </c>
      <c r="P2743" s="4" t="s">
        <v>98</v>
      </c>
      <c r="Q2743" s="2" t="s">
        <v>98</v>
      </c>
      <c r="R2743" s="2" t="s">
        <v>98</v>
      </c>
      <c r="S2743" t="s">
        <v>97</v>
      </c>
      <c r="T2743" t="s">
        <v>98</v>
      </c>
      <c r="U2743" s="2" t="s">
        <v>98</v>
      </c>
      <c r="V2743" s="2" t="s">
        <v>98</v>
      </c>
      <c r="W2743" s="2" t="s">
        <v>98</v>
      </c>
      <c r="X2743" s="2" t="s">
        <v>98</v>
      </c>
      <c r="Y2743" s="2" t="s">
        <v>98</v>
      </c>
      <c r="Z2743" s="2" t="s">
        <v>98</v>
      </c>
      <c r="AA2743" s="2" t="s">
        <v>98</v>
      </c>
      <c r="AB2743" s="2" t="s">
        <v>97</v>
      </c>
      <c r="AC2743" t="s">
        <v>175</v>
      </c>
      <c r="AD2743" t="s">
        <v>97</v>
      </c>
      <c r="AE2743" s="1" t="s">
        <v>98</v>
      </c>
      <c r="AF2743" t="s">
        <v>98</v>
      </c>
    </row>
    <row r="2744" spans="1:32">
      <c r="A2744" s="3" t="s">
        <v>184</v>
      </c>
      <c r="B2744">
        <v>2734</v>
      </c>
      <c r="C2744" s="6">
        <v>195676</v>
      </c>
      <c r="D2744" t="s">
        <v>137</v>
      </c>
      <c r="E2744" s="2" t="s">
        <v>98</v>
      </c>
      <c r="F2744" s="2" t="s">
        <v>98</v>
      </c>
      <c r="G2744" s="2" t="s">
        <v>98</v>
      </c>
      <c r="H2744" s="2" t="s">
        <v>97</v>
      </c>
      <c r="I2744" s="2" t="s">
        <v>149</v>
      </c>
      <c r="J2744" s="2" t="s">
        <v>97</v>
      </c>
      <c r="K2744" s="2" t="s">
        <v>134</v>
      </c>
      <c r="L2744" t="s">
        <v>140</v>
      </c>
      <c r="M2744" s="2" t="s">
        <v>100</v>
      </c>
      <c r="N2744" s="71" t="s">
        <v>98</v>
      </c>
      <c r="O2744" s="71" t="s">
        <v>174</v>
      </c>
      <c r="P2744" s="4" t="s">
        <v>182</v>
      </c>
      <c r="Q2744" s="2" t="s">
        <v>98</v>
      </c>
      <c r="R2744" s="2" t="s">
        <v>98</v>
      </c>
      <c r="S2744" t="s">
        <v>98</v>
      </c>
      <c r="T2744" t="s">
        <v>98</v>
      </c>
      <c r="U2744" s="2" t="s">
        <v>98</v>
      </c>
      <c r="V2744" s="2" t="s">
        <v>98</v>
      </c>
      <c r="W2744" s="2" t="s">
        <v>98</v>
      </c>
      <c r="X2744" s="2" t="s">
        <v>98</v>
      </c>
      <c r="Y2744" s="2" t="s">
        <v>186</v>
      </c>
      <c r="Z2744" s="2" t="s">
        <v>98</v>
      </c>
      <c r="AA2744" s="2" t="s">
        <v>98</v>
      </c>
      <c r="AB2744" s="2" t="s">
        <v>97</v>
      </c>
      <c r="AC2744" t="s">
        <v>172</v>
      </c>
      <c r="AD2744" t="s">
        <v>97</v>
      </c>
      <c r="AE2744" s="1" t="s">
        <v>98</v>
      </c>
      <c r="AF2744" t="s">
        <v>98</v>
      </c>
    </row>
    <row r="2745" spans="1:32">
      <c r="A2745" s="3" t="s">
        <v>184</v>
      </c>
      <c r="B2745">
        <v>2735</v>
      </c>
      <c r="C2745" s="6">
        <v>195696</v>
      </c>
      <c r="D2745" t="s">
        <v>136</v>
      </c>
      <c r="E2745" s="2" t="s">
        <v>98</v>
      </c>
      <c r="F2745" s="2" t="s">
        <v>98</v>
      </c>
      <c r="G2745" s="2" t="s">
        <v>98</v>
      </c>
      <c r="H2745" s="2" t="s">
        <v>97</v>
      </c>
      <c r="I2745" s="2" t="s">
        <v>149</v>
      </c>
      <c r="J2745" s="2" t="s">
        <v>97</v>
      </c>
      <c r="K2745" s="2" t="s">
        <v>134</v>
      </c>
      <c r="L2745" t="s">
        <v>140</v>
      </c>
      <c r="M2745" s="2" t="s">
        <v>100</v>
      </c>
      <c r="N2745" s="71" t="s">
        <v>98</v>
      </c>
      <c r="O2745" s="71" t="s">
        <v>174</v>
      </c>
      <c r="P2745" s="4" t="s">
        <v>182</v>
      </c>
      <c r="Q2745" s="2" t="s">
        <v>98</v>
      </c>
      <c r="R2745" s="2" t="s">
        <v>98</v>
      </c>
      <c r="S2745" t="s">
        <v>98</v>
      </c>
      <c r="T2745" t="s">
        <v>98</v>
      </c>
      <c r="U2745" s="2" t="s">
        <v>98</v>
      </c>
      <c r="V2745" s="2" t="s">
        <v>98</v>
      </c>
      <c r="W2745" s="2" t="s">
        <v>98</v>
      </c>
      <c r="X2745" s="2" t="s">
        <v>98</v>
      </c>
      <c r="Y2745" s="2" t="s">
        <v>186</v>
      </c>
      <c r="Z2745" s="2" t="s">
        <v>98</v>
      </c>
      <c r="AA2745" s="2" t="s">
        <v>98</v>
      </c>
      <c r="AB2745" s="2" t="s">
        <v>97</v>
      </c>
      <c r="AC2745" t="s">
        <v>172</v>
      </c>
      <c r="AD2745" t="s">
        <v>97</v>
      </c>
      <c r="AE2745" s="1" t="s">
        <v>98</v>
      </c>
      <c r="AF2745" t="s">
        <v>98</v>
      </c>
    </row>
    <row r="2746" spans="1:32">
      <c r="A2746" s="3" t="s">
        <v>184</v>
      </c>
      <c r="B2746">
        <v>2736</v>
      </c>
      <c r="C2746" s="6">
        <v>195701</v>
      </c>
      <c r="D2746" t="s">
        <v>137</v>
      </c>
      <c r="E2746" s="2" t="s">
        <v>98</v>
      </c>
      <c r="F2746" s="2" t="s">
        <v>98</v>
      </c>
      <c r="G2746" s="2" t="s">
        <v>98</v>
      </c>
      <c r="H2746" s="2" t="s">
        <v>97</v>
      </c>
      <c r="I2746" s="2" t="s">
        <v>149</v>
      </c>
      <c r="J2746" s="2" t="s">
        <v>97</v>
      </c>
      <c r="K2746" s="2" t="s">
        <v>134</v>
      </c>
      <c r="L2746" t="s">
        <v>140</v>
      </c>
      <c r="M2746" s="2" t="s">
        <v>100</v>
      </c>
      <c r="N2746" s="71" t="s">
        <v>97</v>
      </c>
      <c r="O2746" s="71" t="s">
        <v>174</v>
      </c>
      <c r="P2746" s="4" t="s">
        <v>97</v>
      </c>
      <c r="Q2746" s="2" t="s">
        <v>98</v>
      </c>
      <c r="R2746" s="2" t="s">
        <v>98</v>
      </c>
      <c r="S2746" t="s">
        <v>97</v>
      </c>
      <c r="T2746" t="s">
        <v>98</v>
      </c>
      <c r="U2746" s="2" t="s">
        <v>98</v>
      </c>
      <c r="V2746" s="2" t="s">
        <v>98</v>
      </c>
      <c r="W2746" s="2" t="s">
        <v>98</v>
      </c>
      <c r="X2746" s="2" t="s">
        <v>98</v>
      </c>
      <c r="Y2746" s="2" t="s">
        <v>98</v>
      </c>
      <c r="Z2746" s="2" t="s">
        <v>98</v>
      </c>
      <c r="AA2746" s="2" t="s">
        <v>98</v>
      </c>
      <c r="AB2746" s="2" t="s">
        <v>97</v>
      </c>
      <c r="AC2746" t="s">
        <v>175</v>
      </c>
      <c r="AD2746" t="s">
        <v>97</v>
      </c>
      <c r="AE2746" s="1" t="s">
        <v>98</v>
      </c>
      <c r="AF2746" t="s">
        <v>98</v>
      </c>
    </row>
    <row r="2747" spans="1:32">
      <c r="A2747" s="3" t="s">
        <v>184</v>
      </c>
      <c r="B2747">
        <v>2737</v>
      </c>
      <c r="C2747" s="6">
        <v>195719</v>
      </c>
      <c r="D2747" t="s">
        <v>137</v>
      </c>
      <c r="E2747" s="2" t="s">
        <v>98</v>
      </c>
      <c r="F2747" s="2" t="s">
        <v>98</v>
      </c>
      <c r="G2747" s="2" t="s">
        <v>98</v>
      </c>
      <c r="H2747" s="2" t="s">
        <v>97</v>
      </c>
      <c r="I2747" s="2" t="s">
        <v>149</v>
      </c>
      <c r="J2747" s="2" t="s">
        <v>97</v>
      </c>
      <c r="K2747" s="2" t="s">
        <v>134</v>
      </c>
      <c r="L2747" t="s">
        <v>139</v>
      </c>
      <c r="M2747" s="2" t="s">
        <v>101</v>
      </c>
      <c r="N2747" s="71" t="s">
        <v>97</v>
      </c>
      <c r="O2747" s="71" t="s">
        <v>174</v>
      </c>
      <c r="P2747" s="4" t="s">
        <v>98</v>
      </c>
      <c r="Q2747" s="2" t="s">
        <v>97</v>
      </c>
      <c r="R2747" s="2" t="s">
        <v>98</v>
      </c>
      <c r="S2747" t="s">
        <v>97</v>
      </c>
      <c r="T2747" t="s">
        <v>98</v>
      </c>
      <c r="U2747" s="2" t="s">
        <v>98</v>
      </c>
      <c r="V2747" s="2" t="s">
        <v>98</v>
      </c>
      <c r="W2747" s="2" t="s">
        <v>98</v>
      </c>
      <c r="X2747" s="2" t="s">
        <v>98</v>
      </c>
      <c r="Y2747" s="2" t="s">
        <v>98</v>
      </c>
      <c r="Z2747" s="2" t="s">
        <v>98</v>
      </c>
      <c r="AA2747" s="2" t="s">
        <v>98</v>
      </c>
      <c r="AB2747" s="2" t="s">
        <v>98</v>
      </c>
      <c r="AC2747" t="s">
        <v>175</v>
      </c>
      <c r="AD2747" t="s">
        <v>97</v>
      </c>
      <c r="AE2747" s="1" t="s">
        <v>98</v>
      </c>
      <c r="AF2747" t="s">
        <v>98</v>
      </c>
    </row>
    <row r="2748" spans="1:32">
      <c r="A2748" s="3" t="s">
        <v>184</v>
      </c>
      <c r="B2748">
        <v>2738</v>
      </c>
      <c r="C2748" s="6">
        <v>195721</v>
      </c>
      <c r="D2748" t="s">
        <v>136</v>
      </c>
      <c r="E2748" s="2" t="s">
        <v>98</v>
      </c>
      <c r="F2748" s="2" t="s">
        <v>98</v>
      </c>
      <c r="G2748" s="2" t="s">
        <v>98</v>
      </c>
      <c r="H2748" s="2" t="s">
        <v>97</v>
      </c>
      <c r="I2748" s="2" t="s">
        <v>149</v>
      </c>
      <c r="J2748" s="2" t="s">
        <v>97</v>
      </c>
      <c r="K2748" s="2" t="s">
        <v>134</v>
      </c>
      <c r="L2748" t="s">
        <v>139</v>
      </c>
      <c r="M2748" s="2" t="s">
        <v>101</v>
      </c>
      <c r="N2748" s="71" t="s">
        <v>97</v>
      </c>
      <c r="O2748" s="71" t="s">
        <v>174</v>
      </c>
      <c r="P2748" s="4" t="s">
        <v>98</v>
      </c>
      <c r="Q2748" s="2" t="s">
        <v>97</v>
      </c>
      <c r="R2748" s="2" t="s">
        <v>98</v>
      </c>
      <c r="S2748" t="s">
        <v>97</v>
      </c>
      <c r="T2748" t="s">
        <v>98</v>
      </c>
      <c r="U2748" s="2" t="s">
        <v>98</v>
      </c>
      <c r="V2748" s="2" t="s">
        <v>98</v>
      </c>
      <c r="W2748" s="2" t="s">
        <v>98</v>
      </c>
      <c r="X2748" s="2" t="s">
        <v>98</v>
      </c>
      <c r="Y2748" s="2" t="s">
        <v>98</v>
      </c>
      <c r="Z2748" s="2" t="s">
        <v>98</v>
      </c>
      <c r="AA2748" s="2" t="s">
        <v>98</v>
      </c>
      <c r="AB2748" s="2" t="s">
        <v>98</v>
      </c>
      <c r="AC2748" t="s">
        <v>175</v>
      </c>
      <c r="AD2748" t="s">
        <v>97</v>
      </c>
      <c r="AE2748" s="1" t="s">
        <v>98</v>
      </c>
      <c r="AF2748" t="s">
        <v>98</v>
      </c>
    </row>
    <row r="2749" spans="1:32">
      <c r="A2749" s="3" t="s">
        <v>184</v>
      </c>
      <c r="B2749">
        <v>2739</v>
      </c>
      <c r="C2749">
        <v>195733</v>
      </c>
      <c r="D2749" t="s">
        <v>137</v>
      </c>
      <c r="E2749" s="2" t="s">
        <v>98</v>
      </c>
      <c r="F2749" s="2" t="s">
        <v>98</v>
      </c>
      <c r="G2749" s="2" t="s">
        <v>98</v>
      </c>
      <c r="H2749" s="3" t="s">
        <v>97</v>
      </c>
      <c r="I2749" s="2" t="s">
        <v>148</v>
      </c>
      <c r="J2749" s="6" t="s">
        <v>97</v>
      </c>
      <c r="K2749" s="2" t="s">
        <v>134</v>
      </c>
      <c r="L2749" t="s">
        <v>140</v>
      </c>
      <c r="M2749" s="2" t="s">
        <v>100</v>
      </c>
      <c r="N2749" s="70" t="s">
        <v>97</v>
      </c>
      <c r="O2749" s="70" t="s">
        <v>163</v>
      </c>
      <c r="P2749" s="4" t="s">
        <v>182</v>
      </c>
      <c r="Q2749" s="2" t="s">
        <v>98</v>
      </c>
      <c r="R2749" s="2" t="s">
        <v>98</v>
      </c>
      <c r="S2749" t="s">
        <v>98</v>
      </c>
      <c r="T2749" t="s">
        <v>98</v>
      </c>
      <c r="U2749" s="2" t="s">
        <v>98</v>
      </c>
      <c r="V2749" s="2" t="s">
        <v>98</v>
      </c>
      <c r="W2749" s="2" t="s">
        <v>98</v>
      </c>
      <c r="X2749" s="2" t="s">
        <v>98</v>
      </c>
      <c r="Y2749" s="2" t="s">
        <v>186</v>
      </c>
      <c r="Z2749" s="2" t="s">
        <v>98</v>
      </c>
      <c r="AA2749" s="2" t="s">
        <v>98</v>
      </c>
      <c r="AB2749" s="2" t="s">
        <v>98</v>
      </c>
      <c r="AC2749" t="s">
        <v>175</v>
      </c>
      <c r="AD2749" s="6" t="s">
        <v>97</v>
      </c>
      <c r="AE2749" s="1" t="s">
        <v>97</v>
      </c>
      <c r="AF2749" t="s">
        <v>98</v>
      </c>
    </row>
    <row r="2750" spans="1:32">
      <c r="A2750" s="3" t="s">
        <v>184</v>
      </c>
      <c r="B2750">
        <v>2740</v>
      </c>
      <c r="C2750">
        <v>195755</v>
      </c>
      <c r="D2750" t="s">
        <v>137</v>
      </c>
      <c r="E2750" s="2" t="s">
        <v>98</v>
      </c>
      <c r="F2750" s="2" t="s">
        <v>98</v>
      </c>
      <c r="G2750" s="2" t="s">
        <v>98</v>
      </c>
      <c r="H2750" s="2" t="s">
        <v>98</v>
      </c>
      <c r="I2750" s="2" t="s">
        <v>144</v>
      </c>
      <c r="J2750" s="6" t="s">
        <v>97</v>
      </c>
      <c r="K2750" s="2" t="s">
        <v>134</v>
      </c>
      <c r="L2750" t="s">
        <v>140</v>
      </c>
      <c r="M2750" s="3" t="s">
        <v>101</v>
      </c>
      <c r="N2750" s="71" t="s">
        <v>97</v>
      </c>
      <c r="O2750" s="71" t="s">
        <v>174</v>
      </c>
      <c r="P2750" s="5" t="s">
        <v>182</v>
      </c>
      <c r="Q2750" s="2" t="s">
        <v>98</v>
      </c>
      <c r="R2750" s="2" t="s">
        <v>98</v>
      </c>
      <c r="S2750" t="s">
        <v>98</v>
      </c>
      <c r="T2750" t="s">
        <v>98</v>
      </c>
      <c r="U2750" s="2" t="s">
        <v>98</v>
      </c>
      <c r="V2750" s="2" t="s">
        <v>98</v>
      </c>
      <c r="W2750" s="2" t="s">
        <v>98</v>
      </c>
      <c r="X2750" s="2" t="s">
        <v>98</v>
      </c>
      <c r="Y2750" s="2" t="s">
        <v>186</v>
      </c>
      <c r="Z2750" s="2" t="s">
        <v>98</v>
      </c>
      <c r="AA2750" s="2" t="s">
        <v>98</v>
      </c>
      <c r="AB2750" s="2" t="s">
        <v>97</v>
      </c>
      <c r="AC2750" t="s">
        <v>175</v>
      </c>
      <c r="AD2750" t="s">
        <v>97</v>
      </c>
      <c r="AE2750" s="1" t="s">
        <v>98</v>
      </c>
      <c r="AF2750" t="s">
        <v>98</v>
      </c>
    </row>
    <row r="2751" spans="1:32">
      <c r="A2751" s="3" t="s">
        <v>183</v>
      </c>
      <c r="B2751">
        <v>2741</v>
      </c>
      <c r="C2751" s="6">
        <v>195774</v>
      </c>
      <c r="D2751" t="s">
        <v>136</v>
      </c>
      <c r="E2751" s="2" t="s">
        <v>98</v>
      </c>
      <c r="F2751" s="2" t="s">
        <v>98</v>
      </c>
      <c r="G2751" s="2" t="s">
        <v>98</v>
      </c>
      <c r="H2751" s="2" t="s">
        <v>97</v>
      </c>
      <c r="I2751" s="2" t="s">
        <v>145</v>
      </c>
      <c r="J2751" s="2" t="s">
        <v>97</v>
      </c>
      <c r="K2751" s="2" t="s">
        <v>134</v>
      </c>
      <c r="L2751" t="s">
        <v>140</v>
      </c>
      <c r="M2751" s="2" t="s">
        <v>101</v>
      </c>
      <c r="N2751" s="71" t="s">
        <v>97</v>
      </c>
      <c r="O2751" s="71" t="s">
        <v>174</v>
      </c>
      <c r="P2751" s="4" t="s">
        <v>182</v>
      </c>
      <c r="Q2751" s="2" t="s">
        <v>98</v>
      </c>
      <c r="R2751" s="2" t="s">
        <v>98</v>
      </c>
      <c r="S2751" t="s">
        <v>98</v>
      </c>
      <c r="T2751" t="s">
        <v>98</v>
      </c>
      <c r="U2751" s="2" t="s">
        <v>98</v>
      </c>
      <c r="V2751" s="2" t="s">
        <v>98</v>
      </c>
      <c r="W2751" s="2" t="s">
        <v>98</v>
      </c>
      <c r="X2751" s="2" t="s">
        <v>98</v>
      </c>
      <c r="Y2751" s="2" t="s">
        <v>98</v>
      </c>
      <c r="Z2751" s="2" t="s">
        <v>98</v>
      </c>
      <c r="AA2751" s="2" t="s">
        <v>98</v>
      </c>
      <c r="AB2751" s="2" t="s">
        <v>97</v>
      </c>
      <c r="AC2751" t="s">
        <v>175</v>
      </c>
      <c r="AD2751" t="s">
        <v>97</v>
      </c>
      <c r="AE2751" s="1" t="s">
        <v>98</v>
      </c>
      <c r="AF2751" t="s">
        <v>98</v>
      </c>
    </row>
    <row r="2752" spans="1:32">
      <c r="A2752" s="3" t="s">
        <v>184</v>
      </c>
      <c r="B2752">
        <v>2742</v>
      </c>
      <c r="C2752">
        <v>195776</v>
      </c>
      <c r="D2752" t="s">
        <v>136</v>
      </c>
      <c r="E2752" s="2" t="s">
        <v>97</v>
      </c>
      <c r="F2752" s="2" t="s">
        <v>98</v>
      </c>
      <c r="G2752" s="2" t="s">
        <v>97</v>
      </c>
      <c r="H2752" s="3" t="s">
        <v>97</v>
      </c>
      <c r="I2752" s="2" t="s">
        <v>146</v>
      </c>
      <c r="J2752" s="6" t="s">
        <v>98</v>
      </c>
      <c r="K2752" s="2" t="s">
        <v>134</v>
      </c>
      <c r="L2752" t="s">
        <v>139</v>
      </c>
      <c r="M2752" s="2" t="s">
        <v>100</v>
      </c>
      <c r="N2752" s="70" t="s">
        <v>97</v>
      </c>
      <c r="O2752" s="70" t="s">
        <v>174</v>
      </c>
      <c r="P2752" s="5" t="s">
        <v>97</v>
      </c>
      <c r="Q2752" s="2" t="s">
        <v>98</v>
      </c>
      <c r="R2752" s="2" t="s">
        <v>98</v>
      </c>
      <c r="S2752" t="s">
        <v>97</v>
      </c>
      <c r="T2752" t="s">
        <v>98</v>
      </c>
      <c r="U2752" s="2" t="s">
        <v>98</v>
      </c>
      <c r="V2752" s="2" t="s">
        <v>97</v>
      </c>
      <c r="W2752" s="2" t="s">
        <v>98</v>
      </c>
      <c r="X2752" s="2" t="s">
        <v>98</v>
      </c>
      <c r="Y2752" s="2" t="s">
        <v>97</v>
      </c>
      <c r="Z2752" s="2" t="s">
        <v>98</v>
      </c>
      <c r="AA2752" s="2" t="s">
        <v>98</v>
      </c>
      <c r="AB2752" s="2" t="s">
        <v>98</v>
      </c>
      <c r="AC2752" t="s">
        <v>175</v>
      </c>
      <c r="AD2752" s="6" t="s">
        <v>97</v>
      </c>
      <c r="AE2752" s="1" t="s">
        <v>98</v>
      </c>
      <c r="AF2752" t="s">
        <v>98</v>
      </c>
    </row>
    <row r="2753" spans="1:32">
      <c r="A2753" s="3" t="s">
        <v>183</v>
      </c>
      <c r="B2753">
        <v>2743</v>
      </c>
      <c r="C2753" s="6">
        <v>195777</v>
      </c>
      <c r="D2753" t="s">
        <v>136</v>
      </c>
      <c r="E2753" s="2" t="s">
        <v>98</v>
      </c>
      <c r="F2753" s="2" t="s">
        <v>98</v>
      </c>
      <c r="G2753" s="2" t="s">
        <v>98</v>
      </c>
      <c r="H2753" s="2" t="s">
        <v>98</v>
      </c>
      <c r="I2753" s="2" t="s">
        <v>149</v>
      </c>
      <c r="J2753" s="2" t="s">
        <v>97</v>
      </c>
      <c r="K2753" s="2" t="s">
        <v>134</v>
      </c>
      <c r="L2753" t="s">
        <v>140</v>
      </c>
      <c r="M2753" s="2" t="s">
        <v>100</v>
      </c>
      <c r="N2753" s="71" t="s">
        <v>97</v>
      </c>
      <c r="O2753" s="71" t="s">
        <v>174</v>
      </c>
      <c r="P2753" s="4" t="s">
        <v>182</v>
      </c>
      <c r="Q2753" s="2" t="s">
        <v>98</v>
      </c>
      <c r="R2753" s="2" t="s">
        <v>98</v>
      </c>
      <c r="S2753" t="s">
        <v>98</v>
      </c>
      <c r="T2753" t="s">
        <v>98</v>
      </c>
      <c r="U2753" s="2" t="s">
        <v>98</v>
      </c>
      <c r="V2753" s="2" t="s">
        <v>98</v>
      </c>
      <c r="W2753" s="2" t="s">
        <v>98</v>
      </c>
      <c r="X2753" s="2" t="s">
        <v>98</v>
      </c>
      <c r="Y2753" s="2" t="s">
        <v>186</v>
      </c>
      <c r="Z2753" s="2" t="s">
        <v>98</v>
      </c>
      <c r="AA2753" s="2" t="s">
        <v>98</v>
      </c>
      <c r="AB2753" s="2" t="s">
        <v>185</v>
      </c>
      <c r="AC2753" t="s">
        <v>172</v>
      </c>
      <c r="AD2753" t="s">
        <v>97</v>
      </c>
      <c r="AE2753" s="1" t="s">
        <v>98</v>
      </c>
      <c r="AF2753" t="s">
        <v>97</v>
      </c>
    </row>
    <row r="2754" spans="1:32">
      <c r="A2754" s="3" t="s">
        <v>184</v>
      </c>
      <c r="B2754">
        <v>2744</v>
      </c>
      <c r="C2754">
        <v>195814</v>
      </c>
      <c r="D2754" t="s">
        <v>136</v>
      </c>
      <c r="E2754" s="2" t="s">
        <v>97</v>
      </c>
      <c r="F2754" s="2" t="s">
        <v>98</v>
      </c>
      <c r="G2754" s="2" t="s">
        <v>98</v>
      </c>
      <c r="H2754" s="3" t="s">
        <v>97</v>
      </c>
      <c r="I2754" s="2" t="s">
        <v>147</v>
      </c>
      <c r="J2754" s="6" t="s">
        <v>97</v>
      </c>
      <c r="K2754" s="2" t="s">
        <v>134</v>
      </c>
      <c r="L2754" t="s">
        <v>139</v>
      </c>
      <c r="M2754" s="3" t="s">
        <v>100</v>
      </c>
      <c r="N2754" s="71" t="s">
        <v>97</v>
      </c>
      <c r="O2754" s="71" t="s">
        <v>163</v>
      </c>
      <c r="P2754" s="5" t="s">
        <v>182</v>
      </c>
      <c r="Q2754" s="2" t="s">
        <v>98</v>
      </c>
      <c r="R2754" s="2" t="s">
        <v>98</v>
      </c>
      <c r="S2754" t="s">
        <v>98</v>
      </c>
      <c r="T2754" t="s">
        <v>98</v>
      </c>
      <c r="U2754" s="2" t="s">
        <v>98</v>
      </c>
      <c r="V2754" s="2" t="s">
        <v>98</v>
      </c>
      <c r="W2754" s="2" t="s">
        <v>98</v>
      </c>
      <c r="X2754" s="2" t="s">
        <v>98</v>
      </c>
      <c r="Y2754" s="2" t="s">
        <v>98</v>
      </c>
      <c r="Z2754" s="2" t="s">
        <v>98</v>
      </c>
      <c r="AA2754" s="2" t="s">
        <v>98</v>
      </c>
      <c r="AB2754" s="2" t="s">
        <v>97</v>
      </c>
      <c r="AC2754" t="s">
        <v>175</v>
      </c>
      <c r="AD2754" s="6" t="s">
        <v>97</v>
      </c>
      <c r="AE2754" s="1" t="s">
        <v>98</v>
      </c>
      <c r="AF2754" t="s">
        <v>98</v>
      </c>
    </row>
    <row r="2755" spans="1:32">
      <c r="A2755" s="3" t="s">
        <v>184</v>
      </c>
      <c r="B2755">
        <v>2745</v>
      </c>
      <c r="C2755" s="6">
        <v>195825</v>
      </c>
      <c r="D2755" t="s">
        <v>136</v>
      </c>
      <c r="E2755" s="2" t="s">
        <v>98</v>
      </c>
      <c r="F2755" s="2" t="s">
        <v>98</v>
      </c>
      <c r="G2755" s="2" t="s">
        <v>98</v>
      </c>
      <c r="H2755" s="2" t="s">
        <v>97</v>
      </c>
      <c r="I2755" s="2" t="s">
        <v>148</v>
      </c>
      <c r="J2755" s="2" t="s">
        <v>97</v>
      </c>
      <c r="K2755" s="2" t="s">
        <v>134</v>
      </c>
      <c r="L2755" t="s">
        <v>139</v>
      </c>
      <c r="M2755" s="2" t="s">
        <v>100</v>
      </c>
      <c r="N2755" s="71" t="s">
        <v>97</v>
      </c>
      <c r="O2755" s="71" t="s">
        <v>174</v>
      </c>
      <c r="P2755" s="4" t="s">
        <v>182</v>
      </c>
      <c r="Q2755" s="2" t="s">
        <v>98</v>
      </c>
      <c r="R2755" s="2" t="s">
        <v>98</v>
      </c>
      <c r="S2755" t="s">
        <v>98</v>
      </c>
      <c r="T2755" t="s">
        <v>98</v>
      </c>
      <c r="U2755" s="2" t="s">
        <v>98</v>
      </c>
      <c r="V2755" s="2" t="s">
        <v>98</v>
      </c>
      <c r="W2755" s="2" t="s">
        <v>98</v>
      </c>
      <c r="X2755" s="2" t="s">
        <v>98</v>
      </c>
      <c r="Y2755" s="2" t="s">
        <v>98</v>
      </c>
      <c r="Z2755" s="2" t="s">
        <v>98</v>
      </c>
      <c r="AA2755" s="2" t="s">
        <v>98</v>
      </c>
      <c r="AB2755" s="2" t="s">
        <v>97</v>
      </c>
      <c r="AC2755" t="s">
        <v>175</v>
      </c>
      <c r="AD2755" t="s">
        <v>97</v>
      </c>
      <c r="AE2755" s="1" t="s">
        <v>98</v>
      </c>
      <c r="AF2755" t="s">
        <v>98</v>
      </c>
    </row>
    <row r="2756" spans="1:32">
      <c r="A2756" s="3" t="s">
        <v>184</v>
      </c>
      <c r="B2756">
        <v>2746</v>
      </c>
      <c r="C2756" s="6">
        <v>195831</v>
      </c>
      <c r="D2756" t="s">
        <v>137</v>
      </c>
      <c r="E2756" s="2" t="s">
        <v>98</v>
      </c>
      <c r="F2756" s="2" t="s">
        <v>98</v>
      </c>
      <c r="G2756" s="2" t="s">
        <v>98</v>
      </c>
      <c r="H2756" s="2" t="s">
        <v>97</v>
      </c>
      <c r="I2756" s="2" t="s">
        <v>149</v>
      </c>
      <c r="J2756" s="2" t="s">
        <v>97</v>
      </c>
      <c r="K2756" s="2" t="s">
        <v>134</v>
      </c>
      <c r="L2756" t="s">
        <v>139</v>
      </c>
      <c r="M2756" s="2" t="s">
        <v>100</v>
      </c>
      <c r="N2756" s="71" t="s">
        <v>97</v>
      </c>
      <c r="O2756" s="71" t="s">
        <v>174</v>
      </c>
      <c r="P2756" s="4" t="s">
        <v>97</v>
      </c>
      <c r="Q2756" s="2" t="s">
        <v>97</v>
      </c>
      <c r="R2756" s="2" t="s">
        <v>98</v>
      </c>
      <c r="S2756" t="s">
        <v>97</v>
      </c>
      <c r="T2756" t="s">
        <v>98</v>
      </c>
      <c r="U2756" s="2" t="s">
        <v>97</v>
      </c>
      <c r="V2756" s="2" t="s">
        <v>97</v>
      </c>
      <c r="W2756" s="2" t="s">
        <v>98</v>
      </c>
      <c r="X2756" s="2" t="s">
        <v>98</v>
      </c>
      <c r="Y2756" s="2" t="s">
        <v>98</v>
      </c>
      <c r="Z2756" s="2" t="s">
        <v>98</v>
      </c>
      <c r="AA2756" s="2" t="s">
        <v>98</v>
      </c>
      <c r="AB2756" s="2" t="s">
        <v>98</v>
      </c>
      <c r="AC2756" t="s">
        <v>175</v>
      </c>
      <c r="AD2756" t="s">
        <v>97</v>
      </c>
      <c r="AE2756" s="1" t="s">
        <v>98</v>
      </c>
      <c r="AF2756" t="s">
        <v>97</v>
      </c>
    </row>
    <row r="2757" spans="1:32">
      <c r="A2757" s="3" t="s">
        <v>184</v>
      </c>
      <c r="B2757">
        <v>2747</v>
      </c>
      <c r="C2757" s="6">
        <v>195834</v>
      </c>
      <c r="D2757" t="s">
        <v>136</v>
      </c>
      <c r="E2757" s="2" t="s">
        <v>97</v>
      </c>
      <c r="F2757" s="2" t="s">
        <v>98</v>
      </c>
      <c r="G2757" s="2" t="s">
        <v>98</v>
      </c>
      <c r="H2757" s="2" t="s">
        <v>97</v>
      </c>
      <c r="I2757" s="2" t="s">
        <v>146</v>
      </c>
      <c r="J2757" s="2" t="s">
        <v>97</v>
      </c>
      <c r="K2757" s="2" t="s">
        <v>134</v>
      </c>
      <c r="L2757" t="s">
        <v>140</v>
      </c>
      <c r="M2757" s="2" t="s">
        <v>100</v>
      </c>
      <c r="N2757" s="71" t="s">
        <v>97</v>
      </c>
      <c r="O2757" s="71" t="s">
        <v>163</v>
      </c>
      <c r="P2757" s="4" t="s">
        <v>98</v>
      </c>
      <c r="Q2757" s="2" t="s">
        <v>98</v>
      </c>
      <c r="R2757" s="2" t="s">
        <v>98</v>
      </c>
      <c r="S2757" t="s">
        <v>97</v>
      </c>
      <c r="T2757" t="s">
        <v>98</v>
      </c>
      <c r="U2757" s="2" t="s">
        <v>98</v>
      </c>
      <c r="V2757" s="2" t="s">
        <v>98</v>
      </c>
      <c r="W2757" s="2" t="s">
        <v>98</v>
      </c>
      <c r="X2757" s="2" t="s">
        <v>97</v>
      </c>
      <c r="Y2757" s="2" t="s">
        <v>98</v>
      </c>
      <c r="Z2757" s="2" t="s">
        <v>98</v>
      </c>
      <c r="AA2757" s="2" t="s">
        <v>98</v>
      </c>
      <c r="AB2757" s="2" t="s">
        <v>97</v>
      </c>
      <c r="AC2757" t="s">
        <v>175</v>
      </c>
      <c r="AD2757" t="s">
        <v>97</v>
      </c>
      <c r="AE2757" s="1" t="s">
        <v>97</v>
      </c>
      <c r="AF2757" t="s">
        <v>98</v>
      </c>
    </row>
    <row r="2758" spans="1:32">
      <c r="A2758" s="3" t="s">
        <v>184</v>
      </c>
      <c r="B2758">
        <v>2748</v>
      </c>
      <c r="C2758">
        <v>195842</v>
      </c>
      <c r="D2758" t="s">
        <v>137</v>
      </c>
      <c r="E2758" s="2" t="s">
        <v>98</v>
      </c>
      <c r="F2758" s="2" t="s">
        <v>98</v>
      </c>
      <c r="G2758" s="2" t="s">
        <v>98</v>
      </c>
      <c r="H2758" s="3" t="s">
        <v>97</v>
      </c>
      <c r="I2758" s="2" t="s">
        <v>145</v>
      </c>
      <c r="J2758" s="6" t="s">
        <v>97</v>
      </c>
      <c r="K2758" s="2" t="s">
        <v>134</v>
      </c>
      <c r="L2758" t="s">
        <v>140</v>
      </c>
      <c r="M2758" s="2" t="s">
        <v>100</v>
      </c>
      <c r="N2758" s="70" t="s">
        <v>97</v>
      </c>
      <c r="O2758" s="70" t="s">
        <v>163</v>
      </c>
      <c r="P2758" s="4" t="s">
        <v>182</v>
      </c>
      <c r="Q2758" s="2" t="s">
        <v>98</v>
      </c>
      <c r="R2758" s="2" t="s">
        <v>98</v>
      </c>
      <c r="S2758" t="s">
        <v>98</v>
      </c>
      <c r="T2758" t="s">
        <v>98</v>
      </c>
      <c r="U2758" s="2" t="s">
        <v>98</v>
      </c>
      <c r="V2758" s="2" t="s">
        <v>98</v>
      </c>
      <c r="W2758" s="2" t="s">
        <v>98</v>
      </c>
      <c r="X2758" s="2" t="s">
        <v>98</v>
      </c>
      <c r="Y2758" s="2" t="s">
        <v>186</v>
      </c>
      <c r="Z2758" s="2" t="s">
        <v>98</v>
      </c>
      <c r="AA2758" s="2" t="s">
        <v>98</v>
      </c>
      <c r="AB2758" s="2" t="s">
        <v>98</v>
      </c>
      <c r="AC2758" t="s">
        <v>175</v>
      </c>
      <c r="AD2758" s="6" t="s">
        <v>97</v>
      </c>
      <c r="AE2758" s="1" t="s">
        <v>98</v>
      </c>
      <c r="AF2758" t="s">
        <v>98</v>
      </c>
    </row>
    <row r="2759" spans="1:32">
      <c r="A2759" s="3" t="s">
        <v>184</v>
      </c>
      <c r="B2759">
        <v>2749</v>
      </c>
      <c r="C2759">
        <v>195844</v>
      </c>
      <c r="D2759" t="s">
        <v>137</v>
      </c>
      <c r="E2759" s="2" t="s">
        <v>98</v>
      </c>
      <c r="F2759" s="2" t="s">
        <v>98</v>
      </c>
      <c r="G2759" s="2" t="s">
        <v>98</v>
      </c>
      <c r="H2759" s="3" t="s">
        <v>97</v>
      </c>
      <c r="I2759" s="2" t="s">
        <v>147</v>
      </c>
      <c r="J2759" s="6" t="s">
        <v>97</v>
      </c>
      <c r="K2759" s="2" t="s">
        <v>134</v>
      </c>
      <c r="L2759" t="s">
        <v>140</v>
      </c>
      <c r="M2759" s="3" t="s">
        <v>100</v>
      </c>
      <c r="N2759" s="71" t="s">
        <v>97</v>
      </c>
      <c r="O2759" s="71" t="s">
        <v>163</v>
      </c>
      <c r="P2759" s="5" t="s">
        <v>182</v>
      </c>
      <c r="Q2759" s="2" t="s">
        <v>98</v>
      </c>
      <c r="R2759" s="2" t="s">
        <v>98</v>
      </c>
      <c r="S2759" t="s">
        <v>98</v>
      </c>
      <c r="T2759" t="s">
        <v>98</v>
      </c>
      <c r="U2759" s="2" t="s">
        <v>98</v>
      </c>
      <c r="V2759" s="2" t="s">
        <v>98</v>
      </c>
      <c r="W2759" s="2" t="s">
        <v>98</v>
      </c>
      <c r="X2759" s="2" t="s">
        <v>98</v>
      </c>
      <c r="Y2759" s="2" t="s">
        <v>186</v>
      </c>
      <c r="Z2759" s="2" t="s">
        <v>98</v>
      </c>
      <c r="AA2759" s="2" t="s">
        <v>98</v>
      </c>
      <c r="AB2759" s="2" t="s">
        <v>98</v>
      </c>
      <c r="AC2759" t="s">
        <v>175</v>
      </c>
      <c r="AD2759" t="s">
        <v>97</v>
      </c>
      <c r="AE2759" s="1" t="s">
        <v>98</v>
      </c>
      <c r="AF2759" t="s">
        <v>98</v>
      </c>
    </row>
    <row r="2760" spans="1:32">
      <c r="A2760" s="3" t="s">
        <v>184</v>
      </c>
      <c r="B2760">
        <v>2750</v>
      </c>
      <c r="C2760" s="6">
        <v>195846</v>
      </c>
      <c r="D2760" t="s">
        <v>137</v>
      </c>
      <c r="E2760" s="2" t="s">
        <v>97</v>
      </c>
      <c r="F2760" s="2" t="s">
        <v>97</v>
      </c>
      <c r="G2760" s="2" t="s">
        <v>98</v>
      </c>
      <c r="H2760" s="2" t="s">
        <v>97</v>
      </c>
      <c r="I2760" s="2" t="s">
        <v>147</v>
      </c>
      <c r="J2760" s="2" t="s">
        <v>97</v>
      </c>
      <c r="K2760" s="2" t="s">
        <v>134</v>
      </c>
      <c r="L2760" t="s">
        <v>139</v>
      </c>
      <c r="M2760" s="2" t="s">
        <v>100</v>
      </c>
      <c r="N2760" s="71" t="s">
        <v>97</v>
      </c>
      <c r="O2760" s="71" t="s">
        <v>174</v>
      </c>
      <c r="P2760" s="4" t="s">
        <v>97</v>
      </c>
      <c r="Q2760" s="2" t="s">
        <v>97</v>
      </c>
      <c r="R2760" s="2" t="s">
        <v>97</v>
      </c>
      <c r="S2760" t="s">
        <v>97</v>
      </c>
      <c r="T2760" t="s">
        <v>97</v>
      </c>
      <c r="U2760" s="2" t="s">
        <v>98</v>
      </c>
      <c r="V2760" s="2" t="s">
        <v>98</v>
      </c>
      <c r="W2760" s="2" t="s">
        <v>97</v>
      </c>
      <c r="X2760" s="2" t="s">
        <v>97</v>
      </c>
      <c r="Y2760" s="2" t="s">
        <v>97</v>
      </c>
      <c r="Z2760" s="2" t="s">
        <v>98</v>
      </c>
      <c r="AA2760" s="2" t="s">
        <v>98</v>
      </c>
      <c r="AB2760" s="2" t="s">
        <v>185</v>
      </c>
      <c r="AC2760" t="s">
        <v>175</v>
      </c>
      <c r="AD2760" t="s">
        <v>97</v>
      </c>
      <c r="AE2760" s="1" t="s">
        <v>98</v>
      </c>
      <c r="AF2760" t="s">
        <v>98</v>
      </c>
    </row>
    <row r="2761" spans="1:32">
      <c r="A2761" s="3" t="s">
        <v>184</v>
      </c>
      <c r="B2761">
        <v>2751</v>
      </c>
      <c r="C2761">
        <v>195855</v>
      </c>
      <c r="D2761" t="s">
        <v>137</v>
      </c>
      <c r="E2761" s="2" t="s">
        <v>98</v>
      </c>
      <c r="F2761" s="2" t="s">
        <v>98</v>
      </c>
      <c r="G2761" s="2" t="s">
        <v>98</v>
      </c>
      <c r="H2761" s="3" t="s">
        <v>97</v>
      </c>
      <c r="I2761" s="2" t="s">
        <v>147</v>
      </c>
      <c r="J2761" s="6" t="s">
        <v>97</v>
      </c>
      <c r="K2761" s="2" t="s">
        <v>134</v>
      </c>
      <c r="L2761" t="s">
        <v>140</v>
      </c>
      <c r="M2761" s="3" t="s">
        <v>100</v>
      </c>
      <c r="N2761" s="71" t="s">
        <v>97</v>
      </c>
      <c r="O2761" s="71" t="s">
        <v>174</v>
      </c>
      <c r="P2761" s="5" t="s">
        <v>97</v>
      </c>
      <c r="Q2761" s="2" t="s">
        <v>98</v>
      </c>
      <c r="R2761" s="2" t="s">
        <v>98</v>
      </c>
      <c r="S2761" t="s">
        <v>97</v>
      </c>
      <c r="T2761" t="s">
        <v>98</v>
      </c>
      <c r="U2761" s="2" t="s">
        <v>98</v>
      </c>
      <c r="V2761" s="2" t="s">
        <v>98</v>
      </c>
      <c r="W2761" s="2" t="s">
        <v>98</v>
      </c>
      <c r="X2761" s="2" t="s">
        <v>97</v>
      </c>
      <c r="Y2761" s="2" t="s">
        <v>186</v>
      </c>
      <c r="Z2761" s="2" t="s">
        <v>98</v>
      </c>
      <c r="AA2761" s="2" t="s">
        <v>98</v>
      </c>
      <c r="AB2761" s="2" t="s">
        <v>97</v>
      </c>
      <c r="AC2761" t="s">
        <v>175</v>
      </c>
      <c r="AD2761" s="6" t="s">
        <v>97</v>
      </c>
      <c r="AE2761" s="1" t="s">
        <v>98</v>
      </c>
      <c r="AF2761" t="s">
        <v>97</v>
      </c>
    </row>
    <row r="2762" spans="1:32">
      <c r="A2762" s="3" t="s">
        <v>184</v>
      </c>
      <c r="B2762">
        <v>2752</v>
      </c>
      <c r="C2762">
        <v>195858</v>
      </c>
      <c r="D2762" t="s">
        <v>136</v>
      </c>
      <c r="E2762" s="2" t="s">
        <v>98</v>
      </c>
      <c r="F2762" s="2" t="s">
        <v>98</v>
      </c>
      <c r="G2762" s="2" t="s">
        <v>98</v>
      </c>
      <c r="H2762" s="3" t="s">
        <v>97</v>
      </c>
      <c r="I2762" s="2" t="s">
        <v>147</v>
      </c>
      <c r="J2762" s="6" t="s">
        <v>97</v>
      </c>
      <c r="K2762" s="2" t="s">
        <v>135</v>
      </c>
      <c r="L2762" t="s">
        <v>139</v>
      </c>
      <c r="M2762" s="2" t="s">
        <v>100</v>
      </c>
      <c r="N2762" s="70" t="s">
        <v>97</v>
      </c>
      <c r="O2762" s="70" t="s">
        <v>163</v>
      </c>
      <c r="P2762" s="5" t="s">
        <v>98</v>
      </c>
      <c r="Q2762" s="2" t="s">
        <v>98</v>
      </c>
      <c r="R2762" s="2" t="s">
        <v>98</v>
      </c>
      <c r="S2762" t="s">
        <v>97</v>
      </c>
      <c r="T2762" t="s">
        <v>98</v>
      </c>
      <c r="U2762" s="2" t="s">
        <v>97</v>
      </c>
      <c r="V2762" s="2" t="s">
        <v>97</v>
      </c>
      <c r="W2762" s="2" t="s">
        <v>98</v>
      </c>
      <c r="X2762" s="2" t="s">
        <v>97</v>
      </c>
      <c r="Y2762" s="2" t="s">
        <v>99</v>
      </c>
      <c r="Z2762" s="2" t="s">
        <v>98</v>
      </c>
      <c r="AA2762" s="2" t="s">
        <v>98</v>
      </c>
      <c r="AB2762" s="3" t="s">
        <v>185</v>
      </c>
      <c r="AC2762" t="s">
        <v>172</v>
      </c>
      <c r="AD2762" s="6" t="s">
        <v>98</v>
      </c>
      <c r="AE2762" s="7" t="s">
        <v>98</v>
      </c>
      <c r="AF2762" t="s">
        <v>97</v>
      </c>
    </row>
    <row r="2763" spans="1:32">
      <c r="A2763" s="3" t="s">
        <v>184</v>
      </c>
      <c r="B2763">
        <v>2753</v>
      </c>
      <c r="C2763" s="6">
        <v>195873</v>
      </c>
      <c r="D2763" t="s">
        <v>137</v>
      </c>
      <c r="E2763" s="2" t="s">
        <v>98</v>
      </c>
      <c r="F2763" s="2" t="s">
        <v>98</v>
      </c>
      <c r="G2763" s="2" t="s">
        <v>98</v>
      </c>
      <c r="H2763" s="2" t="s">
        <v>97</v>
      </c>
      <c r="I2763" s="2" t="s">
        <v>144</v>
      </c>
      <c r="J2763" s="2" t="s">
        <v>97</v>
      </c>
      <c r="K2763" s="2" t="s">
        <v>134</v>
      </c>
      <c r="L2763" t="s">
        <v>140</v>
      </c>
      <c r="M2763" s="2" t="s">
        <v>100</v>
      </c>
      <c r="N2763" s="71" t="s">
        <v>97</v>
      </c>
      <c r="O2763" s="71" t="s">
        <v>163</v>
      </c>
      <c r="P2763" s="4" t="s">
        <v>182</v>
      </c>
      <c r="Q2763" s="2" t="s">
        <v>98</v>
      </c>
      <c r="R2763" s="2" t="s">
        <v>98</v>
      </c>
      <c r="S2763" t="s">
        <v>98</v>
      </c>
      <c r="T2763" t="s">
        <v>98</v>
      </c>
      <c r="U2763" s="2" t="s">
        <v>98</v>
      </c>
      <c r="V2763" s="2" t="s">
        <v>98</v>
      </c>
      <c r="W2763" s="2" t="s">
        <v>98</v>
      </c>
      <c r="X2763" s="2" t="s">
        <v>98</v>
      </c>
      <c r="Y2763" s="2" t="s">
        <v>186</v>
      </c>
      <c r="Z2763" s="2" t="s">
        <v>98</v>
      </c>
      <c r="AA2763" s="2" t="s">
        <v>98</v>
      </c>
      <c r="AB2763" s="2" t="s">
        <v>97</v>
      </c>
      <c r="AC2763" t="s">
        <v>175</v>
      </c>
      <c r="AD2763" t="s">
        <v>97</v>
      </c>
      <c r="AE2763" s="1" t="s">
        <v>98</v>
      </c>
      <c r="AF2763" t="s">
        <v>98</v>
      </c>
    </row>
    <row r="2764" spans="1:32">
      <c r="A2764" s="3" t="s">
        <v>184</v>
      </c>
      <c r="B2764">
        <v>2754</v>
      </c>
      <c r="C2764">
        <v>195884</v>
      </c>
      <c r="D2764" t="s">
        <v>137</v>
      </c>
      <c r="E2764" s="2" t="s">
        <v>98</v>
      </c>
      <c r="F2764" s="2" t="s">
        <v>98</v>
      </c>
      <c r="G2764" s="2" t="s">
        <v>98</v>
      </c>
      <c r="H2764" s="2" t="s">
        <v>97</v>
      </c>
      <c r="I2764" s="2" t="s">
        <v>144</v>
      </c>
      <c r="J2764" s="6" t="s">
        <v>97</v>
      </c>
      <c r="K2764" s="2" t="s">
        <v>134</v>
      </c>
      <c r="L2764" t="s">
        <v>140</v>
      </c>
      <c r="M2764" s="2" t="s">
        <v>101</v>
      </c>
      <c r="N2764" s="70" t="s">
        <v>98</v>
      </c>
      <c r="O2764" s="70" t="s">
        <v>174</v>
      </c>
      <c r="P2764" s="5" t="s">
        <v>182</v>
      </c>
      <c r="Q2764" s="2" t="s">
        <v>98</v>
      </c>
      <c r="R2764" s="2" t="s">
        <v>98</v>
      </c>
      <c r="S2764" t="s">
        <v>98</v>
      </c>
      <c r="T2764" t="s">
        <v>98</v>
      </c>
      <c r="U2764" s="2" t="s">
        <v>98</v>
      </c>
      <c r="V2764" s="2" t="s">
        <v>98</v>
      </c>
      <c r="W2764" s="2" t="s">
        <v>98</v>
      </c>
      <c r="X2764" s="2" t="s">
        <v>98</v>
      </c>
      <c r="Y2764" s="2" t="s">
        <v>186</v>
      </c>
      <c r="Z2764" s="2" t="s">
        <v>98</v>
      </c>
      <c r="AA2764" s="2" t="s">
        <v>98</v>
      </c>
      <c r="AB2764" s="2" t="s">
        <v>97</v>
      </c>
      <c r="AC2764" t="s">
        <v>172</v>
      </c>
      <c r="AD2764" s="6" t="s">
        <v>97</v>
      </c>
      <c r="AE2764" s="1" t="s">
        <v>98</v>
      </c>
      <c r="AF2764" t="s">
        <v>98</v>
      </c>
    </row>
    <row r="2765" spans="1:32">
      <c r="A2765" s="3" t="s">
        <v>184</v>
      </c>
      <c r="B2765">
        <v>2755</v>
      </c>
      <c r="C2765">
        <v>195897</v>
      </c>
      <c r="D2765" t="s">
        <v>136</v>
      </c>
      <c r="E2765" s="2" t="s">
        <v>98</v>
      </c>
      <c r="F2765" s="2" t="s">
        <v>98</v>
      </c>
      <c r="G2765" s="2" t="s">
        <v>98</v>
      </c>
      <c r="H2765" s="3" t="s">
        <v>97</v>
      </c>
      <c r="I2765" s="2" t="s">
        <v>149</v>
      </c>
      <c r="J2765" s="6" t="s">
        <v>97</v>
      </c>
      <c r="K2765" s="2" t="s">
        <v>134</v>
      </c>
      <c r="L2765" t="s">
        <v>139</v>
      </c>
      <c r="M2765" s="2" t="s">
        <v>101</v>
      </c>
      <c r="N2765" s="70" t="s">
        <v>97</v>
      </c>
      <c r="O2765" s="70" t="s">
        <v>174</v>
      </c>
      <c r="P2765" s="4" t="s">
        <v>182</v>
      </c>
      <c r="Q2765" s="2" t="s">
        <v>97</v>
      </c>
      <c r="R2765" s="2" t="s">
        <v>98</v>
      </c>
      <c r="S2765" t="s">
        <v>98</v>
      </c>
      <c r="T2765" t="s">
        <v>98</v>
      </c>
      <c r="U2765" s="2" t="s">
        <v>97</v>
      </c>
      <c r="V2765" s="2" t="s">
        <v>98</v>
      </c>
      <c r="W2765" s="2" t="s">
        <v>98</v>
      </c>
      <c r="X2765" s="2" t="s">
        <v>98</v>
      </c>
      <c r="Y2765" s="2" t="s">
        <v>98</v>
      </c>
      <c r="Z2765" s="2" t="s">
        <v>98</v>
      </c>
      <c r="AA2765" s="2" t="s">
        <v>98</v>
      </c>
      <c r="AB2765" s="2" t="s">
        <v>97</v>
      </c>
      <c r="AC2765" t="s">
        <v>175</v>
      </c>
      <c r="AD2765" s="6" t="s">
        <v>97</v>
      </c>
      <c r="AE2765" s="1" t="s">
        <v>98</v>
      </c>
      <c r="AF2765" t="s">
        <v>98</v>
      </c>
    </row>
    <row r="2766" spans="1:32">
      <c r="A2766" s="3" t="s">
        <v>184</v>
      </c>
      <c r="B2766">
        <v>2756</v>
      </c>
      <c r="C2766" s="6">
        <v>195901</v>
      </c>
      <c r="D2766" t="s">
        <v>136</v>
      </c>
      <c r="E2766" s="2" t="s">
        <v>98</v>
      </c>
      <c r="F2766" s="2" t="s">
        <v>98</v>
      </c>
      <c r="G2766" s="2" t="s">
        <v>97</v>
      </c>
      <c r="H2766" s="2" t="s">
        <v>97</v>
      </c>
      <c r="I2766" s="2" t="s">
        <v>149</v>
      </c>
      <c r="J2766" s="2" t="s">
        <v>97</v>
      </c>
      <c r="K2766" s="2" t="s">
        <v>135</v>
      </c>
      <c r="L2766" t="s">
        <v>138</v>
      </c>
      <c r="M2766" s="2" t="s">
        <v>101</v>
      </c>
      <c r="N2766" s="71" t="s">
        <v>97</v>
      </c>
      <c r="O2766" s="71" t="s">
        <v>174</v>
      </c>
      <c r="P2766" s="4" t="s">
        <v>98</v>
      </c>
      <c r="Q2766" s="2" t="s">
        <v>97</v>
      </c>
      <c r="R2766" s="2" t="s">
        <v>98</v>
      </c>
      <c r="S2766" t="s">
        <v>97</v>
      </c>
      <c r="T2766" t="s">
        <v>98</v>
      </c>
      <c r="U2766" s="2" t="s">
        <v>97</v>
      </c>
      <c r="V2766" s="2" t="s">
        <v>98</v>
      </c>
      <c r="W2766" s="2" t="s">
        <v>98</v>
      </c>
      <c r="X2766" s="2" t="s">
        <v>98</v>
      </c>
      <c r="Y2766" s="2" t="s">
        <v>99</v>
      </c>
      <c r="Z2766" s="2" t="s">
        <v>97</v>
      </c>
      <c r="AA2766" s="2" t="s">
        <v>98</v>
      </c>
      <c r="AB2766" s="2" t="s">
        <v>185</v>
      </c>
      <c r="AC2766" t="s">
        <v>172</v>
      </c>
      <c r="AD2766" t="s">
        <v>98</v>
      </c>
      <c r="AE2766" s="1" t="s">
        <v>98</v>
      </c>
      <c r="AF2766" t="s">
        <v>97</v>
      </c>
    </row>
    <row r="2767" spans="1:32">
      <c r="A2767" s="3" t="s">
        <v>184</v>
      </c>
      <c r="B2767">
        <v>2757</v>
      </c>
      <c r="C2767">
        <v>195917</v>
      </c>
      <c r="D2767" t="s">
        <v>136</v>
      </c>
      <c r="E2767" s="2" t="s">
        <v>98</v>
      </c>
      <c r="F2767" s="2" t="s">
        <v>98</v>
      </c>
      <c r="G2767" s="2" t="s">
        <v>98</v>
      </c>
      <c r="H2767" s="3" t="s">
        <v>97</v>
      </c>
      <c r="I2767" s="2" t="s">
        <v>148</v>
      </c>
      <c r="J2767" s="6" t="s">
        <v>98</v>
      </c>
      <c r="K2767" s="2" t="s">
        <v>135</v>
      </c>
      <c r="L2767" t="s">
        <v>138</v>
      </c>
      <c r="M2767" s="3" t="s">
        <v>101</v>
      </c>
      <c r="N2767" s="71" t="s">
        <v>97</v>
      </c>
      <c r="O2767" s="71" t="s">
        <v>174</v>
      </c>
      <c r="P2767" s="4" t="s">
        <v>182</v>
      </c>
      <c r="Q2767" s="2" t="s">
        <v>98</v>
      </c>
      <c r="R2767" s="2" t="s">
        <v>98</v>
      </c>
      <c r="S2767" t="s">
        <v>98</v>
      </c>
      <c r="T2767" t="s">
        <v>98</v>
      </c>
      <c r="U2767" s="2" t="s">
        <v>98</v>
      </c>
      <c r="V2767" s="2" t="s">
        <v>98</v>
      </c>
      <c r="W2767" s="2" t="s">
        <v>98</v>
      </c>
      <c r="X2767" s="2" t="s">
        <v>98</v>
      </c>
      <c r="Y2767" s="2" t="s">
        <v>99</v>
      </c>
      <c r="Z2767" s="2" t="s">
        <v>98</v>
      </c>
      <c r="AA2767" s="2" t="s">
        <v>98</v>
      </c>
      <c r="AB2767" s="2" t="s">
        <v>185</v>
      </c>
      <c r="AC2767" t="s">
        <v>170</v>
      </c>
      <c r="AD2767" s="6" t="s">
        <v>98</v>
      </c>
      <c r="AE2767" s="1" t="s">
        <v>98</v>
      </c>
      <c r="AF2767" t="s">
        <v>97</v>
      </c>
    </row>
    <row r="2768" spans="1:32">
      <c r="A2768" s="3" t="s">
        <v>184</v>
      </c>
      <c r="B2768">
        <v>2758</v>
      </c>
      <c r="C2768">
        <v>195938</v>
      </c>
      <c r="D2768" t="s">
        <v>137</v>
      </c>
      <c r="E2768" s="2" t="s">
        <v>98</v>
      </c>
      <c r="F2768" s="2" t="s">
        <v>98</v>
      </c>
      <c r="G2768" s="2" t="s">
        <v>98</v>
      </c>
      <c r="H2768" s="3" t="s">
        <v>97</v>
      </c>
      <c r="I2768" s="2" t="s">
        <v>149</v>
      </c>
      <c r="J2768" s="6" t="s">
        <v>97</v>
      </c>
      <c r="K2768" s="2" t="s">
        <v>134</v>
      </c>
      <c r="L2768" t="s">
        <v>140</v>
      </c>
      <c r="M2768" s="2" t="s">
        <v>100</v>
      </c>
      <c r="N2768" s="70" t="s">
        <v>97</v>
      </c>
      <c r="O2768" s="70" t="s">
        <v>174</v>
      </c>
      <c r="P2768" s="5" t="s">
        <v>182</v>
      </c>
      <c r="Q2768" s="2" t="s">
        <v>98</v>
      </c>
      <c r="R2768" s="2" t="s">
        <v>98</v>
      </c>
      <c r="S2768" t="s">
        <v>98</v>
      </c>
      <c r="T2768" t="s">
        <v>98</v>
      </c>
      <c r="U2768" s="2" t="s">
        <v>98</v>
      </c>
      <c r="V2768" s="2" t="s">
        <v>98</v>
      </c>
      <c r="W2768" s="2" t="s">
        <v>98</v>
      </c>
      <c r="X2768" s="2" t="s">
        <v>98</v>
      </c>
      <c r="Y2768" s="2" t="s">
        <v>98</v>
      </c>
      <c r="Z2768" s="2" t="s">
        <v>98</v>
      </c>
      <c r="AA2768" s="2" t="s">
        <v>98</v>
      </c>
      <c r="AB2768" s="2" t="s">
        <v>97</v>
      </c>
      <c r="AC2768" t="s">
        <v>175</v>
      </c>
      <c r="AD2768" s="6" t="s">
        <v>97</v>
      </c>
      <c r="AE2768" s="1" t="s">
        <v>98</v>
      </c>
      <c r="AF2768" t="s">
        <v>98</v>
      </c>
    </row>
    <row r="2769" spans="1:32">
      <c r="A2769" s="3" t="s">
        <v>184</v>
      </c>
      <c r="B2769">
        <v>2759</v>
      </c>
      <c r="C2769">
        <v>195940</v>
      </c>
      <c r="D2769" t="s">
        <v>137</v>
      </c>
      <c r="E2769" s="2" t="s">
        <v>98</v>
      </c>
      <c r="F2769" s="2" t="s">
        <v>98</v>
      </c>
      <c r="G2769" s="2" t="s">
        <v>98</v>
      </c>
      <c r="H2769" s="3" t="s">
        <v>97</v>
      </c>
      <c r="I2769" s="2" t="s">
        <v>149</v>
      </c>
      <c r="J2769" s="6" t="s">
        <v>97</v>
      </c>
      <c r="K2769" s="2" t="s">
        <v>134</v>
      </c>
      <c r="L2769" t="s">
        <v>140</v>
      </c>
      <c r="M2769" s="3" t="s">
        <v>100</v>
      </c>
      <c r="N2769" s="71" t="s">
        <v>97</v>
      </c>
      <c r="O2769" s="71" t="s">
        <v>174</v>
      </c>
      <c r="P2769" s="4" t="s">
        <v>182</v>
      </c>
      <c r="Q2769" s="2" t="s">
        <v>98</v>
      </c>
      <c r="R2769" s="2" t="s">
        <v>98</v>
      </c>
      <c r="S2769" t="s">
        <v>98</v>
      </c>
      <c r="T2769" t="s">
        <v>98</v>
      </c>
      <c r="U2769" s="2" t="s">
        <v>98</v>
      </c>
      <c r="V2769" s="2" t="s">
        <v>98</v>
      </c>
      <c r="W2769" s="2" t="s">
        <v>98</v>
      </c>
      <c r="X2769" s="2" t="s">
        <v>98</v>
      </c>
      <c r="Y2769" s="2" t="s">
        <v>98</v>
      </c>
      <c r="Z2769" s="2" t="s">
        <v>98</v>
      </c>
      <c r="AA2769" s="2" t="s">
        <v>98</v>
      </c>
      <c r="AB2769" s="2" t="s">
        <v>97</v>
      </c>
      <c r="AC2769" t="s">
        <v>175</v>
      </c>
      <c r="AD2769" s="6" t="s">
        <v>97</v>
      </c>
      <c r="AE2769" s="1" t="s">
        <v>98</v>
      </c>
      <c r="AF2769" t="s">
        <v>98</v>
      </c>
    </row>
    <row r="2770" spans="1:32">
      <c r="A2770" s="3" t="s">
        <v>184</v>
      </c>
      <c r="B2770">
        <v>2760</v>
      </c>
      <c r="C2770" s="6">
        <v>195955</v>
      </c>
      <c r="D2770" t="s">
        <v>136</v>
      </c>
      <c r="E2770" s="2" t="s">
        <v>98</v>
      </c>
      <c r="F2770" s="2" t="s">
        <v>98</v>
      </c>
      <c r="G2770" s="2" t="s">
        <v>98</v>
      </c>
      <c r="H2770" s="2" t="s">
        <v>97</v>
      </c>
      <c r="I2770" s="2" t="s">
        <v>144</v>
      </c>
      <c r="J2770" s="2" t="s">
        <v>97</v>
      </c>
      <c r="K2770" s="2" t="s">
        <v>134</v>
      </c>
      <c r="L2770" t="s">
        <v>140</v>
      </c>
      <c r="M2770" s="2" t="s">
        <v>100</v>
      </c>
      <c r="N2770" s="71" t="s">
        <v>98</v>
      </c>
      <c r="O2770" s="71" t="s">
        <v>163</v>
      </c>
      <c r="P2770" s="4" t="s">
        <v>182</v>
      </c>
      <c r="Q2770" s="2" t="s">
        <v>98</v>
      </c>
      <c r="R2770" s="2" t="s">
        <v>98</v>
      </c>
      <c r="S2770" t="s">
        <v>98</v>
      </c>
      <c r="T2770" t="s">
        <v>98</v>
      </c>
      <c r="U2770" s="2" t="s">
        <v>98</v>
      </c>
      <c r="V2770" s="2" t="s">
        <v>98</v>
      </c>
      <c r="W2770" s="2" t="s">
        <v>98</v>
      </c>
      <c r="X2770" s="2" t="s">
        <v>98</v>
      </c>
      <c r="Y2770" s="2" t="s">
        <v>98</v>
      </c>
      <c r="Z2770" s="2" t="s">
        <v>98</v>
      </c>
      <c r="AA2770" s="2" t="s">
        <v>98</v>
      </c>
      <c r="AB2770" s="2" t="s">
        <v>97</v>
      </c>
      <c r="AC2770" t="s">
        <v>175</v>
      </c>
      <c r="AD2770" t="s">
        <v>97</v>
      </c>
      <c r="AE2770" s="1" t="s">
        <v>98</v>
      </c>
      <c r="AF2770" t="s">
        <v>97</v>
      </c>
    </row>
    <row r="2771" spans="1:32">
      <c r="A2771" s="3" t="s">
        <v>184</v>
      </c>
      <c r="B2771">
        <v>2761</v>
      </c>
      <c r="C2771">
        <v>195958</v>
      </c>
      <c r="D2771" t="s">
        <v>137</v>
      </c>
      <c r="E2771" s="2" t="s">
        <v>98</v>
      </c>
      <c r="F2771" s="2" t="s">
        <v>98</v>
      </c>
      <c r="G2771" s="2" t="s">
        <v>98</v>
      </c>
      <c r="H2771" s="2" t="s">
        <v>97</v>
      </c>
      <c r="I2771" s="2" t="s">
        <v>147</v>
      </c>
      <c r="J2771" s="6" t="s">
        <v>97</v>
      </c>
      <c r="K2771" s="2" t="s">
        <v>134</v>
      </c>
      <c r="L2771" t="s">
        <v>139</v>
      </c>
      <c r="M2771" s="2" t="s">
        <v>100</v>
      </c>
      <c r="N2771" s="70" t="s">
        <v>97</v>
      </c>
      <c r="O2771" s="70" t="s">
        <v>174</v>
      </c>
      <c r="P2771" s="4" t="s">
        <v>97</v>
      </c>
      <c r="Q2771" s="2" t="s">
        <v>98</v>
      </c>
      <c r="R2771" s="2" t="s">
        <v>98</v>
      </c>
      <c r="S2771" t="s">
        <v>97</v>
      </c>
      <c r="T2771" t="s">
        <v>98</v>
      </c>
      <c r="U2771" s="2" t="s">
        <v>98</v>
      </c>
      <c r="V2771" s="2" t="s">
        <v>97</v>
      </c>
      <c r="W2771" s="2" t="s">
        <v>98</v>
      </c>
      <c r="X2771" s="2" t="s">
        <v>97</v>
      </c>
      <c r="Y2771" s="2" t="s">
        <v>98</v>
      </c>
      <c r="Z2771" s="2" t="s">
        <v>98</v>
      </c>
      <c r="AA2771" s="2" t="s">
        <v>98</v>
      </c>
      <c r="AB2771" s="2" t="s">
        <v>97</v>
      </c>
      <c r="AC2771" t="s">
        <v>175</v>
      </c>
      <c r="AD2771" s="6" t="s">
        <v>97</v>
      </c>
      <c r="AE2771" s="1" t="s">
        <v>98</v>
      </c>
      <c r="AF2771" t="s">
        <v>97</v>
      </c>
    </row>
    <row r="2772" spans="1:32">
      <c r="A2772" s="3" t="s">
        <v>184</v>
      </c>
      <c r="B2772">
        <v>2762</v>
      </c>
      <c r="C2772" s="6">
        <v>195984</v>
      </c>
      <c r="D2772" t="s">
        <v>136</v>
      </c>
      <c r="E2772" s="2" t="s">
        <v>98</v>
      </c>
      <c r="F2772" s="2" t="s">
        <v>98</v>
      </c>
      <c r="G2772" s="2" t="s">
        <v>98</v>
      </c>
      <c r="H2772" s="2" t="s">
        <v>97</v>
      </c>
      <c r="I2772" s="2" t="s">
        <v>144</v>
      </c>
      <c r="J2772" s="2" t="s">
        <v>97</v>
      </c>
      <c r="K2772" s="2" t="s">
        <v>134</v>
      </c>
      <c r="L2772" t="s">
        <v>140</v>
      </c>
      <c r="M2772" s="2" t="s">
        <v>100</v>
      </c>
      <c r="N2772" s="71" t="s">
        <v>98</v>
      </c>
      <c r="O2772" s="71" t="s">
        <v>174</v>
      </c>
      <c r="P2772" s="4" t="s">
        <v>182</v>
      </c>
      <c r="Q2772" s="2" t="s">
        <v>98</v>
      </c>
      <c r="R2772" s="2" t="s">
        <v>98</v>
      </c>
      <c r="S2772" t="s">
        <v>98</v>
      </c>
      <c r="T2772" t="s">
        <v>98</v>
      </c>
      <c r="U2772" s="2" t="s">
        <v>98</v>
      </c>
      <c r="V2772" s="2" t="s">
        <v>98</v>
      </c>
      <c r="W2772" s="2" t="s">
        <v>98</v>
      </c>
      <c r="X2772" s="2" t="s">
        <v>98</v>
      </c>
      <c r="Y2772" s="2" t="s">
        <v>98</v>
      </c>
      <c r="Z2772" s="2" t="s">
        <v>98</v>
      </c>
      <c r="AA2772" s="2" t="s">
        <v>98</v>
      </c>
      <c r="AB2772" s="2" t="s">
        <v>98</v>
      </c>
      <c r="AC2772" t="s">
        <v>175</v>
      </c>
      <c r="AD2772" t="s">
        <v>97</v>
      </c>
      <c r="AE2772" s="1" t="s">
        <v>98</v>
      </c>
      <c r="AF2772" t="s">
        <v>98</v>
      </c>
    </row>
    <row r="2773" spans="1:32">
      <c r="A2773" s="3" t="s">
        <v>184</v>
      </c>
      <c r="B2773">
        <v>2763</v>
      </c>
      <c r="C2773" s="6">
        <v>195996</v>
      </c>
      <c r="D2773" t="s">
        <v>136</v>
      </c>
      <c r="E2773" s="2" t="s">
        <v>97</v>
      </c>
      <c r="F2773" s="2" t="s">
        <v>97</v>
      </c>
      <c r="G2773" s="2" t="s">
        <v>98</v>
      </c>
      <c r="H2773" s="2" t="s">
        <v>97</v>
      </c>
      <c r="I2773" s="2" t="s">
        <v>149</v>
      </c>
      <c r="J2773" s="2" t="s">
        <v>97</v>
      </c>
      <c r="K2773" s="2" t="s">
        <v>134</v>
      </c>
      <c r="L2773" t="s">
        <v>138</v>
      </c>
      <c r="M2773" s="2" t="s">
        <v>101</v>
      </c>
      <c r="N2773" s="71" t="s">
        <v>97</v>
      </c>
      <c r="O2773" s="71" t="s">
        <v>174</v>
      </c>
      <c r="P2773" s="4" t="s">
        <v>97</v>
      </c>
      <c r="Q2773" s="2" t="s">
        <v>97</v>
      </c>
      <c r="R2773" s="2" t="s">
        <v>98</v>
      </c>
      <c r="S2773" t="s">
        <v>97</v>
      </c>
      <c r="T2773" t="s">
        <v>97</v>
      </c>
      <c r="U2773" s="2" t="s">
        <v>97</v>
      </c>
      <c r="V2773" s="2" t="s">
        <v>97</v>
      </c>
      <c r="W2773" s="2" t="s">
        <v>97</v>
      </c>
      <c r="X2773" s="2" t="s">
        <v>98</v>
      </c>
      <c r="Y2773" s="2" t="s">
        <v>98</v>
      </c>
      <c r="Z2773" s="2" t="s">
        <v>98</v>
      </c>
      <c r="AA2773" s="2" t="s">
        <v>98</v>
      </c>
      <c r="AB2773" s="2" t="s">
        <v>98</v>
      </c>
      <c r="AC2773" t="s">
        <v>175</v>
      </c>
      <c r="AD2773" t="s">
        <v>97</v>
      </c>
      <c r="AE2773" s="1" t="s">
        <v>98</v>
      </c>
      <c r="AF2773" t="s">
        <v>97</v>
      </c>
    </row>
    <row r="2774" spans="1:32">
      <c r="A2774" s="3" t="s">
        <v>184</v>
      </c>
      <c r="B2774">
        <v>2764</v>
      </c>
      <c r="C2774">
        <v>195997</v>
      </c>
      <c r="D2774" t="s">
        <v>137</v>
      </c>
      <c r="E2774" s="2" t="s">
        <v>98</v>
      </c>
      <c r="F2774" s="2" t="s">
        <v>98</v>
      </c>
      <c r="G2774" s="2" t="s">
        <v>98</v>
      </c>
      <c r="H2774" s="3" t="s">
        <v>97</v>
      </c>
      <c r="I2774" s="2" t="s">
        <v>146</v>
      </c>
      <c r="J2774" s="6" t="s">
        <v>97</v>
      </c>
      <c r="K2774" s="2" t="s">
        <v>134</v>
      </c>
      <c r="L2774" t="s">
        <v>140</v>
      </c>
      <c r="M2774" s="3" t="s">
        <v>100</v>
      </c>
      <c r="N2774" s="71" t="s">
        <v>98</v>
      </c>
      <c r="O2774" s="71" t="s">
        <v>174</v>
      </c>
      <c r="P2774" s="4" t="s">
        <v>182</v>
      </c>
      <c r="Q2774" s="2" t="s">
        <v>98</v>
      </c>
      <c r="R2774" s="2" t="s">
        <v>98</v>
      </c>
      <c r="S2774" t="s">
        <v>98</v>
      </c>
      <c r="T2774" t="s">
        <v>98</v>
      </c>
      <c r="U2774" s="2" t="s">
        <v>98</v>
      </c>
      <c r="V2774" s="2" t="s">
        <v>98</v>
      </c>
      <c r="W2774" s="2" t="s">
        <v>98</v>
      </c>
      <c r="X2774" s="2" t="s">
        <v>98</v>
      </c>
      <c r="Y2774" s="2" t="s">
        <v>186</v>
      </c>
      <c r="Z2774" s="2" t="s">
        <v>98</v>
      </c>
      <c r="AA2774" s="2" t="s">
        <v>98</v>
      </c>
      <c r="AB2774" s="2" t="s">
        <v>99</v>
      </c>
      <c r="AC2774" t="s">
        <v>175</v>
      </c>
      <c r="AD2774" t="s">
        <v>97</v>
      </c>
      <c r="AE2774" s="1" t="s">
        <v>98</v>
      </c>
      <c r="AF2774" t="s">
        <v>98</v>
      </c>
    </row>
    <row r="2775" spans="1:32">
      <c r="A2775" s="3" t="s">
        <v>184</v>
      </c>
      <c r="B2775">
        <v>2765</v>
      </c>
      <c r="C2775">
        <v>196001</v>
      </c>
      <c r="D2775" t="s">
        <v>137</v>
      </c>
      <c r="E2775" s="2" t="s">
        <v>98</v>
      </c>
      <c r="F2775" s="2" t="s">
        <v>98</v>
      </c>
      <c r="G2775" s="2" t="s">
        <v>98</v>
      </c>
      <c r="H2775" s="3" t="s">
        <v>97</v>
      </c>
      <c r="I2775" s="2" t="s">
        <v>145</v>
      </c>
      <c r="J2775" s="6" t="s">
        <v>97</v>
      </c>
      <c r="K2775" s="2" t="s">
        <v>134</v>
      </c>
      <c r="L2775" t="s">
        <v>139</v>
      </c>
      <c r="M2775" s="2" t="s">
        <v>100</v>
      </c>
      <c r="N2775" s="70" t="s">
        <v>97</v>
      </c>
      <c r="O2775" s="70" t="s">
        <v>174</v>
      </c>
      <c r="P2775" s="4" t="s">
        <v>97</v>
      </c>
      <c r="Q2775" s="2" t="s">
        <v>98</v>
      </c>
      <c r="R2775" s="2" t="s">
        <v>98</v>
      </c>
      <c r="S2775" t="s">
        <v>97</v>
      </c>
      <c r="T2775" t="s">
        <v>98</v>
      </c>
      <c r="U2775" s="2" t="s">
        <v>98</v>
      </c>
      <c r="V2775" s="2" t="s">
        <v>98</v>
      </c>
      <c r="W2775" s="2" t="s">
        <v>98</v>
      </c>
      <c r="X2775" s="2" t="s">
        <v>98</v>
      </c>
      <c r="Y2775" s="2" t="s">
        <v>98</v>
      </c>
      <c r="Z2775" s="2" t="s">
        <v>98</v>
      </c>
      <c r="AA2775" s="2" t="s">
        <v>98</v>
      </c>
      <c r="AB2775" s="2" t="s">
        <v>98</v>
      </c>
      <c r="AC2775" t="s">
        <v>175</v>
      </c>
      <c r="AD2775" s="6" t="s">
        <v>97</v>
      </c>
      <c r="AE2775" s="1" t="s">
        <v>98</v>
      </c>
      <c r="AF2775" t="s">
        <v>97</v>
      </c>
    </row>
    <row r="2776" spans="1:32">
      <c r="A2776" s="3" t="s">
        <v>184</v>
      </c>
      <c r="B2776">
        <v>2766</v>
      </c>
      <c r="C2776" s="6">
        <v>196012</v>
      </c>
      <c r="D2776" t="s">
        <v>136</v>
      </c>
      <c r="E2776" s="2" t="s">
        <v>98</v>
      </c>
      <c r="F2776" s="2" t="s">
        <v>98</v>
      </c>
      <c r="G2776" s="2" t="s">
        <v>98</v>
      </c>
      <c r="H2776" s="2" t="s">
        <v>97</v>
      </c>
      <c r="I2776" s="2" t="s">
        <v>144</v>
      </c>
      <c r="J2776" s="2" t="s">
        <v>97</v>
      </c>
      <c r="K2776" s="2" t="s">
        <v>134</v>
      </c>
      <c r="L2776" t="s">
        <v>140</v>
      </c>
      <c r="M2776" s="2" t="s">
        <v>100</v>
      </c>
      <c r="N2776" s="71" t="s">
        <v>98</v>
      </c>
      <c r="O2776" s="71" t="s">
        <v>174</v>
      </c>
      <c r="P2776" s="4" t="s">
        <v>98</v>
      </c>
      <c r="Q2776" s="2" t="s">
        <v>98</v>
      </c>
      <c r="R2776" s="2" t="s">
        <v>98</v>
      </c>
      <c r="S2776" t="s">
        <v>97</v>
      </c>
      <c r="T2776" t="s">
        <v>98</v>
      </c>
      <c r="U2776" s="2" t="s">
        <v>98</v>
      </c>
      <c r="V2776" s="2" t="s">
        <v>98</v>
      </c>
      <c r="W2776" s="2" t="s">
        <v>98</v>
      </c>
      <c r="X2776" s="2" t="s">
        <v>98</v>
      </c>
      <c r="Y2776" s="2" t="s">
        <v>186</v>
      </c>
      <c r="Z2776" s="2" t="s">
        <v>98</v>
      </c>
      <c r="AA2776" s="2" t="s">
        <v>98</v>
      </c>
      <c r="AB2776" s="2" t="s">
        <v>97</v>
      </c>
      <c r="AC2776" t="s">
        <v>175</v>
      </c>
      <c r="AD2776" t="s">
        <v>97</v>
      </c>
      <c r="AE2776" s="1" t="s">
        <v>98</v>
      </c>
      <c r="AF2776" t="s">
        <v>98</v>
      </c>
    </row>
    <row r="2777" spans="1:32">
      <c r="A2777" s="3" t="s">
        <v>184</v>
      </c>
      <c r="B2777">
        <v>2767</v>
      </c>
      <c r="C2777" s="6">
        <v>196017</v>
      </c>
      <c r="D2777" t="s">
        <v>136</v>
      </c>
      <c r="E2777" s="2" t="s">
        <v>98</v>
      </c>
      <c r="F2777" s="2" t="s">
        <v>98</v>
      </c>
      <c r="G2777" s="2" t="s">
        <v>98</v>
      </c>
      <c r="H2777" s="2" t="s">
        <v>97</v>
      </c>
      <c r="I2777" s="2" t="s">
        <v>149</v>
      </c>
      <c r="J2777" s="2" t="s">
        <v>97</v>
      </c>
      <c r="K2777" s="2" t="s">
        <v>134</v>
      </c>
      <c r="L2777" t="s">
        <v>140</v>
      </c>
      <c r="M2777" s="2" t="s">
        <v>101</v>
      </c>
      <c r="N2777" s="71" t="s">
        <v>98</v>
      </c>
      <c r="O2777" s="71" t="s">
        <v>174</v>
      </c>
      <c r="P2777" s="4" t="s">
        <v>182</v>
      </c>
      <c r="Q2777" s="2" t="s">
        <v>98</v>
      </c>
      <c r="R2777" s="2" t="s">
        <v>98</v>
      </c>
      <c r="S2777" t="s">
        <v>98</v>
      </c>
      <c r="T2777" t="s">
        <v>98</v>
      </c>
      <c r="U2777" s="2" t="s">
        <v>98</v>
      </c>
      <c r="V2777" s="2" t="s">
        <v>98</v>
      </c>
      <c r="W2777" s="2" t="s">
        <v>98</v>
      </c>
      <c r="X2777" s="2" t="s">
        <v>98</v>
      </c>
      <c r="Y2777" s="2" t="s">
        <v>186</v>
      </c>
      <c r="Z2777" s="2" t="s">
        <v>98</v>
      </c>
      <c r="AA2777" s="2" t="s">
        <v>98</v>
      </c>
      <c r="AB2777" s="2" t="s">
        <v>97</v>
      </c>
      <c r="AC2777" t="s">
        <v>175</v>
      </c>
      <c r="AD2777" t="s">
        <v>97</v>
      </c>
      <c r="AE2777" s="1" t="s">
        <v>98</v>
      </c>
      <c r="AF2777" t="s">
        <v>98</v>
      </c>
    </row>
    <row r="2778" spans="1:32">
      <c r="A2778" s="3" t="s">
        <v>184</v>
      </c>
      <c r="B2778">
        <v>2768</v>
      </c>
      <c r="C2778" s="6">
        <v>196032</v>
      </c>
      <c r="D2778" t="s">
        <v>137</v>
      </c>
      <c r="E2778" s="2" t="s">
        <v>98</v>
      </c>
      <c r="F2778" s="2" t="s">
        <v>98</v>
      </c>
      <c r="G2778" s="2" t="s">
        <v>98</v>
      </c>
      <c r="H2778" s="2" t="s">
        <v>97</v>
      </c>
      <c r="I2778" s="2" t="s">
        <v>145</v>
      </c>
      <c r="J2778" s="2" t="s">
        <v>98</v>
      </c>
      <c r="K2778" s="2" t="s">
        <v>134</v>
      </c>
      <c r="L2778" t="s">
        <v>140</v>
      </c>
      <c r="M2778" s="2" t="s">
        <v>101</v>
      </c>
      <c r="N2778" s="71" t="s">
        <v>99</v>
      </c>
      <c r="O2778" s="71" t="s">
        <v>174</v>
      </c>
      <c r="P2778" s="4" t="s">
        <v>182</v>
      </c>
      <c r="Q2778" s="2" t="s">
        <v>98</v>
      </c>
      <c r="R2778" s="2" t="s">
        <v>98</v>
      </c>
      <c r="S2778" t="s">
        <v>98</v>
      </c>
      <c r="T2778" t="s">
        <v>98</v>
      </c>
      <c r="U2778" s="2" t="s">
        <v>98</v>
      </c>
      <c r="V2778" s="2" t="s">
        <v>98</v>
      </c>
      <c r="W2778" s="2" t="s">
        <v>98</v>
      </c>
      <c r="X2778" s="2" t="s">
        <v>98</v>
      </c>
      <c r="Y2778" s="2" t="s">
        <v>98</v>
      </c>
      <c r="Z2778" s="2" t="s">
        <v>98</v>
      </c>
      <c r="AA2778" s="2" t="s">
        <v>98</v>
      </c>
      <c r="AB2778" s="2" t="s">
        <v>97</v>
      </c>
      <c r="AC2778" t="s">
        <v>175</v>
      </c>
      <c r="AD2778" t="s">
        <v>97</v>
      </c>
      <c r="AE2778" s="1" t="s">
        <v>98</v>
      </c>
      <c r="AF2778" t="s">
        <v>98</v>
      </c>
    </row>
    <row r="2779" spans="1:32">
      <c r="A2779" s="3" t="s">
        <v>183</v>
      </c>
      <c r="B2779">
        <v>2769</v>
      </c>
      <c r="C2779" s="6">
        <v>196033</v>
      </c>
      <c r="D2779" t="s">
        <v>136</v>
      </c>
      <c r="E2779" s="2" t="s">
        <v>98</v>
      </c>
      <c r="F2779" s="2" t="s">
        <v>98</v>
      </c>
      <c r="G2779" s="2" t="s">
        <v>98</v>
      </c>
      <c r="H2779" s="2" t="s">
        <v>97</v>
      </c>
      <c r="I2779" s="2" t="s">
        <v>145</v>
      </c>
      <c r="J2779" s="2" t="s">
        <v>98</v>
      </c>
      <c r="K2779" s="2" t="s">
        <v>134</v>
      </c>
      <c r="L2779" t="s">
        <v>140</v>
      </c>
      <c r="M2779" s="2" t="s">
        <v>101</v>
      </c>
      <c r="N2779" s="71" t="s">
        <v>98</v>
      </c>
      <c r="O2779" s="71" t="s">
        <v>174</v>
      </c>
      <c r="P2779" s="4" t="s">
        <v>182</v>
      </c>
      <c r="Q2779" s="2" t="s">
        <v>98</v>
      </c>
      <c r="R2779" s="2" t="s">
        <v>98</v>
      </c>
      <c r="S2779" t="s">
        <v>98</v>
      </c>
      <c r="T2779" t="s">
        <v>98</v>
      </c>
      <c r="U2779" s="2" t="s">
        <v>98</v>
      </c>
      <c r="V2779" s="2" t="s">
        <v>98</v>
      </c>
      <c r="W2779" s="2" t="s">
        <v>98</v>
      </c>
      <c r="X2779" s="2" t="s">
        <v>98</v>
      </c>
      <c r="Y2779" s="2" t="s">
        <v>98</v>
      </c>
      <c r="Z2779" s="2" t="s">
        <v>98</v>
      </c>
      <c r="AA2779" s="2" t="s">
        <v>98</v>
      </c>
      <c r="AB2779" s="2" t="s">
        <v>97</v>
      </c>
      <c r="AC2779" t="s">
        <v>175</v>
      </c>
      <c r="AD2779" t="s">
        <v>97</v>
      </c>
      <c r="AE2779" s="1" t="s">
        <v>98</v>
      </c>
      <c r="AF2779" t="s">
        <v>98</v>
      </c>
    </row>
    <row r="2780" spans="1:32">
      <c r="A2780" s="3" t="s">
        <v>184</v>
      </c>
      <c r="B2780">
        <v>2770</v>
      </c>
      <c r="C2780" s="6">
        <v>196047</v>
      </c>
      <c r="D2780" t="s">
        <v>136</v>
      </c>
      <c r="E2780" s="2" t="s">
        <v>98</v>
      </c>
      <c r="F2780" s="2" t="s">
        <v>98</v>
      </c>
      <c r="G2780" s="2" t="s">
        <v>98</v>
      </c>
      <c r="H2780" s="2" t="s">
        <v>97</v>
      </c>
      <c r="I2780" s="2" t="s">
        <v>145</v>
      </c>
      <c r="J2780" s="2" t="s">
        <v>97</v>
      </c>
      <c r="K2780" s="2" t="s">
        <v>134</v>
      </c>
      <c r="L2780" t="s">
        <v>140</v>
      </c>
      <c r="M2780" s="2" t="s">
        <v>100</v>
      </c>
      <c r="N2780" s="71" t="s">
        <v>98</v>
      </c>
      <c r="O2780" s="71" t="s">
        <v>174</v>
      </c>
      <c r="P2780" s="4" t="s">
        <v>182</v>
      </c>
      <c r="Q2780" s="2" t="s">
        <v>98</v>
      </c>
      <c r="R2780" s="2" t="s">
        <v>98</v>
      </c>
      <c r="S2780" t="s">
        <v>98</v>
      </c>
      <c r="T2780" t="s">
        <v>98</v>
      </c>
      <c r="U2780" s="2" t="s">
        <v>98</v>
      </c>
      <c r="V2780" s="2" t="s">
        <v>98</v>
      </c>
      <c r="W2780" s="2" t="s">
        <v>98</v>
      </c>
      <c r="X2780" s="2" t="s">
        <v>98</v>
      </c>
      <c r="Y2780" s="2" t="s">
        <v>98</v>
      </c>
      <c r="Z2780" s="2" t="s">
        <v>98</v>
      </c>
      <c r="AA2780" s="2" t="s">
        <v>98</v>
      </c>
      <c r="AB2780" s="2" t="s">
        <v>97</v>
      </c>
      <c r="AC2780" t="s">
        <v>175</v>
      </c>
      <c r="AD2780" t="s">
        <v>97</v>
      </c>
      <c r="AE2780" s="1" t="s">
        <v>98</v>
      </c>
      <c r="AF2780" t="s">
        <v>98</v>
      </c>
    </row>
    <row r="2781" spans="1:32">
      <c r="A2781" s="3" t="s">
        <v>184</v>
      </c>
      <c r="B2781">
        <v>2771</v>
      </c>
      <c r="C2781">
        <v>196049</v>
      </c>
      <c r="D2781" t="s">
        <v>137</v>
      </c>
      <c r="E2781" s="2" t="s">
        <v>98</v>
      </c>
      <c r="F2781" s="2" t="s">
        <v>98</v>
      </c>
      <c r="G2781" s="2" t="s">
        <v>98</v>
      </c>
      <c r="H2781" s="3" t="s">
        <v>97</v>
      </c>
      <c r="I2781" s="2" t="s">
        <v>145</v>
      </c>
      <c r="J2781" s="6" t="s">
        <v>97</v>
      </c>
      <c r="K2781" s="2" t="s">
        <v>134</v>
      </c>
      <c r="L2781" t="s">
        <v>140</v>
      </c>
      <c r="M2781" s="2" t="s">
        <v>100</v>
      </c>
      <c r="N2781" s="70" t="s">
        <v>98</v>
      </c>
      <c r="O2781" s="70" t="s">
        <v>174</v>
      </c>
      <c r="P2781" s="5" t="s">
        <v>182</v>
      </c>
      <c r="Q2781" s="2" t="s">
        <v>98</v>
      </c>
      <c r="R2781" s="2" t="s">
        <v>98</v>
      </c>
      <c r="S2781" t="s">
        <v>98</v>
      </c>
      <c r="T2781" t="s">
        <v>98</v>
      </c>
      <c r="U2781" s="2" t="s">
        <v>98</v>
      </c>
      <c r="V2781" s="2" t="s">
        <v>98</v>
      </c>
      <c r="W2781" s="2" t="s">
        <v>98</v>
      </c>
      <c r="X2781" s="2" t="s">
        <v>98</v>
      </c>
      <c r="Y2781" s="2" t="s">
        <v>98</v>
      </c>
      <c r="Z2781" s="2" t="s">
        <v>98</v>
      </c>
      <c r="AA2781" s="2" t="s">
        <v>98</v>
      </c>
      <c r="AB2781" s="2" t="s">
        <v>97</v>
      </c>
      <c r="AC2781" t="s">
        <v>175</v>
      </c>
      <c r="AD2781" s="6" t="s">
        <v>97</v>
      </c>
      <c r="AE2781" s="1" t="s">
        <v>98</v>
      </c>
      <c r="AF2781" t="s">
        <v>98</v>
      </c>
    </row>
    <row r="2782" spans="1:32">
      <c r="A2782" s="3" t="s">
        <v>184</v>
      </c>
      <c r="B2782">
        <v>2772</v>
      </c>
      <c r="C2782" s="6">
        <v>196077</v>
      </c>
      <c r="D2782" t="s">
        <v>136</v>
      </c>
      <c r="E2782" s="2" t="s">
        <v>98</v>
      </c>
      <c r="F2782" s="2" t="s">
        <v>98</v>
      </c>
      <c r="G2782" s="2" t="s">
        <v>98</v>
      </c>
      <c r="H2782" s="2" t="s">
        <v>97</v>
      </c>
      <c r="I2782" s="2" t="s">
        <v>145</v>
      </c>
      <c r="J2782" s="2" t="s">
        <v>97</v>
      </c>
      <c r="K2782" s="2" t="s">
        <v>134</v>
      </c>
      <c r="L2782" t="s">
        <v>140</v>
      </c>
      <c r="M2782" s="2" t="s">
        <v>100</v>
      </c>
      <c r="N2782" s="71" t="s">
        <v>97</v>
      </c>
      <c r="O2782" s="71" t="s">
        <v>163</v>
      </c>
      <c r="P2782" s="4" t="s">
        <v>182</v>
      </c>
      <c r="Q2782" s="2" t="s">
        <v>98</v>
      </c>
      <c r="R2782" s="2" t="s">
        <v>98</v>
      </c>
      <c r="S2782" t="s">
        <v>98</v>
      </c>
      <c r="T2782" t="s">
        <v>98</v>
      </c>
      <c r="U2782" s="2" t="s">
        <v>98</v>
      </c>
      <c r="V2782" s="2" t="s">
        <v>98</v>
      </c>
      <c r="W2782" s="2" t="s">
        <v>98</v>
      </c>
      <c r="X2782" s="2" t="s">
        <v>98</v>
      </c>
      <c r="Y2782" s="2" t="s">
        <v>186</v>
      </c>
      <c r="Z2782" s="2" t="s">
        <v>98</v>
      </c>
      <c r="AA2782" s="2" t="s">
        <v>98</v>
      </c>
      <c r="AB2782" s="2" t="s">
        <v>97</v>
      </c>
      <c r="AC2782" t="s">
        <v>175</v>
      </c>
      <c r="AD2782" t="s">
        <v>97</v>
      </c>
      <c r="AE2782" s="1" t="s">
        <v>98</v>
      </c>
      <c r="AF2782" t="s">
        <v>98</v>
      </c>
    </row>
    <row r="2783" spans="1:32">
      <c r="A2783" s="3" t="s">
        <v>184</v>
      </c>
      <c r="B2783">
        <v>2773</v>
      </c>
      <c r="C2783" s="6">
        <v>196093</v>
      </c>
      <c r="D2783" t="s">
        <v>136</v>
      </c>
      <c r="E2783" s="2" t="s">
        <v>98</v>
      </c>
      <c r="F2783" s="2" t="s">
        <v>98</v>
      </c>
      <c r="G2783" s="2" t="s">
        <v>98</v>
      </c>
      <c r="H2783" s="2" t="s">
        <v>97</v>
      </c>
      <c r="I2783" s="2" t="s">
        <v>147</v>
      </c>
      <c r="J2783" s="2" t="s">
        <v>97</v>
      </c>
      <c r="K2783" s="2" t="s">
        <v>134</v>
      </c>
      <c r="L2783" t="s">
        <v>139</v>
      </c>
      <c r="M2783" s="2" t="s">
        <v>100</v>
      </c>
      <c r="N2783" s="71" t="s">
        <v>97</v>
      </c>
      <c r="O2783" s="71" t="s">
        <v>174</v>
      </c>
      <c r="P2783" s="4" t="s">
        <v>98</v>
      </c>
      <c r="Q2783" s="2" t="s">
        <v>98</v>
      </c>
      <c r="R2783" s="2" t="s">
        <v>98</v>
      </c>
      <c r="S2783" t="s">
        <v>97</v>
      </c>
      <c r="T2783" t="s">
        <v>97</v>
      </c>
      <c r="U2783" s="2" t="s">
        <v>98</v>
      </c>
      <c r="V2783" s="2" t="s">
        <v>98</v>
      </c>
      <c r="W2783" s="2" t="s">
        <v>98</v>
      </c>
      <c r="X2783" s="2" t="s">
        <v>98</v>
      </c>
      <c r="Y2783" s="2" t="s">
        <v>98</v>
      </c>
      <c r="Z2783" s="2" t="s">
        <v>98</v>
      </c>
      <c r="AA2783" s="2" t="s">
        <v>98</v>
      </c>
      <c r="AB2783" s="2" t="s">
        <v>97</v>
      </c>
      <c r="AC2783" t="s">
        <v>175</v>
      </c>
      <c r="AD2783" t="s">
        <v>97</v>
      </c>
      <c r="AE2783" s="1" t="s">
        <v>98</v>
      </c>
      <c r="AF2783" t="s">
        <v>97</v>
      </c>
    </row>
    <row r="2784" spans="1:32">
      <c r="A2784" s="3" t="s">
        <v>183</v>
      </c>
      <c r="B2784">
        <v>2774</v>
      </c>
      <c r="C2784" s="6">
        <v>196094</v>
      </c>
      <c r="D2784" t="s">
        <v>136</v>
      </c>
      <c r="E2784" s="2" t="s">
        <v>97</v>
      </c>
      <c r="F2784" s="2" t="s">
        <v>98</v>
      </c>
      <c r="G2784" s="2" t="s">
        <v>98</v>
      </c>
      <c r="H2784" s="2" t="s">
        <v>97</v>
      </c>
      <c r="I2784" s="2" t="s">
        <v>147</v>
      </c>
      <c r="J2784" s="2" t="s">
        <v>97</v>
      </c>
      <c r="K2784" s="2" t="s">
        <v>134</v>
      </c>
      <c r="L2784" t="s">
        <v>139</v>
      </c>
      <c r="M2784" s="2" t="s">
        <v>101</v>
      </c>
      <c r="N2784" s="71" t="s">
        <v>97</v>
      </c>
      <c r="O2784" s="71" t="s">
        <v>174</v>
      </c>
      <c r="P2784" s="4" t="s">
        <v>98</v>
      </c>
      <c r="Q2784" s="2" t="s">
        <v>98</v>
      </c>
      <c r="R2784" s="2" t="s">
        <v>98</v>
      </c>
      <c r="S2784" t="s">
        <v>97</v>
      </c>
      <c r="T2784" t="s">
        <v>98</v>
      </c>
      <c r="U2784" s="2" t="s">
        <v>98</v>
      </c>
      <c r="V2784" s="2" t="s">
        <v>98</v>
      </c>
      <c r="W2784" s="2" t="s">
        <v>98</v>
      </c>
      <c r="X2784" s="2" t="s">
        <v>98</v>
      </c>
      <c r="Y2784" s="2" t="s">
        <v>98</v>
      </c>
      <c r="Z2784" s="2" t="s">
        <v>98</v>
      </c>
      <c r="AA2784" s="2" t="s">
        <v>98</v>
      </c>
      <c r="AB2784" s="2" t="s">
        <v>97</v>
      </c>
      <c r="AC2784" t="s">
        <v>175</v>
      </c>
      <c r="AD2784" t="s">
        <v>97</v>
      </c>
      <c r="AE2784" s="1" t="s">
        <v>98</v>
      </c>
      <c r="AF2784" t="s">
        <v>98</v>
      </c>
    </row>
    <row r="2785" spans="1:32">
      <c r="A2785" s="3" t="s">
        <v>184</v>
      </c>
      <c r="B2785">
        <v>2775</v>
      </c>
      <c r="C2785" s="6">
        <v>196095</v>
      </c>
      <c r="D2785" t="s">
        <v>137</v>
      </c>
      <c r="E2785" s="2" t="s">
        <v>98</v>
      </c>
      <c r="F2785" s="2" t="s">
        <v>98</v>
      </c>
      <c r="G2785" s="2" t="s">
        <v>98</v>
      </c>
      <c r="H2785" s="2" t="s">
        <v>97</v>
      </c>
      <c r="I2785" s="2" t="s">
        <v>147</v>
      </c>
      <c r="J2785" s="2" t="s">
        <v>97</v>
      </c>
      <c r="K2785" s="2" t="s">
        <v>134</v>
      </c>
      <c r="L2785" t="s">
        <v>140</v>
      </c>
      <c r="M2785" s="2" t="s">
        <v>100</v>
      </c>
      <c r="N2785" s="71" t="s">
        <v>98</v>
      </c>
      <c r="O2785" s="71" t="s">
        <v>174</v>
      </c>
      <c r="P2785" s="4" t="s">
        <v>182</v>
      </c>
      <c r="Q2785" s="2" t="s">
        <v>98</v>
      </c>
      <c r="R2785" s="2" t="s">
        <v>98</v>
      </c>
      <c r="S2785" t="s">
        <v>98</v>
      </c>
      <c r="T2785" t="s">
        <v>98</v>
      </c>
      <c r="U2785" s="2" t="s">
        <v>98</v>
      </c>
      <c r="V2785" s="2" t="s">
        <v>98</v>
      </c>
      <c r="W2785" s="2" t="s">
        <v>98</v>
      </c>
      <c r="X2785" s="2" t="s">
        <v>98</v>
      </c>
      <c r="Y2785" s="2" t="s">
        <v>98</v>
      </c>
      <c r="Z2785" s="2" t="s">
        <v>98</v>
      </c>
      <c r="AA2785" s="2" t="s">
        <v>98</v>
      </c>
      <c r="AB2785" s="2" t="s">
        <v>97</v>
      </c>
      <c r="AC2785" t="s">
        <v>175</v>
      </c>
      <c r="AD2785" t="s">
        <v>97</v>
      </c>
      <c r="AE2785" s="1" t="s">
        <v>98</v>
      </c>
      <c r="AF2785" t="s">
        <v>98</v>
      </c>
    </row>
    <row r="2786" spans="1:32">
      <c r="A2786" s="3" t="s">
        <v>184</v>
      </c>
      <c r="B2786">
        <v>2776</v>
      </c>
      <c r="C2786" s="6">
        <v>196120</v>
      </c>
      <c r="D2786" t="s">
        <v>137</v>
      </c>
      <c r="E2786" s="2" t="s">
        <v>97</v>
      </c>
      <c r="F2786" s="2" t="s">
        <v>97</v>
      </c>
      <c r="G2786" s="2" t="s">
        <v>97</v>
      </c>
      <c r="H2786" s="2" t="s">
        <v>97</v>
      </c>
      <c r="I2786" s="2" t="s">
        <v>148</v>
      </c>
      <c r="J2786" s="2" t="s">
        <v>97</v>
      </c>
      <c r="K2786" s="2" t="s">
        <v>134</v>
      </c>
      <c r="L2786" t="s">
        <v>138</v>
      </c>
      <c r="M2786" s="2" t="s">
        <v>101</v>
      </c>
      <c r="N2786" s="71" t="s">
        <v>97</v>
      </c>
      <c r="O2786" s="71" t="s">
        <v>174</v>
      </c>
      <c r="P2786" s="4" t="s">
        <v>97</v>
      </c>
      <c r="Q2786" s="2" t="s">
        <v>97</v>
      </c>
      <c r="R2786" s="2" t="s">
        <v>97</v>
      </c>
      <c r="S2786" t="s">
        <v>97</v>
      </c>
      <c r="T2786" t="s">
        <v>98</v>
      </c>
      <c r="U2786" s="2" t="s">
        <v>97</v>
      </c>
      <c r="V2786" s="2" t="s">
        <v>97</v>
      </c>
      <c r="W2786" s="2" t="s">
        <v>98</v>
      </c>
      <c r="X2786" s="2" t="s">
        <v>98</v>
      </c>
      <c r="Y2786" s="2" t="s">
        <v>98</v>
      </c>
      <c r="Z2786" s="2" t="s">
        <v>97</v>
      </c>
      <c r="AA2786" s="2" t="s">
        <v>98</v>
      </c>
      <c r="AB2786" s="2" t="s">
        <v>99</v>
      </c>
      <c r="AC2786" t="s">
        <v>176</v>
      </c>
      <c r="AD2786" t="s">
        <v>97</v>
      </c>
      <c r="AE2786" s="1" t="s">
        <v>98</v>
      </c>
      <c r="AF2786" t="s">
        <v>97</v>
      </c>
    </row>
    <row r="2787" spans="1:32">
      <c r="A2787" s="3" t="s">
        <v>184</v>
      </c>
      <c r="B2787">
        <v>2777</v>
      </c>
      <c r="C2787" s="6">
        <v>196122</v>
      </c>
      <c r="D2787" t="s">
        <v>137</v>
      </c>
      <c r="E2787" s="2" t="s">
        <v>98</v>
      </c>
      <c r="F2787" s="2" t="s">
        <v>98</v>
      </c>
      <c r="G2787" s="2" t="s">
        <v>98</v>
      </c>
      <c r="H2787" s="2" t="s">
        <v>98</v>
      </c>
      <c r="I2787" s="2" t="s">
        <v>149</v>
      </c>
      <c r="J2787" s="2" t="s">
        <v>97</v>
      </c>
      <c r="K2787" s="2" t="s">
        <v>134</v>
      </c>
      <c r="L2787" t="s">
        <v>140</v>
      </c>
      <c r="M2787" s="2" t="s">
        <v>100</v>
      </c>
      <c r="N2787" s="71" t="s">
        <v>98</v>
      </c>
      <c r="O2787" s="71" t="s">
        <v>174</v>
      </c>
      <c r="P2787" s="4" t="s">
        <v>98</v>
      </c>
      <c r="Q2787" s="2" t="s">
        <v>98</v>
      </c>
      <c r="R2787" s="2" t="s">
        <v>98</v>
      </c>
      <c r="S2787" t="s">
        <v>97</v>
      </c>
      <c r="T2787" t="s">
        <v>98</v>
      </c>
      <c r="U2787" s="2" t="s">
        <v>98</v>
      </c>
      <c r="V2787" s="2" t="s">
        <v>98</v>
      </c>
      <c r="W2787" s="2" t="s">
        <v>98</v>
      </c>
      <c r="X2787" s="2" t="s">
        <v>98</v>
      </c>
      <c r="Y2787" s="2" t="s">
        <v>186</v>
      </c>
      <c r="Z2787" s="2" t="s">
        <v>98</v>
      </c>
      <c r="AA2787" s="2" t="s">
        <v>98</v>
      </c>
      <c r="AB2787" s="2" t="s">
        <v>98</v>
      </c>
      <c r="AC2787" t="s">
        <v>175</v>
      </c>
      <c r="AD2787" t="s">
        <v>97</v>
      </c>
      <c r="AE2787" s="1" t="s">
        <v>98</v>
      </c>
      <c r="AF2787" t="s">
        <v>97</v>
      </c>
    </row>
    <row r="2788" spans="1:32">
      <c r="A2788" s="3" t="s">
        <v>184</v>
      </c>
      <c r="B2788">
        <v>2778</v>
      </c>
      <c r="C2788">
        <v>196123</v>
      </c>
      <c r="D2788" t="s">
        <v>136</v>
      </c>
      <c r="E2788" s="2" t="s">
        <v>98</v>
      </c>
      <c r="F2788" s="2" t="s">
        <v>98</v>
      </c>
      <c r="G2788" s="2" t="s">
        <v>98</v>
      </c>
      <c r="H2788" s="3" t="s">
        <v>97</v>
      </c>
      <c r="I2788" s="2" t="s">
        <v>145</v>
      </c>
      <c r="J2788" s="6" t="s">
        <v>98</v>
      </c>
      <c r="K2788" s="2" t="s">
        <v>134</v>
      </c>
      <c r="L2788" t="s">
        <v>140</v>
      </c>
      <c r="M2788" s="3" t="s">
        <v>100</v>
      </c>
      <c r="N2788" s="71" t="s">
        <v>98</v>
      </c>
      <c r="O2788" s="71" t="s">
        <v>174</v>
      </c>
      <c r="P2788" s="4" t="s">
        <v>182</v>
      </c>
      <c r="Q2788" s="2" t="s">
        <v>98</v>
      </c>
      <c r="R2788" s="2" t="s">
        <v>98</v>
      </c>
      <c r="S2788" t="s">
        <v>98</v>
      </c>
      <c r="T2788" t="s">
        <v>98</v>
      </c>
      <c r="U2788" s="2" t="s">
        <v>98</v>
      </c>
      <c r="V2788" s="2" t="s">
        <v>98</v>
      </c>
      <c r="W2788" s="2" t="s">
        <v>98</v>
      </c>
      <c r="X2788" s="2" t="s">
        <v>98</v>
      </c>
      <c r="Y2788" s="2" t="s">
        <v>98</v>
      </c>
      <c r="Z2788" s="2" t="s">
        <v>98</v>
      </c>
      <c r="AA2788" s="2" t="s">
        <v>98</v>
      </c>
      <c r="AB2788" s="2" t="s">
        <v>98</v>
      </c>
      <c r="AC2788" t="s">
        <v>175</v>
      </c>
      <c r="AD2788" s="6" t="s">
        <v>97</v>
      </c>
      <c r="AE2788" s="1" t="s">
        <v>98</v>
      </c>
      <c r="AF2788" t="s">
        <v>98</v>
      </c>
    </row>
    <row r="2789" spans="1:32">
      <c r="A2789" s="3" t="s">
        <v>184</v>
      </c>
      <c r="B2789">
        <v>2779</v>
      </c>
      <c r="C2789" s="6">
        <v>196126</v>
      </c>
      <c r="D2789" t="s">
        <v>137</v>
      </c>
      <c r="E2789" s="2" t="s">
        <v>98</v>
      </c>
      <c r="F2789" s="2" t="s">
        <v>98</v>
      </c>
      <c r="G2789" s="2" t="s">
        <v>98</v>
      </c>
      <c r="H2789" s="2" t="s">
        <v>97</v>
      </c>
      <c r="I2789" s="2" t="s">
        <v>145</v>
      </c>
      <c r="J2789" s="2" t="s">
        <v>97</v>
      </c>
      <c r="K2789" s="2" t="s">
        <v>134</v>
      </c>
      <c r="L2789" t="s">
        <v>140</v>
      </c>
      <c r="M2789" s="2" t="s">
        <v>101</v>
      </c>
      <c r="N2789" s="71" t="s">
        <v>97</v>
      </c>
      <c r="O2789" s="71" t="s">
        <v>174</v>
      </c>
      <c r="P2789" s="4" t="s">
        <v>182</v>
      </c>
      <c r="Q2789" s="2" t="s">
        <v>98</v>
      </c>
      <c r="R2789" s="2" t="s">
        <v>98</v>
      </c>
      <c r="S2789" t="s">
        <v>98</v>
      </c>
      <c r="T2789" t="s">
        <v>98</v>
      </c>
      <c r="U2789" s="2" t="s">
        <v>98</v>
      </c>
      <c r="V2789" s="2" t="s">
        <v>98</v>
      </c>
      <c r="W2789" s="2" t="s">
        <v>98</v>
      </c>
      <c r="X2789" s="2" t="s">
        <v>98</v>
      </c>
      <c r="Y2789" s="2" t="s">
        <v>186</v>
      </c>
      <c r="Z2789" s="2" t="s">
        <v>98</v>
      </c>
      <c r="AA2789" s="2" t="s">
        <v>98</v>
      </c>
      <c r="AB2789" s="2" t="s">
        <v>97</v>
      </c>
      <c r="AC2789" t="s">
        <v>175</v>
      </c>
      <c r="AD2789" t="s">
        <v>97</v>
      </c>
      <c r="AE2789" s="1" t="s">
        <v>98</v>
      </c>
      <c r="AF2789" t="s">
        <v>98</v>
      </c>
    </row>
    <row r="2790" spans="1:32">
      <c r="A2790" s="3" t="s">
        <v>184</v>
      </c>
      <c r="B2790">
        <v>2780</v>
      </c>
      <c r="C2790" s="6">
        <v>196127</v>
      </c>
      <c r="D2790" t="s">
        <v>137</v>
      </c>
      <c r="E2790" s="2" t="s">
        <v>98</v>
      </c>
      <c r="F2790" s="2" t="s">
        <v>98</v>
      </c>
      <c r="G2790" s="2" t="s">
        <v>98</v>
      </c>
      <c r="H2790" s="2" t="s">
        <v>97</v>
      </c>
      <c r="I2790" s="2" t="s">
        <v>149</v>
      </c>
      <c r="J2790" s="2" t="s">
        <v>97</v>
      </c>
      <c r="K2790" s="2" t="s">
        <v>134</v>
      </c>
      <c r="L2790" t="s">
        <v>140</v>
      </c>
      <c r="M2790" s="2" t="s">
        <v>101</v>
      </c>
      <c r="N2790" s="71" t="s">
        <v>98</v>
      </c>
      <c r="O2790" s="71" t="s">
        <v>174</v>
      </c>
      <c r="P2790" s="4" t="s">
        <v>182</v>
      </c>
      <c r="Q2790" s="2" t="s">
        <v>98</v>
      </c>
      <c r="R2790" s="2" t="s">
        <v>98</v>
      </c>
      <c r="S2790" t="s">
        <v>98</v>
      </c>
      <c r="T2790" t="s">
        <v>98</v>
      </c>
      <c r="U2790" s="2" t="s">
        <v>98</v>
      </c>
      <c r="V2790" s="2" t="s">
        <v>98</v>
      </c>
      <c r="W2790" s="2" t="s">
        <v>98</v>
      </c>
      <c r="X2790" s="2" t="s">
        <v>98</v>
      </c>
      <c r="Y2790" s="2" t="s">
        <v>98</v>
      </c>
      <c r="Z2790" s="2" t="s">
        <v>98</v>
      </c>
      <c r="AA2790" s="2" t="s">
        <v>98</v>
      </c>
      <c r="AB2790" s="2" t="s">
        <v>97</v>
      </c>
      <c r="AC2790" t="s">
        <v>175</v>
      </c>
      <c r="AD2790" t="s">
        <v>97</v>
      </c>
      <c r="AE2790" s="1" t="s">
        <v>98</v>
      </c>
      <c r="AF2790" t="s">
        <v>98</v>
      </c>
    </row>
    <row r="2791" spans="1:32">
      <c r="A2791" s="3" t="s">
        <v>184</v>
      </c>
      <c r="B2791">
        <v>2781</v>
      </c>
      <c r="C2791">
        <v>196129</v>
      </c>
      <c r="D2791" t="s">
        <v>137</v>
      </c>
      <c r="E2791" s="2" t="s">
        <v>97</v>
      </c>
      <c r="F2791" s="2" t="s">
        <v>97</v>
      </c>
      <c r="G2791" s="2" t="s">
        <v>98</v>
      </c>
      <c r="H2791" s="3" t="s">
        <v>97</v>
      </c>
      <c r="I2791" s="2" t="s">
        <v>145</v>
      </c>
      <c r="J2791" s="6" t="s">
        <v>97</v>
      </c>
      <c r="K2791" s="2" t="s">
        <v>134</v>
      </c>
      <c r="L2791" t="s">
        <v>139</v>
      </c>
      <c r="M2791" s="3" t="s">
        <v>101</v>
      </c>
      <c r="N2791" s="71" t="s">
        <v>99</v>
      </c>
      <c r="O2791" s="71" t="s">
        <v>174</v>
      </c>
      <c r="P2791" s="5" t="s">
        <v>182</v>
      </c>
      <c r="Q2791" s="2" t="s">
        <v>98</v>
      </c>
      <c r="R2791" s="2" t="s">
        <v>98</v>
      </c>
      <c r="S2791" t="s">
        <v>98</v>
      </c>
      <c r="T2791" t="s">
        <v>97</v>
      </c>
      <c r="U2791" s="2" t="s">
        <v>98</v>
      </c>
      <c r="V2791" s="2" t="s">
        <v>98</v>
      </c>
      <c r="W2791" s="2" t="s">
        <v>98</v>
      </c>
      <c r="X2791" s="2" t="s">
        <v>97</v>
      </c>
      <c r="Y2791" s="2" t="s">
        <v>98</v>
      </c>
      <c r="Z2791" s="2" t="s">
        <v>97</v>
      </c>
      <c r="AA2791" s="2" t="s">
        <v>98</v>
      </c>
      <c r="AB2791" s="2" t="s">
        <v>98</v>
      </c>
      <c r="AC2791" t="s">
        <v>176</v>
      </c>
      <c r="AD2791" s="6" t="s">
        <v>97</v>
      </c>
      <c r="AE2791" s="1" t="s">
        <v>98</v>
      </c>
      <c r="AF2791" t="s">
        <v>97</v>
      </c>
    </row>
    <row r="2792" spans="1:32">
      <c r="A2792" s="3" t="s">
        <v>184</v>
      </c>
      <c r="B2792">
        <v>2782</v>
      </c>
      <c r="C2792">
        <v>196135</v>
      </c>
      <c r="D2792" t="s">
        <v>136</v>
      </c>
      <c r="E2792" s="2" t="s">
        <v>98</v>
      </c>
      <c r="F2792" s="2" t="s">
        <v>98</v>
      </c>
      <c r="G2792" s="2" t="s">
        <v>98</v>
      </c>
      <c r="H2792" s="3" t="s">
        <v>97</v>
      </c>
      <c r="I2792" s="2" t="s">
        <v>146</v>
      </c>
      <c r="J2792" s="6" t="s">
        <v>97</v>
      </c>
      <c r="K2792" s="2" t="s">
        <v>134</v>
      </c>
      <c r="L2792" t="s">
        <v>140</v>
      </c>
      <c r="M2792" s="2" t="s">
        <v>100</v>
      </c>
      <c r="N2792" s="70" t="s">
        <v>98</v>
      </c>
      <c r="O2792" s="70" t="s">
        <v>163</v>
      </c>
      <c r="P2792" s="5" t="s">
        <v>182</v>
      </c>
      <c r="Q2792" s="2" t="s">
        <v>98</v>
      </c>
      <c r="R2792" s="2" t="s">
        <v>98</v>
      </c>
      <c r="S2792" t="s">
        <v>98</v>
      </c>
      <c r="T2792" t="s">
        <v>98</v>
      </c>
      <c r="U2792" s="2" t="s">
        <v>98</v>
      </c>
      <c r="V2792" s="2" t="s">
        <v>98</v>
      </c>
      <c r="W2792" s="2" t="s">
        <v>98</v>
      </c>
      <c r="X2792" s="2" t="s">
        <v>98</v>
      </c>
      <c r="Y2792" s="2" t="s">
        <v>186</v>
      </c>
      <c r="Z2792" s="2" t="s">
        <v>98</v>
      </c>
      <c r="AA2792" s="2" t="s">
        <v>98</v>
      </c>
      <c r="AB2792" s="2" t="s">
        <v>97</v>
      </c>
      <c r="AC2792" t="s">
        <v>175</v>
      </c>
      <c r="AD2792" s="6" t="s">
        <v>97</v>
      </c>
      <c r="AE2792" s="1" t="s">
        <v>98</v>
      </c>
      <c r="AF2792" t="s">
        <v>98</v>
      </c>
    </row>
    <row r="2793" spans="1:32">
      <c r="A2793" s="3" t="s">
        <v>184</v>
      </c>
      <c r="B2793">
        <v>2783</v>
      </c>
      <c r="C2793">
        <v>196188</v>
      </c>
      <c r="D2793" t="s">
        <v>137</v>
      </c>
      <c r="E2793" s="2" t="s">
        <v>98</v>
      </c>
      <c r="F2793" s="2" t="s">
        <v>98</v>
      </c>
      <c r="G2793" s="2" t="s">
        <v>98</v>
      </c>
      <c r="H2793" s="3" t="s">
        <v>97</v>
      </c>
      <c r="I2793" s="2" t="s">
        <v>146</v>
      </c>
      <c r="J2793" s="6" t="s">
        <v>97</v>
      </c>
      <c r="K2793" s="2" t="s">
        <v>134</v>
      </c>
      <c r="L2793" t="s">
        <v>139</v>
      </c>
      <c r="M2793" s="2" t="s">
        <v>100</v>
      </c>
      <c r="N2793" s="70" t="s">
        <v>97</v>
      </c>
      <c r="O2793" s="70" t="s">
        <v>174</v>
      </c>
      <c r="P2793" s="4" t="s">
        <v>98</v>
      </c>
      <c r="Q2793" s="2" t="s">
        <v>98</v>
      </c>
      <c r="R2793" s="2" t="s">
        <v>98</v>
      </c>
      <c r="S2793" t="s">
        <v>97</v>
      </c>
      <c r="T2793" t="s">
        <v>98</v>
      </c>
      <c r="U2793" s="2" t="s">
        <v>98</v>
      </c>
      <c r="V2793" s="2" t="s">
        <v>98</v>
      </c>
      <c r="W2793" s="2" t="s">
        <v>98</v>
      </c>
      <c r="X2793" s="2" t="s">
        <v>98</v>
      </c>
      <c r="Y2793" s="2" t="s">
        <v>98</v>
      </c>
      <c r="Z2793" s="2" t="s">
        <v>98</v>
      </c>
      <c r="AA2793" s="2" t="s">
        <v>98</v>
      </c>
      <c r="AB2793" s="2" t="s">
        <v>97</v>
      </c>
      <c r="AC2793" t="s">
        <v>175</v>
      </c>
      <c r="AD2793" s="6" t="s">
        <v>97</v>
      </c>
      <c r="AE2793" s="7" t="s">
        <v>98</v>
      </c>
      <c r="AF2793" t="s">
        <v>98</v>
      </c>
    </row>
    <row r="2794" spans="1:32">
      <c r="A2794" s="3" t="s">
        <v>184</v>
      </c>
      <c r="B2794">
        <v>2784</v>
      </c>
      <c r="C2794">
        <v>196190</v>
      </c>
      <c r="D2794" t="s">
        <v>136</v>
      </c>
      <c r="E2794" s="2" t="s">
        <v>98</v>
      </c>
      <c r="F2794" s="2" t="s">
        <v>98</v>
      </c>
      <c r="G2794" s="2" t="s">
        <v>98</v>
      </c>
      <c r="H2794" s="3" t="s">
        <v>97</v>
      </c>
      <c r="I2794" s="2" t="s">
        <v>145</v>
      </c>
      <c r="J2794" s="6" t="s">
        <v>97</v>
      </c>
      <c r="K2794" s="2" t="s">
        <v>134</v>
      </c>
      <c r="L2794" t="s">
        <v>140</v>
      </c>
      <c r="M2794" s="3" t="s">
        <v>101</v>
      </c>
      <c r="N2794" s="71" t="s">
        <v>97</v>
      </c>
      <c r="O2794" s="71" t="s">
        <v>174</v>
      </c>
      <c r="P2794" s="5" t="s">
        <v>97</v>
      </c>
      <c r="Q2794" s="2" t="s">
        <v>98</v>
      </c>
      <c r="R2794" s="2" t="s">
        <v>98</v>
      </c>
      <c r="S2794" t="s">
        <v>97</v>
      </c>
      <c r="T2794" t="s">
        <v>98</v>
      </c>
      <c r="U2794" s="2" t="s">
        <v>98</v>
      </c>
      <c r="V2794" s="2" t="s">
        <v>98</v>
      </c>
      <c r="W2794" s="2" t="s">
        <v>98</v>
      </c>
      <c r="X2794" s="2" t="s">
        <v>98</v>
      </c>
      <c r="Y2794" s="2" t="s">
        <v>98</v>
      </c>
      <c r="Z2794" s="2" t="s">
        <v>98</v>
      </c>
      <c r="AA2794" s="2" t="s">
        <v>98</v>
      </c>
      <c r="AB2794" s="2" t="s">
        <v>97</v>
      </c>
      <c r="AC2794" t="s">
        <v>175</v>
      </c>
      <c r="AD2794" t="s">
        <v>97</v>
      </c>
      <c r="AE2794" s="1" t="s">
        <v>98</v>
      </c>
      <c r="AF2794" t="s">
        <v>97</v>
      </c>
    </row>
    <row r="2795" spans="1:32">
      <c r="A2795" s="3" t="s">
        <v>184</v>
      </c>
      <c r="B2795">
        <v>2785</v>
      </c>
      <c r="C2795" s="6">
        <v>196192</v>
      </c>
      <c r="D2795" t="s">
        <v>136</v>
      </c>
      <c r="E2795" s="2" t="s">
        <v>98</v>
      </c>
      <c r="F2795" s="2" t="s">
        <v>98</v>
      </c>
      <c r="G2795" s="2" t="s">
        <v>98</v>
      </c>
      <c r="H2795" s="2" t="s">
        <v>97</v>
      </c>
      <c r="I2795" s="2" t="s">
        <v>146</v>
      </c>
      <c r="J2795" s="2" t="s">
        <v>97</v>
      </c>
      <c r="K2795" s="2" t="s">
        <v>134</v>
      </c>
      <c r="L2795" t="s">
        <v>140</v>
      </c>
      <c r="M2795" s="2" t="s">
        <v>101</v>
      </c>
      <c r="N2795" s="71" t="s">
        <v>98</v>
      </c>
      <c r="O2795" s="71" t="s">
        <v>174</v>
      </c>
      <c r="P2795" s="4" t="s">
        <v>182</v>
      </c>
      <c r="Q2795" s="2" t="s">
        <v>98</v>
      </c>
      <c r="R2795" s="2" t="s">
        <v>98</v>
      </c>
      <c r="S2795" t="s">
        <v>98</v>
      </c>
      <c r="T2795" t="s">
        <v>98</v>
      </c>
      <c r="U2795" s="2" t="s">
        <v>98</v>
      </c>
      <c r="V2795" s="2" t="s">
        <v>98</v>
      </c>
      <c r="W2795" s="2" t="s">
        <v>98</v>
      </c>
      <c r="X2795" s="2" t="s">
        <v>98</v>
      </c>
      <c r="Y2795" s="2" t="s">
        <v>186</v>
      </c>
      <c r="Z2795" s="2" t="s">
        <v>98</v>
      </c>
      <c r="AA2795" s="2" t="s">
        <v>98</v>
      </c>
      <c r="AB2795" s="2" t="s">
        <v>98</v>
      </c>
      <c r="AC2795" t="s">
        <v>175</v>
      </c>
      <c r="AD2795" t="s">
        <v>97</v>
      </c>
      <c r="AE2795" s="1" t="s">
        <v>98</v>
      </c>
      <c r="AF2795" t="s">
        <v>98</v>
      </c>
    </row>
    <row r="2796" spans="1:32">
      <c r="A2796" s="3" t="s">
        <v>184</v>
      </c>
      <c r="B2796">
        <v>2786</v>
      </c>
      <c r="C2796">
        <v>196205</v>
      </c>
      <c r="D2796" t="s">
        <v>137</v>
      </c>
      <c r="E2796" s="2" t="s">
        <v>97</v>
      </c>
      <c r="F2796" s="2" t="s">
        <v>98</v>
      </c>
      <c r="G2796" s="2" t="s">
        <v>98</v>
      </c>
      <c r="H2796" s="3" t="s">
        <v>97</v>
      </c>
      <c r="I2796" s="2" t="s">
        <v>147</v>
      </c>
      <c r="J2796" s="6" t="s">
        <v>97</v>
      </c>
      <c r="K2796" s="2" t="s">
        <v>134</v>
      </c>
      <c r="L2796" t="s">
        <v>139</v>
      </c>
      <c r="M2796" s="2" t="s">
        <v>100</v>
      </c>
      <c r="N2796" s="70" t="s">
        <v>97</v>
      </c>
      <c r="O2796" s="70" t="s">
        <v>163</v>
      </c>
      <c r="P2796" s="4" t="s">
        <v>98</v>
      </c>
      <c r="Q2796" s="2" t="s">
        <v>98</v>
      </c>
      <c r="R2796" s="2" t="s">
        <v>98</v>
      </c>
      <c r="S2796" t="s">
        <v>97</v>
      </c>
      <c r="T2796" t="s">
        <v>98</v>
      </c>
      <c r="U2796" s="2" t="s">
        <v>98</v>
      </c>
      <c r="V2796" s="2" t="s">
        <v>98</v>
      </c>
      <c r="W2796" s="2" t="s">
        <v>98</v>
      </c>
      <c r="X2796" s="2" t="s">
        <v>98</v>
      </c>
      <c r="Y2796" s="2" t="s">
        <v>98</v>
      </c>
      <c r="Z2796" s="2" t="s">
        <v>98</v>
      </c>
      <c r="AA2796" s="2" t="s">
        <v>98</v>
      </c>
      <c r="AB2796" s="2" t="s">
        <v>98</v>
      </c>
      <c r="AC2796" t="s">
        <v>175</v>
      </c>
      <c r="AD2796" s="6" t="s">
        <v>97</v>
      </c>
      <c r="AE2796" s="1" t="s">
        <v>98</v>
      </c>
      <c r="AF2796" t="s">
        <v>97</v>
      </c>
    </row>
    <row r="2797" spans="1:32">
      <c r="A2797" s="3" t="s">
        <v>183</v>
      </c>
      <c r="B2797">
        <v>2787</v>
      </c>
      <c r="C2797">
        <v>196235</v>
      </c>
      <c r="D2797" t="s">
        <v>137</v>
      </c>
      <c r="E2797" s="2" t="s">
        <v>98</v>
      </c>
      <c r="F2797" s="2" t="s">
        <v>98</v>
      </c>
      <c r="G2797" s="2" t="s">
        <v>98</v>
      </c>
      <c r="H2797" s="3" t="s">
        <v>97</v>
      </c>
      <c r="I2797" s="2" t="s">
        <v>147</v>
      </c>
      <c r="J2797" s="6" t="s">
        <v>98</v>
      </c>
      <c r="K2797" s="2" t="s">
        <v>135</v>
      </c>
      <c r="L2797" t="s">
        <v>138</v>
      </c>
      <c r="M2797" s="3" t="s">
        <v>101</v>
      </c>
      <c r="N2797" s="71" t="s">
        <v>97</v>
      </c>
      <c r="O2797" s="71" t="s">
        <v>174</v>
      </c>
      <c r="P2797" s="5" t="s">
        <v>97</v>
      </c>
      <c r="Q2797" s="2" t="s">
        <v>98</v>
      </c>
      <c r="R2797" s="2" t="s">
        <v>98</v>
      </c>
      <c r="S2797" t="s">
        <v>97</v>
      </c>
      <c r="T2797" t="s">
        <v>98</v>
      </c>
      <c r="U2797" s="2" t="s">
        <v>98</v>
      </c>
      <c r="V2797" s="2" t="s">
        <v>98</v>
      </c>
      <c r="W2797" s="2" t="s">
        <v>98</v>
      </c>
      <c r="X2797" s="2" t="s">
        <v>98</v>
      </c>
      <c r="Y2797" s="2" t="s">
        <v>99</v>
      </c>
      <c r="Z2797" s="2" t="s">
        <v>98</v>
      </c>
      <c r="AA2797" s="2" t="s">
        <v>98</v>
      </c>
      <c r="AB2797" s="2" t="s">
        <v>185</v>
      </c>
      <c r="AC2797" t="s">
        <v>172</v>
      </c>
      <c r="AD2797" s="6" t="s">
        <v>98</v>
      </c>
      <c r="AE2797" s="1" t="s">
        <v>98</v>
      </c>
      <c r="AF2797" t="s">
        <v>97</v>
      </c>
    </row>
    <row r="2798" spans="1:32">
      <c r="A2798" s="3" t="s">
        <v>184</v>
      </c>
      <c r="B2798">
        <v>2788</v>
      </c>
      <c r="C2798" s="6">
        <v>196251</v>
      </c>
      <c r="D2798" t="s">
        <v>136</v>
      </c>
      <c r="E2798" s="2" t="s">
        <v>98</v>
      </c>
      <c r="F2798" s="2" t="s">
        <v>98</v>
      </c>
      <c r="G2798" s="2" t="s">
        <v>98</v>
      </c>
      <c r="H2798" s="2" t="s">
        <v>97</v>
      </c>
      <c r="I2798" s="2" t="s">
        <v>149</v>
      </c>
      <c r="J2798" s="2" t="s">
        <v>97</v>
      </c>
      <c r="K2798" s="2" t="s">
        <v>134</v>
      </c>
      <c r="L2798" t="s">
        <v>140</v>
      </c>
      <c r="M2798" s="2" t="s">
        <v>101</v>
      </c>
      <c r="N2798" s="71" t="s">
        <v>98</v>
      </c>
      <c r="O2798" s="71" t="s">
        <v>174</v>
      </c>
      <c r="P2798" s="4" t="s">
        <v>182</v>
      </c>
      <c r="Q2798" s="2" t="s">
        <v>98</v>
      </c>
      <c r="R2798" s="2" t="s">
        <v>98</v>
      </c>
      <c r="S2798" t="s">
        <v>98</v>
      </c>
      <c r="T2798" t="s">
        <v>98</v>
      </c>
      <c r="U2798" s="2" t="s">
        <v>98</v>
      </c>
      <c r="V2798" s="2" t="s">
        <v>98</v>
      </c>
      <c r="W2798" s="2" t="s">
        <v>98</v>
      </c>
      <c r="X2798" s="2" t="s">
        <v>98</v>
      </c>
      <c r="Y2798" s="2" t="s">
        <v>98</v>
      </c>
      <c r="Z2798" s="2" t="s">
        <v>98</v>
      </c>
      <c r="AA2798" s="2" t="s">
        <v>98</v>
      </c>
      <c r="AB2798" s="2" t="s">
        <v>97</v>
      </c>
      <c r="AC2798" t="s">
        <v>175</v>
      </c>
      <c r="AD2798" t="s">
        <v>97</v>
      </c>
      <c r="AE2798" s="1" t="s">
        <v>98</v>
      </c>
      <c r="AF2798" t="s">
        <v>98</v>
      </c>
    </row>
    <row r="2799" spans="1:32">
      <c r="A2799" s="3" t="s">
        <v>184</v>
      </c>
      <c r="B2799">
        <v>2789</v>
      </c>
      <c r="C2799">
        <v>196281</v>
      </c>
      <c r="D2799" t="s">
        <v>136</v>
      </c>
      <c r="E2799" s="2" t="s">
        <v>98</v>
      </c>
      <c r="F2799" s="2" t="s">
        <v>98</v>
      </c>
      <c r="G2799" s="2" t="s">
        <v>98</v>
      </c>
      <c r="H2799" s="3" t="s">
        <v>99</v>
      </c>
      <c r="I2799" s="2" t="s">
        <v>145</v>
      </c>
      <c r="J2799" s="6" t="s">
        <v>97</v>
      </c>
      <c r="K2799" s="2" t="s">
        <v>134</v>
      </c>
      <c r="L2799" t="s">
        <v>140</v>
      </c>
      <c r="M2799" s="2" t="s">
        <v>100</v>
      </c>
      <c r="N2799" s="70" t="s">
        <v>97</v>
      </c>
      <c r="O2799" s="70" t="s">
        <v>174</v>
      </c>
      <c r="P2799" s="5" t="s">
        <v>98</v>
      </c>
      <c r="Q2799" s="2" t="s">
        <v>98</v>
      </c>
      <c r="R2799" s="2" t="s">
        <v>98</v>
      </c>
      <c r="S2799" t="s">
        <v>97</v>
      </c>
      <c r="T2799" t="s">
        <v>98</v>
      </c>
      <c r="U2799" s="2" t="s">
        <v>98</v>
      </c>
      <c r="V2799" s="2" t="s">
        <v>98</v>
      </c>
      <c r="W2799" s="2" t="s">
        <v>98</v>
      </c>
      <c r="X2799" s="2" t="s">
        <v>98</v>
      </c>
      <c r="Y2799" s="2" t="s">
        <v>98</v>
      </c>
      <c r="Z2799" s="2" t="s">
        <v>98</v>
      </c>
      <c r="AA2799" s="2" t="s">
        <v>98</v>
      </c>
      <c r="AB2799" s="2" t="s">
        <v>98</v>
      </c>
      <c r="AC2799" t="s">
        <v>172</v>
      </c>
      <c r="AD2799" s="6" t="s">
        <v>97</v>
      </c>
      <c r="AE2799" s="1" t="s">
        <v>98</v>
      </c>
      <c r="AF2799" t="s">
        <v>98</v>
      </c>
    </row>
    <row r="2800" spans="1:32">
      <c r="A2800" s="3" t="s">
        <v>184</v>
      </c>
      <c r="B2800">
        <v>2790</v>
      </c>
      <c r="C2800" s="6">
        <v>196287</v>
      </c>
      <c r="D2800" t="s">
        <v>136</v>
      </c>
      <c r="E2800" s="2" t="s">
        <v>98</v>
      </c>
      <c r="F2800" s="2" t="s">
        <v>98</v>
      </c>
      <c r="G2800" s="2" t="s">
        <v>98</v>
      </c>
      <c r="H2800" s="2" t="s">
        <v>97</v>
      </c>
      <c r="I2800" s="2" t="s">
        <v>147</v>
      </c>
      <c r="J2800" s="2" t="s">
        <v>97</v>
      </c>
      <c r="K2800" s="2" t="s">
        <v>134</v>
      </c>
      <c r="L2800" t="s">
        <v>140</v>
      </c>
      <c r="M2800" s="2" t="s">
        <v>100</v>
      </c>
      <c r="N2800" s="71" t="s">
        <v>98</v>
      </c>
      <c r="O2800" s="71" t="s">
        <v>174</v>
      </c>
      <c r="P2800" s="4" t="s">
        <v>182</v>
      </c>
      <c r="Q2800" s="2" t="s">
        <v>98</v>
      </c>
      <c r="R2800" s="2" t="s">
        <v>98</v>
      </c>
      <c r="S2800" t="s">
        <v>98</v>
      </c>
      <c r="T2800" t="s">
        <v>98</v>
      </c>
      <c r="U2800" s="2" t="s">
        <v>98</v>
      </c>
      <c r="V2800" s="2" t="s">
        <v>98</v>
      </c>
      <c r="W2800" s="2" t="s">
        <v>98</v>
      </c>
      <c r="X2800" s="2" t="s">
        <v>98</v>
      </c>
      <c r="Y2800" s="2" t="s">
        <v>98</v>
      </c>
      <c r="Z2800" s="2" t="s">
        <v>98</v>
      </c>
      <c r="AA2800" s="2" t="s">
        <v>98</v>
      </c>
      <c r="AB2800" s="2" t="s">
        <v>97</v>
      </c>
      <c r="AC2800" t="s">
        <v>175</v>
      </c>
      <c r="AD2800" t="s">
        <v>97</v>
      </c>
      <c r="AE2800" s="1" t="s">
        <v>98</v>
      </c>
      <c r="AF2800" t="s">
        <v>98</v>
      </c>
    </row>
    <row r="2801" spans="1:32">
      <c r="A2801" s="3" t="s">
        <v>184</v>
      </c>
      <c r="B2801">
        <v>2791</v>
      </c>
      <c r="C2801">
        <v>196297</v>
      </c>
      <c r="D2801" t="s">
        <v>137</v>
      </c>
      <c r="E2801" s="2" t="s">
        <v>98</v>
      </c>
      <c r="F2801" s="2" t="s">
        <v>98</v>
      </c>
      <c r="G2801" s="2" t="s">
        <v>98</v>
      </c>
      <c r="H2801" s="3" t="s">
        <v>97</v>
      </c>
      <c r="I2801" s="2" t="s">
        <v>144</v>
      </c>
      <c r="J2801" s="6" t="s">
        <v>97</v>
      </c>
      <c r="K2801" s="2" t="s">
        <v>134</v>
      </c>
      <c r="L2801" t="s">
        <v>140</v>
      </c>
      <c r="M2801" s="3" t="s">
        <v>100</v>
      </c>
      <c r="N2801" s="71" t="s">
        <v>98</v>
      </c>
      <c r="O2801" s="71" t="s">
        <v>174</v>
      </c>
      <c r="P2801" s="5" t="s">
        <v>182</v>
      </c>
      <c r="Q2801" s="2" t="s">
        <v>98</v>
      </c>
      <c r="R2801" s="2" t="s">
        <v>98</v>
      </c>
      <c r="S2801" t="s">
        <v>98</v>
      </c>
      <c r="T2801" t="s">
        <v>98</v>
      </c>
      <c r="U2801" s="2" t="s">
        <v>98</v>
      </c>
      <c r="V2801" s="2" t="s">
        <v>98</v>
      </c>
      <c r="W2801" s="2" t="s">
        <v>98</v>
      </c>
      <c r="X2801" s="2" t="s">
        <v>98</v>
      </c>
      <c r="Y2801" s="2" t="s">
        <v>186</v>
      </c>
      <c r="Z2801" s="2" t="s">
        <v>98</v>
      </c>
      <c r="AA2801" s="2" t="s">
        <v>98</v>
      </c>
      <c r="AB2801" s="2" t="s">
        <v>97</v>
      </c>
      <c r="AC2801" t="s">
        <v>175</v>
      </c>
      <c r="AD2801" s="6" t="s">
        <v>97</v>
      </c>
      <c r="AE2801" s="1" t="s">
        <v>98</v>
      </c>
      <c r="AF2801" t="s">
        <v>98</v>
      </c>
    </row>
    <row r="2802" spans="1:32">
      <c r="A2802" s="3" t="s">
        <v>184</v>
      </c>
      <c r="B2802">
        <v>2792</v>
      </c>
      <c r="C2802" s="6">
        <v>196338</v>
      </c>
      <c r="D2802" t="s">
        <v>137</v>
      </c>
      <c r="E2802" s="2" t="s">
        <v>98</v>
      </c>
      <c r="F2802" s="2" t="s">
        <v>98</v>
      </c>
      <c r="G2802" s="2" t="s">
        <v>98</v>
      </c>
      <c r="H2802" s="2" t="s">
        <v>97</v>
      </c>
      <c r="I2802" s="2" t="s">
        <v>148</v>
      </c>
      <c r="J2802" s="2" t="s">
        <v>97</v>
      </c>
      <c r="K2802" s="2" t="s">
        <v>134</v>
      </c>
      <c r="L2802" t="s">
        <v>138</v>
      </c>
      <c r="M2802" s="2" t="s">
        <v>101</v>
      </c>
      <c r="N2802" s="71" t="s">
        <v>97</v>
      </c>
      <c r="O2802" s="71" t="s">
        <v>174</v>
      </c>
      <c r="P2802" s="4" t="s">
        <v>182</v>
      </c>
      <c r="Q2802" s="2" t="s">
        <v>98</v>
      </c>
      <c r="R2802" s="2" t="s">
        <v>98</v>
      </c>
      <c r="S2802" t="s">
        <v>98</v>
      </c>
      <c r="T2802" t="s">
        <v>98</v>
      </c>
      <c r="U2802" s="2" t="s">
        <v>98</v>
      </c>
      <c r="V2802" s="2" t="s">
        <v>98</v>
      </c>
      <c r="W2802" s="2" t="s">
        <v>98</v>
      </c>
      <c r="X2802" s="2" t="s">
        <v>97</v>
      </c>
      <c r="Y2802" s="2" t="s">
        <v>98</v>
      </c>
      <c r="Z2802" s="2" t="s">
        <v>98</v>
      </c>
      <c r="AA2802" s="2" t="s">
        <v>98</v>
      </c>
      <c r="AB2802" s="2" t="s">
        <v>185</v>
      </c>
      <c r="AC2802" t="s">
        <v>175</v>
      </c>
      <c r="AD2802" t="s">
        <v>97</v>
      </c>
      <c r="AE2802" s="1" t="s">
        <v>98</v>
      </c>
      <c r="AF2802" t="s">
        <v>97</v>
      </c>
    </row>
    <row r="2803" spans="1:32">
      <c r="A2803" s="3" t="s">
        <v>184</v>
      </c>
      <c r="B2803">
        <v>2793</v>
      </c>
      <c r="C2803" s="6">
        <v>196359</v>
      </c>
      <c r="D2803" t="s">
        <v>137</v>
      </c>
      <c r="E2803" s="2" t="s">
        <v>98</v>
      </c>
      <c r="F2803" s="2" t="s">
        <v>98</v>
      </c>
      <c r="G2803" s="2" t="s">
        <v>98</v>
      </c>
      <c r="H2803" s="2" t="s">
        <v>97</v>
      </c>
      <c r="I2803" s="2" t="s">
        <v>145</v>
      </c>
      <c r="J2803" s="2" t="s">
        <v>97</v>
      </c>
      <c r="K2803" s="2" t="s">
        <v>134</v>
      </c>
      <c r="L2803" t="s">
        <v>140</v>
      </c>
      <c r="M2803" s="2" t="s">
        <v>100</v>
      </c>
      <c r="N2803" s="71" t="s">
        <v>98</v>
      </c>
      <c r="O2803" s="71" t="s">
        <v>163</v>
      </c>
      <c r="P2803" s="4" t="s">
        <v>182</v>
      </c>
      <c r="Q2803" s="2" t="s">
        <v>98</v>
      </c>
      <c r="R2803" s="2" t="s">
        <v>98</v>
      </c>
      <c r="S2803" t="s">
        <v>98</v>
      </c>
      <c r="T2803" t="s">
        <v>98</v>
      </c>
      <c r="U2803" s="2" t="s">
        <v>98</v>
      </c>
      <c r="V2803" s="2" t="s">
        <v>98</v>
      </c>
      <c r="W2803" s="2" t="s">
        <v>98</v>
      </c>
      <c r="X2803" s="2" t="s">
        <v>98</v>
      </c>
      <c r="Y2803" s="2" t="s">
        <v>186</v>
      </c>
      <c r="Z2803" s="2" t="s">
        <v>98</v>
      </c>
      <c r="AA2803" s="2" t="s">
        <v>98</v>
      </c>
      <c r="AB2803" s="2" t="s">
        <v>97</v>
      </c>
      <c r="AC2803" t="s">
        <v>175</v>
      </c>
      <c r="AD2803" t="s">
        <v>97</v>
      </c>
      <c r="AE2803" s="1" t="s">
        <v>98</v>
      </c>
      <c r="AF2803" t="s">
        <v>98</v>
      </c>
    </row>
    <row r="2804" spans="1:32">
      <c r="A2804" s="3" t="s">
        <v>184</v>
      </c>
      <c r="B2804">
        <v>2794</v>
      </c>
      <c r="C2804">
        <v>196373</v>
      </c>
      <c r="D2804" t="s">
        <v>136</v>
      </c>
      <c r="E2804" s="2" t="s">
        <v>98</v>
      </c>
      <c r="F2804" s="2" t="s">
        <v>98</v>
      </c>
      <c r="G2804" s="2" t="s">
        <v>98</v>
      </c>
      <c r="H2804" s="3" t="s">
        <v>97</v>
      </c>
      <c r="I2804" s="2" t="s">
        <v>149</v>
      </c>
      <c r="J2804" s="6" t="s">
        <v>97</v>
      </c>
      <c r="K2804" s="2" t="s">
        <v>134</v>
      </c>
      <c r="L2804" t="s">
        <v>139</v>
      </c>
      <c r="M2804" s="2" t="s">
        <v>101</v>
      </c>
      <c r="N2804" s="70" t="s">
        <v>98</v>
      </c>
      <c r="O2804" s="70" t="s">
        <v>174</v>
      </c>
      <c r="P2804" s="5" t="s">
        <v>182</v>
      </c>
      <c r="Q2804" s="2" t="s">
        <v>98</v>
      </c>
      <c r="R2804" s="2" t="s">
        <v>98</v>
      </c>
      <c r="S2804" t="s">
        <v>98</v>
      </c>
      <c r="T2804" t="s">
        <v>98</v>
      </c>
      <c r="U2804" s="2" t="s">
        <v>98</v>
      </c>
      <c r="V2804" s="2" t="s">
        <v>98</v>
      </c>
      <c r="W2804" s="2" t="s">
        <v>98</v>
      </c>
      <c r="X2804" s="2" t="s">
        <v>98</v>
      </c>
      <c r="Y2804" s="2" t="s">
        <v>98</v>
      </c>
      <c r="Z2804" s="2" t="s">
        <v>98</v>
      </c>
      <c r="AA2804" s="2" t="s">
        <v>98</v>
      </c>
      <c r="AB2804" s="2" t="s">
        <v>97</v>
      </c>
      <c r="AC2804" t="s">
        <v>175</v>
      </c>
      <c r="AD2804" s="6" t="s">
        <v>97</v>
      </c>
      <c r="AE2804" s="1" t="s">
        <v>98</v>
      </c>
      <c r="AF2804" t="s">
        <v>98</v>
      </c>
    </row>
    <row r="2805" spans="1:32">
      <c r="A2805" s="3" t="s">
        <v>184</v>
      </c>
      <c r="B2805">
        <v>2795</v>
      </c>
      <c r="C2805" s="6">
        <v>196392</v>
      </c>
      <c r="D2805" t="s">
        <v>137</v>
      </c>
      <c r="E2805" s="2" t="s">
        <v>98</v>
      </c>
      <c r="F2805" s="2" t="s">
        <v>98</v>
      </c>
      <c r="G2805" s="2" t="s">
        <v>98</v>
      </c>
      <c r="H2805" s="2" t="s">
        <v>97</v>
      </c>
      <c r="I2805" s="2" t="s">
        <v>147</v>
      </c>
      <c r="J2805" s="2" t="s">
        <v>97</v>
      </c>
      <c r="K2805" s="2" t="s">
        <v>134</v>
      </c>
      <c r="L2805" t="s">
        <v>140</v>
      </c>
      <c r="M2805" s="2" t="s">
        <v>101</v>
      </c>
      <c r="N2805" s="71" t="s">
        <v>97</v>
      </c>
      <c r="O2805" s="71" t="s">
        <v>174</v>
      </c>
      <c r="P2805" s="4" t="s">
        <v>182</v>
      </c>
      <c r="Q2805" s="2" t="s">
        <v>98</v>
      </c>
      <c r="R2805" s="2" t="s">
        <v>98</v>
      </c>
      <c r="S2805" t="s">
        <v>98</v>
      </c>
      <c r="T2805" t="s">
        <v>98</v>
      </c>
      <c r="U2805" s="2" t="s">
        <v>98</v>
      </c>
      <c r="V2805" s="2" t="s">
        <v>98</v>
      </c>
      <c r="W2805" s="2" t="s">
        <v>98</v>
      </c>
      <c r="X2805" s="2" t="s">
        <v>98</v>
      </c>
      <c r="Y2805" s="2" t="s">
        <v>98</v>
      </c>
      <c r="Z2805" s="2" t="s">
        <v>98</v>
      </c>
      <c r="AA2805" s="2" t="s">
        <v>98</v>
      </c>
      <c r="AB2805" s="2" t="s">
        <v>97</v>
      </c>
      <c r="AC2805" t="s">
        <v>175</v>
      </c>
      <c r="AD2805" t="s">
        <v>97</v>
      </c>
      <c r="AE2805" s="1" t="s">
        <v>98</v>
      </c>
      <c r="AF2805" t="s">
        <v>98</v>
      </c>
    </row>
    <row r="2806" spans="1:32">
      <c r="A2806" s="3" t="s">
        <v>184</v>
      </c>
      <c r="B2806">
        <v>2796</v>
      </c>
      <c r="C2806" s="6">
        <v>196405</v>
      </c>
      <c r="D2806" t="s">
        <v>137</v>
      </c>
      <c r="E2806" s="2" t="s">
        <v>98</v>
      </c>
      <c r="F2806" s="2" t="s">
        <v>98</v>
      </c>
      <c r="G2806" s="2" t="s">
        <v>98</v>
      </c>
      <c r="H2806" s="2" t="s">
        <v>97</v>
      </c>
      <c r="I2806" s="2" t="s">
        <v>145</v>
      </c>
      <c r="J2806" s="2" t="s">
        <v>97</v>
      </c>
      <c r="K2806" s="2" t="s">
        <v>134</v>
      </c>
      <c r="L2806" t="s">
        <v>139</v>
      </c>
      <c r="M2806" s="2" t="s">
        <v>101</v>
      </c>
      <c r="N2806" s="71" t="s">
        <v>97</v>
      </c>
      <c r="O2806" s="71" t="s">
        <v>174</v>
      </c>
      <c r="P2806" s="4" t="s">
        <v>97</v>
      </c>
      <c r="Q2806" s="2" t="s">
        <v>98</v>
      </c>
      <c r="R2806" s="2" t="s">
        <v>98</v>
      </c>
      <c r="S2806" t="s">
        <v>97</v>
      </c>
      <c r="T2806" t="s">
        <v>98</v>
      </c>
      <c r="U2806" s="2" t="s">
        <v>98</v>
      </c>
      <c r="V2806" s="2" t="s">
        <v>98</v>
      </c>
      <c r="W2806" s="2" t="s">
        <v>98</v>
      </c>
      <c r="X2806" s="2" t="s">
        <v>98</v>
      </c>
      <c r="Y2806" s="2" t="s">
        <v>98</v>
      </c>
      <c r="Z2806" s="2" t="s">
        <v>98</v>
      </c>
      <c r="AA2806" s="2" t="s">
        <v>98</v>
      </c>
      <c r="AB2806" s="2" t="s">
        <v>97</v>
      </c>
      <c r="AC2806" t="s">
        <v>175</v>
      </c>
      <c r="AD2806" t="s">
        <v>97</v>
      </c>
      <c r="AE2806" s="1" t="s">
        <v>98</v>
      </c>
      <c r="AF2806" t="s">
        <v>98</v>
      </c>
    </row>
    <row r="2807" spans="1:32">
      <c r="A2807" s="3" t="s">
        <v>184</v>
      </c>
      <c r="B2807">
        <v>2797</v>
      </c>
      <c r="C2807">
        <v>196410</v>
      </c>
      <c r="D2807" t="s">
        <v>136</v>
      </c>
      <c r="E2807" s="2" t="s">
        <v>98</v>
      </c>
      <c r="F2807" s="2" t="s">
        <v>98</v>
      </c>
      <c r="G2807" s="2" t="s">
        <v>98</v>
      </c>
      <c r="H2807" s="3" t="s">
        <v>98</v>
      </c>
      <c r="I2807" s="2" t="s">
        <v>144</v>
      </c>
      <c r="J2807" s="6" t="s">
        <v>98</v>
      </c>
      <c r="K2807" s="2" t="s">
        <v>134</v>
      </c>
      <c r="L2807" t="s">
        <v>139</v>
      </c>
      <c r="M2807" s="2" t="s">
        <v>100</v>
      </c>
      <c r="N2807" s="70" t="s">
        <v>98</v>
      </c>
      <c r="O2807" s="70" t="s">
        <v>163</v>
      </c>
      <c r="P2807" s="5" t="s">
        <v>98</v>
      </c>
      <c r="Q2807" s="2" t="s">
        <v>98</v>
      </c>
      <c r="R2807" s="2" t="s">
        <v>98</v>
      </c>
      <c r="S2807" t="s">
        <v>97</v>
      </c>
      <c r="T2807" t="s">
        <v>97</v>
      </c>
      <c r="U2807" s="2" t="s">
        <v>98</v>
      </c>
      <c r="V2807" s="2" t="s">
        <v>98</v>
      </c>
      <c r="W2807" s="2" t="s">
        <v>98</v>
      </c>
      <c r="X2807" s="2" t="s">
        <v>98</v>
      </c>
      <c r="Y2807" s="2" t="s">
        <v>98</v>
      </c>
      <c r="Z2807" s="2" t="s">
        <v>98</v>
      </c>
      <c r="AA2807" s="2" t="s">
        <v>98</v>
      </c>
      <c r="AB2807" s="2" t="s">
        <v>98</v>
      </c>
      <c r="AC2807" t="s">
        <v>175</v>
      </c>
      <c r="AD2807" t="s">
        <v>97</v>
      </c>
      <c r="AE2807" s="1" t="s">
        <v>98</v>
      </c>
      <c r="AF2807" t="s">
        <v>97</v>
      </c>
    </row>
    <row r="2808" spans="1:32">
      <c r="A2808" s="3" t="s">
        <v>184</v>
      </c>
      <c r="B2808">
        <v>2798</v>
      </c>
      <c r="C2808">
        <v>196416</v>
      </c>
      <c r="D2808" t="s">
        <v>137</v>
      </c>
      <c r="E2808" s="2" t="s">
        <v>98</v>
      </c>
      <c r="F2808" s="2" t="s">
        <v>98</v>
      </c>
      <c r="G2808" s="2" t="s">
        <v>98</v>
      </c>
      <c r="H2808" s="3" t="s">
        <v>97</v>
      </c>
      <c r="I2808" s="2" t="s">
        <v>146</v>
      </c>
      <c r="J2808" s="6" t="s">
        <v>97</v>
      </c>
      <c r="K2808" s="2" t="s">
        <v>134</v>
      </c>
      <c r="L2808" t="s">
        <v>139</v>
      </c>
      <c r="M2808" s="2" t="s">
        <v>100</v>
      </c>
      <c r="N2808" s="70" t="s">
        <v>97</v>
      </c>
      <c r="O2808" s="70" t="s">
        <v>163</v>
      </c>
      <c r="P2808" s="4" t="s">
        <v>97</v>
      </c>
      <c r="Q2808" s="2" t="s">
        <v>98</v>
      </c>
      <c r="R2808" s="2" t="s">
        <v>98</v>
      </c>
      <c r="S2808" t="s">
        <v>97</v>
      </c>
      <c r="T2808" t="s">
        <v>98</v>
      </c>
      <c r="U2808" s="2" t="s">
        <v>98</v>
      </c>
      <c r="V2808" s="2" t="s">
        <v>97</v>
      </c>
      <c r="W2808" s="2" t="s">
        <v>98</v>
      </c>
      <c r="X2808" s="2" t="s">
        <v>98</v>
      </c>
      <c r="Y2808" s="2" t="s">
        <v>98</v>
      </c>
      <c r="Z2808" s="2" t="s">
        <v>98</v>
      </c>
      <c r="AA2808" s="2" t="s">
        <v>98</v>
      </c>
      <c r="AB2808" s="2" t="s">
        <v>97</v>
      </c>
      <c r="AC2808" t="s">
        <v>175</v>
      </c>
      <c r="AD2808" s="6" t="s">
        <v>97</v>
      </c>
      <c r="AE2808" s="1" t="s">
        <v>98</v>
      </c>
      <c r="AF2808" t="s">
        <v>98</v>
      </c>
    </row>
    <row r="2809" spans="1:32">
      <c r="A2809" s="3" t="s">
        <v>184</v>
      </c>
      <c r="B2809">
        <v>2799</v>
      </c>
      <c r="C2809">
        <v>196462</v>
      </c>
      <c r="D2809" t="s">
        <v>137</v>
      </c>
      <c r="E2809" s="2" t="s">
        <v>98</v>
      </c>
      <c r="F2809" s="2" t="s">
        <v>98</v>
      </c>
      <c r="G2809" s="2" t="s">
        <v>98</v>
      </c>
      <c r="H2809" s="3" t="s">
        <v>97</v>
      </c>
      <c r="I2809" s="2" t="s">
        <v>144</v>
      </c>
      <c r="J2809" s="6" t="s">
        <v>97</v>
      </c>
      <c r="K2809" s="2" t="s">
        <v>135</v>
      </c>
      <c r="L2809" t="s">
        <v>138</v>
      </c>
      <c r="M2809" s="3" t="s">
        <v>101</v>
      </c>
      <c r="N2809" s="71" t="s">
        <v>97</v>
      </c>
      <c r="O2809" s="71" t="s">
        <v>174</v>
      </c>
      <c r="P2809" s="5" t="s">
        <v>97</v>
      </c>
      <c r="Q2809" s="2" t="s">
        <v>98</v>
      </c>
      <c r="R2809" s="2" t="s">
        <v>98</v>
      </c>
      <c r="S2809" t="s">
        <v>97</v>
      </c>
      <c r="T2809" t="s">
        <v>98</v>
      </c>
      <c r="U2809" s="2" t="s">
        <v>97</v>
      </c>
      <c r="V2809" s="2" t="s">
        <v>98</v>
      </c>
      <c r="W2809" s="2" t="s">
        <v>98</v>
      </c>
      <c r="X2809" s="2" t="s">
        <v>98</v>
      </c>
      <c r="Y2809" s="2" t="s">
        <v>99</v>
      </c>
      <c r="Z2809" s="2" t="s">
        <v>98</v>
      </c>
      <c r="AA2809" s="2" t="s">
        <v>98</v>
      </c>
      <c r="AB2809" s="2" t="s">
        <v>185</v>
      </c>
      <c r="AC2809" t="s">
        <v>172</v>
      </c>
      <c r="AD2809" s="6" t="s">
        <v>98</v>
      </c>
      <c r="AE2809" s="1" t="s">
        <v>98</v>
      </c>
      <c r="AF2809" t="s">
        <v>97</v>
      </c>
    </row>
    <row r="2810" spans="1:32">
      <c r="A2810" s="3" t="s">
        <v>184</v>
      </c>
      <c r="B2810">
        <v>2800</v>
      </c>
      <c r="C2810">
        <v>196478</v>
      </c>
      <c r="D2810" t="s">
        <v>136</v>
      </c>
      <c r="E2810" s="2" t="s">
        <v>98</v>
      </c>
      <c r="F2810" s="2" t="s">
        <v>98</v>
      </c>
      <c r="G2810" s="2" t="s">
        <v>98</v>
      </c>
      <c r="H2810" s="3" t="s">
        <v>97</v>
      </c>
      <c r="I2810" s="2" t="s">
        <v>148</v>
      </c>
      <c r="J2810" s="6" t="s">
        <v>97</v>
      </c>
      <c r="K2810" s="2" t="s">
        <v>134</v>
      </c>
      <c r="L2810" t="s">
        <v>140</v>
      </c>
      <c r="M2810" s="2" t="s">
        <v>100</v>
      </c>
      <c r="N2810" s="70" t="s">
        <v>98</v>
      </c>
      <c r="O2810" s="70" t="s">
        <v>174</v>
      </c>
      <c r="P2810" s="4" t="s">
        <v>182</v>
      </c>
      <c r="Q2810" s="2" t="s">
        <v>98</v>
      </c>
      <c r="R2810" s="2" t="s">
        <v>98</v>
      </c>
      <c r="S2810" t="s">
        <v>98</v>
      </c>
      <c r="T2810" t="s">
        <v>98</v>
      </c>
      <c r="U2810" s="2" t="s">
        <v>98</v>
      </c>
      <c r="V2810" s="2" t="s">
        <v>98</v>
      </c>
      <c r="W2810" s="2" t="s">
        <v>98</v>
      </c>
      <c r="X2810" s="2" t="s">
        <v>98</v>
      </c>
      <c r="Y2810" s="2" t="s">
        <v>186</v>
      </c>
      <c r="Z2810" s="2" t="s">
        <v>98</v>
      </c>
      <c r="AA2810" s="2" t="s">
        <v>98</v>
      </c>
      <c r="AB2810" s="2" t="s">
        <v>98</v>
      </c>
      <c r="AC2810" t="s">
        <v>175</v>
      </c>
      <c r="AD2810" s="6" t="s">
        <v>97</v>
      </c>
      <c r="AE2810" s="1" t="s">
        <v>98</v>
      </c>
      <c r="AF2810" t="s">
        <v>97</v>
      </c>
    </row>
    <row r="2811" spans="1:32">
      <c r="A2811" s="3" t="s">
        <v>184</v>
      </c>
      <c r="B2811">
        <v>2801</v>
      </c>
      <c r="C2811" s="6">
        <v>196480</v>
      </c>
      <c r="D2811" t="s">
        <v>136</v>
      </c>
      <c r="E2811" s="2" t="s">
        <v>98</v>
      </c>
      <c r="F2811" s="2" t="s">
        <v>98</v>
      </c>
      <c r="G2811" s="2" t="s">
        <v>98</v>
      </c>
      <c r="H2811" s="2" t="s">
        <v>97</v>
      </c>
      <c r="I2811" s="2" t="s">
        <v>148</v>
      </c>
      <c r="J2811" s="2" t="s">
        <v>97</v>
      </c>
      <c r="K2811" s="2" t="s">
        <v>134</v>
      </c>
      <c r="L2811" t="s">
        <v>140</v>
      </c>
      <c r="M2811" s="2" t="s">
        <v>101</v>
      </c>
      <c r="N2811" s="71" t="s">
        <v>98</v>
      </c>
      <c r="O2811" s="71" t="s">
        <v>174</v>
      </c>
      <c r="P2811" s="4" t="s">
        <v>182</v>
      </c>
      <c r="Q2811" s="2" t="s">
        <v>98</v>
      </c>
      <c r="R2811" s="2" t="s">
        <v>98</v>
      </c>
      <c r="S2811" t="s">
        <v>98</v>
      </c>
      <c r="T2811" t="s">
        <v>98</v>
      </c>
      <c r="U2811" s="2" t="s">
        <v>98</v>
      </c>
      <c r="V2811" s="2" t="s">
        <v>98</v>
      </c>
      <c r="W2811" s="2" t="s">
        <v>98</v>
      </c>
      <c r="X2811" s="2" t="s">
        <v>98</v>
      </c>
      <c r="Y2811" s="2" t="s">
        <v>186</v>
      </c>
      <c r="Z2811" s="2" t="s">
        <v>98</v>
      </c>
      <c r="AA2811" s="2" t="s">
        <v>98</v>
      </c>
      <c r="AB2811" s="2" t="s">
        <v>97</v>
      </c>
      <c r="AC2811" t="s">
        <v>175</v>
      </c>
      <c r="AD2811" t="s">
        <v>97</v>
      </c>
      <c r="AE2811" s="1" t="s">
        <v>98</v>
      </c>
      <c r="AF2811" t="s">
        <v>98</v>
      </c>
    </row>
    <row r="2812" spans="1:32">
      <c r="A2812" s="3" t="s">
        <v>183</v>
      </c>
      <c r="B2812">
        <v>2802</v>
      </c>
      <c r="C2812" s="6">
        <v>196517</v>
      </c>
      <c r="D2812" t="s">
        <v>137</v>
      </c>
      <c r="E2812" s="2" t="s">
        <v>98</v>
      </c>
      <c r="F2812" s="2" t="s">
        <v>98</v>
      </c>
      <c r="G2812" s="2" t="s">
        <v>98</v>
      </c>
      <c r="H2812" s="2" t="s">
        <v>98</v>
      </c>
      <c r="I2812" s="2" t="s">
        <v>144</v>
      </c>
      <c r="J2812" s="2" t="s">
        <v>98</v>
      </c>
      <c r="K2812" s="2" t="s">
        <v>134</v>
      </c>
      <c r="L2812" t="s">
        <v>140</v>
      </c>
      <c r="M2812" s="2" t="s">
        <v>100</v>
      </c>
      <c r="N2812" s="71" t="s">
        <v>98</v>
      </c>
      <c r="O2812" s="71" t="s">
        <v>174</v>
      </c>
      <c r="P2812" s="4" t="s">
        <v>182</v>
      </c>
      <c r="Q2812" s="2" t="s">
        <v>98</v>
      </c>
      <c r="R2812" s="2" t="s">
        <v>98</v>
      </c>
      <c r="S2812" t="s">
        <v>98</v>
      </c>
      <c r="T2812" t="s">
        <v>98</v>
      </c>
      <c r="U2812" s="2" t="s">
        <v>98</v>
      </c>
      <c r="V2812" s="2" t="s">
        <v>97</v>
      </c>
      <c r="W2812" s="2" t="s">
        <v>98</v>
      </c>
      <c r="X2812" s="2" t="s">
        <v>98</v>
      </c>
      <c r="Y2812" s="2" t="s">
        <v>99</v>
      </c>
      <c r="Z2812" s="2" t="s">
        <v>98</v>
      </c>
      <c r="AA2812" s="2" t="s">
        <v>98</v>
      </c>
      <c r="AB2812" s="2" t="s">
        <v>97</v>
      </c>
      <c r="AC2812" t="s">
        <v>175</v>
      </c>
      <c r="AD2812" t="s">
        <v>97</v>
      </c>
      <c r="AE2812" s="1" t="s">
        <v>98</v>
      </c>
      <c r="AF2812" t="s">
        <v>97</v>
      </c>
    </row>
    <row r="2813" spans="1:32">
      <c r="A2813" s="3" t="s">
        <v>184</v>
      </c>
      <c r="B2813">
        <v>2803</v>
      </c>
      <c r="C2813" s="6">
        <v>196520</v>
      </c>
      <c r="D2813" t="s">
        <v>136</v>
      </c>
      <c r="E2813" s="2" t="s">
        <v>98</v>
      </c>
      <c r="F2813" s="2" t="s">
        <v>98</v>
      </c>
      <c r="G2813" s="2" t="s">
        <v>98</v>
      </c>
      <c r="H2813" s="2" t="s">
        <v>97</v>
      </c>
      <c r="I2813" s="2" t="s">
        <v>146</v>
      </c>
      <c r="J2813" s="2" t="s">
        <v>97</v>
      </c>
      <c r="K2813" s="2" t="s">
        <v>134</v>
      </c>
      <c r="L2813" t="s">
        <v>140</v>
      </c>
      <c r="M2813" s="2" t="s">
        <v>100</v>
      </c>
      <c r="N2813" s="71" t="s">
        <v>97</v>
      </c>
      <c r="O2813" s="71" t="s">
        <v>174</v>
      </c>
      <c r="P2813" s="4" t="s">
        <v>182</v>
      </c>
      <c r="Q2813" s="2" t="s">
        <v>98</v>
      </c>
      <c r="R2813" s="2" t="s">
        <v>98</v>
      </c>
      <c r="S2813" t="s">
        <v>98</v>
      </c>
      <c r="T2813" t="s">
        <v>98</v>
      </c>
      <c r="U2813" s="2" t="s">
        <v>98</v>
      </c>
      <c r="V2813" s="2" t="s">
        <v>98</v>
      </c>
      <c r="W2813" s="2" t="s">
        <v>98</v>
      </c>
      <c r="X2813" s="2" t="s">
        <v>98</v>
      </c>
      <c r="Y2813" s="2" t="s">
        <v>186</v>
      </c>
      <c r="Z2813" s="2" t="s">
        <v>98</v>
      </c>
      <c r="AA2813" s="2" t="s">
        <v>98</v>
      </c>
      <c r="AB2813" s="2" t="s">
        <v>97</v>
      </c>
      <c r="AC2813" t="s">
        <v>175</v>
      </c>
      <c r="AD2813" t="s">
        <v>97</v>
      </c>
      <c r="AE2813" s="1" t="s">
        <v>98</v>
      </c>
      <c r="AF2813" t="s">
        <v>98</v>
      </c>
    </row>
    <row r="2814" spans="1:32">
      <c r="A2814" s="3" t="s">
        <v>184</v>
      </c>
      <c r="B2814">
        <v>2804</v>
      </c>
      <c r="C2814" s="6">
        <v>196521</v>
      </c>
      <c r="D2814" t="s">
        <v>137</v>
      </c>
      <c r="E2814" s="2" t="s">
        <v>98</v>
      </c>
      <c r="F2814" s="2" t="s">
        <v>98</v>
      </c>
      <c r="G2814" s="2" t="s">
        <v>98</v>
      </c>
      <c r="H2814" s="2" t="s">
        <v>97</v>
      </c>
      <c r="I2814" s="2" t="s">
        <v>149</v>
      </c>
      <c r="J2814" s="2" t="s">
        <v>97</v>
      </c>
      <c r="K2814" s="2" t="s">
        <v>135</v>
      </c>
      <c r="L2814" t="s">
        <v>139</v>
      </c>
      <c r="M2814" s="2" t="s">
        <v>100</v>
      </c>
      <c r="N2814" s="71" t="s">
        <v>97</v>
      </c>
      <c r="O2814" s="71" t="s">
        <v>163</v>
      </c>
      <c r="P2814" s="4" t="s">
        <v>98</v>
      </c>
      <c r="Q2814" s="2" t="s">
        <v>97</v>
      </c>
      <c r="R2814" s="2" t="s">
        <v>98</v>
      </c>
      <c r="S2814" t="s">
        <v>97</v>
      </c>
      <c r="T2814" t="s">
        <v>98</v>
      </c>
      <c r="U2814" s="2" t="s">
        <v>98</v>
      </c>
      <c r="V2814" s="2" t="s">
        <v>98</v>
      </c>
      <c r="W2814" s="2" t="s">
        <v>98</v>
      </c>
      <c r="X2814" s="2" t="s">
        <v>98</v>
      </c>
      <c r="Y2814" s="2" t="s">
        <v>99</v>
      </c>
      <c r="Z2814" s="2" t="s">
        <v>98</v>
      </c>
      <c r="AA2814" s="2" t="s">
        <v>98</v>
      </c>
      <c r="AB2814" s="2" t="s">
        <v>185</v>
      </c>
      <c r="AC2814" t="s">
        <v>172</v>
      </c>
      <c r="AD2814" t="s">
        <v>98</v>
      </c>
      <c r="AE2814" s="1" t="s">
        <v>98</v>
      </c>
      <c r="AF2814" t="s">
        <v>98</v>
      </c>
    </row>
    <row r="2815" spans="1:32">
      <c r="A2815" s="3" t="s">
        <v>184</v>
      </c>
      <c r="B2815">
        <v>2805</v>
      </c>
      <c r="C2815">
        <v>196526</v>
      </c>
      <c r="D2815" t="s">
        <v>137</v>
      </c>
      <c r="E2815" s="2" t="s">
        <v>98</v>
      </c>
      <c r="F2815" s="2" t="s">
        <v>98</v>
      </c>
      <c r="G2815" s="2" t="s">
        <v>98</v>
      </c>
      <c r="H2815" s="3" t="s">
        <v>99</v>
      </c>
      <c r="I2815" s="2" t="s">
        <v>145</v>
      </c>
      <c r="J2815" s="6" t="s">
        <v>97</v>
      </c>
      <c r="K2815" s="2" t="s">
        <v>134</v>
      </c>
      <c r="L2815" t="s">
        <v>140</v>
      </c>
      <c r="M2815" s="2" t="s">
        <v>100</v>
      </c>
      <c r="N2815" s="70" t="s">
        <v>98</v>
      </c>
      <c r="O2815" s="70" t="s">
        <v>163</v>
      </c>
      <c r="P2815" s="5" t="s">
        <v>182</v>
      </c>
      <c r="Q2815" s="2" t="s">
        <v>98</v>
      </c>
      <c r="R2815" s="2" t="s">
        <v>98</v>
      </c>
      <c r="S2815" t="s">
        <v>98</v>
      </c>
      <c r="T2815" t="s">
        <v>97</v>
      </c>
      <c r="U2815" s="2" t="s">
        <v>98</v>
      </c>
      <c r="V2815" s="2" t="s">
        <v>98</v>
      </c>
      <c r="W2815" s="2" t="s">
        <v>98</v>
      </c>
      <c r="X2815" s="2" t="s">
        <v>98</v>
      </c>
      <c r="Y2815" s="2" t="s">
        <v>98</v>
      </c>
      <c r="Z2815" s="2" t="s">
        <v>98</v>
      </c>
      <c r="AA2815" s="2" t="s">
        <v>98</v>
      </c>
      <c r="AB2815" s="2" t="s">
        <v>99</v>
      </c>
      <c r="AC2815" t="s">
        <v>175</v>
      </c>
      <c r="AD2815" s="6" t="s">
        <v>97</v>
      </c>
      <c r="AE2815" s="1" t="s">
        <v>98</v>
      </c>
      <c r="AF2815" t="s">
        <v>99</v>
      </c>
    </row>
    <row r="2816" spans="1:32">
      <c r="A2816" s="3" t="s">
        <v>184</v>
      </c>
      <c r="B2816">
        <v>2806</v>
      </c>
      <c r="C2816">
        <v>196544</v>
      </c>
      <c r="D2816" t="s">
        <v>136</v>
      </c>
      <c r="E2816" s="2" t="s">
        <v>98</v>
      </c>
      <c r="F2816" s="2" t="s">
        <v>98</v>
      </c>
      <c r="G2816" s="2" t="s">
        <v>98</v>
      </c>
      <c r="H2816" s="3" t="s">
        <v>97</v>
      </c>
      <c r="I2816" s="2" t="s">
        <v>149</v>
      </c>
      <c r="J2816" s="6" t="s">
        <v>97</v>
      </c>
      <c r="K2816" s="2" t="s">
        <v>134</v>
      </c>
      <c r="L2816" t="s">
        <v>140</v>
      </c>
      <c r="M2816" s="3" t="s">
        <v>101</v>
      </c>
      <c r="N2816" s="71" t="s">
        <v>98</v>
      </c>
      <c r="O2816" s="71" t="s">
        <v>174</v>
      </c>
      <c r="P2816" s="4" t="s">
        <v>182</v>
      </c>
      <c r="Q2816" s="2" t="s">
        <v>98</v>
      </c>
      <c r="R2816" s="2" t="s">
        <v>98</v>
      </c>
      <c r="S2816" t="s">
        <v>98</v>
      </c>
      <c r="T2816" t="s">
        <v>98</v>
      </c>
      <c r="U2816" s="2" t="s">
        <v>98</v>
      </c>
      <c r="V2816" s="2" t="s">
        <v>98</v>
      </c>
      <c r="W2816" s="2" t="s">
        <v>98</v>
      </c>
      <c r="X2816" s="2" t="s">
        <v>98</v>
      </c>
      <c r="Y2816" s="2" t="s">
        <v>186</v>
      </c>
      <c r="Z2816" s="2" t="s">
        <v>98</v>
      </c>
      <c r="AA2816" s="2" t="s">
        <v>98</v>
      </c>
      <c r="AB2816" s="2" t="s">
        <v>97</v>
      </c>
      <c r="AC2816" t="s">
        <v>175</v>
      </c>
      <c r="AD2816" s="6" t="s">
        <v>97</v>
      </c>
      <c r="AE2816" s="1" t="s">
        <v>98</v>
      </c>
      <c r="AF2816" t="s">
        <v>98</v>
      </c>
    </row>
    <row r="2817" spans="1:32">
      <c r="A2817" s="3" t="s">
        <v>184</v>
      </c>
      <c r="B2817">
        <v>2807</v>
      </c>
      <c r="C2817">
        <v>196565</v>
      </c>
      <c r="D2817" t="s">
        <v>136</v>
      </c>
      <c r="E2817" s="2" t="s">
        <v>98</v>
      </c>
      <c r="F2817" s="2" t="s">
        <v>98</v>
      </c>
      <c r="G2817" s="2" t="s">
        <v>98</v>
      </c>
      <c r="H2817" s="3" t="s">
        <v>97</v>
      </c>
      <c r="I2817" s="2" t="s">
        <v>146</v>
      </c>
      <c r="J2817" s="6" t="s">
        <v>97</v>
      </c>
      <c r="K2817" s="2" t="s">
        <v>134</v>
      </c>
      <c r="L2817" t="s">
        <v>139</v>
      </c>
      <c r="M2817" s="2" t="s">
        <v>101</v>
      </c>
      <c r="N2817" s="70" t="s">
        <v>97</v>
      </c>
      <c r="O2817" s="70" t="s">
        <v>174</v>
      </c>
      <c r="P2817" s="5" t="s">
        <v>182</v>
      </c>
      <c r="Q2817" s="2" t="s">
        <v>98</v>
      </c>
      <c r="R2817" s="2" t="s">
        <v>98</v>
      </c>
      <c r="S2817" t="s">
        <v>98</v>
      </c>
      <c r="T2817" t="s">
        <v>98</v>
      </c>
      <c r="U2817" s="2" t="s">
        <v>98</v>
      </c>
      <c r="V2817" s="2" t="s">
        <v>98</v>
      </c>
      <c r="W2817" s="2" t="s">
        <v>98</v>
      </c>
      <c r="X2817" s="2" t="s">
        <v>98</v>
      </c>
      <c r="Y2817" s="2" t="s">
        <v>98</v>
      </c>
      <c r="Z2817" s="2" t="s">
        <v>98</v>
      </c>
      <c r="AA2817" s="2" t="s">
        <v>98</v>
      </c>
      <c r="AB2817" s="2" t="s">
        <v>97</v>
      </c>
      <c r="AC2817" t="s">
        <v>175</v>
      </c>
      <c r="AD2817" s="6" t="s">
        <v>97</v>
      </c>
      <c r="AE2817" s="1" t="s">
        <v>98</v>
      </c>
      <c r="AF2817" t="s">
        <v>98</v>
      </c>
    </row>
    <row r="2818" spans="1:32">
      <c r="A2818" s="3" t="s">
        <v>183</v>
      </c>
      <c r="B2818">
        <v>2808</v>
      </c>
      <c r="C2818">
        <v>196566</v>
      </c>
      <c r="D2818" t="s">
        <v>136</v>
      </c>
      <c r="E2818" s="2" t="s">
        <v>98</v>
      </c>
      <c r="F2818" s="2" t="s">
        <v>98</v>
      </c>
      <c r="G2818" s="2" t="s">
        <v>97</v>
      </c>
      <c r="H2818" s="3" t="s">
        <v>99</v>
      </c>
      <c r="I2818" s="2" t="s">
        <v>146</v>
      </c>
      <c r="J2818" s="6" t="s">
        <v>98</v>
      </c>
      <c r="K2818" s="2" t="s">
        <v>134</v>
      </c>
      <c r="L2818" t="s">
        <v>140</v>
      </c>
      <c r="M2818" s="2" t="s">
        <v>99</v>
      </c>
      <c r="N2818" s="70" t="s">
        <v>98</v>
      </c>
      <c r="O2818" s="70" t="s">
        <v>174</v>
      </c>
      <c r="P2818" s="5" t="s">
        <v>182</v>
      </c>
      <c r="Q2818" s="2" t="s">
        <v>98</v>
      </c>
      <c r="R2818" s="2" t="s">
        <v>98</v>
      </c>
      <c r="S2818" t="s">
        <v>98</v>
      </c>
      <c r="T2818" t="s">
        <v>98</v>
      </c>
      <c r="U2818" s="2" t="s">
        <v>98</v>
      </c>
      <c r="V2818" s="2" t="s">
        <v>98</v>
      </c>
      <c r="W2818" s="2" t="s">
        <v>98</v>
      </c>
      <c r="X2818" s="2" t="s">
        <v>98</v>
      </c>
      <c r="Y2818" s="2" t="s">
        <v>186</v>
      </c>
      <c r="Z2818" s="2" t="s">
        <v>98</v>
      </c>
      <c r="AA2818" s="2" t="s">
        <v>98</v>
      </c>
      <c r="AB2818" s="2" t="s">
        <v>97</v>
      </c>
      <c r="AC2818" t="s">
        <v>175</v>
      </c>
      <c r="AD2818" t="s">
        <v>97</v>
      </c>
      <c r="AE2818" s="1" t="s">
        <v>98</v>
      </c>
      <c r="AF2818" t="s">
        <v>98</v>
      </c>
    </row>
    <row r="2819" spans="1:32">
      <c r="A2819" s="3" t="s">
        <v>184</v>
      </c>
      <c r="B2819">
        <v>2809</v>
      </c>
      <c r="C2819" s="6">
        <v>196569</v>
      </c>
      <c r="D2819" t="s">
        <v>136</v>
      </c>
      <c r="E2819" s="2" t="s">
        <v>98</v>
      </c>
      <c r="F2819" s="2" t="s">
        <v>98</v>
      </c>
      <c r="G2819" s="2" t="s">
        <v>98</v>
      </c>
      <c r="H2819" s="2" t="s">
        <v>99</v>
      </c>
      <c r="I2819" s="2" t="s">
        <v>146</v>
      </c>
      <c r="J2819" s="2" t="s">
        <v>98</v>
      </c>
      <c r="K2819" s="2" t="s">
        <v>134</v>
      </c>
      <c r="L2819" t="s">
        <v>140</v>
      </c>
      <c r="M2819" s="2" t="s">
        <v>101</v>
      </c>
      <c r="N2819" s="71" t="s">
        <v>98</v>
      </c>
      <c r="O2819" s="71" t="s">
        <v>174</v>
      </c>
      <c r="P2819" s="4" t="s">
        <v>182</v>
      </c>
      <c r="Q2819" s="2" t="s">
        <v>98</v>
      </c>
      <c r="R2819" s="2" t="s">
        <v>98</v>
      </c>
      <c r="S2819" t="s">
        <v>98</v>
      </c>
      <c r="T2819" t="s">
        <v>98</v>
      </c>
      <c r="U2819" s="2" t="s">
        <v>98</v>
      </c>
      <c r="V2819" s="2" t="s">
        <v>98</v>
      </c>
      <c r="W2819" s="2" t="s">
        <v>98</v>
      </c>
      <c r="X2819" s="2" t="s">
        <v>98</v>
      </c>
      <c r="Y2819" s="2" t="s">
        <v>186</v>
      </c>
      <c r="Z2819" s="2" t="s">
        <v>98</v>
      </c>
      <c r="AA2819" s="2" t="s">
        <v>98</v>
      </c>
      <c r="AB2819" s="2" t="s">
        <v>98</v>
      </c>
      <c r="AC2819" t="s">
        <v>175</v>
      </c>
      <c r="AD2819" t="s">
        <v>97</v>
      </c>
      <c r="AE2819" s="1" t="s">
        <v>98</v>
      </c>
      <c r="AF2819" t="s">
        <v>99</v>
      </c>
    </row>
    <row r="2820" spans="1:32">
      <c r="A2820" s="3" t="s">
        <v>184</v>
      </c>
      <c r="B2820">
        <v>2810</v>
      </c>
      <c r="C2820" s="6">
        <v>196579</v>
      </c>
      <c r="D2820" t="s">
        <v>136</v>
      </c>
      <c r="E2820" s="2" t="s">
        <v>98</v>
      </c>
      <c r="F2820" s="2" t="s">
        <v>98</v>
      </c>
      <c r="G2820" s="2" t="s">
        <v>98</v>
      </c>
      <c r="H2820" s="2" t="s">
        <v>97</v>
      </c>
      <c r="I2820" s="2" t="s">
        <v>145</v>
      </c>
      <c r="J2820" s="2" t="s">
        <v>97</v>
      </c>
      <c r="K2820" s="2" t="s">
        <v>134</v>
      </c>
      <c r="L2820" t="s">
        <v>140</v>
      </c>
      <c r="M2820" s="2" t="s">
        <v>101</v>
      </c>
      <c r="N2820" s="71" t="s">
        <v>97</v>
      </c>
      <c r="O2820" s="71" t="s">
        <v>174</v>
      </c>
      <c r="P2820" s="4" t="s">
        <v>182</v>
      </c>
      <c r="Q2820" s="2" t="s">
        <v>98</v>
      </c>
      <c r="R2820" s="2" t="s">
        <v>98</v>
      </c>
      <c r="S2820" t="s">
        <v>98</v>
      </c>
      <c r="T2820" t="s">
        <v>98</v>
      </c>
      <c r="U2820" s="2" t="s">
        <v>98</v>
      </c>
      <c r="V2820" s="2" t="s">
        <v>98</v>
      </c>
      <c r="W2820" s="2" t="s">
        <v>98</v>
      </c>
      <c r="X2820" s="2" t="s">
        <v>97</v>
      </c>
      <c r="Y2820" s="2" t="s">
        <v>186</v>
      </c>
      <c r="Z2820" s="2" t="s">
        <v>97</v>
      </c>
      <c r="AA2820" s="2" t="s">
        <v>98</v>
      </c>
      <c r="AB2820" s="2" t="s">
        <v>185</v>
      </c>
      <c r="AC2820" t="s">
        <v>176</v>
      </c>
      <c r="AD2820" t="s">
        <v>97</v>
      </c>
      <c r="AE2820" s="1" t="s">
        <v>98</v>
      </c>
      <c r="AF2820" t="s">
        <v>98</v>
      </c>
    </row>
    <row r="2821" spans="1:32">
      <c r="A2821" s="3" t="s">
        <v>184</v>
      </c>
      <c r="B2821">
        <v>2811</v>
      </c>
      <c r="C2821">
        <v>196635</v>
      </c>
      <c r="D2821" t="s">
        <v>137</v>
      </c>
      <c r="E2821" s="2" t="s">
        <v>98</v>
      </c>
      <c r="F2821" s="2" t="s">
        <v>98</v>
      </c>
      <c r="G2821" s="2" t="s">
        <v>98</v>
      </c>
      <c r="H2821" s="3" t="s">
        <v>97</v>
      </c>
      <c r="I2821" s="2" t="s">
        <v>146</v>
      </c>
      <c r="J2821" s="6" t="s">
        <v>97</v>
      </c>
      <c r="K2821" s="2" t="s">
        <v>134</v>
      </c>
      <c r="L2821" t="s">
        <v>140</v>
      </c>
      <c r="M2821" s="2" t="s">
        <v>100</v>
      </c>
      <c r="N2821" s="70" t="s">
        <v>98</v>
      </c>
      <c r="O2821" s="70" t="s">
        <v>163</v>
      </c>
      <c r="P2821" s="5" t="s">
        <v>182</v>
      </c>
      <c r="Q2821" s="2" t="s">
        <v>98</v>
      </c>
      <c r="R2821" s="2" t="s">
        <v>98</v>
      </c>
      <c r="S2821" t="s">
        <v>98</v>
      </c>
      <c r="T2821" t="s">
        <v>98</v>
      </c>
      <c r="U2821" s="2" t="s">
        <v>98</v>
      </c>
      <c r="V2821" s="2" t="s">
        <v>98</v>
      </c>
      <c r="W2821" s="2" t="s">
        <v>98</v>
      </c>
      <c r="X2821" s="2" t="s">
        <v>98</v>
      </c>
      <c r="Y2821" s="2" t="s">
        <v>186</v>
      </c>
      <c r="Z2821" s="2" t="s">
        <v>98</v>
      </c>
      <c r="AA2821" s="2" t="s">
        <v>98</v>
      </c>
      <c r="AB2821" s="2" t="s">
        <v>99</v>
      </c>
      <c r="AC2821" t="s">
        <v>175</v>
      </c>
      <c r="AD2821" s="6" t="s">
        <v>97</v>
      </c>
      <c r="AE2821" s="1" t="s">
        <v>98</v>
      </c>
      <c r="AF2821" t="s">
        <v>99</v>
      </c>
    </row>
    <row r="2822" spans="1:32">
      <c r="A2822" s="3" t="s">
        <v>184</v>
      </c>
      <c r="B2822">
        <v>2812</v>
      </c>
      <c r="C2822" s="6">
        <v>196677</v>
      </c>
      <c r="D2822" t="s">
        <v>136</v>
      </c>
      <c r="E2822" s="2" t="s">
        <v>98</v>
      </c>
      <c r="F2822" s="2" t="s">
        <v>98</v>
      </c>
      <c r="G2822" s="2" t="s">
        <v>98</v>
      </c>
      <c r="H2822" s="2" t="s">
        <v>97</v>
      </c>
      <c r="I2822" s="2" t="s">
        <v>149</v>
      </c>
      <c r="J2822" s="2" t="s">
        <v>97</v>
      </c>
      <c r="K2822" s="2" t="s">
        <v>134</v>
      </c>
      <c r="L2822" t="s">
        <v>139</v>
      </c>
      <c r="M2822" s="2" t="s">
        <v>101</v>
      </c>
      <c r="N2822" s="71" t="s">
        <v>97</v>
      </c>
      <c r="O2822" s="71" t="s">
        <v>174</v>
      </c>
      <c r="P2822" s="4" t="s">
        <v>182</v>
      </c>
      <c r="Q2822" s="2" t="s">
        <v>97</v>
      </c>
      <c r="R2822" s="2" t="s">
        <v>97</v>
      </c>
      <c r="S2822" t="s">
        <v>98</v>
      </c>
      <c r="T2822" t="s">
        <v>97</v>
      </c>
      <c r="U2822" s="2" t="s">
        <v>98</v>
      </c>
      <c r="V2822" s="2" t="s">
        <v>97</v>
      </c>
      <c r="W2822" s="2" t="s">
        <v>97</v>
      </c>
      <c r="X2822" s="2" t="s">
        <v>98</v>
      </c>
      <c r="Y2822" s="2" t="s">
        <v>98</v>
      </c>
      <c r="Z2822" s="2" t="s">
        <v>98</v>
      </c>
      <c r="AA2822" s="2" t="s">
        <v>98</v>
      </c>
      <c r="AB2822" s="2" t="s">
        <v>98</v>
      </c>
      <c r="AC2822" t="s">
        <v>175</v>
      </c>
      <c r="AD2822" t="s">
        <v>97</v>
      </c>
      <c r="AE2822" s="1" t="s">
        <v>98</v>
      </c>
      <c r="AF2822" t="s">
        <v>97</v>
      </c>
    </row>
    <row r="2823" spans="1:32">
      <c r="A2823" s="3" t="s">
        <v>184</v>
      </c>
      <c r="B2823">
        <v>2813</v>
      </c>
      <c r="C2823" s="6">
        <v>196679</v>
      </c>
      <c r="D2823" t="s">
        <v>136</v>
      </c>
      <c r="E2823" s="2" t="s">
        <v>98</v>
      </c>
      <c r="F2823" s="2" t="s">
        <v>98</v>
      </c>
      <c r="G2823" s="2" t="s">
        <v>98</v>
      </c>
      <c r="H2823" s="2" t="s">
        <v>97</v>
      </c>
      <c r="I2823" s="2" t="s">
        <v>149</v>
      </c>
      <c r="J2823" s="2" t="s">
        <v>97</v>
      </c>
      <c r="K2823" s="2" t="s">
        <v>134</v>
      </c>
      <c r="L2823" t="s">
        <v>139</v>
      </c>
      <c r="M2823" s="2" t="s">
        <v>101</v>
      </c>
      <c r="N2823" s="71" t="s">
        <v>98</v>
      </c>
      <c r="O2823" s="71" t="s">
        <v>174</v>
      </c>
      <c r="P2823" s="4" t="s">
        <v>182</v>
      </c>
      <c r="Q2823" s="2" t="s">
        <v>97</v>
      </c>
      <c r="R2823" s="2" t="s">
        <v>98</v>
      </c>
      <c r="S2823" t="s">
        <v>98</v>
      </c>
      <c r="T2823" t="s">
        <v>98</v>
      </c>
      <c r="U2823" s="2" t="s">
        <v>98</v>
      </c>
      <c r="V2823" s="2" t="s">
        <v>98</v>
      </c>
      <c r="W2823" s="2" t="s">
        <v>98</v>
      </c>
      <c r="X2823" s="2" t="s">
        <v>98</v>
      </c>
      <c r="Y2823" s="2" t="s">
        <v>98</v>
      </c>
      <c r="Z2823" s="2" t="s">
        <v>98</v>
      </c>
      <c r="AA2823" s="2" t="s">
        <v>98</v>
      </c>
      <c r="AB2823" s="2" t="s">
        <v>97</v>
      </c>
      <c r="AC2823" t="s">
        <v>175</v>
      </c>
      <c r="AD2823" t="s">
        <v>97</v>
      </c>
      <c r="AE2823" s="1" t="s">
        <v>98</v>
      </c>
      <c r="AF2823" t="s">
        <v>97</v>
      </c>
    </row>
    <row r="2824" spans="1:32">
      <c r="A2824" s="3" t="s">
        <v>184</v>
      </c>
      <c r="B2824">
        <v>2814</v>
      </c>
      <c r="C2824">
        <v>196692</v>
      </c>
      <c r="D2824" t="s">
        <v>136</v>
      </c>
      <c r="E2824" s="2" t="s">
        <v>97</v>
      </c>
      <c r="F2824" s="2" t="s">
        <v>98</v>
      </c>
      <c r="G2824" s="2" t="s">
        <v>98</v>
      </c>
      <c r="H2824" s="3" t="s">
        <v>97</v>
      </c>
      <c r="I2824" s="2" t="s">
        <v>147</v>
      </c>
      <c r="J2824" s="6" t="s">
        <v>97</v>
      </c>
      <c r="K2824" s="2" t="s">
        <v>134</v>
      </c>
      <c r="L2824" t="s">
        <v>140</v>
      </c>
      <c r="M2824" s="2" t="s">
        <v>100</v>
      </c>
      <c r="N2824" s="70" t="s">
        <v>97</v>
      </c>
      <c r="O2824" s="70" t="s">
        <v>163</v>
      </c>
      <c r="P2824" s="4" t="s">
        <v>182</v>
      </c>
      <c r="Q2824" s="2" t="s">
        <v>98</v>
      </c>
      <c r="R2824" s="2" t="s">
        <v>98</v>
      </c>
      <c r="S2824" t="s">
        <v>98</v>
      </c>
      <c r="T2824" t="s">
        <v>98</v>
      </c>
      <c r="U2824" s="2" t="s">
        <v>98</v>
      </c>
      <c r="V2824" s="2" t="s">
        <v>98</v>
      </c>
      <c r="W2824" s="2" t="s">
        <v>98</v>
      </c>
      <c r="X2824" s="2" t="s">
        <v>98</v>
      </c>
      <c r="Y2824" s="2" t="s">
        <v>186</v>
      </c>
      <c r="Z2824" s="2" t="s">
        <v>98</v>
      </c>
      <c r="AA2824" s="2" t="s">
        <v>98</v>
      </c>
      <c r="AB2824" s="2" t="s">
        <v>97</v>
      </c>
      <c r="AC2824" t="s">
        <v>175</v>
      </c>
      <c r="AD2824" s="6" t="s">
        <v>97</v>
      </c>
      <c r="AE2824" s="7" t="s">
        <v>98</v>
      </c>
      <c r="AF2824" t="s">
        <v>98</v>
      </c>
    </row>
    <row r="2825" spans="1:32">
      <c r="A2825" s="3" t="s">
        <v>184</v>
      </c>
      <c r="B2825">
        <v>2815</v>
      </c>
      <c r="C2825">
        <v>196695</v>
      </c>
      <c r="D2825" t="s">
        <v>136</v>
      </c>
      <c r="E2825" s="2" t="s">
        <v>97</v>
      </c>
      <c r="F2825" s="2" t="s">
        <v>98</v>
      </c>
      <c r="G2825" s="2" t="s">
        <v>98</v>
      </c>
      <c r="H2825" s="3" t="s">
        <v>97</v>
      </c>
      <c r="I2825" s="2" t="s">
        <v>149</v>
      </c>
      <c r="J2825" s="6" t="s">
        <v>97</v>
      </c>
      <c r="K2825" s="2" t="s">
        <v>134</v>
      </c>
      <c r="L2825" t="s">
        <v>140</v>
      </c>
      <c r="M2825" s="2" t="s">
        <v>100</v>
      </c>
      <c r="N2825" s="70" t="s">
        <v>97</v>
      </c>
      <c r="O2825" s="70" t="s">
        <v>174</v>
      </c>
      <c r="P2825" s="4" t="s">
        <v>97</v>
      </c>
      <c r="Q2825" s="2" t="s">
        <v>98</v>
      </c>
      <c r="R2825" s="2" t="s">
        <v>98</v>
      </c>
      <c r="S2825" t="s">
        <v>97</v>
      </c>
      <c r="T2825" t="s">
        <v>98</v>
      </c>
      <c r="U2825" s="2" t="s">
        <v>98</v>
      </c>
      <c r="V2825" s="2" t="s">
        <v>98</v>
      </c>
      <c r="W2825" s="2" t="s">
        <v>98</v>
      </c>
      <c r="X2825" s="2" t="s">
        <v>98</v>
      </c>
      <c r="Y2825" s="2" t="s">
        <v>98</v>
      </c>
      <c r="Z2825" s="2" t="s">
        <v>98</v>
      </c>
      <c r="AA2825" s="2" t="s">
        <v>98</v>
      </c>
      <c r="AB2825" s="2" t="s">
        <v>98</v>
      </c>
      <c r="AC2825" t="s">
        <v>175</v>
      </c>
      <c r="AD2825" s="6" t="s">
        <v>97</v>
      </c>
      <c r="AE2825" s="1" t="s">
        <v>98</v>
      </c>
      <c r="AF2825" t="s">
        <v>97</v>
      </c>
    </row>
    <row r="2826" spans="1:32">
      <c r="A2826" s="3" t="s">
        <v>184</v>
      </c>
      <c r="B2826">
        <v>2816</v>
      </c>
      <c r="C2826" s="6">
        <v>196710</v>
      </c>
      <c r="D2826" t="s">
        <v>137</v>
      </c>
      <c r="E2826" s="2" t="s">
        <v>98</v>
      </c>
      <c r="F2826" s="2" t="s">
        <v>98</v>
      </c>
      <c r="G2826" s="2" t="s">
        <v>98</v>
      </c>
      <c r="H2826" s="2" t="s">
        <v>97</v>
      </c>
      <c r="I2826" s="2" t="s">
        <v>146</v>
      </c>
      <c r="J2826" s="2" t="s">
        <v>97</v>
      </c>
      <c r="K2826" s="2" t="s">
        <v>134</v>
      </c>
      <c r="L2826" t="s">
        <v>140</v>
      </c>
      <c r="M2826" s="2" t="s">
        <v>100</v>
      </c>
      <c r="N2826" s="71" t="s">
        <v>97</v>
      </c>
      <c r="O2826" s="71" t="s">
        <v>174</v>
      </c>
      <c r="P2826" s="4" t="s">
        <v>182</v>
      </c>
      <c r="Q2826" s="2" t="s">
        <v>98</v>
      </c>
      <c r="R2826" s="2" t="s">
        <v>98</v>
      </c>
      <c r="S2826" t="s">
        <v>98</v>
      </c>
      <c r="T2826" t="s">
        <v>98</v>
      </c>
      <c r="U2826" s="2" t="s">
        <v>98</v>
      </c>
      <c r="V2826" s="2" t="s">
        <v>98</v>
      </c>
      <c r="W2826" s="2" t="s">
        <v>98</v>
      </c>
      <c r="X2826" s="2" t="s">
        <v>98</v>
      </c>
      <c r="Y2826" s="2" t="s">
        <v>186</v>
      </c>
      <c r="Z2826" s="2" t="s">
        <v>98</v>
      </c>
      <c r="AA2826" s="2" t="s">
        <v>98</v>
      </c>
      <c r="AB2826" s="2" t="s">
        <v>97</v>
      </c>
      <c r="AC2826" t="s">
        <v>175</v>
      </c>
      <c r="AD2826" t="s">
        <v>97</v>
      </c>
      <c r="AE2826" s="1" t="s">
        <v>98</v>
      </c>
      <c r="AF2826" t="s">
        <v>98</v>
      </c>
    </row>
    <row r="2827" spans="1:32">
      <c r="A2827" s="3" t="s">
        <v>184</v>
      </c>
      <c r="B2827">
        <v>2817</v>
      </c>
      <c r="C2827" s="6">
        <v>196711</v>
      </c>
      <c r="D2827" t="s">
        <v>137</v>
      </c>
      <c r="E2827" s="2" t="s">
        <v>98</v>
      </c>
      <c r="F2827" s="2" t="s">
        <v>98</v>
      </c>
      <c r="G2827" s="2" t="s">
        <v>98</v>
      </c>
      <c r="H2827" s="2" t="s">
        <v>98</v>
      </c>
      <c r="I2827" s="2" t="s">
        <v>149</v>
      </c>
      <c r="J2827" s="2" t="s">
        <v>97</v>
      </c>
      <c r="K2827" s="2" t="s">
        <v>134</v>
      </c>
      <c r="L2827" t="s">
        <v>140</v>
      </c>
      <c r="M2827" s="2" t="s">
        <v>100</v>
      </c>
      <c r="N2827" s="71" t="s">
        <v>98</v>
      </c>
      <c r="O2827" s="71" t="s">
        <v>174</v>
      </c>
      <c r="P2827" s="4" t="s">
        <v>182</v>
      </c>
      <c r="Q2827" s="2" t="s">
        <v>98</v>
      </c>
      <c r="R2827" s="2" t="s">
        <v>98</v>
      </c>
      <c r="S2827" t="s">
        <v>98</v>
      </c>
      <c r="T2827" t="s">
        <v>98</v>
      </c>
      <c r="U2827" s="2" t="s">
        <v>98</v>
      </c>
      <c r="V2827" s="2" t="s">
        <v>98</v>
      </c>
      <c r="W2827" s="2" t="s">
        <v>98</v>
      </c>
      <c r="X2827" s="2" t="s">
        <v>98</v>
      </c>
      <c r="Y2827" s="2" t="s">
        <v>186</v>
      </c>
      <c r="Z2827" s="2" t="s">
        <v>98</v>
      </c>
      <c r="AA2827" s="2" t="s">
        <v>98</v>
      </c>
      <c r="AB2827" s="2" t="s">
        <v>97</v>
      </c>
      <c r="AC2827" t="s">
        <v>172</v>
      </c>
      <c r="AD2827" t="s">
        <v>97</v>
      </c>
      <c r="AE2827" s="1" t="s">
        <v>98</v>
      </c>
      <c r="AF2827" t="s">
        <v>98</v>
      </c>
    </row>
    <row r="2828" spans="1:32">
      <c r="A2828" s="3" t="s">
        <v>184</v>
      </c>
      <c r="B2828">
        <v>2818</v>
      </c>
      <c r="C2828" s="6">
        <v>196723</v>
      </c>
      <c r="D2828" t="s">
        <v>137</v>
      </c>
      <c r="E2828" s="2" t="s">
        <v>97</v>
      </c>
      <c r="F2828" s="2" t="s">
        <v>98</v>
      </c>
      <c r="G2828" s="2" t="s">
        <v>98</v>
      </c>
      <c r="H2828" s="2" t="s">
        <v>97</v>
      </c>
      <c r="I2828" s="2" t="s">
        <v>148</v>
      </c>
      <c r="J2828" s="2" t="s">
        <v>97</v>
      </c>
      <c r="K2828" s="2" t="s">
        <v>134</v>
      </c>
      <c r="L2828" t="s">
        <v>139</v>
      </c>
      <c r="M2828" s="2" t="s">
        <v>100</v>
      </c>
      <c r="N2828" s="71" t="s">
        <v>97</v>
      </c>
      <c r="O2828" s="71" t="s">
        <v>174</v>
      </c>
      <c r="P2828" s="4" t="s">
        <v>98</v>
      </c>
      <c r="Q2828" s="2" t="s">
        <v>98</v>
      </c>
      <c r="R2828" s="2" t="s">
        <v>98</v>
      </c>
      <c r="S2828" t="s">
        <v>97</v>
      </c>
      <c r="T2828" t="s">
        <v>98</v>
      </c>
      <c r="U2828" s="2" t="s">
        <v>98</v>
      </c>
      <c r="V2828" s="2" t="s">
        <v>98</v>
      </c>
      <c r="W2828" s="2" t="s">
        <v>98</v>
      </c>
      <c r="X2828" s="2" t="s">
        <v>98</v>
      </c>
      <c r="Y2828" s="2" t="s">
        <v>98</v>
      </c>
      <c r="Z2828" s="2" t="s">
        <v>98</v>
      </c>
      <c r="AA2828" s="2" t="s">
        <v>98</v>
      </c>
      <c r="AB2828" s="2" t="s">
        <v>97</v>
      </c>
      <c r="AC2828" t="s">
        <v>175</v>
      </c>
      <c r="AD2828" t="s">
        <v>97</v>
      </c>
      <c r="AE2828" s="1" t="s">
        <v>98</v>
      </c>
      <c r="AF2828" t="s">
        <v>98</v>
      </c>
    </row>
    <row r="2829" spans="1:32">
      <c r="A2829" s="3" t="s">
        <v>184</v>
      </c>
      <c r="B2829">
        <v>2819</v>
      </c>
      <c r="C2829" s="6">
        <v>196731</v>
      </c>
      <c r="D2829" t="s">
        <v>136</v>
      </c>
      <c r="E2829" s="2" t="s">
        <v>98</v>
      </c>
      <c r="F2829" s="2" t="s">
        <v>98</v>
      </c>
      <c r="G2829" s="2" t="s">
        <v>98</v>
      </c>
      <c r="H2829" s="2" t="s">
        <v>97</v>
      </c>
      <c r="I2829" s="2" t="s">
        <v>145</v>
      </c>
      <c r="J2829" s="2" t="s">
        <v>97</v>
      </c>
      <c r="K2829" s="2" t="s">
        <v>134</v>
      </c>
      <c r="L2829" t="s">
        <v>140</v>
      </c>
      <c r="M2829" s="2" t="s">
        <v>100</v>
      </c>
      <c r="N2829" s="71" t="s">
        <v>97</v>
      </c>
      <c r="O2829" s="71" t="s">
        <v>174</v>
      </c>
      <c r="P2829" s="4" t="s">
        <v>97</v>
      </c>
      <c r="Q2829" s="2" t="s">
        <v>98</v>
      </c>
      <c r="R2829" s="2" t="s">
        <v>98</v>
      </c>
      <c r="S2829" t="s">
        <v>97</v>
      </c>
      <c r="T2829" t="s">
        <v>98</v>
      </c>
      <c r="U2829" s="2" t="s">
        <v>98</v>
      </c>
      <c r="V2829" s="2" t="s">
        <v>98</v>
      </c>
      <c r="W2829" s="2" t="s">
        <v>98</v>
      </c>
      <c r="X2829" s="2" t="s">
        <v>98</v>
      </c>
      <c r="Y2829" s="2" t="s">
        <v>98</v>
      </c>
      <c r="Z2829" s="2" t="s">
        <v>98</v>
      </c>
      <c r="AA2829" s="2" t="s">
        <v>98</v>
      </c>
      <c r="AB2829" s="2" t="s">
        <v>97</v>
      </c>
      <c r="AC2829" t="s">
        <v>175</v>
      </c>
      <c r="AD2829" t="s">
        <v>97</v>
      </c>
      <c r="AE2829" s="1" t="s">
        <v>98</v>
      </c>
      <c r="AF2829" t="s">
        <v>98</v>
      </c>
    </row>
    <row r="2830" spans="1:32">
      <c r="A2830" s="3" t="s">
        <v>184</v>
      </c>
      <c r="B2830">
        <v>2820</v>
      </c>
      <c r="C2830" s="6">
        <v>196736</v>
      </c>
      <c r="D2830" t="s">
        <v>136</v>
      </c>
      <c r="E2830" s="2" t="s">
        <v>98</v>
      </c>
      <c r="F2830" s="2" t="s">
        <v>98</v>
      </c>
      <c r="G2830" s="2" t="s">
        <v>98</v>
      </c>
      <c r="H2830" s="2" t="s">
        <v>98</v>
      </c>
      <c r="I2830" s="2" t="s">
        <v>146</v>
      </c>
      <c r="J2830" s="2" t="s">
        <v>97</v>
      </c>
      <c r="K2830" s="2" t="s">
        <v>134</v>
      </c>
      <c r="L2830" t="s">
        <v>140</v>
      </c>
      <c r="M2830" s="2" t="s">
        <v>100</v>
      </c>
      <c r="N2830" s="71" t="s">
        <v>97</v>
      </c>
      <c r="O2830" s="71" t="s">
        <v>163</v>
      </c>
      <c r="P2830" s="4" t="s">
        <v>182</v>
      </c>
      <c r="Q2830" s="2" t="s">
        <v>98</v>
      </c>
      <c r="R2830" s="2" t="s">
        <v>98</v>
      </c>
      <c r="S2830" t="s">
        <v>98</v>
      </c>
      <c r="T2830" t="s">
        <v>98</v>
      </c>
      <c r="U2830" s="2" t="s">
        <v>98</v>
      </c>
      <c r="V2830" s="2" t="s">
        <v>98</v>
      </c>
      <c r="W2830" s="2" t="s">
        <v>98</v>
      </c>
      <c r="X2830" s="2" t="s">
        <v>98</v>
      </c>
      <c r="Y2830" s="2" t="s">
        <v>186</v>
      </c>
      <c r="Z2830" s="2" t="s">
        <v>98</v>
      </c>
      <c r="AA2830" s="2" t="s">
        <v>98</v>
      </c>
      <c r="AB2830" s="2" t="s">
        <v>97</v>
      </c>
      <c r="AC2830" t="s">
        <v>175</v>
      </c>
      <c r="AD2830" t="s">
        <v>97</v>
      </c>
      <c r="AE2830" s="1" t="s">
        <v>98</v>
      </c>
      <c r="AF2830" t="s">
        <v>97</v>
      </c>
    </row>
    <row r="2831" spans="1:32">
      <c r="A2831" s="3" t="s">
        <v>184</v>
      </c>
      <c r="B2831">
        <v>2821</v>
      </c>
      <c r="C2831">
        <v>196786</v>
      </c>
      <c r="D2831" t="s">
        <v>137</v>
      </c>
      <c r="E2831" s="2" t="s">
        <v>97</v>
      </c>
      <c r="F2831" s="2" t="s">
        <v>98</v>
      </c>
      <c r="G2831" s="2" t="s">
        <v>98</v>
      </c>
      <c r="H2831" s="2" t="s">
        <v>97</v>
      </c>
      <c r="I2831" s="2" t="s">
        <v>145</v>
      </c>
      <c r="J2831" s="6" t="s">
        <v>97</v>
      </c>
      <c r="K2831" s="2" t="s">
        <v>135</v>
      </c>
      <c r="L2831" t="s">
        <v>140</v>
      </c>
      <c r="M2831" s="2" t="s">
        <v>100</v>
      </c>
      <c r="N2831" s="70" t="s">
        <v>97</v>
      </c>
      <c r="O2831" s="70" t="s">
        <v>174</v>
      </c>
      <c r="P2831" s="4" t="s">
        <v>97</v>
      </c>
      <c r="Q2831" s="2" t="s">
        <v>97</v>
      </c>
      <c r="R2831" s="2" t="s">
        <v>97</v>
      </c>
      <c r="S2831" t="s">
        <v>97</v>
      </c>
      <c r="T2831" t="s">
        <v>98</v>
      </c>
      <c r="U2831" s="2" t="s">
        <v>98</v>
      </c>
      <c r="V2831" s="2" t="s">
        <v>98</v>
      </c>
      <c r="W2831" s="2" t="s">
        <v>98</v>
      </c>
      <c r="X2831" s="2" t="s">
        <v>98</v>
      </c>
      <c r="Y2831" s="2" t="s">
        <v>186</v>
      </c>
      <c r="Z2831" s="2" t="s">
        <v>98</v>
      </c>
      <c r="AA2831" s="2" t="s">
        <v>98</v>
      </c>
      <c r="AB2831" s="2" t="s">
        <v>185</v>
      </c>
      <c r="AC2831" t="s">
        <v>175</v>
      </c>
      <c r="AD2831" s="6" t="s">
        <v>98</v>
      </c>
      <c r="AE2831" s="1" t="s">
        <v>98</v>
      </c>
      <c r="AF2831" t="s">
        <v>97</v>
      </c>
    </row>
    <row r="2832" spans="1:32">
      <c r="A2832" s="3" t="s">
        <v>184</v>
      </c>
      <c r="B2832">
        <v>2822</v>
      </c>
      <c r="C2832" s="6">
        <v>196793</v>
      </c>
      <c r="D2832" t="s">
        <v>136</v>
      </c>
      <c r="E2832" s="2" t="s">
        <v>97</v>
      </c>
      <c r="F2832" s="2" t="s">
        <v>98</v>
      </c>
      <c r="G2832" s="2" t="s">
        <v>98</v>
      </c>
      <c r="H2832" s="2" t="s">
        <v>97</v>
      </c>
      <c r="I2832" s="2" t="s">
        <v>145</v>
      </c>
      <c r="J2832" s="2" t="s">
        <v>97</v>
      </c>
      <c r="K2832" s="2" t="s">
        <v>134</v>
      </c>
      <c r="L2832" t="s">
        <v>139</v>
      </c>
      <c r="M2832" s="2" t="s">
        <v>101</v>
      </c>
      <c r="N2832" s="71" t="s">
        <v>97</v>
      </c>
      <c r="O2832" s="71" t="s">
        <v>174</v>
      </c>
      <c r="P2832" s="4" t="s">
        <v>182</v>
      </c>
      <c r="Q2832" s="2" t="s">
        <v>97</v>
      </c>
      <c r="R2832" s="2" t="s">
        <v>97</v>
      </c>
      <c r="S2832" t="s">
        <v>98</v>
      </c>
      <c r="T2832" t="s">
        <v>98</v>
      </c>
      <c r="U2832" s="2" t="s">
        <v>98</v>
      </c>
      <c r="V2832" s="2" t="s">
        <v>97</v>
      </c>
      <c r="W2832" s="2" t="s">
        <v>98</v>
      </c>
      <c r="X2832" s="2" t="s">
        <v>98</v>
      </c>
      <c r="Y2832" s="2" t="s">
        <v>98</v>
      </c>
      <c r="Z2832" s="2" t="s">
        <v>98</v>
      </c>
      <c r="AA2832" s="2" t="s">
        <v>98</v>
      </c>
      <c r="AB2832" s="2" t="s">
        <v>99</v>
      </c>
      <c r="AC2832" t="s">
        <v>175</v>
      </c>
      <c r="AD2832" t="s">
        <v>97</v>
      </c>
      <c r="AE2832" s="1" t="s">
        <v>97</v>
      </c>
      <c r="AF2832" t="s">
        <v>98</v>
      </c>
    </row>
    <row r="2833" spans="1:32">
      <c r="A2833" s="3" t="s">
        <v>184</v>
      </c>
      <c r="B2833">
        <v>2823</v>
      </c>
      <c r="C2833">
        <v>196794</v>
      </c>
      <c r="D2833" t="s">
        <v>137</v>
      </c>
      <c r="E2833" s="2" t="s">
        <v>97</v>
      </c>
      <c r="F2833" s="2" t="s">
        <v>97</v>
      </c>
      <c r="G2833" s="2" t="s">
        <v>98</v>
      </c>
      <c r="H2833" s="3" t="s">
        <v>97</v>
      </c>
      <c r="I2833" s="2" t="s">
        <v>149</v>
      </c>
      <c r="J2833" s="6" t="s">
        <v>97</v>
      </c>
      <c r="K2833" s="2" t="s">
        <v>134</v>
      </c>
      <c r="L2833" t="s">
        <v>138</v>
      </c>
      <c r="M2833" s="2" t="s">
        <v>101</v>
      </c>
      <c r="N2833" s="70" t="s">
        <v>97</v>
      </c>
      <c r="O2833" s="70" t="s">
        <v>174</v>
      </c>
      <c r="P2833" s="4" t="s">
        <v>97</v>
      </c>
      <c r="Q2833" s="2" t="s">
        <v>97</v>
      </c>
      <c r="R2833" s="2" t="s">
        <v>97</v>
      </c>
      <c r="S2833" t="s">
        <v>97</v>
      </c>
      <c r="T2833" t="s">
        <v>98</v>
      </c>
      <c r="U2833" s="2" t="s">
        <v>98</v>
      </c>
      <c r="V2833" s="2" t="s">
        <v>97</v>
      </c>
      <c r="W2833" s="2" t="s">
        <v>98</v>
      </c>
      <c r="X2833" s="2" t="s">
        <v>98</v>
      </c>
      <c r="Y2833" s="2" t="s">
        <v>98</v>
      </c>
      <c r="Z2833" s="2" t="s">
        <v>98</v>
      </c>
      <c r="AA2833" s="2" t="s">
        <v>98</v>
      </c>
      <c r="AB2833" s="2" t="s">
        <v>185</v>
      </c>
      <c r="AC2833" t="s">
        <v>175</v>
      </c>
      <c r="AD2833" s="6" t="s">
        <v>97</v>
      </c>
      <c r="AE2833" s="1" t="s">
        <v>98</v>
      </c>
      <c r="AF2833" t="s">
        <v>98</v>
      </c>
    </row>
    <row r="2834" spans="1:32">
      <c r="A2834" s="3" t="s">
        <v>184</v>
      </c>
      <c r="B2834">
        <v>2824</v>
      </c>
      <c r="C2834">
        <v>196808</v>
      </c>
      <c r="D2834" t="s">
        <v>137</v>
      </c>
      <c r="E2834" s="2" t="s">
        <v>98</v>
      </c>
      <c r="F2834" s="2" t="s">
        <v>98</v>
      </c>
      <c r="G2834" s="2" t="s">
        <v>98</v>
      </c>
      <c r="H2834" s="3" t="s">
        <v>97</v>
      </c>
      <c r="I2834" s="2" t="s">
        <v>145</v>
      </c>
      <c r="J2834" s="6" t="s">
        <v>97</v>
      </c>
      <c r="K2834" s="2" t="s">
        <v>134</v>
      </c>
      <c r="L2834" t="s">
        <v>140</v>
      </c>
      <c r="M2834" s="2" t="s">
        <v>100</v>
      </c>
      <c r="N2834" s="70" t="s">
        <v>98</v>
      </c>
      <c r="O2834" s="70" t="s">
        <v>163</v>
      </c>
      <c r="P2834" s="4" t="s">
        <v>182</v>
      </c>
      <c r="Q2834" s="2" t="s">
        <v>98</v>
      </c>
      <c r="R2834" s="2" t="s">
        <v>98</v>
      </c>
      <c r="S2834" t="s">
        <v>98</v>
      </c>
      <c r="T2834" t="s">
        <v>98</v>
      </c>
      <c r="U2834" s="2" t="s">
        <v>98</v>
      </c>
      <c r="V2834" s="2" t="s">
        <v>98</v>
      </c>
      <c r="W2834" s="2" t="s">
        <v>98</v>
      </c>
      <c r="X2834" s="2" t="s">
        <v>98</v>
      </c>
      <c r="Y2834" s="2" t="s">
        <v>186</v>
      </c>
      <c r="Z2834" s="2" t="s">
        <v>98</v>
      </c>
      <c r="AA2834" s="2" t="s">
        <v>98</v>
      </c>
      <c r="AB2834" s="2" t="s">
        <v>97</v>
      </c>
      <c r="AC2834" t="s">
        <v>175</v>
      </c>
      <c r="AD2834" s="6" t="s">
        <v>97</v>
      </c>
      <c r="AE2834" s="1" t="s">
        <v>98</v>
      </c>
      <c r="AF2834" t="s">
        <v>98</v>
      </c>
    </row>
    <row r="2835" spans="1:32">
      <c r="A2835" s="3" t="s">
        <v>184</v>
      </c>
      <c r="B2835">
        <v>2825</v>
      </c>
      <c r="C2835">
        <v>196823</v>
      </c>
      <c r="D2835" t="s">
        <v>137</v>
      </c>
      <c r="E2835" s="2" t="s">
        <v>98</v>
      </c>
      <c r="F2835" s="2" t="s">
        <v>98</v>
      </c>
      <c r="G2835" s="2" t="s">
        <v>98</v>
      </c>
      <c r="H2835" s="2" t="s">
        <v>97</v>
      </c>
      <c r="I2835" s="2" t="s">
        <v>148</v>
      </c>
      <c r="J2835" s="6" t="s">
        <v>97</v>
      </c>
      <c r="K2835" s="2" t="s">
        <v>134</v>
      </c>
      <c r="L2835" t="s">
        <v>140</v>
      </c>
      <c r="M2835" s="2" t="s">
        <v>101</v>
      </c>
      <c r="N2835" s="70" t="s">
        <v>98</v>
      </c>
      <c r="O2835" s="70" t="s">
        <v>174</v>
      </c>
      <c r="P2835" s="4" t="s">
        <v>182</v>
      </c>
      <c r="Q2835" s="2" t="s">
        <v>98</v>
      </c>
      <c r="R2835" s="2" t="s">
        <v>98</v>
      </c>
      <c r="S2835" t="s">
        <v>98</v>
      </c>
      <c r="T2835" t="s">
        <v>98</v>
      </c>
      <c r="U2835" s="2" t="s">
        <v>98</v>
      </c>
      <c r="V2835" s="2" t="s">
        <v>98</v>
      </c>
      <c r="W2835" s="2" t="s">
        <v>98</v>
      </c>
      <c r="X2835" s="2" t="s">
        <v>98</v>
      </c>
      <c r="Y2835" s="2" t="s">
        <v>186</v>
      </c>
      <c r="Z2835" s="2" t="s">
        <v>98</v>
      </c>
      <c r="AA2835" s="2" t="s">
        <v>98</v>
      </c>
      <c r="AB2835" s="2" t="s">
        <v>97</v>
      </c>
      <c r="AC2835" t="s">
        <v>175</v>
      </c>
      <c r="AD2835" t="s">
        <v>97</v>
      </c>
      <c r="AE2835" s="1" t="s">
        <v>98</v>
      </c>
      <c r="AF2835" t="s">
        <v>98</v>
      </c>
    </row>
    <row r="2836" spans="1:32">
      <c r="A2836" s="3" t="s">
        <v>184</v>
      </c>
      <c r="B2836">
        <v>2826</v>
      </c>
      <c r="C2836" s="6">
        <v>196829</v>
      </c>
      <c r="D2836" t="s">
        <v>136</v>
      </c>
      <c r="E2836" s="2" t="s">
        <v>98</v>
      </c>
      <c r="F2836" s="2" t="s">
        <v>98</v>
      </c>
      <c r="G2836" s="2" t="s">
        <v>97</v>
      </c>
      <c r="H2836" s="2" t="s">
        <v>97</v>
      </c>
      <c r="I2836" s="2" t="s">
        <v>149</v>
      </c>
      <c r="J2836" s="2" t="s">
        <v>97</v>
      </c>
      <c r="K2836" s="2" t="s">
        <v>134</v>
      </c>
      <c r="L2836" t="s">
        <v>140</v>
      </c>
      <c r="M2836" s="2" t="s">
        <v>101</v>
      </c>
      <c r="N2836" s="71" t="s">
        <v>98</v>
      </c>
      <c r="O2836" s="71" t="s">
        <v>174</v>
      </c>
      <c r="P2836" s="4" t="s">
        <v>182</v>
      </c>
      <c r="Q2836" s="2" t="s">
        <v>98</v>
      </c>
      <c r="R2836" s="2" t="s">
        <v>98</v>
      </c>
      <c r="S2836" t="s">
        <v>98</v>
      </c>
      <c r="T2836" t="s">
        <v>98</v>
      </c>
      <c r="U2836" s="2" t="s">
        <v>98</v>
      </c>
      <c r="V2836" s="2" t="s">
        <v>98</v>
      </c>
      <c r="W2836" s="2" t="s">
        <v>98</v>
      </c>
      <c r="X2836" s="2" t="s">
        <v>98</v>
      </c>
      <c r="Y2836" s="2" t="s">
        <v>186</v>
      </c>
      <c r="Z2836" s="2" t="s">
        <v>98</v>
      </c>
      <c r="AA2836" s="2" t="s">
        <v>98</v>
      </c>
      <c r="AB2836" s="2" t="s">
        <v>97</v>
      </c>
      <c r="AC2836" t="s">
        <v>175</v>
      </c>
      <c r="AD2836" t="s">
        <v>97</v>
      </c>
      <c r="AE2836" s="1" t="s">
        <v>98</v>
      </c>
      <c r="AF2836" t="s">
        <v>98</v>
      </c>
    </row>
    <row r="2837" spans="1:32">
      <c r="A2837" s="3" t="s">
        <v>184</v>
      </c>
      <c r="B2837">
        <v>2827</v>
      </c>
      <c r="C2837" s="6">
        <v>196836</v>
      </c>
      <c r="D2837" t="s">
        <v>136</v>
      </c>
      <c r="E2837" s="2" t="s">
        <v>98</v>
      </c>
      <c r="F2837" s="2" t="s">
        <v>98</v>
      </c>
      <c r="G2837" s="2" t="s">
        <v>98</v>
      </c>
      <c r="H2837" s="2" t="s">
        <v>97</v>
      </c>
      <c r="I2837" s="2" t="s">
        <v>146</v>
      </c>
      <c r="J2837" s="2" t="s">
        <v>97</v>
      </c>
      <c r="K2837" s="2" t="s">
        <v>134</v>
      </c>
      <c r="L2837" t="s">
        <v>140</v>
      </c>
      <c r="M2837" s="2" t="s">
        <v>101</v>
      </c>
      <c r="N2837" s="71" t="s">
        <v>98</v>
      </c>
      <c r="O2837" s="71" t="s">
        <v>174</v>
      </c>
      <c r="P2837" s="4" t="s">
        <v>182</v>
      </c>
      <c r="Q2837" s="2" t="s">
        <v>98</v>
      </c>
      <c r="R2837" s="2" t="s">
        <v>98</v>
      </c>
      <c r="S2837" t="s">
        <v>98</v>
      </c>
      <c r="T2837" t="s">
        <v>98</v>
      </c>
      <c r="U2837" s="2" t="s">
        <v>98</v>
      </c>
      <c r="V2837" s="2" t="s">
        <v>98</v>
      </c>
      <c r="W2837" s="2" t="s">
        <v>98</v>
      </c>
      <c r="X2837" s="2" t="s">
        <v>98</v>
      </c>
      <c r="Y2837" s="2" t="s">
        <v>186</v>
      </c>
      <c r="Z2837" s="2" t="s">
        <v>98</v>
      </c>
      <c r="AA2837" s="2" t="s">
        <v>98</v>
      </c>
      <c r="AB2837" s="2" t="s">
        <v>98</v>
      </c>
      <c r="AC2837" t="s">
        <v>175</v>
      </c>
      <c r="AD2837" t="s">
        <v>97</v>
      </c>
      <c r="AE2837" s="1" t="s">
        <v>98</v>
      </c>
      <c r="AF2837" t="s">
        <v>98</v>
      </c>
    </row>
    <row r="2838" spans="1:32">
      <c r="A2838" s="3" t="s">
        <v>184</v>
      </c>
      <c r="B2838">
        <v>2828</v>
      </c>
      <c r="C2838">
        <v>196837</v>
      </c>
      <c r="D2838" t="s">
        <v>136</v>
      </c>
      <c r="E2838" s="2" t="s">
        <v>98</v>
      </c>
      <c r="F2838" s="2" t="s">
        <v>98</v>
      </c>
      <c r="G2838" s="2" t="s">
        <v>98</v>
      </c>
      <c r="H2838" s="3" t="s">
        <v>97</v>
      </c>
      <c r="I2838" s="2" t="s">
        <v>145</v>
      </c>
      <c r="J2838" s="6" t="s">
        <v>97</v>
      </c>
      <c r="K2838" s="2" t="s">
        <v>134</v>
      </c>
      <c r="L2838" t="s">
        <v>140</v>
      </c>
      <c r="M2838" s="3" t="s">
        <v>101</v>
      </c>
      <c r="N2838" s="71" t="s">
        <v>97</v>
      </c>
      <c r="O2838" s="71" t="s">
        <v>174</v>
      </c>
      <c r="P2838" s="4" t="s">
        <v>182</v>
      </c>
      <c r="Q2838" s="2" t="s">
        <v>98</v>
      </c>
      <c r="R2838" s="2" t="s">
        <v>98</v>
      </c>
      <c r="S2838" t="s">
        <v>98</v>
      </c>
      <c r="T2838" t="s">
        <v>98</v>
      </c>
      <c r="U2838" s="2" t="s">
        <v>98</v>
      </c>
      <c r="V2838" s="2" t="s">
        <v>98</v>
      </c>
      <c r="W2838" s="2" t="s">
        <v>98</v>
      </c>
      <c r="X2838" s="2" t="s">
        <v>98</v>
      </c>
      <c r="Y2838" s="2" t="s">
        <v>186</v>
      </c>
      <c r="Z2838" s="2" t="s">
        <v>98</v>
      </c>
      <c r="AA2838" s="2" t="s">
        <v>98</v>
      </c>
      <c r="AB2838" s="2" t="s">
        <v>97</v>
      </c>
      <c r="AC2838" t="s">
        <v>175</v>
      </c>
      <c r="AD2838" s="6" t="s">
        <v>97</v>
      </c>
      <c r="AE2838" s="1" t="s">
        <v>98</v>
      </c>
      <c r="AF2838" t="s">
        <v>98</v>
      </c>
    </row>
    <row r="2839" spans="1:32">
      <c r="A2839" s="3" t="s">
        <v>184</v>
      </c>
      <c r="B2839">
        <v>2829</v>
      </c>
      <c r="C2839">
        <v>196838</v>
      </c>
      <c r="D2839" t="s">
        <v>137</v>
      </c>
      <c r="E2839" s="2" t="s">
        <v>98</v>
      </c>
      <c r="F2839" s="2" t="s">
        <v>98</v>
      </c>
      <c r="G2839" s="2" t="s">
        <v>98</v>
      </c>
      <c r="H2839" s="3" t="s">
        <v>97</v>
      </c>
      <c r="I2839" s="2" t="s">
        <v>147</v>
      </c>
      <c r="J2839" s="6" t="s">
        <v>97</v>
      </c>
      <c r="K2839" s="2" t="s">
        <v>135</v>
      </c>
      <c r="L2839" t="s">
        <v>138</v>
      </c>
      <c r="M2839" s="3" t="s">
        <v>100</v>
      </c>
      <c r="N2839" s="71" t="s">
        <v>97</v>
      </c>
      <c r="O2839" s="71" t="s">
        <v>174</v>
      </c>
      <c r="P2839" s="5" t="s">
        <v>97</v>
      </c>
      <c r="Q2839" s="2" t="s">
        <v>98</v>
      </c>
      <c r="R2839" s="2" t="s">
        <v>98</v>
      </c>
      <c r="S2839" t="s">
        <v>97</v>
      </c>
      <c r="T2839" t="s">
        <v>98</v>
      </c>
      <c r="U2839" s="2" t="s">
        <v>97</v>
      </c>
      <c r="V2839" s="2" t="s">
        <v>98</v>
      </c>
      <c r="W2839" s="2" t="s">
        <v>98</v>
      </c>
      <c r="X2839" s="2" t="s">
        <v>97</v>
      </c>
      <c r="Y2839" s="2" t="s">
        <v>99</v>
      </c>
      <c r="Z2839" s="2" t="s">
        <v>98</v>
      </c>
      <c r="AA2839" s="2" t="s">
        <v>98</v>
      </c>
      <c r="AB2839" s="2" t="s">
        <v>185</v>
      </c>
      <c r="AC2839" t="s">
        <v>175</v>
      </c>
      <c r="AD2839" t="s">
        <v>98</v>
      </c>
      <c r="AE2839" s="1" t="s">
        <v>98</v>
      </c>
      <c r="AF2839" t="s">
        <v>97</v>
      </c>
    </row>
    <row r="2840" spans="1:32">
      <c r="A2840" s="3" t="s">
        <v>184</v>
      </c>
      <c r="B2840">
        <v>2830</v>
      </c>
      <c r="C2840" s="6">
        <v>196860</v>
      </c>
      <c r="D2840" t="s">
        <v>136</v>
      </c>
      <c r="E2840" s="2" t="s">
        <v>98</v>
      </c>
      <c r="F2840" s="2" t="s">
        <v>98</v>
      </c>
      <c r="G2840" s="2" t="s">
        <v>98</v>
      </c>
      <c r="H2840" s="2" t="s">
        <v>97</v>
      </c>
      <c r="I2840" s="2" t="s">
        <v>145</v>
      </c>
      <c r="J2840" s="2" t="s">
        <v>98</v>
      </c>
      <c r="K2840" s="2" t="s">
        <v>134</v>
      </c>
      <c r="L2840" t="s">
        <v>139</v>
      </c>
      <c r="M2840" s="2" t="s">
        <v>100</v>
      </c>
      <c r="N2840" s="71" t="s">
        <v>97</v>
      </c>
      <c r="O2840" s="71" t="s">
        <v>174</v>
      </c>
      <c r="P2840" s="4" t="s">
        <v>182</v>
      </c>
      <c r="Q2840" s="2" t="s">
        <v>98</v>
      </c>
      <c r="R2840" s="2" t="s">
        <v>98</v>
      </c>
      <c r="S2840" t="s">
        <v>98</v>
      </c>
      <c r="T2840" t="s">
        <v>98</v>
      </c>
      <c r="U2840" s="2" t="s">
        <v>98</v>
      </c>
      <c r="V2840" s="2" t="s">
        <v>98</v>
      </c>
      <c r="W2840" s="2" t="s">
        <v>98</v>
      </c>
      <c r="X2840" s="2" t="s">
        <v>98</v>
      </c>
      <c r="Y2840" s="2" t="s">
        <v>98</v>
      </c>
      <c r="Z2840" s="2" t="s">
        <v>98</v>
      </c>
      <c r="AA2840" s="2" t="s">
        <v>98</v>
      </c>
      <c r="AB2840" s="2" t="s">
        <v>97</v>
      </c>
      <c r="AC2840" t="s">
        <v>175</v>
      </c>
      <c r="AD2840" t="s">
        <v>97</v>
      </c>
      <c r="AE2840" s="1" t="s">
        <v>98</v>
      </c>
      <c r="AF2840" t="s">
        <v>98</v>
      </c>
    </row>
    <row r="2841" spans="1:32">
      <c r="A2841" s="3" t="s">
        <v>184</v>
      </c>
      <c r="B2841">
        <v>2831</v>
      </c>
      <c r="C2841" s="6">
        <v>196861</v>
      </c>
      <c r="D2841" t="s">
        <v>136</v>
      </c>
      <c r="E2841" s="2" t="s">
        <v>98</v>
      </c>
      <c r="F2841" s="2" t="s">
        <v>98</v>
      </c>
      <c r="G2841" s="2" t="s">
        <v>98</v>
      </c>
      <c r="H2841" s="2" t="s">
        <v>97</v>
      </c>
      <c r="I2841" s="2" t="s">
        <v>145</v>
      </c>
      <c r="J2841" s="2" t="s">
        <v>98</v>
      </c>
      <c r="K2841" s="2" t="s">
        <v>134</v>
      </c>
      <c r="L2841" t="s">
        <v>139</v>
      </c>
      <c r="M2841" s="2" t="s">
        <v>100</v>
      </c>
      <c r="N2841" s="71" t="s">
        <v>97</v>
      </c>
      <c r="O2841" s="71" t="s">
        <v>174</v>
      </c>
      <c r="P2841" s="4" t="s">
        <v>97</v>
      </c>
      <c r="Q2841" s="2" t="s">
        <v>98</v>
      </c>
      <c r="R2841" s="2" t="s">
        <v>98</v>
      </c>
      <c r="S2841" t="s">
        <v>97</v>
      </c>
      <c r="T2841" t="s">
        <v>98</v>
      </c>
      <c r="U2841" s="2" t="s">
        <v>98</v>
      </c>
      <c r="V2841" s="2" t="s">
        <v>98</v>
      </c>
      <c r="W2841" s="2" t="s">
        <v>98</v>
      </c>
      <c r="X2841" s="2" t="s">
        <v>98</v>
      </c>
      <c r="Y2841" s="2" t="s">
        <v>98</v>
      </c>
      <c r="Z2841" s="2" t="s">
        <v>98</v>
      </c>
      <c r="AA2841" s="2" t="s">
        <v>98</v>
      </c>
      <c r="AB2841" s="2" t="s">
        <v>97</v>
      </c>
      <c r="AC2841" t="s">
        <v>175</v>
      </c>
      <c r="AD2841" t="s">
        <v>97</v>
      </c>
      <c r="AE2841" s="1" t="s">
        <v>98</v>
      </c>
      <c r="AF2841" t="s">
        <v>98</v>
      </c>
    </row>
    <row r="2842" spans="1:32">
      <c r="A2842" s="3" t="s">
        <v>184</v>
      </c>
      <c r="B2842">
        <v>2832</v>
      </c>
      <c r="C2842" s="6">
        <v>196862</v>
      </c>
      <c r="D2842" t="s">
        <v>136</v>
      </c>
      <c r="E2842" s="2" t="s">
        <v>98</v>
      </c>
      <c r="F2842" s="2" t="s">
        <v>98</v>
      </c>
      <c r="G2842" s="2" t="s">
        <v>98</v>
      </c>
      <c r="H2842" s="2" t="s">
        <v>97</v>
      </c>
      <c r="I2842" s="2" t="s">
        <v>145</v>
      </c>
      <c r="J2842" s="2" t="s">
        <v>98</v>
      </c>
      <c r="K2842" s="2" t="s">
        <v>134</v>
      </c>
      <c r="L2842" t="s">
        <v>139</v>
      </c>
      <c r="M2842" s="2" t="s">
        <v>100</v>
      </c>
      <c r="N2842" s="71" t="s">
        <v>97</v>
      </c>
      <c r="O2842" s="71" t="s">
        <v>174</v>
      </c>
      <c r="P2842" s="4" t="s">
        <v>97</v>
      </c>
      <c r="Q2842" s="2" t="s">
        <v>98</v>
      </c>
      <c r="R2842" s="2" t="s">
        <v>98</v>
      </c>
      <c r="S2842" t="s">
        <v>97</v>
      </c>
      <c r="T2842" t="s">
        <v>98</v>
      </c>
      <c r="U2842" s="2" t="s">
        <v>98</v>
      </c>
      <c r="V2842" s="2" t="s">
        <v>98</v>
      </c>
      <c r="W2842" s="2" t="s">
        <v>98</v>
      </c>
      <c r="X2842" s="2" t="s">
        <v>98</v>
      </c>
      <c r="Y2842" s="2" t="s">
        <v>98</v>
      </c>
      <c r="Z2842" s="2" t="s">
        <v>98</v>
      </c>
      <c r="AA2842" s="2" t="s">
        <v>98</v>
      </c>
      <c r="AB2842" s="2" t="s">
        <v>97</v>
      </c>
      <c r="AC2842" t="s">
        <v>175</v>
      </c>
      <c r="AD2842" t="s">
        <v>97</v>
      </c>
      <c r="AE2842" s="1" t="s">
        <v>98</v>
      </c>
      <c r="AF2842" t="s">
        <v>97</v>
      </c>
    </row>
    <row r="2843" spans="1:32">
      <c r="A2843" s="3" t="s">
        <v>184</v>
      </c>
      <c r="B2843">
        <v>2833</v>
      </c>
      <c r="C2843" s="6">
        <v>196871</v>
      </c>
      <c r="D2843" t="s">
        <v>136</v>
      </c>
      <c r="E2843" s="2" t="s">
        <v>98</v>
      </c>
      <c r="F2843" s="2" t="s">
        <v>98</v>
      </c>
      <c r="G2843" s="2" t="s">
        <v>98</v>
      </c>
      <c r="H2843" s="2" t="s">
        <v>97</v>
      </c>
      <c r="I2843" s="2" t="s">
        <v>146</v>
      </c>
      <c r="J2843" s="2" t="s">
        <v>98</v>
      </c>
      <c r="K2843" s="2" t="s">
        <v>135</v>
      </c>
      <c r="L2843" t="s">
        <v>139</v>
      </c>
      <c r="M2843" s="2" t="s">
        <v>101</v>
      </c>
      <c r="N2843" s="71" t="s">
        <v>97</v>
      </c>
      <c r="O2843" s="71" t="s">
        <v>174</v>
      </c>
      <c r="P2843" s="4" t="s">
        <v>97</v>
      </c>
      <c r="Q2843" s="2" t="s">
        <v>98</v>
      </c>
      <c r="R2843" s="2" t="s">
        <v>98</v>
      </c>
      <c r="S2843" t="s">
        <v>97</v>
      </c>
      <c r="T2843" t="s">
        <v>98</v>
      </c>
      <c r="U2843" s="2" t="s">
        <v>98</v>
      </c>
      <c r="V2843" s="2" t="s">
        <v>98</v>
      </c>
      <c r="W2843" s="2" t="s">
        <v>98</v>
      </c>
      <c r="X2843" s="2" t="s">
        <v>98</v>
      </c>
      <c r="Y2843" s="2" t="s">
        <v>99</v>
      </c>
      <c r="Z2843" s="2" t="s">
        <v>98</v>
      </c>
      <c r="AA2843" s="2" t="s">
        <v>98</v>
      </c>
      <c r="AB2843" s="2" t="s">
        <v>185</v>
      </c>
      <c r="AC2843" t="s">
        <v>172</v>
      </c>
      <c r="AD2843" t="s">
        <v>98</v>
      </c>
      <c r="AE2843" s="1" t="s">
        <v>98</v>
      </c>
      <c r="AF2843" t="s">
        <v>97</v>
      </c>
    </row>
    <row r="2844" spans="1:32">
      <c r="A2844" s="3" t="s">
        <v>184</v>
      </c>
      <c r="B2844">
        <v>2834</v>
      </c>
      <c r="C2844" s="6">
        <v>196875</v>
      </c>
      <c r="D2844" t="s">
        <v>136</v>
      </c>
      <c r="E2844" s="2" t="s">
        <v>98</v>
      </c>
      <c r="F2844" s="2" t="s">
        <v>98</v>
      </c>
      <c r="G2844" s="2" t="s">
        <v>98</v>
      </c>
      <c r="H2844" s="2" t="s">
        <v>97</v>
      </c>
      <c r="I2844" s="2" t="s">
        <v>149</v>
      </c>
      <c r="J2844" s="2" t="s">
        <v>97</v>
      </c>
      <c r="K2844" s="2" t="s">
        <v>134</v>
      </c>
      <c r="L2844" t="s">
        <v>140</v>
      </c>
      <c r="M2844" s="2" t="s">
        <v>100</v>
      </c>
      <c r="N2844" s="71" t="s">
        <v>97</v>
      </c>
      <c r="O2844" s="71" t="s">
        <v>174</v>
      </c>
      <c r="P2844" s="4" t="s">
        <v>182</v>
      </c>
      <c r="Q2844" s="2" t="s">
        <v>98</v>
      </c>
      <c r="R2844" s="2" t="s">
        <v>98</v>
      </c>
      <c r="S2844" t="s">
        <v>98</v>
      </c>
      <c r="T2844" t="s">
        <v>98</v>
      </c>
      <c r="U2844" s="2" t="s">
        <v>98</v>
      </c>
      <c r="V2844" s="2" t="s">
        <v>98</v>
      </c>
      <c r="W2844" s="2" t="s">
        <v>98</v>
      </c>
      <c r="X2844" s="2" t="s">
        <v>98</v>
      </c>
      <c r="Y2844" s="2" t="s">
        <v>98</v>
      </c>
      <c r="Z2844" s="2" t="s">
        <v>98</v>
      </c>
      <c r="AA2844" s="2" t="s">
        <v>98</v>
      </c>
      <c r="AB2844" s="2" t="s">
        <v>97</v>
      </c>
      <c r="AC2844" t="s">
        <v>175</v>
      </c>
      <c r="AD2844" t="s">
        <v>97</v>
      </c>
      <c r="AE2844" s="1" t="s">
        <v>98</v>
      </c>
      <c r="AF2844" t="s">
        <v>98</v>
      </c>
    </row>
    <row r="2845" spans="1:32">
      <c r="A2845" s="3" t="s">
        <v>183</v>
      </c>
      <c r="B2845">
        <v>2835</v>
      </c>
      <c r="C2845" s="6">
        <v>196922</v>
      </c>
      <c r="D2845" t="s">
        <v>137</v>
      </c>
      <c r="E2845" s="2" t="s">
        <v>97</v>
      </c>
      <c r="F2845" s="2" t="s">
        <v>98</v>
      </c>
      <c r="G2845" s="2" t="s">
        <v>98</v>
      </c>
      <c r="H2845" s="2" t="s">
        <v>97</v>
      </c>
      <c r="I2845" s="2" t="s">
        <v>145</v>
      </c>
      <c r="J2845" s="2" t="s">
        <v>97</v>
      </c>
      <c r="K2845" s="2" t="s">
        <v>134</v>
      </c>
      <c r="L2845" t="s">
        <v>138</v>
      </c>
      <c r="M2845" s="2" t="s">
        <v>100</v>
      </c>
      <c r="N2845" s="71" t="s">
        <v>98</v>
      </c>
      <c r="O2845" s="71" t="s">
        <v>174</v>
      </c>
      <c r="P2845" s="4" t="s">
        <v>97</v>
      </c>
      <c r="Q2845" s="2" t="s">
        <v>98</v>
      </c>
      <c r="R2845" s="2" t="s">
        <v>98</v>
      </c>
      <c r="S2845" t="s">
        <v>97</v>
      </c>
      <c r="T2845" t="s">
        <v>98</v>
      </c>
      <c r="U2845" s="2" t="s">
        <v>98</v>
      </c>
      <c r="V2845" s="2" t="s">
        <v>98</v>
      </c>
      <c r="W2845" s="2" t="s">
        <v>98</v>
      </c>
      <c r="X2845" s="2" t="s">
        <v>97</v>
      </c>
      <c r="Y2845" s="2" t="s">
        <v>98</v>
      </c>
      <c r="Z2845" s="2" t="s">
        <v>98</v>
      </c>
      <c r="AA2845" s="2" t="s">
        <v>98</v>
      </c>
      <c r="AB2845" s="2" t="s">
        <v>98</v>
      </c>
      <c r="AC2845" t="s">
        <v>176</v>
      </c>
      <c r="AD2845" t="s">
        <v>97</v>
      </c>
      <c r="AE2845" s="1" t="s">
        <v>98</v>
      </c>
      <c r="AF2845" t="s">
        <v>98</v>
      </c>
    </row>
    <row r="2846" spans="1:32">
      <c r="A2846" s="3" t="s">
        <v>184</v>
      </c>
      <c r="B2846">
        <v>2836</v>
      </c>
      <c r="C2846">
        <v>196925</v>
      </c>
      <c r="D2846" t="s">
        <v>137</v>
      </c>
      <c r="E2846" s="2" t="s">
        <v>98</v>
      </c>
      <c r="F2846" s="2" t="s">
        <v>98</v>
      </c>
      <c r="G2846" s="2" t="s">
        <v>98</v>
      </c>
      <c r="H2846" s="3" t="s">
        <v>99</v>
      </c>
      <c r="I2846" s="2" t="s">
        <v>147</v>
      </c>
      <c r="J2846" s="6" t="s">
        <v>97</v>
      </c>
      <c r="K2846" s="2" t="s">
        <v>134</v>
      </c>
      <c r="L2846" t="s">
        <v>138</v>
      </c>
      <c r="M2846" s="3" t="s">
        <v>101</v>
      </c>
      <c r="N2846" s="71" t="s">
        <v>97</v>
      </c>
      <c r="O2846" s="71" t="s">
        <v>174</v>
      </c>
      <c r="P2846" s="5" t="s">
        <v>182</v>
      </c>
      <c r="Q2846" s="2" t="s">
        <v>98</v>
      </c>
      <c r="R2846" s="2" t="s">
        <v>98</v>
      </c>
      <c r="S2846" t="s">
        <v>98</v>
      </c>
      <c r="T2846" t="s">
        <v>98</v>
      </c>
      <c r="U2846" s="2" t="s">
        <v>98</v>
      </c>
      <c r="V2846" s="2" t="s">
        <v>97</v>
      </c>
      <c r="W2846" s="2" t="s">
        <v>98</v>
      </c>
      <c r="X2846" s="2" t="s">
        <v>98</v>
      </c>
      <c r="Y2846" s="2" t="s">
        <v>98</v>
      </c>
      <c r="Z2846" s="2" t="s">
        <v>98</v>
      </c>
      <c r="AA2846" s="2" t="s">
        <v>98</v>
      </c>
      <c r="AB2846" s="2" t="s">
        <v>97</v>
      </c>
      <c r="AC2846" t="s">
        <v>175</v>
      </c>
      <c r="AD2846" s="6" t="s">
        <v>97</v>
      </c>
      <c r="AE2846" s="1" t="s">
        <v>98</v>
      </c>
      <c r="AF2846" t="s">
        <v>97</v>
      </c>
    </row>
    <row r="2847" spans="1:32">
      <c r="A2847" s="3" t="s">
        <v>184</v>
      </c>
      <c r="B2847">
        <v>2837</v>
      </c>
      <c r="C2847" s="6">
        <v>196932</v>
      </c>
      <c r="D2847" t="s">
        <v>136</v>
      </c>
      <c r="E2847" s="2" t="s">
        <v>98</v>
      </c>
      <c r="F2847" s="2" t="s">
        <v>98</v>
      </c>
      <c r="G2847" s="2" t="s">
        <v>98</v>
      </c>
      <c r="H2847" s="2" t="s">
        <v>97</v>
      </c>
      <c r="I2847" s="2" t="s">
        <v>147</v>
      </c>
      <c r="J2847" s="2" t="s">
        <v>97</v>
      </c>
      <c r="K2847" s="2" t="s">
        <v>134</v>
      </c>
      <c r="L2847" t="s">
        <v>140</v>
      </c>
      <c r="M2847" s="2" t="s">
        <v>101</v>
      </c>
      <c r="N2847" s="71" t="s">
        <v>98</v>
      </c>
      <c r="O2847" s="71" t="s">
        <v>174</v>
      </c>
      <c r="P2847" s="4" t="s">
        <v>98</v>
      </c>
      <c r="Q2847" s="2" t="s">
        <v>98</v>
      </c>
      <c r="R2847" s="2" t="s">
        <v>98</v>
      </c>
      <c r="S2847" t="s">
        <v>97</v>
      </c>
      <c r="T2847" t="s">
        <v>98</v>
      </c>
      <c r="U2847" s="2" t="s">
        <v>98</v>
      </c>
      <c r="V2847" s="2" t="s">
        <v>98</v>
      </c>
      <c r="W2847" s="2" t="s">
        <v>98</v>
      </c>
      <c r="X2847" s="2" t="s">
        <v>98</v>
      </c>
      <c r="Y2847" s="2" t="s">
        <v>98</v>
      </c>
      <c r="Z2847" s="2" t="s">
        <v>98</v>
      </c>
      <c r="AA2847" s="2" t="s">
        <v>98</v>
      </c>
      <c r="AB2847" s="2" t="s">
        <v>97</v>
      </c>
      <c r="AC2847" t="s">
        <v>175</v>
      </c>
      <c r="AD2847" t="s">
        <v>97</v>
      </c>
      <c r="AE2847" s="1" t="s">
        <v>98</v>
      </c>
      <c r="AF2847" t="s">
        <v>98</v>
      </c>
    </row>
    <row r="2848" spans="1:32">
      <c r="A2848" s="3" t="s">
        <v>184</v>
      </c>
      <c r="B2848">
        <v>2838</v>
      </c>
      <c r="C2848" s="6">
        <v>196978</v>
      </c>
      <c r="D2848" t="s">
        <v>136</v>
      </c>
      <c r="E2848" s="2" t="s">
        <v>97</v>
      </c>
      <c r="F2848" s="2" t="s">
        <v>98</v>
      </c>
      <c r="G2848" s="2" t="s">
        <v>98</v>
      </c>
      <c r="H2848" s="2" t="s">
        <v>97</v>
      </c>
      <c r="I2848" s="2" t="s">
        <v>147</v>
      </c>
      <c r="J2848" s="2" t="s">
        <v>97</v>
      </c>
      <c r="K2848" s="2" t="s">
        <v>134</v>
      </c>
      <c r="L2848" t="s">
        <v>140</v>
      </c>
      <c r="M2848" s="2" t="s">
        <v>100</v>
      </c>
      <c r="N2848" s="71" t="s">
        <v>97</v>
      </c>
      <c r="O2848" s="71" t="s">
        <v>163</v>
      </c>
      <c r="P2848" s="4" t="s">
        <v>182</v>
      </c>
      <c r="Q2848" s="2" t="s">
        <v>98</v>
      </c>
      <c r="R2848" s="2" t="s">
        <v>98</v>
      </c>
      <c r="S2848" t="s">
        <v>98</v>
      </c>
      <c r="T2848" t="s">
        <v>97</v>
      </c>
      <c r="U2848" s="2" t="s">
        <v>98</v>
      </c>
      <c r="V2848" s="2" t="s">
        <v>98</v>
      </c>
      <c r="W2848" s="2" t="s">
        <v>98</v>
      </c>
      <c r="X2848" s="2" t="s">
        <v>98</v>
      </c>
      <c r="Y2848" s="2" t="s">
        <v>98</v>
      </c>
      <c r="Z2848" s="2" t="s">
        <v>98</v>
      </c>
      <c r="AA2848" s="2" t="s">
        <v>98</v>
      </c>
      <c r="AB2848" s="2" t="s">
        <v>97</v>
      </c>
      <c r="AC2848" t="s">
        <v>175</v>
      </c>
      <c r="AD2848" t="s">
        <v>97</v>
      </c>
      <c r="AE2848" s="1" t="s">
        <v>98</v>
      </c>
      <c r="AF2848" t="s">
        <v>98</v>
      </c>
    </row>
    <row r="2849" spans="1:32">
      <c r="A2849" s="3" t="s">
        <v>184</v>
      </c>
      <c r="B2849">
        <v>2839</v>
      </c>
      <c r="C2849" s="6">
        <v>196979</v>
      </c>
      <c r="D2849" t="s">
        <v>136</v>
      </c>
      <c r="E2849" s="2" t="s">
        <v>98</v>
      </c>
      <c r="F2849" s="2" t="s">
        <v>98</v>
      </c>
      <c r="G2849" s="2" t="s">
        <v>98</v>
      </c>
      <c r="H2849" s="2" t="s">
        <v>97</v>
      </c>
      <c r="I2849" s="2" t="s">
        <v>147</v>
      </c>
      <c r="J2849" s="2" t="s">
        <v>97</v>
      </c>
      <c r="K2849" s="2" t="s">
        <v>134</v>
      </c>
      <c r="L2849" t="s">
        <v>140</v>
      </c>
      <c r="M2849" s="2" t="s">
        <v>100</v>
      </c>
      <c r="N2849" s="71" t="s">
        <v>97</v>
      </c>
      <c r="O2849" s="71" t="s">
        <v>174</v>
      </c>
      <c r="P2849" s="4" t="s">
        <v>98</v>
      </c>
      <c r="Q2849" s="2" t="s">
        <v>98</v>
      </c>
      <c r="R2849" s="2" t="s">
        <v>98</v>
      </c>
      <c r="S2849" t="s">
        <v>97</v>
      </c>
      <c r="T2849" t="s">
        <v>97</v>
      </c>
      <c r="U2849" s="2" t="s">
        <v>98</v>
      </c>
      <c r="V2849" s="2" t="s">
        <v>97</v>
      </c>
      <c r="W2849" s="2" t="s">
        <v>98</v>
      </c>
      <c r="X2849" s="2" t="s">
        <v>98</v>
      </c>
      <c r="Y2849" s="2" t="s">
        <v>98</v>
      </c>
      <c r="Z2849" s="2" t="s">
        <v>98</v>
      </c>
      <c r="AA2849" s="2" t="s">
        <v>98</v>
      </c>
      <c r="AB2849" s="2" t="s">
        <v>97</v>
      </c>
      <c r="AC2849" t="s">
        <v>175</v>
      </c>
      <c r="AD2849" t="s">
        <v>97</v>
      </c>
      <c r="AE2849" s="1" t="s">
        <v>98</v>
      </c>
      <c r="AF2849" t="s">
        <v>98</v>
      </c>
    </row>
    <row r="2850" spans="1:32">
      <c r="A2850" s="3" t="s">
        <v>184</v>
      </c>
      <c r="B2850">
        <v>2840</v>
      </c>
      <c r="C2850">
        <v>196999</v>
      </c>
      <c r="D2850" t="s">
        <v>136</v>
      </c>
      <c r="E2850" s="2" t="s">
        <v>98</v>
      </c>
      <c r="F2850" s="2" t="s">
        <v>98</v>
      </c>
      <c r="G2850" s="2" t="s">
        <v>98</v>
      </c>
      <c r="H2850" s="3" t="s">
        <v>97</v>
      </c>
      <c r="I2850" s="2" t="s">
        <v>145</v>
      </c>
      <c r="J2850" s="6" t="s">
        <v>97</v>
      </c>
      <c r="K2850" s="2" t="s">
        <v>135</v>
      </c>
      <c r="L2850" t="s">
        <v>138</v>
      </c>
      <c r="M2850" s="2" t="s">
        <v>101</v>
      </c>
      <c r="N2850" s="70" t="s">
        <v>98</v>
      </c>
      <c r="O2850" s="70" t="s">
        <v>174</v>
      </c>
      <c r="P2850" s="4" t="s">
        <v>97</v>
      </c>
      <c r="Q2850" s="2" t="s">
        <v>98</v>
      </c>
      <c r="R2850" s="2" t="s">
        <v>98</v>
      </c>
      <c r="S2850" t="s">
        <v>97</v>
      </c>
      <c r="T2850" t="s">
        <v>98</v>
      </c>
      <c r="U2850" s="2" t="s">
        <v>98</v>
      </c>
      <c r="V2850" s="2" t="s">
        <v>98</v>
      </c>
      <c r="W2850" s="2" t="s">
        <v>98</v>
      </c>
      <c r="X2850" s="2" t="s">
        <v>98</v>
      </c>
      <c r="Y2850" s="2" t="s">
        <v>99</v>
      </c>
      <c r="Z2850" s="2" t="s">
        <v>98</v>
      </c>
      <c r="AA2850" s="2" t="s">
        <v>98</v>
      </c>
      <c r="AB2850" s="2" t="s">
        <v>185</v>
      </c>
      <c r="AC2850" t="s">
        <v>175</v>
      </c>
      <c r="AD2850" s="6" t="s">
        <v>98</v>
      </c>
      <c r="AE2850" s="1" t="s">
        <v>98</v>
      </c>
      <c r="AF2850" t="s">
        <v>97</v>
      </c>
    </row>
    <row r="2851" spans="1:32">
      <c r="A2851" s="3" t="s">
        <v>184</v>
      </c>
      <c r="B2851">
        <v>2841</v>
      </c>
      <c r="C2851">
        <v>197003</v>
      </c>
      <c r="D2851" t="s">
        <v>136</v>
      </c>
      <c r="E2851" s="2" t="s">
        <v>98</v>
      </c>
      <c r="F2851" s="2" t="s">
        <v>98</v>
      </c>
      <c r="G2851" s="2" t="s">
        <v>98</v>
      </c>
      <c r="H2851" s="3" t="s">
        <v>97</v>
      </c>
      <c r="I2851" s="2" t="s">
        <v>149</v>
      </c>
      <c r="J2851" s="6" t="s">
        <v>97</v>
      </c>
      <c r="K2851" s="2" t="s">
        <v>134</v>
      </c>
      <c r="L2851" t="s">
        <v>140</v>
      </c>
      <c r="M2851" s="2" t="s">
        <v>100</v>
      </c>
      <c r="N2851" s="70" t="s">
        <v>97</v>
      </c>
      <c r="O2851" s="70" t="s">
        <v>163</v>
      </c>
      <c r="P2851" s="5" t="s">
        <v>182</v>
      </c>
      <c r="Q2851" s="2" t="s">
        <v>98</v>
      </c>
      <c r="R2851" s="2" t="s">
        <v>98</v>
      </c>
      <c r="S2851" t="s">
        <v>98</v>
      </c>
      <c r="T2851" t="s">
        <v>98</v>
      </c>
      <c r="U2851" s="2" t="s">
        <v>98</v>
      </c>
      <c r="V2851" s="2" t="s">
        <v>98</v>
      </c>
      <c r="W2851" s="2" t="s">
        <v>98</v>
      </c>
      <c r="X2851" s="2" t="s">
        <v>98</v>
      </c>
      <c r="Y2851" s="2" t="s">
        <v>98</v>
      </c>
      <c r="Z2851" s="2" t="s">
        <v>98</v>
      </c>
      <c r="AA2851" s="2" t="s">
        <v>98</v>
      </c>
      <c r="AB2851" s="2" t="s">
        <v>98</v>
      </c>
      <c r="AC2851" t="s">
        <v>175</v>
      </c>
      <c r="AD2851" s="6" t="s">
        <v>97</v>
      </c>
      <c r="AE2851" s="1" t="s">
        <v>98</v>
      </c>
      <c r="AF2851" t="s">
        <v>98</v>
      </c>
    </row>
    <row r="2852" spans="1:32">
      <c r="A2852" s="3" t="s">
        <v>184</v>
      </c>
      <c r="B2852">
        <v>2842</v>
      </c>
      <c r="C2852">
        <v>197005</v>
      </c>
      <c r="D2852" t="s">
        <v>136</v>
      </c>
      <c r="E2852" s="2" t="s">
        <v>98</v>
      </c>
      <c r="F2852" s="2" t="s">
        <v>98</v>
      </c>
      <c r="G2852" s="2" t="s">
        <v>98</v>
      </c>
      <c r="H2852" s="3" t="s">
        <v>97</v>
      </c>
      <c r="I2852" s="2" t="s">
        <v>149</v>
      </c>
      <c r="J2852" s="6" t="s">
        <v>97</v>
      </c>
      <c r="K2852" s="2" t="s">
        <v>134</v>
      </c>
      <c r="L2852" t="s">
        <v>140</v>
      </c>
      <c r="M2852" s="3" t="s">
        <v>100</v>
      </c>
      <c r="N2852" s="71" t="s">
        <v>97</v>
      </c>
      <c r="O2852" s="71" t="s">
        <v>163</v>
      </c>
      <c r="P2852" s="5" t="s">
        <v>182</v>
      </c>
      <c r="Q2852" s="2" t="s">
        <v>98</v>
      </c>
      <c r="R2852" s="2" t="s">
        <v>98</v>
      </c>
      <c r="S2852" t="s">
        <v>98</v>
      </c>
      <c r="T2852" t="s">
        <v>98</v>
      </c>
      <c r="U2852" s="2" t="s">
        <v>98</v>
      </c>
      <c r="V2852" s="2" t="s">
        <v>98</v>
      </c>
      <c r="W2852" s="2" t="s">
        <v>98</v>
      </c>
      <c r="X2852" s="2" t="s">
        <v>98</v>
      </c>
      <c r="Y2852" s="2" t="s">
        <v>98</v>
      </c>
      <c r="Z2852" s="2" t="s">
        <v>98</v>
      </c>
      <c r="AA2852" s="2" t="s">
        <v>98</v>
      </c>
      <c r="AB2852" s="2" t="s">
        <v>98</v>
      </c>
      <c r="AC2852" t="s">
        <v>175</v>
      </c>
      <c r="AD2852" s="6" t="s">
        <v>97</v>
      </c>
      <c r="AE2852" s="1" t="s">
        <v>98</v>
      </c>
      <c r="AF2852" t="s">
        <v>98</v>
      </c>
    </row>
    <row r="2853" spans="1:32">
      <c r="A2853" s="3" t="s">
        <v>184</v>
      </c>
      <c r="B2853">
        <v>2843</v>
      </c>
      <c r="C2853" s="6">
        <v>197006</v>
      </c>
      <c r="D2853" t="s">
        <v>136</v>
      </c>
      <c r="E2853" s="2" t="s">
        <v>98</v>
      </c>
      <c r="F2853" s="2" t="s">
        <v>98</v>
      </c>
      <c r="G2853" s="2" t="s">
        <v>98</v>
      </c>
      <c r="H2853" s="2" t="s">
        <v>97</v>
      </c>
      <c r="I2853" s="2" t="s">
        <v>149</v>
      </c>
      <c r="J2853" s="2" t="s">
        <v>97</v>
      </c>
      <c r="K2853" s="2" t="s">
        <v>134</v>
      </c>
      <c r="L2853" t="s">
        <v>140</v>
      </c>
      <c r="M2853" s="2" t="s">
        <v>100</v>
      </c>
      <c r="N2853" s="71" t="s">
        <v>97</v>
      </c>
      <c r="O2853" s="71" t="s">
        <v>163</v>
      </c>
      <c r="P2853" s="4" t="s">
        <v>182</v>
      </c>
      <c r="Q2853" s="2" t="s">
        <v>98</v>
      </c>
      <c r="R2853" s="2" t="s">
        <v>98</v>
      </c>
      <c r="S2853" t="s">
        <v>98</v>
      </c>
      <c r="T2853" t="s">
        <v>98</v>
      </c>
      <c r="U2853" s="2" t="s">
        <v>98</v>
      </c>
      <c r="V2853" s="2" t="s">
        <v>98</v>
      </c>
      <c r="W2853" s="2" t="s">
        <v>98</v>
      </c>
      <c r="X2853" s="2" t="s">
        <v>98</v>
      </c>
      <c r="Y2853" s="2" t="s">
        <v>98</v>
      </c>
      <c r="Z2853" s="2" t="s">
        <v>98</v>
      </c>
      <c r="AA2853" s="2" t="s">
        <v>98</v>
      </c>
      <c r="AB2853" s="2" t="s">
        <v>98</v>
      </c>
      <c r="AC2853" t="s">
        <v>175</v>
      </c>
      <c r="AD2853" t="s">
        <v>97</v>
      </c>
      <c r="AE2853" s="1" t="s">
        <v>98</v>
      </c>
      <c r="AF2853" t="s">
        <v>98</v>
      </c>
    </row>
    <row r="2854" spans="1:32">
      <c r="A2854" s="3" t="s">
        <v>184</v>
      </c>
      <c r="B2854">
        <v>2844</v>
      </c>
      <c r="C2854" s="6">
        <v>197017</v>
      </c>
      <c r="D2854" t="s">
        <v>137</v>
      </c>
      <c r="E2854" s="2" t="s">
        <v>98</v>
      </c>
      <c r="F2854" s="2" t="s">
        <v>98</v>
      </c>
      <c r="G2854" s="2" t="s">
        <v>98</v>
      </c>
      <c r="H2854" s="2" t="s">
        <v>97</v>
      </c>
      <c r="I2854" s="2" t="s">
        <v>149</v>
      </c>
      <c r="J2854" s="2" t="s">
        <v>97</v>
      </c>
      <c r="K2854" s="2" t="s">
        <v>134</v>
      </c>
      <c r="L2854" t="s">
        <v>140</v>
      </c>
      <c r="M2854" s="2" t="s">
        <v>101</v>
      </c>
      <c r="N2854" s="71" t="s">
        <v>97</v>
      </c>
      <c r="O2854" s="71" t="s">
        <v>174</v>
      </c>
      <c r="P2854" s="4" t="s">
        <v>182</v>
      </c>
      <c r="Q2854" s="2" t="s">
        <v>98</v>
      </c>
      <c r="R2854" s="2" t="s">
        <v>98</v>
      </c>
      <c r="S2854" t="s">
        <v>98</v>
      </c>
      <c r="T2854" t="s">
        <v>98</v>
      </c>
      <c r="U2854" s="2" t="s">
        <v>98</v>
      </c>
      <c r="V2854" s="2" t="s">
        <v>98</v>
      </c>
      <c r="W2854" s="2" t="s">
        <v>98</v>
      </c>
      <c r="X2854" s="2" t="s">
        <v>98</v>
      </c>
      <c r="Y2854" s="2" t="s">
        <v>186</v>
      </c>
      <c r="Z2854" s="2" t="s">
        <v>98</v>
      </c>
      <c r="AA2854" s="2" t="s">
        <v>98</v>
      </c>
      <c r="AB2854" s="2" t="s">
        <v>98</v>
      </c>
      <c r="AC2854" t="s">
        <v>175</v>
      </c>
      <c r="AD2854" t="s">
        <v>97</v>
      </c>
      <c r="AE2854" s="1" t="s">
        <v>98</v>
      </c>
      <c r="AF2854" t="s">
        <v>98</v>
      </c>
    </row>
    <row r="2855" spans="1:32">
      <c r="A2855" s="3" t="s">
        <v>184</v>
      </c>
      <c r="B2855">
        <v>2845</v>
      </c>
      <c r="C2855" s="6">
        <v>197074</v>
      </c>
      <c r="D2855" t="s">
        <v>137</v>
      </c>
      <c r="E2855" s="2" t="s">
        <v>98</v>
      </c>
      <c r="F2855" s="2" t="s">
        <v>98</v>
      </c>
      <c r="G2855" s="2" t="s">
        <v>98</v>
      </c>
      <c r="H2855" s="2" t="s">
        <v>97</v>
      </c>
      <c r="I2855" s="2" t="s">
        <v>148</v>
      </c>
      <c r="J2855" s="2" t="s">
        <v>97</v>
      </c>
      <c r="K2855" s="2" t="s">
        <v>134</v>
      </c>
      <c r="L2855" t="s">
        <v>140</v>
      </c>
      <c r="M2855" s="2" t="s">
        <v>100</v>
      </c>
      <c r="N2855" s="71" t="s">
        <v>97</v>
      </c>
      <c r="O2855" s="71" t="s">
        <v>174</v>
      </c>
      <c r="P2855" s="4" t="s">
        <v>182</v>
      </c>
      <c r="Q2855" s="2" t="s">
        <v>98</v>
      </c>
      <c r="R2855" s="2" t="s">
        <v>98</v>
      </c>
      <c r="S2855" t="s">
        <v>98</v>
      </c>
      <c r="T2855" t="s">
        <v>98</v>
      </c>
      <c r="U2855" s="2" t="s">
        <v>98</v>
      </c>
      <c r="V2855" s="2" t="s">
        <v>98</v>
      </c>
      <c r="W2855" s="2" t="s">
        <v>98</v>
      </c>
      <c r="X2855" s="2" t="s">
        <v>98</v>
      </c>
      <c r="Y2855" s="2" t="s">
        <v>98</v>
      </c>
      <c r="Z2855" s="2" t="s">
        <v>98</v>
      </c>
      <c r="AA2855" s="2" t="s">
        <v>98</v>
      </c>
      <c r="AB2855" s="2" t="s">
        <v>98</v>
      </c>
      <c r="AC2855" t="s">
        <v>175</v>
      </c>
      <c r="AD2855" t="s">
        <v>97</v>
      </c>
      <c r="AE2855" s="1" t="s">
        <v>98</v>
      </c>
      <c r="AF2855" t="s">
        <v>98</v>
      </c>
    </row>
    <row r="2856" spans="1:32">
      <c r="A2856" s="3" t="s">
        <v>184</v>
      </c>
      <c r="B2856">
        <v>2846</v>
      </c>
      <c r="C2856" s="6">
        <v>197086</v>
      </c>
      <c r="D2856" t="s">
        <v>136</v>
      </c>
      <c r="E2856" s="2" t="s">
        <v>98</v>
      </c>
      <c r="F2856" s="2" t="s">
        <v>98</v>
      </c>
      <c r="G2856" s="2" t="s">
        <v>98</v>
      </c>
      <c r="H2856" s="2" t="s">
        <v>99</v>
      </c>
      <c r="I2856" s="2" t="s">
        <v>149</v>
      </c>
      <c r="J2856" s="2" t="s">
        <v>97</v>
      </c>
      <c r="K2856" s="2" t="s">
        <v>134</v>
      </c>
      <c r="L2856" t="s">
        <v>140</v>
      </c>
      <c r="M2856" s="2" t="s">
        <v>101</v>
      </c>
      <c r="N2856" s="71" t="s">
        <v>98</v>
      </c>
      <c r="O2856" s="71" t="s">
        <v>174</v>
      </c>
      <c r="P2856" s="4" t="s">
        <v>182</v>
      </c>
      <c r="Q2856" s="2" t="s">
        <v>98</v>
      </c>
      <c r="R2856" s="2" t="s">
        <v>98</v>
      </c>
      <c r="S2856" t="s">
        <v>98</v>
      </c>
      <c r="T2856" t="s">
        <v>98</v>
      </c>
      <c r="U2856" s="2" t="s">
        <v>98</v>
      </c>
      <c r="V2856" s="2" t="s">
        <v>98</v>
      </c>
      <c r="W2856" s="2" t="s">
        <v>98</v>
      </c>
      <c r="X2856" s="2" t="s">
        <v>98</v>
      </c>
      <c r="Y2856" s="2" t="s">
        <v>186</v>
      </c>
      <c r="Z2856" s="2" t="s">
        <v>98</v>
      </c>
      <c r="AA2856" s="2" t="s">
        <v>98</v>
      </c>
      <c r="AB2856" s="2" t="s">
        <v>97</v>
      </c>
      <c r="AC2856" t="s">
        <v>175</v>
      </c>
      <c r="AD2856" t="s">
        <v>97</v>
      </c>
      <c r="AE2856" s="1" t="s">
        <v>98</v>
      </c>
      <c r="AF2856" t="s">
        <v>98</v>
      </c>
    </row>
    <row r="2857" spans="1:32">
      <c r="A2857" s="3" t="s">
        <v>184</v>
      </c>
      <c r="B2857">
        <v>2847</v>
      </c>
      <c r="C2857" s="6">
        <v>197131</v>
      </c>
      <c r="D2857" t="s">
        <v>136</v>
      </c>
      <c r="E2857" s="2" t="s">
        <v>98</v>
      </c>
      <c r="F2857" s="2" t="s">
        <v>98</v>
      </c>
      <c r="G2857" s="2" t="s">
        <v>98</v>
      </c>
      <c r="H2857" s="2" t="s">
        <v>97</v>
      </c>
      <c r="I2857" s="2" t="s">
        <v>145</v>
      </c>
      <c r="J2857" s="2" t="s">
        <v>97</v>
      </c>
      <c r="K2857" s="2" t="s">
        <v>134</v>
      </c>
      <c r="L2857" t="s">
        <v>140</v>
      </c>
      <c r="M2857" s="2" t="s">
        <v>100</v>
      </c>
      <c r="N2857" s="71" t="s">
        <v>97</v>
      </c>
      <c r="O2857" s="71" t="s">
        <v>174</v>
      </c>
      <c r="P2857" s="4" t="s">
        <v>182</v>
      </c>
      <c r="Q2857" s="2" t="s">
        <v>98</v>
      </c>
      <c r="R2857" s="2" t="s">
        <v>98</v>
      </c>
      <c r="S2857" t="s">
        <v>98</v>
      </c>
      <c r="T2857" t="s">
        <v>98</v>
      </c>
      <c r="U2857" s="2" t="s">
        <v>98</v>
      </c>
      <c r="V2857" s="2" t="s">
        <v>98</v>
      </c>
      <c r="W2857" s="2" t="s">
        <v>98</v>
      </c>
      <c r="X2857" s="2" t="s">
        <v>98</v>
      </c>
      <c r="Y2857" s="2" t="s">
        <v>186</v>
      </c>
      <c r="Z2857" s="2" t="s">
        <v>98</v>
      </c>
      <c r="AA2857" s="2" t="s">
        <v>98</v>
      </c>
      <c r="AB2857" s="2" t="s">
        <v>98</v>
      </c>
      <c r="AC2857" t="s">
        <v>175</v>
      </c>
      <c r="AD2857" t="s">
        <v>97</v>
      </c>
      <c r="AE2857" s="1" t="s">
        <v>98</v>
      </c>
      <c r="AF2857" t="s">
        <v>98</v>
      </c>
    </row>
    <row r="2858" spans="1:32">
      <c r="A2858" s="3" t="s">
        <v>184</v>
      </c>
      <c r="B2858">
        <v>2848</v>
      </c>
      <c r="C2858" s="6">
        <v>197173</v>
      </c>
      <c r="D2858" t="s">
        <v>137</v>
      </c>
      <c r="E2858" s="2" t="s">
        <v>97</v>
      </c>
      <c r="F2858" s="2" t="s">
        <v>97</v>
      </c>
      <c r="G2858" s="2" t="s">
        <v>98</v>
      </c>
      <c r="H2858" s="2" t="s">
        <v>97</v>
      </c>
      <c r="I2858" s="2" t="s">
        <v>145</v>
      </c>
      <c r="J2858" s="2" t="s">
        <v>97</v>
      </c>
      <c r="K2858" s="2" t="s">
        <v>134</v>
      </c>
      <c r="L2858" t="s">
        <v>140</v>
      </c>
      <c r="M2858" s="2" t="s">
        <v>100</v>
      </c>
      <c r="N2858" s="71" t="s">
        <v>97</v>
      </c>
      <c r="O2858" s="71" t="s">
        <v>163</v>
      </c>
      <c r="P2858" s="4" t="s">
        <v>97</v>
      </c>
      <c r="Q2858" s="2" t="s">
        <v>98</v>
      </c>
      <c r="R2858" s="2" t="s">
        <v>98</v>
      </c>
      <c r="S2858" t="s">
        <v>97</v>
      </c>
      <c r="T2858" t="s">
        <v>98</v>
      </c>
      <c r="U2858" s="2" t="s">
        <v>98</v>
      </c>
      <c r="V2858" s="2" t="s">
        <v>98</v>
      </c>
      <c r="W2858" s="2" t="s">
        <v>98</v>
      </c>
      <c r="X2858" s="2" t="s">
        <v>98</v>
      </c>
      <c r="Y2858" s="2" t="s">
        <v>98</v>
      </c>
      <c r="Z2858" s="2" t="s">
        <v>98</v>
      </c>
      <c r="AA2858" s="2" t="s">
        <v>98</v>
      </c>
      <c r="AB2858" s="2" t="s">
        <v>98</v>
      </c>
      <c r="AC2858" t="s">
        <v>175</v>
      </c>
      <c r="AD2858" t="s">
        <v>97</v>
      </c>
      <c r="AE2858" s="1" t="s">
        <v>98</v>
      </c>
      <c r="AF2858" t="s">
        <v>97</v>
      </c>
    </row>
    <row r="2859" spans="1:32">
      <c r="A2859" s="3" t="s">
        <v>184</v>
      </c>
      <c r="B2859">
        <v>2849</v>
      </c>
      <c r="C2859" s="6">
        <v>197176</v>
      </c>
      <c r="D2859" t="s">
        <v>136</v>
      </c>
      <c r="E2859" s="2" t="s">
        <v>98</v>
      </c>
      <c r="F2859" s="2" t="s">
        <v>98</v>
      </c>
      <c r="G2859" s="2" t="s">
        <v>98</v>
      </c>
      <c r="H2859" s="2" t="s">
        <v>97</v>
      </c>
      <c r="I2859" s="2" t="s">
        <v>146</v>
      </c>
      <c r="J2859" s="2" t="s">
        <v>97</v>
      </c>
      <c r="K2859" s="2" t="s">
        <v>134</v>
      </c>
      <c r="L2859" t="s">
        <v>140</v>
      </c>
      <c r="M2859" s="2" t="s">
        <v>100</v>
      </c>
      <c r="N2859" s="71" t="s">
        <v>98</v>
      </c>
      <c r="O2859" s="71" t="s">
        <v>163</v>
      </c>
      <c r="P2859" s="4" t="s">
        <v>182</v>
      </c>
      <c r="Q2859" s="2" t="s">
        <v>98</v>
      </c>
      <c r="R2859" s="2" t="s">
        <v>98</v>
      </c>
      <c r="S2859" t="s">
        <v>98</v>
      </c>
      <c r="T2859" t="s">
        <v>98</v>
      </c>
      <c r="U2859" s="2" t="s">
        <v>98</v>
      </c>
      <c r="V2859" s="2" t="s">
        <v>98</v>
      </c>
      <c r="W2859" s="2" t="s">
        <v>98</v>
      </c>
      <c r="X2859" s="2" t="s">
        <v>98</v>
      </c>
      <c r="Y2859" s="2" t="s">
        <v>98</v>
      </c>
      <c r="Z2859" s="2" t="s">
        <v>98</v>
      </c>
      <c r="AA2859" s="2" t="s">
        <v>98</v>
      </c>
      <c r="AB2859" s="2" t="s">
        <v>99</v>
      </c>
      <c r="AC2859" t="s">
        <v>175</v>
      </c>
      <c r="AD2859" t="s">
        <v>97</v>
      </c>
      <c r="AE2859" s="1" t="s">
        <v>98</v>
      </c>
      <c r="AF2859" t="s">
        <v>98</v>
      </c>
    </row>
    <row r="2860" spans="1:32">
      <c r="A2860" s="3" t="s">
        <v>184</v>
      </c>
      <c r="B2860">
        <v>2850</v>
      </c>
      <c r="C2860">
        <v>197183</v>
      </c>
      <c r="D2860" t="s">
        <v>136</v>
      </c>
      <c r="E2860" s="2" t="s">
        <v>98</v>
      </c>
      <c r="F2860" s="2" t="s">
        <v>98</v>
      </c>
      <c r="G2860" s="2" t="s">
        <v>98</v>
      </c>
      <c r="H2860" s="3" t="s">
        <v>97</v>
      </c>
      <c r="I2860" s="2" t="s">
        <v>148</v>
      </c>
      <c r="J2860" s="6" t="s">
        <v>97</v>
      </c>
      <c r="K2860" s="2" t="s">
        <v>134</v>
      </c>
      <c r="L2860" t="s">
        <v>140</v>
      </c>
      <c r="M2860" s="3" t="s">
        <v>101</v>
      </c>
      <c r="N2860" s="71" t="s">
        <v>98</v>
      </c>
      <c r="O2860" s="71" t="s">
        <v>174</v>
      </c>
      <c r="P2860" s="5" t="s">
        <v>182</v>
      </c>
      <c r="Q2860" s="2" t="s">
        <v>98</v>
      </c>
      <c r="R2860" s="2" t="s">
        <v>98</v>
      </c>
      <c r="S2860" t="s">
        <v>98</v>
      </c>
      <c r="T2860" t="s">
        <v>98</v>
      </c>
      <c r="U2860" s="2" t="s">
        <v>98</v>
      </c>
      <c r="V2860" s="2" t="s">
        <v>98</v>
      </c>
      <c r="W2860" s="2" t="s">
        <v>98</v>
      </c>
      <c r="X2860" s="2" t="s">
        <v>98</v>
      </c>
      <c r="Y2860" s="2" t="s">
        <v>186</v>
      </c>
      <c r="Z2860" s="2" t="s">
        <v>98</v>
      </c>
      <c r="AA2860" s="2" t="s">
        <v>98</v>
      </c>
      <c r="AB2860" s="2" t="s">
        <v>97</v>
      </c>
      <c r="AC2860" t="s">
        <v>175</v>
      </c>
      <c r="AD2860" t="s">
        <v>97</v>
      </c>
      <c r="AE2860" s="1" t="s">
        <v>98</v>
      </c>
      <c r="AF2860" t="s">
        <v>98</v>
      </c>
    </row>
    <row r="2861" spans="1:32">
      <c r="A2861" s="3" t="s">
        <v>184</v>
      </c>
      <c r="B2861">
        <v>2851</v>
      </c>
      <c r="C2861" s="6">
        <v>197198</v>
      </c>
      <c r="D2861" t="s">
        <v>136</v>
      </c>
      <c r="E2861" s="2" t="s">
        <v>98</v>
      </c>
      <c r="F2861" s="2" t="s">
        <v>98</v>
      </c>
      <c r="G2861" s="2" t="s">
        <v>98</v>
      </c>
      <c r="H2861" s="2" t="s">
        <v>97</v>
      </c>
      <c r="I2861" s="2" t="s">
        <v>148</v>
      </c>
      <c r="J2861" s="2" t="s">
        <v>97</v>
      </c>
      <c r="K2861" s="2" t="s">
        <v>135</v>
      </c>
      <c r="L2861" t="s">
        <v>140</v>
      </c>
      <c r="M2861" s="2" t="s">
        <v>101</v>
      </c>
      <c r="N2861" s="71" t="s">
        <v>99</v>
      </c>
      <c r="O2861" s="71" t="s">
        <v>174</v>
      </c>
      <c r="P2861" s="4" t="s">
        <v>97</v>
      </c>
      <c r="Q2861" s="2" t="s">
        <v>98</v>
      </c>
      <c r="R2861" s="2" t="s">
        <v>98</v>
      </c>
      <c r="S2861" t="s">
        <v>97</v>
      </c>
      <c r="T2861" t="s">
        <v>98</v>
      </c>
      <c r="U2861" s="2" t="s">
        <v>98</v>
      </c>
      <c r="V2861" s="2" t="s">
        <v>98</v>
      </c>
      <c r="W2861" s="2" t="s">
        <v>98</v>
      </c>
      <c r="X2861" s="2" t="s">
        <v>98</v>
      </c>
      <c r="Y2861" s="2" t="s">
        <v>186</v>
      </c>
      <c r="Z2861" s="2" t="s">
        <v>98</v>
      </c>
      <c r="AA2861" s="2" t="s">
        <v>98</v>
      </c>
      <c r="AB2861" s="2" t="s">
        <v>185</v>
      </c>
      <c r="AC2861" t="s">
        <v>175</v>
      </c>
      <c r="AD2861" t="s">
        <v>98</v>
      </c>
      <c r="AE2861" s="1" t="s">
        <v>98</v>
      </c>
      <c r="AF2861" t="s">
        <v>98</v>
      </c>
    </row>
    <row r="2862" spans="1:32">
      <c r="A2862" s="3" t="s">
        <v>184</v>
      </c>
      <c r="B2862">
        <v>2852</v>
      </c>
      <c r="C2862" s="6">
        <v>197205</v>
      </c>
      <c r="D2862" t="s">
        <v>137</v>
      </c>
      <c r="E2862" s="2" t="s">
        <v>98</v>
      </c>
      <c r="F2862" s="2" t="s">
        <v>98</v>
      </c>
      <c r="G2862" s="2" t="s">
        <v>98</v>
      </c>
      <c r="H2862" s="2" t="s">
        <v>97</v>
      </c>
      <c r="I2862" s="2" t="s">
        <v>145</v>
      </c>
      <c r="J2862" s="2" t="s">
        <v>97</v>
      </c>
      <c r="K2862" s="2" t="s">
        <v>134</v>
      </c>
      <c r="L2862" t="s">
        <v>140</v>
      </c>
      <c r="M2862" s="2" t="s">
        <v>100</v>
      </c>
      <c r="N2862" s="71" t="s">
        <v>98</v>
      </c>
      <c r="O2862" s="71" t="s">
        <v>163</v>
      </c>
      <c r="P2862" s="4" t="s">
        <v>98</v>
      </c>
      <c r="Q2862" s="2" t="s">
        <v>98</v>
      </c>
      <c r="R2862" s="2" t="s">
        <v>98</v>
      </c>
      <c r="S2862" t="s">
        <v>97</v>
      </c>
      <c r="T2862" t="s">
        <v>98</v>
      </c>
      <c r="U2862" s="2" t="s">
        <v>98</v>
      </c>
      <c r="V2862" s="2" t="s">
        <v>98</v>
      </c>
      <c r="W2862" s="2" t="s">
        <v>98</v>
      </c>
      <c r="X2862" s="2" t="s">
        <v>98</v>
      </c>
      <c r="Y2862" s="2" t="s">
        <v>98</v>
      </c>
      <c r="Z2862" s="2" t="s">
        <v>98</v>
      </c>
      <c r="AA2862" s="2" t="s">
        <v>98</v>
      </c>
      <c r="AB2862" s="2" t="s">
        <v>97</v>
      </c>
      <c r="AC2862" t="s">
        <v>175</v>
      </c>
      <c r="AD2862" t="s">
        <v>97</v>
      </c>
      <c r="AE2862" s="1" t="s">
        <v>98</v>
      </c>
      <c r="AF2862" t="s">
        <v>98</v>
      </c>
    </row>
    <row r="2863" spans="1:32">
      <c r="A2863" s="3" t="s">
        <v>184</v>
      </c>
      <c r="B2863">
        <v>2853</v>
      </c>
      <c r="C2863" s="6">
        <v>197206</v>
      </c>
      <c r="D2863" t="s">
        <v>137</v>
      </c>
      <c r="E2863" s="2" t="s">
        <v>98</v>
      </c>
      <c r="F2863" s="2" t="s">
        <v>98</v>
      </c>
      <c r="G2863" s="2" t="s">
        <v>98</v>
      </c>
      <c r="H2863" s="2" t="s">
        <v>97</v>
      </c>
      <c r="I2863" s="2" t="s">
        <v>147</v>
      </c>
      <c r="J2863" s="2" t="s">
        <v>97</v>
      </c>
      <c r="K2863" s="2" t="s">
        <v>134</v>
      </c>
      <c r="L2863" t="s">
        <v>140</v>
      </c>
      <c r="M2863" s="2" t="s">
        <v>101</v>
      </c>
      <c r="N2863" s="71" t="s">
        <v>98</v>
      </c>
      <c r="O2863" s="71" t="s">
        <v>174</v>
      </c>
      <c r="P2863" s="4" t="s">
        <v>182</v>
      </c>
      <c r="Q2863" s="2" t="s">
        <v>98</v>
      </c>
      <c r="R2863" s="2" t="s">
        <v>98</v>
      </c>
      <c r="S2863" t="s">
        <v>98</v>
      </c>
      <c r="T2863" t="s">
        <v>98</v>
      </c>
      <c r="U2863" s="2" t="s">
        <v>98</v>
      </c>
      <c r="V2863" s="2" t="s">
        <v>98</v>
      </c>
      <c r="W2863" s="2" t="s">
        <v>98</v>
      </c>
      <c r="X2863" s="2" t="s">
        <v>98</v>
      </c>
      <c r="Y2863" s="2" t="s">
        <v>186</v>
      </c>
      <c r="Z2863" s="2" t="s">
        <v>98</v>
      </c>
      <c r="AA2863" s="2" t="s">
        <v>98</v>
      </c>
      <c r="AB2863" s="2" t="s">
        <v>97</v>
      </c>
      <c r="AC2863" t="s">
        <v>175</v>
      </c>
      <c r="AD2863" t="s">
        <v>97</v>
      </c>
      <c r="AE2863" s="1" t="s">
        <v>98</v>
      </c>
      <c r="AF2863" t="s">
        <v>98</v>
      </c>
    </row>
    <row r="2864" spans="1:32">
      <c r="A2864" s="3" t="s">
        <v>184</v>
      </c>
      <c r="B2864">
        <v>2854</v>
      </c>
      <c r="C2864" s="6">
        <v>197223</v>
      </c>
      <c r="D2864" t="s">
        <v>137</v>
      </c>
      <c r="E2864" s="2" t="s">
        <v>98</v>
      </c>
      <c r="F2864" s="2" t="s">
        <v>98</v>
      </c>
      <c r="G2864" s="2" t="s">
        <v>98</v>
      </c>
      <c r="H2864" s="2" t="s">
        <v>99</v>
      </c>
      <c r="I2864" s="2" t="s">
        <v>145</v>
      </c>
      <c r="J2864" s="2" t="s">
        <v>97</v>
      </c>
      <c r="K2864" s="2" t="s">
        <v>134</v>
      </c>
      <c r="L2864" t="s">
        <v>140</v>
      </c>
      <c r="M2864" s="2" t="s">
        <v>100</v>
      </c>
      <c r="N2864" s="71" t="s">
        <v>98</v>
      </c>
      <c r="O2864" s="71" t="s">
        <v>174</v>
      </c>
      <c r="P2864" s="4" t="s">
        <v>182</v>
      </c>
      <c r="Q2864" s="2" t="s">
        <v>98</v>
      </c>
      <c r="R2864" s="2" t="s">
        <v>98</v>
      </c>
      <c r="S2864" t="s">
        <v>98</v>
      </c>
      <c r="T2864" t="s">
        <v>98</v>
      </c>
      <c r="U2864" s="2" t="s">
        <v>98</v>
      </c>
      <c r="V2864" s="2" t="s">
        <v>98</v>
      </c>
      <c r="W2864" s="2" t="s">
        <v>98</v>
      </c>
      <c r="X2864" s="2" t="s">
        <v>98</v>
      </c>
      <c r="Y2864" s="2" t="s">
        <v>186</v>
      </c>
      <c r="Z2864" s="2" t="s">
        <v>98</v>
      </c>
      <c r="AA2864" s="2" t="s">
        <v>98</v>
      </c>
      <c r="AB2864" s="2" t="s">
        <v>99</v>
      </c>
      <c r="AC2864" t="s">
        <v>175</v>
      </c>
      <c r="AD2864" t="s">
        <v>97</v>
      </c>
      <c r="AE2864" s="1" t="s">
        <v>98</v>
      </c>
      <c r="AF2864" t="s">
        <v>98</v>
      </c>
    </row>
    <row r="2865" spans="1:32">
      <c r="A2865" s="3" t="s">
        <v>184</v>
      </c>
      <c r="B2865">
        <v>2855</v>
      </c>
      <c r="C2865" s="6">
        <v>197237</v>
      </c>
      <c r="D2865" t="s">
        <v>137</v>
      </c>
      <c r="E2865" s="2" t="s">
        <v>98</v>
      </c>
      <c r="F2865" s="2" t="s">
        <v>98</v>
      </c>
      <c r="G2865" s="2" t="s">
        <v>98</v>
      </c>
      <c r="H2865" s="2" t="s">
        <v>97</v>
      </c>
      <c r="I2865" s="2" t="s">
        <v>146</v>
      </c>
      <c r="J2865" s="2" t="s">
        <v>97</v>
      </c>
      <c r="K2865" s="2" t="s">
        <v>134</v>
      </c>
      <c r="L2865" t="s">
        <v>140</v>
      </c>
      <c r="M2865" s="2" t="s">
        <v>101</v>
      </c>
      <c r="N2865" s="71" t="s">
        <v>98</v>
      </c>
      <c r="O2865" s="71" t="s">
        <v>174</v>
      </c>
      <c r="P2865" s="4" t="s">
        <v>98</v>
      </c>
      <c r="Q2865" s="2" t="s">
        <v>98</v>
      </c>
      <c r="R2865" s="2" t="s">
        <v>98</v>
      </c>
      <c r="S2865" t="s">
        <v>97</v>
      </c>
      <c r="T2865" t="s">
        <v>98</v>
      </c>
      <c r="U2865" s="2" t="s">
        <v>98</v>
      </c>
      <c r="V2865" s="2" t="s">
        <v>98</v>
      </c>
      <c r="W2865" s="2" t="s">
        <v>98</v>
      </c>
      <c r="X2865" s="2" t="s">
        <v>98</v>
      </c>
      <c r="Y2865" s="2" t="s">
        <v>186</v>
      </c>
      <c r="Z2865" s="2" t="s">
        <v>98</v>
      </c>
      <c r="AA2865" s="2" t="s">
        <v>98</v>
      </c>
      <c r="AB2865" s="2" t="s">
        <v>97</v>
      </c>
      <c r="AC2865" t="s">
        <v>175</v>
      </c>
      <c r="AD2865" t="s">
        <v>97</v>
      </c>
      <c r="AE2865" s="1" t="s">
        <v>98</v>
      </c>
      <c r="AF2865" t="s">
        <v>98</v>
      </c>
    </row>
    <row r="2866" spans="1:32">
      <c r="A2866" s="3" t="s">
        <v>184</v>
      </c>
      <c r="B2866">
        <v>2856</v>
      </c>
      <c r="C2866">
        <v>197238</v>
      </c>
      <c r="D2866" t="s">
        <v>137</v>
      </c>
      <c r="E2866" s="2" t="s">
        <v>98</v>
      </c>
      <c r="F2866" s="2" t="s">
        <v>98</v>
      </c>
      <c r="G2866" s="2" t="s">
        <v>98</v>
      </c>
      <c r="H2866" s="3" t="s">
        <v>97</v>
      </c>
      <c r="I2866" s="2" t="s">
        <v>147</v>
      </c>
      <c r="J2866" s="6" t="s">
        <v>97</v>
      </c>
      <c r="K2866" s="2" t="s">
        <v>134</v>
      </c>
      <c r="L2866" t="s">
        <v>139</v>
      </c>
      <c r="M2866" s="2" t="s">
        <v>100</v>
      </c>
      <c r="N2866" s="70" t="s">
        <v>98</v>
      </c>
      <c r="O2866" s="70" t="s">
        <v>163</v>
      </c>
      <c r="P2866" s="4" t="s">
        <v>98</v>
      </c>
      <c r="Q2866" s="2" t="s">
        <v>98</v>
      </c>
      <c r="R2866" s="2" t="s">
        <v>98</v>
      </c>
      <c r="S2866" t="s">
        <v>97</v>
      </c>
      <c r="T2866" t="s">
        <v>98</v>
      </c>
      <c r="U2866" s="2" t="s">
        <v>98</v>
      </c>
      <c r="V2866" s="2" t="s">
        <v>98</v>
      </c>
      <c r="W2866" s="2" t="s">
        <v>98</v>
      </c>
      <c r="X2866" s="2" t="s">
        <v>98</v>
      </c>
      <c r="Y2866" s="2" t="s">
        <v>98</v>
      </c>
      <c r="Z2866" s="2" t="s">
        <v>98</v>
      </c>
      <c r="AA2866" s="2" t="s">
        <v>98</v>
      </c>
      <c r="AB2866" s="2" t="s">
        <v>99</v>
      </c>
      <c r="AC2866" t="s">
        <v>176</v>
      </c>
      <c r="AD2866" s="6" t="s">
        <v>97</v>
      </c>
      <c r="AE2866" s="1" t="s">
        <v>98</v>
      </c>
      <c r="AF2866" t="s">
        <v>98</v>
      </c>
    </row>
    <row r="2867" spans="1:32">
      <c r="A2867" s="3" t="s">
        <v>184</v>
      </c>
      <c r="B2867">
        <v>2857</v>
      </c>
      <c r="C2867">
        <v>197240</v>
      </c>
      <c r="D2867" t="s">
        <v>137</v>
      </c>
      <c r="E2867" s="2" t="s">
        <v>98</v>
      </c>
      <c r="F2867" s="2" t="s">
        <v>98</v>
      </c>
      <c r="G2867" s="2" t="s">
        <v>98</v>
      </c>
      <c r="H2867" s="3" t="s">
        <v>97</v>
      </c>
      <c r="I2867" s="2" t="s">
        <v>146</v>
      </c>
      <c r="J2867" s="6" t="s">
        <v>97</v>
      </c>
      <c r="K2867" s="2" t="s">
        <v>134</v>
      </c>
      <c r="L2867" t="s">
        <v>140</v>
      </c>
      <c r="M2867" s="2" t="s">
        <v>101</v>
      </c>
      <c r="N2867" s="70" t="s">
        <v>98</v>
      </c>
      <c r="O2867" s="70" t="s">
        <v>174</v>
      </c>
      <c r="P2867" s="4" t="s">
        <v>182</v>
      </c>
      <c r="Q2867" s="2" t="s">
        <v>98</v>
      </c>
      <c r="R2867" s="2" t="s">
        <v>98</v>
      </c>
      <c r="S2867" t="s">
        <v>98</v>
      </c>
      <c r="T2867" t="s">
        <v>98</v>
      </c>
      <c r="U2867" s="2" t="s">
        <v>98</v>
      </c>
      <c r="V2867" s="2" t="s">
        <v>98</v>
      </c>
      <c r="W2867" s="2" t="s">
        <v>98</v>
      </c>
      <c r="X2867" s="2" t="s">
        <v>98</v>
      </c>
      <c r="Y2867" s="2" t="s">
        <v>186</v>
      </c>
      <c r="Z2867" s="2" t="s">
        <v>98</v>
      </c>
      <c r="AA2867" s="2" t="s">
        <v>98</v>
      </c>
      <c r="AB2867" s="2" t="s">
        <v>97</v>
      </c>
      <c r="AC2867" t="s">
        <v>175</v>
      </c>
      <c r="AD2867" s="6" t="s">
        <v>97</v>
      </c>
      <c r="AE2867" s="1" t="s">
        <v>98</v>
      </c>
      <c r="AF2867" t="s">
        <v>98</v>
      </c>
    </row>
    <row r="2868" spans="1:32">
      <c r="A2868" s="3" t="s">
        <v>184</v>
      </c>
      <c r="B2868">
        <v>2858</v>
      </c>
      <c r="C2868">
        <v>197242</v>
      </c>
      <c r="D2868" t="s">
        <v>137</v>
      </c>
      <c r="E2868" s="2" t="s">
        <v>98</v>
      </c>
      <c r="F2868" s="2" t="s">
        <v>98</v>
      </c>
      <c r="G2868" s="2" t="s">
        <v>98</v>
      </c>
      <c r="H2868" s="3" t="s">
        <v>97</v>
      </c>
      <c r="I2868" s="2" t="s">
        <v>146</v>
      </c>
      <c r="J2868" s="6" t="s">
        <v>97</v>
      </c>
      <c r="K2868" s="2" t="s">
        <v>134</v>
      </c>
      <c r="L2868" t="s">
        <v>140</v>
      </c>
      <c r="M2868" s="3" t="s">
        <v>100</v>
      </c>
      <c r="N2868" s="71" t="s">
        <v>97</v>
      </c>
      <c r="O2868" s="71" t="s">
        <v>163</v>
      </c>
      <c r="P2868" s="4" t="s">
        <v>98</v>
      </c>
      <c r="Q2868" s="2" t="s">
        <v>98</v>
      </c>
      <c r="R2868" s="2" t="s">
        <v>98</v>
      </c>
      <c r="S2868" t="s">
        <v>97</v>
      </c>
      <c r="T2868" t="s">
        <v>98</v>
      </c>
      <c r="U2868" s="2" t="s">
        <v>98</v>
      </c>
      <c r="V2868" s="2" t="s">
        <v>98</v>
      </c>
      <c r="W2868" s="2" t="s">
        <v>98</v>
      </c>
      <c r="X2868" s="2" t="s">
        <v>98</v>
      </c>
      <c r="Y2868" s="2" t="s">
        <v>98</v>
      </c>
      <c r="Z2868" s="2" t="s">
        <v>98</v>
      </c>
      <c r="AA2868" s="2" t="s">
        <v>98</v>
      </c>
      <c r="AB2868" s="2" t="s">
        <v>98</v>
      </c>
      <c r="AC2868" t="s">
        <v>175</v>
      </c>
      <c r="AD2868" t="s">
        <v>97</v>
      </c>
      <c r="AE2868" s="1" t="s">
        <v>98</v>
      </c>
      <c r="AF2868" t="s">
        <v>98</v>
      </c>
    </row>
    <row r="2869" spans="1:32">
      <c r="A2869" s="3" t="s">
        <v>184</v>
      </c>
      <c r="B2869">
        <v>2859</v>
      </c>
      <c r="C2869" s="6">
        <v>197253</v>
      </c>
      <c r="D2869" t="s">
        <v>137</v>
      </c>
      <c r="E2869" s="2" t="s">
        <v>98</v>
      </c>
      <c r="F2869" s="2" t="s">
        <v>98</v>
      </c>
      <c r="G2869" s="2" t="s">
        <v>98</v>
      </c>
      <c r="H2869" s="2" t="s">
        <v>97</v>
      </c>
      <c r="I2869" s="2" t="s">
        <v>144</v>
      </c>
      <c r="J2869" s="2" t="s">
        <v>97</v>
      </c>
      <c r="K2869" s="2" t="s">
        <v>134</v>
      </c>
      <c r="L2869" t="s">
        <v>140</v>
      </c>
      <c r="M2869" s="2" t="s">
        <v>101</v>
      </c>
      <c r="N2869" s="71" t="s">
        <v>97</v>
      </c>
      <c r="O2869" s="71" t="s">
        <v>174</v>
      </c>
      <c r="P2869" s="4" t="s">
        <v>182</v>
      </c>
      <c r="Q2869" s="2" t="s">
        <v>98</v>
      </c>
      <c r="R2869" s="2" t="s">
        <v>98</v>
      </c>
      <c r="S2869" t="s">
        <v>98</v>
      </c>
      <c r="T2869" t="s">
        <v>98</v>
      </c>
      <c r="U2869" s="2" t="s">
        <v>98</v>
      </c>
      <c r="V2869" s="2" t="s">
        <v>98</v>
      </c>
      <c r="W2869" s="2" t="s">
        <v>98</v>
      </c>
      <c r="X2869" s="2" t="s">
        <v>98</v>
      </c>
      <c r="Y2869" s="2" t="s">
        <v>98</v>
      </c>
      <c r="Z2869" s="2" t="s">
        <v>98</v>
      </c>
      <c r="AA2869" s="2" t="s">
        <v>98</v>
      </c>
      <c r="AB2869" s="2" t="s">
        <v>98</v>
      </c>
      <c r="AC2869" t="s">
        <v>176</v>
      </c>
      <c r="AD2869" t="s">
        <v>97</v>
      </c>
      <c r="AE2869" s="1" t="s">
        <v>98</v>
      </c>
      <c r="AF2869" t="s">
        <v>98</v>
      </c>
    </row>
    <row r="2870" spans="1:32">
      <c r="A2870" s="3" t="s">
        <v>184</v>
      </c>
      <c r="B2870">
        <v>2860</v>
      </c>
      <c r="C2870" s="6">
        <v>197262</v>
      </c>
      <c r="D2870" t="s">
        <v>136</v>
      </c>
      <c r="E2870" s="2" t="s">
        <v>98</v>
      </c>
      <c r="F2870" s="2" t="s">
        <v>98</v>
      </c>
      <c r="G2870" s="2" t="s">
        <v>98</v>
      </c>
      <c r="H2870" s="2" t="s">
        <v>97</v>
      </c>
      <c r="I2870" s="2" t="s">
        <v>147</v>
      </c>
      <c r="J2870" s="2" t="s">
        <v>97</v>
      </c>
      <c r="K2870" s="2" t="s">
        <v>135</v>
      </c>
      <c r="L2870" t="s">
        <v>140</v>
      </c>
      <c r="M2870" s="2" t="s">
        <v>100</v>
      </c>
      <c r="N2870" s="71" t="s">
        <v>97</v>
      </c>
      <c r="O2870" s="71" t="s">
        <v>163</v>
      </c>
      <c r="P2870" s="4" t="s">
        <v>182</v>
      </c>
      <c r="Q2870" s="2" t="s">
        <v>98</v>
      </c>
      <c r="R2870" s="2" t="s">
        <v>98</v>
      </c>
      <c r="S2870" t="s">
        <v>98</v>
      </c>
      <c r="T2870" t="s">
        <v>98</v>
      </c>
      <c r="U2870" s="2" t="s">
        <v>98</v>
      </c>
      <c r="V2870" s="2" t="s">
        <v>98</v>
      </c>
      <c r="W2870" s="2" t="s">
        <v>98</v>
      </c>
      <c r="X2870" s="2" t="s">
        <v>97</v>
      </c>
      <c r="Y2870" s="2" t="s">
        <v>99</v>
      </c>
      <c r="Z2870" s="2" t="s">
        <v>97</v>
      </c>
      <c r="AA2870" s="2" t="s">
        <v>97</v>
      </c>
      <c r="AB2870" s="2" t="s">
        <v>185</v>
      </c>
      <c r="AC2870" t="s">
        <v>172</v>
      </c>
      <c r="AD2870" t="s">
        <v>98</v>
      </c>
      <c r="AE2870" s="1" t="s">
        <v>98</v>
      </c>
      <c r="AF2870" t="s">
        <v>98</v>
      </c>
    </row>
    <row r="2871" spans="1:32">
      <c r="A2871" s="3" t="s">
        <v>184</v>
      </c>
      <c r="B2871">
        <v>2861</v>
      </c>
      <c r="C2871">
        <v>197263</v>
      </c>
      <c r="D2871" t="s">
        <v>137</v>
      </c>
      <c r="E2871" s="2" t="s">
        <v>98</v>
      </c>
      <c r="F2871" s="2" t="s">
        <v>98</v>
      </c>
      <c r="G2871" s="2" t="s">
        <v>98</v>
      </c>
      <c r="H2871" s="3" t="s">
        <v>97</v>
      </c>
      <c r="I2871" s="2" t="s">
        <v>147</v>
      </c>
      <c r="J2871" s="6" t="s">
        <v>97</v>
      </c>
      <c r="K2871" s="2" t="s">
        <v>134</v>
      </c>
      <c r="L2871" t="s">
        <v>140</v>
      </c>
      <c r="M2871" s="2" t="s">
        <v>101</v>
      </c>
      <c r="N2871" s="70" t="s">
        <v>97</v>
      </c>
      <c r="O2871" s="70" t="s">
        <v>174</v>
      </c>
      <c r="P2871" s="4" t="s">
        <v>182</v>
      </c>
      <c r="Q2871" s="2" t="s">
        <v>98</v>
      </c>
      <c r="R2871" s="2" t="s">
        <v>98</v>
      </c>
      <c r="S2871" t="s">
        <v>98</v>
      </c>
      <c r="T2871" t="s">
        <v>98</v>
      </c>
      <c r="U2871" s="2" t="s">
        <v>98</v>
      </c>
      <c r="V2871" s="2" t="s">
        <v>98</v>
      </c>
      <c r="W2871" s="2" t="s">
        <v>98</v>
      </c>
      <c r="X2871" s="2" t="s">
        <v>98</v>
      </c>
      <c r="Y2871" s="2" t="s">
        <v>98</v>
      </c>
      <c r="Z2871" s="2" t="s">
        <v>98</v>
      </c>
      <c r="AA2871" s="2" t="s">
        <v>98</v>
      </c>
      <c r="AB2871" s="2" t="s">
        <v>97</v>
      </c>
      <c r="AC2871" t="s">
        <v>175</v>
      </c>
      <c r="AD2871" s="6" t="s">
        <v>97</v>
      </c>
      <c r="AE2871" s="1" t="s">
        <v>98</v>
      </c>
      <c r="AF2871" t="s">
        <v>98</v>
      </c>
    </row>
    <row r="2872" spans="1:32">
      <c r="A2872" s="3" t="s">
        <v>184</v>
      </c>
      <c r="B2872">
        <v>2862</v>
      </c>
      <c r="C2872">
        <v>197275</v>
      </c>
      <c r="D2872" t="s">
        <v>136</v>
      </c>
      <c r="E2872" s="2" t="s">
        <v>98</v>
      </c>
      <c r="F2872" s="2" t="s">
        <v>98</v>
      </c>
      <c r="G2872" s="2" t="s">
        <v>98</v>
      </c>
      <c r="H2872" s="3" t="s">
        <v>97</v>
      </c>
      <c r="I2872" s="2" t="s">
        <v>146</v>
      </c>
      <c r="J2872" s="6" t="s">
        <v>97</v>
      </c>
      <c r="K2872" s="2" t="s">
        <v>134</v>
      </c>
      <c r="L2872" t="s">
        <v>140</v>
      </c>
      <c r="M2872" s="3" t="s">
        <v>101</v>
      </c>
      <c r="N2872" s="71" t="s">
        <v>97</v>
      </c>
      <c r="O2872" s="71" t="s">
        <v>174</v>
      </c>
      <c r="P2872" s="4" t="s">
        <v>97</v>
      </c>
      <c r="Q2872" s="2" t="s">
        <v>98</v>
      </c>
      <c r="R2872" s="2" t="s">
        <v>98</v>
      </c>
      <c r="S2872" t="s">
        <v>97</v>
      </c>
      <c r="T2872" t="s">
        <v>98</v>
      </c>
      <c r="U2872" s="2" t="s">
        <v>98</v>
      </c>
      <c r="V2872" s="2" t="s">
        <v>98</v>
      </c>
      <c r="W2872" s="2" t="s">
        <v>98</v>
      </c>
      <c r="X2872" s="2" t="s">
        <v>98</v>
      </c>
      <c r="Y2872" s="2" t="s">
        <v>186</v>
      </c>
      <c r="Z2872" s="2" t="s">
        <v>98</v>
      </c>
      <c r="AA2872" s="2" t="s">
        <v>98</v>
      </c>
      <c r="AB2872" s="2" t="s">
        <v>97</v>
      </c>
      <c r="AC2872" t="s">
        <v>175</v>
      </c>
      <c r="AD2872" s="6" t="s">
        <v>97</v>
      </c>
      <c r="AE2872" s="1" t="s">
        <v>98</v>
      </c>
      <c r="AF2872" t="s">
        <v>99</v>
      </c>
    </row>
    <row r="2873" spans="1:32">
      <c r="A2873" s="3" t="s">
        <v>183</v>
      </c>
      <c r="B2873">
        <v>2863</v>
      </c>
      <c r="C2873" s="6">
        <v>197276</v>
      </c>
      <c r="D2873" t="s">
        <v>136</v>
      </c>
      <c r="E2873" s="2" t="s">
        <v>97</v>
      </c>
      <c r="F2873" s="2" t="s">
        <v>97</v>
      </c>
      <c r="G2873" s="2" t="s">
        <v>97</v>
      </c>
      <c r="H2873" s="2" t="s">
        <v>97</v>
      </c>
      <c r="I2873" s="2" t="s">
        <v>145</v>
      </c>
      <c r="J2873" s="2" t="s">
        <v>98</v>
      </c>
      <c r="K2873" s="2" t="s">
        <v>134</v>
      </c>
      <c r="L2873" t="s">
        <v>138</v>
      </c>
      <c r="M2873" s="2" t="s">
        <v>99</v>
      </c>
      <c r="N2873" s="71" t="s">
        <v>97</v>
      </c>
      <c r="O2873" s="71" t="s">
        <v>174</v>
      </c>
      <c r="P2873" s="4" t="s">
        <v>97</v>
      </c>
      <c r="Q2873" s="2" t="s">
        <v>98</v>
      </c>
      <c r="R2873" s="2" t="s">
        <v>98</v>
      </c>
      <c r="S2873" t="s">
        <v>97</v>
      </c>
      <c r="T2873" t="s">
        <v>98</v>
      </c>
      <c r="U2873" s="2" t="s">
        <v>98</v>
      </c>
      <c r="V2873" s="2" t="s">
        <v>98</v>
      </c>
      <c r="W2873" s="2" t="s">
        <v>98</v>
      </c>
      <c r="X2873" s="2" t="s">
        <v>97</v>
      </c>
      <c r="Y2873" s="2" t="s">
        <v>98</v>
      </c>
      <c r="Z2873" s="2" t="s">
        <v>98</v>
      </c>
      <c r="AA2873" s="2" t="s">
        <v>98</v>
      </c>
      <c r="AB2873" s="2" t="s">
        <v>185</v>
      </c>
      <c r="AC2873" t="s">
        <v>176</v>
      </c>
      <c r="AD2873" t="s">
        <v>97</v>
      </c>
      <c r="AE2873" s="1" t="s">
        <v>98</v>
      </c>
      <c r="AF2873" t="s">
        <v>97</v>
      </c>
    </row>
    <row r="2874" spans="1:32">
      <c r="A2874" s="3" t="s">
        <v>184</v>
      </c>
      <c r="B2874">
        <v>2864</v>
      </c>
      <c r="C2874" s="6">
        <v>197289</v>
      </c>
      <c r="D2874" t="s">
        <v>137</v>
      </c>
      <c r="E2874" s="2" t="s">
        <v>98</v>
      </c>
      <c r="F2874" s="2" t="s">
        <v>98</v>
      </c>
      <c r="G2874" s="2" t="s">
        <v>98</v>
      </c>
      <c r="H2874" s="2" t="s">
        <v>97</v>
      </c>
      <c r="I2874" s="2" t="s">
        <v>145</v>
      </c>
      <c r="J2874" s="2" t="s">
        <v>97</v>
      </c>
      <c r="K2874" s="2" t="s">
        <v>135</v>
      </c>
      <c r="L2874" t="s">
        <v>140</v>
      </c>
      <c r="M2874" s="2" t="s">
        <v>100</v>
      </c>
      <c r="N2874" s="71" t="s">
        <v>97</v>
      </c>
      <c r="O2874" s="71" t="s">
        <v>163</v>
      </c>
      <c r="P2874" s="4" t="s">
        <v>182</v>
      </c>
      <c r="Q2874" s="2" t="s">
        <v>98</v>
      </c>
      <c r="R2874" s="2" t="s">
        <v>98</v>
      </c>
      <c r="S2874" t="s">
        <v>98</v>
      </c>
      <c r="T2874" t="s">
        <v>98</v>
      </c>
      <c r="U2874" s="2" t="s">
        <v>98</v>
      </c>
      <c r="V2874" s="2" t="s">
        <v>98</v>
      </c>
      <c r="W2874" s="2" t="s">
        <v>98</v>
      </c>
      <c r="X2874" s="2" t="s">
        <v>98</v>
      </c>
      <c r="Y2874" s="2" t="s">
        <v>186</v>
      </c>
      <c r="Z2874" s="2" t="s">
        <v>98</v>
      </c>
      <c r="AA2874" s="2" t="s">
        <v>98</v>
      </c>
      <c r="AB2874" s="2" t="s">
        <v>185</v>
      </c>
      <c r="AC2874" t="s">
        <v>175</v>
      </c>
      <c r="AD2874" t="s">
        <v>98</v>
      </c>
      <c r="AE2874" s="1" t="s">
        <v>98</v>
      </c>
      <c r="AF2874" t="s">
        <v>98</v>
      </c>
    </row>
    <row r="2875" spans="1:32">
      <c r="A2875" s="3" t="s">
        <v>184</v>
      </c>
      <c r="B2875">
        <v>2865</v>
      </c>
      <c r="C2875" s="6">
        <v>197291</v>
      </c>
      <c r="D2875" t="s">
        <v>136</v>
      </c>
      <c r="E2875" s="2" t="s">
        <v>98</v>
      </c>
      <c r="F2875" s="2" t="s">
        <v>98</v>
      </c>
      <c r="G2875" s="2" t="s">
        <v>98</v>
      </c>
      <c r="H2875" s="2" t="s">
        <v>97</v>
      </c>
      <c r="I2875" s="2" t="s">
        <v>149</v>
      </c>
      <c r="J2875" s="2" t="s">
        <v>97</v>
      </c>
      <c r="K2875" s="2" t="s">
        <v>134</v>
      </c>
      <c r="L2875" t="s">
        <v>139</v>
      </c>
      <c r="M2875" s="2" t="s">
        <v>100</v>
      </c>
      <c r="N2875" s="71" t="s">
        <v>97</v>
      </c>
      <c r="O2875" s="71" t="s">
        <v>174</v>
      </c>
      <c r="P2875" s="4" t="s">
        <v>97</v>
      </c>
      <c r="Q2875" s="2" t="s">
        <v>97</v>
      </c>
      <c r="R2875" s="2" t="s">
        <v>98</v>
      </c>
      <c r="S2875" t="s">
        <v>97</v>
      </c>
      <c r="T2875" t="s">
        <v>98</v>
      </c>
      <c r="U2875" s="2" t="s">
        <v>98</v>
      </c>
      <c r="V2875" s="2" t="s">
        <v>98</v>
      </c>
      <c r="W2875" s="2" t="s">
        <v>98</v>
      </c>
      <c r="X2875" s="2" t="s">
        <v>98</v>
      </c>
      <c r="Y2875" s="2" t="s">
        <v>98</v>
      </c>
      <c r="Z2875" s="2" t="s">
        <v>98</v>
      </c>
      <c r="AA2875" s="2" t="s">
        <v>98</v>
      </c>
      <c r="AB2875" s="2" t="s">
        <v>98</v>
      </c>
      <c r="AC2875" t="s">
        <v>175</v>
      </c>
      <c r="AD2875" t="s">
        <v>97</v>
      </c>
      <c r="AE2875" s="1" t="s">
        <v>98</v>
      </c>
      <c r="AF2875" t="s">
        <v>97</v>
      </c>
    </row>
    <row r="2876" spans="1:32">
      <c r="A2876" s="3" t="s">
        <v>184</v>
      </c>
      <c r="B2876">
        <v>2866</v>
      </c>
      <c r="C2876">
        <v>197298</v>
      </c>
      <c r="D2876" t="s">
        <v>137</v>
      </c>
      <c r="E2876" s="2" t="s">
        <v>98</v>
      </c>
      <c r="F2876" s="2" t="s">
        <v>98</v>
      </c>
      <c r="G2876" s="2" t="s">
        <v>98</v>
      </c>
      <c r="H2876" s="3" t="s">
        <v>97</v>
      </c>
      <c r="I2876" s="2" t="s">
        <v>145</v>
      </c>
      <c r="J2876" s="6" t="s">
        <v>97</v>
      </c>
      <c r="K2876" s="2" t="s">
        <v>134</v>
      </c>
      <c r="L2876" t="s">
        <v>140</v>
      </c>
      <c r="M2876" s="3" t="s">
        <v>100</v>
      </c>
      <c r="N2876" s="71" t="s">
        <v>98</v>
      </c>
      <c r="O2876" s="71" t="s">
        <v>163</v>
      </c>
      <c r="P2876" s="4" t="s">
        <v>182</v>
      </c>
      <c r="Q2876" s="2" t="s">
        <v>98</v>
      </c>
      <c r="R2876" s="2" t="s">
        <v>98</v>
      </c>
      <c r="S2876" t="s">
        <v>98</v>
      </c>
      <c r="T2876" t="s">
        <v>98</v>
      </c>
      <c r="U2876" s="2" t="s">
        <v>98</v>
      </c>
      <c r="V2876" s="2" t="s">
        <v>98</v>
      </c>
      <c r="W2876" s="2" t="s">
        <v>98</v>
      </c>
      <c r="X2876" s="2" t="s">
        <v>98</v>
      </c>
      <c r="Y2876" s="2" t="s">
        <v>186</v>
      </c>
      <c r="Z2876" s="2" t="s">
        <v>98</v>
      </c>
      <c r="AA2876" s="2" t="s">
        <v>98</v>
      </c>
      <c r="AB2876" s="2" t="s">
        <v>98</v>
      </c>
      <c r="AC2876" t="s">
        <v>175</v>
      </c>
      <c r="AD2876" s="6" t="s">
        <v>97</v>
      </c>
      <c r="AE2876" s="1" t="s">
        <v>98</v>
      </c>
      <c r="AF2876" t="s">
        <v>97</v>
      </c>
    </row>
    <row r="2877" spans="1:32">
      <c r="A2877" s="3" t="s">
        <v>184</v>
      </c>
      <c r="B2877">
        <v>2867</v>
      </c>
      <c r="C2877" s="6">
        <v>197310</v>
      </c>
      <c r="D2877" t="s">
        <v>136</v>
      </c>
      <c r="E2877" s="2" t="s">
        <v>98</v>
      </c>
      <c r="F2877" s="2" t="s">
        <v>98</v>
      </c>
      <c r="G2877" s="2" t="s">
        <v>97</v>
      </c>
      <c r="H2877" s="2" t="s">
        <v>97</v>
      </c>
      <c r="I2877" s="2" t="s">
        <v>146</v>
      </c>
      <c r="J2877" s="2" t="s">
        <v>97</v>
      </c>
      <c r="K2877" s="2" t="s">
        <v>135</v>
      </c>
      <c r="L2877" t="s">
        <v>138</v>
      </c>
      <c r="M2877" s="2" t="s">
        <v>100</v>
      </c>
      <c r="N2877" s="71" t="s">
        <v>97</v>
      </c>
      <c r="O2877" s="71" t="s">
        <v>174</v>
      </c>
      <c r="P2877" s="4" t="s">
        <v>98</v>
      </c>
      <c r="Q2877" s="2" t="s">
        <v>98</v>
      </c>
      <c r="R2877" s="2" t="s">
        <v>98</v>
      </c>
      <c r="S2877" t="s">
        <v>97</v>
      </c>
      <c r="T2877" t="s">
        <v>98</v>
      </c>
      <c r="U2877" s="2" t="s">
        <v>98</v>
      </c>
      <c r="V2877" s="2" t="s">
        <v>98</v>
      </c>
      <c r="W2877" s="2" t="s">
        <v>98</v>
      </c>
      <c r="X2877" s="2" t="s">
        <v>98</v>
      </c>
      <c r="Y2877" s="2" t="s">
        <v>99</v>
      </c>
      <c r="Z2877" s="2" t="s">
        <v>98</v>
      </c>
      <c r="AA2877" s="2" t="s">
        <v>98</v>
      </c>
      <c r="AB2877" s="2" t="s">
        <v>185</v>
      </c>
      <c r="AC2877" t="s">
        <v>175</v>
      </c>
      <c r="AD2877" t="s">
        <v>98</v>
      </c>
      <c r="AE2877" s="1" t="s">
        <v>98</v>
      </c>
      <c r="AF2877" t="s">
        <v>98</v>
      </c>
    </row>
    <row r="2878" spans="1:32">
      <c r="A2878" s="3" t="s">
        <v>184</v>
      </c>
      <c r="B2878">
        <v>2868</v>
      </c>
      <c r="C2878">
        <v>197315</v>
      </c>
      <c r="D2878" t="s">
        <v>137</v>
      </c>
      <c r="E2878" s="2" t="s">
        <v>98</v>
      </c>
      <c r="F2878" s="2" t="s">
        <v>98</v>
      </c>
      <c r="G2878" s="2" t="s">
        <v>98</v>
      </c>
      <c r="H2878" s="3" t="s">
        <v>97</v>
      </c>
      <c r="I2878" s="2" t="s">
        <v>145</v>
      </c>
      <c r="J2878" s="6" t="s">
        <v>97</v>
      </c>
      <c r="K2878" s="2" t="s">
        <v>134</v>
      </c>
      <c r="L2878" t="s">
        <v>140</v>
      </c>
      <c r="M2878" s="3" t="s">
        <v>100</v>
      </c>
      <c r="N2878" s="71" t="s">
        <v>97</v>
      </c>
      <c r="O2878" s="71" t="s">
        <v>174</v>
      </c>
      <c r="P2878" s="4" t="s">
        <v>182</v>
      </c>
      <c r="Q2878" s="2" t="s">
        <v>98</v>
      </c>
      <c r="R2878" s="2" t="s">
        <v>98</v>
      </c>
      <c r="S2878" t="s">
        <v>98</v>
      </c>
      <c r="T2878" t="s">
        <v>98</v>
      </c>
      <c r="U2878" s="2" t="s">
        <v>98</v>
      </c>
      <c r="V2878" s="2" t="s">
        <v>98</v>
      </c>
      <c r="W2878" s="2" t="s">
        <v>98</v>
      </c>
      <c r="X2878" s="2" t="s">
        <v>98</v>
      </c>
      <c r="Y2878" s="2" t="s">
        <v>98</v>
      </c>
      <c r="Z2878" s="2" t="s">
        <v>98</v>
      </c>
      <c r="AA2878" s="2" t="s">
        <v>98</v>
      </c>
      <c r="AB2878" s="2" t="s">
        <v>97</v>
      </c>
      <c r="AC2878" t="s">
        <v>175</v>
      </c>
      <c r="AD2878" s="6" t="s">
        <v>97</v>
      </c>
      <c r="AE2878" s="1" t="s">
        <v>98</v>
      </c>
      <c r="AF2878" t="s">
        <v>98</v>
      </c>
    </row>
    <row r="2879" spans="1:32">
      <c r="A2879" s="3" t="s">
        <v>184</v>
      </c>
      <c r="B2879">
        <v>2869</v>
      </c>
      <c r="C2879" s="6">
        <v>197349</v>
      </c>
      <c r="D2879" t="s">
        <v>137</v>
      </c>
      <c r="E2879" s="2" t="s">
        <v>98</v>
      </c>
      <c r="F2879" s="2" t="s">
        <v>98</v>
      </c>
      <c r="G2879" s="2" t="s">
        <v>98</v>
      </c>
      <c r="H2879" s="2" t="s">
        <v>97</v>
      </c>
      <c r="I2879" s="2" t="s">
        <v>146</v>
      </c>
      <c r="J2879" s="2" t="s">
        <v>97</v>
      </c>
      <c r="K2879" s="2" t="s">
        <v>134</v>
      </c>
      <c r="L2879" t="s">
        <v>140</v>
      </c>
      <c r="M2879" s="2" t="s">
        <v>101</v>
      </c>
      <c r="N2879" s="71" t="s">
        <v>98</v>
      </c>
      <c r="O2879" s="71" t="s">
        <v>163</v>
      </c>
      <c r="P2879" s="4" t="s">
        <v>182</v>
      </c>
      <c r="Q2879" s="2" t="s">
        <v>98</v>
      </c>
      <c r="R2879" s="2" t="s">
        <v>98</v>
      </c>
      <c r="S2879" t="s">
        <v>98</v>
      </c>
      <c r="T2879" t="s">
        <v>98</v>
      </c>
      <c r="U2879" s="2" t="s">
        <v>98</v>
      </c>
      <c r="V2879" s="2" t="s">
        <v>98</v>
      </c>
      <c r="W2879" s="2" t="s">
        <v>98</v>
      </c>
      <c r="X2879" s="2" t="s">
        <v>98</v>
      </c>
      <c r="Y2879" s="2" t="s">
        <v>186</v>
      </c>
      <c r="Z2879" s="2" t="s">
        <v>98</v>
      </c>
      <c r="AA2879" s="2" t="s">
        <v>98</v>
      </c>
      <c r="AB2879" s="2" t="s">
        <v>97</v>
      </c>
      <c r="AC2879" t="s">
        <v>175</v>
      </c>
      <c r="AD2879" t="s">
        <v>97</v>
      </c>
      <c r="AE2879" s="1" t="s">
        <v>98</v>
      </c>
      <c r="AF2879" t="s">
        <v>98</v>
      </c>
    </row>
    <row r="2880" spans="1:32">
      <c r="A2880" s="3" t="s">
        <v>184</v>
      </c>
      <c r="B2880">
        <v>2870</v>
      </c>
      <c r="C2880" s="6">
        <v>197362</v>
      </c>
      <c r="D2880" t="s">
        <v>136</v>
      </c>
      <c r="E2880" s="2" t="s">
        <v>98</v>
      </c>
      <c r="F2880" s="2" t="s">
        <v>98</v>
      </c>
      <c r="G2880" s="2" t="s">
        <v>98</v>
      </c>
      <c r="H2880" s="2" t="s">
        <v>97</v>
      </c>
      <c r="I2880" s="2" t="s">
        <v>145</v>
      </c>
      <c r="J2880" s="2" t="s">
        <v>97</v>
      </c>
      <c r="K2880" s="2" t="s">
        <v>134</v>
      </c>
      <c r="L2880" t="s">
        <v>140</v>
      </c>
      <c r="M2880" s="2" t="s">
        <v>101</v>
      </c>
      <c r="N2880" s="71" t="s">
        <v>97</v>
      </c>
      <c r="O2880" s="71" t="s">
        <v>174</v>
      </c>
      <c r="P2880" s="4" t="s">
        <v>182</v>
      </c>
      <c r="Q2880" s="2" t="s">
        <v>98</v>
      </c>
      <c r="R2880" s="2" t="s">
        <v>98</v>
      </c>
      <c r="S2880" t="s">
        <v>98</v>
      </c>
      <c r="T2880" t="s">
        <v>98</v>
      </c>
      <c r="U2880" s="2" t="s">
        <v>98</v>
      </c>
      <c r="V2880" s="2" t="s">
        <v>98</v>
      </c>
      <c r="W2880" s="2" t="s">
        <v>98</v>
      </c>
      <c r="X2880" s="2" t="s">
        <v>98</v>
      </c>
      <c r="Y2880" s="2" t="s">
        <v>98</v>
      </c>
      <c r="Z2880" s="2" t="s">
        <v>98</v>
      </c>
      <c r="AA2880" s="2" t="s">
        <v>98</v>
      </c>
      <c r="AB2880" s="2" t="s">
        <v>98</v>
      </c>
      <c r="AC2880" t="s">
        <v>175</v>
      </c>
      <c r="AD2880" t="s">
        <v>97</v>
      </c>
      <c r="AE2880" s="1" t="s">
        <v>98</v>
      </c>
      <c r="AF2880" t="s">
        <v>98</v>
      </c>
    </row>
    <row r="2881" spans="1:32">
      <c r="A2881" s="3" t="s">
        <v>184</v>
      </c>
      <c r="B2881">
        <v>2871</v>
      </c>
      <c r="C2881">
        <v>197399</v>
      </c>
      <c r="D2881" t="s">
        <v>137</v>
      </c>
      <c r="E2881" s="2" t="s">
        <v>98</v>
      </c>
      <c r="F2881" s="2" t="s">
        <v>98</v>
      </c>
      <c r="G2881" s="2" t="s">
        <v>98</v>
      </c>
      <c r="H2881" s="2" t="s">
        <v>97</v>
      </c>
      <c r="I2881" s="2" t="s">
        <v>147</v>
      </c>
      <c r="J2881" s="6" t="s">
        <v>97</v>
      </c>
      <c r="K2881" s="2" t="s">
        <v>134</v>
      </c>
      <c r="L2881" t="s">
        <v>139</v>
      </c>
      <c r="M2881" s="3" t="s">
        <v>100</v>
      </c>
      <c r="N2881" s="71" t="s">
        <v>97</v>
      </c>
      <c r="O2881" s="71" t="s">
        <v>174</v>
      </c>
      <c r="P2881" s="5" t="s">
        <v>182</v>
      </c>
      <c r="Q2881" s="2" t="s">
        <v>98</v>
      </c>
      <c r="R2881" s="2" t="s">
        <v>98</v>
      </c>
      <c r="S2881" t="s">
        <v>98</v>
      </c>
      <c r="T2881" t="s">
        <v>98</v>
      </c>
      <c r="U2881" s="2" t="s">
        <v>98</v>
      </c>
      <c r="V2881" s="2" t="s">
        <v>97</v>
      </c>
      <c r="W2881" s="2" t="s">
        <v>98</v>
      </c>
      <c r="X2881" s="2" t="s">
        <v>98</v>
      </c>
      <c r="Y2881" s="2" t="s">
        <v>98</v>
      </c>
      <c r="Z2881" s="2" t="s">
        <v>98</v>
      </c>
      <c r="AA2881" s="2" t="s">
        <v>98</v>
      </c>
      <c r="AB2881" s="2" t="s">
        <v>97</v>
      </c>
      <c r="AC2881" t="s">
        <v>175</v>
      </c>
      <c r="AD2881" s="6" t="s">
        <v>97</v>
      </c>
      <c r="AE2881" s="1" t="s">
        <v>98</v>
      </c>
      <c r="AF2881" t="s">
        <v>98</v>
      </c>
    </row>
    <row r="2882" spans="1:32">
      <c r="A2882" s="3" t="s">
        <v>184</v>
      </c>
      <c r="B2882">
        <v>2872</v>
      </c>
      <c r="C2882">
        <v>197405</v>
      </c>
      <c r="D2882" t="s">
        <v>137</v>
      </c>
      <c r="E2882" s="2" t="s">
        <v>98</v>
      </c>
      <c r="F2882" s="2" t="s">
        <v>98</v>
      </c>
      <c r="G2882" s="2" t="s">
        <v>98</v>
      </c>
      <c r="H2882" s="3" t="s">
        <v>97</v>
      </c>
      <c r="I2882" s="2" t="s">
        <v>147</v>
      </c>
      <c r="J2882" s="6" t="s">
        <v>97</v>
      </c>
      <c r="K2882" s="2" t="s">
        <v>134</v>
      </c>
      <c r="L2882" t="s">
        <v>139</v>
      </c>
      <c r="M2882" s="2" t="s">
        <v>100</v>
      </c>
      <c r="N2882" s="70" t="s">
        <v>97</v>
      </c>
      <c r="O2882" s="70" t="s">
        <v>163</v>
      </c>
      <c r="P2882" s="5" t="s">
        <v>182</v>
      </c>
      <c r="Q2882" s="2" t="s">
        <v>98</v>
      </c>
      <c r="R2882" s="2" t="s">
        <v>98</v>
      </c>
      <c r="S2882" t="s">
        <v>98</v>
      </c>
      <c r="T2882" t="s">
        <v>98</v>
      </c>
      <c r="U2882" s="2" t="s">
        <v>98</v>
      </c>
      <c r="V2882" s="2" t="s">
        <v>98</v>
      </c>
      <c r="W2882" s="2" t="s">
        <v>98</v>
      </c>
      <c r="X2882" s="2" t="s">
        <v>98</v>
      </c>
      <c r="Y2882" s="2" t="s">
        <v>98</v>
      </c>
      <c r="Z2882" s="2" t="s">
        <v>98</v>
      </c>
      <c r="AA2882" s="2" t="s">
        <v>98</v>
      </c>
      <c r="AB2882" s="2" t="s">
        <v>97</v>
      </c>
      <c r="AC2882" t="s">
        <v>175</v>
      </c>
      <c r="AD2882" s="6" t="s">
        <v>97</v>
      </c>
      <c r="AE2882" s="1" t="s">
        <v>98</v>
      </c>
      <c r="AF2882" t="s">
        <v>98</v>
      </c>
    </row>
    <row r="2883" spans="1:32">
      <c r="A2883" s="3" t="s">
        <v>184</v>
      </c>
      <c r="B2883">
        <v>2873</v>
      </c>
      <c r="C2883" s="6">
        <v>197410</v>
      </c>
      <c r="D2883" t="s">
        <v>137</v>
      </c>
      <c r="E2883" s="2" t="s">
        <v>98</v>
      </c>
      <c r="F2883" s="2" t="s">
        <v>98</v>
      </c>
      <c r="G2883" s="2" t="s">
        <v>98</v>
      </c>
      <c r="H2883" s="2" t="s">
        <v>97</v>
      </c>
      <c r="I2883" s="2" t="s">
        <v>146</v>
      </c>
      <c r="J2883" s="2" t="s">
        <v>97</v>
      </c>
      <c r="K2883" s="2" t="s">
        <v>134</v>
      </c>
      <c r="L2883" t="s">
        <v>140</v>
      </c>
      <c r="M2883" s="2" t="s">
        <v>101</v>
      </c>
      <c r="N2883" s="71" t="s">
        <v>97</v>
      </c>
      <c r="O2883" s="71" t="s">
        <v>174</v>
      </c>
      <c r="P2883" s="4" t="s">
        <v>182</v>
      </c>
      <c r="Q2883" s="2" t="s">
        <v>98</v>
      </c>
      <c r="R2883" s="2" t="s">
        <v>98</v>
      </c>
      <c r="S2883" t="s">
        <v>98</v>
      </c>
      <c r="T2883" t="s">
        <v>98</v>
      </c>
      <c r="U2883" s="2" t="s">
        <v>98</v>
      </c>
      <c r="V2883" s="2" t="s">
        <v>97</v>
      </c>
      <c r="W2883" s="2" t="s">
        <v>98</v>
      </c>
      <c r="X2883" s="2" t="s">
        <v>98</v>
      </c>
      <c r="Y2883" s="2" t="s">
        <v>98</v>
      </c>
      <c r="Z2883" s="2" t="s">
        <v>98</v>
      </c>
      <c r="AA2883" s="2" t="s">
        <v>98</v>
      </c>
      <c r="AB2883" s="2" t="s">
        <v>97</v>
      </c>
      <c r="AC2883" t="s">
        <v>175</v>
      </c>
      <c r="AD2883" t="s">
        <v>97</v>
      </c>
      <c r="AE2883" s="1" t="s">
        <v>98</v>
      </c>
      <c r="AF2883" t="s">
        <v>98</v>
      </c>
    </row>
    <row r="2884" spans="1:32">
      <c r="A2884" s="3" t="s">
        <v>184</v>
      </c>
      <c r="B2884">
        <v>2874</v>
      </c>
      <c r="C2884" s="6">
        <v>197422</v>
      </c>
      <c r="D2884" t="s">
        <v>136</v>
      </c>
      <c r="E2884" s="2" t="s">
        <v>98</v>
      </c>
      <c r="F2884" s="2" t="s">
        <v>98</v>
      </c>
      <c r="G2884" s="2" t="s">
        <v>98</v>
      </c>
      <c r="H2884" s="2" t="s">
        <v>97</v>
      </c>
      <c r="I2884" s="2" t="s">
        <v>147</v>
      </c>
      <c r="J2884" s="2" t="s">
        <v>97</v>
      </c>
      <c r="K2884" s="2" t="s">
        <v>134</v>
      </c>
      <c r="L2884" t="s">
        <v>140</v>
      </c>
      <c r="M2884" s="2" t="s">
        <v>100</v>
      </c>
      <c r="N2884" s="71" t="s">
        <v>98</v>
      </c>
      <c r="O2884" s="71" t="s">
        <v>174</v>
      </c>
      <c r="P2884" s="4" t="s">
        <v>182</v>
      </c>
      <c r="Q2884" s="2" t="s">
        <v>98</v>
      </c>
      <c r="R2884" s="2" t="s">
        <v>98</v>
      </c>
      <c r="S2884" t="s">
        <v>98</v>
      </c>
      <c r="T2884" t="s">
        <v>98</v>
      </c>
      <c r="U2884" s="2" t="s">
        <v>98</v>
      </c>
      <c r="V2884" s="2" t="s">
        <v>98</v>
      </c>
      <c r="W2884" s="2" t="s">
        <v>98</v>
      </c>
      <c r="X2884" s="2" t="s">
        <v>98</v>
      </c>
      <c r="Y2884" s="2" t="s">
        <v>186</v>
      </c>
      <c r="Z2884" s="2" t="s">
        <v>98</v>
      </c>
      <c r="AA2884" s="2" t="s">
        <v>98</v>
      </c>
      <c r="AB2884" s="2" t="s">
        <v>98</v>
      </c>
      <c r="AC2884" t="s">
        <v>175</v>
      </c>
      <c r="AD2884" t="s">
        <v>97</v>
      </c>
      <c r="AE2884" s="1" t="s">
        <v>98</v>
      </c>
      <c r="AF2884" t="s">
        <v>98</v>
      </c>
    </row>
    <row r="2885" spans="1:32">
      <c r="A2885" s="3" t="s">
        <v>184</v>
      </c>
      <c r="B2885">
        <v>2875</v>
      </c>
      <c r="C2885" s="6">
        <v>197425</v>
      </c>
      <c r="D2885" t="s">
        <v>136</v>
      </c>
      <c r="E2885" s="2" t="s">
        <v>98</v>
      </c>
      <c r="F2885" s="2" t="s">
        <v>98</v>
      </c>
      <c r="G2885" s="2" t="s">
        <v>98</v>
      </c>
      <c r="H2885" s="2" t="s">
        <v>97</v>
      </c>
      <c r="I2885" s="2" t="s">
        <v>147</v>
      </c>
      <c r="J2885" s="2" t="s">
        <v>97</v>
      </c>
      <c r="K2885" s="2" t="s">
        <v>134</v>
      </c>
      <c r="L2885" t="s">
        <v>140</v>
      </c>
      <c r="M2885" s="2" t="s">
        <v>100</v>
      </c>
      <c r="N2885" s="71" t="s">
        <v>97</v>
      </c>
      <c r="O2885" s="71" t="s">
        <v>174</v>
      </c>
      <c r="P2885" s="4" t="s">
        <v>182</v>
      </c>
      <c r="Q2885" s="2" t="s">
        <v>98</v>
      </c>
      <c r="R2885" s="2" t="s">
        <v>98</v>
      </c>
      <c r="S2885" t="s">
        <v>98</v>
      </c>
      <c r="T2885" t="s">
        <v>98</v>
      </c>
      <c r="U2885" s="2" t="s">
        <v>98</v>
      </c>
      <c r="V2885" s="2" t="s">
        <v>98</v>
      </c>
      <c r="W2885" s="2" t="s">
        <v>98</v>
      </c>
      <c r="X2885" s="2" t="s">
        <v>98</v>
      </c>
      <c r="Y2885" s="2" t="s">
        <v>186</v>
      </c>
      <c r="Z2885" s="2" t="s">
        <v>98</v>
      </c>
      <c r="AA2885" s="2" t="s">
        <v>98</v>
      </c>
      <c r="AB2885" s="2" t="s">
        <v>98</v>
      </c>
      <c r="AC2885" t="s">
        <v>175</v>
      </c>
      <c r="AD2885" t="s">
        <v>97</v>
      </c>
      <c r="AE2885" s="1" t="s">
        <v>98</v>
      </c>
      <c r="AF2885" t="s">
        <v>98</v>
      </c>
    </row>
    <row r="2886" spans="1:32">
      <c r="A2886" s="3" t="s">
        <v>184</v>
      </c>
      <c r="B2886">
        <v>2876</v>
      </c>
      <c r="C2886">
        <v>197436</v>
      </c>
      <c r="D2886" t="s">
        <v>136</v>
      </c>
      <c r="E2886" s="2" t="s">
        <v>98</v>
      </c>
      <c r="F2886" s="2" t="s">
        <v>98</v>
      </c>
      <c r="G2886" s="2" t="s">
        <v>98</v>
      </c>
      <c r="H2886" s="3" t="s">
        <v>97</v>
      </c>
      <c r="I2886" s="2" t="s">
        <v>144</v>
      </c>
      <c r="J2886" s="6" t="s">
        <v>97</v>
      </c>
      <c r="K2886" s="2" t="s">
        <v>135</v>
      </c>
      <c r="L2886" t="s">
        <v>138</v>
      </c>
      <c r="M2886" s="3" t="s">
        <v>101</v>
      </c>
      <c r="N2886" s="71" t="s">
        <v>97</v>
      </c>
      <c r="O2886" s="71" t="s">
        <v>174</v>
      </c>
      <c r="P2886" s="5" t="s">
        <v>97</v>
      </c>
      <c r="Q2886" s="2" t="s">
        <v>97</v>
      </c>
      <c r="R2886" s="2" t="s">
        <v>98</v>
      </c>
      <c r="S2886" t="s">
        <v>97</v>
      </c>
      <c r="T2886" t="s">
        <v>98</v>
      </c>
      <c r="U2886" s="2" t="s">
        <v>98</v>
      </c>
      <c r="V2886" s="2" t="s">
        <v>98</v>
      </c>
      <c r="W2886" s="2" t="s">
        <v>98</v>
      </c>
      <c r="X2886" s="2" t="s">
        <v>98</v>
      </c>
      <c r="Y2886" s="2" t="s">
        <v>99</v>
      </c>
      <c r="Z2886" s="2" t="s">
        <v>98</v>
      </c>
      <c r="AA2886" s="2" t="s">
        <v>98</v>
      </c>
      <c r="AB2886" s="2" t="s">
        <v>185</v>
      </c>
      <c r="AC2886" t="s">
        <v>175</v>
      </c>
      <c r="AD2886" t="s">
        <v>98</v>
      </c>
      <c r="AE2886" s="1" t="s">
        <v>98</v>
      </c>
      <c r="AF2886" t="s">
        <v>97</v>
      </c>
    </row>
    <row r="2887" spans="1:32">
      <c r="A2887" s="3" t="s">
        <v>183</v>
      </c>
      <c r="B2887">
        <v>2877</v>
      </c>
      <c r="C2887">
        <v>197451</v>
      </c>
      <c r="D2887" t="s">
        <v>136</v>
      </c>
      <c r="E2887" s="2" t="s">
        <v>98</v>
      </c>
      <c r="F2887" s="2" t="s">
        <v>98</v>
      </c>
      <c r="G2887" s="2" t="s">
        <v>98</v>
      </c>
      <c r="H2887" s="3" t="s">
        <v>97</v>
      </c>
      <c r="I2887" s="2" t="s">
        <v>147</v>
      </c>
      <c r="J2887" s="6" t="s">
        <v>97</v>
      </c>
      <c r="K2887" s="2" t="s">
        <v>134</v>
      </c>
      <c r="L2887" t="s">
        <v>140</v>
      </c>
      <c r="M2887" s="2" t="s">
        <v>100</v>
      </c>
      <c r="N2887" s="70" t="s">
        <v>97</v>
      </c>
      <c r="O2887" s="70" t="s">
        <v>163</v>
      </c>
      <c r="P2887" s="5" t="s">
        <v>98</v>
      </c>
      <c r="Q2887" s="2" t="s">
        <v>98</v>
      </c>
      <c r="R2887" s="2" t="s">
        <v>98</v>
      </c>
      <c r="S2887" t="s">
        <v>97</v>
      </c>
      <c r="T2887" t="s">
        <v>98</v>
      </c>
      <c r="U2887" s="2" t="s">
        <v>98</v>
      </c>
      <c r="V2887" s="2" t="s">
        <v>98</v>
      </c>
      <c r="W2887" s="2" t="s">
        <v>98</v>
      </c>
      <c r="X2887" s="2" t="s">
        <v>98</v>
      </c>
      <c r="Y2887" s="2" t="s">
        <v>98</v>
      </c>
      <c r="Z2887" s="2" t="s">
        <v>98</v>
      </c>
      <c r="AA2887" s="2" t="s">
        <v>98</v>
      </c>
      <c r="AB2887" s="2" t="s">
        <v>97</v>
      </c>
      <c r="AC2887" t="s">
        <v>175</v>
      </c>
      <c r="AD2887" s="6" t="s">
        <v>97</v>
      </c>
      <c r="AE2887" s="1" t="s">
        <v>98</v>
      </c>
      <c r="AF2887" t="s">
        <v>98</v>
      </c>
    </row>
    <row r="2888" spans="1:32">
      <c r="A2888" s="3" t="s">
        <v>184</v>
      </c>
      <c r="B2888">
        <v>2878</v>
      </c>
      <c r="C2888" s="6">
        <v>197484</v>
      </c>
      <c r="D2888" t="s">
        <v>136</v>
      </c>
      <c r="E2888" s="2" t="s">
        <v>98</v>
      </c>
      <c r="F2888" s="2" t="s">
        <v>98</v>
      </c>
      <c r="G2888" s="2" t="s">
        <v>98</v>
      </c>
      <c r="H2888" s="2" t="s">
        <v>97</v>
      </c>
      <c r="I2888" s="2" t="s">
        <v>147</v>
      </c>
      <c r="J2888" s="2" t="s">
        <v>97</v>
      </c>
      <c r="K2888" s="2" t="s">
        <v>135</v>
      </c>
      <c r="L2888" t="s">
        <v>139</v>
      </c>
      <c r="M2888" s="2" t="s">
        <v>100</v>
      </c>
      <c r="N2888" s="71" t="s">
        <v>97</v>
      </c>
      <c r="O2888" s="71" t="s">
        <v>174</v>
      </c>
      <c r="P2888" s="4" t="s">
        <v>97</v>
      </c>
      <c r="Q2888" s="2" t="s">
        <v>98</v>
      </c>
      <c r="R2888" s="2" t="s">
        <v>98</v>
      </c>
      <c r="S2888" t="s">
        <v>97</v>
      </c>
      <c r="T2888" t="s">
        <v>98</v>
      </c>
      <c r="U2888" s="2" t="s">
        <v>98</v>
      </c>
      <c r="V2888" s="2" t="s">
        <v>98</v>
      </c>
      <c r="W2888" s="2" t="s">
        <v>98</v>
      </c>
      <c r="X2888" s="2" t="s">
        <v>97</v>
      </c>
      <c r="Y2888" s="2" t="s">
        <v>99</v>
      </c>
      <c r="Z2888" s="2" t="s">
        <v>98</v>
      </c>
      <c r="AA2888" s="2" t="s">
        <v>98</v>
      </c>
      <c r="AB2888" s="2" t="s">
        <v>185</v>
      </c>
      <c r="AC2888" t="s">
        <v>175</v>
      </c>
      <c r="AD2888" t="s">
        <v>98</v>
      </c>
      <c r="AE2888" s="1" t="s">
        <v>98</v>
      </c>
      <c r="AF2888" t="s">
        <v>98</v>
      </c>
    </row>
    <row r="2889" spans="1:32">
      <c r="A2889" s="3" t="s">
        <v>184</v>
      </c>
      <c r="B2889">
        <v>2879</v>
      </c>
      <c r="C2889">
        <v>197494</v>
      </c>
      <c r="D2889" t="s">
        <v>136</v>
      </c>
      <c r="E2889" s="2" t="s">
        <v>98</v>
      </c>
      <c r="F2889" s="2" t="s">
        <v>98</v>
      </c>
      <c r="G2889" s="2" t="s">
        <v>98</v>
      </c>
      <c r="H2889" s="3" t="s">
        <v>99</v>
      </c>
      <c r="I2889" s="2" t="s">
        <v>145</v>
      </c>
      <c r="J2889" s="6" t="s">
        <v>97</v>
      </c>
      <c r="K2889" s="2" t="s">
        <v>134</v>
      </c>
      <c r="L2889" t="s">
        <v>140</v>
      </c>
      <c r="M2889" s="2" t="s">
        <v>100</v>
      </c>
      <c r="N2889" s="70" t="s">
        <v>97</v>
      </c>
      <c r="O2889" s="70" t="s">
        <v>163</v>
      </c>
      <c r="P2889" s="4" t="s">
        <v>182</v>
      </c>
      <c r="Q2889" s="2" t="s">
        <v>98</v>
      </c>
      <c r="R2889" s="2" t="s">
        <v>98</v>
      </c>
      <c r="S2889" t="s">
        <v>98</v>
      </c>
      <c r="T2889" t="s">
        <v>98</v>
      </c>
      <c r="U2889" s="2" t="s">
        <v>98</v>
      </c>
      <c r="V2889" s="2" t="s">
        <v>98</v>
      </c>
      <c r="W2889" s="2" t="s">
        <v>98</v>
      </c>
      <c r="X2889" s="2" t="s">
        <v>98</v>
      </c>
      <c r="Y2889" s="2" t="s">
        <v>98</v>
      </c>
      <c r="Z2889" s="2" t="s">
        <v>98</v>
      </c>
      <c r="AA2889" s="2" t="s">
        <v>98</v>
      </c>
      <c r="AB2889" s="2" t="s">
        <v>97</v>
      </c>
      <c r="AC2889" t="s">
        <v>175</v>
      </c>
      <c r="AD2889" s="6" t="s">
        <v>97</v>
      </c>
      <c r="AE2889" s="1" t="s">
        <v>98</v>
      </c>
      <c r="AF2889" t="s">
        <v>98</v>
      </c>
    </row>
    <row r="2890" spans="1:32">
      <c r="A2890" s="3" t="s">
        <v>184</v>
      </c>
      <c r="B2890">
        <v>2880</v>
      </c>
      <c r="C2890" s="6">
        <v>197515</v>
      </c>
      <c r="D2890" t="s">
        <v>136</v>
      </c>
      <c r="E2890" s="2" t="s">
        <v>97</v>
      </c>
      <c r="F2890" s="2" t="s">
        <v>97</v>
      </c>
      <c r="G2890" s="2" t="s">
        <v>97</v>
      </c>
      <c r="H2890" s="2" t="s">
        <v>97</v>
      </c>
      <c r="I2890" s="2" t="s">
        <v>144</v>
      </c>
      <c r="J2890" s="2" t="s">
        <v>97</v>
      </c>
      <c r="K2890" s="2" t="s">
        <v>135</v>
      </c>
      <c r="L2890" t="s">
        <v>138</v>
      </c>
      <c r="M2890" s="2" t="s">
        <v>101</v>
      </c>
      <c r="N2890" s="71" t="s">
        <v>97</v>
      </c>
      <c r="O2890" s="71" t="s">
        <v>174</v>
      </c>
      <c r="P2890" s="4" t="s">
        <v>97</v>
      </c>
      <c r="Q2890" s="2" t="s">
        <v>97</v>
      </c>
      <c r="R2890" s="2" t="s">
        <v>97</v>
      </c>
      <c r="S2890" t="s">
        <v>97</v>
      </c>
      <c r="T2890" t="s">
        <v>97</v>
      </c>
      <c r="U2890" s="2" t="s">
        <v>97</v>
      </c>
      <c r="V2890" s="2" t="s">
        <v>97</v>
      </c>
      <c r="W2890" s="2" t="s">
        <v>98</v>
      </c>
      <c r="X2890" s="2" t="s">
        <v>97</v>
      </c>
      <c r="Y2890" s="2" t="s">
        <v>98</v>
      </c>
      <c r="Z2890" s="2" t="s">
        <v>97</v>
      </c>
      <c r="AA2890" s="2" t="s">
        <v>97</v>
      </c>
      <c r="AB2890" s="2" t="s">
        <v>185</v>
      </c>
      <c r="AC2890" t="s">
        <v>176</v>
      </c>
      <c r="AD2890" t="s">
        <v>98</v>
      </c>
      <c r="AE2890" s="1" t="s">
        <v>98</v>
      </c>
      <c r="AF2890" t="s">
        <v>97</v>
      </c>
    </row>
    <row r="2891" spans="1:32">
      <c r="A2891" s="3" t="s">
        <v>184</v>
      </c>
      <c r="B2891">
        <v>2881</v>
      </c>
      <c r="C2891" s="6">
        <v>197557</v>
      </c>
      <c r="D2891" t="s">
        <v>137</v>
      </c>
      <c r="E2891" s="2" t="s">
        <v>98</v>
      </c>
      <c r="F2891" s="2" t="s">
        <v>98</v>
      </c>
      <c r="G2891" s="2" t="s">
        <v>98</v>
      </c>
      <c r="H2891" s="2" t="s">
        <v>97</v>
      </c>
      <c r="I2891" s="2" t="s">
        <v>147</v>
      </c>
      <c r="J2891" s="2" t="s">
        <v>97</v>
      </c>
      <c r="K2891" s="2" t="s">
        <v>134</v>
      </c>
      <c r="L2891" t="s">
        <v>140</v>
      </c>
      <c r="M2891" s="2" t="s">
        <v>101</v>
      </c>
      <c r="N2891" s="71" t="s">
        <v>97</v>
      </c>
      <c r="O2891" s="71" t="s">
        <v>174</v>
      </c>
      <c r="P2891" s="4" t="s">
        <v>182</v>
      </c>
      <c r="Q2891" s="2" t="s">
        <v>98</v>
      </c>
      <c r="R2891" s="2" t="s">
        <v>98</v>
      </c>
      <c r="S2891" t="s">
        <v>98</v>
      </c>
      <c r="T2891" t="s">
        <v>98</v>
      </c>
      <c r="U2891" s="2" t="s">
        <v>98</v>
      </c>
      <c r="V2891" s="2" t="s">
        <v>98</v>
      </c>
      <c r="W2891" s="2" t="s">
        <v>98</v>
      </c>
      <c r="X2891" s="2" t="s">
        <v>98</v>
      </c>
      <c r="Y2891" s="2" t="s">
        <v>186</v>
      </c>
      <c r="Z2891" s="2" t="s">
        <v>98</v>
      </c>
      <c r="AA2891" s="2" t="s">
        <v>98</v>
      </c>
      <c r="AB2891" s="2" t="s">
        <v>97</v>
      </c>
      <c r="AC2891" t="s">
        <v>175</v>
      </c>
      <c r="AD2891" t="s">
        <v>97</v>
      </c>
      <c r="AE2891" s="1" t="s">
        <v>98</v>
      </c>
      <c r="AF2891" t="s">
        <v>98</v>
      </c>
    </row>
    <row r="2892" spans="1:32">
      <c r="A2892" s="3" t="s">
        <v>184</v>
      </c>
      <c r="B2892">
        <v>2882</v>
      </c>
      <c r="C2892" s="6">
        <v>197570</v>
      </c>
      <c r="D2892" t="s">
        <v>136</v>
      </c>
      <c r="E2892" s="2" t="s">
        <v>97</v>
      </c>
      <c r="F2892" s="2" t="s">
        <v>98</v>
      </c>
      <c r="G2892" s="2" t="s">
        <v>98</v>
      </c>
      <c r="H2892" s="2" t="s">
        <v>97</v>
      </c>
      <c r="I2892" s="2" t="s">
        <v>149</v>
      </c>
      <c r="J2892" s="2" t="s">
        <v>97</v>
      </c>
      <c r="K2892" s="2" t="s">
        <v>134</v>
      </c>
      <c r="L2892" t="s">
        <v>139</v>
      </c>
      <c r="M2892" s="2" t="s">
        <v>100</v>
      </c>
      <c r="N2892" s="71" t="s">
        <v>97</v>
      </c>
      <c r="O2892" s="71" t="s">
        <v>174</v>
      </c>
      <c r="P2892" s="4" t="s">
        <v>97</v>
      </c>
      <c r="Q2892" s="2" t="s">
        <v>97</v>
      </c>
      <c r="R2892" s="2" t="s">
        <v>98</v>
      </c>
      <c r="S2892" t="s">
        <v>97</v>
      </c>
      <c r="T2892" t="s">
        <v>97</v>
      </c>
      <c r="U2892" s="2" t="s">
        <v>98</v>
      </c>
      <c r="V2892" s="2" t="s">
        <v>98</v>
      </c>
      <c r="W2892" s="2" t="s">
        <v>98</v>
      </c>
      <c r="X2892" s="2" t="s">
        <v>98</v>
      </c>
      <c r="Y2892" s="2" t="s">
        <v>98</v>
      </c>
      <c r="Z2892" s="2" t="s">
        <v>98</v>
      </c>
      <c r="AA2892" s="2" t="s">
        <v>98</v>
      </c>
      <c r="AB2892" s="2" t="s">
        <v>97</v>
      </c>
      <c r="AC2892" t="s">
        <v>176</v>
      </c>
      <c r="AD2892" t="s">
        <v>97</v>
      </c>
      <c r="AE2892" s="1" t="s">
        <v>98</v>
      </c>
      <c r="AF2892" t="s">
        <v>98</v>
      </c>
    </row>
    <row r="2893" spans="1:32">
      <c r="A2893" s="3" t="s">
        <v>184</v>
      </c>
      <c r="B2893">
        <v>2883</v>
      </c>
      <c r="C2893">
        <v>197572</v>
      </c>
      <c r="D2893" t="s">
        <v>136</v>
      </c>
      <c r="E2893" s="2" t="s">
        <v>97</v>
      </c>
      <c r="F2893" s="2" t="s">
        <v>98</v>
      </c>
      <c r="G2893" s="2" t="s">
        <v>98</v>
      </c>
      <c r="H2893" s="3" t="s">
        <v>97</v>
      </c>
      <c r="I2893" s="2" t="s">
        <v>149</v>
      </c>
      <c r="J2893" s="6" t="s">
        <v>97</v>
      </c>
      <c r="K2893" s="2" t="s">
        <v>134</v>
      </c>
      <c r="L2893" t="s">
        <v>139</v>
      </c>
      <c r="M2893" s="2" t="s">
        <v>100</v>
      </c>
      <c r="N2893" s="70" t="s">
        <v>97</v>
      </c>
      <c r="O2893" s="70" t="s">
        <v>174</v>
      </c>
      <c r="P2893" s="5" t="s">
        <v>97</v>
      </c>
      <c r="Q2893" s="2" t="s">
        <v>97</v>
      </c>
      <c r="R2893" s="2" t="s">
        <v>98</v>
      </c>
      <c r="S2893" t="s">
        <v>97</v>
      </c>
      <c r="T2893" t="s">
        <v>98</v>
      </c>
      <c r="U2893" s="2" t="s">
        <v>98</v>
      </c>
      <c r="V2893" s="2" t="s">
        <v>98</v>
      </c>
      <c r="W2893" s="2" t="s">
        <v>98</v>
      </c>
      <c r="X2893" s="2" t="s">
        <v>98</v>
      </c>
      <c r="Y2893" s="2" t="s">
        <v>98</v>
      </c>
      <c r="Z2893" s="2" t="s">
        <v>98</v>
      </c>
      <c r="AA2893" s="2" t="s">
        <v>98</v>
      </c>
      <c r="AB2893" s="2" t="s">
        <v>97</v>
      </c>
      <c r="AC2893" t="s">
        <v>176</v>
      </c>
      <c r="AD2893" t="s">
        <v>97</v>
      </c>
      <c r="AE2893" s="1" t="s">
        <v>98</v>
      </c>
      <c r="AF2893" t="s">
        <v>98</v>
      </c>
    </row>
    <row r="2894" spans="1:32">
      <c r="A2894" s="3" t="s">
        <v>184</v>
      </c>
      <c r="B2894">
        <v>2884</v>
      </c>
      <c r="C2894">
        <v>197581</v>
      </c>
      <c r="D2894" t="s">
        <v>137</v>
      </c>
      <c r="E2894" s="2" t="s">
        <v>98</v>
      </c>
      <c r="F2894" s="2" t="s">
        <v>98</v>
      </c>
      <c r="G2894" s="2" t="s">
        <v>98</v>
      </c>
      <c r="H2894" s="2" t="s">
        <v>97</v>
      </c>
      <c r="I2894" s="2" t="s">
        <v>149</v>
      </c>
      <c r="J2894" s="6" t="s">
        <v>97</v>
      </c>
      <c r="K2894" s="2" t="s">
        <v>135</v>
      </c>
      <c r="L2894" t="s">
        <v>140</v>
      </c>
      <c r="M2894" s="3" t="s">
        <v>100</v>
      </c>
      <c r="N2894" s="71" t="s">
        <v>97</v>
      </c>
      <c r="O2894" s="71" t="s">
        <v>174</v>
      </c>
      <c r="P2894" s="5" t="s">
        <v>97</v>
      </c>
      <c r="Q2894" s="2" t="s">
        <v>97</v>
      </c>
      <c r="R2894" s="2" t="s">
        <v>98</v>
      </c>
      <c r="S2894" t="s">
        <v>97</v>
      </c>
      <c r="T2894" t="s">
        <v>98</v>
      </c>
      <c r="U2894" s="2" t="s">
        <v>98</v>
      </c>
      <c r="V2894" s="2" t="s">
        <v>98</v>
      </c>
      <c r="W2894" s="2" t="s">
        <v>98</v>
      </c>
      <c r="X2894" s="2" t="s">
        <v>97</v>
      </c>
      <c r="Y2894" s="2" t="s">
        <v>99</v>
      </c>
      <c r="Z2894" s="2" t="s">
        <v>98</v>
      </c>
      <c r="AA2894" s="2" t="s">
        <v>98</v>
      </c>
      <c r="AB2894" s="2" t="s">
        <v>185</v>
      </c>
      <c r="AC2894" t="s">
        <v>175</v>
      </c>
      <c r="AD2894" t="s">
        <v>98</v>
      </c>
      <c r="AE2894" s="1" t="s">
        <v>98</v>
      </c>
      <c r="AF2894" t="s">
        <v>97</v>
      </c>
    </row>
    <row r="2895" spans="1:32">
      <c r="A2895" s="3" t="s">
        <v>184</v>
      </c>
      <c r="B2895">
        <v>2885</v>
      </c>
      <c r="C2895" s="6">
        <v>197583</v>
      </c>
      <c r="D2895" t="s">
        <v>137</v>
      </c>
      <c r="E2895" s="2" t="s">
        <v>97</v>
      </c>
      <c r="F2895" s="2" t="s">
        <v>97</v>
      </c>
      <c r="G2895" s="2" t="s">
        <v>98</v>
      </c>
      <c r="H2895" s="2" t="s">
        <v>97</v>
      </c>
      <c r="I2895" s="2" t="s">
        <v>145</v>
      </c>
      <c r="J2895" s="2" t="s">
        <v>98</v>
      </c>
      <c r="K2895" s="2" t="s">
        <v>134</v>
      </c>
      <c r="L2895" t="s">
        <v>139</v>
      </c>
      <c r="M2895" s="2" t="s">
        <v>100</v>
      </c>
      <c r="N2895" s="71" t="s">
        <v>97</v>
      </c>
      <c r="O2895" s="71" t="s">
        <v>163</v>
      </c>
      <c r="P2895" s="4" t="s">
        <v>97</v>
      </c>
      <c r="Q2895" s="2" t="s">
        <v>98</v>
      </c>
      <c r="R2895" s="2" t="s">
        <v>98</v>
      </c>
      <c r="S2895" t="s">
        <v>97</v>
      </c>
      <c r="T2895" t="s">
        <v>98</v>
      </c>
      <c r="U2895" s="2" t="s">
        <v>98</v>
      </c>
      <c r="V2895" s="2" t="s">
        <v>98</v>
      </c>
      <c r="W2895" s="2" t="s">
        <v>98</v>
      </c>
      <c r="X2895" s="2" t="s">
        <v>98</v>
      </c>
      <c r="Y2895" s="2" t="s">
        <v>98</v>
      </c>
      <c r="Z2895" s="2" t="s">
        <v>98</v>
      </c>
      <c r="AA2895" s="2" t="s">
        <v>98</v>
      </c>
      <c r="AB2895" s="2" t="s">
        <v>97</v>
      </c>
      <c r="AC2895" t="s">
        <v>178</v>
      </c>
      <c r="AD2895" t="s">
        <v>97</v>
      </c>
      <c r="AE2895" s="1" t="s">
        <v>98</v>
      </c>
      <c r="AF2895" t="s">
        <v>97</v>
      </c>
    </row>
    <row r="2896" spans="1:32">
      <c r="A2896" s="3" t="s">
        <v>184</v>
      </c>
      <c r="B2896">
        <v>2886</v>
      </c>
      <c r="C2896">
        <v>197634</v>
      </c>
      <c r="D2896" t="s">
        <v>136</v>
      </c>
      <c r="E2896" s="2" t="s">
        <v>97</v>
      </c>
      <c r="F2896" s="2" t="s">
        <v>98</v>
      </c>
      <c r="G2896" s="2" t="s">
        <v>98</v>
      </c>
      <c r="H2896" s="3" t="s">
        <v>97</v>
      </c>
      <c r="I2896" s="2" t="s">
        <v>147</v>
      </c>
      <c r="J2896" s="6" t="s">
        <v>97</v>
      </c>
      <c r="K2896" s="2" t="s">
        <v>134</v>
      </c>
      <c r="L2896" t="s">
        <v>140</v>
      </c>
      <c r="M2896" s="3" t="s">
        <v>100</v>
      </c>
      <c r="N2896" s="71" t="s">
        <v>98</v>
      </c>
      <c r="O2896" s="71" t="s">
        <v>163</v>
      </c>
      <c r="P2896" s="5" t="s">
        <v>98</v>
      </c>
      <c r="Q2896" s="2" t="s">
        <v>98</v>
      </c>
      <c r="R2896" s="2" t="s">
        <v>98</v>
      </c>
      <c r="S2896" t="s">
        <v>97</v>
      </c>
      <c r="T2896" t="s">
        <v>98</v>
      </c>
      <c r="U2896" s="2" t="s">
        <v>98</v>
      </c>
      <c r="V2896" s="2" t="s">
        <v>98</v>
      </c>
      <c r="W2896" s="2" t="s">
        <v>98</v>
      </c>
      <c r="X2896" s="2" t="s">
        <v>98</v>
      </c>
      <c r="Y2896" s="2" t="s">
        <v>186</v>
      </c>
      <c r="Z2896" s="2" t="s">
        <v>98</v>
      </c>
      <c r="AA2896" s="2" t="s">
        <v>98</v>
      </c>
      <c r="AB2896" s="2" t="s">
        <v>98</v>
      </c>
      <c r="AC2896" t="s">
        <v>175</v>
      </c>
      <c r="AD2896" s="6" t="s">
        <v>97</v>
      </c>
      <c r="AE2896" s="1" t="s">
        <v>98</v>
      </c>
      <c r="AF2896" t="s">
        <v>98</v>
      </c>
    </row>
    <row r="2897" spans="1:32">
      <c r="A2897" s="3" t="s">
        <v>184</v>
      </c>
      <c r="B2897">
        <v>2887</v>
      </c>
      <c r="C2897">
        <v>197653</v>
      </c>
      <c r="D2897" t="s">
        <v>136</v>
      </c>
      <c r="E2897" s="2" t="s">
        <v>98</v>
      </c>
      <c r="F2897" s="2" t="s">
        <v>98</v>
      </c>
      <c r="G2897" s="2" t="s">
        <v>97</v>
      </c>
      <c r="H2897" s="3" t="s">
        <v>98</v>
      </c>
      <c r="I2897" s="2" t="s">
        <v>146</v>
      </c>
      <c r="J2897" s="6" t="s">
        <v>98</v>
      </c>
      <c r="K2897" s="2" t="s">
        <v>135</v>
      </c>
      <c r="L2897" t="s">
        <v>138</v>
      </c>
      <c r="M2897" s="2" t="s">
        <v>101</v>
      </c>
      <c r="N2897" s="70" t="s">
        <v>97</v>
      </c>
      <c r="O2897" s="70" t="s">
        <v>174</v>
      </c>
      <c r="P2897" s="5" t="s">
        <v>97</v>
      </c>
      <c r="Q2897" s="2" t="s">
        <v>98</v>
      </c>
      <c r="R2897" s="2" t="s">
        <v>98</v>
      </c>
      <c r="S2897" t="s">
        <v>97</v>
      </c>
      <c r="T2897" t="s">
        <v>98</v>
      </c>
      <c r="U2897" s="2" t="s">
        <v>98</v>
      </c>
      <c r="V2897" s="2" t="s">
        <v>98</v>
      </c>
      <c r="W2897" s="2" t="s">
        <v>98</v>
      </c>
      <c r="X2897" s="2" t="s">
        <v>98</v>
      </c>
      <c r="Y2897" s="2" t="s">
        <v>99</v>
      </c>
      <c r="Z2897" s="2" t="s">
        <v>98</v>
      </c>
      <c r="AA2897" s="2" t="s">
        <v>98</v>
      </c>
      <c r="AB2897" s="2" t="s">
        <v>185</v>
      </c>
      <c r="AC2897" t="s">
        <v>175</v>
      </c>
      <c r="AD2897" s="6" t="s">
        <v>98</v>
      </c>
      <c r="AE2897" s="1" t="s">
        <v>98</v>
      </c>
      <c r="AF2897" t="s">
        <v>97</v>
      </c>
    </row>
    <row r="2898" spans="1:32">
      <c r="A2898" s="3" t="s">
        <v>184</v>
      </c>
      <c r="B2898">
        <v>2888</v>
      </c>
      <c r="C2898">
        <v>197673</v>
      </c>
      <c r="D2898" t="s">
        <v>137</v>
      </c>
      <c r="E2898" s="2" t="s">
        <v>98</v>
      </c>
      <c r="F2898" s="2" t="s">
        <v>98</v>
      </c>
      <c r="G2898" s="2" t="s">
        <v>98</v>
      </c>
      <c r="H2898" s="3" t="s">
        <v>98</v>
      </c>
      <c r="I2898" s="2" t="s">
        <v>149</v>
      </c>
      <c r="J2898" s="6" t="s">
        <v>97</v>
      </c>
      <c r="K2898" s="2" t="s">
        <v>134</v>
      </c>
      <c r="L2898" t="s">
        <v>139</v>
      </c>
      <c r="M2898" s="2" t="s">
        <v>100</v>
      </c>
      <c r="N2898" s="70" t="s">
        <v>97</v>
      </c>
      <c r="O2898" s="70" t="s">
        <v>163</v>
      </c>
      <c r="P2898" s="5" t="s">
        <v>98</v>
      </c>
      <c r="Q2898" s="2" t="s">
        <v>97</v>
      </c>
      <c r="R2898" s="2" t="s">
        <v>98</v>
      </c>
      <c r="S2898" t="s">
        <v>97</v>
      </c>
      <c r="T2898" t="s">
        <v>98</v>
      </c>
      <c r="U2898" s="2" t="s">
        <v>98</v>
      </c>
      <c r="V2898" s="2" t="s">
        <v>98</v>
      </c>
      <c r="W2898" s="2" t="s">
        <v>98</v>
      </c>
      <c r="X2898" s="2" t="s">
        <v>98</v>
      </c>
      <c r="Y2898" s="2" t="s">
        <v>98</v>
      </c>
      <c r="Z2898" s="2" t="s">
        <v>98</v>
      </c>
      <c r="AA2898" s="2" t="s">
        <v>98</v>
      </c>
      <c r="AB2898" s="2" t="s">
        <v>98</v>
      </c>
      <c r="AC2898" t="s">
        <v>176</v>
      </c>
      <c r="AD2898" s="6" t="s">
        <v>97</v>
      </c>
      <c r="AE2898" s="1" t="s">
        <v>98</v>
      </c>
      <c r="AF2898" t="s">
        <v>97</v>
      </c>
    </row>
    <row r="2899" spans="1:32">
      <c r="A2899" s="3" t="s">
        <v>184</v>
      </c>
      <c r="B2899">
        <v>2889</v>
      </c>
      <c r="C2899">
        <v>197675</v>
      </c>
      <c r="D2899" t="s">
        <v>136</v>
      </c>
      <c r="E2899" s="2" t="s">
        <v>98</v>
      </c>
      <c r="F2899" s="2" t="s">
        <v>98</v>
      </c>
      <c r="G2899" s="2" t="s">
        <v>98</v>
      </c>
      <c r="H2899" s="3" t="s">
        <v>97</v>
      </c>
      <c r="I2899" s="2" t="s">
        <v>149</v>
      </c>
      <c r="J2899" s="6" t="s">
        <v>97</v>
      </c>
      <c r="K2899" s="2" t="s">
        <v>134</v>
      </c>
      <c r="L2899" t="s">
        <v>139</v>
      </c>
      <c r="M2899" s="3" t="s">
        <v>100</v>
      </c>
      <c r="N2899" s="71" t="s">
        <v>97</v>
      </c>
      <c r="O2899" s="71" t="s">
        <v>163</v>
      </c>
      <c r="P2899" s="4" t="s">
        <v>98</v>
      </c>
      <c r="Q2899" s="2" t="s">
        <v>97</v>
      </c>
      <c r="R2899" s="2" t="s">
        <v>98</v>
      </c>
      <c r="S2899" t="s">
        <v>97</v>
      </c>
      <c r="T2899" t="s">
        <v>98</v>
      </c>
      <c r="U2899" s="2" t="s">
        <v>98</v>
      </c>
      <c r="V2899" s="2" t="s">
        <v>97</v>
      </c>
      <c r="W2899" s="2" t="s">
        <v>98</v>
      </c>
      <c r="X2899" s="2" t="s">
        <v>98</v>
      </c>
      <c r="Y2899" s="2" t="s">
        <v>98</v>
      </c>
      <c r="Z2899" s="2" t="s">
        <v>98</v>
      </c>
      <c r="AA2899" s="2" t="s">
        <v>98</v>
      </c>
      <c r="AB2899" s="2" t="s">
        <v>97</v>
      </c>
      <c r="AC2899" t="s">
        <v>175</v>
      </c>
      <c r="AD2899" s="6" t="s">
        <v>97</v>
      </c>
      <c r="AE2899" s="1" t="s">
        <v>98</v>
      </c>
      <c r="AF2899" t="s">
        <v>98</v>
      </c>
    </row>
    <row r="2900" spans="1:32">
      <c r="A2900" s="3" t="s">
        <v>184</v>
      </c>
      <c r="B2900">
        <v>2890</v>
      </c>
      <c r="C2900">
        <v>197689</v>
      </c>
      <c r="D2900" t="s">
        <v>136</v>
      </c>
      <c r="E2900" s="2" t="s">
        <v>98</v>
      </c>
      <c r="F2900" s="2" t="s">
        <v>98</v>
      </c>
      <c r="G2900" s="2" t="s">
        <v>98</v>
      </c>
      <c r="H2900" s="3" t="s">
        <v>97</v>
      </c>
      <c r="I2900" s="2" t="s">
        <v>146</v>
      </c>
      <c r="J2900" s="6" t="s">
        <v>97</v>
      </c>
      <c r="K2900" s="2" t="s">
        <v>134</v>
      </c>
      <c r="L2900" t="s">
        <v>140</v>
      </c>
      <c r="M2900" s="3" t="s">
        <v>100</v>
      </c>
      <c r="N2900" s="71" t="s">
        <v>98</v>
      </c>
      <c r="O2900" s="71" t="s">
        <v>174</v>
      </c>
      <c r="P2900" s="5" t="s">
        <v>98</v>
      </c>
      <c r="Q2900" s="2" t="s">
        <v>98</v>
      </c>
      <c r="R2900" s="2" t="s">
        <v>98</v>
      </c>
      <c r="S2900" t="s">
        <v>97</v>
      </c>
      <c r="T2900" t="s">
        <v>98</v>
      </c>
      <c r="U2900" s="2" t="s">
        <v>98</v>
      </c>
      <c r="V2900" s="2" t="s">
        <v>98</v>
      </c>
      <c r="W2900" s="2" t="s">
        <v>98</v>
      </c>
      <c r="X2900" s="2" t="s">
        <v>98</v>
      </c>
      <c r="Y2900" s="2" t="s">
        <v>186</v>
      </c>
      <c r="Z2900" s="2" t="s">
        <v>98</v>
      </c>
      <c r="AA2900" s="2" t="s">
        <v>98</v>
      </c>
      <c r="AB2900" s="2" t="s">
        <v>98</v>
      </c>
      <c r="AC2900" t="s">
        <v>175</v>
      </c>
      <c r="AD2900" s="6" t="s">
        <v>97</v>
      </c>
      <c r="AE2900" s="1" t="s">
        <v>98</v>
      </c>
      <c r="AF2900" t="s">
        <v>98</v>
      </c>
    </row>
    <row r="2901" spans="1:32">
      <c r="A2901" s="3" t="s">
        <v>184</v>
      </c>
      <c r="B2901">
        <v>2891</v>
      </c>
      <c r="C2901">
        <v>197737</v>
      </c>
      <c r="D2901" t="s">
        <v>136</v>
      </c>
      <c r="E2901" s="2" t="s">
        <v>98</v>
      </c>
      <c r="F2901" s="2" t="s">
        <v>98</v>
      </c>
      <c r="G2901" s="2" t="s">
        <v>98</v>
      </c>
      <c r="H2901" s="2" t="s">
        <v>97</v>
      </c>
      <c r="I2901" s="2" t="s">
        <v>149</v>
      </c>
      <c r="J2901" s="6" t="s">
        <v>97</v>
      </c>
      <c r="K2901" s="2" t="s">
        <v>134</v>
      </c>
      <c r="L2901" t="s">
        <v>140</v>
      </c>
      <c r="M2901" s="2" t="s">
        <v>100</v>
      </c>
      <c r="N2901" s="70" t="s">
        <v>97</v>
      </c>
      <c r="O2901" s="70" t="s">
        <v>163</v>
      </c>
      <c r="P2901" s="4" t="s">
        <v>182</v>
      </c>
      <c r="Q2901" s="2" t="s">
        <v>98</v>
      </c>
      <c r="R2901" s="2" t="s">
        <v>98</v>
      </c>
      <c r="S2901" t="s">
        <v>98</v>
      </c>
      <c r="T2901" t="s">
        <v>98</v>
      </c>
      <c r="U2901" s="2" t="s">
        <v>98</v>
      </c>
      <c r="V2901" s="2" t="s">
        <v>98</v>
      </c>
      <c r="W2901" s="2" t="s">
        <v>98</v>
      </c>
      <c r="X2901" s="2" t="s">
        <v>98</v>
      </c>
      <c r="Y2901" s="2" t="s">
        <v>98</v>
      </c>
      <c r="Z2901" s="2" t="s">
        <v>98</v>
      </c>
      <c r="AA2901" s="2" t="s">
        <v>98</v>
      </c>
      <c r="AB2901" s="2" t="s">
        <v>97</v>
      </c>
      <c r="AC2901" t="s">
        <v>175</v>
      </c>
      <c r="AD2901" s="6" t="s">
        <v>97</v>
      </c>
      <c r="AE2901" s="1" t="s">
        <v>98</v>
      </c>
      <c r="AF2901" t="s">
        <v>97</v>
      </c>
    </row>
    <row r="2902" spans="1:32">
      <c r="A2902" s="3" t="s">
        <v>184</v>
      </c>
      <c r="B2902">
        <v>2892</v>
      </c>
      <c r="C2902" s="6">
        <v>197751</v>
      </c>
      <c r="D2902" t="s">
        <v>136</v>
      </c>
      <c r="E2902" s="2" t="s">
        <v>98</v>
      </c>
      <c r="F2902" s="2" t="s">
        <v>98</v>
      </c>
      <c r="G2902" s="2" t="s">
        <v>98</v>
      </c>
      <c r="H2902" s="2" t="s">
        <v>97</v>
      </c>
      <c r="I2902" s="2" t="s">
        <v>149</v>
      </c>
      <c r="J2902" s="2" t="s">
        <v>97</v>
      </c>
      <c r="K2902" s="2" t="s">
        <v>134</v>
      </c>
      <c r="L2902" t="s">
        <v>140</v>
      </c>
      <c r="M2902" s="2" t="s">
        <v>100</v>
      </c>
      <c r="N2902" s="71" t="s">
        <v>97</v>
      </c>
      <c r="O2902" s="71" t="s">
        <v>174</v>
      </c>
      <c r="P2902" s="4" t="s">
        <v>97</v>
      </c>
      <c r="Q2902" s="2" t="s">
        <v>98</v>
      </c>
      <c r="R2902" s="2" t="s">
        <v>98</v>
      </c>
      <c r="S2902" t="s">
        <v>97</v>
      </c>
      <c r="T2902" t="s">
        <v>98</v>
      </c>
      <c r="U2902" s="2" t="s">
        <v>98</v>
      </c>
      <c r="V2902" s="2" t="s">
        <v>98</v>
      </c>
      <c r="W2902" s="2" t="s">
        <v>98</v>
      </c>
      <c r="X2902" s="2" t="s">
        <v>98</v>
      </c>
      <c r="Y2902" s="2" t="s">
        <v>98</v>
      </c>
      <c r="Z2902" s="2" t="s">
        <v>98</v>
      </c>
      <c r="AA2902" s="2" t="s">
        <v>98</v>
      </c>
      <c r="AB2902" s="2" t="s">
        <v>97</v>
      </c>
      <c r="AC2902" t="s">
        <v>175</v>
      </c>
      <c r="AD2902" t="s">
        <v>97</v>
      </c>
      <c r="AE2902" s="1" t="s">
        <v>98</v>
      </c>
      <c r="AF2902" t="s">
        <v>98</v>
      </c>
    </row>
    <row r="2903" spans="1:32">
      <c r="A2903" s="3" t="s">
        <v>184</v>
      </c>
      <c r="B2903">
        <v>2893</v>
      </c>
      <c r="C2903">
        <v>197772</v>
      </c>
      <c r="D2903" t="s">
        <v>136</v>
      </c>
      <c r="E2903" s="2" t="s">
        <v>98</v>
      </c>
      <c r="F2903" s="2" t="s">
        <v>98</v>
      </c>
      <c r="G2903" s="2" t="s">
        <v>98</v>
      </c>
      <c r="H2903" s="3" t="s">
        <v>97</v>
      </c>
      <c r="I2903" s="2" t="s">
        <v>147</v>
      </c>
      <c r="J2903" s="6" t="s">
        <v>97</v>
      </c>
      <c r="K2903" s="2" t="s">
        <v>134</v>
      </c>
      <c r="L2903" t="s">
        <v>140</v>
      </c>
      <c r="M2903" s="3" t="s">
        <v>100</v>
      </c>
      <c r="N2903" s="71" t="s">
        <v>97</v>
      </c>
      <c r="O2903" s="71" t="s">
        <v>174</v>
      </c>
      <c r="P2903" s="4" t="s">
        <v>182</v>
      </c>
      <c r="Q2903" s="2" t="s">
        <v>98</v>
      </c>
      <c r="R2903" s="2" t="s">
        <v>98</v>
      </c>
      <c r="S2903" t="s">
        <v>98</v>
      </c>
      <c r="T2903" t="s">
        <v>98</v>
      </c>
      <c r="U2903" s="2" t="s">
        <v>98</v>
      </c>
      <c r="V2903" s="2" t="s">
        <v>98</v>
      </c>
      <c r="W2903" s="2" t="s">
        <v>98</v>
      </c>
      <c r="X2903" s="2" t="s">
        <v>98</v>
      </c>
      <c r="Y2903" s="2" t="s">
        <v>186</v>
      </c>
      <c r="Z2903" s="2" t="s">
        <v>98</v>
      </c>
      <c r="AA2903" s="2" t="s">
        <v>98</v>
      </c>
      <c r="AB2903" s="2" t="s">
        <v>98</v>
      </c>
      <c r="AC2903" t="s">
        <v>175</v>
      </c>
      <c r="AD2903" s="6" t="s">
        <v>97</v>
      </c>
      <c r="AE2903" s="1" t="s">
        <v>98</v>
      </c>
      <c r="AF2903" t="s">
        <v>98</v>
      </c>
    </row>
    <row r="2904" spans="1:32">
      <c r="A2904" s="3" t="s">
        <v>184</v>
      </c>
      <c r="B2904">
        <v>2894</v>
      </c>
      <c r="C2904" s="6">
        <v>197807</v>
      </c>
      <c r="D2904" t="s">
        <v>136</v>
      </c>
      <c r="E2904" s="2" t="s">
        <v>98</v>
      </c>
      <c r="F2904" s="2" t="s">
        <v>98</v>
      </c>
      <c r="G2904" s="2" t="s">
        <v>98</v>
      </c>
      <c r="H2904" s="2" t="s">
        <v>97</v>
      </c>
      <c r="I2904" s="2" t="s">
        <v>146</v>
      </c>
      <c r="J2904" s="2" t="s">
        <v>97</v>
      </c>
      <c r="K2904" s="2" t="s">
        <v>134</v>
      </c>
      <c r="L2904" t="s">
        <v>140</v>
      </c>
      <c r="M2904" s="2" t="s">
        <v>100</v>
      </c>
      <c r="N2904" s="71" t="s">
        <v>97</v>
      </c>
      <c r="O2904" s="71" t="s">
        <v>163</v>
      </c>
      <c r="P2904" s="4" t="s">
        <v>182</v>
      </c>
      <c r="Q2904" s="2" t="s">
        <v>98</v>
      </c>
      <c r="R2904" s="2" t="s">
        <v>98</v>
      </c>
      <c r="S2904" t="s">
        <v>98</v>
      </c>
      <c r="T2904" t="s">
        <v>97</v>
      </c>
      <c r="U2904" s="2" t="s">
        <v>98</v>
      </c>
      <c r="V2904" s="2" t="s">
        <v>98</v>
      </c>
      <c r="W2904" s="2" t="s">
        <v>98</v>
      </c>
      <c r="X2904" s="2" t="s">
        <v>98</v>
      </c>
      <c r="Y2904" s="2" t="s">
        <v>98</v>
      </c>
      <c r="Z2904" s="2" t="s">
        <v>98</v>
      </c>
      <c r="AA2904" s="2" t="s">
        <v>98</v>
      </c>
      <c r="AB2904" s="2" t="s">
        <v>97</v>
      </c>
      <c r="AC2904" t="s">
        <v>176</v>
      </c>
      <c r="AD2904" t="s">
        <v>97</v>
      </c>
      <c r="AE2904" s="1" t="s">
        <v>98</v>
      </c>
      <c r="AF2904" t="s">
        <v>97</v>
      </c>
    </row>
    <row r="2905" spans="1:32">
      <c r="A2905" s="3" t="s">
        <v>184</v>
      </c>
      <c r="B2905">
        <v>2895</v>
      </c>
      <c r="C2905">
        <v>197810</v>
      </c>
      <c r="D2905" t="s">
        <v>137</v>
      </c>
      <c r="E2905" s="2" t="s">
        <v>98</v>
      </c>
      <c r="F2905" s="2" t="s">
        <v>98</v>
      </c>
      <c r="G2905" s="2" t="s">
        <v>98</v>
      </c>
      <c r="H2905" s="3" t="s">
        <v>97</v>
      </c>
      <c r="I2905" s="2" t="s">
        <v>147</v>
      </c>
      <c r="J2905" s="6" t="s">
        <v>97</v>
      </c>
      <c r="K2905" s="2" t="s">
        <v>134</v>
      </c>
      <c r="L2905" t="s">
        <v>140</v>
      </c>
      <c r="M2905" s="2" t="s">
        <v>100</v>
      </c>
      <c r="N2905" s="70" t="s">
        <v>98</v>
      </c>
      <c r="O2905" s="70" t="s">
        <v>163</v>
      </c>
      <c r="P2905" s="4" t="s">
        <v>98</v>
      </c>
      <c r="Q2905" s="2" t="s">
        <v>98</v>
      </c>
      <c r="R2905" s="2" t="s">
        <v>98</v>
      </c>
      <c r="S2905" t="s">
        <v>97</v>
      </c>
      <c r="T2905" t="s">
        <v>97</v>
      </c>
      <c r="U2905" s="2" t="s">
        <v>97</v>
      </c>
      <c r="V2905" s="2" t="s">
        <v>98</v>
      </c>
      <c r="W2905" s="2" t="s">
        <v>98</v>
      </c>
      <c r="X2905" s="2" t="s">
        <v>97</v>
      </c>
      <c r="Y2905" s="2" t="s">
        <v>98</v>
      </c>
      <c r="Z2905" s="2" t="s">
        <v>98</v>
      </c>
      <c r="AA2905" s="2" t="s">
        <v>98</v>
      </c>
      <c r="AB2905" s="2" t="s">
        <v>98</v>
      </c>
      <c r="AC2905" t="s">
        <v>176</v>
      </c>
      <c r="AD2905" s="6" t="s">
        <v>97</v>
      </c>
      <c r="AE2905" s="1" t="s">
        <v>98</v>
      </c>
      <c r="AF2905" t="s">
        <v>98</v>
      </c>
    </row>
    <row r="2906" spans="1:32">
      <c r="A2906" s="3" t="s">
        <v>184</v>
      </c>
      <c r="B2906">
        <v>2896</v>
      </c>
      <c r="C2906" s="6">
        <v>197849</v>
      </c>
      <c r="D2906" t="s">
        <v>136</v>
      </c>
      <c r="E2906" s="2" t="s">
        <v>98</v>
      </c>
      <c r="F2906" s="2" t="s">
        <v>98</v>
      </c>
      <c r="G2906" s="2" t="s">
        <v>98</v>
      </c>
      <c r="H2906" s="2" t="s">
        <v>97</v>
      </c>
      <c r="I2906" s="2" t="s">
        <v>147</v>
      </c>
      <c r="J2906" s="2" t="s">
        <v>97</v>
      </c>
      <c r="K2906" s="2" t="s">
        <v>134</v>
      </c>
      <c r="L2906" t="s">
        <v>140</v>
      </c>
      <c r="M2906" s="2" t="s">
        <v>101</v>
      </c>
      <c r="N2906" s="71" t="s">
        <v>98</v>
      </c>
      <c r="O2906" s="71" t="s">
        <v>174</v>
      </c>
      <c r="P2906" s="4" t="s">
        <v>182</v>
      </c>
      <c r="Q2906" s="2" t="s">
        <v>98</v>
      </c>
      <c r="R2906" s="2" t="s">
        <v>98</v>
      </c>
      <c r="S2906" t="s">
        <v>98</v>
      </c>
      <c r="T2906" t="s">
        <v>98</v>
      </c>
      <c r="U2906" s="2" t="s">
        <v>98</v>
      </c>
      <c r="V2906" s="2" t="s">
        <v>98</v>
      </c>
      <c r="W2906" s="2" t="s">
        <v>98</v>
      </c>
      <c r="X2906" s="2" t="s">
        <v>98</v>
      </c>
      <c r="Y2906" s="2" t="s">
        <v>186</v>
      </c>
      <c r="Z2906" s="2" t="s">
        <v>98</v>
      </c>
      <c r="AA2906" s="2" t="s">
        <v>98</v>
      </c>
      <c r="AB2906" s="2" t="s">
        <v>97</v>
      </c>
      <c r="AC2906" t="s">
        <v>175</v>
      </c>
      <c r="AD2906" t="s">
        <v>97</v>
      </c>
      <c r="AE2906" s="1" t="s">
        <v>98</v>
      </c>
      <c r="AF2906" t="s">
        <v>98</v>
      </c>
    </row>
    <row r="2907" spans="1:32">
      <c r="A2907" s="3" t="s">
        <v>183</v>
      </c>
      <c r="B2907">
        <v>2897</v>
      </c>
      <c r="C2907" s="6">
        <v>197850</v>
      </c>
      <c r="D2907" t="s">
        <v>137</v>
      </c>
      <c r="E2907" s="2" t="s">
        <v>98</v>
      </c>
      <c r="F2907" s="2" t="s">
        <v>98</v>
      </c>
      <c r="G2907" s="2" t="s">
        <v>98</v>
      </c>
      <c r="H2907" s="2" t="s">
        <v>97</v>
      </c>
      <c r="I2907" s="2" t="s">
        <v>149</v>
      </c>
      <c r="J2907" s="2" t="s">
        <v>98</v>
      </c>
      <c r="K2907" s="2" t="s">
        <v>134</v>
      </c>
      <c r="L2907" t="s">
        <v>140</v>
      </c>
      <c r="M2907" s="2" t="s">
        <v>100</v>
      </c>
      <c r="N2907" s="71" t="s">
        <v>98</v>
      </c>
      <c r="O2907" s="71" t="s">
        <v>163</v>
      </c>
      <c r="P2907" s="4" t="s">
        <v>182</v>
      </c>
      <c r="Q2907" s="2" t="s">
        <v>98</v>
      </c>
      <c r="R2907" s="2" t="s">
        <v>98</v>
      </c>
      <c r="S2907" t="s">
        <v>98</v>
      </c>
      <c r="T2907" t="s">
        <v>98</v>
      </c>
      <c r="U2907" s="2" t="s">
        <v>98</v>
      </c>
      <c r="V2907" s="2" t="s">
        <v>98</v>
      </c>
      <c r="W2907" s="2" t="s">
        <v>98</v>
      </c>
      <c r="X2907" s="2" t="s">
        <v>98</v>
      </c>
      <c r="Y2907" s="2" t="s">
        <v>186</v>
      </c>
      <c r="Z2907" s="2" t="s">
        <v>98</v>
      </c>
      <c r="AA2907" s="2" t="s">
        <v>98</v>
      </c>
      <c r="AB2907" s="2" t="s">
        <v>97</v>
      </c>
      <c r="AC2907" t="s">
        <v>175</v>
      </c>
      <c r="AD2907" t="s">
        <v>97</v>
      </c>
      <c r="AE2907" s="1" t="s">
        <v>98</v>
      </c>
      <c r="AF2907" t="s">
        <v>98</v>
      </c>
    </row>
    <row r="2908" spans="1:32">
      <c r="A2908" s="3" t="s">
        <v>184</v>
      </c>
      <c r="B2908">
        <v>2898</v>
      </c>
      <c r="C2908">
        <v>197851</v>
      </c>
      <c r="D2908" t="s">
        <v>137</v>
      </c>
      <c r="E2908" s="2" t="s">
        <v>97</v>
      </c>
      <c r="F2908" s="2" t="s">
        <v>98</v>
      </c>
      <c r="G2908" s="2" t="s">
        <v>98</v>
      </c>
      <c r="H2908" s="3" t="s">
        <v>97</v>
      </c>
      <c r="I2908" s="2" t="s">
        <v>147</v>
      </c>
      <c r="J2908" s="6" t="s">
        <v>97</v>
      </c>
      <c r="K2908" s="2" t="s">
        <v>135</v>
      </c>
      <c r="L2908" t="s">
        <v>140</v>
      </c>
      <c r="M2908" s="2" t="s">
        <v>101</v>
      </c>
      <c r="N2908" s="70" t="s">
        <v>98</v>
      </c>
      <c r="O2908" s="70" t="s">
        <v>174</v>
      </c>
      <c r="P2908" s="4" t="s">
        <v>98</v>
      </c>
      <c r="Q2908" s="2" t="s">
        <v>97</v>
      </c>
      <c r="R2908" s="2" t="s">
        <v>97</v>
      </c>
      <c r="S2908" t="s">
        <v>97</v>
      </c>
      <c r="T2908" t="s">
        <v>98</v>
      </c>
      <c r="U2908" s="2" t="s">
        <v>97</v>
      </c>
      <c r="V2908" s="2" t="s">
        <v>98</v>
      </c>
      <c r="W2908" s="2" t="s">
        <v>97</v>
      </c>
      <c r="X2908" s="2" t="s">
        <v>97</v>
      </c>
      <c r="Y2908" s="2" t="s">
        <v>186</v>
      </c>
      <c r="Z2908" s="2" t="s">
        <v>98</v>
      </c>
      <c r="AA2908" s="2" t="s">
        <v>98</v>
      </c>
      <c r="AB2908" s="2" t="s">
        <v>185</v>
      </c>
      <c r="AC2908" t="s">
        <v>175</v>
      </c>
      <c r="AD2908" s="6" t="s">
        <v>98</v>
      </c>
      <c r="AE2908" s="1" t="s">
        <v>98</v>
      </c>
      <c r="AF2908" t="s">
        <v>98</v>
      </c>
    </row>
    <row r="2909" spans="1:32">
      <c r="A2909" s="3" t="s">
        <v>184</v>
      </c>
      <c r="B2909">
        <v>2899</v>
      </c>
      <c r="C2909" s="6">
        <v>197869</v>
      </c>
      <c r="D2909" t="s">
        <v>136</v>
      </c>
      <c r="E2909" s="2" t="s">
        <v>97</v>
      </c>
      <c r="F2909" s="2" t="s">
        <v>97</v>
      </c>
      <c r="G2909" s="2" t="s">
        <v>98</v>
      </c>
      <c r="H2909" s="2" t="s">
        <v>97</v>
      </c>
      <c r="I2909" s="2" t="s">
        <v>149</v>
      </c>
      <c r="J2909" s="2" t="s">
        <v>97</v>
      </c>
      <c r="K2909" s="2" t="s">
        <v>134</v>
      </c>
      <c r="L2909" t="s">
        <v>140</v>
      </c>
      <c r="M2909" s="2" t="s">
        <v>100</v>
      </c>
      <c r="N2909" s="71" t="s">
        <v>98</v>
      </c>
      <c r="O2909" s="71" t="s">
        <v>174</v>
      </c>
      <c r="P2909" s="4" t="s">
        <v>98</v>
      </c>
      <c r="Q2909" s="2" t="s">
        <v>98</v>
      </c>
      <c r="R2909" s="2" t="s">
        <v>98</v>
      </c>
      <c r="S2909" t="s">
        <v>97</v>
      </c>
      <c r="T2909" t="s">
        <v>98</v>
      </c>
      <c r="U2909" s="2" t="s">
        <v>98</v>
      </c>
      <c r="V2909" s="2" t="s">
        <v>98</v>
      </c>
      <c r="W2909" s="2" t="s">
        <v>97</v>
      </c>
      <c r="X2909" s="2" t="s">
        <v>97</v>
      </c>
      <c r="Y2909" s="2" t="s">
        <v>186</v>
      </c>
      <c r="Z2909" s="2" t="s">
        <v>98</v>
      </c>
      <c r="AA2909" s="2" t="s">
        <v>98</v>
      </c>
      <c r="AB2909" s="2" t="s">
        <v>97</v>
      </c>
      <c r="AC2909" t="s">
        <v>176</v>
      </c>
      <c r="AD2909" t="s">
        <v>97</v>
      </c>
      <c r="AE2909" s="1" t="s">
        <v>98</v>
      </c>
      <c r="AF2909" t="s">
        <v>98</v>
      </c>
    </row>
    <row r="2910" spans="1:32">
      <c r="A2910" s="3" t="s">
        <v>184</v>
      </c>
      <c r="B2910">
        <v>2900</v>
      </c>
      <c r="C2910" s="6">
        <v>197874</v>
      </c>
      <c r="D2910" t="s">
        <v>136</v>
      </c>
      <c r="E2910" s="2" t="s">
        <v>98</v>
      </c>
      <c r="F2910" s="2" t="s">
        <v>98</v>
      </c>
      <c r="G2910" s="2" t="s">
        <v>98</v>
      </c>
      <c r="H2910" s="2" t="s">
        <v>98</v>
      </c>
      <c r="I2910" s="2" t="s">
        <v>146</v>
      </c>
      <c r="J2910" s="2" t="s">
        <v>98</v>
      </c>
      <c r="K2910" s="2" t="s">
        <v>135</v>
      </c>
      <c r="L2910" t="s">
        <v>138</v>
      </c>
      <c r="M2910" s="2" t="s">
        <v>101</v>
      </c>
      <c r="N2910" s="71" t="s">
        <v>97</v>
      </c>
      <c r="O2910" s="71" t="s">
        <v>174</v>
      </c>
      <c r="P2910" s="4" t="s">
        <v>97</v>
      </c>
      <c r="Q2910" s="2" t="s">
        <v>98</v>
      </c>
      <c r="R2910" s="2" t="s">
        <v>98</v>
      </c>
      <c r="S2910" t="s">
        <v>97</v>
      </c>
      <c r="T2910" t="s">
        <v>98</v>
      </c>
      <c r="U2910" s="2" t="s">
        <v>98</v>
      </c>
      <c r="V2910" s="2" t="s">
        <v>98</v>
      </c>
      <c r="W2910" s="2" t="s">
        <v>98</v>
      </c>
      <c r="X2910" s="2" t="s">
        <v>98</v>
      </c>
      <c r="Y2910" s="2" t="s">
        <v>99</v>
      </c>
      <c r="Z2910" s="2" t="s">
        <v>98</v>
      </c>
      <c r="AA2910" s="2" t="s">
        <v>98</v>
      </c>
      <c r="AB2910" s="2" t="s">
        <v>185</v>
      </c>
      <c r="AC2910" t="s">
        <v>175</v>
      </c>
      <c r="AD2910" t="s">
        <v>98</v>
      </c>
      <c r="AE2910" s="1" t="s">
        <v>98</v>
      </c>
      <c r="AF2910" t="s">
        <v>97</v>
      </c>
    </row>
    <row r="2911" spans="1:32">
      <c r="A2911" s="3" t="s">
        <v>184</v>
      </c>
      <c r="B2911">
        <v>2901</v>
      </c>
      <c r="C2911">
        <v>197876</v>
      </c>
      <c r="D2911" t="s">
        <v>137</v>
      </c>
      <c r="E2911" s="2" t="s">
        <v>98</v>
      </c>
      <c r="F2911" s="2" t="s">
        <v>98</v>
      </c>
      <c r="G2911" s="2" t="s">
        <v>98</v>
      </c>
      <c r="H2911" s="3" t="s">
        <v>97</v>
      </c>
      <c r="I2911" s="2" t="s">
        <v>146</v>
      </c>
      <c r="J2911" s="6" t="s">
        <v>97</v>
      </c>
      <c r="K2911" s="2" t="s">
        <v>134</v>
      </c>
      <c r="L2911" t="s">
        <v>140</v>
      </c>
      <c r="M2911" s="2" t="s">
        <v>100</v>
      </c>
      <c r="N2911" s="70" t="s">
        <v>98</v>
      </c>
      <c r="O2911" s="70" t="s">
        <v>174</v>
      </c>
      <c r="P2911" s="5" t="s">
        <v>182</v>
      </c>
      <c r="Q2911" s="2" t="s">
        <v>98</v>
      </c>
      <c r="R2911" s="2" t="s">
        <v>98</v>
      </c>
      <c r="S2911" t="s">
        <v>98</v>
      </c>
      <c r="T2911" t="s">
        <v>98</v>
      </c>
      <c r="U2911" s="2" t="s">
        <v>98</v>
      </c>
      <c r="V2911" s="2" t="s">
        <v>98</v>
      </c>
      <c r="W2911" s="2" t="s">
        <v>98</v>
      </c>
      <c r="X2911" s="2" t="s">
        <v>98</v>
      </c>
      <c r="Y2911" s="2" t="s">
        <v>186</v>
      </c>
      <c r="Z2911" s="2" t="s">
        <v>98</v>
      </c>
      <c r="AA2911" s="2" t="s">
        <v>98</v>
      </c>
      <c r="AB2911" s="2" t="s">
        <v>99</v>
      </c>
      <c r="AC2911" t="s">
        <v>175</v>
      </c>
      <c r="AD2911" s="6" t="s">
        <v>97</v>
      </c>
      <c r="AE2911" s="1" t="s">
        <v>98</v>
      </c>
      <c r="AF2911" t="s">
        <v>98</v>
      </c>
    </row>
    <row r="2912" spans="1:32">
      <c r="A2912" s="3" t="s">
        <v>184</v>
      </c>
      <c r="B2912">
        <v>2902</v>
      </c>
      <c r="C2912">
        <v>197884</v>
      </c>
      <c r="D2912" t="s">
        <v>137</v>
      </c>
      <c r="E2912" s="2" t="s">
        <v>97</v>
      </c>
      <c r="F2912" s="2" t="s">
        <v>98</v>
      </c>
      <c r="G2912" s="2" t="s">
        <v>98</v>
      </c>
      <c r="H2912" s="3" t="s">
        <v>97</v>
      </c>
      <c r="I2912" s="2" t="s">
        <v>145</v>
      </c>
      <c r="J2912" s="6" t="s">
        <v>97</v>
      </c>
      <c r="K2912" s="2" t="s">
        <v>134</v>
      </c>
      <c r="L2912" t="s">
        <v>140</v>
      </c>
      <c r="M2912" s="2" t="s">
        <v>100</v>
      </c>
      <c r="N2912" s="70" t="s">
        <v>97</v>
      </c>
      <c r="O2912" s="70" t="s">
        <v>163</v>
      </c>
      <c r="P2912" s="4" t="s">
        <v>182</v>
      </c>
      <c r="Q2912" s="2" t="s">
        <v>98</v>
      </c>
      <c r="R2912" s="2" t="s">
        <v>98</v>
      </c>
      <c r="S2912" t="s">
        <v>98</v>
      </c>
      <c r="T2912" t="s">
        <v>98</v>
      </c>
      <c r="U2912" s="2" t="s">
        <v>98</v>
      </c>
      <c r="V2912" s="2" t="s">
        <v>98</v>
      </c>
      <c r="W2912" s="2" t="s">
        <v>98</v>
      </c>
      <c r="X2912" s="2" t="s">
        <v>98</v>
      </c>
      <c r="Y2912" s="2" t="s">
        <v>98</v>
      </c>
      <c r="Z2912" s="2" t="s">
        <v>98</v>
      </c>
      <c r="AA2912" s="2" t="s">
        <v>98</v>
      </c>
      <c r="AB2912" s="2" t="s">
        <v>98</v>
      </c>
      <c r="AC2912" t="s">
        <v>175</v>
      </c>
      <c r="AD2912" s="6" t="s">
        <v>97</v>
      </c>
      <c r="AE2912" s="1" t="s">
        <v>98</v>
      </c>
      <c r="AF2912" t="s">
        <v>98</v>
      </c>
    </row>
    <row r="2913" spans="1:32">
      <c r="A2913" s="3" t="s">
        <v>184</v>
      </c>
      <c r="B2913">
        <v>2903</v>
      </c>
      <c r="C2913">
        <v>197902</v>
      </c>
      <c r="D2913" t="s">
        <v>136</v>
      </c>
      <c r="E2913" s="2" t="s">
        <v>97</v>
      </c>
      <c r="F2913" s="2" t="s">
        <v>98</v>
      </c>
      <c r="G2913" s="2" t="s">
        <v>98</v>
      </c>
      <c r="H2913" s="2" t="s">
        <v>97</v>
      </c>
      <c r="I2913" s="2" t="s">
        <v>148</v>
      </c>
      <c r="J2913" s="6" t="s">
        <v>97</v>
      </c>
      <c r="K2913" s="2" t="s">
        <v>134</v>
      </c>
      <c r="L2913" t="s">
        <v>139</v>
      </c>
      <c r="M2913" s="3" t="s">
        <v>100</v>
      </c>
      <c r="N2913" s="71" t="s">
        <v>97</v>
      </c>
      <c r="O2913" s="71" t="s">
        <v>174</v>
      </c>
      <c r="P2913" s="4" t="s">
        <v>98</v>
      </c>
      <c r="Q2913" s="2" t="s">
        <v>97</v>
      </c>
      <c r="R2913" s="2" t="s">
        <v>98</v>
      </c>
      <c r="S2913" t="s">
        <v>97</v>
      </c>
      <c r="T2913" t="s">
        <v>98</v>
      </c>
      <c r="U2913" s="2" t="s">
        <v>98</v>
      </c>
      <c r="V2913" s="2" t="s">
        <v>98</v>
      </c>
      <c r="W2913" s="2" t="s">
        <v>98</v>
      </c>
      <c r="X2913" s="2" t="s">
        <v>98</v>
      </c>
      <c r="Y2913" s="2" t="s">
        <v>98</v>
      </c>
      <c r="Z2913" s="2" t="s">
        <v>98</v>
      </c>
      <c r="AA2913" s="2" t="s">
        <v>98</v>
      </c>
      <c r="AB2913" s="2" t="s">
        <v>97</v>
      </c>
      <c r="AC2913" t="s">
        <v>176</v>
      </c>
      <c r="AD2913" s="6" t="s">
        <v>97</v>
      </c>
      <c r="AE2913" s="1" t="s">
        <v>98</v>
      </c>
      <c r="AF2913" t="s">
        <v>98</v>
      </c>
    </row>
    <row r="2914" spans="1:32">
      <c r="A2914" s="3" t="s">
        <v>184</v>
      </c>
      <c r="B2914">
        <v>2904</v>
      </c>
      <c r="C2914" s="6">
        <v>197903</v>
      </c>
      <c r="D2914" t="s">
        <v>136</v>
      </c>
      <c r="E2914" s="2" t="s">
        <v>97</v>
      </c>
      <c r="F2914" s="2" t="s">
        <v>98</v>
      </c>
      <c r="G2914" s="2" t="s">
        <v>98</v>
      </c>
      <c r="H2914" s="2" t="s">
        <v>97</v>
      </c>
      <c r="I2914" s="2" t="s">
        <v>148</v>
      </c>
      <c r="J2914" s="2" t="s">
        <v>97</v>
      </c>
      <c r="K2914" s="2" t="s">
        <v>134</v>
      </c>
      <c r="L2914" t="s">
        <v>139</v>
      </c>
      <c r="M2914" s="2" t="s">
        <v>100</v>
      </c>
      <c r="N2914" s="71" t="s">
        <v>97</v>
      </c>
      <c r="O2914" s="71" t="s">
        <v>174</v>
      </c>
      <c r="P2914" s="4" t="s">
        <v>97</v>
      </c>
      <c r="Q2914" s="2" t="s">
        <v>98</v>
      </c>
      <c r="R2914" s="2" t="s">
        <v>98</v>
      </c>
      <c r="S2914" t="s">
        <v>97</v>
      </c>
      <c r="T2914" t="s">
        <v>98</v>
      </c>
      <c r="U2914" s="2" t="s">
        <v>98</v>
      </c>
      <c r="V2914" s="2" t="s">
        <v>97</v>
      </c>
      <c r="W2914" s="2" t="s">
        <v>98</v>
      </c>
      <c r="X2914" s="2" t="s">
        <v>98</v>
      </c>
      <c r="Y2914" s="2" t="s">
        <v>98</v>
      </c>
      <c r="Z2914" s="2" t="s">
        <v>98</v>
      </c>
      <c r="AA2914" s="2" t="s">
        <v>98</v>
      </c>
      <c r="AB2914" s="2" t="s">
        <v>97</v>
      </c>
      <c r="AC2914" t="s">
        <v>176</v>
      </c>
      <c r="AD2914" t="s">
        <v>97</v>
      </c>
      <c r="AE2914" s="1" t="s">
        <v>98</v>
      </c>
      <c r="AF2914" t="s">
        <v>98</v>
      </c>
    </row>
    <row r="2915" spans="1:32">
      <c r="A2915" s="3" t="s">
        <v>184</v>
      </c>
      <c r="B2915">
        <v>2905</v>
      </c>
      <c r="C2915">
        <v>197950</v>
      </c>
      <c r="D2915" t="s">
        <v>136</v>
      </c>
      <c r="E2915" s="2" t="s">
        <v>98</v>
      </c>
      <c r="F2915" s="2" t="s">
        <v>98</v>
      </c>
      <c r="G2915" s="2" t="s">
        <v>98</v>
      </c>
      <c r="H2915" s="3" t="s">
        <v>97</v>
      </c>
      <c r="I2915" s="2" t="s">
        <v>146</v>
      </c>
      <c r="J2915" s="6" t="s">
        <v>97</v>
      </c>
      <c r="K2915" s="2" t="s">
        <v>134</v>
      </c>
      <c r="L2915" t="s">
        <v>140</v>
      </c>
      <c r="M2915" s="2" t="s">
        <v>100</v>
      </c>
      <c r="N2915" s="70" t="s">
        <v>97</v>
      </c>
      <c r="O2915" s="70" t="s">
        <v>163</v>
      </c>
      <c r="P2915" s="4" t="s">
        <v>182</v>
      </c>
      <c r="Q2915" s="2" t="s">
        <v>98</v>
      </c>
      <c r="R2915" s="2" t="s">
        <v>98</v>
      </c>
      <c r="S2915" t="s">
        <v>98</v>
      </c>
      <c r="T2915" t="s">
        <v>98</v>
      </c>
      <c r="U2915" s="2" t="s">
        <v>98</v>
      </c>
      <c r="V2915" s="2" t="s">
        <v>98</v>
      </c>
      <c r="W2915" s="2" t="s">
        <v>98</v>
      </c>
      <c r="X2915" s="2" t="s">
        <v>98</v>
      </c>
      <c r="Y2915" s="2" t="s">
        <v>98</v>
      </c>
      <c r="Z2915" s="2" t="s">
        <v>98</v>
      </c>
      <c r="AA2915" s="2" t="s">
        <v>98</v>
      </c>
      <c r="AB2915" s="2" t="s">
        <v>99</v>
      </c>
      <c r="AC2915" t="s">
        <v>175</v>
      </c>
      <c r="AD2915" s="6" t="s">
        <v>97</v>
      </c>
      <c r="AE2915" s="1" t="s">
        <v>98</v>
      </c>
      <c r="AF2915" t="s">
        <v>98</v>
      </c>
    </row>
    <row r="2916" spans="1:32">
      <c r="A2916" s="3" t="s">
        <v>184</v>
      </c>
      <c r="B2916">
        <v>2906</v>
      </c>
      <c r="C2916" s="6">
        <v>197989</v>
      </c>
      <c r="D2916" t="s">
        <v>136</v>
      </c>
      <c r="E2916" s="2" t="s">
        <v>98</v>
      </c>
      <c r="F2916" s="2" t="s">
        <v>98</v>
      </c>
      <c r="G2916" s="2" t="s">
        <v>98</v>
      </c>
      <c r="H2916" s="2" t="s">
        <v>97</v>
      </c>
      <c r="I2916" s="2" t="s">
        <v>144</v>
      </c>
      <c r="J2916" s="2" t="s">
        <v>97</v>
      </c>
      <c r="K2916" s="2" t="s">
        <v>134</v>
      </c>
      <c r="L2916" t="s">
        <v>140</v>
      </c>
      <c r="M2916" s="2" t="s">
        <v>100</v>
      </c>
      <c r="N2916" s="71" t="s">
        <v>98</v>
      </c>
      <c r="O2916" s="71" t="s">
        <v>174</v>
      </c>
      <c r="P2916" s="4" t="s">
        <v>182</v>
      </c>
      <c r="Q2916" s="2" t="s">
        <v>98</v>
      </c>
      <c r="R2916" s="2" t="s">
        <v>98</v>
      </c>
      <c r="S2916" t="s">
        <v>98</v>
      </c>
      <c r="T2916" t="s">
        <v>98</v>
      </c>
      <c r="U2916" s="2" t="s">
        <v>98</v>
      </c>
      <c r="V2916" s="2" t="s">
        <v>98</v>
      </c>
      <c r="W2916" s="2" t="s">
        <v>98</v>
      </c>
      <c r="X2916" s="2" t="s">
        <v>98</v>
      </c>
      <c r="Y2916" s="2" t="s">
        <v>186</v>
      </c>
      <c r="Z2916" s="2" t="s">
        <v>98</v>
      </c>
      <c r="AA2916" s="2" t="s">
        <v>98</v>
      </c>
      <c r="AB2916" s="2" t="s">
        <v>97</v>
      </c>
      <c r="AC2916" t="s">
        <v>172</v>
      </c>
      <c r="AD2916" t="s">
        <v>97</v>
      </c>
      <c r="AE2916" s="1" t="s">
        <v>98</v>
      </c>
      <c r="AF2916" t="s">
        <v>98</v>
      </c>
    </row>
    <row r="2917" spans="1:32">
      <c r="A2917" s="3" t="s">
        <v>184</v>
      </c>
      <c r="B2917">
        <v>2907</v>
      </c>
      <c r="C2917" s="6">
        <v>197998</v>
      </c>
      <c r="D2917" t="s">
        <v>136</v>
      </c>
      <c r="E2917" s="2" t="s">
        <v>98</v>
      </c>
      <c r="F2917" s="2" t="s">
        <v>98</v>
      </c>
      <c r="G2917" s="2" t="s">
        <v>98</v>
      </c>
      <c r="H2917" s="2" t="s">
        <v>97</v>
      </c>
      <c r="I2917" s="2" t="s">
        <v>144</v>
      </c>
      <c r="J2917" s="2" t="s">
        <v>97</v>
      </c>
      <c r="K2917" s="2" t="s">
        <v>134</v>
      </c>
      <c r="L2917" t="s">
        <v>140</v>
      </c>
      <c r="M2917" s="2" t="s">
        <v>100</v>
      </c>
      <c r="N2917" s="71" t="s">
        <v>98</v>
      </c>
      <c r="O2917" s="71" t="s">
        <v>174</v>
      </c>
      <c r="P2917" s="4" t="s">
        <v>182</v>
      </c>
      <c r="Q2917" s="2" t="s">
        <v>98</v>
      </c>
      <c r="R2917" s="2" t="s">
        <v>98</v>
      </c>
      <c r="S2917" t="s">
        <v>98</v>
      </c>
      <c r="T2917" t="s">
        <v>98</v>
      </c>
      <c r="U2917" s="2" t="s">
        <v>98</v>
      </c>
      <c r="V2917" s="2" t="s">
        <v>98</v>
      </c>
      <c r="W2917" s="2" t="s">
        <v>98</v>
      </c>
      <c r="X2917" s="2" t="s">
        <v>98</v>
      </c>
      <c r="Y2917" s="2" t="s">
        <v>186</v>
      </c>
      <c r="Z2917" s="2" t="s">
        <v>98</v>
      </c>
      <c r="AA2917" s="2" t="s">
        <v>98</v>
      </c>
      <c r="AB2917" s="2" t="s">
        <v>98</v>
      </c>
      <c r="AC2917" t="s">
        <v>175</v>
      </c>
      <c r="AD2917" t="s">
        <v>97</v>
      </c>
      <c r="AE2917" s="1" t="s">
        <v>98</v>
      </c>
      <c r="AF2917" t="s">
        <v>98</v>
      </c>
    </row>
    <row r="2918" spans="1:32">
      <c r="A2918" s="3" t="s">
        <v>184</v>
      </c>
      <c r="B2918">
        <v>2908</v>
      </c>
      <c r="C2918">
        <v>198000</v>
      </c>
      <c r="D2918" t="s">
        <v>136</v>
      </c>
      <c r="E2918" s="2" t="s">
        <v>98</v>
      </c>
      <c r="F2918" s="2" t="s">
        <v>98</v>
      </c>
      <c r="G2918" s="2" t="s">
        <v>98</v>
      </c>
      <c r="H2918" s="3" t="s">
        <v>97</v>
      </c>
      <c r="I2918" s="2" t="s">
        <v>144</v>
      </c>
      <c r="J2918" s="6" t="s">
        <v>97</v>
      </c>
      <c r="K2918" s="2" t="s">
        <v>134</v>
      </c>
      <c r="L2918" t="s">
        <v>140</v>
      </c>
      <c r="M2918" s="2" t="s">
        <v>100</v>
      </c>
      <c r="N2918" s="70" t="s">
        <v>98</v>
      </c>
      <c r="O2918" s="70" t="s">
        <v>174</v>
      </c>
      <c r="P2918" s="5" t="s">
        <v>182</v>
      </c>
      <c r="Q2918" s="2" t="s">
        <v>98</v>
      </c>
      <c r="R2918" s="2" t="s">
        <v>98</v>
      </c>
      <c r="S2918" t="s">
        <v>98</v>
      </c>
      <c r="T2918" t="s">
        <v>98</v>
      </c>
      <c r="U2918" s="2" t="s">
        <v>98</v>
      </c>
      <c r="V2918" s="2" t="s">
        <v>98</v>
      </c>
      <c r="W2918" s="2" t="s">
        <v>98</v>
      </c>
      <c r="X2918" s="2" t="s">
        <v>98</v>
      </c>
      <c r="Y2918" s="2" t="s">
        <v>186</v>
      </c>
      <c r="Z2918" s="2" t="s">
        <v>98</v>
      </c>
      <c r="AA2918" s="2" t="s">
        <v>98</v>
      </c>
      <c r="AB2918" s="2" t="s">
        <v>98</v>
      </c>
      <c r="AC2918" t="s">
        <v>175</v>
      </c>
      <c r="AD2918" s="6" t="s">
        <v>97</v>
      </c>
      <c r="AE2918" s="1" t="s">
        <v>98</v>
      </c>
      <c r="AF2918" t="s">
        <v>97</v>
      </c>
    </row>
    <row r="2919" spans="1:32">
      <c r="A2919" s="3" t="s">
        <v>184</v>
      </c>
      <c r="B2919">
        <v>2909</v>
      </c>
      <c r="C2919">
        <v>198008</v>
      </c>
      <c r="D2919" t="s">
        <v>136</v>
      </c>
      <c r="E2919" s="2" t="s">
        <v>98</v>
      </c>
      <c r="F2919" s="2" t="s">
        <v>98</v>
      </c>
      <c r="G2919" s="2" t="s">
        <v>98</v>
      </c>
      <c r="H2919" s="3" t="s">
        <v>97</v>
      </c>
      <c r="I2919" s="2" t="s">
        <v>147</v>
      </c>
      <c r="J2919" s="6" t="s">
        <v>97</v>
      </c>
      <c r="K2919" s="2" t="s">
        <v>134</v>
      </c>
      <c r="L2919" t="s">
        <v>140</v>
      </c>
      <c r="M2919" s="2" t="s">
        <v>100</v>
      </c>
      <c r="N2919" s="70" t="s">
        <v>97</v>
      </c>
      <c r="O2919" s="70" t="s">
        <v>163</v>
      </c>
      <c r="P2919" s="5" t="s">
        <v>182</v>
      </c>
      <c r="Q2919" s="2" t="s">
        <v>98</v>
      </c>
      <c r="R2919" s="2" t="s">
        <v>98</v>
      </c>
      <c r="S2919" t="s">
        <v>98</v>
      </c>
      <c r="T2919" t="s">
        <v>98</v>
      </c>
      <c r="U2919" s="2" t="s">
        <v>98</v>
      </c>
      <c r="V2919" s="2" t="s">
        <v>98</v>
      </c>
      <c r="W2919" s="2" t="s">
        <v>98</v>
      </c>
      <c r="X2919" s="2" t="s">
        <v>98</v>
      </c>
      <c r="Y2919" s="2" t="s">
        <v>98</v>
      </c>
      <c r="Z2919" s="2" t="s">
        <v>98</v>
      </c>
      <c r="AA2919" s="2" t="s">
        <v>98</v>
      </c>
      <c r="AB2919" s="2" t="s">
        <v>98</v>
      </c>
      <c r="AC2919" t="s">
        <v>175</v>
      </c>
      <c r="AD2919" s="6" t="s">
        <v>97</v>
      </c>
      <c r="AE2919" s="1" t="s">
        <v>98</v>
      </c>
      <c r="AF2919" t="s">
        <v>98</v>
      </c>
    </row>
    <row r="2920" spans="1:32">
      <c r="A2920" s="3" t="s">
        <v>184</v>
      </c>
      <c r="B2920">
        <v>2910</v>
      </c>
      <c r="C2920">
        <v>198018</v>
      </c>
      <c r="D2920" t="s">
        <v>136</v>
      </c>
      <c r="E2920" s="2" t="s">
        <v>98</v>
      </c>
      <c r="F2920" s="2" t="s">
        <v>98</v>
      </c>
      <c r="G2920" s="2" t="s">
        <v>98</v>
      </c>
      <c r="H2920" s="3" t="s">
        <v>97</v>
      </c>
      <c r="I2920" s="2" t="s">
        <v>147</v>
      </c>
      <c r="J2920" s="6" t="s">
        <v>97</v>
      </c>
      <c r="K2920" s="2" t="s">
        <v>134</v>
      </c>
      <c r="L2920" t="s">
        <v>139</v>
      </c>
      <c r="M2920" s="2" t="s">
        <v>100</v>
      </c>
      <c r="N2920" s="70" t="s">
        <v>97</v>
      </c>
      <c r="O2920" s="70" t="s">
        <v>174</v>
      </c>
      <c r="P2920" s="4" t="s">
        <v>97</v>
      </c>
      <c r="Q2920" s="2" t="s">
        <v>98</v>
      </c>
      <c r="R2920" s="2" t="s">
        <v>98</v>
      </c>
      <c r="S2920" t="s">
        <v>97</v>
      </c>
      <c r="T2920" t="s">
        <v>98</v>
      </c>
      <c r="U2920" s="2" t="s">
        <v>97</v>
      </c>
      <c r="V2920" s="2" t="s">
        <v>97</v>
      </c>
      <c r="W2920" s="2" t="s">
        <v>98</v>
      </c>
      <c r="X2920" s="2" t="s">
        <v>98</v>
      </c>
      <c r="Y2920" s="2" t="s">
        <v>98</v>
      </c>
      <c r="Z2920" s="2" t="s">
        <v>98</v>
      </c>
      <c r="AA2920" s="2" t="s">
        <v>98</v>
      </c>
      <c r="AB2920" s="2" t="s">
        <v>97</v>
      </c>
      <c r="AC2920" t="s">
        <v>175</v>
      </c>
      <c r="AD2920" s="6" t="s">
        <v>97</v>
      </c>
      <c r="AE2920" s="1" t="s">
        <v>98</v>
      </c>
      <c r="AF2920" t="s">
        <v>98</v>
      </c>
    </row>
    <row r="2921" spans="1:32">
      <c r="A2921" s="3" t="s">
        <v>184</v>
      </c>
      <c r="B2921">
        <v>2911</v>
      </c>
      <c r="C2921" s="6">
        <v>198030</v>
      </c>
      <c r="D2921" t="s">
        <v>137</v>
      </c>
      <c r="E2921" s="2" t="s">
        <v>98</v>
      </c>
      <c r="F2921" s="2" t="s">
        <v>98</v>
      </c>
      <c r="G2921" s="2" t="s">
        <v>98</v>
      </c>
      <c r="H2921" s="2" t="s">
        <v>97</v>
      </c>
      <c r="I2921" s="2" t="s">
        <v>147</v>
      </c>
      <c r="J2921" s="2" t="s">
        <v>97</v>
      </c>
      <c r="K2921" s="2" t="s">
        <v>134</v>
      </c>
      <c r="L2921" t="s">
        <v>138</v>
      </c>
      <c r="M2921" s="2" t="s">
        <v>100</v>
      </c>
      <c r="N2921" s="71" t="s">
        <v>97</v>
      </c>
      <c r="O2921" s="71" t="s">
        <v>174</v>
      </c>
      <c r="P2921" s="4" t="s">
        <v>97</v>
      </c>
      <c r="Q2921" s="2" t="s">
        <v>98</v>
      </c>
      <c r="R2921" s="2" t="s">
        <v>97</v>
      </c>
      <c r="S2921" t="s">
        <v>97</v>
      </c>
      <c r="T2921" t="s">
        <v>98</v>
      </c>
      <c r="U2921" s="2" t="s">
        <v>98</v>
      </c>
      <c r="V2921" s="2" t="s">
        <v>97</v>
      </c>
      <c r="W2921" s="2" t="s">
        <v>98</v>
      </c>
      <c r="X2921" s="2" t="s">
        <v>97</v>
      </c>
      <c r="Y2921" s="2" t="s">
        <v>98</v>
      </c>
      <c r="Z2921" s="2" t="s">
        <v>97</v>
      </c>
      <c r="AA2921" s="2" t="s">
        <v>97</v>
      </c>
      <c r="AB2921" s="2" t="s">
        <v>98</v>
      </c>
      <c r="AC2921" t="s">
        <v>175</v>
      </c>
      <c r="AD2921" t="s">
        <v>97</v>
      </c>
      <c r="AE2921" s="1" t="s">
        <v>98</v>
      </c>
      <c r="AF2921" t="s">
        <v>98</v>
      </c>
    </row>
    <row r="2922" spans="1:32">
      <c r="A2922" s="3" t="s">
        <v>184</v>
      </c>
      <c r="B2922">
        <v>2912</v>
      </c>
      <c r="C2922" s="6">
        <v>198037</v>
      </c>
      <c r="D2922" t="s">
        <v>136</v>
      </c>
      <c r="E2922" s="2" t="s">
        <v>98</v>
      </c>
      <c r="F2922" s="2" t="s">
        <v>98</v>
      </c>
      <c r="G2922" s="2" t="s">
        <v>98</v>
      </c>
      <c r="H2922" s="2" t="s">
        <v>97</v>
      </c>
      <c r="I2922" s="2" t="s">
        <v>148</v>
      </c>
      <c r="J2922" s="2" t="s">
        <v>97</v>
      </c>
      <c r="K2922" s="2" t="s">
        <v>135</v>
      </c>
      <c r="L2922" t="s">
        <v>138</v>
      </c>
      <c r="M2922" s="2" t="s">
        <v>101</v>
      </c>
      <c r="N2922" s="71" t="s">
        <v>97</v>
      </c>
      <c r="O2922" s="71" t="s">
        <v>174</v>
      </c>
      <c r="P2922" s="4" t="s">
        <v>97</v>
      </c>
      <c r="Q2922" s="2" t="s">
        <v>97</v>
      </c>
      <c r="R2922" s="2" t="s">
        <v>97</v>
      </c>
      <c r="S2922" t="s">
        <v>97</v>
      </c>
      <c r="T2922" t="s">
        <v>97</v>
      </c>
      <c r="U2922" s="2" t="s">
        <v>97</v>
      </c>
      <c r="V2922" s="2" t="s">
        <v>98</v>
      </c>
      <c r="W2922" s="2" t="s">
        <v>98</v>
      </c>
      <c r="X2922" s="2" t="s">
        <v>97</v>
      </c>
      <c r="Y2922" s="2" t="s">
        <v>99</v>
      </c>
      <c r="Z2922" s="2" t="s">
        <v>98</v>
      </c>
      <c r="AA2922" s="2" t="s">
        <v>98</v>
      </c>
      <c r="AB2922" s="2" t="s">
        <v>185</v>
      </c>
      <c r="AC2922" t="s">
        <v>175</v>
      </c>
      <c r="AD2922" t="s">
        <v>98</v>
      </c>
      <c r="AE2922" s="1" t="s">
        <v>98</v>
      </c>
      <c r="AF2922" t="s">
        <v>97</v>
      </c>
    </row>
    <row r="2923" spans="1:32">
      <c r="A2923" s="3" t="s">
        <v>184</v>
      </c>
      <c r="B2923">
        <v>2913</v>
      </c>
      <c r="C2923" s="6">
        <v>198053</v>
      </c>
      <c r="D2923" t="s">
        <v>137</v>
      </c>
      <c r="E2923" s="2" t="s">
        <v>98</v>
      </c>
      <c r="F2923" s="2" t="s">
        <v>98</v>
      </c>
      <c r="G2923" s="2" t="s">
        <v>98</v>
      </c>
      <c r="H2923" s="2" t="s">
        <v>97</v>
      </c>
      <c r="I2923" s="2" t="s">
        <v>147</v>
      </c>
      <c r="J2923" s="2" t="s">
        <v>97</v>
      </c>
      <c r="K2923" s="2" t="s">
        <v>134</v>
      </c>
      <c r="L2923" t="s">
        <v>140</v>
      </c>
      <c r="M2923" s="2" t="s">
        <v>101</v>
      </c>
      <c r="N2923" s="71" t="s">
        <v>98</v>
      </c>
      <c r="O2923" s="71" t="s">
        <v>174</v>
      </c>
      <c r="P2923" s="4" t="s">
        <v>182</v>
      </c>
      <c r="Q2923" s="2" t="s">
        <v>98</v>
      </c>
      <c r="R2923" s="2" t="s">
        <v>98</v>
      </c>
      <c r="S2923" t="s">
        <v>98</v>
      </c>
      <c r="T2923" t="s">
        <v>98</v>
      </c>
      <c r="U2923" s="2" t="s">
        <v>98</v>
      </c>
      <c r="V2923" s="2" t="s">
        <v>98</v>
      </c>
      <c r="W2923" s="2" t="s">
        <v>98</v>
      </c>
      <c r="X2923" s="2" t="s">
        <v>98</v>
      </c>
      <c r="Y2923" s="2" t="s">
        <v>186</v>
      </c>
      <c r="Z2923" s="2" t="s">
        <v>98</v>
      </c>
      <c r="AA2923" s="2" t="s">
        <v>98</v>
      </c>
      <c r="AB2923" s="2" t="s">
        <v>98</v>
      </c>
      <c r="AC2923" t="s">
        <v>175</v>
      </c>
      <c r="AD2923" t="s">
        <v>97</v>
      </c>
      <c r="AE2923" s="1" t="s">
        <v>98</v>
      </c>
      <c r="AF2923" t="s">
        <v>98</v>
      </c>
    </row>
    <row r="2924" spans="1:32">
      <c r="A2924" s="3" t="s">
        <v>184</v>
      </c>
      <c r="B2924">
        <v>2914</v>
      </c>
      <c r="C2924" s="6">
        <v>198098</v>
      </c>
      <c r="D2924" t="s">
        <v>136</v>
      </c>
      <c r="E2924" s="2" t="s">
        <v>97</v>
      </c>
      <c r="F2924" s="2" t="s">
        <v>98</v>
      </c>
      <c r="G2924" s="2" t="s">
        <v>98</v>
      </c>
      <c r="H2924" s="2" t="s">
        <v>97</v>
      </c>
      <c r="I2924" s="2" t="s">
        <v>146</v>
      </c>
      <c r="J2924" s="2" t="s">
        <v>97</v>
      </c>
      <c r="K2924" s="2" t="s">
        <v>134</v>
      </c>
      <c r="L2924" t="s">
        <v>140</v>
      </c>
      <c r="M2924" s="2" t="s">
        <v>101</v>
      </c>
      <c r="N2924" s="71" t="s">
        <v>97</v>
      </c>
      <c r="O2924" s="71" t="s">
        <v>174</v>
      </c>
      <c r="P2924" s="4" t="s">
        <v>182</v>
      </c>
      <c r="Q2924" s="2" t="s">
        <v>98</v>
      </c>
      <c r="R2924" s="2" t="s">
        <v>98</v>
      </c>
      <c r="S2924" t="s">
        <v>98</v>
      </c>
      <c r="T2924" t="s">
        <v>98</v>
      </c>
      <c r="U2924" s="2" t="s">
        <v>98</v>
      </c>
      <c r="V2924" s="2" t="s">
        <v>98</v>
      </c>
      <c r="W2924" s="2" t="s">
        <v>98</v>
      </c>
      <c r="X2924" s="2" t="s">
        <v>98</v>
      </c>
      <c r="Y2924" s="2" t="s">
        <v>98</v>
      </c>
      <c r="Z2924" s="2" t="s">
        <v>98</v>
      </c>
      <c r="AA2924" s="2" t="s">
        <v>98</v>
      </c>
      <c r="AB2924" s="2" t="s">
        <v>98</v>
      </c>
      <c r="AC2924" t="s">
        <v>175</v>
      </c>
      <c r="AD2924" t="s">
        <v>97</v>
      </c>
      <c r="AE2924" s="1" t="s">
        <v>98</v>
      </c>
      <c r="AF2924" t="s">
        <v>98</v>
      </c>
    </row>
    <row r="2925" spans="1:32">
      <c r="A2925" s="3" t="s">
        <v>184</v>
      </c>
      <c r="B2925">
        <v>2915</v>
      </c>
      <c r="C2925">
        <v>198136</v>
      </c>
      <c r="D2925" t="s">
        <v>136</v>
      </c>
      <c r="E2925" s="2" t="s">
        <v>98</v>
      </c>
      <c r="F2925" s="2" t="s">
        <v>98</v>
      </c>
      <c r="G2925" s="2" t="s">
        <v>98</v>
      </c>
      <c r="H2925" s="2" t="s">
        <v>97</v>
      </c>
      <c r="I2925" s="2" t="s">
        <v>149</v>
      </c>
      <c r="J2925" s="6" t="s">
        <v>97</v>
      </c>
      <c r="K2925" s="2" t="s">
        <v>134</v>
      </c>
      <c r="L2925" t="s">
        <v>140</v>
      </c>
      <c r="M2925" s="3" t="s">
        <v>100</v>
      </c>
      <c r="N2925" s="71" t="s">
        <v>97</v>
      </c>
      <c r="O2925" s="71" t="s">
        <v>174</v>
      </c>
      <c r="P2925" s="4" t="s">
        <v>97</v>
      </c>
      <c r="Q2925" s="2" t="s">
        <v>98</v>
      </c>
      <c r="R2925" s="2" t="s">
        <v>98</v>
      </c>
      <c r="S2925" t="s">
        <v>97</v>
      </c>
      <c r="T2925" t="s">
        <v>98</v>
      </c>
      <c r="U2925" s="2" t="s">
        <v>98</v>
      </c>
      <c r="V2925" s="2" t="s">
        <v>98</v>
      </c>
      <c r="W2925" s="2" t="s">
        <v>98</v>
      </c>
      <c r="X2925" s="2" t="s">
        <v>98</v>
      </c>
      <c r="Y2925" s="2" t="s">
        <v>186</v>
      </c>
      <c r="Z2925" s="2" t="s">
        <v>98</v>
      </c>
      <c r="AA2925" s="2" t="s">
        <v>98</v>
      </c>
      <c r="AB2925" s="2" t="s">
        <v>98</v>
      </c>
      <c r="AC2925" t="s">
        <v>175</v>
      </c>
      <c r="AD2925" s="6" t="s">
        <v>97</v>
      </c>
      <c r="AE2925" s="1" t="s">
        <v>98</v>
      </c>
      <c r="AF2925" t="s">
        <v>98</v>
      </c>
    </row>
    <row r="2926" spans="1:32">
      <c r="A2926" s="3" t="s">
        <v>184</v>
      </c>
      <c r="B2926">
        <v>2916</v>
      </c>
      <c r="C2926" s="6">
        <v>198161</v>
      </c>
      <c r="D2926" t="s">
        <v>137</v>
      </c>
      <c r="E2926" s="2" t="s">
        <v>98</v>
      </c>
      <c r="F2926" s="2" t="s">
        <v>98</v>
      </c>
      <c r="G2926" s="2" t="s">
        <v>98</v>
      </c>
      <c r="H2926" s="2" t="s">
        <v>97</v>
      </c>
      <c r="I2926" s="2" t="s">
        <v>147</v>
      </c>
      <c r="J2926" s="2" t="s">
        <v>97</v>
      </c>
      <c r="K2926" s="2" t="s">
        <v>134</v>
      </c>
      <c r="L2926" t="s">
        <v>139</v>
      </c>
      <c r="M2926" s="2" t="s">
        <v>100</v>
      </c>
      <c r="N2926" s="71" t="s">
        <v>97</v>
      </c>
      <c r="O2926" s="71" t="s">
        <v>163</v>
      </c>
      <c r="P2926" s="4" t="s">
        <v>182</v>
      </c>
      <c r="Q2926" s="2" t="s">
        <v>98</v>
      </c>
      <c r="R2926" s="2" t="s">
        <v>98</v>
      </c>
      <c r="S2926" t="s">
        <v>98</v>
      </c>
      <c r="T2926" t="s">
        <v>97</v>
      </c>
      <c r="U2926" s="2" t="s">
        <v>98</v>
      </c>
      <c r="V2926" s="2" t="s">
        <v>97</v>
      </c>
      <c r="W2926" s="2" t="s">
        <v>98</v>
      </c>
      <c r="X2926" s="2" t="s">
        <v>98</v>
      </c>
      <c r="Y2926" s="2" t="s">
        <v>98</v>
      </c>
      <c r="Z2926" s="2" t="s">
        <v>98</v>
      </c>
      <c r="AA2926" s="2" t="s">
        <v>98</v>
      </c>
      <c r="AB2926" s="2" t="s">
        <v>97</v>
      </c>
      <c r="AC2926" t="s">
        <v>175</v>
      </c>
      <c r="AD2926" t="s">
        <v>97</v>
      </c>
      <c r="AE2926" s="1" t="s">
        <v>98</v>
      </c>
      <c r="AF2926" t="s">
        <v>98</v>
      </c>
    </row>
    <row r="2927" spans="1:32">
      <c r="A2927" s="3" t="s">
        <v>184</v>
      </c>
      <c r="B2927">
        <v>2917</v>
      </c>
      <c r="C2927" s="6">
        <v>198168</v>
      </c>
      <c r="D2927" t="s">
        <v>137</v>
      </c>
      <c r="E2927" s="2" t="s">
        <v>98</v>
      </c>
      <c r="F2927" s="2" t="s">
        <v>98</v>
      </c>
      <c r="G2927" s="2" t="s">
        <v>98</v>
      </c>
      <c r="H2927" s="2" t="s">
        <v>97</v>
      </c>
      <c r="I2927" s="2" t="s">
        <v>145</v>
      </c>
      <c r="J2927" s="2" t="s">
        <v>97</v>
      </c>
      <c r="K2927" s="2" t="s">
        <v>134</v>
      </c>
      <c r="L2927" t="s">
        <v>140</v>
      </c>
      <c r="M2927" s="2" t="s">
        <v>100</v>
      </c>
      <c r="N2927" s="71" t="s">
        <v>98</v>
      </c>
      <c r="O2927" s="71" t="s">
        <v>174</v>
      </c>
      <c r="P2927" s="4" t="s">
        <v>182</v>
      </c>
      <c r="Q2927" s="2" t="s">
        <v>98</v>
      </c>
      <c r="R2927" s="2" t="s">
        <v>98</v>
      </c>
      <c r="S2927" t="s">
        <v>98</v>
      </c>
      <c r="T2927" t="s">
        <v>98</v>
      </c>
      <c r="U2927" s="2" t="s">
        <v>98</v>
      </c>
      <c r="V2927" s="2" t="s">
        <v>98</v>
      </c>
      <c r="W2927" s="2" t="s">
        <v>98</v>
      </c>
      <c r="X2927" s="2" t="s">
        <v>98</v>
      </c>
      <c r="Y2927" s="2" t="s">
        <v>186</v>
      </c>
      <c r="Z2927" s="2" t="s">
        <v>98</v>
      </c>
      <c r="AA2927" s="2" t="s">
        <v>98</v>
      </c>
      <c r="AB2927" s="2" t="s">
        <v>97</v>
      </c>
      <c r="AC2927" t="s">
        <v>175</v>
      </c>
      <c r="AD2927" t="s">
        <v>97</v>
      </c>
      <c r="AE2927" s="1" t="s">
        <v>98</v>
      </c>
      <c r="AF2927" t="s">
        <v>98</v>
      </c>
    </row>
    <row r="2928" spans="1:32">
      <c r="A2928" s="3" t="s">
        <v>184</v>
      </c>
      <c r="B2928">
        <v>2918</v>
      </c>
      <c r="C2928" s="6">
        <v>198178</v>
      </c>
      <c r="D2928" t="s">
        <v>136</v>
      </c>
      <c r="E2928" s="2" t="s">
        <v>98</v>
      </c>
      <c r="F2928" s="2" t="s">
        <v>98</v>
      </c>
      <c r="G2928" s="2" t="s">
        <v>98</v>
      </c>
      <c r="H2928" s="2" t="s">
        <v>98</v>
      </c>
      <c r="I2928" s="2" t="s">
        <v>144</v>
      </c>
      <c r="J2928" s="2" t="s">
        <v>97</v>
      </c>
      <c r="K2928" s="2" t="s">
        <v>134</v>
      </c>
      <c r="L2928" t="s">
        <v>140</v>
      </c>
      <c r="M2928" s="2" t="s">
        <v>100</v>
      </c>
      <c r="N2928" s="71" t="s">
        <v>99</v>
      </c>
      <c r="O2928" s="71" t="s">
        <v>163</v>
      </c>
      <c r="P2928" s="4" t="s">
        <v>97</v>
      </c>
      <c r="Q2928" s="2" t="s">
        <v>98</v>
      </c>
      <c r="R2928" s="2" t="s">
        <v>98</v>
      </c>
      <c r="S2928" t="s">
        <v>97</v>
      </c>
      <c r="T2928" t="s">
        <v>97</v>
      </c>
      <c r="U2928" s="2" t="s">
        <v>98</v>
      </c>
      <c r="V2928" s="2" t="s">
        <v>97</v>
      </c>
      <c r="W2928" s="2" t="s">
        <v>98</v>
      </c>
      <c r="X2928" s="2" t="s">
        <v>98</v>
      </c>
      <c r="Y2928" s="2" t="s">
        <v>98</v>
      </c>
      <c r="Z2928" s="2" t="s">
        <v>98</v>
      </c>
      <c r="AA2928" s="2" t="s">
        <v>98</v>
      </c>
      <c r="AB2928" s="2" t="s">
        <v>97</v>
      </c>
      <c r="AC2928" t="s">
        <v>175</v>
      </c>
      <c r="AD2928" t="s">
        <v>97</v>
      </c>
      <c r="AE2928" s="1" t="s">
        <v>98</v>
      </c>
      <c r="AF2928" t="s">
        <v>98</v>
      </c>
    </row>
    <row r="2929" spans="1:32">
      <c r="A2929" s="3" t="s">
        <v>184</v>
      </c>
      <c r="B2929">
        <v>2919</v>
      </c>
      <c r="C2929">
        <v>198198</v>
      </c>
      <c r="D2929" t="s">
        <v>137</v>
      </c>
      <c r="E2929" s="2" t="s">
        <v>98</v>
      </c>
      <c r="F2929" s="2" t="s">
        <v>98</v>
      </c>
      <c r="G2929" s="2" t="s">
        <v>98</v>
      </c>
      <c r="H2929" s="3" t="s">
        <v>99</v>
      </c>
      <c r="I2929" s="2" t="s">
        <v>146</v>
      </c>
      <c r="J2929" s="6" t="s">
        <v>97</v>
      </c>
      <c r="K2929" s="2" t="s">
        <v>134</v>
      </c>
      <c r="L2929" t="s">
        <v>140</v>
      </c>
      <c r="M2929" s="2" t="s">
        <v>101</v>
      </c>
      <c r="N2929" s="70" t="s">
        <v>97</v>
      </c>
      <c r="O2929" s="70" t="s">
        <v>174</v>
      </c>
      <c r="P2929" s="5" t="s">
        <v>182</v>
      </c>
      <c r="Q2929" s="2" t="s">
        <v>98</v>
      </c>
      <c r="R2929" s="2" t="s">
        <v>98</v>
      </c>
      <c r="S2929" t="s">
        <v>98</v>
      </c>
      <c r="T2929" t="s">
        <v>98</v>
      </c>
      <c r="U2929" s="2" t="s">
        <v>98</v>
      </c>
      <c r="V2929" s="2" t="s">
        <v>98</v>
      </c>
      <c r="W2929" s="2" t="s">
        <v>98</v>
      </c>
      <c r="X2929" s="2" t="s">
        <v>98</v>
      </c>
      <c r="Y2929" s="2" t="s">
        <v>98</v>
      </c>
      <c r="Z2929" s="2" t="s">
        <v>98</v>
      </c>
      <c r="AA2929" s="2" t="s">
        <v>98</v>
      </c>
      <c r="AB2929" s="2" t="s">
        <v>97</v>
      </c>
      <c r="AC2929" t="s">
        <v>175</v>
      </c>
      <c r="AD2929" s="6" t="s">
        <v>97</v>
      </c>
      <c r="AE2929" s="7" t="s">
        <v>98</v>
      </c>
      <c r="AF2929" t="s">
        <v>98</v>
      </c>
    </row>
    <row r="2930" spans="1:32">
      <c r="A2930" s="3" t="s">
        <v>184</v>
      </c>
      <c r="B2930">
        <v>2920</v>
      </c>
      <c r="C2930" s="6">
        <v>198201</v>
      </c>
      <c r="D2930" t="s">
        <v>137</v>
      </c>
      <c r="E2930" s="2" t="s">
        <v>98</v>
      </c>
      <c r="F2930" s="2" t="s">
        <v>98</v>
      </c>
      <c r="G2930" s="2" t="s">
        <v>98</v>
      </c>
      <c r="H2930" s="2" t="s">
        <v>97</v>
      </c>
      <c r="I2930" s="2" t="s">
        <v>146</v>
      </c>
      <c r="J2930" s="2" t="s">
        <v>97</v>
      </c>
      <c r="K2930" s="2" t="s">
        <v>134</v>
      </c>
      <c r="L2930" t="s">
        <v>139</v>
      </c>
      <c r="M2930" s="2" t="s">
        <v>100</v>
      </c>
      <c r="N2930" s="71" t="s">
        <v>97</v>
      </c>
      <c r="O2930" s="71" t="s">
        <v>174</v>
      </c>
      <c r="P2930" s="4" t="s">
        <v>182</v>
      </c>
      <c r="Q2930" s="2" t="s">
        <v>98</v>
      </c>
      <c r="R2930" s="2" t="s">
        <v>98</v>
      </c>
      <c r="S2930" t="s">
        <v>98</v>
      </c>
      <c r="T2930" t="s">
        <v>98</v>
      </c>
      <c r="U2930" s="2" t="s">
        <v>98</v>
      </c>
      <c r="V2930" s="2" t="s">
        <v>98</v>
      </c>
      <c r="W2930" s="2" t="s">
        <v>98</v>
      </c>
      <c r="X2930" s="2" t="s">
        <v>98</v>
      </c>
      <c r="Y2930" s="2" t="s">
        <v>98</v>
      </c>
      <c r="Z2930" s="2" t="s">
        <v>98</v>
      </c>
      <c r="AA2930" s="2" t="s">
        <v>98</v>
      </c>
      <c r="AB2930" s="2" t="s">
        <v>97</v>
      </c>
      <c r="AC2930" t="s">
        <v>175</v>
      </c>
      <c r="AD2930" t="s">
        <v>97</v>
      </c>
      <c r="AE2930" s="1" t="s">
        <v>98</v>
      </c>
      <c r="AF2930" t="s">
        <v>98</v>
      </c>
    </row>
    <row r="2931" spans="1:32">
      <c r="A2931" s="3" t="s">
        <v>184</v>
      </c>
      <c r="B2931">
        <v>2921</v>
      </c>
      <c r="C2931">
        <v>198207</v>
      </c>
      <c r="D2931" t="s">
        <v>137</v>
      </c>
      <c r="E2931" s="2" t="s">
        <v>98</v>
      </c>
      <c r="F2931" s="2" t="s">
        <v>98</v>
      </c>
      <c r="G2931" s="2" t="s">
        <v>98</v>
      </c>
      <c r="H2931" s="3" t="s">
        <v>99</v>
      </c>
      <c r="I2931" s="2" t="s">
        <v>148</v>
      </c>
      <c r="J2931" s="6" t="s">
        <v>97</v>
      </c>
      <c r="K2931" s="2" t="s">
        <v>134</v>
      </c>
      <c r="L2931" t="s">
        <v>140</v>
      </c>
      <c r="M2931" s="3" t="s">
        <v>100</v>
      </c>
      <c r="N2931" s="71" t="s">
        <v>98</v>
      </c>
      <c r="O2931" s="71" t="s">
        <v>174</v>
      </c>
      <c r="P2931" s="4" t="s">
        <v>98</v>
      </c>
      <c r="Q2931" s="2" t="s">
        <v>98</v>
      </c>
      <c r="R2931" s="2" t="s">
        <v>98</v>
      </c>
      <c r="S2931" t="s">
        <v>97</v>
      </c>
      <c r="T2931" t="s">
        <v>98</v>
      </c>
      <c r="U2931" s="2" t="s">
        <v>98</v>
      </c>
      <c r="V2931" s="2" t="s">
        <v>98</v>
      </c>
      <c r="W2931" s="2" t="s">
        <v>98</v>
      </c>
      <c r="X2931" s="2" t="s">
        <v>98</v>
      </c>
      <c r="Y2931" s="2" t="s">
        <v>186</v>
      </c>
      <c r="Z2931" s="2" t="s">
        <v>98</v>
      </c>
      <c r="AA2931" s="2" t="s">
        <v>98</v>
      </c>
      <c r="AB2931" s="2" t="s">
        <v>98</v>
      </c>
      <c r="AC2931" t="s">
        <v>175</v>
      </c>
      <c r="AD2931" t="s">
        <v>97</v>
      </c>
      <c r="AE2931" s="1" t="s">
        <v>98</v>
      </c>
      <c r="AF2931" t="s">
        <v>98</v>
      </c>
    </row>
    <row r="2932" spans="1:32">
      <c r="A2932" s="3" t="s">
        <v>184</v>
      </c>
      <c r="B2932">
        <v>2922</v>
      </c>
      <c r="C2932" s="6">
        <v>198284</v>
      </c>
      <c r="D2932" t="s">
        <v>137</v>
      </c>
      <c r="E2932" s="2" t="s">
        <v>98</v>
      </c>
      <c r="F2932" s="2" t="s">
        <v>98</v>
      </c>
      <c r="G2932" s="2" t="s">
        <v>98</v>
      </c>
      <c r="H2932" s="2" t="s">
        <v>99</v>
      </c>
      <c r="I2932" s="2" t="s">
        <v>145</v>
      </c>
      <c r="J2932" s="2" t="s">
        <v>97</v>
      </c>
      <c r="K2932" s="2" t="s">
        <v>134</v>
      </c>
      <c r="L2932" t="s">
        <v>140</v>
      </c>
      <c r="M2932" s="2" t="s">
        <v>100</v>
      </c>
      <c r="N2932" s="71" t="s">
        <v>97</v>
      </c>
      <c r="O2932" s="71" t="s">
        <v>174</v>
      </c>
      <c r="P2932" s="4" t="s">
        <v>182</v>
      </c>
      <c r="Q2932" s="2" t="s">
        <v>98</v>
      </c>
      <c r="R2932" s="2" t="s">
        <v>98</v>
      </c>
      <c r="S2932" t="s">
        <v>98</v>
      </c>
      <c r="T2932" t="s">
        <v>98</v>
      </c>
      <c r="U2932" s="2" t="s">
        <v>98</v>
      </c>
      <c r="V2932" s="2" t="s">
        <v>98</v>
      </c>
      <c r="W2932" s="2" t="s">
        <v>98</v>
      </c>
      <c r="X2932" s="2" t="s">
        <v>98</v>
      </c>
      <c r="Y2932" s="2" t="s">
        <v>98</v>
      </c>
      <c r="Z2932" s="2" t="s">
        <v>98</v>
      </c>
      <c r="AA2932" s="2" t="s">
        <v>98</v>
      </c>
      <c r="AB2932" s="2" t="s">
        <v>98</v>
      </c>
      <c r="AC2932" t="s">
        <v>172</v>
      </c>
      <c r="AD2932" t="s">
        <v>97</v>
      </c>
      <c r="AE2932" s="1" t="s">
        <v>98</v>
      </c>
      <c r="AF2932" t="s">
        <v>98</v>
      </c>
    </row>
    <row r="2933" spans="1:32">
      <c r="A2933" s="3" t="s">
        <v>184</v>
      </c>
      <c r="B2933">
        <v>2923</v>
      </c>
      <c r="C2933" s="6">
        <v>198348</v>
      </c>
      <c r="D2933" t="s">
        <v>137</v>
      </c>
      <c r="E2933" s="2" t="s">
        <v>98</v>
      </c>
      <c r="F2933" s="2" t="s">
        <v>98</v>
      </c>
      <c r="G2933" s="2" t="s">
        <v>98</v>
      </c>
      <c r="H2933" s="2" t="s">
        <v>97</v>
      </c>
      <c r="I2933" s="2" t="s">
        <v>149</v>
      </c>
      <c r="J2933" s="2" t="s">
        <v>97</v>
      </c>
      <c r="K2933" s="2" t="s">
        <v>134</v>
      </c>
      <c r="L2933" t="s">
        <v>140</v>
      </c>
      <c r="M2933" s="2" t="s">
        <v>100</v>
      </c>
      <c r="N2933" s="71" t="s">
        <v>97</v>
      </c>
      <c r="O2933" s="71" t="s">
        <v>163</v>
      </c>
      <c r="P2933" s="4" t="s">
        <v>182</v>
      </c>
      <c r="Q2933" s="2" t="s">
        <v>98</v>
      </c>
      <c r="R2933" s="2" t="s">
        <v>98</v>
      </c>
      <c r="S2933" t="s">
        <v>98</v>
      </c>
      <c r="T2933" t="s">
        <v>98</v>
      </c>
      <c r="U2933" s="2" t="s">
        <v>98</v>
      </c>
      <c r="V2933" s="2" t="s">
        <v>98</v>
      </c>
      <c r="W2933" s="2" t="s">
        <v>98</v>
      </c>
      <c r="X2933" s="2" t="s">
        <v>98</v>
      </c>
      <c r="Y2933" s="2" t="s">
        <v>98</v>
      </c>
      <c r="Z2933" s="2" t="s">
        <v>98</v>
      </c>
      <c r="AA2933" s="2" t="s">
        <v>98</v>
      </c>
      <c r="AB2933" s="2" t="s">
        <v>98</v>
      </c>
      <c r="AC2933" t="s">
        <v>175</v>
      </c>
      <c r="AD2933" t="s">
        <v>97</v>
      </c>
      <c r="AE2933" s="1" t="s">
        <v>98</v>
      </c>
      <c r="AF2933" t="s">
        <v>97</v>
      </c>
    </row>
    <row r="2934" spans="1:32">
      <c r="A2934" s="3" t="s">
        <v>184</v>
      </c>
      <c r="B2934">
        <v>2924</v>
      </c>
      <c r="C2934" s="6">
        <v>198352</v>
      </c>
      <c r="D2934" t="s">
        <v>137</v>
      </c>
      <c r="E2934" s="2" t="s">
        <v>98</v>
      </c>
      <c r="F2934" s="2" t="s">
        <v>98</v>
      </c>
      <c r="G2934" s="2" t="s">
        <v>98</v>
      </c>
      <c r="H2934" s="2" t="s">
        <v>97</v>
      </c>
      <c r="I2934" s="2" t="s">
        <v>149</v>
      </c>
      <c r="J2934" s="2" t="s">
        <v>97</v>
      </c>
      <c r="K2934" s="2" t="s">
        <v>134</v>
      </c>
      <c r="L2934" t="s">
        <v>140</v>
      </c>
      <c r="M2934" s="2" t="s">
        <v>100</v>
      </c>
      <c r="N2934" s="71" t="s">
        <v>97</v>
      </c>
      <c r="O2934" s="71" t="s">
        <v>174</v>
      </c>
      <c r="P2934" s="4" t="s">
        <v>97</v>
      </c>
      <c r="Q2934" s="2" t="s">
        <v>98</v>
      </c>
      <c r="R2934" s="2" t="s">
        <v>98</v>
      </c>
      <c r="S2934" t="s">
        <v>97</v>
      </c>
      <c r="T2934" t="s">
        <v>98</v>
      </c>
      <c r="U2934" s="2" t="s">
        <v>98</v>
      </c>
      <c r="V2934" s="2" t="s">
        <v>98</v>
      </c>
      <c r="W2934" s="2" t="s">
        <v>98</v>
      </c>
      <c r="X2934" s="2" t="s">
        <v>98</v>
      </c>
      <c r="Y2934" s="2" t="s">
        <v>98</v>
      </c>
      <c r="Z2934" s="2" t="s">
        <v>98</v>
      </c>
      <c r="AA2934" s="2" t="s">
        <v>98</v>
      </c>
      <c r="AB2934" s="2" t="s">
        <v>98</v>
      </c>
      <c r="AC2934" t="s">
        <v>175</v>
      </c>
      <c r="AD2934" t="s">
        <v>97</v>
      </c>
      <c r="AE2934" s="1" t="s">
        <v>98</v>
      </c>
      <c r="AF2934" t="s">
        <v>97</v>
      </c>
    </row>
    <row r="2935" spans="1:32">
      <c r="A2935" s="3" t="s">
        <v>184</v>
      </c>
      <c r="B2935">
        <v>2925</v>
      </c>
      <c r="C2935" s="6">
        <v>198356</v>
      </c>
      <c r="D2935" t="s">
        <v>137</v>
      </c>
      <c r="E2935" s="2" t="s">
        <v>98</v>
      </c>
      <c r="F2935" s="2" t="s">
        <v>98</v>
      </c>
      <c r="G2935" s="2" t="s">
        <v>98</v>
      </c>
      <c r="H2935" s="2" t="s">
        <v>99</v>
      </c>
      <c r="I2935" s="2" t="s">
        <v>145</v>
      </c>
      <c r="J2935" s="2" t="s">
        <v>97</v>
      </c>
      <c r="K2935" s="2" t="s">
        <v>134</v>
      </c>
      <c r="L2935" t="s">
        <v>140</v>
      </c>
      <c r="M2935" s="2" t="s">
        <v>99</v>
      </c>
      <c r="N2935" s="71" t="s">
        <v>97</v>
      </c>
      <c r="O2935" s="71" t="s">
        <v>174</v>
      </c>
      <c r="P2935" s="4" t="s">
        <v>97</v>
      </c>
      <c r="Q2935" s="2" t="s">
        <v>98</v>
      </c>
      <c r="R2935" s="2" t="s">
        <v>98</v>
      </c>
      <c r="S2935" t="s">
        <v>97</v>
      </c>
      <c r="T2935" t="s">
        <v>98</v>
      </c>
      <c r="U2935" s="2" t="s">
        <v>98</v>
      </c>
      <c r="V2935" s="2" t="s">
        <v>98</v>
      </c>
      <c r="W2935" s="2" t="s">
        <v>98</v>
      </c>
      <c r="X2935" s="2" t="s">
        <v>98</v>
      </c>
      <c r="Y2935" s="2" t="s">
        <v>99</v>
      </c>
      <c r="Z2935" s="2" t="s">
        <v>98</v>
      </c>
      <c r="AA2935" s="2" t="s">
        <v>98</v>
      </c>
      <c r="AB2935" s="2" t="s">
        <v>98</v>
      </c>
      <c r="AC2935" t="s">
        <v>175</v>
      </c>
      <c r="AD2935" t="s">
        <v>97</v>
      </c>
      <c r="AE2935" s="1" t="s">
        <v>98</v>
      </c>
      <c r="AF2935" t="s">
        <v>97</v>
      </c>
    </row>
    <row r="2936" spans="1:32">
      <c r="A2936" s="3" t="s">
        <v>184</v>
      </c>
      <c r="B2936">
        <v>2926</v>
      </c>
      <c r="C2936" s="6">
        <v>198368</v>
      </c>
      <c r="D2936" t="s">
        <v>136</v>
      </c>
      <c r="E2936" s="2" t="s">
        <v>98</v>
      </c>
      <c r="F2936" s="2" t="s">
        <v>98</v>
      </c>
      <c r="G2936" s="2" t="s">
        <v>98</v>
      </c>
      <c r="H2936" s="2" t="s">
        <v>97</v>
      </c>
      <c r="I2936" s="2" t="s">
        <v>147</v>
      </c>
      <c r="J2936" s="2" t="s">
        <v>97</v>
      </c>
      <c r="K2936" s="2" t="s">
        <v>134</v>
      </c>
      <c r="L2936" t="s">
        <v>140</v>
      </c>
      <c r="M2936" s="2" t="s">
        <v>100</v>
      </c>
      <c r="N2936" s="71" t="s">
        <v>98</v>
      </c>
      <c r="O2936" s="71" t="s">
        <v>174</v>
      </c>
      <c r="P2936" s="4" t="s">
        <v>182</v>
      </c>
      <c r="Q2936" s="2" t="s">
        <v>98</v>
      </c>
      <c r="R2936" s="2" t="s">
        <v>98</v>
      </c>
      <c r="S2936" t="s">
        <v>98</v>
      </c>
      <c r="T2936" t="s">
        <v>98</v>
      </c>
      <c r="U2936" s="2" t="s">
        <v>98</v>
      </c>
      <c r="V2936" s="2" t="s">
        <v>98</v>
      </c>
      <c r="W2936" s="2" t="s">
        <v>98</v>
      </c>
      <c r="X2936" s="2" t="s">
        <v>98</v>
      </c>
      <c r="Y2936" s="2" t="s">
        <v>186</v>
      </c>
      <c r="Z2936" s="2" t="s">
        <v>98</v>
      </c>
      <c r="AA2936" s="2" t="s">
        <v>98</v>
      </c>
      <c r="AB2936" s="2" t="s">
        <v>98</v>
      </c>
      <c r="AC2936" t="s">
        <v>175</v>
      </c>
      <c r="AD2936" t="s">
        <v>97</v>
      </c>
      <c r="AE2936" s="1" t="s">
        <v>98</v>
      </c>
      <c r="AF2936" t="s">
        <v>98</v>
      </c>
    </row>
    <row r="2937" spans="1:32">
      <c r="A2937" s="3" t="s">
        <v>184</v>
      </c>
      <c r="B2937">
        <v>2927</v>
      </c>
      <c r="C2937" s="6">
        <v>198393</v>
      </c>
      <c r="D2937" t="s">
        <v>137</v>
      </c>
      <c r="E2937" s="2" t="s">
        <v>98</v>
      </c>
      <c r="F2937" s="2" t="s">
        <v>98</v>
      </c>
      <c r="G2937" s="2" t="s">
        <v>98</v>
      </c>
      <c r="H2937" s="2" t="s">
        <v>97</v>
      </c>
      <c r="I2937" s="2" t="s">
        <v>146</v>
      </c>
      <c r="J2937" s="2" t="s">
        <v>97</v>
      </c>
      <c r="K2937" s="2" t="s">
        <v>134</v>
      </c>
      <c r="L2937" t="s">
        <v>140</v>
      </c>
      <c r="M2937" s="2" t="s">
        <v>100</v>
      </c>
      <c r="N2937" s="71" t="s">
        <v>97</v>
      </c>
      <c r="O2937" s="71" t="s">
        <v>174</v>
      </c>
      <c r="P2937" s="4" t="s">
        <v>182</v>
      </c>
      <c r="Q2937" s="2" t="s">
        <v>98</v>
      </c>
      <c r="R2937" s="2" t="s">
        <v>98</v>
      </c>
      <c r="S2937" t="s">
        <v>98</v>
      </c>
      <c r="T2937" t="s">
        <v>98</v>
      </c>
      <c r="U2937" s="2" t="s">
        <v>98</v>
      </c>
      <c r="V2937" s="2" t="s">
        <v>98</v>
      </c>
      <c r="W2937" s="2" t="s">
        <v>98</v>
      </c>
      <c r="X2937" s="2" t="s">
        <v>98</v>
      </c>
      <c r="Y2937" s="2" t="s">
        <v>186</v>
      </c>
      <c r="Z2937" s="2" t="s">
        <v>98</v>
      </c>
      <c r="AA2937" s="2" t="s">
        <v>98</v>
      </c>
      <c r="AB2937" s="2" t="s">
        <v>97</v>
      </c>
      <c r="AC2937" t="s">
        <v>175</v>
      </c>
      <c r="AD2937" t="s">
        <v>97</v>
      </c>
      <c r="AE2937" s="1" t="s">
        <v>98</v>
      </c>
      <c r="AF2937" t="s">
        <v>98</v>
      </c>
    </row>
    <row r="2938" spans="1:32">
      <c r="A2938" s="3" t="s">
        <v>184</v>
      </c>
      <c r="B2938">
        <v>2928</v>
      </c>
      <c r="C2938">
        <v>198410</v>
      </c>
      <c r="D2938" t="s">
        <v>136</v>
      </c>
      <c r="E2938" s="2" t="s">
        <v>97</v>
      </c>
      <c r="F2938" s="2" t="s">
        <v>97</v>
      </c>
      <c r="G2938" s="2" t="s">
        <v>98</v>
      </c>
      <c r="H2938" s="3" t="s">
        <v>97</v>
      </c>
      <c r="I2938" s="2" t="s">
        <v>148</v>
      </c>
      <c r="J2938" s="6" t="s">
        <v>97</v>
      </c>
      <c r="K2938" s="2" t="s">
        <v>134</v>
      </c>
      <c r="L2938" t="s">
        <v>139</v>
      </c>
      <c r="M2938" s="3" t="s">
        <v>100</v>
      </c>
      <c r="N2938" s="71" t="s">
        <v>97</v>
      </c>
      <c r="O2938" s="71" t="s">
        <v>163</v>
      </c>
      <c r="P2938" s="4" t="s">
        <v>98</v>
      </c>
      <c r="Q2938" s="2" t="s">
        <v>98</v>
      </c>
      <c r="R2938" s="2" t="s">
        <v>98</v>
      </c>
      <c r="S2938" t="s">
        <v>97</v>
      </c>
      <c r="T2938" t="s">
        <v>98</v>
      </c>
      <c r="U2938" s="2" t="s">
        <v>98</v>
      </c>
      <c r="V2938" s="2" t="s">
        <v>98</v>
      </c>
      <c r="W2938" s="2" t="s">
        <v>98</v>
      </c>
      <c r="X2938" s="2" t="s">
        <v>97</v>
      </c>
      <c r="Y2938" s="2" t="s">
        <v>98</v>
      </c>
      <c r="Z2938" s="2" t="s">
        <v>98</v>
      </c>
      <c r="AA2938" s="2" t="s">
        <v>98</v>
      </c>
      <c r="AB2938" s="2" t="s">
        <v>185</v>
      </c>
      <c r="AC2938" t="s">
        <v>176</v>
      </c>
      <c r="AD2938" s="6" t="s">
        <v>97</v>
      </c>
      <c r="AE2938" s="1" t="s">
        <v>97</v>
      </c>
      <c r="AF2938" t="s">
        <v>97</v>
      </c>
    </row>
    <row r="2939" spans="1:32">
      <c r="A2939" s="3" t="s">
        <v>183</v>
      </c>
      <c r="B2939">
        <v>2929</v>
      </c>
      <c r="C2939">
        <v>198414</v>
      </c>
      <c r="D2939" t="s">
        <v>137</v>
      </c>
      <c r="E2939" s="2" t="s">
        <v>97</v>
      </c>
      <c r="F2939" s="2" t="s">
        <v>98</v>
      </c>
      <c r="G2939" s="2" t="s">
        <v>98</v>
      </c>
      <c r="H2939" s="3" t="s">
        <v>97</v>
      </c>
      <c r="I2939" s="2" t="s">
        <v>148</v>
      </c>
      <c r="J2939" s="6" t="s">
        <v>97</v>
      </c>
      <c r="K2939" s="2" t="s">
        <v>134</v>
      </c>
      <c r="L2939" t="s">
        <v>139</v>
      </c>
      <c r="M2939" s="3" t="s">
        <v>101</v>
      </c>
      <c r="N2939" s="71" t="s">
        <v>97</v>
      </c>
      <c r="O2939" s="71" t="s">
        <v>174</v>
      </c>
      <c r="P2939" s="5" t="s">
        <v>182</v>
      </c>
      <c r="Q2939" s="2" t="s">
        <v>97</v>
      </c>
      <c r="R2939" s="2" t="s">
        <v>98</v>
      </c>
      <c r="S2939" t="s">
        <v>98</v>
      </c>
      <c r="T2939" t="s">
        <v>98</v>
      </c>
      <c r="U2939" s="2" t="s">
        <v>98</v>
      </c>
      <c r="V2939" s="2" t="s">
        <v>98</v>
      </c>
      <c r="W2939" s="2" t="s">
        <v>97</v>
      </c>
      <c r="X2939" s="2" t="s">
        <v>97</v>
      </c>
      <c r="Y2939" s="2" t="s">
        <v>98</v>
      </c>
      <c r="Z2939" s="2" t="s">
        <v>98</v>
      </c>
      <c r="AA2939" s="2" t="s">
        <v>98</v>
      </c>
      <c r="AB2939" s="2" t="s">
        <v>98</v>
      </c>
      <c r="AC2939" t="s">
        <v>176</v>
      </c>
      <c r="AD2939" s="6" t="s">
        <v>97</v>
      </c>
      <c r="AE2939" s="1" t="s">
        <v>98</v>
      </c>
      <c r="AF2939" t="s">
        <v>97</v>
      </c>
    </row>
    <row r="2940" spans="1:32">
      <c r="A2940" s="3" t="s">
        <v>184</v>
      </c>
      <c r="B2940">
        <v>2930</v>
      </c>
      <c r="C2940">
        <v>198418</v>
      </c>
      <c r="D2940" t="s">
        <v>136</v>
      </c>
      <c r="E2940" s="2" t="s">
        <v>98</v>
      </c>
      <c r="F2940" s="2" t="s">
        <v>98</v>
      </c>
      <c r="G2940" s="2" t="s">
        <v>98</v>
      </c>
      <c r="H2940" s="2" t="s">
        <v>99</v>
      </c>
      <c r="I2940" s="2" t="s">
        <v>149</v>
      </c>
      <c r="J2940" s="6" t="s">
        <v>97</v>
      </c>
      <c r="K2940" s="2" t="s">
        <v>134</v>
      </c>
      <c r="L2940" t="s">
        <v>140</v>
      </c>
      <c r="M2940" s="3" t="s">
        <v>101</v>
      </c>
      <c r="N2940" s="71" t="s">
        <v>98</v>
      </c>
      <c r="O2940" s="71" t="s">
        <v>163</v>
      </c>
      <c r="P2940" s="4" t="s">
        <v>182</v>
      </c>
      <c r="Q2940" s="2" t="s">
        <v>98</v>
      </c>
      <c r="R2940" s="2" t="s">
        <v>98</v>
      </c>
      <c r="S2940" t="s">
        <v>98</v>
      </c>
      <c r="T2940" t="s">
        <v>98</v>
      </c>
      <c r="U2940" s="2" t="s">
        <v>98</v>
      </c>
      <c r="V2940" s="2" t="s">
        <v>98</v>
      </c>
      <c r="W2940" s="2" t="s">
        <v>98</v>
      </c>
      <c r="X2940" s="2" t="s">
        <v>98</v>
      </c>
      <c r="Y2940" s="2" t="s">
        <v>186</v>
      </c>
      <c r="Z2940" s="2" t="s">
        <v>98</v>
      </c>
      <c r="AA2940" s="2" t="s">
        <v>98</v>
      </c>
      <c r="AB2940" s="2" t="s">
        <v>97</v>
      </c>
      <c r="AC2940" t="s">
        <v>175</v>
      </c>
      <c r="AD2940" s="6" t="s">
        <v>97</v>
      </c>
      <c r="AE2940" s="1" t="s">
        <v>98</v>
      </c>
      <c r="AF2940" t="s">
        <v>98</v>
      </c>
    </row>
    <row r="2941" spans="1:32">
      <c r="A2941" s="3" t="s">
        <v>184</v>
      </c>
      <c r="B2941">
        <v>2931</v>
      </c>
      <c r="C2941" s="6">
        <v>198425</v>
      </c>
      <c r="D2941" t="s">
        <v>136</v>
      </c>
      <c r="E2941" s="2" t="s">
        <v>98</v>
      </c>
      <c r="F2941" s="2" t="s">
        <v>98</v>
      </c>
      <c r="G2941" s="2" t="s">
        <v>98</v>
      </c>
      <c r="H2941" s="2" t="s">
        <v>97</v>
      </c>
      <c r="I2941" s="2" t="s">
        <v>148</v>
      </c>
      <c r="J2941" s="2" t="s">
        <v>97</v>
      </c>
      <c r="K2941" s="2" t="s">
        <v>134</v>
      </c>
      <c r="L2941" t="s">
        <v>140</v>
      </c>
      <c r="M2941" s="2" t="s">
        <v>100</v>
      </c>
      <c r="N2941" s="71" t="s">
        <v>98</v>
      </c>
      <c r="O2941" s="71" t="s">
        <v>163</v>
      </c>
      <c r="P2941" s="4" t="s">
        <v>98</v>
      </c>
      <c r="Q2941" s="2" t="s">
        <v>98</v>
      </c>
      <c r="R2941" s="2" t="s">
        <v>98</v>
      </c>
      <c r="S2941" t="s">
        <v>97</v>
      </c>
      <c r="T2941" t="s">
        <v>98</v>
      </c>
      <c r="U2941" s="2" t="s">
        <v>98</v>
      </c>
      <c r="V2941" s="2" t="s">
        <v>98</v>
      </c>
      <c r="W2941" s="2" t="s">
        <v>98</v>
      </c>
      <c r="X2941" s="2" t="s">
        <v>98</v>
      </c>
      <c r="Y2941" s="2" t="s">
        <v>186</v>
      </c>
      <c r="Z2941" s="2" t="s">
        <v>98</v>
      </c>
      <c r="AA2941" s="2" t="s">
        <v>98</v>
      </c>
      <c r="AB2941" s="2" t="s">
        <v>97</v>
      </c>
      <c r="AC2941" t="s">
        <v>176</v>
      </c>
      <c r="AD2941" t="s">
        <v>97</v>
      </c>
      <c r="AE2941" s="1" t="s">
        <v>97</v>
      </c>
      <c r="AF2941" t="s">
        <v>98</v>
      </c>
    </row>
    <row r="2942" spans="1:32">
      <c r="A2942" s="3" t="s">
        <v>184</v>
      </c>
      <c r="B2942">
        <v>2932</v>
      </c>
      <c r="C2942">
        <v>198427</v>
      </c>
      <c r="D2942" t="s">
        <v>136</v>
      </c>
      <c r="E2942" s="2" t="s">
        <v>98</v>
      </c>
      <c r="F2942" s="2" t="s">
        <v>98</v>
      </c>
      <c r="G2942" s="2" t="s">
        <v>97</v>
      </c>
      <c r="H2942" s="2" t="s">
        <v>97</v>
      </c>
      <c r="I2942" s="2" t="s">
        <v>145</v>
      </c>
      <c r="J2942" s="6" t="s">
        <v>97</v>
      </c>
      <c r="K2942" s="2" t="s">
        <v>135</v>
      </c>
      <c r="L2942" t="s">
        <v>138</v>
      </c>
      <c r="M2942" s="3" t="s">
        <v>101</v>
      </c>
      <c r="N2942" s="71" t="s">
        <v>97</v>
      </c>
      <c r="O2942" s="71" t="s">
        <v>174</v>
      </c>
      <c r="P2942" s="4" t="s">
        <v>97</v>
      </c>
      <c r="Q2942" s="2" t="s">
        <v>98</v>
      </c>
      <c r="R2942" s="2" t="s">
        <v>98</v>
      </c>
      <c r="S2942" t="s">
        <v>97</v>
      </c>
      <c r="T2942" t="s">
        <v>98</v>
      </c>
      <c r="U2942" s="2" t="s">
        <v>98</v>
      </c>
      <c r="V2942" s="2" t="s">
        <v>98</v>
      </c>
      <c r="W2942" s="2" t="s">
        <v>98</v>
      </c>
      <c r="X2942" s="2" t="s">
        <v>98</v>
      </c>
      <c r="Y2942" s="2" t="s">
        <v>99</v>
      </c>
      <c r="Z2942" s="2" t="s">
        <v>98</v>
      </c>
      <c r="AA2942" s="2" t="s">
        <v>98</v>
      </c>
      <c r="AB2942" s="2" t="s">
        <v>185</v>
      </c>
      <c r="AC2942" t="s">
        <v>175</v>
      </c>
      <c r="AD2942" t="s">
        <v>98</v>
      </c>
      <c r="AE2942" s="1" t="s">
        <v>98</v>
      </c>
      <c r="AF2942" t="s">
        <v>97</v>
      </c>
    </row>
    <row r="2943" spans="1:32">
      <c r="A2943" s="3" t="s">
        <v>184</v>
      </c>
      <c r="B2943">
        <v>2933</v>
      </c>
      <c r="C2943" s="6">
        <v>198428</v>
      </c>
      <c r="D2943" t="s">
        <v>136</v>
      </c>
      <c r="E2943" s="2" t="s">
        <v>98</v>
      </c>
      <c r="F2943" s="2" t="s">
        <v>98</v>
      </c>
      <c r="G2943" s="2" t="s">
        <v>98</v>
      </c>
      <c r="H2943" s="2" t="s">
        <v>98</v>
      </c>
      <c r="I2943" s="2" t="s">
        <v>145</v>
      </c>
      <c r="J2943" s="2" t="s">
        <v>97</v>
      </c>
      <c r="K2943" s="2" t="s">
        <v>134</v>
      </c>
      <c r="L2943" t="s">
        <v>138</v>
      </c>
      <c r="M2943" s="2" t="s">
        <v>101</v>
      </c>
      <c r="N2943" s="71" t="s">
        <v>99</v>
      </c>
      <c r="O2943" s="71" t="s">
        <v>174</v>
      </c>
      <c r="P2943" s="4" t="s">
        <v>98</v>
      </c>
      <c r="Q2943" s="2" t="s">
        <v>98</v>
      </c>
      <c r="R2943" s="2" t="s">
        <v>98</v>
      </c>
      <c r="S2943" t="s">
        <v>97</v>
      </c>
      <c r="T2943" t="s">
        <v>98</v>
      </c>
      <c r="U2943" s="2" t="s">
        <v>98</v>
      </c>
      <c r="V2943" s="2" t="s">
        <v>98</v>
      </c>
      <c r="W2943" s="2" t="s">
        <v>98</v>
      </c>
      <c r="X2943" s="2" t="s">
        <v>98</v>
      </c>
      <c r="Y2943" s="2" t="s">
        <v>98</v>
      </c>
      <c r="Z2943" s="2" t="s">
        <v>98</v>
      </c>
      <c r="AA2943" s="2" t="s">
        <v>98</v>
      </c>
      <c r="AB2943" s="2" t="s">
        <v>97</v>
      </c>
      <c r="AC2943" t="s">
        <v>176</v>
      </c>
      <c r="AD2943" t="s">
        <v>97</v>
      </c>
      <c r="AE2943" s="1" t="s">
        <v>98</v>
      </c>
      <c r="AF2943" t="s">
        <v>98</v>
      </c>
    </row>
    <row r="2944" spans="1:32">
      <c r="A2944" s="3" t="s">
        <v>184</v>
      </c>
      <c r="B2944">
        <v>2934</v>
      </c>
      <c r="C2944">
        <v>198445</v>
      </c>
      <c r="D2944" t="s">
        <v>137</v>
      </c>
      <c r="E2944" s="2" t="s">
        <v>98</v>
      </c>
      <c r="F2944" s="2" t="s">
        <v>98</v>
      </c>
      <c r="G2944" s="2" t="s">
        <v>98</v>
      </c>
      <c r="H2944" s="3" t="s">
        <v>97</v>
      </c>
      <c r="I2944" s="2" t="s">
        <v>147</v>
      </c>
      <c r="J2944" s="6" t="s">
        <v>97</v>
      </c>
      <c r="K2944" s="2" t="s">
        <v>134</v>
      </c>
      <c r="L2944" t="s">
        <v>140</v>
      </c>
      <c r="M2944" s="3" t="s">
        <v>100</v>
      </c>
      <c r="N2944" s="71" t="s">
        <v>97</v>
      </c>
      <c r="O2944" s="71" t="s">
        <v>174</v>
      </c>
      <c r="P2944" s="5" t="s">
        <v>182</v>
      </c>
      <c r="Q2944" s="2" t="s">
        <v>98</v>
      </c>
      <c r="R2944" s="2" t="s">
        <v>98</v>
      </c>
      <c r="S2944" t="s">
        <v>98</v>
      </c>
      <c r="T2944" t="s">
        <v>98</v>
      </c>
      <c r="U2944" s="2" t="s">
        <v>98</v>
      </c>
      <c r="V2944" s="2" t="s">
        <v>98</v>
      </c>
      <c r="W2944" s="2" t="s">
        <v>98</v>
      </c>
      <c r="X2944" s="2" t="s">
        <v>98</v>
      </c>
      <c r="Y2944" s="2" t="s">
        <v>186</v>
      </c>
      <c r="Z2944" s="2" t="s">
        <v>98</v>
      </c>
      <c r="AA2944" s="2" t="s">
        <v>98</v>
      </c>
      <c r="AB2944" s="2" t="s">
        <v>97</v>
      </c>
      <c r="AC2944" t="s">
        <v>175</v>
      </c>
      <c r="AD2944" s="6" t="s">
        <v>97</v>
      </c>
      <c r="AE2944" s="1" t="s">
        <v>98</v>
      </c>
      <c r="AF2944" t="s">
        <v>98</v>
      </c>
    </row>
    <row r="2945" spans="1:32">
      <c r="A2945" s="3" t="s">
        <v>184</v>
      </c>
      <c r="B2945">
        <v>2935</v>
      </c>
      <c r="C2945">
        <v>198447</v>
      </c>
      <c r="D2945" t="s">
        <v>136</v>
      </c>
      <c r="E2945" s="2" t="s">
        <v>98</v>
      </c>
      <c r="F2945" s="2" t="s">
        <v>98</v>
      </c>
      <c r="G2945" s="2" t="s">
        <v>98</v>
      </c>
      <c r="H2945" s="3" t="s">
        <v>99</v>
      </c>
      <c r="I2945" s="2" t="s">
        <v>149</v>
      </c>
      <c r="J2945" s="6" t="s">
        <v>97</v>
      </c>
      <c r="K2945" s="2" t="s">
        <v>134</v>
      </c>
      <c r="L2945" t="s">
        <v>140</v>
      </c>
      <c r="M2945" s="2" t="s">
        <v>101</v>
      </c>
      <c r="N2945" s="70" t="s">
        <v>98</v>
      </c>
      <c r="O2945" s="70" t="s">
        <v>174</v>
      </c>
      <c r="P2945" s="5" t="s">
        <v>182</v>
      </c>
      <c r="Q2945" s="2" t="s">
        <v>98</v>
      </c>
      <c r="R2945" s="2" t="s">
        <v>98</v>
      </c>
      <c r="S2945" t="s">
        <v>98</v>
      </c>
      <c r="T2945" t="s">
        <v>98</v>
      </c>
      <c r="U2945" s="2" t="s">
        <v>98</v>
      </c>
      <c r="V2945" s="2" t="s">
        <v>98</v>
      </c>
      <c r="W2945" s="2" t="s">
        <v>98</v>
      </c>
      <c r="X2945" s="2" t="s">
        <v>98</v>
      </c>
      <c r="Y2945" s="2" t="s">
        <v>186</v>
      </c>
      <c r="Z2945" s="2" t="s">
        <v>98</v>
      </c>
      <c r="AA2945" s="2" t="s">
        <v>98</v>
      </c>
      <c r="AB2945" s="2" t="s">
        <v>98</v>
      </c>
      <c r="AC2945" t="s">
        <v>175</v>
      </c>
      <c r="AD2945" s="6" t="s">
        <v>97</v>
      </c>
      <c r="AE2945" s="1" t="s">
        <v>98</v>
      </c>
      <c r="AF2945" t="s">
        <v>98</v>
      </c>
    </row>
    <row r="2946" spans="1:32">
      <c r="A2946" s="3" t="s">
        <v>184</v>
      </c>
      <c r="B2946">
        <v>2936</v>
      </c>
      <c r="C2946">
        <v>198448</v>
      </c>
      <c r="D2946" t="s">
        <v>136</v>
      </c>
      <c r="E2946" s="2" t="s">
        <v>98</v>
      </c>
      <c r="F2946" s="2" t="s">
        <v>98</v>
      </c>
      <c r="G2946" s="2" t="s">
        <v>98</v>
      </c>
      <c r="H2946" s="3" t="s">
        <v>97</v>
      </c>
      <c r="I2946" s="2" t="s">
        <v>147</v>
      </c>
      <c r="J2946" s="6" t="s">
        <v>97</v>
      </c>
      <c r="K2946" s="2" t="s">
        <v>134</v>
      </c>
      <c r="L2946" t="s">
        <v>140</v>
      </c>
      <c r="M2946" s="2" t="s">
        <v>100</v>
      </c>
      <c r="N2946" s="70" t="s">
        <v>97</v>
      </c>
      <c r="O2946" s="70" t="s">
        <v>163</v>
      </c>
      <c r="P2946" s="5" t="s">
        <v>182</v>
      </c>
      <c r="Q2946" s="2" t="s">
        <v>98</v>
      </c>
      <c r="R2946" s="2" t="s">
        <v>98</v>
      </c>
      <c r="S2946" t="s">
        <v>98</v>
      </c>
      <c r="T2946" t="s">
        <v>98</v>
      </c>
      <c r="U2946" s="2" t="s">
        <v>98</v>
      </c>
      <c r="V2946" s="2" t="s">
        <v>98</v>
      </c>
      <c r="W2946" s="2" t="s">
        <v>98</v>
      </c>
      <c r="X2946" s="2" t="s">
        <v>98</v>
      </c>
      <c r="Y2946" s="2" t="s">
        <v>186</v>
      </c>
      <c r="Z2946" s="2" t="s">
        <v>98</v>
      </c>
      <c r="AA2946" s="2" t="s">
        <v>98</v>
      </c>
      <c r="AB2946" s="2" t="s">
        <v>98</v>
      </c>
      <c r="AC2946" t="s">
        <v>175</v>
      </c>
      <c r="AD2946" t="s">
        <v>97</v>
      </c>
      <c r="AE2946" s="1" t="s">
        <v>98</v>
      </c>
      <c r="AF2946" t="s">
        <v>98</v>
      </c>
    </row>
    <row r="2947" spans="1:32">
      <c r="A2947" s="3" t="s">
        <v>184</v>
      </c>
      <c r="B2947">
        <v>2937</v>
      </c>
      <c r="C2947">
        <v>198450</v>
      </c>
      <c r="D2947" t="s">
        <v>137</v>
      </c>
      <c r="E2947" s="2" t="s">
        <v>98</v>
      </c>
      <c r="F2947" s="2" t="s">
        <v>98</v>
      </c>
      <c r="G2947" s="2" t="s">
        <v>98</v>
      </c>
      <c r="H2947" s="3" t="s">
        <v>97</v>
      </c>
      <c r="I2947" s="2" t="s">
        <v>145</v>
      </c>
      <c r="J2947" s="6" t="s">
        <v>97</v>
      </c>
      <c r="K2947" s="2" t="s">
        <v>134</v>
      </c>
      <c r="L2947" t="s">
        <v>139</v>
      </c>
      <c r="M2947" s="2" t="s">
        <v>101</v>
      </c>
      <c r="N2947" s="70" t="s">
        <v>99</v>
      </c>
      <c r="O2947" s="70" t="s">
        <v>174</v>
      </c>
      <c r="P2947" s="5" t="s">
        <v>182</v>
      </c>
      <c r="Q2947" s="2" t="s">
        <v>98</v>
      </c>
      <c r="R2947" s="2" t="s">
        <v>98</v>
      </c>
      <c r="S2947" t="s">
        <v>98</v>
      </c>
      <c r="T2947" t="s">
        <v>98</v>
      </c>
      <c r="U2947" s="2" t="s">
        <v>98</v>
      </c>
      <c r="V2947" s="2" t="s">
        <v>98</v>
      </c>
      <c r="W2947" s="2" t="s">
        <v>98</v>
      </c>
      <c r="X2947" s="2" t="s">
        <v>98</v>
      </c>
      <c r="Y2947" s="2" t="s">
        <v>98</v>
      </c>
      <c r="Z2947" s="2" t="s">
        <v>98</v>
      </c>
      <c r="AA2947" s="2" t="s">
        <v>98</v>
      </c>
      <c r="AB2947" s="2" t="s">
        <v>97</v>
      </c>
      <c r="AC2947" t="s">
        <v>176</v>
      </c>
      <c r="AD2947" t="s">
        <v>97</v>
      </c>
      <c r="AE2947" s="1" t="s">
        <v>98</v>
      </c>
      <c r="AF2947" t="s">
        <v>97</v>
      </c>
    </row>
    <row r="2948" spans="1:32">
      <c r="A2948" s="3" t="s">
        <v>184</v>
      </c>
      <c r="B2948">
        <v>2938</v>
      </c>
      <c r="C2948" s="6">
        <v>198533</v>
      </c>
      <c r="D2948" t="s">
        <v>136</v>
      </c>
      <c r="E2948" s="2" t="s">
        <v>98</v>
      </c>
      <c r="F2948" s="2" t="s">
        <v>98</v>
      </c>
      <c r="G2948" s="2" t="s">
        <v>98</v>
      </c>
      <c r="H2948" s="2" t="s">
        <v>97</v>
      </c>
      <c r="I2948" s="2" t="s">
        <v>149</v>
      </c>
      <c r="J2948" s="2" t="s">
        <v>97</v>
      </c>
      <c r="K2948" s="2" t="s">
        <v>134</v>
      </c>
      <c r="L2948" t="s">
        <v>140</v>
      </c>
      <c r="M2948" s="2" t="s">
        <v>101</v>
      </c>
      <c r="N2948" s="71" t="s">
        <v>98</v>
      </c>
      <c r="O2948" s="71" t="s">
        <v>174</v>
      </c>
      <c r="P2948" s="4" t="s">
        <v>98</v>
      </c>
      <c r="Q2948" s="2" t="s">
        <v>98</v>
      </c>
      <c r="R2948" s="2" t="s">
        <v>98</v>
      </c>
      <c r="S2948" t="s">
        <v>97</v>
      </c>
      <c r="T2948" t="s">
        <v>98</v>
      </c>
      <c r="U2948" s="2" t="s">
        <v>98</v>
      </c>
      <c r="V2948" s="2" t="s">
        <v>98</v>
      </c>
      <c r="W2948" s="2" t="s">
        <v>98</v>
      </c>
      <c r="X2948" s="2" t="s">
        <v>98</v>
      </c>
      <c r="Y2948" s="2" t="s">
        <v>98</v>
      </c>
      <c r="Z2948" s="2" t="s">
        <v>98</v>
      </c>
      <c r="AA2948" s="2" t="s">
        <v>98</v>
      </c>
      <c r="AB2948" s="2" t="s">
        <v>97</v>
      </c>
      <c r="AC2948" t="s">
        <v>176</v>
      </c>
      <c r="AD2948" t="s">
        <v>97</v>
      </c>
      <c r="AE2948" s="1" t="s">
        <v>98</v>
      </c>
      <c r="AF2948" t="s">
        <v>98</v>
      </c>
    </row>
    <row r="2949" spans="1:32">
      <c r="A2949" s="3" t="s">
        <v>184</v>
      </c>
      <c r="B2949">
        <v>2939</v>
      </c>
      <c r="C2949" s="6">
        <v>198534</v>
      </c>
      <c r="D2949" t="s">
        <v>137</v>
      </c>
      <c r="E2949" s="2" t="s">
        <v>98</v>
      </c>
      <c r="F2949" s="2" t="s">
        <v>98</v>
      </c>
      <c r="G2949" s="2" t="s">
        <v>98</v>
      </c>
      <c r="H2949" s="2" t="s">
        <v>97</v>
      </c>
      <c r="I2949" s="2" t="s">
        <v>149</v>
      </c>
      <c r="J2949" s="2" t="s">
        <v>97</v>
      </c>
      <c r="K2949" s="2" t="s">
        <v>134</v>
      </c>
      <c r="L2949" t="s">
        <v>140</v>
      </c>
      <c r="M2949" s="2" t="s">
        <v>100</v>
      </c>
      <c r="N2949" s="71" t="s">
        <v>97</v>
      </c>
      <c r="O2949" s="71" t="s">
        <v>174</v>
      </c>
      <c r="P2949" s="4" t="s">
        <v>98</v>
      </c>
      <c r="Q2949" s="2" t="s">
        <v>98</v>
      </c>
      <c r="R2949" s="2" t="s">
        <v>98</v>
      </c>
      <c r="S2949" t="s">
        <v>97</v>
      </c>
      <c r="T2949" t="s">
        <v>98</v>
      </c>
      <c r="U2949" s="2" t="s">
        <v>98</v>
      </c>
      <c r="V2949" s="2" t="s">
        <v>98</v>
      </c>
      <c r="W2949" s="2" t="s">
        <v>98</v>
      </c>
      <c r="X2949" s="2" t="s">
        <v>98</v>
      </c>
      <c r="Y2949" s="2" t="s">
        <v>98</v>
      </c>
      <c r="Z2949" s="2" t="s">
        <v>98</v>
      </c>
      <c r="AA2949" s="2" t="s">
        <v>98</v>
      </c>
      <c r="AB2949" s="2" t="s">
        <v>97</v>
      </c>
      <c r="AC2949" t="s">
        <v>176</v>
      </c>
      <c r="AD2949" t="s">
        <v>97</v>
      </c>
      <c r="AE2949" s="1" t="s">
        <v>98</v>
      </c>
      <c r="AF2949" t="s">
        <v>98</v>
      </c>
    </row>
    <row r="2950" spans="1:32">
      <c r="A2950" s="3" t="s">
        <v>184</v>
      </c>
      <c r="B2950">
        <v>2940</v>
      </c>
      <c r="C2950" s="6">
        <v>198548</v>
      </c>
      <c r="D2950" t="s">
        <v>137</v>
      </c>
      <c r="E2950" s="2" t="s">
        <v>98</v>
      </c>
      <c r="F2950" s="2" t="s">
        <v>98</v>
      </c>
      <c r="G2950" s="2" t="s">
        <v>97</v>
      </c>
      <c r="H2950" s="2" t="s">
        <v>97</v>
      </c>
      <c r="I2950" s="2" t="s">
        <v>146</v>
      </c>
      <c r="J2950" s="2" t="s">
        <v>97</v>
      </c>
      <c r="K2950" s="2" t="s">
        <v>134</v>
      </c>
      <c r="L2950" t="s">
        <v>140</v>
      </c>
      <c r="M2950" s="2" t="s">
        <v>100</v>
      </c>
      <c r="N2950" s="71" t="s">
        <v>97</v>
      </c>
      <c r="O2950" s="71" t="s">
        <v>174</v>
      </c>
      <c r="P2950" s="4" t="s">
        <v>98</v>
      </c>
      <c r="Q2950" s="2" t="s">
        <v>98</v>
      </c>
      <c r="R2950" s="2" t="s">
        <v>98</v>
      </c>
      <c r="S2950" t="s">
        <v>97</v>
      </c>
      <c r="T2950" t="s">
        <v>98</v>
      </c>
      <c r="U2950" s="2" t="s">
        <v>98</v>
      </c>
      <c r="V2950" s="2" t="s">
        <v>98</v>
      </c>
      <c r="W2950" s="2" t="s">
        <v>98</v>
      </c>
      <c r="X2950" s="2" t="s">
        <v>97</v>
      </c>
      <c r="Y2950" s="2" t="s">
        <v>186</v>
      </c>
      <c r="Z2950" s="2" t="s">
        <v>98</v>
      </c>
      <c r="AA2950" s="2" t="s">
        <v>98</v>
      </c>
      <c r="AB2950" s="2" t="s">
        <v>185</v>
      </c>
      <c r="AC2950" t="s">
        <v>175</v>
      </c>
      <c r="AD2950" t="s">
        <v>97</v>
      </c>
      <c r="AE2950" s="1" t="s">
        <v>98</v>
      </c>
      <c r="AF2950" t="s">
        <v>98</v>
      </c>
    </row>
    <row r="2951" spans="1:32">
      <c r="A2951" s="3" t="s">
        <v>183</v>
      </c>
      <c r="B2951">
        <v>2941</v>
      </c>
      <c r="C2951" s="6">
        <v>198574</v>
      </c>
      <c r="D2951" t="s">
        <v>137</v>
      </c>
      <c r="E2951" s="2" t="s">
        <v>98</v>
      </c>
      <c r="F2951" s="2" t="s">
        <v>98</v>
      </c>
      <c r="G2951" s="2" t="s">
        <v>98</v>
      </c>
      <c r="H2951" s="2" t="s">
        <v>97</v>
      </c>
      <c r="I2951" s="2" t="s">
        <v>147</v>
      </c>
      <c r="J2951" s="2" t="s">
        <v>97</v>
      </c>
      <c r="K2951" s="2" t="s">
        <v>134</v>
      </c>
      <c r="L2951" t="s">
        <v>139</v>
      </c>
      <c r="M2951" s="2" t="s">
        <v>101</v>
      </c>
      <c r="N2951" s="71" t="s">
        <v>97</v>
      </c>
      <c r="O2951" s="71" t="s">
        <v>174</v>
      </c>
      <c r="P2951" s="4" t="s">
        <v>182</v>
      </c>
      <c r="Q2951" s="2" t="s">
        <v>98</v>
      </c>
      <c r="R2951" s="2" t="s">
        <v>98</v>
      </c>
      <c r="S2951" t="s">
        <v>98</v>
      </c>
      <c r="T2951" t="s">
        <v>98</v>
      </c>
      <c r="U2951" s="2" t="s">
        <v>98</v>
      </c>
      <c r="V2951" s="2" t="s">
        <v>98</v>
      </c>
      <c r="W2951" s="2" t="s">
        <v>98</v>
      </c>
      <c r="X2951" s="2" t="s">
        <v>98</v>
      </c>
      <c r="Y2951" s="2" t="s">
        <v>98</v>
      </c>
      <c r="Z2951" s="2" t="s">
        <v>98</v>
      </c>
      <c r="AA2951" s="2" t="s">
        <v>98</v>
      </c>
      <c r="AB2951" s="2" t="s">
        <v>97</v>
      </c>
      <c r="AC2951" t="s">
        <v>175</v>
      </c>
      <c r="AD2951" t="s">
        <v>97</v>
      </c>
      <c r="AE2951" s="1" t="s">
        <v>98</v>
      </c>
      <c r="AF2951" t="s">
        <v>97</v>
      </c>
    </row>
    <row r="2952" spans="1:32">
      <c r="A2952" s="3" t="s">
        <v>184</v>
      </c>
      <c r="B2952">
        <v>2942</v>
      </c>
      <c r="C2952" s="6">
        <v>198576</v>
      </c>
      <c r="D2952" t="s">
        <v>136</v>
      </c>
      <c r="E2952" s="2" t="s">
        <v>97</v>
      </c>
      <c r="F2952" s="2" t="s">
        <v>98</v>
      </c>
      <c r="G2952" s="2" t="s">
        <v>98</v>
      </c>
      <c r="H2952" s="2" t="s">
        <v>97</v>
      </c>
      <c r="I2952" s="2" t="s">
        <v>147</v>
      </c>
      <c r="J2952" s="2" t="s">
        <v>97</v>
      </c>
      <c r="K2952" s="2" t="s">
        <v>134</v>
      </c>
      <c r="L2952" t="s">
        <v>139</v>
      </c>
      <c r="M2952" s="2" t="s">
        <v>101</v>
      </c>
      <c r="N2952" s="71" t="s">
        <v>98</v>
      </c>
      <c r="O2952" s="71" t="s">
        <v>174</v>
      </c>
      <c r="P2952" s="4" t="s">
        <v>98</v>
      </c>
      <c r="Q2952" s="2" t="s">
        <v>98</v>
      </c>
      <c r="R2952" s="2" t="s">
        <v>98</v>
      </c>
      <c r="S2952" t="s">
        <v>97</v>
      </c>
      <c r="T2952" t="s">
        <v>98</v>
      </c>
      <c r="U2952" s="2" t="s">
        <v>98</v>
      </c>
      <c r="V2952" s="2" t="s">
        <v>97</v>
      </c>
      <c r="W2952" s="2" t="s">
        <v>98</v>
      </c>
      <c r="X2952" s="2" t="s">
        <v>98</v>
      </c>
      <c r="Y2952" s="2" t="s">
        <v>98</v>
      </c>
      <c r="Z2952" s="2" t="s">
        <v>98</v>
      </c>
      <c r="AA2952" s="2" t="s">
        <v>98</v>
      </c>
      <c r="AB2952" s="2" t="s">
        <v>98</v>
      </c>
      <c r="AC2952" t="s">
        <v>176</v>
      </c>
      <c r="AD2952" t="s">
        <v>97</v>
      </c>
      <c r="AE2952" s="1" t="s">
        <v>98</v>
      </c>
      <c r="AF2952" t="s">
        <v>98</v>
      </c>
    </row>
    <row r="2953" spans="1:32">
      <c r="A2953" s="3" t="s">
        <v>183</v>
      </c>
      <c r="B2953">
        <v>2943</v>
      </c>
      <c r="C2953">
        <v>198580</v>
      </c>
      <c r="D2953" t="s">
        <v>137</v>
      </c>
      <c r="E2953" s="2" t="s">
        <v>98</v>
      </c>
      <c r="F2953" s="2" t="s">
        <v>98</v>
      </c>
      <c r="G2953" s="2" t="s">
        <v>98</v>
      </c>
      <c r="H2953" s="3" t="s">
        <v>97</v>
      </c>
      <c r="I2953" s="2" t="s">
        <v>147</v>
      </c>
      <c r="J2953" s="6" t="s">
        <v>97</v>
      </c>
      <c r="K2953" s="2" t="s">
        <v>134</v>
      </c>
      <c r="L2953" t="s">
        <v>140</v>
      </c>
      <c r="M2953" s="3" t="s">
        <v>101</v>
      </c>
      <c r="N2953" s="71" t="s">
        <v>97</v>
      </c>
      <c r="O2953" s="71" t="s">
        <v>163</v>
      </c>
      <c r="P2953" s="5" t="s">
        <v>182</v>
      </c>
      <c r="Q2953" s="2" t="s">
        <v>98</v>
      </c>
      <c r="R2953" s="2" t="s">
        <v>98</v>
      </c>
      <c r="S2953" t="s">
        <v>98</v>
      </c>
      <c r="T2953" t="s">
        <v>98</v>
      </c>
      <c r="U2953" s="2" t="s">
        <v>98</v>
      </c>
      <c r="V2953" s="2" t="s">
        <v>97</v>
      </c>
      <c r="W2953" s="2" t="s">
        <v>98</v>
      </c>
      <c r="X2953" s="2" t="s">
        <v>98</v>
      </c>
      <c r="Y2953" s="2" t="s">
        <v>98</v>
      </c>
      <c r="Z2953" s="2" t="s">
        <v>98</v>
      </c>
      <c r="AA2953" s="2" t="s">
        <v>98</v>
      </c>
      <c r="AB2953" s="2" t="s">
        <v>97</v>
      </c>
      <c r="AC2953" t="s">
        <v>175</v>
      </c>
      <c r="AD2953" s="6" t="s">
        <v>97</v>
      </c>
      <c r="AE2953" s="7" t="s">
        <v>98</v>
      </c>
      <c r="AF2953" t="s">
        <v>98</v>
      </c>
    </row>
    <row r="2954" spans="1:32">
      <c r="A2954" s="3" t="s">
        <v>184</v>
      </c>
      <c r="B2954">
        <v>2944</v>
      </c>
      <c r="C2954">
        <v>198582</v>
      </c>
      <c r="D2954" t="s">
        <v>137</v>
      </c>
      <c r="E2954" s="2" t="s">
        <v>98</v>
      </c>
      <c r="F2954" s="2" t="s">
        <v>98</v>
      </c>
      <c r="G2954" s="2" t="s">
        <v>98</v>
      </c>
      <c r="H2954" s="2" t="s">
        <v>97</v>
      </c>
      <c r="I2954" s="2" t="s">
        <v>148</v>
      </c>
      <c r="J2954" s="6" t="s">
        <v>97</v>
      </c>
      <c r="K2954" s="2" t="s">
        <v>134</v>
      </c>
      <c r="L2954" t="s">
        <v>140</v>
      </c>
      <c r="M2954" s="3" t="s">
        <v>101</v>
      </c>
      <c r="N2954" s="71" t="s">
        <v>99</v>
      </c>
      <c r="O2954" s="71" t="s">
        <v>174</v>
      </c>
      <c r="P2954" s="4" t="s">
        <v>182</v>
      </c>
      <c r="Q2954" s="2" t="s">
        <v>98</v>
      </c>
      <c r="R2954" s="2" t="s">
        <v>98</v>
      </c>
      <c r="S2954" t="s">
        <v>98</v>
      </c>
      <c r="T2954" t="s">
        <v>98</v>
      </c>
      <c r="U2954" s="2" t="s">
        <v>98</v>
      </c>
      <c r="V2954" s="2" t="s">
        <v>98</v>
      </c>
      <c r="W2954" s="2" t="s">
        <v>98</v>
      </c>
      <c r="X2954" s="2" t="s">
        <v>98</v>
      </c>
      <c r="Y2954" s="2" t="s">
        <v>98</v>
      </c>
      <c r="Z2954" s="2" t="s">
        <v>98</v>
      </c>
      <c r="AA2954" s="2" t="s">
        <v>98</v>
      </c>
      <c r="AB2954" s="2" t="s">
        <v>97</v>
      </c>
      <c r="AC2954" t="s">
        <v>175</v>
      </c>
      <c r="AD2954" t="s">
        <v>97</v>
      </c>
      <c r="AE2954" s="1" t="s">
        <v>98</v>
      </c>
      <c r="AF2954" t="s">
        <v>98</v>
      </c>
    </row>
    <row r="2955" spans="1:32">
      <c r="A2955" s="3" t="s">
        <v>184</v>
      </c>
      <c r="B2955">
        <v>2945</v>
      </c>
      <c r="C2955">
        <v>198588</v>
      </c>
      <c r="D2955" t="s">
        <v>136</v>
      </c>
      <c r="E2955" s="2" t="s">
        <v>97</v>
      </c>
      <c r="F2955" s="2" t="s">
        <v>98</v>
      </c>
      <c r="G2955" s="2" t="s">
        <v>98</v>
      </c>
      <c r="H2955" s="2" t="s">
        <v>97</v>
      </c>
      <c r="I2955" s="2" t="s">
        <v>146</v>
      </c>
      <c r="J2955" s="6" t="s">
        <v>97</v>
      </c>
      <c r="K2955" s="2" t="s">
        <v>134</v>
      </c>
      <c r="L2955" t="s">
        <v>138</v>
      </c>
      <c r="M2955" s="3" t="s">
        <v>100</v>
      </c>
      <c r="N2955" s="71" t="s">
        <v>98</v>
      </c>
      <c r="O2955" s="71" t="s">
        <v>174</v>
      </c>
      <c r="P2955" s="4" t="s">
        <v>97</v>
      </c>
      <c r="Q2955" s="2" t="s">
        <v>98</v>
      </c>
      <c r="R2955" s="2" t="s">
        <v>98</v>
      </c>
      <c r="S2955" t="s">
        <v>97</v>
      </c>
      <c r="T2955" t="s">
        <v>97</v>
      </c>
      <c r="U2955" s="2" t="s">
        <v>98</v>
      </c>
      <c r="V2955" s="2" t="s">
        <v>97</v>
      </c>
      <c r="W2955" s="2" t="s">
        <v>98</v>
      </c>
      <c r="X2955" s="2" t="s">
        <v>98</v>
      </c>
      <c r="Y2955" s="2" t="s">
        <v>98</v>
      </c>
      <c r="Z2955" s="2" t="s">
        <v>98</v>
      </c>
      <c r="AA2955" s="2" t="s">
        <v>98</v>
      </c>
      <c r="AB2955" s="2" t="s">
        <v>98</v>
      </c>
      <c r="AC2955" t="s">
        <v>176</v>
      </c>
      <c r="AD2955" t="s">
        <v>97</v>
      </c>
      <c r="AE2955" s="1" t="s">
        <v>98</v>
      </c>
      <c r="AF2955" t="s">
        <v>98</v>
      </c>
    </row>
    <row r="2956" spans="1:32">
      <c r="A2956" s="3" t="s">
        <v>184</v>
      </c>
      <c r="B2956">
        <v>2946</v>
      </c>
      <c r="C2956" s="6">
        <v>198590</v>
      </c>
      <c r="D2956" t="s">
        <v>137</v>
      </c>
      <c r="E2956" s="2" t="s">
        <v>97</v>
      </c>
      <c r="F2956" s="2" t="s">
        <v>97</v>
      </c>
      <c r="G2956" s="2" t="s">
        <v>98</v>
      </c>
      <c r="H2956" s="2" t="s">
        <v>97</v>
      </c>
      <c r="I2956" s="2" t="s">
        <v>146</v>
      </c>
      <c r="J2956" s="2" t="s">
        <v>97</v>
      </c>
      <c r="K2956" s="2" t="s">
        <v>134</v>
      </c>
      <c r="L2956" t="s">
        <v>138</v>
      </c>
      <c r="M2956" s="2" t="s">
        <v>100</v>
      </c>
      <c r="N2956" s="71" t="s">
        <v>97</v>
      </c>
      <c r="O2956" s="71" t="s">
        <v>163</v>
      </c>
      <c r="P2956" s="4" t="s">
        <v>97</v>
      </c>
      <c r="Q2956" s="2" t="s">
        <v>97</v>
      </c>
      <c r="R2956" s="2" t="s">
        <v>97</v>
      </c>
      <c r="S2956" t="s">
        <v>97</v>
      </c>
      <c r="T2956" t="s">
        <v>97</v>
      </c>
      <c r="U2956" s="2" t="s">
        <v>98</v>
      </c>
      <c r="V2956" s="2" t="s">
        <v>97</v>
      </c>
      <c r="W2956" s="2" t="s">
        <v>98</v>
      </c>
      <c r="X2956" s="2" t="s">
        <v>98</v>
      </c>
      <c r="Y2956" s="2" t="s">
        <v>97</v>
      </c>
      <c r="Z2956" s="2" t="s">
        <v>98</v>
      </c>
      <c r="AA2956" s="2" t="s">
        <v>98</v>
      </c>
      <c r="AB2956" s="2" t="s">
        <v>185</v>
      </c>
      <c r="AC2956" t="s">
        <v>176</v>
      </c>
      <c r="AD2956" t="s">
        <v>97</v>
      </c>
      <c r="AE2956" s="1" t="s">
        <v>98</v>
      </c>
      <c r="AF2956" t="s">
        <v>97</v>
      </c>
    </row>
    <row r="2957" spans="1:32">
      <c r="A2957" s="3" t="s">
        <v>183</v>
      </c>
      <c r="B2957">
        <v>2947</v>
      </c>
      <c r="C2957" s="6">
        <v>198591</v>
      </c>
      <c r="D2957" t="s">
        <v>136</v>
      </c>
      <c r="E2957" s="2" t="s">
        <v>97</v>
      </c>
      <c r="F2957" s="2" t="s">
        <v>97</v>
      </c>
      <c r="G2957" s="2" t="s">
        <v>98</v>
      </c>
      <c r="H2957" s="2" t="s">
        <v>97</v>
      </c>
      <c r="I2957" s="2" t="s">
        <v>144</v>
      </c>
      <c r="J2957" s="2" t="s">
        <v>97</v>
      </c>
      <c r="K2957" s="2" t="s">
        <v>134</v>
      </c>
      <c r="L2957" t="s">
        <v>138</v>
      </c>
      <c r="M2957" s="2" t="s">
        <v>100</v>
      </c>
      <c r="N2957" s="71" t="s">
        <v>97</v>
      </c>
      <c r="O2957" s="71" t="s">
        <v>163</v>
      </c>
      <c r="P2957" s="4" t="s">
        <v>97</v>
      </c>
      <c r="Q2957" s="2" t="s">
        <v>97</v>
      </c>
      <c r="R2957" s="2" t="s">
        <v>97</v>
      </c>
      <c r="S2957" t="s">
        <v>97</v>
      </c>
      <c r="T2957" t="s">
        <v>97</v>
      </c>
      <c r="U2957" s="2" t="s">
        <v>97</v>
      </c>
      <c r="V2957" s="2" t="s">
        <v>97</v>
      </c>
      <c r="W2957" s="2" t="s">
        <v>97</v>
      </c>
      <c r="X2957" s="2" t="s">
        <v>97</v>
      </c>
      <c r="Y2957" s="2" t="s">
        <v>97</v>
      </c>
      <c r="Z2957" s="2" t="s">
        <v>98</v>
      </c>
      <c r="AA2957" s="2" t="s">
        <v>98</v>
      </c>
      <c r="AB2957" s="2" t="s">
        <v>185</v>
      </c>
      <c r="AC2957" t="s">
        <v>176</v>
      </c>
      <c r="AD2957" t="s">
        <v>97</v>
      </c>
      <c r="AE2957" s="1" t="s">
        <v>98</v>
      </c>
      <c r="AF2957" t="s">
        <v>98</v>
      </c>
    </row>
    <row r="2958" spans="1:32">
      <c r="A2958" s="3" t="s">
        <v>184</v>
      </c>
      <c r="B2958">
        <v>2948</v>
      </c>
      <c r="C2958" s="6">
        <v>198624</v>
      </c>
      <c r="D2958" t="s">
        <v>137</v>
      </c>
      <c r="E2958" s="2" t="s">
        <v>98</v>
      </c>
      <c r="F2958" s="2" t="s">
        <v>98</v>
      </c>
      <c r="G2958" s="2" t="s">
        <v>98</v>
      </c>
      <c r="H2958" s="2" t="s">
        <v>97</v>
      </c>
      <c r="I2958" s="2" t="s">
        <v>146</v>
      </c>
      <c r="J2958" s="2" t="s">
        <v>97</v>
      </c>
      <c r="K2958" s="2" t="s">
        <v>134</v>
      </c>
      <c r="L2958" t="s">
        <v>140</v>
      </c>
      <c r="M2958" s="2" t="s">
        <v>100</v>
      </c>
      <c r="N2958" s="71" t="s">
        <v>97</v>
      </c>
      <c r="O2958" s="71" t="s">
        <v>174</v>
      </c>
      <c r="P2958" s="4" t="s">
        <v>182</v>
      </c>
      <c r="Q2958" s="2" t="s">
        <v>98</v>
      </c>
      <c r="R2958" s="2" t="s">
        <v>98</v>
      </c>
      <c r="S2958" t="s">
        <v>98</v>
      </c>
      <c r="T2958" t="s">
        <v>98</v>
      </c>
      <c r="U2958" s="2" t="s">
        <v>98</v>
      </c>
      <c r="V2958" s="2" t="s">
        <v>98</v>
      </c>
      <c r="W2958" s="2" t="s">
        <v>98</v>
      </c>
      <c r="X2958" s="2" t="s">
        <v>98</v>
      </c>
      <c r="Y2958" s="2" t="s">
        <v>186</v>
      </c>
      <c r="Z2958" s="2" t="s">
        <v>98</v>
      </c>
      <c r="AA2958" s="2" t="s">
        <v>98</v>
      </c>
      <c r="AB2958" s="2" t="s">
        <v>97</v>
      </c>
      <c r="AC2958" t="s">
        <v>175</v>
      </c>
      <c r="AD2958" t="s">
        <v>97</v>
      </c>
      <c r="AE2958" s="1" t="s">
        <v>98</v>
      </c>
      <c r="AF2958" t="s">
        <v>98</v>
      </c>
    </row>
    <row r="2959" spans="1:32">
      <c r="A2959" s="3" t="s">
        <v>184</v>
      </c>
      <c r="B2959">
        <v>2949</v>
      </c>
      <c r="C2959" s="6">
        <v>198625</v>
      </c>
      <c r="D2959" t="s">
        <v>137</v>
      </c>
      <c r="E2959" s="2" t="s">
        <v>98</v>
      </c>
      <c r="F2959" s="2" t="s">
        <v>98</v>
      </c>
      <c r="G2959" s="2" t="s">
        <v>98</v>
      </c>
      <c r="H2959" s="2" t="s">
        <v>97</v>
      </c>
      <c r="I2959" s="2" t="s">
        <v>146</v>
      </c>
      <c r="J2959" s="2" t="s">
        <v>97</v>
      </c>
      <c r="K2959" s="2" t="s">
        <v>134</v>
      </c>
      <c r="L2959" t="s">
        <v>140</v>
      </c>
      <c r="M2959" s="2" t="s">
        <v>100</v>
      </c>
      <c r="N2959" s="71" t="s">
        <v>97</v>
      </c>
      <c r="O2959" s="71" t="s">
        <v>174</v>
      </c>
      <c r="P2959" s="4" t="s">
        <v>182</v>
      </c>
      <c r="Q2959" s="2" t="s">
        <v>98</v>
      </c>
      <c r="R2959" s="2" t="s">
        <v>98</v>
      </c>
      <c r="S2959" t="s">
        <v>98</v>
      </c>
      <c r="T2959" t="s">
        <v>98</v>
      </c>
      <c r="U2959" s="2" t="s">
        <v>98</v>
      </c>
      <c r="V2959" s="2" t="s">
        <v>98</v>
      </c>
      <c r="W2959" s="2" t="s">
        <v>98</v>
      </c>
      <c r="X2959" s="2" t="s">
        <v>98</v>
      </c>
      <c r="Y2959" s="2" t="s">
        <v>186</v>
      </c>
      <c r="Z2959" s="2" t="s">
        <v>98</v>
      </c>
      <c r="AA2959" s="2" t="s">
        <v>98</v>
      </c>
      <c r="AB2959" s="2" t="s">
        <v>97</v>
      </c>
      <c r="AC2959" t="s">
        <v>175</v>
      </c>
      <c r="AD2959" t="s">
        <v>97</v>
      </c>
      <c r="AE2959" s="1" t="s">
        <v>98</v>
      </c>
      <c r="AF2959" t="s">
        <v>98</v>
      </c>
    </row>
    <row r="2960" spans="1:32">
      <c r="A2960" s="3" t="s">
        <v>184</v>
      </c>
      <c r="B2960">
        <v>2950</v>
      </c>
      <c r="C2960" s="6">
        <v>198642</v>
      </c>
      <c r="D2960" t="s">
        <v>137</v>
      </c>
      <c r="E2960" s="2" t="s">
        <v>98</v>
      </c>
      <c r="F2960" s="2" t="s">
        <v>98</v>
      </c>
      <c r="G2960" s="2" t="s">
        <v>98</v>
      </c>
      <c r="H2960" s="2" t="s">
        <v>99</v>
      </c>
      <c r="I2960" s="2" t="s">
        <v>146</v>
      </c>
      <c r="J2960" s="2" t="s">
        <v>97</v>
      </c>
      <c r="K2960" s="2" t="s">
        <v>134</v>
      </c>
      <c r="L2960" t="s">
        <v>140</v>
      </c>
      <c r="M2960" s="2" t="s">
        <v>100</v>
      </c>
      <c r="N2960" s="71" t="s">
        <v>97</v>
      </c>
      <c r="O2960" s="71" t="s">
        <v>174</v>
      </c>
      <c r="P2960" s="4" t="s">
        <v>98</v>
      </c>
      <c r="Q2960" s="2" t="s">
        <v>98</v>
      </c>
      <c r="R2960" s="2" t="s">
        <v>98</v>
      </c>
      <c r="S2960" t="s">
        <v>97</v>
      </c>
      <c r="T2960" t="s">
        <v>98</v>
      </c>
      <c r="U2960" s="2" t="s">
        <v>98</v>
      </c>
      <c r="V2960" s="2" t="s">
        <v>98</v>
      </c>
      <c r="W2960" s="2" t="s">
        <v>98</v>
      </c>
      <c r="X2960" s="2" t="s">
        <v>98</v>
      </c>
      <c r="Y2960" s="2" t="s">
        <v>186</v>
      </c>
      <c r="Z2960" s="2" t="s">
        <v>98</v>
      </c>
      <c r="AA2960" s="2" t="s">
        <v>98</v>
      </c>
      <c r="AB2960" s="2" t="s">
        <v>98</v>
      </c>
      <c r="AC2960" t="s">
        <v>175</v>
      </c>
      <c r="AD2960" t="s">
        <v>97</v>
      </c>
      <c r="AE2960" s="1" t="s">
        <v>98</v>
      </c>
      <c r="AF2960" t="s">
        <v>98</v>
      </c>
    </row>
    <row r="2961" spans="1:32">
      <c r="A2961" s="3" t="s">
        <v>184</v>
      </c>
      <c r="B2961">
        <v>2951</v>
      </c>
      <c r="C2961" s="6">
        <v>198679</v>
      </c>
      <c r="D2961" t="s">
        <v>136</v>
      </c>
      <c r="E2961" s="2" t="s">
        <v>97</v>
      </c>
      <c r="F2961" s="2" t="s">
        <v>98</v>
      </c>
      <c r="G2961" s="2" t="s">
        <v>98</v>
      </c>
      <c r="H2961" s="2" t="s">
        <v>97</v>
      </c>
      <c r="I2961" s="2" t="s">
        <v>144</v>
      </c>
      <c r="J2961" s="2" t="s">
        <v>97</v>
      </c>
      <c r="K2961" s="2" t="s">
        <v>134</v>
      </c>
      <c r="L2961" t="s">
        <v>138</v>
      </c>
      <c r="M2961" s="2" t="s">
        <v>101</v>
      </c>
      <c r="N2961" s="71" t="s">
        <v>97</v>
      </c>
      <c r="O2961" s="71" t="s">
        <v>174</v>
      </c>
      <c r="P2961" s="4" t="s">
        <v>97</v>
      </c>
      <c r="Q2961" s="2" t="s">
        <v>97</v>
      </c>
      <c r="R2961" s="2" t="s">
        <v>98</v>
      </c>
      <c r="S2961" t="s">
        <v>97</v>
      </c>
      <c r="T2961" t="s">
        <v>97</v>
      </c>
      <c r="U2961" s="2" t="s">
        <v>98</v>
      </c>
      <c r="V2961" s="2" t="s">
        <v>97</v>
      </c>
      <c r="W2961" s="2" t="s">
        <v>98</v>
      </c>
      <c r="X2961" s="2" t="s">
        <v>98</v>
      </c>
      <c r="Y2961" s="2" t="s">
        <v>97</v>
      </c>
      <c r="Z2961" s="2" t="s">
        <v>98</v>
      </c>
      <c r="AA2961" s="2" t="s">
        <v>98</v>
      </c>
      <c r="AB2961" s="2" t="s">
        <v>97</v>
      </c>
      <c r="AC2961" t="s">
        <v>176</v>
      </c>
      <c r="AD2961" t="s">
        <v>97</v>
      </c>
      <c r="AE2961" s="1" t="s">
        <v>98</v>
      </c>
      <c r="AF2961" t="s">
        <v>97</v>
      </c>
    </row>
    <row r="2962" spans="1:32">
      <c r="A2962" s="3" t="s">
        <v>184</v>
      </c>
      <c r="B2962">
        <v>2952</v>
      </c>
      <c r="C2962" s="6">
        <v>198698</v>
      </c>
      <c r="D2962" t="s">
        <v>136</v>
      </c>
      <c r="E2962" s="2" t="s">
        <v>98</v>
      </c>
      <c r="F2962" s="2" t="s">
        <v>98</v>
      </c>
      <c r="G2962" s="2" t="s">
        <v>98</v>
      </c>
      <c r="H2962" s="2" t="s">
        <v>97</v>
      </c>
      <c r="I2962" s="2" t="s">
        <v>146</v>
      </c>
      <c r="J2962" s="2" t="s">
        <v>97</v>
      </c>
      <c r="K2962" s="2" t="s">
        <v>134</v>
      </c>
      <c r="L2962" t="s">
        <v>139</v>
      </c>
      <c r="M2962" s="2" t="s">
        <v>100</v>
      </c>
      <c r="N2962" s="71" t="s">
        <v>97</v>
      </c>
      <c r="O2962" s="71" t="s">
        <v>163</v>
      </c>
      <c r="P2962" s="4" t="s">
        <v>182</v>
      </c>
      <c r="Q2962" s="2" t="s">
        <v>98</v>
      </c>
      <c r="R2962" s="2" t="s">
        <v>98</v>
      </c>
      <c r="S2962" t="s">
        <v>98</v>
      </c>
      <c r="T2962" t="s">
        <v>98</v>
      </c>
      <c r="U2962" s="2" t="s">
        <v>98</v>
      </c>
      <c r="V2962" s="2" t="s">
        <v>98</v>
      </c>
      <c r="W2962" s="2" t="s">
        <v>98</v>
      </c>
      <c r="X2962" s="2" t="s">
        <v>98</v>
      </c>
      <c r="Y2962" s="2" t="s">
        <v>98</v>
      </c>
      <c r="Z2962" s="2" t="s">
        <v>98</v>
      </c>
      <c r="AA2962" s="2" t="s">
        <v>98</v>
      </c>
      <c r="AB2962" s="2" t="s">
        <v>97</v>
      </c>
      <c r="AC2962" t="s">
        <v>176</v>
      </c>
      <c r="AD2962" t="s">
        <v>97</v>
      </c>
      <c r="AE2962" s="1" t="s">
        <v>98</v>
      </c>
      <c r="AF2962" t="s">
        <v>98</v>
      </c>
    </row>
    <row r="2963" spans="1:32">
      <c r="A2963" s="3" t="s">
        <v>184</v>
      </c>
      <c r="B2963">
        <v>2953</v>
      </c>
      <c r="C2963" s="6">
        <v>198710</v>
      </c>
      <c r="D2963" t="s">
        <v>136</v>
      </c>
      <c r="E2963" s="2" t="s">
        <v>97</v>
      </c>
      <c r="F2963" s="2" t="s">
        <v>98</v>
      </c>
      <c r="G2963" s="2" t="s">
        <v>98</v>
      </c>
      <c r="H2963" s="2" t="s">
        <v>97</v>
      </c>
      <c r="I2963" s="2" t="s">
        <v>148</v>
      </c>
      <c r="J2963" s="2" t="s">
        <v>97</v>
      </c>
      <c r="K2963" s="2" t="s">
        <v>134</v>
      </c>
      <c r="L2963" t="s">
        <v>140</v>
      </c>
      <c r="M2963" s="2" t="s">
        <v>100</v>
      </c>
      <c r="N2963" s="71" t="s">
        <v>97</v>
      </c>
      <c r="O2963" s="71" t="s">
        <v>174</v>
      </c>
      <c r="P2963" s="4" t="s">
        <v>98</v>
      </c>
      <c r="Q2963" s="2" t="s">
        <v>97</v>
      </c>
      <c r="R2963" s="2" t="s">
        <v>98</v>
      </c>
      <c r="S2963" t="s">
        <v>97</v>
      </c>
      <c r="T2963" t="s">
        <v>98</v>
      </c>
      <c r="U2963" s="2" t="s">
        <v>97</v>
      </c>
      <c r="V2963" s="2" t="s">
        <v>98</v>
      </c>
      <c r="W2963" s="2" t="s">
        <v>98</v>
      </c>
      <c r="X2963" s="2" t="s">
        <v>98</v>
      </c>
      <c r="Y2963" s="2" t="s">
        <v>98</v>
      </c>
      <c r="Z2963" s="2" t="s">
        <v>98</v>
      </c>
      <c r="AA2963" s="2" t="s">
        <v>98</v>
      </c>
      <c r="AB2963" s="2" t="s">
        <v>98</v>
      </c>
      <c r="AC2963" t="s">
        <v>176</v>
      </c>
      <c r="AD2963" t="s">
        <v>97</v>
      </c>
      <c r="AE2963" s="1" t="s">
        <v>98</v>
      </c>
      <c r="AF2963" t="s">
        <v>98</v>
      </c>
    </row>
    <row r="2964" spans="1:32">
      <c r="A2964" s="3" t="s">
        <v>184</v>
      </c>
      <c r="B2964">
        <v>2954</v>
      </c>
      <c r="C2964" s="6">
        <v>198711</v>
      </c>
      <c r="D2964" t="s">
        <v>137</v>
      </c>
      <c r="E2964" s="2" t="s">
        <v>98</v>
      </c>
      <c r="F2964" s="2" t="s">
        <v>98</v>
      </c>
      <c r="G2964" s="2" t="s">
        <v>98</v>
      </c>
      <c r="H2964" s="2" t="s">
        <v>97</v>
      </c>
      <c r="I2964" s="2" t="s">
        <v>148</v>
      </c>
      <c r="J2964" s="2" t="s">
        <v>97</v>
      </c>
      <c r="K2964" s="2" t="s">
        <v>134</v>
      </c>
      <c r="L2964" t="s">
        <v>140</v>
      </c>
      <c r="M2964" s="2" t="s">
        <v>101</v>
      </c>
      <c r="N2964" s="71" t="s">
        <v>98</v>
      </c>
      <c r="O2964" s="71" t="s">
        <v>174</v>
      </c>
      <c r="P2964" s="4" t="s">
        <v>182</v>
      </c>
      <c r="Q2964" s="2" t="s">
        <v>98</v>
      </c>
      <c r="R2964" s="2" t="s">
        <v>98</v>
      </c>
      <c r="S2964" t="s">
        <v>98</v>
      </c>
      <c r="T2964" t="s">
        <v>98</v>
      </c>
      <c r="U2964" s="2" t="s">
        <v>98</v>
      </c>
      <c r="V2964" s="2" t="s">
        <v>98</v>
      </c>
      <c r="W2964" s="2" t="s">
        <v>98</v>
      </c>
      <c r="X2964" s="2" t="s">
        <v>98</v>
      </c>
      <c r="Y2964" s="2" t="s">
        <v>186</v>
      </c>
      <c r="Z2964" s="2" t="s">
        <v>98</v>
      </c>
      <c r="AA2964" s="2" t="s">
        <v>98</v>
      </c>
      <c r="AB2964" s="2" t="s">
        <v>97</v>
      </c>
      <c r="AC2964" t="s">
        <v>175</v>
      </c>
      <c r="AD2964" t="s">
        <v>97</v>
      </c>
      <c r="AE2964" s="1" t="s">
        <v>98</v>
      </c>
      <c r="AF2964" t="s">
        <v>98</v>
      </c>
    </row>
    <row r="2965" spans="1:32">
      <c r="A2965" s="3" t="s">
        <v>184</v>
      </c>
      <c r="B2965">
        <v>2955</v>
      </c>
      <c r="C2965" s="6">
        <v>198749</v>
      </c>
      <c r="D2965" t="s">
        <v>136</v>
      </c>
      <c r="E2965" s="2" t="s">
        <v>97</v>
      </c>
      <c r="F2965" s="2" t="s">
        <v>97</v>
      </c>
      <c r="G2965" s="2" t="s">
        <v>98</v>
      </c>
      <c r="H2965" s="2" t="s">
        <v>97</v>
      </c>
      <c r="I2965" s="2" t="s">
        <v>145</v>
      </c>
      <c r="J2965" s="2" t="s">
        <v>97</v>
      </c>
      <c r="K2965" s="2" t="s">
        <v>134</v>
      </c>
      <c r="L2965" t="s">
        <v>138</v>
      </c>
      <c r="M2965" s="2" t="s">
        <v>101</v>
      </c>
      <c r="N2965" s="71" t="s">
        <v>97</v>
      </c>
      <c r="O2965" s="71" t="s">
        <v>174</v>
      </c>
      <c r="P2965" s="4" t="s">
        <v>97</v>
      </c>
      <c r="Q2965" s="2" t="s">
        <v>97</v>
      </c>
      <c r="R2965" s="2" t="s">
        <v>98</v>
      </c>
      <c r="S2965" t="s">
        <v>97</v>
      </c>
      <c r="T2965" t="s">
        <v>98</v>
      </c>
      <c r="U2965" s="2" t="s">
        <v>98</v>
      </c>
      <c r="V2965" s="2" t="s">
        <v>98</v>
      </c>
      <c r="W2965" s="2" t="s">
        <v>98</v>
      </c>
      <c r="X2965" s="2" t="s">
        <v>98</v>
      </c>
      <c r="Y2965" s="2" t="s">
        <v>98</v>
      </c>
      <c r="Z2965" s="2" t="s">
        <v>98</v>
      </c>
      <c r="AA2965" s="2" t="s">
        <v>98</v>
      </c>
      <c r="AB2965" s="2" t="s">
        <v>98</v>
      </c>
      <c r="AC2965" t="s">
        <v>179</v>
      </c>
      <c r="AD2965" t="s">
        <v>97</v>
      </c>
      <c r="AE2965" s="1" t="s">
        <v>98</v>
      </c>
      <c r="AF2965" t="s">
        <v>97</v>
      </c>
    </row>
    <row r="2966" spans="1:32">
      <c r="A2966" s="3" t="s">
        <v>184</v>
      </c>
      <c r="B2966">
        <v>2956</v>
      </c>
      <c r="C2966" s="6">
        <v>198764</v>
      </c>
      <c r="D2966" t="s">
        <v>136</v>
      </c>
      <c r="E2966" s="2" t="s">
        <v>98</v>
      </c>
      <c r="F2966" s="2" t="s">
        <v>98</v>
      </c>
      <c r="G2966" s="2" t="s">
        <v>98</v>
      </c>
      <c r="H2966" s="2" t="s">
        <v>97</v>
      </c>
      <c r="I2966" s="2" t="s">
        <v>146</v>
      </c>
      <c r="J2966" s="2" t="s">
        <v>97</v>
      </c>
      <c r="K2966" s="2" t="s">
        <v>134</v>
      </c>
      <c r="L2966" t="s">
        <v>139</v>
      </c>
      <c r="M2966" s="2" t="s">
        <v>101</v>
      </c>
      <c r="N2966" s="71" t="s">
        <v>97</v>
      </c>
      <c r="O2966" s="71" t="s">
        <v>174</v>
      </c>
      <c r="P2966" s="4" t="s">
        <v>98</v>
      </c>
      <c r="Q2966" s="2" t="s">
        <v>98</v>
      </c>
      <c r="R2966" s="2" t="s">
        <v>98</v>
      </c>
      <c r="S2966" t="s">
        <v>97</v>
      </c>
      <c r="T2966" t="s">
        <v>98</v>
      </c>
      <c r="U2966" s="2" t="s">
        <v>98</v>
      </c>
      <c r="V2966" s="2" t="s">
        <v>98</v>
      </c>
      <c r="W2966" s="2" t="s">
        <v>98</v>
      </c>
      <c r="X2966" s="2" t="s">
        <v>98</v>
      </c>
      <c r="Y2966" s="2" t="s">
        <v>98</v>
      </c>
      <c r="Z2966" s="2" t="s">
        <v>98</v>
      </c>
      <c r="AA2966" s="2" t="s">
        <v>98</v>
      </c>
      <c r="AB2966" s="2" t="s">
        <v>98</v>
      </c>
      <c r="AC2966" t="s">
        <v>176</v>
      </c>
      <c r="AD2966" t="s">
        <v>97</v>
      </c>
      <c r="AE2966" s="1" t="s">
        <v>98</v>
      </c>
      <c r="AF2966" t="s">
        <v>98</v>
      </c>
    </row>
    <row r="2967" spans="1:32">
      <c r="A2967" s="3" t="s">
        <v>184</v>
      </c>
      <c r="B2967">
        <v>2957</v>
      </c>
      <c r="C2967" s="6">
        <v>198798</v>
      </c>
      <c r="D2967" t="s">
        <v>136</v>
      </c>
      <c r="E2967" s="2" t="s">
        <v>98</v>
      </c>
      <c r="F2967" s="2" t="s">
        <v>98</v>
      </c>
      <c r="G2967" s="2" t="s">
        <v>98</v>
      </c>
      <c r="H2967" s="2" t="s">
        <v>97</v>
      </c>
      <c r="I2967" s="2" t="s">
        <v>146</v>
      </c>
      <c r="J2967" s="2" t="s">
        <v>97</v>
      </c>
      <c r="K2967" s="2" t="s">
        <v>134</v>
      </c>
      <c r="L2967" t="s">
        <v>140</v>
      </c>
      <c r="M2967" s="2" t="s">
        <v>101</v>
      </c>
      <c r="N2967" s="71" t="s">
        <v>97</v>
      </c>
      <c r="O2967" s="71" t="s">
        <v>174</v>
      </c>
      <c r="P2967" s="4" t="s">
        <v>182</v>
      </c>
      <c r="Q2967" s="2" t="s">
        <v>98</v>
      </c>
      <c r="R2967" s="2" t="s">
        <v>98</v>
      </c>
      <c r="S2967" t="s">
        <v>98</v>
      </c>
      <c r="T2967" t="s">
        <v>98</v>
      </c>
      <c r="U2967" s="2" t="s">
        <v>98</v>
      </c>
      <c r="V2967" s="2" t="s">
        <v>98</v>
      </c>
      <c r="W2967" s="2" t="s">
        <v>98</v>
      </c>
      <c r="X2967" s="2" t="s">
        <v>98</v>
      </c>
      <c r="Y2967" s="2" t="s">
        <v>186</v>
      </c>
      <c r="Z2967" s="2" t="s">
        <v>98</v>
      </c>
      <c r="AA2967" s="2" t="s">
        <v>98</v>
      </c>
      <c r="AB2967" s="2" t="s">
        <v>97</v>
      </c>
      <c r="AC2967" t="s">
        <v>175</v>
      </c>
      <c r="AD2967" t="s">
        <v>97</v>
      </c>
      <c r="AE2967" s="1" t="s">
        <v>98</v>
      </c>
      <c r="AF2967" t="s">
        <v>98</v>
      </c>
    </row>
    <row r="2968" spans="1:32">
      <c r="A2968" s="3" t="s">
        <v>184</v>
      </c>
      <c r="B2968">
        <v>2958</v>
      </c>
      <c r="C2968" s="6">
        <v>198862</v>
      </c>
      <c r="D2968" t="s">
        <v>136</v>
      </c>
      <c r="E2968" s="2" t="s">
        <v>98</v>
      </c>
      <c r="F2968" s="2" t="s">
        <v>98</v>
      </c>
      <c r="G2968" s="2" t="s">
        <v>98</v>
      </c>
      <c r="H2968" s="2" t="s">
        <v>97</v>
      </c>
      <c r="I2968" s="2" t="s">
        <v>147</v>
      </c>
      <c r="J2968" s="2" t="s">
        <v>97</v>
      </c>
      <c r="K2968" s="2" t="s">
        <v>134</v>
      </c>
      <c r="L2968" t="s">
        <v>140</v>
      </c>
      <c r="M2968" s="2" t="s">
        <v>101</v>
      </c>
      <c r="N2968" s="71" t="s">
        <v>97</v>
      </c>
      <c r="O2968" s="71" t="s">
        <v>174</v>
      </c>
      <c r="P2968" s="4" t="s">
        <v>182</v>
      </c>
      <c r="Q2968" s="2" t="s">
        <v>98</v>
      </c>
      <c r="R2968" s="2" t="s">
        <v>98</v>
      </c>
      <c r="S2968" t="s">
        <v>98</v>
      </c>
      <c r="T2968" t="s">
        <v>98</v>
      </c>
      <c r="U2968" s="2" t="s">
        <v>98</v>
      </c>
      <c r="V2968" s="2" t="s">
        <v>98</v>
      </c>
      <c r="W2968" s="2" t="s">
        <v>98</v>
      </c>
      <c r="X2968" s="2" t="s">
        <v>98</v>
      </c>
      <c r="Y2968" s="2" t="s">
        <v>98</v>
      </c>
      <c r="Z2968" s="2" t="s">
        <v>98</v>
      </c>
      <c r="AA2968" s="2" t="s">
        <v>98</v>
      </c>
      <c r="AB2968" s="2" t="s">
        <v>97</v>
      </c>
      <c r="AC2968" t="s">
        <v>175</v>
      </c>
      <c r="AD2968" t="s">
        <v>97</v>
      </c>
      <c r="AE2968" s="1" t="s">
        <v>98</v>
      </c>
      <c r="AF2968" t="s">
        <v>98</v>
      </c>
    </row>
    <row r="2969" spans="1:32">
      <c r="A2969" s="3" t="s">
        <v>184</v>
      </c>
      <c r="B2969">
        <v>2959</v>
      </c>
      <c r="C2969" s="6">
        <v>198876</v>
      </c>
      <c r="D2969" t="s">
        <v>137</v>
      </c>
      <c r="E2969" s="2" t="s">
        <v>98</v>
      </c>
      <c r="F2969" s="2" t="s">
        <v>98</v>
      </c>
      <c r="G2969" s="2" t="s">
        <v>98</v>
      </c>
      <c r="H2969" s="2" t="s">
        <v>97</v>
      </c>
      <c r="I2969" s="2" t="s">
        <v>146</v>
      </c>
      <c r="J2969" s="2" t="s">
        <v>97</v>
      </c>
      <c r="K2969" s="2" t="s">
        <v>134</v>
      </c>
      <c r="L2969" t="s">
        <v>140</v>
      </c>
      <c r="M2969" s="2" t="s">
        <v>100</v>
      </c>
      <c r="N2969" s="71" t="s">
        <v>97</v>
      </c>
      <c r="O2969" s="71" t="s">
        <v>174</v>
      </c>
      <c r="P2969" s="4" t="s">
        <v>98</v>
      </c>
      <c r="Q2969" s="2" t="s">
        <v>98</v>
      </c>
      <c r="R2969" s="2" t="s">
        <v>98</v>
      </c>
      <c r="S2969" t="s">
        <v>97</v>
      </c>
      <c r="T2969" t="s">
        <v>98</v>
      </c>
      <c r="U2969" s="2" t="s">
        <v>98</v>
      </c>
      <c r="V2969" s="2" t="s">
        <v>98</v>
      </c>
      <c r="W2969" s="2" t="s">
        <v>98</v>
      </c>
      <c r="X2969" s="2" t="s">
        <v>98</v>
      </c>
      <c r="Y2969" s="2" t="s">
        <v>98</v>
      </c>
      <c r="Z2969" s="2" t="s">
        <v>98</v>
      </c>
      <c r="AA2969" s="2" t="s">
        <v>98</v>
      </c>
      <c r="AB2969" s="2" t="s">
        <v>97</v>
      </c>
      <c r="AC2969" t="s">
        <v>176</v>
      </c>
      <c r="AD2969" t="s">
        <v>97</v>
      </c>
      <c r="AE2969" s="1" t="s">
        <v>98</v>
      </c>
      <c r="AF2969" t="s">
        <v>98</v>
      </c>
    </row>
    <row r="2970" spans="1:32">
      <c r="A2970" s="3" t="s">
        <v>184</v>
      </c>
      <c r="B2970">
        <v>2960</v>
      </c>
      <c r="C2970" s="6">
        <v>198879</v>
      </c>
      <c r="D2970" t="s">
        <v>136</v>
      </c>
      <c r="E2970" s="2" t="s">
        <v>98</v>
      </c>
      <c r="F2970" s="2" t="s">
        <v>98</v>
      </c>
      <c r="G2970" s="2" t="s">
        <v>98</v>
      </c>
      <c r="H2970" s="2" t="s">
        <v>97</v>
      </c>
      <c r="I2970" s="2" t="s">
        <v>147</v>
      </c>
      <c r="J2970" s="2" t="s">
        <v>97</v>
      </c>
      <c r="K2970" s="2" t="s">
        <v>134</v>
      </c>
      <c r="L2970" t="s">
        <v>139</v>
      </c>
      <c r="M2970" s="2" t="s">
        <v>101</v>
      </c>
      <c r="N2970" s="71" t="s">
        <v>97</v>
      </c>
      <c r="O2970" s="71" t="s">
        <v>174</v>
      </c>
      <c r="P2970" s="4" t="s">
        <v>182</v>
      </c>
      <c r="Q2970" s="2" t="s">
        <v>98</v>
      </c>
      <c r="R2970" s="2" t="s">
        <v>98</v>
      </c>
      <c r="S2970" t="s">
        <v>98</v>
      </c>
      <c r="T2970" t="s">
        <v>98</v>
      </c>
      <c r="U2970" s="2" t="s">
        <v>98</v>
      </c>
      <c r="V2970" s="2" t="s">
        <v>97</v>
      </c>
      <c r="W2970" s="2" t="s">
        <v>98</v>
      </c>
      <c r="X2970" s="2" t="s">
        <v>98</v>
      </c>
      <c r="Y2970" s="2" t="s">
        <v>98</v>
      </c>
      <c r="Z2970" s="2" t="s">
        <v>98</v>
      </c>
      <c r="AA2970" s="2" t="s">
        <v>98</v>
      </c>
      <c r="AB2970" s="2" t="s">
        <v>98</v>
      </c>
      <c r="AC2970" t="s">
        <v>176</v>
      </c>
      <c r="AD2970" t="s">
        <v>97</v>
      </c>
      <c r="AE2970" s="1" t="s">
        <v>98</v>
      </c>
      <c r="AF2970" t="s">
        <v>98</v>
      </c>
    </row>
    <row r="2971" spans="1:32">
      <c r="A2971" s="3" t="s">
        <v>183</v>
      </c>
      <c r="B2971">
        <v>2961</v>
      </c>
      <c r="C2971">
        <v>198886</v>
      </c>
      <c r="D2971" t="s">
        <v>136</v>
      </c>
      <c r="E2971" s="2" t="s">
        <v>97</v>
      </c>
      <c r="F2971" s="2" t="s">
        <v>98</v>
      </c>
      <c r="G2971" s="2" t="s">
        <v>98</v>
      </c>
      <c r="H2971" s="3" t="s">
        <v>97</v>
      </c>
      <c r="I2971" s="2" t="s">
        <v>147</v>
      </c>
      <c r="J2971" s="6" t="s">
        <v>97</v>
      </c>
      <c r="K2971" s="2" t="s">
        <v>134</v>
      </c>
      <c r="L2971" t="s">
        <v>138</v>
      </c>
      <c r="M2971" s="3" t="s">
        <v>101</v>
      </c>
      <c r="N2971" s="71" t="s">
        <v>97</v>
      </c>
      <c r="O2971" s="71" t="s">
        <v>174</v>
      </c>
      <c r="P2971" s="4" t="s">
        <v>97</v>
      </c>
      <c r="Q2971" s="2" t="s">
        <v>97</v>
      </c>
      <c r="R2971" s="2" t="s">
        <v>98</v>
      </c>
      <c r="S2971" t="s">
        <v>97</v>
      </c>
      <c r="T2971" t="s">
        <v>98</v>
      </c>
      <c r="U2971" s="2" t="s">
        <v>97</v>
      </c>
      <c r="V2971" s="2" t="s">
        <v>97</v>
      </c>
      <c r="W2971" s="2" t="s">
        <v>97</v>
      </c>
      <c r="X2971" s="2" t="s">
        <v>98</v>
      </c>
      <c r="Y2971" s="2" t="s">
        <v>98</v>
      </c>
      <c r="Z2971" s="2" t="s">
        <v>98</v>
      </c>
      <c r="AA2971" s="2" t="s">
        <v>98</v>
      </c>
      <c r="AB2971" s="2" t="s">
        <v>97</v>
      </c>
      <c r="AC2971" t="s">
        <v>176</v>
      </c>
      <c r="AD2971" s="6" t="s">
        <v>97</v>
      </c>
      <c r="AE2971" s="1" t="s">
        <v>98</v>
      </c>
      <c r="AF2971" t="s">
        <v>98</v>
      </c>
    </row>
    <row r="2972" spans="1:32">
      <c r="A2972" s="3" t="s">
        <v>183</v>
      </c>
      <c r="B2972">
        <v>2962</v>
      </c>
      <c r="C2972">
        <v>198919</v>
      </c>
      <c r="D2972" t="s">
        <v>137</v>
      </c>
      <c r="E2972" s="2" t="s">
        <v>98</v>
      </c>
      <c r="F2972" s="2" t="s">
        <v>98</v>
      </c>
      <c r="G2972" s="2" t="s">
        <v>98</v>
      </c>
      <c r="H2972" s="3" t="s">
        <v>97</v>
      </c>
      <c r="I2972" s="2" t="s">
        <v>145</v>
      </c>
      <c r="J2972" s="6" t="s">
        <v>97</v>
      </c>
      <c r="K2972" s="2" t="s">
        <v>134</v>
      </c>
      <c r="L2972" t="s">
        <v>140</v>
      </c>
      <c r="M2972" s="3" t="s">
        <v>101</v>
      </c>
      <c r="N2972" s="71" t="s">
        <v>98</v>
      </c>
      <c r="O2972" s="71" t="s">
        <v>174</v>
      </c>
      <c r="P2972" s="5" t="s">
        <v>182</v>
      </c>
      <c r="Q2972" s="2" t="s">
        <v>98</v>
      </c>
      <c r="R2972" s="2" t="s">
        <v>98</v>
      </c>
      <c r="S2972" t="s">
        <v>98</v>
      </c>
      <c r="T2972" t="s">
        <v>98</v>
      </c>
      <c r="U2972" s="2" t="s">
        <v>98</v>
      </c>
      <c r="V2972" s="2" t="s">
        <v>98</v>
      </c>
      <c r="W2972" s="2" t="s">
        <v>98</v>
      </c>
      <c r="X2972" s="2" t="s">
        <v>98</v>
      </c>
      <c r="Y2972" s="2" t="s">
        <v>186</v>
      </c>
      <c r="Z2972" s="2" t="s">
        <v>98</v>
      </c>
      <c r="AA2972" s="2" t="s">
        <v>98</v>
      </c>
      <c r="AB2972" s="2" t="s">
        <v>185</v>
      </c>
      <c r="AC2972" t="s">
        <v>175</v>
      </c>
      <c r="AD2972" t="s">
        <v>97</v>
      </c>
      <c r="AE2972" s="1" t="s">
        <v>98</v>
      </c>
      <c r="AF2972" t="s">
        <v>98</v>
      </c>
    </row>
    <row r="2973" spans="1:32">
      <c r="A2973" s="3" t="s">
        <v>184</v>
      </c>
      <c r="B2973">
        <v>2963</v>
      </c>
      <c r="C2973">
        <v>198946</v>
      </c>
      <c r="D2973" t="s">
        <v>137</v>
      </c>
      <c r="E2973" s="2" t="s">
        <v>98</v>
      </c>
      <c r="F2973" s="2" t="s">
        <v>98</v>
      </c>
      <c r="G2973" s="2" t="s">
        <v>98</v>
      </c>
      <c r="H2973" s="3" t="s">
        <v>97</v>
      </c>
      <c r="I2973" s="2" t="s">
        <v>147</v>
      </c>
      <c r="J2973" s="6" t="s">
        <v>97</v>
      </c>
      <c r="K2973" s="2" t="s">
        <v>134</v>
      </c>
      <c r="L2973" t="s">
        <v>140</v>
      </c>
      <c r="M2973" s="3" t="s">
        <v>100</v>
      </c>
      <c r="N2973" s="71" t="s">
        <v>98</v>
      </c>
      <c r="O2973" s="71" t="s">
        <v>174</v>
      </c>
      <c r="P2973" s="5" t="s">
        <v>98</v>
      </c>
      <c r="Q2973" s="2" t="s">
        <v>98</v>
      </c>
      <c r="R2973" s="2" t="s">
        <v>98</v>
      </c>
      <c r="S2973" t="s">
        <v>97</v>
      </c>
      <c r="T2973" t="s">
        <v>98</v>
      </c>
      <c r="U2973" s="2" t="s">
        <v>98</v>
      </c>
      <c r="V2973" s="2" t="s">
        <v>98</v>
      </c>
      <c r="W2973" s="2" t="s">
        <v>98</v>
      </c>
      <c r="X2973" s="2" t="s">
        <v>98</v>
      </c>
      <c r="Y2973" s="2" t="s">
        <v>98</v>
      </c>
      <c r="Z2973" s="2" t="s">
        <v>98</v>
      </c>
      <c r="AA2973" s="2" t="s">
        <v>98</v>
      </c>
      <c r="AB2973" s="2" t="s">
        <v>97</v>
      </c>
      <c r="AC2973" t="s">
        <v>176</v>
      </c>
      <c r="AD2973" t="s">
        <v>97</v>
      </c>
      <c r="AE2973" s="1" t="s">
        <v>98</v>
      </c>
      <c r="AF2973" t="s">
        <v>98</v>
      </c>
    </row>
    <row r="2974" spans="1:32">
      <c r="A2974" s="3" t="s">
        <v>184</v>
      </c>
      <c r="B2974">
        <v>2964</v>
      </c>
      <c r="C2974" s="6">
        <v>198962</v>
      </c>
      <c r="D2974" t="s">
        <v>136</v>
      </c>
      <c r="E2974" s="2" t="s">
        <v>98</v>
      </c>
      <c r="F2974" s="2" t="s">
        <v>98</v>
      </c>
      <c r="G2974" s="2" t="s">
        <v>98</v>
      </c>
      <c r="H2974" s="2" t="s">
        <v>97</v>
      </c>
      <c r="I2974" s="2" t="s">
        <v>149</v>
      </c>
      <c r="J2974" s="2" t="s">
        <v>97</v>
      </c>
      <c r="K2974" s="2" t="s">
        <v>134</v>
      </c>
      <c r="L2974" t="s">
        <v>140</v>
      </c>
      <c r="M2974" s="2" t="s">
        <v>101</v>
      </c>
      <c r="N2974" s="71" t="s">
        <v>97</v>
      </c>
      <c r="O2974" s="71" t="s">
        <v>174</v>
      </c>
      <c r="P2974" s="4" t="s">
        <v>97</v>
      </c>
      <c r="Q2974" s="2" t="s">
        <v>97</v>
      </c>
      <c r="R2974" s="2" t="s">
        <v>98</v>
      </c>
      <c r="S2974" t="s">
        <v>97</v>
      </c>
      <c r="T2974" t="s">
        <v>98</v>
      </c>
      <c r="U2974" s="2" t="s">
        <v>98</v>
      </c>
      <c r="V2974" s="2" t="s">
        <v>98</v>
      </c>
      <c r="W2974" s="2" t="s">
        <v>98</v>
      </c>
      <c r="X2974" s="2" t="s">
        <v>97</v>
      </c>
      <c r="Y2974" s="2" t="s">
        <v>98</v>
      </c>
      <c r="Z2974" s="2" t="s">
        <v>98</v>
      </c>
      <c r="AA2974" s="2" t="s">
        <v>98</v>
      </c>
      <c r="AB2974" s="2" t="s">
        <v>98</v>
      </c>
      <c r="AC2974" t="s">
        <v>176</v>
      </c>
      <c r="AD2974" t="s">
        <v>97</v>
      </c>
      <c r="AE2974" s="1" t="s">
        <v>98</v>
      </c>
      <c r="AF2974" t="s">
        <v>97</v>
      </c>
    </row>
    <row r="2975" spans="1:32">
      <c r="A2975" s="3" t="s">
        <v>184</v>
      </c>
      <c r="B2975">
        <v>2965</v>
      </c>
      <c r="C2975">
        <v>198987</v>
      </c>
      <c r="D2975" t="s">
        <v>136</v>
      </c>
      <c r="E2975" s="2" t="s">
        <v>98</v>
      </c>
      <c r="F2975" s="2" t="s">
        <v>98</v>
      </c>
      <c r="G2975" s="2" t="s">
        <v>98</v>
      </c>
      <c r="H2975" s="2" t="s">
        <v>97</v>
      </c>
      <c r="I2975" s="2" t="s">
        <v>148</v>
      </c>
      <c r="J2975" s="6" t="s">
        <v>97</v>
      </c>
      <c r="K2975" s="2" t="s">
        <v>134</v>
      </c>
      <c r="L2975" t="s">
        <v>140</v>
      </c>
      <c r="M2975" s="2" t="s">
        <v>101</v>
      </c>
      <c r="N2975" s="70" t="s">
        <v>97</v>
      </c>
      <c r="O2975" s="70" t="s">
        <v>174</v>
      </c>
      <c r="P2975" s="4" t="s">
        <v>182</v>
      </c>
      <c r="Q2975" s="2" t="s">
        <v>98</v>
      </c>
      <c r="R2975" s="2" t="s">
        <v>98</v>
      </c>
      <c r="S2975" t="s">
        <v>98</v>
      </c>
      <c r="T2975" t="s">
        <v>98</v>
      </c>
      <c r="U2975" s="2" t="s">
        <v>98</v>
      </c>
      <c r="V2975" s="2" t="s">
        <v>98</v>
      </c>
      <c r="W2975" s="2" t="s">
        <v>98</v>
      </c>
      <c r="X2975" s="2" t="s">
        <v>97</v>
      </c>
      <c r="Y2975" s="2" t="s">
        <v>186</v>
      </c>
      <c r="Z2975" s="2" t="s">
        <v>98</v>
      </c>
      <c r="AA2975" s="2" t="s">
        <v>98</v>
      </c>
      <c r="AB2975" s="2" t="s">
        <v>97</v>
      </c>
      <c r="AC2975" t="s">
        <v>175</v>
      </c>
      <c r="AD2975" s="6" t="s">
        <v>97</v>
      </c>
      <c r="AE2975" s="1" t="s">
        <v>98</v>
      </c>
      <c r="AF2975" t="s">
        <v>98</v>
      </c>
    </row>
    <row r="2976" spans="1:32">
      <c r="A2976" s="3" t="s">
        <v>181</v>
      </c>
      <c r="B2976">
        <v>2966</v>
      </c>
      <c r="C2976" s="6">
        <v>198998</v>
      </c>
      <c r="D2976" t="s">
        <v>137</v>
      </c>
      <c r="E2976" s="2" t="s">
        <v>98</v>
      </c>
      <c r="F2976" s="2" t="s">
        <v>98</v>
      </c>
      <c r="G2976" s="2" t="s">
        <v>98</v>
      </c>
      <c r="H2976" s="2" t="s">
        <v>97</v>
      </c>
      <c r="I2976" s="2" t="s">
        <v>149</v>
      </c>
      <c r="J2976" s="2" t="s">
        <v>97</v>
      </c>
      <c r="K2976" s="2" t="s">
        <v>134</v>
      </c>
      <c r="L2976" t="s">
        <v>140</v>
      </c>
      <c r="M2976" s="2" t="s">
        <v>100</v>
      </c>
      <c r="N2976" s="71" t="s">
        <v>98</v>
      </c>
      <c r="O2976" s="71" t="s">
        <v>174</v>
      </c>
      <c r="P2976" s="4" t="s">
        <v>182</v>
      </c>
      <c r="Q2976" s="2" t="s">
        <v>98</v>
      </c>
      <c r="R2976" s="2" t="s">
        <v>98</v>
      </c>
      <c r="S2976" t="s">
        <v>98</v>
      </c>
      <c r="T2976" t="s">
        <v>98</v>
      </c>
      <c r="U2976" s="2" t="s">
        <v>98</v>
      </c>
      <c r="V2976" s="2" t="s">
        <v>98</v>
      </c>
      <c r="W2976" s="2" t="s">
        <v>98</v>
      </c>
      <c r="X2976" s="2" t="s">
        <v>98</v>
      </c>
      <c r="Y2976" s="2" t="s">
        <v>186</v>
      </c>
      <c r="Z2976" s="2" t="s">
        <v>98</v>
      </c>
      <c r="AA2976" s="2" t="s">
        <v>98</v>
      </c>
      <c r="AB2976" s="2" t="s">
        <v>97</v>
      </c>
      <c r="AC2976" t="s">
        <v>175</v>
      </c>
      <c r="AD2976" t="s">
        <v>97</v>
      </c>
      <c r="AE2976" s="1" t="s">
        <v>98</v>
      </c>
      <c r="AF2976" t="s">
        <v>97</v>
      </c>
    </row>
    <row r="2977" spans="1:32">
      <c r="A2977" s="3" t="s">
        <v>184</v>
      </c>
      <c r="B2977">
        <v>2967</v>
      </c>
      <c r="C2977" s="6">
        <v>199006</v>
      </c>
      <c r="D2977" t="s">
        <v>136</v>
      </c>
      <c r="E2977" s="2" t="s">
        <v>98</v>
      </c>
      <c r="F2977" s="2" t="s">
        <v>98</v>
      </c>
      <c r="G2977" s="2" t="s">
        <v>98</v>
      </c>
      <c r="H2977" s="2" t="s">
        <v>98</v>
      </c>
      <c r="I2977" s="2" t="s">
        <v>145</v>
      </c>
      <c r="J2977" s="2" t="s">
        <v>97</v>
      </c>
      <c r="K2977" s="2" t="s">
        <v>134</v>
      </c>
      <c r="L2977" t="s">
        <v>140</v>
      </c>
      <c r="M2977" s="2" t="s">
        <v>101</v>
      </c>
      <c r="N2977" s="71" t="s">
        <v>97</v>
      </c>
      <c r="O2977" s="71" t="s">
        <v>174</v>
      </c>
      <c r="P2977" s="4" t="s">
        <v>182</v>
      </c>
      <c r="Q2977" s="2" t="s">
        <v>98</v>
      </c>
      <c r="R2977" s="2" t="s">
        <v>98</v>
      </c>
      <c r="S2977" t="s">
        <v>98</v>
      </c>
      <c r="T2977" t="s">
        <v>98</v>
      </c>
      <c r="U2977" s="2" t="s">
        <v>98</v>
      </c>
      <c r="V2977" s="2" t="s">
        <v>98</v>
      </c>
      <c r="W2977" s="2" t="s">
        <v>98</v>
      </c>
      <c r="X2977" s="2" t="s">
        <v>98</v>
      </c>
      <c r="Y2977" s="2" t="s">
        <v>186</v>
      </c>
      <c r="Z2977" s="2" t="s">
        <v>98</v>
      </c>
      <c r="AA2977" s="2" t="s">
        <v>98</v>
      </c>
      <c r="AB2977" s="2" t="s">
        <v>97</v>
      </c>
      <c r="AC2977" t="s">
        <v>175</v>
      </c>
      <c r="AD2977" t="s">
        <v>97</v>
      </c>
      <c r="AE2977" s="1" t="s">
        <v>98</v>
      </c>
      <c r="AF2977" t="s">
        <v>98</v>
      </c>
    </row>
    <row r="2978" spans="1:32">
      <c r="A2978" s="3" t="s">
        <v>184</v>
      </c>
      <c r="B2978">
        <v>2968</v>
      </c>
      <c r="C2978">
        <v>199012</v>
      </c>
      <c r="D2978" t="s">
        <v>137</v>
      </c>
      <c r="E2978" s="2" t="s">
        <v>98</v>
      </c>
      <c r="F2978" s="2" t="s">
        <v>98</v>
      </c>
      <c r="G2978" s="2" t="s">
        <v>98</v>
      </c>
      <c r="H2978" s="2" t="s">
        <v>97</v>
      </c>
      <c r="I2978" s="2" t="s">
        <v>149</v>
      </c>
      <c r="J2978" s="6" t="s">
        <v>97</v>
      </c>
      <c r="K2978" s="2" t="s">
        <v>134</v>
      </c>
      <c r="L2978" t="s">
        <v>140</v>
      </c>
      <c r="M2978" s="3" t="s">
        <v>100</v>
      </c>
      <c r="N2978" s="71" t="s">
        <v>97</v>
      </c>
      <c r="O2978" s="71" t="s">
        <v>174</v>
      </c>
      <c r="P2978" s="4" t="s">
        <v>97</v>
      </c>
      <c r="Q2978" s="2" t="s">
        <v>98</v>
      </c>
      <c r="R2978" s="2" t="s">
        <v>98</v>
      </c>
      <c r="S2978" t="s">
        <v>97</v>
      </c>
      <c r="T2978" t="s">
        <v>98</v>
      </c>
      <c r="U2978" s="2" t="s">
        <v>98</v>
      </c>
      <c r="V2978" s="2" t="s">
        <v>98</v>
      </c>
      <c r="W2978" s="2" t="s">
        <v>98</v>
      </c>
      <c r="X2978" s="2" t="s">
        <v>98</v>
      </c>
      <c r="Y2978" s="2" t="s">
        <v>98</v>
      </c>
      <c r="Z2978" s="2" t="s">
        <v>98</v>
      </c>
      <c r="AA2978" s="2" t="s">
        <v>98</v>
      </c>
      <c r="AB2978" s="2" t="s">
        <v>98</v>
      </c>
      <c r="AC2978" t="s">
        <v>176</v>
      </c>
      <c r="AD2978" s="6" t="s">
        <v>97</v>
      </c>
      <c r="AE2978" s="1" t="s">
        <v>98</v>
      </c>
      <c r="AF2978" t="s">
        <v>98</v>
      </c>
    </row>
    <row r="2979" spans="1:32">
      <c r="A2979" s="3" t="s">
        <v>184</v>
      </c>
      <c r="B2979">
        <v>2969</v>
      </c>
      <c r="C2979" s="6">
        <v>199065</v>
      </c>
      <c r="D2979" t="s">
        <v>136</v>
      </c>
      <c r="E2979" s="2" t="s">
        <v>97</v>
      </c>
      <c r="F2979" s="2" t="s">
        <v>97</v>
      </c>
      <c r="G2979" s="2" t="s">
        <v>98</v>
      </c>
      <c r="H2979" s="2" t="s">
        <v>99</v>
      </c>
      <c r="I2979" s="2" t="s">
        <v>148</v>
      </c>
      <c r="J2979" s="2" t="s">
        <v>97</v>
      </c>
      <c r="K2979" s="2" t="s">
        <v>135</v>
      </c>
      <c r="L2979" t="s">
        <v>139</v>
      </c>
      <c r="M2979" s="2" t="s">
        <v>100</v>
      </c>
      <c r="N2979" s="71" t="s">
        <v>97</v>
      </c>
      <c r="O2979" s="71" t="s">
        <v>163</v>
      </c>
      <c r="P2979" s="4" t="s">
        <v>98</v>
      </c>
      <c r="Q2979" s="2" t="s">
        <v>97</v>
      </c>
      <c r="R2979" s="2" t="s">
        <v>97</v>
      </c>
      <c r="S2979" t="s">
        <v>97</v>
      </c>
      <c r="T2979" t="s">
        <v>98</v>
      </c>
      <c r="U2979" s="2" t="s">
        <v>97</v>
      </c>
      <c r="V2979" s="2" t="s">
        <v>97</v>
      </c>
      <c r="W2979" s="2" t="s">
        <v>98</v>
      </c>
      <c r="X2979" s="2" t="s">
        <v>98</v>
      </c>
      <c r="Y2979" s="2" t="s">
        <v>98</v>
      </c>
      <c r="Z2979" s="2" t="s">
        <v>98</v>
      </c>
      <c r="AA2979" s="2" t="s">
        <v>98</v>
      </c>
      <c r="AB2979" s="2" t="s">
        <v>185</v>
      </c>
      <c r="AC2979" t="s">
        <v>176</v>
      </c>
      <c r="AD2979" t="s">
        <v>98</v>
      </c>
      <c r="AE2979" s="1" t="s">
        <v>98</v>
      </c>
      <c r="AF2979" t="s">
        <v>97</v>
      </c>
    </row>
    <row r="2980" spans="1:32">
      <c r="A2980" s="3" t="s">
        <v>184</v>
      </c>
      <c r="B2980">
        <v>2970</v>
      </c>
      <c r="C2980" s="6">
        <v>199085</v>
      </c>
      <c r="D2980" t="s">
        <v>136</v>
      </c>
      <c r="E2980" s="2" t="s">
        <v>98</v>
      </c>
      <c r="F2980" s="2" t="s">
        <v>98</v>
      </c>
      <c r="G2980" s="2" t="s">
        <v>98</v>
      </c>
      <c r="H2980" s="2" t="s">
        <v>99</v>
      </c>
      <c r="I2980" s="2" t="s">
        <v>149</v>
      </c>
      <c r="J2980" s="2" t="s">
        <v>97</v>
      </c>
      <c r="K2980" s="2" t="s">
        <v>134</v>
      </c>
      <c r="L2980" t="s">
        <v>140</v>
      </c>
      <c r="M2980" s="2" t="s">
        <v>101</v>
      </c>
      <c r="N2980" s="71" t="s">
        <v>98</v>
      </c>
      <c r="O2980" s="71" t="s">
        <v>174</v>
      </c>
      <c r="P2980" s="4" t="s">
        <v>182</v>
      </c>
      <c r="Q2980" s="2" t="s">
        <v>98</v>
      </c>
      <c r="R2980" s="2" t="s">
        <v>98</v>
      </c>
      <c r="S2980" t="s">
        <v>98</v>
      </c>
      <c r="T2980" t="s">
        <v>98</v>
      </c>
      <c r="U2980" s="2" t="s">
        <v>98</v>
      </c>
      <c r="V2980" s="2" t="s">
        <v>98</v>
      </c>
      <c r="W2980" s="2" t="s">
        <v>98</v>
      </c>
      <c r="X2980" s="2" t="s">
        <v>98</v>
      </c>
      <c r="Y2980" s="2" t="s">
        <v>186</v>
      </c>
      <c r="Z2980" s="2" t="s">
        <v>98</v>
      </c>
      <c r="AA2980" s="2" t="s">
        <v>98</v>
      </c>
      <c r="AB2980" s="2" t="s">
        <v>97</v>
      </c>
      <c r="AC2980" t="s">
        <v>175</v>
      </c>
      <c r="AD2980" t="s">
        <v>97</v>
      </c>
      <c r="AE2980" s="1" t="s">
        <v>98</v>
      </c>
      <c r="AF2980" t="s">
        <v>98</v>
      </c>
    </row>
    <row r="2981" spans="1:32">
      <c r="A2981" s="3" t="s">
        <v>184</v>
      </c>
      <c r="B2981">
        <v>2971</v>
      </c>
      <c r="C2981" s="6">
        <v>199118</v>
      </c>
      <c r="D2981" t="s">
        <v>137</v>
      </c>
      <c r="E2981" s="2" t="s">
        <v>98</v>
      </c>
      <c r="F2981" s="2" t="s">
        <v>98</v>
      </c>
      <c r="G2981" s="2" t="s">
        <v>98</v>
      </c>
      <c r="H2981" s="2" t="s">
        <v>97</v>
      </c>
      <c r="I2981" s="2" t="s">
        <v>149</v>
      </c>
      <c r="J2981" s="2" t="s">
        <v>97</v>
      </c>
      <c r="K2981" s="2" t="s">
        <v>134</v>
      </c>
      <c r="L2981" t="s">
        <v>140</v>
      </c>
      <c r="M2981" s="2" t="s">
        <v>100</v>
      </c>
      <c r="N2981" s="71" t="s">
        <v>97</v>
      </c>
      <c r="O2981" s="71" t="s">
        <v>163</v>
      </c>
      <c r="P2981" s="4" t="s">
        <v>182</v>
      </c>
      <c r="Q2981" s="2" t="s">
        <v>98</v>
      </c>
      <c r="R2981" s="2" t="s">
        <v>98</v>
      </c>
      <c r="S2981" t="s">
        <v>98</v>
      </c>
      <c r="T2981" t="s">
        <v>98</v>
      </c>
      <c r="U2981" s="2" t="s">
        <v>98</v>
      </c>
      <c r="V2981" s="2" t="s">
        <v>98</v>
      </c>
      <c r="W2981" s="2" t="s">
        <v>98</v>
      </c>
      <c r="X2981" s="2" t="s">
        <v>98</v>
      </c>
      <c r="Y2981" s="2" t="s">
        <v>98</v>
      </c>
      <c r="Z2981" s="2" t="s">
        <v>98</v>
      </c>
      <c r="AA2981" s="2" t="s">
        <v>98</v>
      </c>
      <c r="AB2981" s="2" t="s">
        <v>97</v>
      </c>
      <c r="AC2981" t="s">
        <v>176</v>
      </c>
      <c r="AD2981" t="s">
        <v>97</v>
      </c>
      <c r="AE2981" s="1" t="s">
        <v>98</v>
      </c>
      <c r="AF2981" t="s">
        <v>98</v>
      </c>
    </row>
    <row r="2982" spans="1:32">
      <c r="A2982" s="3" t="s">
        <v>184</v>
      </c>
      <c r="B2982">
        <v>2972</v>
      </c>
      <c r="C2982" s="6">
        <v>199123</v>
      </c>
      <c r="D2982" t="s">
        <v>137</v>
      </c>
      <c r="E2982" s="2" t="s">
        <v>98</v>
      </c>
      <c r="F2982" s="2" t="s">
        <v>98</v>
      </c>
      <c r="G2982" s="2" t="s">
        <v>98</v>
      </c>
      <c r="H2982" s="2" t="s">
        <v>97</v>
      </c>
      <c r="I2982" s="2" t="s">
        <v>147</v>
      </c>
      <c r="J2982" s="2" t="s">
        <v>97</v>
      </c>
      <c r="K2982" s="2" t="s">
        <v>134</v>
      </c>
      <c r="L2982" t="s">
        <v>140</v>
      </c>
      <c r="M2982" s="2" t="s">
        <v>100</v>
      </c>
      <c r="N2982" s="71" t="s">
        <v>97</v>
      </c>
      <c r="O2982" s="71" t="s">
        <v>163</v>
      </c>
      <c r="P2982" s="4" t="s">
        <v>182</v>
      </c>
      <c r="Q2982" s="2" t="s">
        <v>98</v>
      </c>
      <c r="R2982" s="2" t="s">
        <v>98</v>
      </c>
      <c r="S2982" t="s">
        <v>98</v>
      </c>
      <c r="T2982" t="s">
        <v>98</v>
      </c>
      <c r="U2982" s="2" t="s">
        <v>98</v>
      </c>
      <c r="V2982" s="2" t="s">
        <v>98</v>
      </c>
      <c r="W2982" s="2" t="s">
        <v>98</v>
      </c>
      <c r="X2982" s="2" t="s">
        <v>98</v>
      </c>
      <c r="Y2982" s="2" t="s">
        <v>186</v>
      </c>
      <c r="Z2982" s="2" t="s">
        <v>98</v>
      </c>
      <c r="AA2982" s="2" t="s">
        <v>98</v>
      </c>
      <c r="AB2982" s="2" t="s">
        <v>97</v>
      </c>
      <c r="AC2982" t="s">
        <v>175</v>
      </c>
      <c r="AD2982" t="s">
        <v>97</v>
      </c>
      <c r="AE2982" s="1" t="s">
        <v>98</v>
      </c>
      <c r="AF2982" t="s">
        <v>98</v>
      </c>
    </row>
    <row r="2983" spans="1:32">
      <c r="A2983" s="3" t="s">
        <v>184</v>
      </c>
      <c r="B2983">
        <v>2973</v>
      </c>
      <c r="C2983" s="6">
        <v>199138</v>
      </c>
      <c r="D2983" t="s">
        <v>137</v>
      </c>
      <c r="E2983" s="2" t="s">
        <v>98</v>
      </c>
      <c r="F2983" s="2" t="s">
        <v>98</v>
      </c>
      <c r="G2983" s="2" t="s">
        <v>97</v>
      </c>
      <c r="H2983" s="2" t="s">
        <v>98</v>
      </c>
      <c r="I2983" s="2" t="s">
        <v>147</v>
      </c>
      <c r="J2983" s="2" t="s">
        <v>97</v>
      </c>
      <c r="K2983" s="2" t="s">
        <v>135</v>
      </c>
      <c r="L2983" t="s">
        <v>138</v>
      </c>
      <c r="M2983" s="2" t="s">
        <v>100</v>
      </c>
      <c r="N2983" s="71" t="s">
        <v>97</v>
      </c>
      <c r="O2983" s="71" t="s">
        <v>174</v>
      </c>
      <c r="P2983" s="4" t="s">
        <v>97</v>
      </c>
      <c r="Q2983" s="2" t="s">
        <v>98</v>
      </c>
      <c r="R2983" s="2" t="s">
        <v>98</v>
      </c>
      <c r="S2983" t="s">
        <v>97</v>
      </c>
      <c r="T2983" t="s">
        <v>98</v>
      </c>
      <c r="U2983" s="2" t="s">
        <v>97</v>
      </c>
      <c r="V2983" s="2" t="s">
        <v>97</v>
      </c>
      <c r="W2983" s="2" t="s">
        <v>98</v>
      </c>
      <c r="X2983" s="2" t="s">
        <v>98</v>
      </c>
      <c r="Y2983" s="2" t="s">
        <v>99</v>
      </c>
      <c r="Z2983" s="2" t="s">
        <v>98</v>
      </c>
      <c r="AA2983" s="2" t="s">
        <v>98</v>
      </c>
      <c r="AB2983" s="2" t="s">
        <v>185</v>
      </c>
      <c r="AC2983" t="s">
        <v>175</v>
      </c>
      <c r="AD2983" t="s">
        <v>98</v>
      </c>
      <c r="AE2983" s="1" t="s">
        <v>98</v>
      </c>
      <c r="AF2983" t="s">
        <v>98</v>
      </c>
    </row>
    <row r="2984" spans="1:32">
      <c r="A2984" s="3" t="s">
        <v>184</v>
      </c>
      <c r="B2984">
        <v>2974</v>
      </c>
      <c r="C2984" s="6">
        <v>199139</v>
      </c>
      <c r="D2984" t="s">
        <v>137</v>
      </c>
      <c r="E2984" s="2" t="s">
        <v>97</v>
      </c>
      <c r="F2984" s="2" t="s">
        <v>97</v>
      </c>
      <c r="G2984" s="2" t="s">
        <v>97</v>
      </c>
      <c r="H2984" s="2" t="s">
        <v>98</v>
      </c>
      <c r="I2984" s="2" t="s">
        <v>147</v>
      </c>
      <c r="J2984" s="2" t="s">
        <v>97</v>
      </c>
      <c r="K2984" s="2" t="s">
        <v>134</v>
      </c>
      <c r="L2984" t="s">
        <v>138</v>
      </c>
      <c r="M2984" s="2" t="s">
        <v>100</v>
      </c>
      <c r="N2984" s="71" t="s">
        <v>97</v>
      </c>
      <c r="O2984" s="71" t="s">
        <v>163</v>
      </c>
      <c r="P2984" s="4" t="s">
        <v>97</v>
      </c>
      <c r="Q2984" s="2" t="s">
        <v>97</v>
      </c>
      <c r="R2984" s="2" t="s">
        <v>98</v>
      </c>
      <c r="S2984" t="s">
        <v>97</v>
      </c>
      <c r="T2984" t="s">
        <v>97</v>
      </c>
      <c r="U2984" s="2" t="s">
        <v>97</v>
      </c>
      <c r="V2984" s="2" t="s">
        <v>97</v>
      </c>
      <c r="W2984" s="2" t="s">
        <v>98</v>
      </c>
      <c r="X2984" s="2" t="s">
        <v>98</v>
      </c>
      <c r="Y2984" s="2" t="s">
        <v>97</v>
      </c>
      <c r="Z2984" s="2" t="s">
        <v>98</v>
      </c>
      <c r="AA2984" s="2" t="s">
        <v>98</v>
      </c>
      <c r="AB2984" s="2" t="s">
        <v>98</v>
      </c>
      <c r="AC2984" t="s">
        <v>176</v>
      </c>
      <c r="AD2984" t="s">
        <v>97</v>
      </c>
      <c r="AE2984" s="1" t="s">
        <v>98</v>
      </c>
      <c r="AF2984" t="s">
        <v>98</v>
      </c>
    </row>
    <row r="2985" spans="1:32">
      <c r="A2985" s="3" t="s">
        <v>184</v>
      </c>
      <c r="B2985">
        <v>2975</v>
      </c>
      <c r="C2985" s="6">
        <v>199142</v>
      </c>
      <c r="D2985" t="s">
        <v>137</v>
      </c>
      <c r="E2985" s="2" t="s">
        <v>98</v>
      </c>
      <c r="F2985" s="2" t="s">
        <v>98</v>
      </c>
      <c r="G2985" s="2" t="s">
        <v>98</v>
      </c>
      <c r="H2985" s="2" t="s">
        <v>97</v>
      </c>
      <c r="I2985" s="2" t="s">
        <v>146</v>
      </c>
      <c r="J2985" s="2" t="s">
        <v>97</v>
      </c>
      <c r="K2985" s="2" t="s">
        <v>134</v>
      </c>
      <c r="L2985" t="s">
        <v>139</v>
      </c>
      <c r="M2985" s="2" t="s">
        <v>100</v>
      </c>
      <c r="N2985" s="71" t="s">
        <v>97</v>
      </c>
      <c r="O2985" s="71" t="s">
        <v>174</v>
      </c>
      <c r="P2985" s="4" t="s">
        <v>182</v>
      </c>
      <c r="Q2985" s="2" t="s">
        <v>98</v>
      </c>
      <c r="R2985" s="2" t="s">
        <v>98</v>
      </c>
      <c r="S2985" t="s">
        <v>98</v>
      </c>
      <c r="T2985" t="s">
        <v>97</v>
      </c>
      <c r="U2985" s="2" t="s">
        <v>98</v>
      </c>
      <c r="V2985" s="2" t="s">
        <v>97</v>
      </c>
      <c r="W2985" s="2" t="s">
        <v>98</v>
      </c>
      <c r="X2985" s="2" t="s">
        <v>98</v>
      </c>
      <c r="Y2985" s="2" t="s">
        <v>98</v>
      </c>
      <c r="Z2985" s="2" t="s">
        <v>98</v>
      </c>
      <c r="AA2985" s="2" t="s">
        <v>98</v>
      </c>
      <c r="AB2985" s="2" t="s">
        <v>97</v>
      </c>
      <c r="AC2985" t="s">
        <v>176</v>
      </c>
      <c r="AD2985" t="s">
        <v>97</v>
      </c>
      <c r="AE2985" s="1" t="s">
        <v>98</v>
      </c>
      <c r="AF2985" t="s">
        <v>98</v>
      </c>
    </row>
    <row r="2986" spans="1:32">
      <c r="A2986" s="3" t="s">
        <v>184</v>
      </c>
      <c r="B2986">
        <v>2976</v>
      </c>
      <c r="C2986" s="6">
        <v>199156</v>
      </c>
      <c r="D2986" t="s">
        <v>136</v>
      </c>
      <c r="E2986" s="2" t="s">
        <v>98</v>
      </c>
      <c r="F2986" s="2" t="s">
        <v>98</v>
      </c>
      <c r="G2986" s="2" t="s">
        <v>98</v>
      </c>
      <c r="H2986" s="2" t="s">
        <v>97</v>
      </c>
      <c r="I2986" s="2" t="s">
        <v>144</v>
      </c>
      <c r="J2986" s="2" t="s">
        <v>97</v>
      </c>
      <c r="K2986" s="2" t="s">
        <v>134</v>
      </c>
      <c r="L2986" t="s">
        <v>139</v>
      </c>
      <c r="M2986" s="2" t="s">
        <v>101</v>
      </c>
      <c r="N2986" s="71" t="s">
        <v>97</v>
      </c>
      <c r="O2986" s="71" t="s">
        <v>174</v>
      </c>
      <c r="P2986" s="4" t="s">
        <v>97</v>
      </c>
      <c r="Q2986" s="2" t="s">
        <v>98</v>
      </c>
      <c r="R2986" s="2" t="s">
        <v>98</v>
      </c>
      <c r="S2986" t="s">
        <v>97</v>
      </c>
      <c r="T2986" t="s">
        <v>98</v>
      </c>
      <c r="U2986" s="2" t="s">
        <v>98</v>
      </c>
      <c r="V2986" s="2" t="s">
        <v>98</v>
      </c>
      <c r="W2986" s="2" t="s">
        <v>98</v>
      </c>
      <c r="X2986" s="2" t="s">
        <v>98</v>
      </c>
      <c r="Y2986" s="2" t="s">
        <v>98</v>
      </c>
      <c r="Z2986" s="2" t="s">
        <v>98</v>
      </c>
      <c r="AA2986" s="2" t="s">
        <v>98</v>
      </c>
      <c r="AB2986" s="2" t="s">
        <v>98</v>
      </c>
      <c r="AC2986" t="s">
        <v>176</v>
      </c>
      <c r="AD2986" t="s">
        <v>97</v>
      </c>
      <c r="AE2986" s="1" t="s">
        <v>98</v>
      </c>
      <c r="AF2986" t="s">
        <v>98</v>
      </c>
    </row>
    <row r="2987" spans="1:32">
      <c r="A2987" s="3" t="s">
        <v>184</v>
      </c>
      <c r="B2987">
        <v>2977</v>
      </c>
      <c r="C2987">
        <v>199184</v>
      </c>
      <c r="D2987" t="s">
        <v>137</v>
      </c>
      <c r="E2987" s="2" t="s">
        <v>98</v>
      </c>
      <c r="F2987" s="2" t="s">
        <v>98</v>
      </c>
      <c r="G2987" s="2" t="s">
        <v>98</v>
      </c>
      <c r="H2987" s="3" t="s">
        <v>97</v>
      </c>
      <c r="I2987" s="2" t="s">
        <v>149</v>
      </c>
      <c r="J2987" s="6" t="s">
        <v>97</v>
      </c>
      <c r="K2987" s="2" t="s">
        <v>134</v>
      </c>
      <c r="L2987" t="s">
        <v>140</v>
      </c>
      <c r="M2987" s="3" t="s">
        <v>100</v>
      </c>
      <c r="N2987" s="71" t="s">
        <v>98</v>
      </c>
      <c r="O2987" s="71" t="s">
        <v>174</v>
      </c>
      <c r="P2987" s="4" t="s">
        <v>182</v>
      </c>
      <c r="Q2987" s="2" t="s">
        <v>98</v>
      </c>
      <c r="R2987" s="2" t="s">
        <v>98</v>
      </c>
      <c r="S2987" t="s">
        <v>98</v>
      </c>
      <c r="T2987" t="s">
        <v>98</v>
      </c>
      <c r="U2987" s="2" t="s">
        <v>98</v>
      </c>
      <c r="V2987" s="2" t="s">
        <v>98</v>
      </c>
      <c r="W2987" s="2" t="s">
        <v>98</v>
      </c>
      <c r="X2987" s="2" t="s">
        <v>98</v>
      </c>
      <c r="Y2987" s="2" t="s">
        <v>186</v>
      </c>
      <c r="Z2987" s="2" t="s">
        <v>98</v>
      </c>
      <c r="AA2987" s="2" t="s">
        <v>98</v>
      </c>
      <c r="AB2987" s="2" t="s">
        <v>97</v>
      </c>
      <c r="AC2987" t="s">
        <v>175</v>
      </c>
      <c r="AD2987" s="6" t="s">
        <v>97</v>
      </c>
      <c r="AE2987" s="1" t="s">
        <v>98</v>
      </c>
      <c r="AF2987" t="s">
        <v>98</v>
      </c>
    </row>
    <row r="2988" spans="1:32">
      <c r="A2988" s="3" t="s">
        <v>184</v>
      </c>
      <c r="B2988">
        <v>2978</v>
      </c>
      <c r="C2988">
        <v>199193</v>
      </c>
      <c r="D2988" t="s">
        <v>137</v>
      </c>
      <c r="E2988" s="2" t="s">
        <v>97</v>
      </c>
      <c r="F2988" s="2" t="s">
        <v>98</v>
      </c>
      <c r="G2988" s="2" t="s">
        <v>98</v>
      </c>
      <c r="H2988" s="2" t="s">
        <v>97</v>
      </c>
      <c r="I2988" s="2" t="s">
        <v>146</v>
      </c>
      <c r="J2988" s="6" t="s">
        <v>97</v>
      </c>
      <c r="K2988" s="2" t="s">
        <v>134</v>
      </c>
      <c r="L2988" t="s">
        <v>138</v>
      </c>
      <c r="M2988" s="3" t="s">
        <v>101</v>
      </c>
      <c r="N2988" s="71" t="s">
        <v>98</v>
      </c>
      <c r="O2988" s="71" t="s">
        <v>174</v>
      </c>
      <c r="P2988" s="5" t="s">
        <v>97</v>
      </c>
      <c r="Q2988" s="2" t="s">
        <v>98</v>
      </c>
      <c r="R2988" s="2" t="s">
        <v>98</v>
      </c>
      <c r="S2988" t="s">
        <v>97</v>
      </c>
      <c r="T2988" t="s">
        <v>98</v>
      </c>
      <c r="U2988" s="2" t="s">
        <v>98</v>
      </c>
      <c r="V2988" s="2" t="s">
        <v>97</v>
      </c>
      <c r="W2988" s="2" t="s">
        <v>98</v>
      </c>
      <c r="X2988" s="2" t="s">
        <v>98</v>
      </c>
      <c r="Y2988" s="2" t="s">
        <v>97</v>
      </c>
      <c r="Z2988" s="2" t="s">
        <v>97</v>
      </c>
      <c r="AA2988" s="2" t="s">
        <v>98</v>
      </c>
      <c r="AB2988" s="2" t="s">
        <v>97</v>
      </c>
      <c r="AC2988" t="s">
        <v>176</v>
      </c>
      <c r="AD2988" t="s">
        <v>97</v>
      </c>
      <c r="AE2988" s="1" t="s">
        <v>98</v>
      </c>
      <c r="AF2988" t="s">
        <v>97</v>
      </c>
    </row>
    <row r="2989" spans="1:32">
      <c r="A2989" s="3" t="s">
        <v>184</v>
      </c>
      <c r="B2989">
        <v>2979</v>
      </c>
      <c r="C2989" s="6">
        <v>199208</v>
      </c>
      <c r="D2989" t="s">
        <v>136</v>
      </c>
      <c r="E2989" s="2" t="s">
        <v>98</v>
      </c>
      <c r="F2989" s="2" t="s">
        <v>98</v>
      </c>
      <c r="G2989" s="2" t="s">
        <v>97</v>
      </c>
      <c r="H2989" s="2" t="s">
        <v>97</v>
      </c>
      <c r="I2989" s="2" t="s">
        <v>145</v>
      </c>
      <c r="J2989" s="2" t="s">
        <v>97</v>
      </c>
      <c r="K2989" s="2" t="s">
        <v>135</v>
      </c>
      <c r="L2989" t="s">
        <v>138</v>
      </c>
      <c r="M2989" s="2" t="s">
        <v>101</v>
      </c>
      <c r="N2989" s="71" t="s">
        <v>97</v>
      </c>
      <c r="O2989" s="71" t="s">
        <v>174</v>
      </c>
      <c r="P2989" s="4" t="s">
        <v>97</v>
      </c>
      <c r="Q2989" s="2" t="s">
        <v>98</v>
      </c>
      <c r="R2989" s="2" t="s">
        <v>98</v>
      </c>
      <c r="S2989" t="s">
        <v>97</v>
      </c>
      <c r="T2989" t="s">
        <v>98</v>
      </c>
      <c r="U2989" s="2" t="s">
        <v>98</v>
      </c>
      <c r="V2989" s="2" t="s">
        <v>98</v>
      </c>
      <c r="W2989" s="2" t="s">
        <v>98</v>
      </c>
      <c r="X2989" s="2" t="s">
        <v>97</v>
      </c>
      <c r="Y2989" s="2" t="s">
        <v>99</v>
      </c>
      <c r="Z2989" s="2" t="s">
        <v>98</v>
      </c>
      <c r="AA2989" s="2" t="s">
        <v>98</v>
      </c>
      <c r="AB2989" s="2" t="s">
        <v>185</v>
      </c>
      <c r="AC2989" t="s">
        <v>176</v>
      </c>
      <c r="AD2989" t="s">
        <v>98</v>
      </c>
      <c r="AE2989" s="1" t="s">
        <v>98</v>
      </c>
      <c r="AF2989" t="s">
        <v>97</v>
      </c>
    </row>
    <row r="2990" spans="1:32">
      <c r="A2990" s="3" t="s">
        <v>184</v>
      </c>
      <c r="B2990">
        <v>2980</v>
      </c>
      <c r="C2990" s="6">
        <v>199215</v>
      </c>
      <c r="D2990" t="s">
        <v>136</v>
      </c>
      <c r="E2990" s="2" t="s">
        <v>98</v>
      </c>
      <c r="F2990" s="2" t="s">
        <v>98</v>
      </c>
      <c r="G2990" s="2" t="s">
        <v>98</v>
      </c>
      <c r="H2990" s="2" t="s">
        <v>97</v>
      </c>
      <c r="I2990" s="2" t="s">
        <v>145</v>
      </c>
      <c r="J2990" s="2" t="s">
        <v>97</v>
      </c>
      <c r="K2990" s="2" t="s">
        <v>134</v>
      </c>
      <c r="L2990" t="s">
        <v>140</v>
      </c>
      <c r="M2990" s="2" t="s">
        <v>101</v>
      </c>
      <c r="N2990" s="71" t="s">
        <v>98</v>
      </c>
      <c r="O2990" s="71" t="s">
        <v>174</v>
      </c>
      <c r="P2990" s="4" t="s">
        <v>182</v>
      </c>
      <c r="Q2990" s="2" t="s">
        <v>98</v>
      </c>
      <c r="R2990" s="2" t="s">
        <v>98</v>
      </c>
      <c r="S2990" t="s">
        <v>98</v>
      </c>
      <c r="T2990" t="s">
        <v>98</v>
      </c>
      <c r="U2990" s="2" t="s">
        <v>98</v>
      </c>
      <c r="V2990" s="2" t="s">
        <v>98</v>
      </c>
      <c r="W2990" s="2" t="s">
        <v>98</v>
      </c>
      <c r="X2990" s="2" t="s">
        <v>98</v>
      </c>
      <c r="Y2990" s="2" t="s">
        <v>98</v>
      </c>
      <c r="Z2990" s="2" t="s">
        <v>98</v>
      </c>
      <c r="AA2990" s="2" t="s">
        <v>98</v>
      </c>
      <c r="AB2990" s="2" t="s">
        <v>98</v>
      </c>
      <c r="AC2990" t="s">
        <v>176</v>
      </c>
      <c r="AD2990" t="s">
        <v>97</v>
      </c>
      <c r="AE2990" s="1" t="s">
        <v>98</v>
      </c>
      <c r="AF2990" t="s">
        <v>98</v>
      </c>
    </row>
    <row r="2991" spans="1:32">
      <c r="A2991" s="3" t="s">
        <v>184</v>
      </c>
      <c r="B2991">
        <v>2981</v>
      </c>
      <c r="C2991" s="6">
        <v>199231</v>
      </c>
      <c r="D2991" t="s">
        <v>137</v>
      </c>
      <c r="E2991" s="2" t="s">
        <v>98</v>
      </c>
      <c r="F2991" s="2" t="s">
        <v>98</v>
      </c>
      <c r="G2991" s="2" t="s">
        <v>98</v>
      </c>
      <c r="H2991" s="2" t="s">
        <v>97</v>
      </c>
      <c r="I2991" s="2" t="s">
        <v>146</v>
      </c>
      <c r="J2991" s="2" t="s">
        <v>97</v>
      </c>
      <c r="K2991" s="2" t="s">
        <v>135</v>
      </c>
      <c r="L2991" t="s">
        <v>140</v>
      </c>
      <c r="M2991" s="2" t="s">
        <v>100</v>
      </c>
      <c r="N2991" s="71" t="s">
        <v>97</v>
      </c>
      <c r="O2991" s="71" t="s">
        <v>163</v>
      </c>
      <c r="P2991" s="4" t="s">
        <v>182</v>
      </c>
      <c r="Q2991" s="2" t="s">
        <v>98</v>
      </c>
      <c r="R2991" s="2" t="s">
        <v>98</v>
      </c>
      <c r="S2991" t="s">
        <v>98</v>
      </c>
      <c r="T2991" t="s">
        <v>98</v>
      </c>
      <c r="U2991" s="2" t="s">
        <v>98</v>
      </c>
      <c r="V2991" s="2" t="s">
        <v>98</v>
      </c>
      <c r="W2991" s="2" t="s">
        <v>98</v>
      </c>
      <c r="X2991" s="2" t="s">
        <v>97</v>
      </c>
      <c r="Y2991" s="2" t="s">
        <v>186</v>
      </c>
      <c r="Z2991" s="2" t="s">
        <v>98</v>
      </c>
      <c r="AA2991" s="2" t="s">
        <v>98</v>
      </c>
      <c r="AB2991" s="2" t="s">
        <v>185</v>
      </c>
      <c r="AC2991" t="s">
        <v>175</v>
      </c>
      <c r="AD2991" t="s">
        <v>98</v>
      </c>
      <c r="AE2991" s="1" t="s">
        <v>98</v>
      </c>
      <c r="AF2991" t="s">
        <v>98</v>
      </c>
    </row>
    <row r="2992" spans="1:32">
      <c r="A2992" s="3" t="s">
        <v>184</v>
      </c>
      <c r="B2992">
        <v>2982</v>
      </c>
      <c r="C2992" s="6">
        <v>199233</v>
      </c>
      <c r="D2992" t="s">
        <v>136</v>
      </c>
      <c r="E2992" s="2" t="s">
        <v>98</v>
      </c>
      <c r="F2992" s="2" t="s">
        <v>98</v>
      </c>
      <c r="G2992" s="2" t="s">
        <v>97</v>
      </c>
      <c r="H2992" s="2" t="s">
        <v>97</v>
      </c>
      <c r="I2992" s="2" t="s">
        <v>146</v>
      </c>
      <c r="J2992" s="2" t="s">
        <v>97</v>
      </c>
      <c r="K2992" s="2" t="s">
        <v>134</v>
      </c>
      <c r="L2992" t="s">
        <v>139</v>
      </c>
      <c r="M2992" s="2" t="s">
        <v>100</v>
      </c>
      <c r="N2992" s="71" t="s">
        <v>97</v>
      </c>
      <c r="O2992" s="71" t="s">
        <v>174</v>
      </c>
      <c r="P2992" s="4" t="s">
        <v>97</v>
      </c>
      <c r="Q2992" s="2" t="s">
        <v>98</v>
      </c>
      <c r="R2992" s="2" t="s">
        <v>98</v>
      </c>
      <c r="S2992" t="s">
        <v>97</v>
      </c>
      <c r="T2992" t="s">
        <v>98</v>
      </c>
      <c r="U2992" s="2" t="s">
        <v>97</v>
      </c>
      <c r="V2992" s="2" t="s">
        <v>98</v>
      </c>
      <c r="W2992" s="2" t="s">
        <v>98</v>
      </c>
      <c r="X2992" s="2" t="s">
        <v>98</v>
      </c>
      <c r="Y2992" s="2" t="s">
        <v>98</v>
      </c>
      <c r="Z2992" s="2" t="s">
        <v>98</v>
      </c>
      <c r="AA2992" s="2" t="s">
        <v>98</v>
      </c>
      <c r="AB2992" s="2" t="s">
        <v>97</v>
      </c>
      <c r="AC2992" t="s">
        <v>176</v>
      </c>
      <c r="AD2992" t="s">
        <v>97</v>
      </c>
      <c r="AE2992" s="1" t="s">
        <v>98</v>
      </c>
      <c r="AF2992" t="s">
        <v>97</v>
      </c>
    </row>
    <row r="2993" spans="1:32">
      <c r="A2993" s="3" t="s">
        <v>184</v>
      </c>
      <c r="B2993">
        <v>2983</v>
      </c>
      <c r="C2993">
        <v>199236</v>
      </c>
      <c r="D2993" t="s">
        <v>136</v>
      </c>
      <c r="E2993" s="2" t="s">
        <v>98</v>
      </c>
      <c r="F2993" s="2" t="s">
        <v>98</v>
      </c>
      <c r="G2993" s="2" t="s">
        <v>98</v>
      </c>
      <c r="H2993" s="3" t="s">
        <v>97</v>
      </c>
      <c r="I2993" s="2" t="s">
        <v>146</v>
      </c>
      <c r="J2993" s="6" t="s">
        <v>97</v>
      </c>
      <c r="K2993" s="2" t="s">
        <v>134</v>
      </c>
      <c r="L2993" t="s">
        <v>140</v>
      </c>
      <c r="M2993" s="3" t="s">
        <v>100</v>
      </c>
      <c r="N2993" s="71" t="s">
        <v>98</v>
      </c>
      <c r="O2993" s="71" t="s">
        <v>174</v>
      </c>
      <c r="P2993" s="4" t="s">
        <v>98</v>
      </c>
      <c r="Q2993" s="2" t="s">
        <v>98</v>
      </c>
      <c r="R2993" s="2" t="s">
        <v>98</v>
      </c>
      <c r="S2993" t="s">
        <v>97</v>
      </c>
      <c r="T2993" t="s">
        <v>97</v>
      </c>
      <c r="U2993" s="2" t="s">
        <v>98</v>
      </c>
      <c r="V2993" s="2" t="s">
        <v>98</v>
      </c>
      <c r="W2993" s="2" t="s">
        <v>98</v>
      </c>
      <c r="X2993" s="2" t="s">
        <v>97</v>
      </c>
      <c r="Y2993" s="2" t="s">
        <v>186</v>
      </c>
      <c r="Z2993" s="2" t="s">
        <v>98</v>
      </c>
      <c r="AA2993" s="2" t="s">
        <v>98</v>
      </c>
      <c r="AB2993" s="2" t="s">
        <v>185</v>
      </c>
      <c r="AC2993" t="s">
        <v>175</v>
      </c>
      <c r="AD2993" s="6" t="s">
        <v>97</v>
      </c>
      <c r="AE2993" s="1" t="s">
        <v>98</v>
      </c>
      <c r="AF2993" t="s">
        <v>98</v>
      </c>
    </row>
    <row r="2994" spans="1:32">
      <c r="A2994" s="3" t="s">
        <v>184</v>
      </c>
      <c r="B2994">
        <v>2984</v>
      </c>
      <c r="C2994">
        <v>199252</v>
      </c>
      <c r="D2994" t="s">
        <v>137</v>
      </c>
      <c r="E2994" s="2" t="s">
        <v>98</v>
      </c>
      <c r="F2994" s="2" t="s">
        <v>98</v>
      </c>
      <c r="G2994" s="2" t="s">
        <v>98</v>
      </c>
      <c r="H2994" s="3" t="s">
        <v>97</v>
      </c>
      <c r="I2994" s="2" t="s">
        <v>149</v>
      </c>
      <c r="J2994" s="6" t="s">
        <v>97</v>
      </c>
      <c r="K2994" s="2" t="s">
        <v>134</v>
      </c>
      <c r="L2994" t="s">
        <v>140</v>
      </c>
      <c r="M2994" s="2" t="s">
        <v>100</v>
      </c>
      <c r="N2994" s="70" t="s">
        <v>97</v>
      </c>
      <c r="O2994" s="70" t="s">
        <v>174</v>
      </c>
      <c r="P2994" s="4" t="s">
        <v>98</v>
      </c>
      <c r="Q2994" s="2" t="s">
        <v>98</v>
      </c>
      <c r="R2994" s="2" t="s">
        <v>98</v>
      </c>
      <c r="S2994" t="s">
        <v>97</v>
      </c>
      <c r="T2994" t="s">
        <v>98</v>
      </c>
      <c r="U2994" s="2" t="s">
        <v>98</v>
      </c>
      <c r="V2994" s="2" t="s">
        <v>98</v>
      </c>
      <c r="W2994" s="2" t="s">
        <v>98</v>
      </c>
      <c r="X2994" s="2" t="s">
        <v>98</v>
      </c>
      <c r="Y2994" s="2" t="s">
        <v>98</v>
      </c>
      <c r="Z2994" s="2" t="s">
        <v>98</v>
      </c>
      <c r="AA2994" s="2" t="s">
        <v>98</v>
      </c>
      <c r="AB2994" s="2" t="s">
        <v>97</v>
      </c>
      <c r="AC2994" t="s">
        <v>176</v>
      </c>
      <c r="AD2994" s="6" t="s">
        <v>97</v>
      </c>
      <c r="AE2994" s="1" t="s">
        <v>98</v>
      </c>
      <c r="AF2994" t="s">
        <v>98</v>
      </c>
    </row>
    <row r="2995" spans="1:32">
      <c r="A2995" s="3" t="s">
        <v>184</v>
      </c>
      <c r="B2995">
        <v>2985</v>
      </c>
      <c r="C2995">
        <v>199308</v>
      </c>
      <c r="D2995" t="s">
        <v>136</v>
      </c>
      <c r="E2995" s="2" t="s">
        <v>98</v>
      </c>
      <c r="F2995" s="2" t="s">
        <v>98</v>
      </c>
      <c r="G2995" s="2" t="s">
        <v>98</v>
      </c>
      <c r="H2995" s="3" t="s">
        <v>97</v>
      </c>
      <c r="I2995" s="2" t="s">
        <v>145</v>
      </c>
      <c r="J2995" s="6" t="s">
        <v>97</v>
      </c>
      <c r="K2995" s="2" t="s">
        <v>134</v>
      </c>
      <c r="L2995" t="s">
        <v>140</v>
      </c>
      <c r="M2995" s="3" t="s">
        <v>100</v>
      </c>
      <c r="N2995" s="71" t="s">
        <v>98</v>
      </c>
      <c r="O2995" s="71" t="s">
        <v>174</v>
      </c>
      <c r="P2995" s="5" t="s">
        <v>182</v>
      </c>
      <c r="Q2995" s="2" t="s">
        <v>98</v>
      </c>
      <c r="R2995" s="2" t="s">
        <v>98</v>
      </c>
      <c r="S2995" t="s">
        <v>98</v>
      </c>
      <c r="T2995" t="s">
        <v>98</v>
      </c>
      <c r="U2995" s="2" t="s">
        <v>98</v>
      </c>
      <c r="V2995" s="2" t="s">
        <v>98</v>
      </c>
      <c r="W2995" s="2" t="s">
        <v>98</v>
      </c>
      <c r="X2995" s="2" t="s">
        <v>98</v>
      </c>
      <c r="Y2995" s="2" t="s">
        <v>186</v>
      </c>
      <c r="Z2995" s="2" t="s">
        <v>98</v>
      </c>
      <c r="AA2995" s="2" t="s">
        <v>98</v>
      </c>
      <c r="AB2995" s="2" t="s">
        <v>97</v>
      </c>
      <c r="AC2995" t="s">
        <v>176</v>
      </c>
      <c r="AD2995" s="6" t="s">
        <v>97</v>
      </c>
      <c r="AE2995" s="1" t="s">
        <v>98</v>
      </c>
      <c r="AF2995" t="s">
        <v>98</v>
      </c>
    </row>
    <row r="2996" spans="1:32">
      <c r="A2996" s="3" t="s">
        <v>184</v>
      </c>
      <c r="B2996">
        <v>2986</v>
      </c>
      <c r="C2996" s="6">
        <v>199309</v>
      </c>
      <c r="D2996" t="s">
        <v>137</v>
      </c>
      <c r="E2996" s="2" t="s">
        <v>98</v>
      </c>
      <c r="F2996" s="2" t="s">
        <v>98</v>
      </c>
      <c r="G2996" s="2" t="s">
        <v>98</v>
      </c>
      <c r="H2996" s="2" t="s">
        <v>97</v>
      </c>
      <c r="I2996" s="2" t="s">
        <v>146</v>
      </c>
      <c r="J2996" s="2" t="s">
        <v>97</v>
      </c>
      <c r="K2996" s="2" t="s">
        <v>134</v>
      </c>
      <c r="L2996" t="s">
        <v>140</v>
      </c>
      <c r="M2996" s="2" t="s">
        <v>101</v>
      </c>
      <c r="N2996" s="71" t="s">
        <v>98</v>
      </c>
      <c r="O2996" s="71" t="s">
        <v>174</v>
      </c>
      <c r="P2996" s="4" t="s">
        <v>182</v>
      </c>
      <c r="Q2996" s="2" t="s">
        <v>98</v>
      </c>
      <c r="R2996" s="2" t="s">
        <v>98</v>
      </c>
      <c r="S2996" t="s">
        <v>98</v>
      </c>
      <c r="T2996" t="s">
        <v>98</v>
      </c>
      <c r="U2996" s="2" t="s">
        <v>98</v>
      </c>
      <c r="V2996" s="2" t="s">
        <v>98</v>
      </c>
      <c r="W2996" s="2" t="s">
        <v>98</v>
      </c>
      <c r="X2996" s="2" t="s">
        <v>98</v>
      </c>
      <c r="Y2996" s="2" t="s">
        <v>186</v>
      </c>
      <c r="Z2996" s="2" t="s">
        <v>98</v>
      </c>
      <c r="AA2996" s="2" t="s">
        <v>98</v>
      </c>
      <c r="AB2996" s="2" t="s">
        <v>98</v>
      </c>
      <c r="AC2996" t="s">
        <v>175</v>
      </c>
      <c r="AD2996" t="s">
        <v>97</v>
      </c>
      <c r="AE2996" s="1" t="s">
        <v>98</v>
      </c>
      <c r="AF2996" t="s">
        <v>98</v>
      </c>
    </row>
    <row r="2997" spans="1:32">
      <c r="A2997" s="3" t="s">
        <v>184</v>
      </c>
      <c r="B2997">
        <v>2987</v>
      </c>
      <c r="C2997" s="6">
        <v>199336</v>
      </c>
      <c r="D2997" t="s">
        <v>137</v>
      </c>
      <c r="E2997" s="2" t="s">
        <v>98</v>
      </c>
      <c r="F2997" s="2" t="s">
        <v>98</v>
      </c>
      <c r="G2997" s="2" t="s">
        <v>98</v>
      </c>
      <c r="H2997" s="2" t="s">
        <v>97</v>
      </c>
      <c r="I2997" s="2" t="s">
        <v>146</v>
      </c>
      <c r="J2997" s="2" t="s">
        <v>97</v>
      </c>
      <c r="K2997" s="2" t="s">
        <v>134</v>
      </c>
      <c r="L2997" t="s">
        <v>140</v>
      </c>
      <c r="M2997" s="2" t="s">
        <v>100</v>
      </c>
      <c r="N2997" s="71" t="s">
        <v>98</v>
      </c>
      <c r="O2997" s="71" t="s">
        <v>174</v>
      </c>
      <c r="P2997" s="4" t="s">
        <v>182</v>
      </c>
      <c r="Q2997" s="2" t="s">
        <v>98</v>
      </c>
      <c r="R2997" s="2" t="s">
        <v>98</v>
      </c>
      <c r="S2997" t="s">
        <v>98</v>
      </c>
      <c r="T2997" t="s">
        <v>98</v>
      </c>
      <c r="U2997" s="2" t="s">
        <v>98</v>
      </c>
      <c r="V2997" s="2" t="s">
        <v>98</v>
      </c>
      <c r="W2997" s="2" t="s">
        <v>98</v>
      </c>
      <c r="X2997" s="2" t="s">
        <v>98</v>
      </c>
      <c r="Y2997" s="2" t="s">
        <v>186</v>
      </c>
      <c r="Z2997" s="2" t="s">
        <v>98</v>
      </c>
      <c r="AA2997" s="2" t="s">
        <v>98</v>
      </c>
      <c r="AB2997" s="2" t="s">
        <v>97</v>
      </c>
      <c r="AC2997" t="s">
        <v>175</v>
      </c>
      <c r="AD2997" t="s">
        <v>97</v>
      </c>
      <c r="AE2997" s="1" t="s">
        <v>98</v>
      </c>
      <c r="AF2997" t="s">
        <v>98</v>
      </c>
    </row>
    <row r="2998" spans="1:32">
      <c r="A2998" s="3" t="s">
        <v>184</v>
      </c>
      <c r="B2998">
        <v>2988</v>
      </c>
      <c r="C2998" s="6">
        <v>199351</v>
      </c>
      <c r="D2998" t="s">
        <v>136</v>
      </c>
      <c r="E2998" s="2" t="s">
        <v>98</v>
      </c>
      <c r="F2998" s="2" t="s">
        <v>98</v>
      </c>
      <c r="G2998" s="2" t="s">
        <v>98</v>
      </c>
      <c r="H2998" s="2" t="s">
        <v>97</v>
      </c>
      <c r="I2998" s="2" t="s">
        <v>145</v>
      </c>
      <c r="J2998" s="2" t="s">
        <v>97</v>
      </c>
      <c r="K2998" s="2" t="s">
        <v>134</v>
      </c>
      <c r="L2998" t="s">
        <v>140</v>
      </c>
      <c r="M2998" s="2" t="s">
        <v>100</v>
      </c>
      <c r="N2998" s="71" t="s">
        <v>97</v>
      </c>
      <c r="O2998" s="71" t="s">
        <v>174</v>
      </c>
      <c r="P2998" s="4" t="s">
        <v>98</v>
      </c>
      <c r="Q2998" s="2" t="s">
        <v>98</v>
      </c>
      <c r="R2998" s="2" t="s">
        <v>98</v>
      </c>
      <c r="S2998" t="s">
        <v>97</v>
      </c>
      <c r="T2998" t="s">
        <v>98</v>
      </c>
      <c r="U2998" s="2" t="s">
        <v>98</v>
      </c>
      <c r="V2998" s="2" t="s">
        <v>98</v>
      </c>
      <c r="W2998" s="2" t="s">
        <v>98</v>
      </c>
      <c r="X2998" s="2" t="s">
        <v>98</v>
      </c>
      <c r="Y2998" s="2" t="s">
        <v>186</v>
      </c>
      <c r="Z2998" s="2" t="s">
        <v>98</v>
      </c>
      <c r="AA2998" s="2" t="s">
        <v>98</v>
      </c>
      <c r="AB2998" s="2" t="s">
        <v>97</v>
      </c>
      <c r="AC2998" t="s">
        <v>175</v>
      </c>
      <c r="AD2998" t="s">
        <v>97</v>
      </c>
      <c r="AE2998" s="1" t="s">
        <v>98</v>
      </c>
      <c r="AF2998" t="s">
        <v>98</v>
      </c>
    </row>
    <row r="2999" spans="1:32">
      <c r="A2999" s="3" t="s">
        <v>183</v>
      </c>
      <c r="B2999">
        <v>2989</v>
      </c>
      <c r="C2999" s="6">
        <v>199399</v>
      </c>
      <c r="D2999" t="s">
        <v>136</v>
      </c>
      <c r="E2999" s="2" t="s">
        <v>98</v>
      </c>
      <c r="F2999" s="2" t="s">
        <v>98</v>
      </c>
      <c r="G2999" s="2" t="s">
        <v>98</v>
      </c>
      <c r="H2999" s="2" t="s">
        <v>97</v>
      </c>
      <c r="I2999" s="2" t="s">
        <v>146</v>
      </c>
      <c r="J2999" s="2" t="s">
        <v>97</v>
      </c>
      <c r="K2999" s="2" t="s">
        <v>134</v>
      </c>
      <c r="L2999" t="s">
        <v>140</v>
      </c>
      <c r="M2999" s="2" t="s">
        <v>100</v>
      </c>
      <c r="N2999" s="71" t="s">
        <v>97</v>
      </c>
      <c r="O2999" s="71" t="s">
        <v>174</v>
      </c>
      <c r="P2999" s="4" t="s">
        <v>98</v>
      </c>
      <c r="Q2999" s="2" t="s">
        <v>98</v>
      </c>
      <c r="R2999" s="2" t="s">
        <v>98</v>
      </c>
      <c r="S2999" t="s">
        <v>97</v>
      </c>
      <c r="T2999" t="s">
        <v>98</v>
      </c>
      <c r="U2999" s="2" t="s">
        <v>98</v>
      </c>
      <c r="V2999" s="2" t="s">
        <v>98</v>
      </c>
      <c r="W2999" s="2" t="s">
        <v>98</v>
      </c>
      <c r="X2999" s="2" t="s">
        <v>98</v>
      </c>
      <c r="Y2999" s="2" t="s">
        <v>98</v>
      </c>
      <c r="Z2999" s="2" t="s">
        <v>98</v>
      </c>
      <c r="AA2999" s="2" t="s">
        <v>98</v>
      </c>
      <c r="AB2999" s="2" t="s">
        <v>99</v>
      </c>
      <c r="AC2999" t="s">
        <v>176</v>
      </c>
      <c r="AD2999" t="s">
        <v>97</v>
      </c>
      <c r="AE2999" s="1" t="s">
        <v>98</v>
      </c>
      <c r="AF2999" t="s">
        <v>97</v>
      </c>
    </row>
    <row r="3000" spans="1:32">
      <c r="A3000" s="3" t="s">
        <v>183</v>
      </c>
      <c r="B3000">
        <v>2990</v>
      </c>
      <c r="C3000" s="6">
        <v>199404</v>
      </c>
      <c r="D3000" t="s">
        <v>136</v>
      </c>
      <c r="E3000" s="2" t="s">
        <v>98</v>
      </c>
      <c r="F3000" s="2" t="s">
        <v>98</v>
      </c>
      <c r="G3000" s="2" t="s">
        <v>98</v>
      </c>
      <c r="H3000" s="2" t="s">
        <v>97</v>
      </c>
      <c r="I3000" s="2" t="s">
        <v>147</v>
      </c>
      <c r="J3000" s="2" t="s">
        <v>97</v>
      </c>
      <c r="K3000" s="2" t="s">
        <v>134</v>
      </c>
      <c r="L3000" t="s">
        <v>140</v>
      </c>
      <c r="M3000" s="2" t="s">
        <v>101</v>
      </c>
      <c r="N3000" s="71" t="s">
        <v>97</v>
      </c>
      <c r="O3000" s="71" t="s">
        <v>163</v>
      </c>
      <c r="P3000" s="4" t="s">
        <v>98</v>
      </c>
      <c r="Q3000" s="2" t="s">
        <v>98</v>
      </c>
      <c r="R3000" s="2" t="s">
        <v>98</v>
      </c>
      <c r="S3000" t="s">
        <v>97</v>
      </c>
      <c r="T3000" t="s">
        <v>98</v>
      </c>
      <c r="U3000" s="2" t="s">
        <v>98</v>
      </c>
      <c r="V3000" s="2" t="s">
        <v>98</v>
      </c>
      <c r="W3000" s="2" t="s">
        <v>98</v>
      </c>
      <c r="X3000" s="2" t="s">
        <v>98</v>
      </c>
      <c r="Y3000" s="2" t="s">
        <v>98</v>
      </c>
      <c r="Z3000" s="2" t="s">
        <v>98</v>
      </c>
      <c r="AA3000" s="2" t="s">
        <v>98</v>
      </c>
      <c r="AB3000" s="2" t="s">
        <v>99</v>
      </c>
      <c r="AC3000" t="s">
        <v>176</v>
      </c>
      <c r="AD3000" t="s">
        <v>97</v>
      </c>
      <c r="AE3000" s="1" t="s">
        <v>98</v>
      </c>
      <c r="AF3000" t="s">
        <v>98</v>
      </c>
    </row>
    <row r="3001" spans="1:32">
      <c r="A3001" s="3" t="s">
        <v>183</v>
      </c>
      <c r="B3001">
        <v>2991</v>
      </c>
      <c r="C3001" s="6">
        <v>199405</v>
      </c>
      <c r="D3001" t="s">
        <v>136</v>
      </c>
      <c r="E3001" s="2" t="s">
        <v>98</v>
      </c>
      <c r="F3001" s="2" t="s">
        <v>98</v>
      </c>
      <c r="G3001" s="2" t="s">
        <v>98</v>
      </c>
      <c r="H3001" s="2" t="s">
        <v>97</v>
      </c>
      <c r="I3001" s="2" t="s">
        <v>147</v>
      </c>
      <c r="J3001" s="2" t="s">
        <v>97</v>
      </c>
      <c r="K3001" s="2" t="s">
        <v>134</v>
      </c>
      <c r="L3001" t="s">
        <v>140</v>
      </c>
      <c r="M3001" s="2" t="s">
        <v>101</v>
      </c>
      <c r="N3001" s="71" t="s">
        <v>97</v>
      </c>
      <c r="O3001" s="71" t="s">
        <v>174</v>
      </c>
      <c r="P3001" s="4" t="s">
        <v>97</v>
      </c>
      <c r="Q3001" s="2" t="s">
        <v>98</v>
      </c>
      <c r="R3001" s="2" t="s">
        <v>98</v>
      </c>
      <c r="S3001" t="s">
        <v>97</v>
      </c>
      <c r="T3001" t="s">
        <v>98</v>
      </c>
      <c r="U3001" s="2" t="s">
        <v>98</v>
      </c>
      <c r="V3001" s="2" t="s">
        <v>98</v>
      </c>
      <c r="W3001" s="2" t="s">
        <v>98</v>
      </c>
      <c r="X3001" s="2" t="s">
        <v>98</v>
      </c>
      <c r="Y3001" s="2" t="s">
        <v>98</v>
      </c>
      <c r="Z3001" s="2" t="s">
        <v>98</v>
      </c>
      <c r="AA3001" s="2" t="s">
        <v>98</v>
      </c>
      <c r="AB3001" s="2" t="s">
        <v>99</v>
      </c>
      <c r="AC3001" t="s">
        <v>176</v>
      </c>
      <c r="AD3001" t="s">
        <v>97</v>
      </c>
      <c r="AE3001" s="1" t="s">
        <v>98</v>
      </c>
      <c r="AF3001" t="s">
        <v>97</v>
      </c>
    </row>
    <row r="3002" spans="1:32">
      <c r="A3002" s="3" t="s">
        <v>184</v>
      </c>
      <c r="B3002">
        <v>2992</v>
      </c>
      <c r="C3002" s="6">
        <v>199431</v>
      </c>
      <c r="D3002" t="s">
        <v>136</v>
      </c>
      <c r="E3002" s="2" t="s">
        <v>98</v>
      </c>
      <c r="F3002" s="2" t="s">
        <v>98</v>
      </c>
      <c r="G3002" s="2" t="s">
        <v>98</v>
      </c>
      <c r="H3002" s="2" t="s">
        <v>97</v>
      </c>
      <c r="I3002" s="2" t="s">
        <v>145</v>
      </c>
      <c r="J3002" s="2" t="s">
        <v>97</v>
      </c>
      <c r="K3002" s="2" t="s">
        <v>134</v>
      </c>
      <c r="L3002" t="s">
        <v>140</v>
      </c>
      <c r="M3002" s="2" t="s">
        <v>101</v>
      </c>
      <c r="N3002" s="71" t="s">
        <v>98</v>
      </c>
      <c r="O3002" s="71" t="s">
        <v>174</v>
      </c>
      <c r="P3002" s="4" t="s">
        <v>182</v>
      </c>
      <c r="Q3002" s="2" t="s">
        <v>98</v>
      </c>
      <c r="R3002" s="2" t="s">
        <v>98</v>
      </c>
      <c r="S3002" t="s">
        <v>98</v>
      </c>
      <c r="T3002" t="s">
        <v>98</v>
      </c>
      <c r="U3002" s="2" t="s">
        <v>98</v>
      </c>
      <c r="V3002" s="2" t="s">
        <v>98</v>
      </c>
      <c r="W3002" s="2" t="s">
        <v>98</v>
      </c>
      <c r="X3002" s="2" t="s">
        <v>98</v>
      </c>
      <c r="Y3002" s="2" t="s">
        <v>186</v>
      </c>
      <c r="Z3002" s="2" t="s">
        <v>98</v>
      </c>
      <c r="AA3002" s="2" t="s">
        <v>98</v>
      </c>
      <c r="AB3002" s="2" t="s">
        <v>97</v>
      </c>
      <c r="AC3002" t="s">
        <v>175</v>
      </c>
      <c r="AD3002" t="s">
        <v>97</v>
      </c>
      <c r="AE3002" s="1" t="s">
        <v>98</v>
      </c>
      <c r="AF3002" t="s">
        <v>98</v>
      </c>
    </row>
    <row r="3003" spans="1:32">
      <c r="A3003" s="3" t="s">
        <v>183</v>
      </c>
      <c r="B3003">
        <v>2993</v>
      </c>
      <c r="C3003">
        <v>199455</v>
      </c>
      <c r="D3003" t="s">
        <v>136</v>
      </c>
      <c r="E3003" s="2" t="s">
        <v>98</v>
      </c>
      <c r="F3003" s="2" t="s">
        <v>98</v>
      </c>
      <c r="G3003" s="2" t="s">
        <v>98</v>
      </c>
      <c r="H3003" s="3" t="s">
        <v>97</v>
      </c>
      <c r="I3003" s="2" t="s">
        <v>147</v>
      </c>
      <c r="J3003" s="6" t="s">
        <v>97</v>
      </c>
      <c r="K3003" s="2" t="s">
        <v>134</v>
      </c>
      <c r="L3003" t="s">
        <v>138</v>
      </c>
      <c r="M3003" s="3" t="s">
        <v>101</v>
      </c>
      <c r="N3003" s="71" t="s">
        <v>97</v>
      </c>
      <c r="O3003" s="71" t="s">
        <v>174</v>
      </c>
      <c r="P3003" s="4" t="s">
        <v>98</v>
      </c>
      <c r="Q3003" s="2" t="s">
        <v>98</v>
      </c>
      <c r="R3003" s="2" t="s">
        <v>98</v>
      </c>
      <c r="S3003" t="s">
        <v>97</v>
      </c>
      <c r="T3003" t="s">
        <v>98</v>
      </c>
      <c r="U3003" s="2" t="s">
        <v>97</v>
      </c>
      <c r="V3003" s="2" t="s">
        <v>97</v>
      </c>
      <c r="W3003" s="2" t="s">
        <v>98</v>
      </c>
      <c r="X3003" s="2" t="s">
        <v>98</v>
      </c>
      <c r="Y3003" s="2" t="s">
        <v>98</v>
      </c>
      <c r="Z3003" s="2" t="s">
        <v>98</v>
      </c>
      <c r="AA3003" s="2" t="s">
        <v>98</v>
      </c>
      <c r="AB3003" s="2" t="s">
        <v>97</v>
      </c>
      <c r="AC3003" t="s">
        <v>176</v>
      </c>
      <c r="AD3003" t="s">
        <v>97</v>
      </c>
      <c r="AE3003" s="1" t="s">
        <v>98</v>
      </c>
      <c r="AF3003" t="s">
        <v>97</v>
      </c>
    </row>
    <row r="3004" spans="1:32">
      <c r="A3004" s="3" t="s">
        <v>184</v>
      </c>
      <c r="B3004">
        <v>2994</v>
      </c>
      <c r="C3004" s="6">
        <v>199463</v>
      </c>
      <c r="D3004" t="s">
        <v>137</v>
      </c>
      <c r="E3004" s="2" t="s">
        <v>98</v>
      </c>
      <c r="F3004" s="2" t="s">
        <v>98</v>
      </c>
      <c r="G3004" s="2" t="s">
        <v>98</v>
      </c>
      <c r="H3004" s="2" t="s">
        <v>97</v>
      </c>
      <c r="I3004" s="2" t="s">
        <v>147</v>
      </c>
      <c r="J3004" s="2" t="s">
        <v>97</v>
      </c>
      <c r="K3004" s="2" t="s">
        <v>134</v>
      </c>
      <c r="L3004" t="s">
        <v>140</v>
      </c>
      <c r="M3004" s="2" t="s">
        <v>101</v>
      </c>
      <c r="N3004" s="71" t="s">
        <v>98</v>
      </c>
      <c r="O3004" s="71" t="s">
        <v>174</v>
      </c>
      <c r="P3004" s="4" t="s">
        <v>98</v>
      </c>
      <c r="Q3004" s="2" t="s">
        <v>98</v>
      </c>
      <c r="R3004" s="2" t="s">
        <v>98</v>
      </c>
      <c r="S3004" t="s">
        <v>97</v>
      </c>
      <c r="T3004" t="s">
        <v>98</v>
      </c>
      <c r="U3004" s="2" t="s">
        <v>98</v>
      </c>
      <c r="V3004" s="2" t="s">
        <v>98</v>
      </c>
      <c r="W3004" s="2" t="s">
        <v>98</v>
      </c>
      <c r="X3004" s="2" t="s">
        <v>98</v>
      </c>
      <c r="Y3004" s="2" t="s">
        <v>186</v>
      </c>
      <c r="Z3004" s="2" t="s">
        <v>98</v>
      </c>
      <c r="AA3004" s="2" t="s">
        <v>98</v>
      </c>
      <c r="AB3004" s="2" t="s">
        <v>97</v>
      </c>
      <c r="AC3004" t="s">
        <v>175</v>
      </c>
      <c r="AD3004" t="s">
        <v>97</v>
      </c>
      <c r="AE3004" s="1" t="s">
        <v>98</v>
      </c>
      <c r="AF3004" t="s">
        <v>98</v>
      </c>
    </row>
    <row r="3005" spans="1:32">
      <c r="A3005" s="3" t="s">
        <v>184</v>
      </c>
      <c r="B3005">
        <v>2995</v>
      </c>
      <c r="C3005">
        <v>199468</v>
      </c>
      <c r="D3005" t="s">
        <v>137</v>
      </c>
      <c r="E3005" s="2" t="s">
        <v>98</v>
      </c>
      <c r="F3005" s="2" t="s">
        <v>98</v>
      </c>
      <c r="G3005" s="2" t="s">
        <v>98</v>
      </c>
      <c r="H3005" s="3" t="s">
        <v>97</v>
      </c>
      <c r="I3005" s="2" t="s">
        <v>145</v>
      </c>
      <c r="J3005" s="6" t="s">
        <v>97</v>
      </c>
      <c r="K3005" s="2" t="s">
        <v>134</v>
      </c>
      <c r="L3005" t="s">
        <v>140</v>
      </c>
      <c r="M3005" s="3" t="s">
        <v>100</v>
      </c>
      <c r="N3005" s="71" t="s">
        <v>97</v>
      </c>
      <c r="O3005" s="71" t="s">
        <v>174</v>
      </c>
      <c r="P3005" s="4" t="s">
        <v>182</v>
      </c>
      <c r="Q3005" s="2" t="s">
        <v>98</v>
      </c>
      <c r="R3005" s="2" t="s">
        <v>98</v>
      </c>
      <c r="S3005" t="s">
        <v>98</v>
      </c>
      <c r="T3005" t="s">
        <v>98</v>
      </c>
      <c r="U3005" s="2" t="s">
        <v>98</v>
      </c>
      <c r="V3005" s="2" t="s">
        <v>98</v>
      </c>
      <c r="W3005" s="2" t="s">
        <v>98</v>
      </c>
      <c r="X3005" s="2" t="s">
        <v>98</v>
      </c>
      <c r="Y3005" s="2" t="s">
        <v>186</v>
      </c>
      <c r="Z3005" s="2" t="s">
        <v>98</v>
      </c>
      <c r="AA3005" s="2" t="s">
        <v>98</v>
      </c>
      <c r="AB3005" s="2" t="s">
        <v>99</v>
      </c>
      <c r="AC3005" t="s">
        <v>176</v>
      </c>
      <c r="AD3005" s="6" t="s">
        <v>97</v>
      </c>
      <c r="AE3005" s="1" t="s">
        <v>98</v>
      </c>
      <c r="AF3005" t="s">
        <v>98</v>
      </c>
    </row>
    <row r="3006" spans="1:32">
      <c r="A3006" s="3" t="s">
        <v>184</v>
      </c>
      <c r="B3006">
        <v>2996</v>
      </c>
      <c r="C3006" s="6">
        <v>199470</v>
      </c>
      <c r="D3006" t="s">
        <v>137</v>
      </c>
      <c r="E3006" s="2" t="s">
        <v>98</v>
      </c>
      <c r="F3006" s="2" t="s">
        <v>98</v>
      </c>
      <c r="G3006" s="2" t="s">
        <v>98</v>
      </c>
      <c r="H3006" s="2" t="s">
        <v>97</v>
      </c>
      <c r="I3006" s="2" t="s">
        <v>145</v>
      </c>
      <c r="J3006" s="2" t="s">
        <v>97</v>
      </c>
      <c r="K3006" s="2" t="s">
        <v>134</v>
      </c>
      <c r="L3006" t="s">
        <v>140</v>
      </c>
      <c r="M3006" s="2" t="s">
        <v>100</v>
      </c>
      <c r="N3006" s="71" t="s">
        <v>97</v>
      </c>
      <c r="O3006" s="71" t="s">
        <v>174</v>
      </c>
      <c r="P3006" s="4" t="s">
        <v>182</v>
      </c>
      <c r="Q3006" s="2" t="s">
        <v>98</v>
      </c>
      <c r="R3006" s="2" t="s">
        <v>98</v>
      </c>
      <c r="S3006" t="s">
        <v>98</v>
      </c>
      <c r="T3006" t="s">
        <v>98</v>
      </c>
      <c r="U3006" s="2" t="s">
        <v>98</v>
      </c>
      <c r="V3006" s="2" t="s">
        <v>98</v>
      </c>
      <c r="W3006" s="2" t="s">
        <v>98</v>
      </c>
      <c r="X3006" s="2" t="s">
        <v>98</v>
      </c>
      <c r="Y3006" s="2" t="s">
        <v>186</v>
      </c>
      <c r="Z3006" s="2" t="s">
        <v>98</v>
      </c>
      <c r="AA3006" s="2" t="s">
        <v>98</v>
      </c>
      <c r="AB3006" s="2" t="s">
        <v>99</v>
      </c>
      <c r="AC3006" t="s">
        <v>176</v>
      </c>
      <c r="AD3006" t="s">
        <v>97</v>
      </c>
      <c r="AE3006" s="1" t="s">
        <v>98</v>
      </c>
      <c r="AF3006" t="s">
        <v>98</v>
      </c>
    </row>
    <row r="3007" spans="1:32">
      <c r="A3007" s="3" t="s">
        <v>184</v>
      </c>
      <c r="B3007">
        <v>2997</v>
      </c>
      <c r="C3007" s="6">
        <v>199478</v>
      </c>
      <c r="D3007" t="s">
        <v>136</v>
      </c>
      <c r="E3007" s="2" t="s">
        <v>98</v>
      </c>
      <c r="F3007" s="2" t="s">
        <v>98</v>
      </c>
      <c r="G3007" s="2" t="s">
        <v>98</v>
      </c>
      <c r="H3007" s="2" t="s">
        <v>97</v>
      </c>
      <c r="I3007" s="2" t="s">
        <v>146</v>
      </c>
      <c r="J3007" s="2" t="s">
        <v>97</v>
      </c>
      <c r="K3007" s="2" t="s">
        <v>134</v>
      </c>
      <c r="L3007" t="s">
        <v>140</v>
      </c>
      <c r="M3007" s="2" t="s">
        <v>100</v>
      </c>
      <c r="N3007" s="71" t="s">
        <v>98</v>
      </c>
      <c r="O3007" s="71" t="s">
        <v>163</v>
      </c>
      <c r="P3007" s="4" t="s">
        <v>182</v>
      </c>
      <c r="Q3007" s="2" t="s">
        <v>98</v>
      </c>
      <c r="R3007" s="2" t="s">
        <v>98</v>
      </c>
      <c r="S3007" t="s">
        <v>98</v>
      </c>
      <c r="T3007" t="s">
        <v>98</v>
      </c>
      <c r="U3007" s="2" t="s">
        <v>98</v>
      </c>
      <c r="V3007" s="2" t="s">
        <v>98</v>
      </c>
      <c r="W3007" s="2" t="s">
        <v>98</v>
      </c>
      <c r="X3007" s="2" t="s">
        <v>98</v>
      </c>
      <c r="Y3007" s="2" t="s">
        <v>186</v>
      </c>
      <c r="Z3007" s="2" t="s">
        <v>98</v>
      </c>
      <c r="AA3007" s="2" t="s">
        <v>98</v>
      </c>
      <c r="AB3007" s="2" t="s">
        <v>97</v>
      </c>
      <c r="AC3007" t="s">
        <v>176</v>
      </c>
      <c r="AD3007" t="s">
        <v>97</v>
      </c>
      <c r="AE3007" s="1" t="s">
        <v>98</v>
      </c>
      <c r="AF3007" t="s">
        <v>98</v>
      </c>
    </row>
    <row r="3008" spans="1:32">
      <c r="A3008" s="3" t="s">
        <v>184</v>
      </c>
      <c r="B3008">
        <v>2998</v>
      </c>
      <c r="C3008">
        <v>199479</v>
      </c>
      <c r="D3008" t="s">
        <v>136</v>
      </c>
      <c r="E3008" s="2" t="s">
        <v>98</v>
      </c>
      <c r="F3008" s="2" t="s">
        <v>98</v>
      </c>
      <c r="G3008" s="2" t="s">
        <v>98</v>
      </c>
      <c r="H3008" s="3" t="s">
        <v>97</v>
      </c>
      <c r="I3008" s="2" t="s">
        <v>146</v>
      </c>
      <c r="J3008" s="6" t="s">
        <v>97</v>
      </c>
      <c r="K3008" s="2" t="s">
        <v>134</v>
      </c>
      <c r="L3008" t="s">
        <v>140</v>
      </c>
      <c r="M3008" s="2" t="s">
        <v>101</v>
      </c>
      <c r="N3008" s="70" t="s">
        <v>98</v>
      </c>
      <c r="O3008" s="70" t="s">
        <v>174</v>
      </c>
      <c r="P3008" s="4" t="s">
        <v>182</v>
      </c>
      <c r="Q3008" s="2" t="s">
        <v>98</v>
      </c>
      <c r="R3008" s="2" t="s">
        <v>98</v>
      </c>
      <c r="S3008" t="s">
        <v>98</v>
      </c>
      <c r="T3008" t="s">
        <v>98</v>
      </c>
      <c r="U3008" s="2" t="s">
        <v>98</v>
      </c>
      <c r="V3008" s="2" t="s">
        <v>98</v>
      </c>
      <c r="W3008" s="2" t="s">
        <v>98</v>
      </c>
      <c r="X3008" s="2" t="s">
        <v>98</v>
      </c>
      <c r="Y3008" s="2" t="s">
        <v>186</v>
      </c>
      <c r="Z3008" s="2" t="s">
        <v>98</v>
      </c>
      <c r="AA3008" s="2" t="s">
        <v>98</v>
      </c>
      <c r="AB3008" s="2" t="s">
        <v>97</v>
      </c>
      <c r="AC3008" t="s">
        <v>176</v>
      </c>
      <c r="AD3008" s="6" t="s">
        <v>97</v>
      </c>
      <c r="AE3008" s="1" t="s">
        <v>98</v>
      </c>
      <c r="AF3008" t="s">
        <v>98</v>
      </c>
    </row>
    <row r="3009" spans="1:32">
      <c r="A3009" s="3" t="s">
        <v>184</v>
      </c>
      <c r="B3009">
        <v>2999</v>
      </c>
      <c r="C3009" s="6">
        <v>199487</v>
      </c>
      <c r="D3009" t="s">
        <v>136</v>
      </c>
      <c r="E3009" s="2" t="s">
        <v>98</v>
      </c>
      <c r="F3009" s="2" t="s">
        <v>98</v>
      </c>
      <c r="G3009" s="2" t="s">
        <v>98</v>
      </c>
      <c r="H3009" s="2" t="s">
        <v>97</v>
      </c>
      <c r="I3009" s="2" t="s">
        <v>146</v>
      </c>
      <c r="J3009" s="2" t="s">
        <v>97</v>
      </c>
      <c r="K3009" s="2" t="s">
        <v>134</v>
      </c>
      <c r="L3009" t="s">
        <v>140</v>
      </c>
      <c r="M3009" s="2" t="s">
        <v>101</v>
      </c>
      <c r="N3009" s="71" t="s">
        <v>97</v>
      </c>
      <c r="O3009" s="71" t="s">
        <v>174</v>
      </c>
      <c r="P3009" s="4" t="s">
        <v>182</v>
      </c>
      <c r="Q3009" s="2" t="s">
        <v>98</v>
      </c>
      <c r="R3009" s="2" t="s">
        <v>98</v>
      </c>
      <c r="S3009" t="s">
        <v>98</v>
      </c>
      <c r="T3009" t="s">
        <v>98</v>
      </c>
      <c r="U3009" s="2" t="s">
        <v>98</v>
      </c>
      <c r="V3009" s="2" t="s">
        <v>98</v>
      </c>
      <c r="W3009" s="2" t="s">
        <v>98</v>
      </c>
      <c r="X3009" s="2" t="s">
        <v>98</v>
      </c>
      <c r="Y3009" s="2" t="s">
        <v>98</v>
      </c>
      <c r="Z3009" s="2" t="s">
        <v>98</v>
      </c>
      <c r="AA3009" s="2" t="s">
        <v>98</v>
      </c>
      <c r="AB3009" s="2" t="s">
        <v>97</v>
      </c>
      <c r="AC3009" t="s">
        <v>176</v>
      </c>
      <c r="AD3009" t="s">
        <v>97</v>
      </c>
      <c r="AE3009" s="1" t="s">
        <v>98</v>
      </c>
      <c r="AF3009" t="s">
        <v>98</v>
      </c>
    </row>
    <row r="3010" spans="1:32">
      <c r="A3010" s="3" t="s">
        <v>184</v>
      </c>
      <c r="B3010">
        <v>3000</v>
      </c>
      <c r="C3010" s="6">
        <v>199533</v>
      </c>
      <c r="D3010" t="s">
        <v>136</v>
      </c>
      <c r="E3010" s="2" t="s">
        <v>98</v>
      </c>
      <c r="F3010" s="2" t="s">
        <v>98</v>
      </c>
      <c r="G3010" s="2" t="s">
        <v>98</v>
      </c>
      <c r="H3010" s="2" t="s">
        <v>97</v>
      </c>
      <c r="I3010" s="2" t="s">
        <v>146</v>
      </c>
      <c r="J3010" s="2" t="s">
        <v>97</v>
      </c>
      <c r="K3010" s="2" t="s">
        <v>134</v>
      </c>
      <c r="L3010" t="s">
        <v>140</v>
      </c>
      <c r="M3010" s="2" t="s">
        <v>100</v>
      </c>
      <c r="N3010" s="71" t="s">
        <v>98</v>
      </c>
      <c r="O3010" s="71" t="s">
        <v>163</v>
      </c>
      <c r="P3010" s="4" t="s">
        <v>182</v>
      </c>
      <c r="Q3010" s="2" t="s">
        <v>98</v>
      </c>
      <c r="R3010" s="2" t="s">
        <v>98</v>
      </c>
      <c r="S3010" t="s">
        <v>98</v>
      </c>
      <c r="T3010" t="s">
        <v>98</v>
      </c>
      <c r="U3010" s="2" t="s">
        <v>98</v>
      </c>
      <c r="V3010" s="2" t="s">
        <v>98</v>
      </c>
      <c r="W3010" s="2" t="s">
        <v>98</v>
      </c>
      <c r="X3010" s="2" t="s">
        <v>98</v>
      </c>
      <c r="Y3010" s="2" t="s">
        <v>186</v>
      </c>
      <c r="Z3010" s="2" t="s">
        <v>98</v>
      </c>
      <c r="AA3010" s="2" t="s">
        <v>98</v>
      </c>
      <c r="AB3010" s="2" t="s">
        <v>98</v>
      </c>
      <c r="AC3010" t="s">
        <v>176</v>
      </c>
      <c r="AD3010" t="s">
        <v>97</v>
      </c>
      <c r="AE3010" s="1" t="s">
        <v>98</v>
      </c>
      <c r="AF3010" t="s">
        <v>98</v>
      </c>
    </row>
    <row r="3011" spans="1:32">
      <c r="A3011" s="3" t="s">
        <v>184</v>
      </c>
      <c r="B3011">
        <v>3001</v>
      </c>
      <c r="C3011">
        <v>199542</v>
      </c>
      <c r="D3011" t="s">
        <v>137</v>
      </c>
      <c r="E3011" s="2" t="s">
        <v>98</v>
      </c>
      <c r="F3011" s="2" t="s">
        <v>98</v>
      </c>
      <c r="G3011" s="2" t="s">
        <v>98</v>
      </c>
      <c r="H3011" s="3" t="s">
        <v>97</v>
      </c>
      <c r="I3011" s="2" t="s">
        <v>146</v>
      </c>
      <c r="J3011" s="6" t="s">
        <v>97</v>
      </c>
      <c r="K3011" s="2" t="s">
        <v>134</v>
      </c>
      <c r="L3011" t="s">
        <v>140</v>
      </c>
      <c r="M3011" s="3" t="s">
        <v>101</v>
      </c>
      <c r="N3011" s="71" t="s">
        <v>97</v>
      </c>
      <c r="O3011" s="71" t="s">
        <v>174</v>
      </c>
      <c r="P3011" s="5" t="s">
        <v>182</v>
      </c>
      <c r="Q3011" s="2" t="s">
        <v>98</v>
      </c>
      <c r="R3011" s="2" t="s">
        <v>98</v>
      </c>
      <c r="S3011" t="s">
        <v>98</v>
      </c>
      <c r="T3011" t="s">
        <v>98</v>
      </c>
      <c r="U3011" s="2" t="s">
        <v>98</v>
      </c>
      <c r="V3011" s="2" t="s">
        <v>98</v>
      </c>
      <c r="W3011" s="2" t="s">
        <v>98</v>
      </c>
      <c r="X3011" s="2" t="s">
        <v>98</v>
      </c>
      <c r="Y3011" s="2" t="s">
        <v>186</v>
      </c>
      <c r="Z3011" s="2" t="s">
        <v>98</v>
      </c>
      <c r="AA3011" s="2" t="s">
        <v>98</v>
      </c>
      <c r="AB3011" s="2" t="s">
        <v>97</v>
      </c>
      <c r="AC3011" t="s">
        <v>175</v>
      </c>
      <c r="AD3011" s="6" t="s">
        <v>97</v>
      </c>
      <c r="AE3011" s="1" t="s">
        <v>98</v>
      </c>
      <c r="AF3011" t="s">
        <v>98</v>
      </c>
    </row>
    <row r="3012" spans="1:32">
      <c r="A3012" s="3" t="s">
        <v>184</v>
      </c>
      <c r="B3012">
        <v>3002</v>
      </c>
      <c r="C3012">
        <v>199551</v>
      </c>
      <c r="D3012" t="s">
        <v>136</v>
      </c>
      <c r="E3012" s="2" t="s">
        <v>98</v>
      </c>
      <c r="F3012" s="2" t="s">
        <v>98</v>
      </c>
      <c r="G3012" s="2" t="s">
        <v>98</v>
      </c>
      <c r="H3012" s="3" t="s">
        <v>98</v>
      </c>
      <c r="I3012" s="2" t="s">
        <v>149</v>
      </c>
      <c r="J3012" s="6" t="s">
        <v>98</v>
      </c>
      <c r="K3012" s="2" t="s">
        <v>134</v>
      </c>
      <c r="L3012" t="s">
        <v>139</v>
      </c>
      <c r="M3012" s="2" t="s">
        <v>101</v>
      </c>
      <c r="N3012" s="70" t="s">
        <v>98</v>
      </c>
      <c r="O3012" s="70" t="s">
        <v>174</v>
      </c>
      <c r="P3012" s="5" t="s">
        <v>182</v>
      </c>
      <c r="Q3012" s="2" t="s">
        <v>98</v>
      </c>
      <c r="R3012" s="2" t="s">
        <v>98</v>
      </c>
      <c r="S3012" t="s">
        <v>98</v>
      </c>
      <c r="T3012" t="s">
        <v>98</v>
      </c>
      <c r="U3012" s="2" t="s">
        <v>98</v>
      </c>
      <c r="V3012" s="2" t="s">
        <v>98</v>
      </c>
      <c r="W3012" s="2" t="s">
        <v>98</v>
      </c>
      <c r="X3012" s="2" t="s">
        <v>98</v>
      </c>
      <c r="Y3012" s="2" t="s">
        <v>98</v>
      </c>
      <c r="Z3012" s="2" t="s">
        <v>98</v>
      </c>
      <c r="AA3012" s="2" t="s">
        <v>98</v>
      </c>
      <c r="AB3012" s="2" t="s">
        <v>98</v>
      </c>
      <c r="AC3012" t="s">
        <v>176</v>
      </c>
      <c r="AD3012" s="6" t="s">
        <v>97</v>
      </c>
      <c r="AE3012" s="1" t="s">
        <v>98</v>
      </c>
      <c r="AF3012" t="s">
        <v>99</v>
      </c>
    </row>
    <row r="3013" spans="1:32">
      <c r="A3013" s="3" t="s">
        <v>184</v>
      </c>
      <c r="B3013">
        <v>3003</v>
      </c>
      <c r="C3013" s="6">
        <v>199593</v>
      </c>
      <c r="D3013" t="s">
        <v>136</v>
      </c>
      <c r="E3013" s="2" t="s">
        <v>98</v>
      </c>
      <c r="F3013" s="2" t="s">
        <v>98</v>
      </c>
      <c r="G3013" s="2" t="s">
        <v>98</v>
      </c>
      <c r="H3013" s="2" t="s">
        <v>97</v>
      </c>
      <c r="I3013" s="2" t="s">
        <v>146</v>
      </c>
      <c r="J3013" s="2" t="s">
        <v>97</v>
      </c>
      <c r="K3013" s="2" t="s">
        <v>134</v>
      </c>
      <c r="L3013" t="s">
        <v>140</v>
      </c>
      <c r="M3013" s="2" t="s">
        <v>100</v>
      </c>
      <c r="N3013" s="71" t="s">
        <v>98</v>
      </c>
      <c r="O3013" s="71" t="s">
        <v>174</v>
      </c>
      <c r="P3013" s="4" t="s">
        <v>182</v>
      </c>
      <c r="Q3013" s="2" t="s">
        <v>98</v>
      </c>
      <c r="R3013" s="2" t="s">
        <v>98</v>
      </c>
      <c r="S3013" t="s">
        <v>98</v>
      </c>
      <c r="T3013" t="s">
        <v>98</v>
      </c>
      <c r="U3013" s="2" t="s">
        <v>98</v>
      </c>
      <c r="V3013" s="2" t="s">
        <v>98</v>
      </c>
      <c r="W3013" s="2" t="s">
        <v>98</v>
      </c>
      <c r="X3013" s="2" t="s">
        <v>98</v>
      </c>
      <c r="Y3013" s="2" t="s">
        <v>186</v>
      </c>
      <c r="Z3013" s="2" t="s">
        <v>98</v>
      </c>
      <c r="AA3013" s="2" t="s">
        <v>98</v>
      </c>
      <c r="AB3013" s="2" t="s">
        <v>97</v>
      </c>
      <c r="AC3013" t="s">
        <v>176</v>
      </c>
      <c r="AD3013" t="s">
        <v>97</v>
      </c>
      <c r="AE3013" s="1" t="s">
        <v>98</v>
      </c>
      <c r="AF3013" t="s">
        <v>97</v>
      </c>
    </row>
    <row r="3014" spans="1:32">
      <c r="A3014" s="3" t="s">
        <v>184</v>
      </c>
      <c r="B3014">
        <v>3004</v>
      </c>
      <c r="C3014" s="6">
        <v>199603</v>
      </c>
      <c r="D3014" t="s">
        <v>137</v>
      </c>
      <c r="E3014" s="2" t="s">
        <v>98</v>
      </c>
      <c r="F3014" s="2" t="s">
        <v>98</v>
      </c>
      <c r="G3014" s="2" t="s">
        <v>98</v>
      </c>
      <c r="H3014" s="2" t="s">
        <v>97</v>
      </c>
      <c r="I3014" s="2" t="s">
        <v>148</v>
      </c>
      <c r="J3014" s="2" t="s">
        <v>97</v>
      </c>
      <c r="K3014" s="2" t="s">
        <v>134</v>
      </c>
      <c r="L3014" t="s">
        <v>140</v>
      </c>
      <c r="M3014" s="2" t="s">
        <v>100</v>
      </c>
      <c r="N3014" s="71" t="s">
        <v>97</v>
      </c>
      <c r="O3014" s="71" t="s">
        <v>174</v>
      </c>
      <c r="P3014" s="4" t="s">
        <v>182</v>
      </c>
      <c r="Q3014" s="2" t="s">
        <v>98</v>
      </c>
      <c r="R3014" s="2" t="s">
        <v>98</v>
      </c>
      <c r="S3014" t="s">
        <v>98</v>
      </c>
      <c r="T3014" t="s">
        <v>98</v>
      </c>
      <c r="U3014" s="2" t="s">
        <v>98</v>
      </c>
      <c r="V3014" s="2" t="s">
        <v>98</v>
      </c>
      <c r="W3014" s="2" t="s">
        <v>98</v>
      </c>
      <c r="X3014" s="2" t="s">
        <v>98</v>
      </c>
      <c r="Y3014" s="2" t="s">
        <v>186</v>
      </c>
      <c r="Z3014" s="2" t="s">
        <v>98</v>
      </c>
      <c r="AA3014" s="2" t="s">
        <v>98</v>
      </c>
      <c r="AB3014" s="2" t="s">
        <v>98</v>
      </c>
      <c r="AC3014" t="s">
        <v>176</v>
      </c>
      <c r="AD3014" t="s">
        <v>97</v>
      </c>
      <c r="AE3014" s="1" t="s">
        <v>98</v>
      </c>
      <c r="AF3014" t="s">
        <v>98</v>
      </c>
    </row>
    <row r="3015" spans="1:32">
      <c r="A3015" s="3" t="s">
        <v>184</v>
      </c>
      <c r="B3015">
        <v>3005</v>
      </c>
      <c r="C3015" s="6">
        <v>199604</v>
      </c>
      <c r="D3015" t="s">
        <v>137</v>
      </c>
      <c r="E3015" s="2" t="s">
        <v>98</v>
      </c>
      <c r="F3015" s="2" t="s">
        <v>98</v>
      </c>
      <c r="G3015" s="2" t="s">
        <v>98</v>
      </c>
      <c r="H3015" s="2" t="s">
        <v>97</v>
      </c>
      <c r="I3015" s="2" t="s">
        <v>148</v>
      </c>
      <c r="J3015" s="2" t="s">
        <v>97</v>
      </c>
      <c r="K3015" s="2" t="s">
        <v>134</v>
      </c>
      <c r="L3015" t="s">
        <v>140</v>
      </c>
      <c r="M3015" s="2" t="s">
        <v>100</v>
      </c>
      <c r="N3015" s="71" t="s">
        <v>97</v>
      </c>
      <c r="O3015" s="71" t="s">
        <v>174</v>
      </c>
      <c r="P3015" s="4" t="s">
        <v>97</v>
      </c>
      <c r="Q3015" s="2" t="s">
        <v>98</v>
      </c>
      <c r="R3015" s="2" t="s">
        <v>98</v>
      </c>
      <c r="S3015" t="s">
        <v>97</v>
      </c>
      <c r="T3015" t="s">
        <v>98</v>
      </c>
      <c r="U3015" s="2" t="s">
        <v>98</v>
      </c>
      <c r="V3015" s="2" t="s">
        <v>98</v>
      </c>
      <c r="W3015" s="2" t="s">
        <v>98</v>
      </c>
      <c r="X3015" s="2" t="s">
        <v>98</v>
      </c>
      <c r="Y3015" s="2" t="s">
        <v>186</v>
      </c>
      <c r="Z3015" s="2" t="s">
        <v>98</v>
      </c>
      <c r="AA3015" s="2" t="s">
        <v>98</v>
      </c>
      <c r="AB3015" s="2" t="s">
        <v>98</v>
      </c>
      <c r="AC3015" t="s">
        <v>176</v>
      </c>
      <c r="AD3015" t="s">
        <v>97</v>
      </c>
      <c r="AE3015" s="1" t="s">
        <v>98</v>
      </c>
      <c r="AF3015" t="s">
        <v>97</v>
      </c>
    </row>
    <row r="3016" spans="1:32">
      <c r="A3016" s="3" t="s">
        <v>184</v>
      </c>
      <c r="B3016">
        <v>3006</v>
      </c>
      <c r="C3016" s="6">
        <v>199605</v>
      </c>
      <c r="D3016" t="s">
        <v>137</v>
      </c>
      <c r="E3016" s="2" t="s">
        <v>98</v>
      </c>
      <c r="F3016" s="2" t="s">
        <v>98</v>
      </c>
      <c r="G3016" s="2" t="s">
        <v>98</v>
      </c>
      <c r="H3016" s="2" t="s">
        <v>97</v>
      </c>
      <c r="I3016" s="2" t="s">
        <v>148</v>
      </c>
      <c r="J3016" s="2" t="s">
        <v>97</v>
      </c>
      <c r="K3016" s="2" t="s">
        <v>134</v>
      </c>
      <c r="L3016" t="s">
        <v>140</v>
      </c>
      <c r="M3016" s="2" t="s">
        <v>100</v>
      </c>
      <c r="N3016" s="71" t="s">
        <v>98</v>
      </c>
      <c r="O3016" s="71" t="s">
        <v>174</v>
      </c>
      <c r="P3016" s="4" t="s">
        <v>98</v>
      </c>
      <c r="Q3016" s="2" t="s">
        <v>98</v>
      </c>
      <c r="R3016" s="2" t="s">
        <v>98</v>
      </c>
      <c r="S3016" t="s">
        <v>97</v>
      </c>
      <c r="T3016" t="s">
        <v>98</v>
      </c>
      <c r="U3016" s="2" t="s">
        <v>98</v>
      </c>
      <c r="V3016" s="2" t="s">
        <v>98</v>
      </c>
      <c r="W3016" s="2" t="s">
        <v>98</v>
      </c>
      <c r="X3016" s="2" t="s">
        <v>98</v>
      </c>
      <c r="Y3016" s="2" t="s">
        <v>186</v>
      </c>
      <c r="Z3016" s="2" t="s">
        <v>98</v>
      </c>
      <c r="AA3016" s="2" t="s">
        <v>98</v>
      </c>
      <c r="AB3016" s="2" t="s">
        <v>98</v>
      </c>
      <c r="AC3016" t="s">
        <v>176</v>
      </c>
      <c r="AD3016" t="s">
        <v>97</v>
      </c>
      <c r="AE3016" s="1" t="s">
        <v>98</v>
      </c>
      <c r="AF3016" t="s">
        <v>98</v>
      </c>
    </row>
    <row r="3017" spans="1:32">
      <c r="A3017" s="3" t="s">
        <v>184</v>
      </c>
      <c r="B3017">
        <v>3007</v>
      </c>
      <c r="C3017" s="6">
        <v>199622</v>
      </c>
      <c r="D3017" t="s">
        <v>136</v>
      </c>
      <c r="E3017" s="2" t="s">
        <v>98</v>
      </c>
      <c r="F3017" s="2" t="s">
        <v>98</v>
      </c>
      <c r="G3017" s="2" t="s">
        <v>98</v>
      </c>
      <c r="H3017" s="2" t="s">
        <v>97</v>
      </c>
      <c r="I3017" s="2" t="s">
        <v>146</v>
      </c>
      <c r="J3017" s="2" t="s">
        <v>97</v>
      </c>
      <c r="K3017" s="2" t="s">
        <v>134</v>
      </c>
      <c r="L3017" t="s">
        <v>140</v>
      </c>
      <c r="M3017" s="2" t="s">
        <v>100</v>
      </c>
      <c r="N3017" s="71" t="s">
        <v>98</v>
      </c>
      <c r="O3017" s="71" t="s">
        <v>174</v>
      </c>
      <c r="P3017" s="4" t="s">
        <v>182</v>
      </c>
      <c r="Q3017" s="2" t="s">
        <v>98</v>
      </c>
      <c r="R3017" s="2" t="s">
        <v>98</v>
      </c>
      <c r="S3017" t="s">
        <v>98</v>
      </c>
      <c r="T3017" t="s">
        <v>98</v>
      </c>
      <c r="U3017" s="2" t="s">
        <v>98</v>
      </c>
      <c r="V3017" s="2" t="s">
        <v>98</v>
      </c>
      <c r="W3017" s="2" t="s">
        <v>98</v>
      </c>
      <c r="X3017" s="2" t="s">
        <v>98</v>
      </c>
      <c r="Y3017" s="2" t="s">
        <v>186</v>
      </c>
      <c r="Z3017" s="2" t="s">
        <v>98</v>
      </c>
      <c r="AA3017" s="2" t="s">
        <v>98</v>
      </c>
      <c r="AB3017" s="2" t="s">
        <v>97</v>
      </c>
      <c r="AC3017" t="s">
        <v>176</v>
      </c>
      <c r="AD3017" t="s">
        <v>97</v>
      </c>
      <c r="AE3017" s="1" t="s">
        <v>98</v>
      </c>
      <c r="AF3017" t="s">
        <v>98</v>
      </c>
    </row>
    <row r="3018" spans="1:32">
      <c r="A3018" s="3" t="s">
        <v>184</v>
      </c>
      <c r="B3018">
        <v>3008</v>
      </c>
      <c r="C3018">
        <v>199623</v>
      </c>
      <c r="D3018" t="s">
        <v>137</v>
      </c>
      <c r="E3018" s="2" t="s">
        <v>98</v>
      </c>
      <c r="F3018" s="2" t="s">
        <v>98</v>
      </c>
      <c r="G3018" s="2" t="s">
        <v>98</v>
      </c>
      <c r="H3018" s="3" t="s">
        <v>97</v>
      </c>
      <c r="I3018" s="2" t="s">
        <v>149</v>
      </c>
      <c r="J3018" s="6" t="s">
        <v>98</v>
      </c>
      <c r="K3018" s="2" t="s">
        <v>134</v>
      </c>
      <c r="L3018" t="s">
        <v>139</v>
      </c>
      <c r="M3018" s="2" t="s">
        <v>100</v>
      </c>
      <c r="N3018" s="70" t="s">
        <v>97</v>
      </c>
      <c r="O3018" s="70" t="s">
        <v>174</v>
      </c>
      <c r="P3018" s="5" t="s">
        <v>97</v>
      </c>
      <c r="Q3018" s="2" t="s">
        <v>97</v>
      </c>
      <c r="R3018" s="2" t="s">
        <v>98</v>
      </c>
      <c r="S3018" t="s">
        <v>97</v>
      </c>
      <c r="T3018" t="s">
        <v>98</v>
      </c>
      <c r="U3018" s="2" t="s">
        <v>98</v>
      </c>
      <c r="V3018" s="2" t="s">
        <v>98</v>
      </c>
      <c r="W3018" s="2" t="s">
        <v>98</v>
      </c>
      <c r="X3018" s="2" t="s">
        <v>98</v>
      </c>
      <c r="Y3018" s="2" t="s">
        <v>98</v>
      </c>
      <c r="Z3018" s="2" t="s">
        <v>98</v>
      </c>
      <c r="AA3018" s="2" t="s">
        <v>98</v>
      </c>
      <c r="AB3018" s="2" t="s">
        <v>98</v>
      </c>
      <c r="AC3018" t="s">
        <v>176</v>
      </c>
      <c r="AD3018" s="6" t="s">
        <v>97</v>
      </c>
      <c r="AE3018" s="1" t="s">
        <v>98</v>
      </c>
      <c r="AF3018" t="s">
        <v>98</v>
      </c>
    </row>
    <row r="3019" spans="1:32">
      <c r="A3019" s="3" t="s">
        <v>184</v>
      </c>
      <c r="B3019">
        <v>3009</v>
      </c>
      <c r="C3019" s="6">
        <v>199624</v>
      </c>
      <c r="D3019" t="s">
        <v>137</v>
      </c>
      <c r="E3019" s="2" t="s">
        <v>98</v>
      </c>
      <c r="F3019" s="2" t="s">
        <v>98</v>
      </c>
      <c r="G3019" s="2" t="s">
        <v>98</v>
      </c>
      <c r="H3019" s="2" t="s">
        <v>97</v>
      </c>
      <c r="I3019" s="2" t="s">
        <v>146</v>
      </c>
      <c r="J3019" s="2" t="s">
        <v>97</v>
      </c>
      <c r="K3019" s="2" t="s">
        <v>134</v>
      </c>
      <c r="L3019" t="s">
        <v>140</v>
      </c>
      <c r="M3019" s="2" t="s">
        <v>100</v>
      </c>
      <c r="N3019" s="71" t="s">
        <v>97</v>
      </c>
      <c r="O3019" s="71" t="s">
        <v>163</v>
      </c>
      <c r="P3019" s="4" t="s">
        <v>182</v>
      </c>
      <c r="Q3019" s="2" t="s">
        <v>98</v>
      </c>
      <c r="R3019" s="2" t="s">
        <v>98</v>
      </c>
      <c r="S3019" t="s">
        <v>98</v>
      </c>
      <c r="T3019" t="s">
        <v>98</v>
      </c>
      <c r="U3019" s="2" t="s">
        <v>98</v>
      </c>
      <c r="V3019" s="2" t="s">
        <v>98</v>
      </c>
      <c r="W3019" s="2" t="s">
        <v>98</v>
      </c>
      <c r="X3019" s="2" t="s">
        <v>98</v>
      </c>
      <c r="Y3019" s="2" t="s">
        <v>98</v>
      </c>
      <c r="Z3019" s="2" t="s">
        <v>98</v>
      </c>
      <c r="AA3019" s="2" t="s">
        <v>98</v>
      </c>
      <c r="AB3019" s="2" t="s">
        <v>97</v>
      </c>
      <c r="AC3019" t="s">
        <v>176</v>
      </c>
      <c r="AD3019" t="s">
        <v>97</v>
      </c>
      <c r="AE3019" s="1" t="s">
        <v>98</v>
      </c>
      <c r="AF3019" t="s">
        <v>99</v>
      </c>
    </row>
    <row r="3020" spans="1:32">
      <c r="A3020" s="3" t="s">
        <v>183</v>
      </c>
      <c r="B3020">
        <v>3010</v>
      </c>
      <c r="C3020" s="6">
        <v>199625</v>
      </c>
      <c r="D3020" t="s">
        <v>136</v>
      </c>
      <c r="E3020" s="2" t="s">
        <v>97</v>
      </c>
      <c r="F3020" s="2" t="s">
        <v>98</v>
      </c>
      <c r="G3020" s="2" t="s">
        <v>98</v>
      </c>
      <c r="H3020" s="2" t="s">
        <v>97</v>
      </c>
      <c r="I3020" s="2" t="s">
        <v>146</v>
      </c>
      <c r="J3020" s="2" t="s">
        <v>97</v>
      </c>
      <c r="K3020" s="2" t="s">
        <v>134</v>
      </c>
      <c r="L3020" t="s">
        <v>140</v>
      </c>
      <c r="M3020" s="2" t="s">
        <v>101</v>
      </c>
      <c r="N3020" s="71" t="s">
        <v>97</v>
      </c>
      <c r="O3020" s="71" t="s">
        <v>174</v>
      </c>
      <c r="P3020" s="4" t="s">
        <v>98</v>
      </c>
      <c r="Q3020" s="2" t="s">
        <v>98</v>
      </c>
      <c r="R3020" s="2" t="s">
        <v>97</v>
      </c>
      <c r="S3020" t="s">
        <v>97</v>
      </c>
      <c r="T3020" t="s">
        <v>98</v>
      </c>
      <c r="U3020" s="2" t="s">
        <v>98</v>
      </c>
      <c r="V3020" s="2" t="s">
        <v>98</v>
      </c>
      <c r="W3020" s="2" t="s">
        <v>98</v>
      </c>
      <c r="X3020" s="2" t="s">
        <v>97</v>
      </c>
      <c r="Y3020" s="2" t="s">
        <v>98</v>
      </c>
      <c r="Z3020" s="2" t="s">
        <v>98</v>
      </c>
      <c r="AA3020" s="2" t="s">
        <v>98</v>
      </c>
      <c r="AB3020" s="2" t="s">
        <v>185</v>
      </c>
      <c r="AC3020" t="s">
        <v>176</v>
      </c>
      <c r="AD3020" t="s">
        <v>97</v>
      </c>
      <c r="AE3020" s="1" t="s">
        <v>98</v>
      </c>
      <c r="AF3020" t="s">
        <v>98</v>
      </c>
    </row>
    <row r="3021" spans="1:32">
      <c r="A3021" s="3" t="s">
        <v>184</v>
      </c>
      <c r="B3021">
        <v>3011</v>
      </c>
      <c r="C3021">
        <v>199630</v>
      </c>
      <c r="D3021" t="s">
        <v>136</v>
      </c>
      <c r="E3021" s="2" t="s">
        <v>98</v>
      </c>
      <c r="F3021" s="2" t="s">
        <v>98</v>
      </c>
      <c r="G3021" s="2" t="s">
        <v>98</v>
      </c>
      <c r="H3021" s="3" t="s">
        <v>97</v>
      </c>
      <c r="I3021" s="2" t="s">
        <v>147</v>
      </c>
      <c r="J3021" s="6" t="s">
        <v>97</v>
      </c>
      <c r="K3021" s="2" t="s">
        <v>134</v>
      </c>
      <c r="L3021" t="s">
        <v>140</v>
      </c>
      <c r="M3021" s="2" t="s">
        <v>100</v>
      </c>
      <c r="N3021" s="70" t="s">
        <v>98</v>
      </c>
      <c r="O3021" s="70" t="s">
        <v>163</v>
      </c>
      <c r="P3021" s="5" t="s">
        <v>97</v>
      </c>
      <c r="Q3021" s="2" t="s">
        <v>98</v>
      </c>
      <c r="R3021" s="2" t="s">
        <v>98</v>
      </c>
      <c r="S3021" t="s">
        <v>97</v>
      </c>
      <c r="T3021" t="s">
        <v>98</v>
      </c>
      <c r="U3021" s="2" t="s">
        <v>98</v>
      </c>
      <c r="V3021" s="2" t="s">
        <v>98</v>
      </c>
      <c r="W3021" s="2" t="s">
        <v>98</v>
      </c>
      <c r="X3021" s="2" t="s">
        <v>98</v>
      </c>
      <c r="Y3021" s="2" t="s">
        <v>186</v>
      </c>
      <c r="Z3021" s="2" t="s">
        <v>98</v>
      </c>
      <c r="AA3021" s="2" t="s">
        <v>98</v>
      </c>
      <c r="AB3021" s="2" t="s">
        <v>98</v>
      </c>
      <c r="AC3021" t="s">
        <v>175</v>
      </c>
      <c r="AD3021" s="6" t="s">
        <v>97</v>
      </c>
      <c r="AE3021" s="1" t="s">
        <v>98</v>
      </c>
      <c r="AF3021" t="s">
        <v>98</v>
      </c>
    </row>
    <row r="3022" spans="1:32">
      <c r="A3022" s="3" t="s">
        <v>183</v>
      </c>
      <c r="B3022">
        <v>3012</v>
      </c>
      <c r="C3022">
        <v>199640</v>
      </c>
      <c r="D3022" t="s">
        <v>136</v>
      </c>
      <c r="E3022" s="2" t="s">
        <v>98</v>
      </c>
      <c r="F3022" s="2" t="s">
        <v>98</v>
      </c>
      <c r="G3022" s="2" t="s">
        <v>98</v>
      </c>
      <c r="H3022" s="2" t="s">
        <v>98</v>
      </c>
      <c r="I3022" s="2" t="s">
        <v>145</v>
      </c>
      <c r="J3022" s="6" t="s">
        <v>97</v>
      </c>
      <c r="K3022" s="2" t="s">
        <v>134</v>
      </c>
      <c r="L3022" t="s">
        <v>140</v>
      </c>
      <c r="M3022" s="2" t="s">
        <v>100</v>
      </c>
      <c r="N3022" s="70" t="s">
        <v>98</v>
      </c>
      <c r="O3022" s="70" t="s">
        <v>174</v>
      </c>
      <c r="P3022" s="5" t="s">
        <v>97</v>
      </c>
      <c r="Q3022" s="2" t="s">
        <v>98</v>
      </c>
      <c r="R3022" s="2" t="s">
        <v>98</v>
      </c>
      <c r="S3022" t="s">
        <v>97</v>
      </c>
      <c r="T3022" t="s">
        <v>98</v>
      </c>
      <c r="U3022" s="2" t="s">
        <v>98</v>
      </c>
      <c r="V3022" s="2" t="s">
        <v>98</v>
      </c>
      <c r="W3022" s="2" t="s">
        <v>98</v>
      </c>
      <c r="X3022" s="2" t="s">
        <v>98</v>
      </c>
      <c r="Y3022" s="2" t="s">
        <v>99</v>
      </c>
      <c r="Z3022" s="2" t="s">
        <v>97</v>
      </c>
      <c r="AA3022" s="2" t="s">
        <v>97</v>
      </c>
      <c r="AB3022" s="2" t="s">
        <v>185</v>
      </c>
      <c r="AC3022" t="s">
        <v>175</v>
      </c>
      <c r="AD3022" s="6" t="s">
        <v>97</v>
      </c>
      <c r="AE3022" s="1" t="s">
        <v>98</v>
      </c>
      <c r="AF3022" t="s">
        <v>97</v>
      </c>
    </row>
    <row r="3023" spans="1:32">
      <c r="A3023" s="3" t="s">
        <v>184</v>
      </c>
      <c r="B3023">
        <v>3013</v>
      </c>
      <c r="C3023" s="6">
        <v>199646</v>
      </c>
      <c r="D3023" t="s">
        <v>137</v>
      </c>
      <c r="E3023" s="2" t="s">
        <v>98</v>
      </c>
      <c r="F3023" s="2" t="s">
        <v>98</v>
      </c>
      <c r="G3023" s="2" t="s">
        <v>98</v>
      </c>
      <c r="H3023" s="2" t="s">
        <v>97</v>
      </c>
      <c r="I3023" s="2" t="s">
        <v>148</v>
      </c>
      <c r="J3023" s="2" t="s">
        <v>97</v>
      </c>
      <c r="K3023" s="2" t="s">
        <v>134</v>
      </c>
      <c r="L3023" t="s">
        <v>140</v>
      </c>
      <c r="M3023" s="2" t="s">
        <v>100</v>
      </c>
      <c r="N3023" s="71" t="s">
        <v>97</v>
      </c>
      <c r="O3023" s="71" t="s">
        <v>174</v>
      </c>
      <c r="P3023" s="4" t="s">
        <v>182</v>
      </c>
      <c r="Q3023" s="2" t="s">
        <v>98</v>
      </c>
      <c r="R3023" s="2" t="s">
        <v>98</v>
      </c>
      <c r="S3023" t="s">
        <v>98</v>
      </c>
      <c r="T3023" t="s">
        <v>98</v>
      </c>
      <c r="U3023" s="2" t="s">
        <v>98</v>
      </c>
      <c r="V3023" s="2" t="s">
        <v>98</v>
      </c>
      <c r="W3023" s="2" t="s">
        <v>98</v>
      </c>
      <c r="X3023" s="2" t="s">
        <v>98</v>
      </c>
      <c r="Y3023" s="2" t="s">
        <v>186</v>
      </c>
      <c r="Z3023" s="2" t="s">
        <v>98</v>
      </c>
      <c r="AA3023" s="2" t="s">
        <v>98</v>
      </c>
      <c r="AB3023" s="2" t="s">
        <v>97</v>
      </c>
      <c r="AC3023" t="s">
        <v>175</v>
      </c>
      <c r="AD3023" t="s">
        <v>97</v>
      </c>
      <c r="AE3023" s="1" t="s">
        <v>98</v>
      </c>
      <c r="AF3023" t="s">
        <v>98</v>
      </c>
    </row>
    <row r="3024" spans="1:32">
      <c r="A3024" s="3" t="s">
        <v>184</v>
      </c>
      <c r="B3024">
        <v>3014</v>
      </c>
      <c r="C3024">
        <v>199647</v>
      </c>
      <c r="D3024" t="s">
        <v>137</v>
      </c>
      <c r="E3024" s="2" t="s">
        <v>98</v>
      </c>
      <c r="F3024" s="2" t="s">
        <v>98</v>
      </c>
      <c r="G3024" s="2" t="s">
        <v>98</v>
      </c>
      <c r="H3024" s="3" t="s">
        <v>97</v>
      </c>
      <c r="I3024" s="2" t="s">
        <v>148</v>
      </c>
      <c r="J3024" s="6" t="s">
        <v>97</v>
      </c>
      <c r="K3024" s="2" t="s">
        <v>134</v>
      </c>
      <c r="L3024" t="s">
        <v>140</v>
      </c>
      <c r="M3024" s="3" t="s">
        <v>100</v>
      </c>
      <c r="N3024" s="71" t="s">
        <v>97</v>
      </c>
      <c r="O3024" s="71" t="s">
        <v>174</v>
      </c>
      <c r="P3024" s="5" t="s">
        <v>98</v>
      </c>
      <c r="Q3024" s="2" t="s">
        <v>98</v>
      </c>
      <c r="R3024" s="2" t="s">
        <v>98</v>
      </c>
      <c r="S3024" t="s">
        <v>97</v>
      </c>
      <c r="T3024" t="s">
        <v>98</v>
      </c>
      <c r="U3024" s="2" t="s">
        <v>98</v>
      </c>
      <c r="V3024" s="2" t="s">
        <v>98</v>
      </c>
      <c r="W3024" s="2" t="s">
        <v>98</v>
      </c>
      <c r="X3024" s="2" t="s">
        <v>98</v>
      </c>
      <c r="Y3024" s="2" t="s">
        <v>186</v>
      </c>
      <c r="Z3024" s="2" t="s">
        <v>98</v>
      </c>
      <c r="AA3024" s="2" t="s">
        <v>98</v>
      </c>
      <c r="AB3024" s="2" t="s">
        <v>97</v>
      </c>
      <c r="AC3024" t="s">
        <v>175</v>
      </c>
      <c r="AD3024" s="6" t="s">
        <v>97</v>
      </c>
      <c r="AE3024" s="1" t="s">
        <v>98</v>
      </c>
      <c r="AF3024" t="s">
        <v>98</v>
      </c>
    </row>
    <row r="3025" spans="1:32">
      <c r="A3025" s="3" t="s">
        <v>184</v>
      </c>
      <c r="B3025">
        <v>3015</v>
      </c>
      <c r="C3025" s="6">
        <v>199648</v>
      </c>
      <c r="D3025" t="s">
        <v>137</v>
      </c>
      <c r="E3025" s="2" t="s">
        <v>98</v>
      </c>
      <c r="F3025" s="2" t="s">
        <v>98</v>
      </c>
      <c r="G3025" s="2" t="s">
        <v>98</v>
      </c>
      <c r="H3025" s="2" t="s">
        <v>97</v>
      </c>
      <c r="I3025" s="2" t="s">
        <v>148</v>
      </c>
      <c r="J3025" s="2" t="s">
        <v>97</v>
      </c>
      <c r="K3025" s="2" t="s">
        <v>134</v>
      </c>
      <c r="L3025" t="s">
        <v>140</v>
      </c>
      <c r="M3025" s="2" t="s">
        <v>100</v>
      </c>
      <c r="N3025" s="71" t="s">
        <v>97</v>
      </c>
      <c r="O3025" s="71" t="s">
        <v>174</v>
      </c>
      <c r="P3025" s="4" t="s">
        <v>182</v>
      </c>
      <c r="Q3025" s="2" t="s">
        <v>98</v>
      </c>
      <c r="R3025" s="2" t="s">
        <v>98</v>
      </c>
      <c r="S3025" t="s">
        <v>98</v>
      </c>
      <c r="T3025" t="s">
        <v>98</v>
      </c>
      <c r="U3025" s="2" t="s">
        <v>98</v>
      </c>
      <c r="V3025" s="2" t="s">
        <v>98</v>
      </c>
      <c r="W3025" s="2" t="s">
        <v>98</v>
      </c>
      <c r="X3025" s="2" t="s">
        <v>98</v>
      </c>
      <c r="Y3025" s="2" t="s">
        <v>186</v>
      </c>
      <c r="Z3025" s="2" t="s">
        <v>98</v>
      </c>
      <c r="AA3025" s="2" t="s">
        <v>98</v>
      </c>
      <c r="AB3025" s="2" t="s">
        <v>97</v>
      </c>
      <c r="AC3025" t="s">
        <v>175</v>
      </c>
      <c r="AD3025" t="s">
        <v>97</v>
      </c>
      <c r="AE3025" s="1" t="s">
        <v>98</v>
      </c>
      <c r="AF3025" t="s">
        <v>98</v>
      </c>
    </row>
    <row r="3026" spans="1:32">
      <c r="A3026" s="3" t="s">
        <v>184</v>
      </c>
      <c r="B3026">
        <v>3016</v>
      </c>
      <c r="C3026">
        <v>199663</v>
      </c>
      <c r="D3026" t="s">
        <v>136</v>
      </c>
      <c r="E3026" s="2" t="s">
        <v>98</v>
      </c>
      <c r="F3026" s="2" t="s">
        <v>98</v>
      </c>
      <c r="G3026" s="2" t="s">
        <v>98</v>
      </c>
      <c r="H3026" s="2" t="s">
        <v>97</v>
      </c>
      <c r="I3026" s="2" t="s">
        <v>147</v>
      </c>
      <c r="J3026" s="6" t="s">
        <v>97</v>
      </c>
      <c r="K3026" s="2" t="s">
        <v>134</v>
      </c>
      <c r="L3026" t="s">
        <v>140</v>
      </c>
      <c r="M3026" s="2" t="s">
        <v>100</v>
      </c>
      <c r="N3026" s="70" t="s">
        <v>97</v>
      </c>
      <c r="O3026" s="70" t="s">
        <v>174</v>
      </c>
      <c r="P3026" s="4" t="s">
        <v>182</v>
      </c>
      <c r="Q3026" s="2" t="s">
        <v>98</v>
      </c>
      <c r="R3026" s="2" t="s">
        <v>98</v>
      </c>
      <c r="S3026" t="s">
        <v>98</v>
      </c>
      <c r="T3026" t="s">
        <v>98</v>
      </c>
      <c r="U3026" s="2" t="s">
        <v>98</v>
      </c>
      <c r="V3026" s="2" t="s">
        <v>98</v>
      </c>
      <c r="W3026" s="2" t="s">
        <v>98</v>
      </c>
      <c r="X3026" s="2" t="s">
        <v>98</v>
      </c>
      <c r="Y3026" s="2" t="s">
        <v>186</v>
      </c>
      <c r="Z3026" s="2" t="s">
        <v>98</v>
      </c>
      <c r="AA3026" s="2" t="s">
        <v>98</v>
      </c>
      <c r="AB3026" s="2" t="s">
        <v>97</v>
      </c>
      <c r="AC3026" t="s">
        <v>176</v>
      </c>
      <c r="AD3026" s="6" t="s">
        <v>97</v>
      </c>
      <c r="AE3026" s="1" t="s">
        <v>98</v>
      </c>
      <c r="AF3026" t="s">
        <v>98</v>
      </c>
    </row>
    <row r="3027" spans="1:32">
      <c r="A3027" s="3" t="s">
        <v>184</v>
      </c>
      <c r="B3027">
        <v>3017</v>
      </c>
      <c r="C3027" s="6">
        <v>199670</v>
      </c>
      <c r="D3027" t="s">
        <v>136</v>
      </c>
      <c r="E3027" s="2" t="s">
        <v>98</v>
      </c>
      <c r="F3027" s="2" t="s">
        <v>98</v>
      </c>
      <c r="G3027" s="2" t="s">
        <v>98</v>
      </c>
      <c r="H3027" s="2" t="s">
        <v>97</v>
      </c>
      <c r="I3027" s="2" t="s">
        <v>146</v>
      </c>
      <c r="J3027" s="2" t="s">
        <v>97</v>
      </c>
      <c r="K3027" s="2" t="s">
        <v>134</v>
      </c>
      <c r="L3027" t="s">
        <v>139</v>
      </c>
      <c r="M3027" s="2" t="s">
        <v>100</v>
      </c>
      <c r="N3027" s="71" t="s">
        <v>97</v>
      </c>
      <c r="O3027" s="71" t="s">
        <v>174</v>
      </c>
      <c r="P3027" s="4" t="s">
        <v>182</v>
      </c>
      <c r="Q3027" s="2" t="s">
        <v>98</v>
      </c>
      <c r="R3027" s="2" t="s">
        <v>98</v>
      </c>
      <c r="S3027" t="s">
        <v>98</v>
      </c>
      <c r="T3027" t="s">
        <v>98</v>
      </c>
      <c r="U3027" s="2" t="s">
        <v>98</v>
      </c>
      <c r="V3027" s="2" t="s">
        <v>97</v>
      </c>
      <c r="W3027" s="2" t="s">
        <v>98</v>
      </c>
      <c r="X3027" s="2" t="s">
        <v>98</v>
      </c>
      <c r="Y3027" s="2" t="s">
        <v>98</v>
      </c>
      <c r="Z3027" s="2" t="s">
        <v>98</v>
      </c>
      <c r="AA3027" s="2" t="s">
        <v>98</v>
      </c>
      <c r="AB3027" s="2" t="s">
        <v>97</v>
      </c>
      <c r="AC3027" t="s">
        <v>176</v>
      </c>
      <c r="AD3027" t="s">
        <v>97</v>
      </c>
      <c r="AE3027" s="1" t="s">
        <v>98</v>
      </c>
      <c r="AF3027" t="s">
        <v>98</v>
      </c>
    </row>
    <row r="3028" spans="1:32">
      <c r="A3028" s="3" t="s">
        <v>184</v>
      </c>
      <c r="B3028">
        <v>3018</v>
      </c>
      <c r="C3028">
        <v>199686</v>
      </c>
      <c r="D3028" t="s">
        <v>136</v>
      </c>
      <c r="E3028" s="2" t="s">
        <v>97</v>
      </c>
      <c r="F3028" s="2" t="s">
        <v>98</v>
      </c>
      <c r="G3028" s="2" t="s">
        <v>98</v>
      </c>
      <c r="H3028" s="3" t="s">
        <v>97</v>
      </c>
      <c r="I3028" s="2" t="s">
        <v>148</v>
      </c>
      <c r="J3028" s="6" t="s">
        <v>97</v>
      </c>
      <c r="K3028" s="2" t="s">
        <v>134</v>
      </c>
      <c r="L3028" t="s">
        <v>140</v>
      </c>
      <c r="M3028" s="2" t="s">
        <v>100</v>
      </c>
      <c r="N3028" s="70" t="s">
        <v>99</v>
      </c>
      <c r="O3028" s="70" t="s">
        <v>163</v>
      </c>
      <c r="P3028" s="4" t="s">
        <v>98</v>
      </c>
      <c r="Q3028" s="2" t="s">
        <v>98</v>
      </c>
      <c r="R3028" s="2" t="s">
        <v>97</v>
      </c>
      <c r="S3028" t="s">
        <v>97</v>
      </c>
      <c r="T3028" t="s">
        <v>98</v>
      </c>
      <c r="U3028" s="2" t="s">
        <v>98</v>
      </c>
      <c r="V3028" s="2" t="s">
        <v>98</v>
      </c>
      <c r="W3028" s="2" t="s">
        <v>98</v>
      </c>
      <c r="X3028" s="2" t="s">
        <v>98</v>
      </c>
      <c r="Y3028" s="2" t="s">
        <v>186</v>
      </c>
      <c r="Z3028" s="2" t="s">
        <v>98</v>
      </c>
      <c r="AA3028" s="2" t="s">
        <v>98</v>
      </c>
      <c r="AB3028" s="2" t="s">
        <v>97</v>
      </c>
      <c r="AC3028" t="s">
        <v>176</v>
      </c>
      <c r="AD3028" s="6" t="s">
        <v>97</v>
      </c>
      <c r="AE3028" s="1" t="s">
        <v>98</v>
      </c>
      <c r="AF3028" t="s">
        <v>98</v>
      </c>
    </row>
    <row r="3029" spans="1:32">
      <c r="A3029" s="3" t="s">
        <v>184</v>
      </c>
      <c r="B3029">
        <v>3019</v>
      </c>
      <c r="C3029" s="6">
        <v>199692</v>
      </c>
      <c r="D3029" t="s">
        <v>137</v>
      </c>
      <c r="E3029" s="2" t="s">
        <v>98</v>
      </c>
      <c r="F3029" s="2" t="s">
        <v>98</v>
      </c>
      <c r="G3029" s="2" t="s">
        <v>98</v>
      </c>
      <c r="H3029" s="2" t="s">
        <v>97</v>
      </c>
      <c r="I3029" s="2" t="s">
        <v>147</v>
      </c>
      <c r="J3029" s="2" t="s">
        <v>97</v>
      </c>
      <c r="K3029" s="2" t="s">
        <v>134</v>
      </c>
      <c r="L3029" t="s">
        <v>140</v>
      </c>
      <c r="M3029" s="2" t="s">
        <v>100</v>
      </c>
      <c r="N3029" s="71" t="s">
        <v>97</v>
      </c>
      <c r="O3029" s="71" t="s">
        <v>174</v>
      </c>
      <c r="P3029" s="4" t="s">
        <v>97</v>
      </c>
      <c r="Q3029" s="2" t="s">
        <v>98</v>
      </c>
      <c r="R3029" s="2" t="s">
        <v>98</v>
      </c>
      <c r="S3029" t="s">
        <v>97</v>
      </c>
      <c r="T3029" t="s">
        <v>98</v>
      </c>
      <c r="U3029" s="2" t="s">
        <v>98</v>
      </c>
      <c r="V3029" s="2" t="s">
        <v>98</v>
      </c>
      <c r="W3029" s="2" t="s">
        <v>98</v>
      </c>
      <c r="X3029" s="2" t="s">
        <v>98</v>
      </c>
      <c r="Y3029" s="2" t="s">
        <v>98</v>
      </c>
      <c r="Z3029" s="2" t="s">
        <v>98</v>
      </c>
      <c r="AA3029" s="2" t="s">
        <v>98</v>
      </c>
      <c r="AB3029" s="2" t="s">
        <v>97</v>
      </c>
      <c r="AC3029" t="s">
        <v>175</v>
      </c>
      <c r="AD3029" t="s">
        <v>97</v>
      </c>
      <c r="AE3029" s="1" t="s">
        <v>98</v>
      </c>
      <c r="AF3029" t="s">
        <v>98</v>
      </c>
    </row>
    <row r="3030" spans="1:32">
      <c r="A3030" s="3" t="s">
        <v>184</v>
      </c>
      <c r="B3030">
        <v>3020</v>
      </c>
      <c r="C3030" s="6">
        <v>199702</v>
      </c>
      <c r="D3030" t="s">
        <v>136</v>
      </c>
      <c r="E3030" s="2" t="s">
        <v>98</v>
      </c>
      <c r="F3030" s="2" t="s">
        <v>98</v>
      </c>
      <c r="G3030" s="2" t="s">
        <v>98</v>
      </c>
      <c r="H3030" s="2" t="s">
        <v>97</v>
      </c>
      <c r="I3030" s="2" t="s">
        <v>148</v>
      </c>
      <c r="J3030" s="2" t="s">
        <v>97</v>
      </c>
      <c r="K3030" s="2" t="s">
        <v>134</v>
      </c>
      <c r="L3030" t="s">
        <v>140</v>
      </c>
      <c r="M3030" s="2" t="s">
        <v>100</v>
      </c>
      <c r="N3030" s="71" t="s">
        <v>97</v>
      </c>
      <c r="O3030" s="71" t="s">
        <v>174</v>
      </c>
      <c r="P3030" s="4" t="s">
        <v>182</v>
      </c>
      <c r="Q3030" s="2" t="s">
        <v>98</v>
      </c>
      <c r="R3030" s="2" t="s">
        <v>98</v>
      </c>
      <c r="S3030" t="s">
        <v>98</v>
      </c>
      <c r="T3030" t="s">
        <v>98</v>
      </c>
      <c r="U3030" s="2" t="s">
        <v>98</v>
      </c>
      <c r="V3030" s="2" t="s">
        <v>98</v>
      </c>
      <c r="W3030" s="2" t="s">
        <v>98</v>
      </c>
      <c r="X3030" s="2" t="s">
        <v>98</v>
      </c>
      <c r="Y3030" s="2" t="s">
        <v>98</v>
      </c>
      <c r="Z3030" s="2" t="s">
        <v>98</v>
      </c>
      <c r="AA3030" s="2" t="s">
        <v>98</v>
      </c>
      <c r="AB3030" s="2" t="s">
        <v>97</v>
      </c>
      <c r="AC3030" t="s">
        <v>176</v>
      </c>
      <c r="AD3030" t="s">
        <v>97</v>
      </c>
      <c r="AE3030" s="1" t="s">
        <v>98</v>
      </c>
      <c r="AF3030" t="s">
        <v>98</v>
      </c>
    </row>
    <row r="3031" spans="1:32">
      <c r="A3031" s="3" t="s">
        <v>184</v>
      </c>
      <c r="B3031">
        <v>3021</v>
      </c>
      <c r="C3031" s="6">
        <v>199709</v>
      </c>
      <c r="D3031" t="s">
        <v>136</v>
      </c>
      <c r="E3031" s="2" t="s">
        <v>97</v>
      </c>
      <c r="F3031" s="2" t="s">
        <v>97</v>
      </c>
      <c r="G3031" s="2" t="s">
        <v>98</v>
      </c>
      <c r="H3031" s="2" t="s">
        <v>99</v>
      </c>
      <c r="I3031" s="2" t="s">
        <v>145</v>
      </c>
      <c r="J3031" s="2" t="s">
        <v>98</v>
      </c>
      <c r="K3031" s="2" t="s">
        <v>134</v>
      </c>
      <c r="L3031" t="s">
        <v>139</v>
      </c>
      <c r="M3031" s="2" t="s">
        <v>100</v>
      </c>
      <c r="N3031" s="71" t="s">
        <v>99</v>
      </c>
      <c r="O3031" s="71" t="s">
        <v>174</v>
      </c>
      <c r="P3031" s="4" t="s">
        <v>97</v>
      </c>
      <c r="Q3031" s="2" t="s">
        <v>97</v>
      </c>
      <c r="R3031" s="2" t="s">
        <v>98</v>
      </c>
      <c r="S3031" t="s">
        <v>97</v>
      </c>
      <c r="T3031" t="s">
        <v>98</v>
      </c>
      <c r="U3031" s="2" t="s">
        <v>98</v>
      </c>
      <c r="V3031" s="2" t="s">
        <v>98</v>
      </c>
      <c r="W3031" s="2" t="s">
        <v>98</v>
      </c>
      <c r="X3031" s="2" t="s">
        <v>98</v>
      </c>
      <c r="Y3031" s="2" t="s">
        <v>98</v>
      </c>
      <c r="Z3031" s="2" t="s">
        <v>98</v>
      </c>
      <c r="AA3031" s="2" t="s">
        <v>98</v>
      </c>
      <c r="AB3031" s="2" t="s">
        <v>97</v>
      </c>
      <c r="AC3031" t="s">
        <v>178</v>
      </c>
      <c r="AD3031" t="s">
        <v>97</v>
      </c>
      <c r="AE3031" s="1" t="s">
        <v>98</v>
      </c>
      <c r="AF3031" t="s">
        <v>97</v>
      </c>
    </row>
    <row r="3032" spans="1:32">
      <c r="A3032" s="3" t="s">
        <v>184</v>
      </c>
      <c r="B3032">
        <v>3022</v>
      </c>
      <c r="C3032" s="6">
        <v>199713</v>
      </c>
      <c r="D3032" t="s">
        <v>136</v>
      </c>
      <c r="E3032" s="2" t="s">
        <v>98</v>
      </c>
      <c r="F3032" s="2" t="s">
        <v>98</v>
      </c>
      <c r="G3032" s="2" t="s">
        <v>98</v>
      </c>
      <c r="H3032" s="2" t="s">
        <v>98</v>
      </c>
      <c r="I3032" s="2" t="s">
        <v>145</v>
      </c>
      <c r="J3032" s="2" t="s">
        <v>97</v>
      </c>
      <c r="K3032" s="2" t="s">
        <v>134</v>
      </c>
      <c r="L3032" t="s">
        <v>140</v>
      </c>
      <c r="M3032" s="2" t="s">
        <v>100</v>
      </c>
      <c r="N3032" s="71" t="s">
        <v>98</v>
      </c>
      <c r="O3032" s="71" t="s">
        <v>174</v>
      </c>
      <c r="P3032" s="4" t="s">
        <v>182</v>
      </c>
      <c r="Q3032" s="2" t="s">
        <v>98</v>
      </c>
      <c r="R3032" s="2" t="s">
        <v>98</v>
      </c>
      <c r="S3032" t="s">
        <v>98</v>
      </c>
      <c r="T3032" t="s">
        <v>98</v>
      </c>
      <c r="U3032" s="2" t="s">
        <v>98</v>
      </c>
      <c r="V3032" s="2" t="s">
        <v>98</v>
      </c>
      <c r="W3032" s="2" t="s">
        <v>98</v>
      </c>
      <c r="X3032" s="2" t="s">
        <v>98</v>
      </c>
      <c r="Y3032" s="2" t="s">
        <v>186</v>
      </c>
      <c r="Z3032" s="2" t="s">
        <v>98</v>
      </c>
      <c r="AA3032" s="2" t="s">
        <v>98</v>
      </c>
      <c r="AB3032" s="2" t="s">
        <v>97</v>
      </c>
      <c r="AC3032" t="s">
        <v>176</v>
      </c>
      <c r="AD3032" t="s">
        <v>97</v>
      </c>
      <c r="AE3032" s="1" t="s">
        <v>98</v>
      </c>
      <c r="AF3032" t="s">
        <v>98</v>
      </c>
    </row>
    <row r="3033" spans="1:32">
      <c r="A3033" s="3" t="s">
        <v>184</v>
      </c>
      <c r="B3033">
        <v>3023</v>
      </c>
      <c r="C3033" s="6">
        <v>199757</v>
      </c>
      <c r="D3033" t="s">
        <v>136</v>
      </c>
      <c r="E3033" s="2" t="s">
        <v>98</v>
      </c>
      <c r="F3033" s="2" t="s">
        <v>98</v>
      </c>
      <c r="G3033" s="2" t="s">
        <v>98</v>
      </c>
      <c r="H3033" s="2" t="s">
        <v>97</v>
      </c>
      <c r="I3033" s="2" t="s">
        <v>146</v>
      </c>
      <c r="J3033" s="2" t="s">
        <v>97</v>
      </c>
      <c r="K3033" s="2" t="s">
        <v>134</v>
      </c>
      <c r="L3033" t="s">
        <v>140</v>
      </c>
      <c r="M3033" s="2" t="s">
        <v>100</v>
      </c>
      <c r="N3033" s="71" t="s">
        <v>97</v>
      </c>
      <c r="O3033" s="71" t="s">
        <v>174</v>
      </c>
      <c r="P3033" s="4" t="s">
        <v>98</v>
      </c>
      <c r="Q3033" s="2" t="s">
        <v>98</v>
      </c>
      <c r="R3033" s="2" t="s">
        <v>98</v>
      </c>
      <c r="S3033" t="s">
        <v>97</v>
      </c>
      <c r="T3033" t="s">
        <v>98</v>
      </c>
      <c r="U3033" s="2" t="s">
        <v>98</v>
      </c>
      <c r="V3033" s="2" t="s">
        <v>98</v>
      </c>
      <c r="W3033" s="2" t="s">
        <v>98</v>
      </c>
      <c r="X3033" s="2" t="s">
        <v>98</v>
      </c>
      <c r="Y3033" s="2" t="s">
        <v>98</v>
      </c>
      <c r="Z3033" s="2" t="s">
        <v>98</v>
      </c>
      <c r="AA3033" s="2" t="s">
        <v>98</v>
      </c>
      <c r="AB3033" s="2" t="s">
        <v>97</v>
      </c>
      <c r="AC3033" t="s">
        <v>176</v>
      </c>
      <c r="AD3033" t="s">
        <v>97</v>
      </c>
      <c r="AE3033" s="1" t="s">
        <v>98</v>
      </c>
      <c r="AF3033" t="s">
        <v>98</v>
      </c>
    </row>
    <row r="3034" spans="1:32">
      <c r="A3034" s="3" t="s">
        <v>184</v>
      </c>
      <c r="B3034">
        <v>3024</v>
      </c>
      <c r="C3034" s="6">
        <v>199769</v>
      </c>
      <c r="D3034" t="s">
        <v>136</v>
      </c>
      <c r="E3034" s="2" t="s">
        <v>98</v>
      </c>
      <c r="F3034" s="2" t="s">
        <v>98</v>
      </c>
      <c r="G3034" s="2" t="s">
        <v>98</v>
      </c>
      <c r="H3034" s="2" t="s">
        <v>97</v>
      </c>
      <c r="I3034" s="2" t="s">
        <v>145</v>
      </c>
      <c r="J3034" s="2" t="s">
        <v>97</v>
      </c>
      <c r="K3034" s="2" t="s">
        <v>134</v>
      </c>
      <c r="L3034" t="s">
        <v>140</v>
      </c>
      <c r="M3034" s="2" t="s">
        <v>100</v>
      </c>
      <c r="N3034" s="71" t="s">
        <v>98</v>
      </c>
      <c r="O3034" s="71" t="s">
        <v>174</v>
      </c>
      <c r="P3034" s="4" t="s">
        <v>182</v>
      </c>
      <c r="Q3034" s="2" t="s">
        <v>98</v>
      </c>
      <c r="R3034" s="2" t="s">
        <v>98</v>
      </c>
      <c r="S3034" t="s">
        <v>98</v>
      </c>
      <c r="T3034" t="s">
        <v>98</v>
      </c>
      <c r="U3034" s="2" t="s">
        <v>98</v>
      </c>
      <c r="V3034" s="2" t="s">
        <v>98</v>
      </c>
      <c r="W3034" s="2" t="s">
        <v>98</v>
      </c>
      <c r="X3034" s="2" t="s">
        <v>98</v>
      </c>
      <c r="Y3034" s="2" t="s">
        <v>186</v>
      </c>
      <c r="Z3034" s="2" t="s">
        <v>98</v>
      </c>
      <c r="AA3034" s="2" t="s">
        <v>98</v>
      </c>
      <c r="AB3034" s="2" t="s">
        <v>97</v>
      </c>
      <c r="AC3034" t="s">
        <v>176</v>
      </c>
      <c r="AD3034" t="s">
        <v>97</v>
      </c>
      <c r="AE3034" s="1" t="s">
        <v>98</v>
      </c>
      <c r="AF3034" t="s">
        <v>98</v>
      </c>
    </row>
    <row r="3035" spans="1:32">
      <c r="A3035" s="3" t="s">
        <v>184</v>
      </c>
      <c r="B3035">
        <v>3025</v>
      </c>
      <c r="C3035" s="6">
        <v>199771</v>
      </c>
      <c r="D3035" t="s">
        <v>137</v>
      </c>
      <c r="E3035" s="2" t="s">
        <v>98</v>
      </c>
      <c r="F3035" s="2" t="s">
        <v>98</v>
      </c>
      <c r="G3035" s="2" t="s">
        <v>98</v>
      </c>
      <c r="H3035" s="2" t="s">
        <v>97</v>
      </c>
      <c r="I3035" s="2" t="s">
        <v>145</v>
      </c>
      <c r="J3035" s="2" t="s">
        <v>97</v>
      </c>
      <c r="K3035" s="2" t="s">
        <v>134</v>
      </c>
      <c r="L3035" t="s">
        <v>140</v>
      </c>
      <c r="M3035" s="2" t="s">
        <v>100</v>
      </c>
      <c r="N3035" s="71" t="s">
        <v>98</v>
      </c>
      <c r="O3035" s="71" t="s">
        <v>174</v>
      </c>
      <c r="P3035" s="4" t="s">
        <v>98</v>
      </c>
      <c r="Q3035" s="2" t="s">
        <v>98</v>
      </c>
      <c r="R3035" s="2" t="s">
        <v>98</v>
      </c>
      <c r="S3035" t="s">
        <v>97</v>
      </c>
      <c r="T3035" t="s">
        <v>98</v>
      </c>
      <c r="U3035" s="2" t="s">
        <v>98</v>
      </c>
      <c r="V3035" s="2" t="s">
        <v>98</v>
      </c>
      <c r="W3035" s="2" t="s">
        <v>98</v>
      </c>
      <c r="X3035" s="2" t="s">
        <v>98</v>
      </c>
      <c r="Y3035" s="2" t="s">
        <v>186</v>
      </c>
      <c r="Z3035" s="2" t="s">
        <v>98</v>
      </c>
      <c r="AA3035" s="2" t="s">
        <v>98</v>
      </c>
      <c r="AB3035" s="2" t="s">
        <v>97</v>
      </c>
      <c r="AC3035" t="s">
        <v>176</v>
      </c>
      <c r="AD3035" t="s">
        <v>97</v>
      </c>
      <c r="AE3035" s="1" t="s">
        <v>98</v>
      </c>
      <c r="AF3035" t="s">
        <v>97</v>
      </c>
    </row>
    <row r="3036" spans="1:32">
      <c r="A3036" s="3" t="s">
        <v>184</v>
      </c>
      <c r="B3036">
        <v>3026</v>
      </c>
      <c r="C3036" s="6">
        <v>199787</v>
      </c>
      <c r="D3036" t="s">
        <v>137</v>
      </c>
      <c r="E3036" s="2" t="s">
        <v>98</v>
      </c>
      <c r="F3036" s="2" t="s">
        <v>98</v>
      </c>
      <c r="G3036" s="2" t="s">
        <v>98</v>
      </c>
      <c r="H3036" s="2" t="s">
        <v>97</v>
      </c>
      <c r="I3036" s="2" t="s">
        <v>144</v>
      </c>
      <c r="J3036" s="2" t="s">
        <v>97</v>
      </c>
      <c r="K3036" s="2" t="s">
        <v>134</v>
      </c>
      <c r="L3036" t="s">
        <v>140</v>
      </c>
      <c r="M3036" s="2" t="s">
        <v>100</v>
      </c>
      <c r="N3036" s="71" t="s">
        <v>98</v>
      </c>
      <c r="O3036" s="71" t="s">
        <v>163</v>
      </c>
      <c r="P3036" s="4" t="s">
        <v>182</v>
      </c>
      <c r="Q3036" s="2" t="s">
        <v>98</v>
      </c>
      <c r="R3036" s="2" t="s">
        <v>98</v>
      </c>
      <c r="S3036" t="s">
        <v>98</v>
      </c>
      <c r="T3036" t="s">
        <v>98</v>
      </c>
      <c r="U3036" s="2" t="s">
        <v>98</v>
      </c>
      <c r="V3036" s="2" t="s">
        <v>98</v>
      </c>
      <c r="W3036" s="2" t="s">
        <v>98</v>
      </c>
      <c r="X3036" s="2" t="s">
        <v>98</v>
      </c>
      <c r="Y3036" s="2" t="s">
        <v>186</v>
      </c>
      <c r="Z3036" s="2" t="s">
        <v>98</v>
      </c>
      <c r="AA3036" s="2" t="s">
        <v>98</v>
      </c>
      <c r="AB3036" s="2" t="s">
        <v>97</v>
      </c>
      <c r="AC3036" t="s">
        <v>175</v>
      </c>
      <c r="AD3036" t="s">
        <v>97</v>
      </c>
      <c r="AE3036" s="1" t="s">
        <v>98</v>
      </c>
      <c r="AF3036" t="s">
        <v>98</v>
      </c>
    </row>
    <row r="3037" spans="1:32">
      <c r="A3037" s="3" t="s">
        <v>184</v>
      </c>
      <c r="B3037">
        <v>3027</v>
      </c>
      <c r="C3037" s="6">
        <v>199802</v>
      </c>
      <c r="D3037" t="s">
        <v>137</v>
      </c>
      <c r="E3037" s="2" t="s">
        <v>98</v>
      </c>
      <c r="F3037" s="2" t="s">
        <v>98</v>
      </c>
      <c r="G3037" s="2" t="s">
        <v>98</v>
      </c>
      <c r="H3037" s="2" t="s">
        <v>97</v>
      </c>
      <c r="I3037" s="2" t="s">
        <v>146</v>
      </c>
      <c r="J3037" s="2" t="s">
        <v>97</v>
      </c>
      <c r="K3037" s="2" t="s">
        <v>134</v>
      </c>
      <c r="L3037" t="s">
        <v>140</v>
      </c>
      <c r="M3037" s="2" t="s">
        <v>100</v>
      </c>
      <c r="N3037" s="71" t="s">
        <v>97</v>
      </c>
      <c r="O3037" s="71" t="s">
        <v>163</v>
      </c>
      <c r="P3037" s="4" t="s">
        <v>182</v>
      </c>
      <c r="Q3037" s="2" t="s">
        <v>98</v>
      </c>
      <c r="R3037" s="2" t="s">
        <v>98</v>
      </c>
      <c r="S3037" t="s">
        <v>98</v>
      </c>
      <c r="T3037" t="s">
        <v>98</v>
      </c>
      <c r="U3037" s="2" t="s">
        <v>98</v>
      </c>
      <c r="V3037" s="2" t="s">
        <v>98</v>
      </c>
      <c r="W3037" s="2" t="s">
        <v>98</v>
      </c>
      <c r="X3037" s="2" t="s">
        <v>98</v>
      </c>
      <c r="Y3037" s="2" t="s">
        <v>186</v>
      </c>
      <c r="Z3037" s="2" t="s">
        <v>98</v>
      </c>
      <c r="AA3037" s="2" t="s">
        <v>98</v>
      </c>
      <c r="AB3037" s="2" t="s">
        <v>99</v>
      </c>
      <c r="AC3037" t="s">
        <v>176</v>
      </c>
      <c r="AD3037" t="s">
        <v>97</v>
      </c>
      <c r="AE3037" s="1" t="s">
        <v>98</v>
      </c>
      <c r="AF3037" t="s">
        <v>97</v>
      </c>
    </row>
    <row r="3038" spans="1:32">
      <c r="A3038" s="3" t="s">
        <v>184</v>
      </c>
      <c r="B3038">
        <v>3028</v>
      </c>
      <c r="C3038" s="6">
        <v>199851</v>
      </c>
      <c r="D3038" t="s">
        <v>136</v>
      </c>
      <c r="E3038" s="2" t="s">
        <v>98</v>
      </c>
      <c r="F3038" s="2" t="s">
        <v>98</v>
      </c>
      <c r="G3038" s="2" t="s">
        <v>98</v>
      </c>
      <c r="H3038" s="2" t="s">
        <v>97</v>
      </c>
      <c r="I3038" s="2" t="s">
        <v>147</v>
      </c>
      <c r="J3038" s="2" t="s">
        <v>97</v>
      </c>
      <c r="K3038" s="2" t="s">
        <v>134</v>
      </c>
      <c r="L3038" t="s">
        <v>140</v>
      </c>
      <c r="M3038" s="2" t="s">
        <v>100</v>
      </c>
      <c r="N3038" s="71" t="s">
        <v>97</v>
      </c>
      <c r="O3038" s="71" t="s">
        <v>174</v>
      </c>
      <c r="P3038" s="4" t="s">
        <v>98</v>
      </c>
      <c r="Q3038" s="2" t="s">
        <v>98</v>
      </c>
      <c r="R3038" s="2" t="s">
        <v>98</v>
      </c>
      <c r="S3038" t="s">
        <v>97</v>
      </c>
      <c r="T3038" t="s">
        <v>98</v>
      </c>
      <c r="U3038" s="2" t="s">
        <v>98</v>
      </c>
      <c r="V3038" s="2" t="s">
        <v>98</v>
      </c>
      <c r="W3038" s="2" t="s">
        <v>98</v>
      </c>
      <c r="X3038" s="2" t="s">
        <v>98</v>
      </c>
      <c r="Y3038" s="2" t="s">
        <v>186</v>
      </c>
      <c r="Z3038" s="2" t="s">
        <v>98</v>
      </c>
      <c r="AA3038" s="2" t="s">
        <v>98</v>
      </c>
      <c r="AB3038" s="2" t="s">
        <v>98</v>
      </c>
      <c r="AC3038" t="s">
        <v>176</v>
      </c>
      <c r="AD3038" t="s">
        <v>97</v>
      </c>
      <c r="AE3038" s="1" t="s">
        <v>98</v>
      </c>
      <c r="AF3038" t="s">
        <v>98</v>
      </c>
    </row>
    <row r="3039" spans="1:32">
      <c r="A3039" s="3" t="s">
        <v>184</v>
      </c>
      <c r="B3039">
        <v>3029</v>
      </c>
      <c r="C3039">
        <v>199854</v>
      </c>
      <c r="D3039" t="s">
        <v>137</v>
      </c>
      <c r="E3039" s="2" t="s">
        <v>98</v>
      </c>
      <c r="F3039" s="2" t="s">
        <v>98</v>
      </c>
      <c r="G3039" s="2" t="s">
        <v>98</v>
      </c>
      <c r="H3039" s="3" t="s">
        <v>98</v>
      </c>
      <c r="I3039" s="2" t="s">
        <v>145</v>
      </c>
      <c r="J3039" s="6" t="s">
        <v>97</v>
      </c>
      <c r="K3039" s="2" t="s">
        <v>134</v>
      </c>
      <c r="L3039" t="s">
        <v>140</v>
      </c>
      <c r="M3039" s="3" t="s">
        <v>100</v>
      </c>
      <c r="N3039" s="71" t="s">
        <v>98</v>
      </c>
      <c r="O3039" s="71" t="s">
        <v>163</v>
      </c>
      <c r="P3039" s="4" t="s">
        <v>182</v>
      </c>
      <c r="Q3039" s="2" t="s">
        <v>98</v>
      </c>
      <c r="R3039" s="2" t="s">
        <v>98</v>
      </c>
      <c r="S3039" t="s">
        <v>98</v>
      </c>
      <c r="T3039" t="s">
        <v>98</v>
      </c>
      <c r="U3039" s="2" t="s">
        <v>98</v>
      </c>
      <c r="V3039" s="2" t="s">
        <v>98</v>
      </c>
      <c r="W3039" s="2" t="s">
        <v>98</v>
      </c>
      <c r="X3039" s="2" t="s">
        <v>98</v>
      </c>
      <c r="Y3039" s="2" t="s">
        <v>186</v>
      </c>
      <c r="Z3039" s="2" t="s">
        <v>98</v>
      </c>
      <c r="AA3039" s="2" t="s">
        <v>98</v>
      </c>
      <c r="AB3039" s="2" t="s">
        <v>98</v>
      </c>
      <c r="AC3039" t="s">
        <v>176</v>
      </c>
      <c r="AD3039" s="6" t="s">
        <v>97</v>
      </c>
      <c r="AE3039" s="1" t="s">
        <v>98</v>
      </c>
      <c r="AF3039" t="s">
        <v>98</v>
      </c>
    </row>
    <row r="3040" spans="1:32">
      <c r="A3040" s="3" t="s">
        <v>184</v>
      </c>
      <c r="B3040">
        <v>3030</v>
      </c>
      <c r="C3040" s="6">
        <v>199856</v>
      </c>
      <c r="D3040" t="s">
        <v>136</v>
      </c>
      <c r="E3040" s="2" t="s">
        <v>98</v>
      </c>
      <c r="F3040" s="2" t="s">
        <v>98</v>
      </c>
      <c r="G3040" s="2" t="s">
        <v>98</v>
      </c>
      <c r="H3040" s="2" t="s">
        <v>97</v>
      </c>
      <c r="I3040" s="2" t="s">
        <v>145</v>
      </c>
      <c r="J3040" s="2" t="s">
        <v>97</v>
      </c>
      <c r="K3040" s="2" t="s">
        <v>134</v>
      </c>
      <c r="L3040" t="s">
        <v>139</v>
      </c>
      <c r="M3040" s="2" t="s">
        <v>100</v>
      </c>
      <c r="N3040" s="71" t="s">
        <v>97</v>
      </c>
      <c r="O3040" s="71" t="s">
        <v>174</v>
      </c>
      <c r="P3040" s="4" t="s">
        <v>97</v>
      </c>
      <c r="Q3040" s="2" t="s">
        <v>98</v>
      </c>
      <c r="R3040" s="2" t="s">
        <v>98</v>
      </c>
      <c r="S3040" t="s">
        <v>97</v>
      </c>
      <c r="T3040" t="s">
        <v>98</v>
      </c>
      <c r="U3040" s="2" t="s">
        <v>98</v>
      </c>
      <c r="V3040" s="2" t="s">
        <v>98</v>
      </c>
      <c r="W3040" s="2" t="s">
        <v>98</v>
      </c>
      <c r="X3040" s="2" t="s">
        <v>98</v>
      </c>
      <c r="Y3040" s="2" t="s">
        <v>98</v>
      </c>
      <c r="Z3040" s="2" t="s">
        <v>98</v>
      </c>
      <c r="AA3040" s="2" t="s">
        <v>98</v>
      </c>
      <c r="AB3040" s="2" t="s">
        <v>98</v>
      </c>
      <c r="AC3040" t="s">
        <v>176</v>
      </c>
      <c r="AD3040" t="s">
        <v>97</v>
      </c>
      <c r="AE3040" s="1" t="s">
        <v>98</v>
      </c>
      <c r="AF3040" t="s">
        <v>98</v>
      </c>
    </row>
    <row r="3041" spans="1:32">
      <c r="A3041" s="3" t="s">
        <v>184</v>
      </c>
      <c r="B3041">
        <v>3031</v>
      </c>
      <c r="C3041" s="6">
        <v>199884</v>
      </c>
      <c r="D3041" t="s">
        <v>137</v>
      </c>
      <c r="E3041" s="2" t="s">
        <v>98</v>
      </c>
      <c r="F3041" s="2" t="s">
        <v>98</v>
      </c>
      <c r="G3041" s="2" t="s">
        <v>98</v>
      </c>
      <c r="H3041" s="2" t="s">
        <v>97</v>
      </c>
      <c r="I3041" s="2" t="s">
        <v>145</v>
      </c>
      <c r="J3041" s="2" t="s">
        <v>97</v>
      </c>
      <c r="K3041" s="2" t="s">
        <v>134</v>
      </c>
      <c r="L3041" t="s">
        <v>140</v>
      </c>
      <c r="M3041" s="2" t="s">
        <v>101</v>
      </c>
      <c r="N3041" s="71" t="s">
        <v>98</v>
      </c>
      <c r="O3041" s="71" t="s">
        <v>163</v>
      </c>
      <c r="P3041" s="4" t="s">
        <v>182</v>
      </c>
      <c r="Q3041" s="2" t="s">
        <v>98</v>
      </c>
      <c r="R3041" s="2" t="s">
        <v>98</v>
      </c>
      <c r="S3041" t="s">
        <v>98</v>
      </c>
      <c r="T3041" t="s">
        <v>98</v>
      </c>
      <c r="U3041" s="2" t="s">
        <v>98</v>
      </c>
      <c r="V3041" s="2" t="s">
        <v>98</v>
      </c>
      <c r="W3041" s="2" t="s">
        <v>98</v>
      </c>
      <c r="X3041" s="2" t="s">
        <v>98</v>
      </c>
      <c r="Y3041" s="2" t="s">
        <v>186</v>
      </c>
      <c r="Z3041" s="2" t="s">
        <v>98</v>
      </c>
      <c r="AA3041" s="2" t="s">
        <v>98</v>
      </c>
      <c r="AB3041" s="2" t="s">
        <v>97</v>
      </c>
      <c r="AC3041" t="s">
        <v>176</v>
      </c>
      <c r="AD3041" t="s">
        <v>97</v>
      </c>
      <c r="AE3041" s="1" t="s">
        <v>98</v>
      </c>
      <c r="AF3041" t="s">
        <v>98</v>
      </c>
    </row>
    <row r="3042" spans="1:32">
      <c r="A3042" s="3" t="s">
        <v>184</v>
      </c>
      <c r="B3042">
        <v>3032</v>
      </c>
      <c r="C3042">
        <v>199886</v>
      </c>
      <c r="D3042" t="s">
        <v>137</v>
      </c>
      <c r="E3042" s="2" t="s">
        <v>98</v>
      </c>
      <c r="F3042" s="2" t="s">
        <v>98</v>
      </c>
      <c r="G3042" s="2" t="s">
        <v>98</v>
      </c>
      <c r="H3042" s="3" t="s">
        <v>97</v>
      </c>
      <c r="I3042" s="2" t="s">
        <v>145</v>
      </c>
      <c r="J3042" s="6" t="s">
        <v>97</v>
      </c>
      <c r="K3042" s="2" t="s">
        <v>134</v>
      </c>
      <c r="L3042" t="s">
        <v>140</v>
      </c>
      <c r="M3042" s="2" t="s">
        <v>100</v>
      </c>
      <c r="N3042" s="70" t="s">
        <v>97</v>
      </c>
      <c r="O3042" s="70" t="s">
        <v>174</v>
      </c>
      <c r="P3042" s="4" t="s">
        <v>97</v>
      </c>
      <c r="Q3042" s="2" t="s">
        <v>98</v>
      </c>
      <c r="R3042" s="2" t="s">
        <v>98</v>
      </c>
      <c r="S3042" t="s">
        <v>97</v>
      </c>
      <c r="T3042" t="s">
        <v>98</v>
      </c>
      <c r="U3042" s="2" t="s">
        <v>98</v>
      </c>
      <c r="V3042" s="2" t="s">
        <v>98</v>
      </c>
      <c r="W3042" s="2" t="s">
        <v>98</v>
      </c>
      <c r="X3042" s="2" t="s">
        <v>98</v>
      </c>
      <c r="Y3042" s="2" t="s">
        <v>98</v>
      </c>
      <c r="Z3042" s="2" t="s">
        <v>98</v>
      </c>
      <c r="AA3042" s="2" t="s">
        <v>98</v>
      </c>
      <c r="AB3042" s="2" t="s">
        <v>98</v>
      </c>
      <c r="AC3042" t="s">
        <v>176</v>
      </c>
      <c r="AD3042" s="6" t="s">
        <v>97</v>
      </c>
      <c r="AE3042" s="1" t="s">
        <v>98</v>
      </c>
      <c r="AF3042" t="s">
        <v>97</v>
      </c>
    </row>
    <row r="3043" spans="1:32">
      <c r="A3043" s="3" t="s">
        <v>184</v>
      </c>
      <c r="B3043">
        <v>3033</v>
      </c>
      <c r="C3043" s="6">
        <v>199901</v>
      </c>
      <c r="D3043" t="s">
        <v>137</v>
      </c>
      <c r="E3043" s="2" t="s">
        <v>98</v>
      </c>
      <c r="F3043" s="2" t="s">
        <v>98</v>
      </c>
      <c r="G3043" s="2" t="s">
        <v>98</v>
      </c>
      <c r="H3043" s="2" t="s">
        <v>98</v>
      </c>
      <c r="I3043" s="2" t="s">
        <v>149</v>
      </c>
      <c r="J3043" s="2" t="s">
        <v>97</v>
      </c>
      <c r="K3043" s="2" t="s">
        <v>134</v>
      </c>
      <c r="L3043" t="s">
        <v>139</v>
      </c>
      <c r="M3043" s="2" t="s">
        <v>101</v>
      </c>
      <c r="N3043" s="71" t="s">
        <v>97</v>
      </c>
      <c r="O3043" s="71" t="s">
        <v>174</v>
      </c>
      <c r="P3043" s="4" t="s">
        <v>182</v>
      </c>
      <c r="Q3043" s="2" t="s">
        <v>97</v>
      </c>
      <c r="R3043" s="2" t="s">
        <v>98</v>
      </c>
      <c r="S3043" t="s">
        <v>98</v>
      </c>
      <c r="T3043" t="s">
        <v>98</v>
      </c>
      <c r="U3043" s="2" t="s">
        <v>98</v>
      </c>
      <c r="V3043" s="2" t="s">
        <v>98</v>
      </c>
      <c r="W3043" s="2" t="s">
        <v>98</v>
      </c>
      <c r="X3043" s="2" t="s">
        <v>98</v>
      </c>
      <c r="Y3043" s="2" t="s">
        <v>98</v>
      </c>
      <c r="Z3043" s="2" t="s">
        <v>98</v>
      </c>
      <c r="AA3043" s="2" t="s">
        <v>98</v>
      </c>
      <c r="AB3043" s="2" t="s">
        <v>99</v>
      </c>
      <c r="AC3043" t="s">
        <v>176</v>
      </c>
      <c r="AD3043" t="s">
        <v>97</v>
      </c>
      <c r="AE3043" s="1" t="s">
        <v>98</v>
      </c>
      <c r="AF3043" t="s">
        <v>98</v>
      </c>
    </row>
    <row r="3044" spans="1:32">
      <c r="A3044" s="3" t="s">
        <v>184</v>
      </c>
      <c r="B3044">
        <v>3034</v>
      </c>
      <c r="C3044">
        <v>199918</v>
      </c>
      <c r="D3044" t="s">
        <v>136</v>
      </c>
      <c r="E3044" s="2" t="s">
        <v>98</v>
      </c>
      <c r="F3044" s="2" t="s">
        <v>98</v>
      </c>
      <c r="G3044" s="2" t="s">
        <v>98</v>
      </c>
      <c r="H3044" s="3" t="s">
        <v>98</v>
      </c>
      <c r="I3044" s="2" t="s">
        <v>148</v>
      </c>
      <c r="J3044" s="6" t="s">
        <v>97</v>
      </c>
      <c r="K3044" s="2" t="s">
        <v>135</v>
      </c>
      <c r="L3044" t="s">
        <v>138</v>
      </c>
      <c r="M3044" s="3" t="s">
        <v>101</v>
      </c>
      <c r="N3044" s="71" t="s">
        <v>97</v>
      </c>
      <c r="O3044" s="71" t="s">
        <v>174</v>
      </c>
      <c r="P3044" s="4" t="s">
        <v>98</v>
      </c>
      <c r="Q3044" s="2" t="s">
        <v>98</v>
      </c>
      <c r="R3044" s="2" t="s">
        <v>98</v>
      </c>
      <c r="S3044" t="s">
        <v>97</v>
      </c>
      <c r="T3044" t="s">
        <v>98</v>
      </c>
      <c r="U3044" s="2" t="s">
        <v>98</v>
      </c>
      <c r="V3044" s="2" t="s">
        <v>98</v>
      </c>
      <c r="W3044" s="2" t="s">
        <v>98</v>
      </c>
      <c r="X3044" s="2" t="s">
        <v>98</v>
      </c>
      <c r="Y3044" s="2" t="s">
        <v>99</v>
      </c>
      <c r="Z3044" s="2" t="s">
        <v>98</v>
      </c>
      <c r="AA3044" s="2" t="s">
        <v>98</v>
      </c>
      <c r="AB3044" s="2" t="s">
        <v>185</v>
      </c>
      <c r="AC3044" t="s">
        <v>175</v>
      </c>
      <c r="AD3044" t="s">
        <v>98</v>
      </c>
      <c r="AE3044" s="1" t="s">
        <v>98</v>
      </c>
      <c r="AF3044" t="s">
        <v>97</v>
      </c>
    </row>
    <row r="3045" spans="1:32">
      <c r="A3045" s="3" t="s">
        <v>184</v>
      </c>
      <c r="B3045">
        <v>3035</v>
      </c>
      <c r="C3045">
        <v>199920</v>
      </c>
      <c r="D3045" t="s">
        <v>136</v>
      </c>
      <c r="E3045" s="2" t="s">
        <v>98</v>
      </c>
      <c r="F3045" s="2" t="s">
        <v>98</v>
      </c>
      <c r="G3045" s="2" t="s">
        <v>98</v>
      </c>
      <c r="H3045" s="3" t="s">
        <v>97</v>
      </c>
      <c r="I3045" s="2" t="s">
        <v>148</v>
      </c>
      <c r="J3045" s="6" t="s">
        <v>97</v>
      </c>
      <c r="K3045" s="2" t="s">
        <v>135</v>
      </c>
      <c r="L3045" t="s">
        <v>139</v>
      </c>
      <c r="M3045" s="3" t="s">
        <v>100</v>
      </c>
      <c r="N3045" s="71" t="s">
        <v>97</v>
      </c>
      <c r="O3045" s="71" t="s">
        <v>163</v>
      </c>
      <c r="P3045" s="4" t="s">
        <v>98</v>
      </c>
      <c r="Q3045" s="2" t="s">
        <v>97</v>
      </c>
      <c r="R3045" s="2" t="s">
        <v>97</v>
      </c>
      <c r="S3045" t="s">
        <v>97</v>
      </c>
      <c r="T3045" t="s">
        <v>97</v>
      </c>
      <c r="U3045" s="2" t="s">
        <v>98</v>
      </c>
      <c r="V3045" s="2" t="s">
        <v>97</v>
      </c>
      <c r="W3045" s="2" t="s">
        <v>98</v>
      </c>
      <c r="X3045" s="2" t="s">
        <v>97</v>
      </c>
      <c r="Y3045" s="2" t="s">
        <v>99</v>
      </c>
      <c r="Z3045" s="2" t="s">
        <v>97</v>
      </c>
      <c r="AA3045" s="2" t="s">
        <v>98</v>
      </c>
      <c r="AB3045" s="2" t="s">
        <v>185</v>
      </c>
      <c r="AC3045" t="s">
        <v>176</v>
      </c>
      <c r="AD3045" s="6" t="s">
        <v>98</v>
      </c>
      <c r="AE3045" s="1" t="s">
        <v>98</v>
      </c>
      <c r="AF3045" t="s">
        <v>97</v>
      </c>
    </row>
    <row r="3046" spans="1:32">
      <c r="A3046" s="3" t="s">
        <v>184</v>
      </c>
      <c r="B3046">
        <v>3036</v>
      </c>
      <c r="C3046" s="6">
        <v>199937</v>
      </c>
      <c r="D3046" t="s">
        <v>136</v>
      </c>
      <c r="E3046" s="2" t="s">
        <v>98</v>
      </c>
      <c r="F3046" s="2" t="s">
        <v>98</v>
      </c>
      <c r="G3046" s="2" t="s">
        <v>98</v>
      </c>
      <c r="H3046" s="2" t="s">
        <v>98</v>
      </c>
      <c r="I3046" s="2" t="s">
        <v>145</v>
      </c>
      <c r="J3046" s="2" t="s">
        <v>97</v>
      </c>
      <c r="K3046" s="2" t="s">
        <v>134</v>
      </c>
      <c r="L3046" t="s">
        <v>140</v>
      </c>
      <c r="M3046" s="2" t="s">
        <v>100</v>
      </c>
      <c r="N3046" s="71" t="s">
        <v>99</v>
      </c>
      <c r="O3046" s="71" t="s">
        <v>163</v>
      </c>
      <c r="P3046" s="4" t="s">
        <v>182</v>
      </c>
      <c r="Q3046" s="2" t="s">
        <v>98</v>
      </c>
      <c r="R3046" s="2" t="s">
        <v>98</v>
      </c>
      <c r="S3046" t="s">
        <v>98</v>
      </c>
      <c r="T3046" t="s">
        <v>98</v>
      </c>
      <c r="U3046" s="2" t="s">
        <v>98</v>
      </c>
      <c r="V3046" s="2" t="s">
        <v>98</v>
      </c>
      <c r="W3046" s="2" t="s">
        <v>98</v>
      </c>
      <c r="X3046" s="2" t="s">
        <v>98</v>
      </c>
      <c r="Y3046" s="2" t="s">
        <v>186</v>
      </c>
      <c r="Z3046" s="2" t="s">
        <v>98</v>
      </c>
      <c r="AA3046" s="2" t="s">
        <v>98</v>
      </c>
      <c r="AB3046" s="2" t="s">
        <v>97</v>
      </c>
      <c r="AC3046" t="s">
        <v>176</v>
      </c>
      <c r="AD3046" t="s">
        <v>97</v>
      </c>
      <c r="AE3046" s="1" t="s">
        <v>98</v>
      </c>
      <c r="AF3046" t="s">
        <v>98</v>
      </c>
    </row>
    <row r="3047" spans="1:32">
      <c r="A3047" s="3" t="s">
        <v>184</v>
      </c>
      <c r="B3047">
        <v>3037</v>
      </c>
      <c r="C3047" s="6">
        <v>199942</v>
      </c>
      <c r="D3047" t="s">
        <v>137</v>
      </c>
      <c r="E3047" s="2" t="s">
        <v>98</v>
      </c>
      <c r="F3047" s="2" t="s">
        <v>98</v>
      </c>
      <c r="G3047" s="2" t="s">
        <v>98</v>
      </c>
      <c r="H3047" s="2" t="s">
        <v>99</v>
      </c>
      <c r="I3047" s="2" t="s">
        <v>149</v>
      </c>
      <c r="J3047" s="2" t="s">
        <v>97</v>
      </c>
      <c r="K3047" s="2" t="s">
        <v>135</v>
      </c>
      <c r="L3047" t="s">
        <v>140</v>
      </c>
      <c r="M3047" s="2" t="s">
        <v>100</v>
      </c>
      <c r="N3047" s="71" t="s">
        <v>98</v>
      </c>
      <c r="O3047" s="71" t="s">
        <v>174</v>
      </c>
      <c r="P3047" s="4" t="s">
        <v>97</v>
      </c>
      <c r="Q3047" s="2" t="s">
        <v>97</v>
      </c>
      <c r="R3047" s="2" t="s">
        <v>98</v>
      </c>
      <c r="S3047" t="s">
        <v>97</v>
      </c>
      <c r="T3047" t="s">
        <v>98</v>
      </c>
      <c r="U3047" s="2" t="s">
        <v>98</v>
      </c>
      <c r="V3047" s="2" t="s">
        <v>98</v>
      </c>
      <c r="W3047" s="2" t="s">
        <v>98</v>
      </c>
      <c r="X3047" s="2" t="s">
        <v>97</v>
      </c>
      <c r="Y3047" s="2" t="s">
        <v>99</v>
      </c>
      <c r="Z3047" s="2" t="s">
        <v>98</v>
      </c>
      <c r="AA3047" s="2" t="s">
        <v>98</v>
      </c>
      <c r="AB3047" s="2" t="s">
        <v>185</v>
      </c>
      <c r="AC3047" t="s">
        <v>175</v>
      </c>
      <c r="AD3047" t="s">
        <v>98</v>
      </c>
      <c r="AE3047" s="1" t="s">
        <v>98</v>
      </c>
      <c r="AF3047" t="s">
        <v>97</v>
      </c>
    </row>
    <row r="3048" spans="1:32">
      <c r="A3048" s="3" t="s">
        <v>184</v>
      </c>
      <c r="B3048">
        <v>3038</v>
      </c>
      <c r="C3048">
        <v>199946</v>
      </c>
      <c r="D3048" t="s">
        <v>137</v>
      </c>
      <c r="E3048" s="2" t="s">
        <v>98</v>
      </c>
      <c r="F3048" s="2" t="s">
        <v>98</v>
      </c>
      <c r="G3048" s="2" t="s">
        <v>98</v>
      </c>
      <c r="H3048" s="3" t="s">
        <v>97</v>
      </c>
      <c r="I3048" s="2" t="s">
        <v>149</v>
      </c>
      <c r="J3048" s="6" t="s">
        <v>97</v>
      </c>
      <c r="K3048" s="2" t="s">
        <v>134</v>
      </c>
      <c r="L3048" t="s">
        <v>140</v>
      </c>
      <c r="M3048" s="2" t="s">
        <v>100</v>
      </c>
      <c r="N3048" s="70" t="s">
        <v>97</v>
      </c>
      <c r="O3048" s="70" t="s">
        <v>174</v>
      </c>
      <c r="P3048" s="5" t="s">
        <v>182</v>
      </c>
      <c r="Q3048" s="2" t="s">
        <v>98</v>
      </c>
      <c r="R3048" s="2" t="s">
        <v>98</v>
      </c>
      <c r="S3048" t="s">
        <v>98</v>
      </c>
      <c r="T3048" t="s">
        <v>98</v>
      </c>
      <c r="U3048" s="2" t="s">
        <v>98</v>
      </c>
      <c r="V3048" s="2" t="s">
        <v>98</v>
      </c>
      <c r="W3048" s="2" t="s">
        <v>98</v>
      </c>
      <c r="X3048" s="2" t="s">
        <v>98</v>
      </c>
      <c r="Y3048" s="2" t="s">
        <v>98</v>
      </c>
      <c r="Z3048" s="2" t="s">
        <v>98</v>
      </c>
      <c r="AA3048" s="2" t="s">
        <v>98</v>
      </c>
      <c r="AB3048" s="2" t="s">
        <v>97</v>
      </c>
      <c r="AC3048" t="s">
        <v>176</v>
      </c>
      <c r="AD3048" s="6" t="s">
        <v>97</v>
      </c>
      <c r="AE3048" s="1" t="s">
        <v>98</v>
      </c>
      <c r="AF3048" t="s">
        <v>98</v>
      </c>
    </row>
    <row r="3049" spans="1:32">
      <c r="A3049" s="3" t="s">
        <v>184</v>
      </c>
      <c r="B3049">
        <v>3039</v>
      </c>
      <c r="C3049">
        <v>199951</v>
      </c>
      <c r="D3049" t="s">
        <v>137</v>
      </c>
      <c r="E3049" s="2" t="s">
        <v>97</v>
      </c>
      <c r="F3049" s="2" t="s">
        <v>98</v>
      </c>
      <c r="G3049" s="2" t="s">
        <v>98</v>
      </c>
      <c r="H3049" s="3" t="s">
        <v>97</v>
      </c>
      <c r="I3049" s="2" t="s">
        <v>146</v>
      </c>
      <c r="J3049" s="6" t="s">
        <v>97</v>
      </c>
      <c r="K3049" s="2" t="s">
        <v>134</v>
      </c>
      <c r="L3049" t="s">
        <v>138</v>
      </c>
      <c r="M3049" s="3" t="s">
        <v>101</v>
      </c>
      <c r="N3049" s="71" t="s">
        <v>97</v>
      </c>
      <c r="O3049" s="71" t="s">
        <v>174</v>
      </c>
      <c r="P3049" s="4" t="s">
        <v>97</v>
      </c>
      <c r="Q3049" s="2" t="s">
        <v>98</v>
      </c>
      <c r="R3049" s="2" t="s">
        <v>97</v>
      </c>
      <c r="S3049" t="s">
        <v>97</v>
      </c>
      <c r="T3049" t="s">
        <v>97</v>
      </c>
      <c r="U3049" s="2" t="s">
        <v>98</v>
      </c>
      <c r="V3049" s="2" t="s">
        <v>97</v>
      </c>
      <c r="W3049" s="2" t="s">
        <v>98</v>
      </c>
      <c r="X3049" s="2" t="s">
        <v>98</v>
      </c>
      <c r="Y3049" s="2" t="s">
        <v>98</v>
      </c>
      <c r="Z3049" s="2" t="s">
        <v>98</v>
      </c>
      <c r="AA3049" s="2" t="s">
        <v>98</v>
      </c>
      <c r="AB3049" s="2" t="s">
        <v>98</v>
      </c>
      <c r="AC3049" t="s">
        <v>176</v>
      </c>
      <c r="AD3049" s="6" t="s">
        <v>97</v>
      </c>
      <c r="AE3049" s="1" t="s">
        <v>98</v>
      </c>
      <c r="AF3049" t="s">
        <v>98</v>
      </c>
    </row>
    <row r="3050" spans="1:32">
      <c r="A3050" s="3" t="s">
        <v>184</v>
      </c>
      <c r="B3050">
        <v>3040</v>
      </c>
      <c r="C3050" s="6">
        <v>199955</v>
      </c>
      <c r="D3050" t="s">
        <v>136</v>
      </c>
      <c r="E3050" s="2" t="s">
        <v>97</v>
      </c>
      <c r="F3050" s="2" t="s">
        <v>98</v>
      </c>
      <c r="G3050" s="2" t="s">
        <v>98</v>
      </c>
      <c r="H3050" s="2" t="s">
        <v>97</v>
      </c>
      <c r="I3050" s="2" t="s">
        <v>145</v>
      </c>
      <c r="J3050" s="2" t="s">
        <v>97</v>
      </c>
      <c r="K3050" s="2" t="s">
        <v>134</v>
      </c>
      <c r="L3050" t="s">
        <v>140</v>
      </c>
      <c r="M3050" s="2" t="s">
        <v>100</v>
      </c>
      <c r="N3050" s="71" t="s">
        <v>97</v>
      </c>
      <c r="O3050" s="71" t="s">
        <v>174</v>
      </c>
      <c r="P3050" s="4" t="s">
        <v>98</v>
      </c>
      <c r="Q3050" s="2" t="s">
        <v>98</v>
      </c>
      <c r="R3050" s="2" t="s">
        <v>98</v>
      </c>
      <c r="S3050" t="s">
        <v>97</v>
      </c>
      <c r="T3050" t="s">
        <v>98</v>
      </c>
      <c r="U3050" s="2" t="s">
        <v>98</v>
      </c>
      <c r="V3050" s="2" t="s">
        <v>98</v>
      </c>
      <c r="W3050" s="2" t="s">
        <v>98</v>
      </c>
      <c r="X3050" s="2" t="s">
        <v>98</v>
      </c>
      <c r="Y3050" s="2" t="s">
        <v>186</v>
      </c>
      <c r="Z3050" s="2" t="s">
        <v>98</v>
      </c>
      <c r="AA3050" s="2" t="s">
        <v>98</v>
      </c>
      <c r="AB3050" s="2" t="s">
        <v>98</v>
      </c>
      <c r="AC3050" t="s">
        <v>176</v>
      </c>
      <c r="AD3050" t="s">
        <v>97</v>
      </c>
      <c r="AE3050" s="1" t="s">
        <v>98</v>
      </c>
      <c r="AF3050" t="s">
        <v>97</v>
      </c>
    </row>
    <row r="3051" spans="1:32">
      <c r="A3051" s="3" t="s">
        <v>184</v>
      </c>
      <c r="B3051">
        <v>3041</v>
      </c>
      <c r="C3051">
        <v>199969</v>
      </c>
      <c r="D3051" t="s">
        <v>137</v>
      </c>
      <c r="E3051" s="2" t="s">
        <v>98</v>
      </c>
      <c r="F3051" s="2" t="s">
        <v>98</v>
      </c>
      <c r="G3051" s="2" t="s">
        <v>98</v>
      </c>
      <c r="H3051" s="3" t="s">
        <v>97</v>
      </c>
      <c r="I3051" s="2" t="s">
        <v>149</v>
      </c>
      <c r="J3051" s="6" t="s">
        <v>97</v>
      </c>
      <c r="K3051" s="2" t="s">
        <v>135</v>
      </c>
      <c r="L3051" t="s">
        <v>138</v>
      </c>
      <c r="M3051" s="3" t="s">
        <v>101</v>
      </c>
      <c r="N3051" s="71" t="s">
        <v>97</v>
      </c>
      <c r="O3051" s="71" t="s">
        <v>174</v>
      </c>
      <c r="P3051" s="5" t="s">
        <v>182</v>
      </c>
      <c r="Q3051" s="2" t="s">
        <v>98</v>
      </c>
      <c r="R3051" s="2" t="s">
        <v>98</v>
      </c>
      <c r="S3051" t="s">
        <v>98</v>
      </c>
      <c r="T3051" t="s">
        <v>98</v>
      </c>
      <c r="U3051" s="2" t="s">
        <v>98</v>
      </c>
      <c r="V3051" s="2" t="s">
        <v>98</v>
      </c>
      <c r="W3051" s="2" t="s">
        <v>98</v>
      </c>
      <c r="X3051" s="2" t="s">
        <v>98</v>
      </c>
      <c r="Y3051" s="2" t="s">
        <v>99</v>
      </c>
      <c r="Z3051" s="2" t="s">
        <v>98</v>
      </c>
      <c r="AA3051" s="2" t="s">
        <v>98</v>
      </c>
      <c r="AB3051" s="2" t="s">
        <v>185</v>
      </c>
      <c r="AC3051" t="s">
        <v>175</v>
      </c>
      <c r="AD3051" s="6" t="s">
        <v>98</v>
      </c>
      <c r="AE3051" s="1" t="s">
        <v>98</v>
      </c>
      <c r="AF3051" t="s">
        <v>97</v>
      </c>
    </row>
    <row r="3052" spans="1:32">
      <c r="A3052" s="3" t="s">
        <v>184</v>
      </c>
      <c r="B3052">
        <v>3042</v>
      </c>
      <c r="C3052" s="6">
        <v>199991</v>
      </c>
      <c r="D3052" t="s">
        <v>137</v>
      </c>
      <c r="E3052" s="2" t="s">
        <v>98</v>
      </c>
      <c r="F3052" s="2" t="s">
        <v>98</v>
      </c>
      <c r="G3052" s="2" t="s">
        <v>98</v>
      </c>
      <c r="H3052" s="2" t="s">
        <v>98</v>
      </c>
      <c r="I3052" s="2" t="s">
        <v>145</v>
      </c>
      <c r="J3052" s="2" t="s">
        <v>97</v>
      </c>
      <c r="K3052" s="2" t="s">
        <v>134</v>
      </c>
      <c r="L3052" t="s">
        <v>140</v>
      </c>
      <c r="M3052" s="2" t="s">
        <v>100</v>
      </c>
      <c r="N3052" s="71" t="s">
        <v>97</v>
      </c>
      <c r="O3052" s="71" t="s">
        <v>174</v>
      </c>
      <c r="P3052" s="4" t="s">
        <v>182</v>
      </c>
      <c r="Q3052" s="2" t="s">
        <v>98</v>
      </c>
      <c r="R3052" s="2" t="s">
        <v>98</v>
      </c>
      <c r="S3052" t="s">
        <v>98</v>
      </c>
      <c r="T3052" t="s">
        <v>98</v>
      </c>
      <c r="U3052" s="2" t="s">
        <v>98</v>
      </c>
      <c r="V3052" s="2" t="s">
        <v>98</v>
      </c>
      <c r="W3052" s="2" t="s">
        <v>98</v>
      </c>
      <c r="X3052" s="2" t="s">
        <v>98</v>
      </c>
      <c r="Y3052" s="2" t="s">
        <v>186</v>
      </c>
      <c r="Z3052" s="2" t="s">
        <v>98</v>
      </c>
      <c r="AA3052" s="2" t="s">
        <v>98</v>
      </c>
      <c r="AB3052" s="2" t="s">
        <v>97</v>
      </c>
      <c r="AC3052" t="s">
        <v>176</v>
      </c>
      <c r="AD3052" t="s">
        <v>97</v>
      </c>
      <c r="AE3052" s="1" t="s">
        <v>98</v>
      </c>
      <c r="AF3052" t="s">
        <v>98</v>
      </c>
    </row>
    <row r="3053" spans="1:32">
      <c r="A3053" s="3" t="s">
        <v>184</v>
      </c>
      <c r="B3053">
        <v>3043</v>
      </c>
      <c r="C3053" s="6">
        <v>200013</v>
      </c>
      <c r="D3053" t="s">
        <v>136</v>
      </c>
      <c r="E3053" s="2" t="s">
        <v>98</v>
      </c>
      <c r="F3053" s="2" t="s">
        <v>98</v>
      </c>
      <c r="G3053" s="2" t="s">
        <v>98</v>
      </c>
      <c r="H3053" s="2" t="s">
        <v>97</v>
      </c>
      <c r="I3053" s="2" t="s">
        <v>145</v>
      </c>
      <c r="J3053" s="2" t="s">
        <v>97</v>
      </c>
      <c r="K3053" s="2" t="s">
        <v>134</v>
      </c>
      <c r="L3053" t="s">
        <v>140</v>
      </c>
      <c r="M3053" s="2" t="s">
        <v>101</v>
      </c>
      <c r="N3053" s="71" t="s">
        <v>98</v>
      </c>
      <c r="O3053" s="71" t="s">
        <v>174</v>
      </c>
      <c r="P3053" s="4" t="s">
        <v>182</v>
      </c>
      <c r="Q3053" s="2" t="s">
        <v>98</v>
      </c>
      <c r="R3053" s="2" t="s">
        <v>98</v>
      </c>
      <c r="S3053" t="s">
        <v>98</v>
      </c>
      <c r="T3053" t="s">
        <v>98</v>
      </c>
      <c r="U3053" s="2" t="s">
        <v>98</v>
      </c>
      <c r="V3053" s="2" t="s">
        <v>98</v>
      </c>
      <c r="W3053" s="2" t="s">
        <v>98</v>
      </c>
      <c r="X3053" s="2" t="s">
        <v>98</v>
      </c>
      <c r="Y3053" s="2" t="s">
        <v>186</v>
      </c>
      <c r="Z3053" s="2" t="s">
        <v>98</v>
      </c>
      <c r="AA3053" s="2" t="s">
        <v>98</v>
      </c>
      <c r="AB3053" s="2" t="s">
        <v>97</v>
      </c>
      <c r="AC3053" t="s">
        <v>176</v>
      </c>
      <c r="AD3053" t="s">
        <v>97</v>
      </c>
      <c r="AE3053" s="1" t="s">
        <v>98</v>
      </c>
      <c r="AF3053" t="s">
        <v>98</v>
      </c>
    </row>
    <row r="3054" spans="1:32">
      <c r="A3054" s="3" t="s">
        <v>184</v>
      </c>
      <c r="B3054">
        <v>3044</v>
      </c>
      <c r="C3054">
        <v>200039</v>
      </c>
      <c r="D3054" t="s">
        <v>137</v>
      </c>
      <c r="E3054" s="2" t="s">
        <v>98</v>
      </c>
      <c r="F3054" s="2" t="s">
        <v>98</v>
      </c>
      <c r="G3054" s="2" t="s">
        <v>98</v>
      </c>
      <c r="H3054" s="3" t="s">
        <v>97</v>
      </c>
      <c r="I3054" s="2" t="s">
        <v>148</v>
      </c>
      <c r="J3054" s="6" t="s">
        <v>97</v>
      </c>
      <c r="K3054" s="2" t="s">
        <v>134</v>
      </c>
      <c r="L3054" t="s">
        <v>140</v>
      </c>
      <c r="M3054" s="2" t="s">
        <v>100</v>
      </c>
      <c r="N3054" s="70" t="s">
        <v>98</v>
      </c>
      <c r="O3054" s="70" t="s">
        <v>174</v>
      </c>
      <c r="P3054" s="4" t="s">
        <v>98</v>
      </c>
      <c r="Q3054" s="2" t="s">
        <v>98</v>
      </c>
      <c r="R3054" s="2" t="s">
        <v>98</v>
      </c>
      <c r="S3054" t="s">
        <v>97</v>
      </c>
      <c r="T3054" t="s">
        <v>98</v>
      </c>
      <c r="U3054" s="2" t="s">
        <v>98</v>
      </c>
      <c r="V3054" s="2" t="s">
        <v>98</v>
      </c>
      <c r="W3054" s="2" t="s">
        <v>98</v>
      </c>
      <c r="X3054" s="2" t="s">
        <v>98</v>
      </c>
      <c r="Y3054" s="2" t="s">
        <v>186</v>
      </c>
      <c r="Z3054" s="2" t="s">
        <v>98</v>
      </c>
      <c r="AA3054" s="2" t="s">
        <v>98</v>
      </c>
      <c r="AB3054" s="2" t="s">
        <v>97</v>
      </c>
      <c r="AC3054" t="s">
        <v>176</v>
      </c>
      <c r="AD3054" s="6" t="s">
        <v>97</v>
      </c>
      <c r="AE3054" s="1" t="s">
        <v>98</v>
      </c>
      <c r="AF3054" t="s">
        <v>98</v>
      </c>
    </row>
    <row r="3055" spans="1:32">
      <c r="A3055" s="3" t="s">
        <v>184</v>
      </c>
      <c r="B3055">
        <v>3045</v>
      </c>
      <c r="C3055" s="6">
        <v>200070</v>
      </c>
      <c r="D3055" t="s">
        <v>137</v>
      </c>
      <c r="E3055" s="2" t="s">
        <v>98</v>
      </c>
      <c r="F3055" s="2" t="s">
        <v>98</v>
      </c>
      <c r="G3055" s="2" t="s">
        <v>98</v>
      </c>
      <c r="H3055" s="2" t="s">
        <v>98</v>
      </c>
      <c r="I3055" s="2" t="s">
        <v>145</v>
      </c>
      <c r="J3055" s="2" t="s">
        <v>97</v>
      </c>
      <c r="K3055" s="2" t="s">
        <v>135</v>
      </c>
      <c r="L3055" t="s">
        <v>138</v>
      </c>
      <c r="M3055" s="2" t="s">
        <v>101</v>
      </c>
      <c r="N3055" s="71" t="s">
        <v>99</v>
      </c>
      <c r="O3055" s="71" t="s">
        <v>174</v>
      </c>
      <c r="P3055" s="4" t="s">
        <v>97</v>
      </c>
      <c r="Q3055" s="2" t="s">
        <v>98</v>
      </c>
      <c r="R3055" s="2" t="s">
        <v>98</v>
      </c>
      <c r="S3055" t="s">
        <v>97</v>
      </c>
      <c r="T3055" t="s">
        <v>98</v>
      </c>
      <c r="U3055" s="2" t="s">
        <v>98</v>
      </c>
      <c r="V3055" s="2" t="s">
        <v>98</v>
      </c>
      <c r="W3055" s="2" t="s">
        <v>98</v>
      </c>
      <c r="X3055" s="2" t="s">
        <v>98</v>
      </c>
      <c r="Y3055" s="2" t="s">
        <v>99</v>
      </c>
      <c r="Z3055" s="2" t="s">
        <v>98</v>
      </c>
      <c r="AA3055" s="2" t="s">
        <v>98</v>
      </c>
      <c r="AB3055" s="2" t="s">
        <v>185</v>
      </c>
      <c r="AC3055" t="s">
        <v>175</v>
      </c>
      <c r="AD3055" t="s">
        <v>98</v>
      </c>
      <c r="AE3055" s="1" t="s">
        <v>98</v>
      </c>
      <c r="AF3055" t="s">
        <v>97</v>
      </c>
    </row>
    <row r="3056" spans="1:32">
      <c r="A3056" s="3" t="s">
        <v>184</v>
      </c>
      <c r="B3056">
        <v>3046</v>
      </c>
      <c r="C3056">
        <v>200084</v>
      </c>
      <c r="D3056" t="s">
        <v>137</v>
      </c>
      <c r="E3056" s="2" t="s">
        <v>97</v>
      </c>
      <c r="F3056" s="2" t="s">
        <v>98</v>
      </c>
      <c r="G3056" s="2" t="s">
        <v>98</v>
      </c>
      <c r="H3056" s="2" t="s">
        <v>97</v>
      </c>
      <c r="I3056" s="2" t="s">
        <v>149</v>
      </c>
      <c r="J3056" s="6" t="s">
        <v>97</v>
      </c>
      <c r="K3056" s="2" t="s">
        <v>134</v>
      </c>
      <c r="L3056" t="s">
        <v>140</v>
      </c>
      <c r="M3056" s="2" t="s">
        <v>100</v>
      </c>
      <c r="N3056" s="70" t="s">
        <v>97</v>
      </c>
      <c r="O3056" s="70" t="s">
        <v>163</v>
      </c>
      <c r="P3056" s="4" t="s">
        <v>98</v>
      </c>
      <c r="Q3056" s="2" t="s">
        <v>98</v>
      </c>
      <c r="R3056" s="2" t="s">
        <v>98</v>
      </c>
      <c r="S3056" t="s">
        <v>97</v>
      </c>
      <c r="T3056" t="s">
        <v>98</v>
      </c>
      <c r="U3056" s="2" t="s">
        <v>98</v>
      </c>
      <c r="V3056" s="2" t="s">
        <v>98</v>
      </c>
      <c r="W3056" s="2" t="s">
        <v>98</v>
      </c>
      <c r="X3056" s="2" t="s">
        <v>98</v>
      </c>
      <c r="Y3056" s="2" t="s">
        <v>186</v>
      </c>
      <c r="Z3056" s="2" t="s">
        <v>98</v>
      </c>
      <c r="AA3056" s="2" t="s">
        <v>98</v>
      </c>
      <c r="AB3056" s="2" t="s">
        <v>99</v>
      </c>
      <c r="AC3056" t="s">
        <v>176</v>
      </c>
      <c r="AD3056" t="s">
        <v>97</v>
      </c>
      <c r="AE3056" s="1" t="s">
        <v>98</v>
      </c>
      <c r="AF3056" t="s">
        <v>97</v>
      </c>
    </row>
    <row r="3057" spans="1:32">
      <c r="A3057" s="3" t="s">
        <v>184</v>
      </c>
      <c r="B3057">
        <v>3047</v>
      </c>
      <c r="C3057" s="6">
        <v>200092</v>
      </c>
      <c r="D3057" t="s">
        <v>137</v>
      </c>
      <c r="E3057" s="2" t="s">
        <v>98</v>
      </c>
      <c r="F3057" s="2" t="s">
        <v>98</v>
      </c>
      <c r="G3057" s="2" t="s">
        <v>98</v>
      </c>
      <c r="H3057" s="2" t="s">
        <v>97</v>
      </c>
      <c r="I3057" s="2" t="s">
        <v>146</v>
      </c>
      <c r="J3057" s="2" t="s">
        <v>97</v>
      </c>
      <c r="K3057" s="2" t="s">
        <v>134</v>
      </c>
      <c r="L3057" t="s">
        <v>140</v>
      </c>
      <c r="M3057" s="2" t="s">
        <v>100</v>
      </c>
      <c r="N3057" s="71" t="s">
        <v>97</v>
      </c>
      <c r="O3057" s="71" t="s">
        <v>174</v>
      </c>
      <c r="P3057" s="4" t="s">
        <v>182</v>
      </c>
      <c r="Q3057" s="2" t="s">
        <v>98</v>
      </c>
      <c r="R3057" s="2" t="s">
        <v>98</v>
      </c>
      <c r="S3057" t="s">
        <v>98</v>
      </c>
      <c r="T3057" t="s">
        <v>98</v>
      </c>
      <c r="U3057" s="2" t="s">
        <v>98</v>
      </c>
      <c r="V3057" s="2" t="s">
        <v>98</v>
      </c>
      <c r="W3057" s="2" t="s">
        <v>98</v>
      </c>
      <c r="X3057" s="2" t="s">
        <v>98</v>
      </c>
      <c r="Y3057" s="2" t="s">
        <v>98</v>
      </c>
      <c r="Z3057" s="2" t="s">
        <v>98</v>
      </c>
      <c r="AA3057" s="2" t="s">
        <v>98</v>
      </c>
      <c r="AB3057" s="2" t="s">
        <v>99</v>
      </c>
      <c r="AC3057" t="s">
        <v>176</v>
      </c>
      <c r="AD3057" t="s">
        <v>97</v>
      </c>
      <c r="AE3057" s="1" t="s">
        <v>98</v>
      </c>
      <c r="AF3057" t="s">
        <v>98</v>
      </c>
    </row>
    <row r="3058" spans="1:32">
      <c r="A3058" s="3" t="s">
        <v>184</v>
      </c>
      <c r="B3058">
        <v>3048</v>
      </c>
      <c r="C3058">
        <v>200109</v>
      </c>
      <c r="D3058" t="s">
        <v>137</v>
      </c>
      <c r="E3058" s="2" t="s">
        <v>98</v>
      </c>
      <c r="F3058" s="2" t="s">
        <v>98</v>
      </c>
      <c r="G3058" s="2" t="s">
        <v>98</v>
      </c>
      <c r="H3058" s="3" t="s">
        <v>97</v>
      </c>
      <c r="I3058" s="2" t="s">
        <v>146</v>
      </c>
      <c r="J3058" s="6" t="s">
        <v>97</v>
      </c>
      <c r="K3058" s="2" t="s">
        <v>134</v>
      </c>
      <c r="L3058" t="s">
        <v>140</v>
      </c>
      <c r="M3058" s="2" t="s">
        <v>100</v>
      </c>
      <c r="N3058" s="70" t="s">
        <v>98</v>
      </c>
      <c r="O3058" s="70" t="s">
        <v>174</v>
      </c>
      <c r="P3058" s="4" t="s">
        <v>182</v>
      </c>
      <c r="Q3058" s="2" t="s">
        <v>98</v>
      </c>
      <c r="R3058" s="2" t="s">
        <v>98</v>
      </c>
      <c r="S3058" t="s">
        <v>98</v>
      </c>
      <c r="T3058" t="s">
        <v>98</v>
      </c>
      <c r="U3058" s="2" t="s">
        <v>98</v>
      </c>
      <c r="V3058" s="2" t="s">
        <v>98</v>
      </c>
      <c r="W3058" s="2" t="s">
        <v>98</v>
      </c>
      <c r="X3058" s="2" t="s">
        <v>98</v>
      </c>
      <c r="Y3058" s="2" t="s">
        <v>186</v>
      </c>
      <c r="Z3058" s="2" t="s">
        <v>98</v>
      </c>
      <c r="AA3058" s="2" t="s">
        <v>98</v>
      </c>
      <c r="AB3058" s="2" t="s">
        <v>99</v>
      </c>
      <c r="AC3058" t="s">
        <v>176</v>
      </c>
      <c r="AD3058" s="6" t="s">
        <v>97</v>
      </c>
      <c r="AE3058" s="1" t="s">
        <v>98</v>
      </c>
      <c r="AF3058" t="s">
        <v>98</v>
      </c>
    </row>
    <row r="3059" spans="1:32">
      <c r="A3059" s="3" t="s">
        <v>184</v>
      </c>
      <c r="B3059">
        <v>3049</v>
      </c>
      <c r="C3059">
        <v>200117</v>
      </c>
      <c r="D3059" t="s">
        <v>136</v>
      </c>
      <c r="E3059" s="2" t="s">
        <v>98</v>
      </c>
      <c r="F3059" s="2" t="s">
        <v>98</v>
      </c>
      <c r="G3059" s="2" t="s">
        <v>98</v>
      </c>
      <c r="H3059" s="3" t="s">
        <v>97</v>
      </c>
      <c r="I3059" s="2" t="s">
        <v>144</v>
      </c>
      <c r="J3059" s="6" t="s">
        <v>97</v>
      </c>
      <c r="K3059" s="2" t="s">
        <v>134</v>
      </c>
      <c r="L3059" t="s">
        <v>140</v>
      </c>
      <c r="M3059" s="2" t="s">
        <v>101</v>
      </c>
      <c r="N3059" s="70" t="s">
        <v>98</v>
      </c>
      <c r="O3059" s="70" t="s">
        <v>174</v>
      </c>
      <c r="P3059" s="5" t="s">
        <v>98</v>
      </c>
      <c r="Q3059" s="2" t="s">
        <v>98</v>
      </c>
      <c r="R3059" s="2" t="s">
        <v>98</v>
      </c>
      <c r="S3059" t="s">
        <v>97</v>
      </c>
      <c r="T3059" t="s">
        <v>98</v>
      </c>
      <c r="U3059" s="2" t="s">
        <v>98</v>
      </c>
      <c r="V3059" s="2" t="s">
        <v>98</v>
      </c>
      <c r="W3059" s="2" t="s">
        <v>98</v>
      </c>
      <c r="X3059" s="2" t="s">
        <v>98</v>
      </c>
      <c r="Y3059" s="2" t="s">
        <v>99</v>
      </c>
      <c r="Z3059" s="2" t="s">
        <v>98</v>
      </c>
      <c r="AA3059" s="2" t="s">
        <v>98</v>
      </c>
      <c r="AB3059" s="2" t="s">
        <v>97</v>
      </c>
      <c r="AC3059" t="s">
        <v>176</v>
      </c>
      <c r="AD3059" s="6" t="s">
        <v>97</v>
      </c>
      <c r="AE3059" s="1" t="s">
        <v>98</v>
      </c>
      <c r="AF3059" t="s">
        <v>98</v>
      </c>
    </row>
    <row r="3060" spans="1:32">
      <c r="A3060" s="3" t="s">
        <v>184</v>
      </c>
      <c r="B3060">
        <v>3050</v>
      </c>
      <c r="C3060" s="6">
        <v>200173</v>
      </c>
      <c r="D3060" t="s">
        <v>137</v>
      </c>
      <c r="E3060" s="2" t="s">
        <v>98</v>
      </c>
      <c r="F3060" s="2" t="s">
        <v>98</v>
      </c>
      <c r="G3060" s="2" t="s">
        <v>98</v>
      </c>
      <c r="H3060" s="2" t="s">
        <v>99</v>
      </c>
      <c r="I3060" s="2" t="s">
        <v>145</v>
      </c>
      <c r="J3060" s="2" t="s">
        <v>97</v>
      </c>
      <c r="K3060" s="2" t="s">
        <v>134</v>
      </c>
      <c r="L3060" t="s">
        <v>140</v>
      </c>
      <c r="M3060" s="2" t="s">
        <v>100</v>
      </c>
      <c r="N3060" s="71" t="s">
        <v>98</v>
      </c>
      <c r="O3060" s="71" t="s">
        <v>174</v>
      </c>
      <c r="P3060" s="4" t="s">
        <v>182</v>
      </c>
      <c r="Q3060" s="2" t="s">
        <v>98</v>
      </c>
      <c r="R3060" s="2" t="s">
        <v>98</v>
      </c>
      <c r="S3060" t="s">
        <v>98</v>
      </c>
      <c r="T3060" t="s">
        <v>98</v>
      </c>
      <c r="U3060" s="2" t="s">
        <v>98</v>
      </c>
      <c r="V3060" s="2" t="s">
        <v>98</v>
      </c>
      <c r="W3060" s="2" t="s">
        <v>98</v>
      </c>
      <c r="X3060" s="2" t="s">
        <v>98</v>
      </c>
      <c r="Y3060" s="2" t="s">
        <v>186</v>
      </c>
      <c r="Z3060" s="2" t="s">
        <v>98</v>
      </c>
      <c r="AA3060" s="2" t="s">
        <v>98</v>
      </c>
      <c r="AB3060" s="2" t="s">
        <v>97</v>
      </c>
      <c r="AC3060" t="s">
        <v>176</v>
      </c>
      <c r="AD3060" t="s">
        <v>97</v>
      </c>
      <c r="AE3060" s="1" t="s">
        <v>98</v>
      </c>
      <c r="AF3060" t="s">
        <v>98</v>
      </c>
    </row>
    <row r="3061" spans="1:32">
      <c r="A3061" s="3" t="s">
        <v>184</v>
      </c>
      <c r="B3061">
        <v>3051</v>
      </c>
      <c r="C3061">
        <v>200174</v>
      </c>
      <c r="D3061" t="s">
        <v>137</v>
      </c>
      <c r="E3061" s="2" t="s">
        <v>98</v>
      </c>
      <c r="F3061" s="2" t="s">
        <v>98</v>
      </c>
      <c r="G3061" s="2" t="s">
        <v>98</v>
      </c>
      <c r="H3061" s="3" t="s">
        <v>99</v>
      </c>
      <c r="I3061" s="2" t="s">
        <v>145</v>
      </c>
      <c r="J3061" s="6" t="s">
        <v>97</v>
      </c>
      <c r="K3061" s="2" t="s">
        <v>134</v>
      </c>
      <c r="L3061" t="s">
        <v>140</v>
      </c>
      <c r="M3061" s="2" t="s">
        <v>100</v>
      </c>
      <c r="N3061" s="70" t="s">
        <v>98</v>
      </c>
      <c r="O3061" s="70" t="s">
        <v>174</v>
      </c>
      <c r="P3061" s="5" t="s">
        <v>182</v>
      </c>
      <c r="Q3061" s="2" t="s">
        <v>98</v>
      </c>
      <c r="R3061" s="2" t="s">
        <v>98</v>
      </c>
      <c r="S3061" t="s">
        <v>98</v>
      </c>
      <c r="T3061" t="s">
        <v>98</v>
      </c>
      <c r="U3061" s="2" t="s">
        <v>98</v>
      </c>
      <c r="V3061" s="2" t="s">
        <v>98</v>
      </c>
      <c r="W3061" s="2" t="s">
        <v>98</v>
      </c>
      <c r="X3061" s="2" t="s">
        <v>98</v>
      </c>
      <c r="Y3061" s="2" t="s">
        <v>186</v>
      </c>
      <c r="Z3061" s="2" t="s">
        <v>98</v>
      </c>
      <c r="AA3061" s="2" t="s">
        <v>98</v>
      </c>
      <c r="AB3061" s="2" t="s">
        <v>98</v>
      </c>
      <c r="AC3061" t="s">
        <v>176</v>
      </c>
      <c r="AD3061" t="s">
        <v>97</v>
      </c>
      <c r="AE3061" s="1" t="s">
        <v>98</v>
      </c>
      <c r="AF3061" t="s">
        <v>98</v>
      </c>
    </row>
    <row r="3062" spans="1:32">
      <c r="A3062" s="3" t="s">
        <v>184</v>
      </c>
      <c r="B3062">
        <v>3052</v>
      </c>
      <c r="C3062" s="6">
        <v>200200</v>
      </c>
      <c r="D3062" t="s">
        <v>137</v>
      </c>
      <c r="E3062" s="2" t="s">
        <v>98</v>
      </c>
      <c r="F3062" s="2" t="s">
        <v>98</v>
      </c>
      <c r="G3062" s="2" t="s">
        <v>98</v>
      </c>
      <c r="H3062" s="2" t="s">
        <v>97</v>
      </c>
      <c r="I3062" s="2" t="s">
        <v>149</v>
      </c>
      <c r="J3062" s="2" t="s">
        <v>97</v>
      </c>
      <c r="K3062" s="2" t="s">
        <v>134</v>
      </c>
      <c r="L3062" t="s">
        <v>140</v>
      </c>
      <c r="M3062" s="2" t="s">
        <v>100</v>
      </c>
      <c r="N3062" s="71" t="s">
        <v>97</v>
      </c>
      <c r="O3062" s="71" t="s">
        <v>174</v>
      </c>
      <c r="P3062" s="4" t="s">
        <v>182</v>
      </c>
      <c r="Q3062" s="2" t="s">
        <v>98</v>
      </c>
      <c r="R3062" s="2" t="s">
        <v>98</v>
      </c>
      <c r="S3062" t="s">
        <v>98</v>
      </c>
      <c r="T3062" t="s">
        <v>98</v>
      </c>
      <c r="U3062" s="2" t="s">
        <v>98</v>
      </c>
      <c r="V3062" s="2" t="s">
        <v>98</v>
      </c>
      <c r="W3062" s="2" t="s">
        <v>98</v>
      </c>
      <c r="X3062" s="2" t="s">
        <v>98</v>
      </c>
      <c r="Y3062" s="2" t="s">
        <v>98</v>
      </c>
      <c r="Z3062" s="2" t="s">
        <v>98</v>
      </c>
      <c r="AA3062" s="2" t="s">
        <v>98</v>
      </c>
      <c r="AB3062" s="2" t="s">
        <v>98</v>
      </c>
      <c r="AC3062" t="s">
        <v>176</v>
      </c>
      <c r="AD3062" t="s">
        <v>97</v>
      </c>
      <c r="AE3062" s="1" t="s">
        <v>98</v>
      </c>
      <c r="AF3062" t="s">
        <v>98</v>
      </c>
    </row>
    <row r="3063" spans="1:32">
      <c r="A3063" s="3" t="s">
        <v>184</v>
      </c>
      <c r="B3063">
        <v>3053</v>
      </c>
      <c r="C3063">
        <v>200220</v>
      </c>
      <c r="D3063" t="s">
        <v>136</v>
      </c>
      <c r="E3063" s="2" t="s">
        <v>98</v>
      </c>
      <c r="F3063" s="2" t="s">
        <v>98</v>
      </c>
      <c r="G3063" s="2" t="s">
        <v>98</v>
      </c>
      <c r="H3063" s="2" t="s">
        <v>97</v>
      </c>
      <c r="I3063" s="2" t="s">
        <v>146</v>
      </c>
      <c r="J3063" s="6" t="s">
        <v>97</v>
      </c>
      <c r="K3063" s="2" t="s">
        <v>134</v>
      </c>
      <c r="L3063" t="s">
        <v>138</v>
      </c>
      <c r="M3063" s="3" t="s">
        <v>101</v>
      </c>
      <c r="N3063" s="71" t="s">
        <v>97</v>
      </c>
      <c r="O3063" s="71" t="s">
        <v>174</v>
      </c>
      <c r="P3063" s="4" t="s">
        <v>98</v>
      </c>
      <c r="Q3063" s="2" t="s">
        <v>98</v>
      </c>
      <c r="R3063" s="2" t="s">
        <v>98</v>
      </c>
      <c r="S3063" t="s">
        <v>97</v>
      </c>
      <c r="T3063" t="s">
        <v>97</v>
      </c>
      <c r="U3063" s="2" t="s">
        <v>98</v>
      </c>
      <c r="V3063" s="2" t="s">
        <v>97</v>
      </c>
      <c r="W3063" s="2" t="s">
        <v>98</v>
      </c>
      <c r="X3063" s="2" t="s">
        <v>98</v>
      </c>
      <c r="Y3063" s="2" t="s">
        <v>98</v>
      </c>
      <c r="Z3063" s="2" t="s">
        <v>97</v>
      </c>
      <c r="AA3063" s="2" t="s">
        <v>98</v>
      </c>
      <c r="AB3063" s="2" t="s">
        <v>97</v>
      </c>
      <c r="AC3063" t="s">
        <v>176</v>
      </c>
      <c r="AD3063" s="6" t="s">
        <v>97</v>
      </c>
      <c r="AE3063" s="1" t="s">
        <v>98</v>
      </c>
      <c r="AF3063" t="s">
        <v>98</v>
      </c>
    </row>
    <row r="3064" spans="1:32">
      <c r="A3064" s="3" t="s">
        <v>184</v>
      </c>
      <c r="B3064">
        <v>3054</v>
      </c>
      <c r="C3064">
        <v>200221</v>
      </c>
      <c r="D3064" t="s">
        <v>137</v>
      </c>
      <c r="E3064" s="2" t="s">
        <v>98</v>
      </c>
      <c r="F3064" s="2" t="s">
        <v>98</v>
      </c>
      <c r="G3064" s="2" t="s">
        <v>98</v>
      </c>
      <c r="H3064" s="2" t="s">
        <v>97</v>
      </c>
      <c r="I3064" s="2" t="s">
        <v>146</v>
      </c>
      <c r="J3064" s="6" t="s">
        <v>97</v>
      </c>
      <c r="K3064" s="2" t="s">
        <v>134</v>
      </c>
      <c r="L3064" t="s">
        <v>139</v>
      </c>
      <c r="M3064" s="2" t="s">
        <v>100</v>
      </c>
      <c r="N3064" s="70" t="s">
        <v>97</v>
      </c>
      <c r="O3064" s="70" t="s">
        <v>174</v>
      </c>
      <c r="P3064" s="4" t="s">
        <v>182</v>
      </c>
      <c r="Q3064" s="2" t="s">
        <v>97</v>
      </c>
      <c r="R3064" s="2" t="s">
        <v>97</v>
      </c>
      <c r="S3064" t="s">
        <v>98</v>
      </c>
      <c r="T3064" t="s">
        <v>98</v>
      </c>
      <c r="U3064" s="2" t="s">
        <v>98</v>
      </c>
      <c r="V3064" s="2" t="s">
        <v>98</v>
      </c>
      <c r="W3064" s="2" t="s">
        <v>98</v>
      </c>
      <c r="X3064" s="2" t="s">
        <v>98</v>
      </c>
      <c r="Y3064" s="2" t="s">
        <v>98</v>
      </c>
      <c r="Z3064" s="2" t="s">
        <v>98</v>
      </c>
      <c r="AA3064" s="2" t="s">
        <v>98</v>
      </c>
      <c r="AB3064" s="2" t="s">
        <v>98</v>
      </c>
      <c r="AC3064" t="s">
        <v>176</v>
      </c>
      <c r="AD3064" s="6" t="s">
        <v>97</v>
      </c>
      <c r="AE3064" s="1" t="s">
        <v>98</v>
      </c>
      <c r="AF3064" t="s">
        <v>97</v>
      </c>
    </row>
    <row r="3065" spans="1:32">
      <c r="A3065" s="3" t="s">
        <v>184</v>
      </c>
      <c r="B3065">
        <v>3055</v>
      </c>
      <c r="C3065">
        <v>200222</v>
      </c>
      <c r="D3065" t="s">
        <v>137</v>
      </c>
      <c r="E3065" s="2" t="s">
        <v>98</v>
      </c>
      <c r="F3065" s="2" t="s">
        <v>98</v>
      </c>
      <c r="G3065" s="2" t="s">
        <v>98</v>
      </c>
      <c r="H3065" s="3" t="s">
        <v>97</v>
      </c>
      <c r="I3065" s="2" t="s">
        <v>146</v>
      </c>
      <c r="J3065" s="6" t="s">
        <v>97</v>
      </c>
      <c r="K3065" s="2" t="s">
        <v>134</v>
      </c>
      <c r="L3065" t="s">
        <v>139</v>
      </c>
      <c r="M3065" s="3" t="s">
        <v>100</v>
      </c>
      <c r="N3065" s="71" t="s">
        <v>97</v>
      </c>
      <c r="O3065" s="71" t="s">
        <v>174</v>
      </c>
      <c r="P3065" s="4" t="s">
        <v>98</v>
      </c>
      <c r="Q3065" s="2" t="s">
        <v>98</v>
      </c>
      <c r="R3065" s="2" t="s">
        <v>98</v>
      </c>
      <c r="S3065" t="s">
        <v>97</v>
      </c>
      <c r="T3065" t="s">
        <v>98</v>
      </c>
      <c r="U3065" s="2" t="s">
        <v>98</v>
      </c>
      <c r="V3065" s="2" t="s">
        <v>98</v>
      </c>
      <c r="W3065" s="2" t="s">
        <v>98</v>
      </c>
      <c r="X3065" s="2" t="s">
        <v>98</v>
      </c>
      <c r="Y3065" s="2" t="s">
        <v>98</v>
      </c>
      <c r="Z3065" s="2" t="s">
        <v>98</v>
      </c>
      <c r="AA3065" s="2" t="s">
        <v>98</v>
      </c>
      <c r="AB3065" s="2" t="s">
        <v>98</v>
      </c>
      <c r="AC3065" t="s">
        <v>176</v>
      </c>
      <c r="AD3065" s="6" t="s">
        <v>97</v>
      </c>
      <c r="AE3065" s="1" t="s">
        <v>98</v>
      </c>
      <c r="AF3065" t="s">
        <v>98</v>
      </c>
    </row>
    <row r="3066" spans="1:32">
      <c r="A3066" s="3" t="s">
        <v>184</v>
      </c>
      <c r="B3066">
        <v>3056</v>
      </c>
      <c r="C3066">
        <v>200225</v>
      </c>
      <c r="D3066" t="s">
        <v>137</v>
      </c>
      <c r="E3066" s="2" t="s">
        <v>98</v>
      </c>
      <c r="F3066" s="2" t="s">
        <v>98</v>
      </c>
      <c r="G3066" s="2" t="s">
        <v>98</v>
      </c>
      <c r="H3066" s="3" t="s">
        <v>99</v>
      </c>
      <c r="I3066" s="2" t="s">
        <v>146</v>
      </c>
      <c r="J3066" s="6" t="s">
        <v>97</v>
      </c>
      <c r="K3066" s="2" t="s">
        <v>134</v>
      </c>
      <c r="L3066" t="s">
        <v>140</v>
      </c>
      <c r="M3066" s="2" t="s">
        <v>100</v>
      </c>
      <c r="N3066" s="70" t="s">
        <v>98</v>
      </c>
      <c r="O3066" s="70" t="s">
        <v>174</v>
      </c>
      <c r="P3066" s="5" t="s">
        <v>98</v>
      </c>
      <c r="Q3066" s="2" t="s">
        <v>98</v>
      </c>
      <c r="R3066" s="2" t="s">
        <v>98</v>
      </c>
      <c r="S3066" t="s">
        <v>97</v>
      </c>
      <c r="T3066" t="s">
        <v>98</v>
      </c>
      <c r="U3066" s="2" t="s">
        <v>98</v>
      </c>
      <c r="V3066" s="2" t="s">
        <v>98</v>
      </c>
      <c r="W3066" s="2" t="s">
        <v>98</v>
      </c>
      <c r="X3066" s="2" t="s">
        <v>98</v>
      </c>
      <c r="Y3066" s="2" t="s">
        <v>98</v>
      </c>
      <c r="Z3066" s="2" t="s">
        <v>98</v>
      </c>
      <c r="AA3066" s="2" t="s">
        <v>98</v>
      </c>
      <c r="AB3066" s="2" t="s">
        <v>97</v>
      </c>
      <c r="AC3066" t="s">
        <v>176</v>
      </c>
      <c r="AD3066" s="6" t="s">
        <v>97</v>
      </c>
      <c r="AE3066" s="1" t="s">
        <v>98</v>
      </c>
      <c r="AF3066" t="s">
        <v>98</v>
      </c>
    </row>
    <row r="3067" spans="1:32">
      <c r="A3067" s="3" t="s">
        <v>184</v>
      </c>
      <c r="B3067">
        <v>3057</v>
      </c>
      <c r="C3067" s="6">
        <v>200226</v>
      </c>
      <c r="D3067" t="s">
        <v>137</v>
      </c>
      <c r="E3067" s="2" t="s">
        <v>98</v>
      </c>
      <c r="F3067" s="2" t="s">
        <v>98</v>
      </c>
      <c r="G3067" s="2" t="s">
        <v>98</v>
      </c>
      <c r="H3067" s="2" t="s">
        <v>97</v>
      </c>
      <c r="I3067" s="2" t="s">
        <v>146</v>
      </c>
      <c r="J3067" s="2" t="s">
        <v>97</v>
      </c>
      <c r="K3067" s="2" t="s">
        <v>134</v>
      </c>
      <c r="L3067" t="s">
        <v>140</v>
      </c>
      <c r="M3067" s="2" t="s">
        <v>101</v>
      </c>
      <c r="N3067" s="71" t="s">
        <v>97</v>
      </c>
      <c r="O3067" s="71" t="s">
        <v>174</v>
      </c>
      <c r="P3067" s="4" t="s">
        <v>182</v>
      </c>
      <c r="Q3067" s="2" t="s">
        <v>98</v>
      </c>
      <c r="R3067" s="2" t="s">
        <v>98</v>
      </c>
      <c r="S3067" t="s">
        <v>98</v>
      </c>
      <c r="T3067" t="s">
        <v>98</v>
      </c>
      <c r="U3067" s="2" t="s">
        <v>98</v>
      </c>
      <c r="V3067" s="2" t="s">
        <v>98</v>
      </c>
      <c r="W3067" s="2" t="s">
        <v>98</v>
      </c>
      <c r="X3067" s="2" t="s">
        <v>98</v>
      </c>
      <c r="Y3067" s="2" t="s">
        <v>98</v>
      </c>
      <c r="Z3067" s="2" t="s">
        <v>98</v>
      </c>
      <c r="AA3067" s="2" t="s">
        <v>98</v>
      </c>
      <c r="AB3067" s="2" t="s">
        <v>97</v>
      </c>
      <c r="AC3067" t="s">
        <v>176</v>
      </c>
      <c r="AD3067" t="s">
        <v>97</v>
      </c>
      <c r="AE3067" s="1" t="s">
        <v>98</v>
      </c>
      <c r="AF3067" t="s">
        <v>98</v>
      </c>
    </row>
    <row r="3068" spans="1:32">
      <c r="A3068" s="3" t="s">
        <v>184</v>
      </c>
      <c r="B3068">
        <v>3058</v>
      </c>
      <c r="C3068">
        <v>200236</v>
      </c>
      <c r="D3068" t="s">
        <v>136</v>
      </c>
      <c r="E3068" s="2" t="s">
        <v>98</v>
      </c>
      <c r="F3068" s="2" t="s">
        <v>98</v>
      </c>
      <c r="G3068" s="2" t="s">
        <v>98</v>
      </c>
      <c r="H3068" s="2" t="s">
        <v>97</v>
      </c>
      <c r="I3068" s="2" t="s">
        <v>147</v>
      </c>
      <c r="J3068" s="6" t="s">
        <v>97</v>
      </c>
      <c r="K3068" s="2" t="s">
        <v>134</v>
      </c>
      <c r="L3068" t="s">
        <v>140</v>
      </c>
      <c r="M3068" s="2" t="s">
        <v>100</v>
      </c>
      <c r="N3068" s="70" t="s">
        <v>98</v>
      </c>
      <c r="O3068" s="70" t="s">
        <v>174</v>
      </c>
      <c r="P3068" s="4" t="s">
        <v>98</v>
      </c>
      <c r="Q3068" s="2" t="s">
        <v>98</v>
      </c>
      <c r="R3068" s="2" t="s">
        <v>98</v>
      </c>
      <c r="S3068" t="s">
        <v>97</v>
      </c>
      <c r="T3068" t="s">
        <v>98</v>
      </c>
      <c r="U3068" s="2" t="s">
        <v>98</v>
      </c>
      <c r="V3068" s="2" t="s">
        <v>98</v>
      </c>
      <c r="W3068" s="2" t="s">
        <v>98</v>
      </c>
      <c r="X3068" s="2" t="s">
        <v>98</v>
      </c>
      <c r="Y3068" s="2" t="s">
        <v>186</v>
      </c>
      <c r="Z3068" s="2" t="s">
        <v>98</v>
      </c>
      <c r="AA3068" s="2" t="s">
        <v>98</v>
      </c>
      <c r="AB3068" s="2" t="s">
        <v>97</v>
      </c>
      <c r="AC3068" t="s">
        <v>176</v>
      </c>
      <c r="AD3068" s="6" t="s">
        <v>97</v>
      </c>
      <c r="AE3068" s="1" t="s">
        <v>98</v>
      </c>
      <c r="AF3068" t="s">
        <v>98</v>
      </c>
    </row>
    <row r="3069" spans="1:32">
      <c r="A3069" s="3" t="s">
        <v>184</v>
      </c>
      <c r="B3069">
        <v>3059</v>
      </c>
      <c r="C3069">
        <v>200269</v>
      </c>
      <c r="D3069" t="s">
        <v>136</v>
      </c>
      <c r="E3069" s="2" t="s">
        <v>98</v>
      </c>
      <c r="F3069" s="2" t="s">
        <v>98</v>
      </c>
      <c r="G3069" s="2" t="s">
        <v>97</v>
      </c>
      <c r="H3069" s="3" t="s">
        <v>97</v>
      </c>
      <c r="I3069" s="2" t="s">
        <v>149</v>
      </c>
      <c r="J3069" s="6" t="s">
        <v>97</v>
      </c>
      <c r="K3069" s="2" t="s">
        <v>134</v>
      </c>
      <c r="L3069" t="s">
        <v>140</v>
      </c>
      <c r="M3069" s="3" t="s">
        <v>100</v>
      </c>
      <c r="N3069" s="71" t="s">
        <v>97</v>
      </c>
      <c r="O3069" s="71" t="s">
        <v>174</v>
      </c>
      <c r="P3069" s="5" t="s">
        <v>97</v>
      </c>
      <c r="Q3069" s="2" t="s">
        <v>98</v>
      </c>
      <c r="R3069" s="2" t="s">
        <v>98</v>
      </c>
      <c r="S3069" t="s">
        <v>97</v>
      </c>
      <c r="T3069" t="s">
        <v>98</v>
      </c>
      <c r="U3069" s="2" t="s">
        <v>98</v>
      </c>
      <c r="V3069" s="2" t="s">
        <v>98</v>
      </c>
      <c r="W3069" s="2" t="s">
        <v>98</v>
      </c>
      <c r="X3069" s="2" t="s">
        <v>98</v>
      </c>
      <c r="Y3069" s="2" t="s">
        <v>98</v>
      </c>
      <c r="Z3069" s="2" t="s">
        <v>98</v>
      </c>
      <c r="AA3069" s="2" t="s">
        <v>98</v>
      </c>
      <c r="AB3069" s="2" t="s">
        <v>98</v>
      </c>
      <c r="AC3069" t="s">
        <v>176</v>
      </c>
      <c r="AD3069" s="6" t="s">
        <v>97</v>
      </c>
      <c r="AE3069" s="1" t="s">
        <v>98</v>
      </c>
      <c r="AF3069" t="s">
        <v>97</v>
      </c>
    </row>
    <row r="3070" spans="1:32">
      <c r="A3070" s="3" t="s">
        <v>184</v>
      </c>
      <c r="B3070">
        <v>3060</v>
      </c>
      <c r="C3070" s="6">
        <v>200292</v>
      </c>
      <c r="D3070" t="s">
        <v>137</v>
      </c>
      <c r="E3070" s="2" t="s">
        <v>98</v>
      </c>
      <c r="F3070" s="2" t="s">
        <v>98</v>
      </c>
      <c r="G3070" s="2" t="s">
        <v>98</v>
      </c>
      <c r="H3070" s="2" t="s">
        <v>97</v>
      </c>
      <c r="I3070" s="2" t="s">
        <v>145</v>
      </c>
      <c r="J3070" s="2" t="s">
        <v>97</v>
      </c>
      <c r="K3070" s="2" t="s">
        <v>134</v>
      </c>
      <c r="L3070" t="s">
        <v>140</v>
      </c>
      <c r="M3070" s="2" t="s">
        <v>100</v>
      </c>
      <c r="N3070" s="71" t="s">
        <v>97</v>
      </c>
      <c r="O3070" s="71" t="s">
        <v>174</v>
      </c>
      <c r="P3070" s="4" t="s">
        <v>182</v>
      </c>
      <c r="Q3070" s="2" t="s">
        <v>98</v>
      </c>
      <c r="R3070" s="2" t="s">
        <v>98</v>
      </c>
      <c r="S3070" t="s">
        <v>98</v>
      </c>
      <c r="T3070" t="s">
        <v>98</v>
      </c>
      <c r="U3070" s="2" t="s">
        <v>98</v>
      </c>
      <c r="V3070" s="2" t="s">
        <v>98</v>
      </c>
      <c r="W3070" s="2" t="s">
        <v>98</v>
      </c>
      <c r="X3070" s="2" t="s">
        <v>98</v>
      </c>
      <c r="Y3070" s="2" t="s">
        <v>186</v>
      </c>
      <c r="Z3070" s="2" t="s">
        <v>98</v>
      </c>
      <c r="AA3070" s="2" t="s">
        <v>98</v>
      </c>
      <c r="AB3070" s="2" t="s">
        <v>97</v>
      </c>
      <c r="AC3070" t="s">
        <v>176</v>
      </c>
      <c r="AD3070" t="s">
        <v>97</v>
      </c>
      <c r="AE3070" s="1" t="s">
        <v>98</v>
      </c>
      <c r="AF3070" t="s">
        <v>97</v>
      </c>
    </row>
    <row r="3071" spans="1:32">
      <c r="A3071" s="3" t="s">
        <v>184</v>
      </c>
      <c r="B3071">
        <v>3061</v>
      </c>
      <c r="C3071" s="6">
        <v>200316</v>
      </c>
      <c r="D3071" t="s">
        <v>137</v>
      </c>
      <c r="E3071" s="2" t="s">
        <v>98</v>
      </c>
      <c r="F3071" s="2" t="s">
        <v>98</v>
      </c>
      <c r="G3071" s="2" t="s">
        <v>98</v>
      </c>
      <c r="H3071" s="2" t="s">
        <v>97</v>
      </c>
      <c r="I3071" s="2" t="s">
        <v>146</v>
      </c>
      <c r="J3071" s="2" t="s">
        <v>97</v>
      </c>
      <c r="K3071" s="2" t="s">
        <v>134</v>
      </c>
      <c r="L3071" t="s">
        <v>140</v>
      </c>
      <c r="M3071" s="2" t="s">
        <v>101</v>
      </c>
      <c r="N3071" s="71" t="s">
        <v>97</v>
      </c>
      <c r="O3071" s="71" t="s">
        <v>174</v>
      </c>
      <c r="P3071" s="4" t="s">
        <v>182</v>
      </c>
      <c r="Q3071" s="2" t="s">
        <v>98</v>
      </c>
      <c r="R3071" s="2" t="s">
        <v>98</v>
      </c>
      <c r="S3071" t="s">
        <v>98</v>
      </c>
      <c r="T3071" t="s">
        <v>98</v>
      </c>
      <c r="U3071" s="2" t="s">
        <v>98</v>
      </c>
      <c r="V3071" s="2" t="s">
        <v>98</v>
      </c>
      <c r="W3071" s="2" t="s">
        <v>98</v>
      </c>
      <c r="X3071" s="2" t="s">
        <v>98</v>
      </c>
      <c r="Y3071" s="2" t="s">
        <v>186</v>
      </c>
      <c r="Z3071" s="2" t="s">
        <v>98</v>
      </c>
      <c r="AA3071" s="2" t="s">
        <v>98</v>
      </c>
      <c r="AB3071" s="2" t="s">
        <v>97</v>
      </c>
      <c r="AC3071" t="s">
        <v>176</v>
      </c>
      <c r="AD3071" t="s">
        <v>97</v>
      </c>
      <c r="AE3071" s="1" t="s">
        <v>98</v>
      </c>
      <c r="AF3071" t="s">
        <v>98</v>
      </c>
    </row>
    <row r="3072" spans="1:32">
      <c r="A3072" s="3" t="s">
        <v>184</v>
      </c>
      <c r="B3072">
        <v>3062</v>
      </c>
      <c r="C3072">
        <v>200320</v>
      </c>
      <c r="D3072" t="s">
        <v>137</v>
      </c>
      <c r="E3072" s="2" t="s">
        <v>98</v>
      </c>
      <c r="F3072" s="2" t="s">
        <v>98</v>
      </c>
      <c r="G3072" s="2" t="s">
        <v>98</v>
      </c>
      <c r="H3072" s="3" t="s">
        <v>97</v>
      </c>
      <c r="I3072" s="2" t="s">
        <v>146</v>
      </c>
      <c r="J3072" s="6" t="s">
        <v>97</v>
      </c>
      <c r="K3072" s="2" t="s">
        <v>134</v>
      </c>
      <c r="L3072" t="s">
        <v>140</v>
      </c>
      <c r="M3072" s="3" t="s">
        <v>101</v>
      </c>
      <c r="N3072" s="71" t="s">
        <v>97</v>
      </c>
      <c r="O3072" s="71" t="s">
        <v>174</v>
      </c>
      <c r="P3072" s="4" t="s">
        <v>182</v>
      </c>
      <c r="Q3072" s="2" t="s">
        <v>98</v>
      </c>
      <c r="R3072" s="2" t="s">
        <v>98</v>
      </c>
      <c r="S3072" t="s">
        <v>98</v>
      </c>
      <c r="T3072" t="s">
        <v>98</v>
      </c>
      <c r="U3072" s="2" t="s">
        <v>98</v>
      </c>
      <c r="V3072" s="2" t="s">
        <v>98</v>
      </c>
      <c r="W3072" s="2" t="s">
        <v>98</v>
      </c>
      <c r="X3072" s="2" t="s">
        <v>98</v>
      </c>
      <c r="Y3072" s="2" t="s">
        <v>186</v>
      </c>
      <c r="Z3072" s="2" t="s">
        <v>98</v>
      </c>
      <c r="AA3072" s="2" t="s">
        <v>98</v>
      </c>
      <c r="AB3072" s="2" t="s">
        <v>97</v>
      </c>
      <c r="AC3072" t="s">
        <v>176</v>
      </c>
      <c r="AD3072" s="6" t="s">
        <v>97</v>
      </c>
      <c r="AE3072" s="1" t="s">
        <v>98</v>
      </c>
      <c r="AF3072" t="s">
        <v>99</v>
      </c>
    </row>
    <row r="3073" spans="1:32">
      <c r="A3073" s="3" t="s">
        <v>184</v>
      </c>
      <c r="B3073">
        <v>3063</v>
      </c>
      <c r="C3073" s="6">
        <v>200326</v>
      </c>
      <c r="D3073" t="s">
        <v>137</v>
      </c>
      <c r="E3073" s="2" t="s">
        <v>98</v>
      </c>
      <c r="F3073" s="2" t="s">
        <v>98</v>
      </c>
      <c r="G3073" s="2" t="s">
        <v>98</v>
      </c>
      <c r="H3073" s="2" t="s">
        <v>97</v>
      </c>
      <c r="I3073" s="2" t="s">
        <v>149</v>
      </c>
      <c r="J3073" s="2" t="s">
        <v>97</v>
      </c>
      <c r="K3073" s="2" t="s">
        <v>134</v>
      </c>
      <c r="L3073" t="s">
        <v>139</v>
      </c>
      <c r="M3073" s="2" t="s">
        <v>100</v>
      </c>
      <c r="N3073" s="71" t="s">
        <v>97</v>
      </c>
      <c r="O3073" s="71" t="s">
        <v>174</v>
      </c>
      <c r="P3073" s="4" t="s">
        <v>97</v>
      </c>
      <c r="Q3073" s="2" t="s">
        <v>97</v>
      </c>
      <c r="R3073" s="2" t="s">
        <v>98</v>
      </c>
      <c r="S3073" t="s">
        <v>97</v>
      </c>
      <c r="T3073" t="s">
        <v>98</v>
      </c>
      <c r="U3073" s="2" t="s">
        <v>98</v>
      </c>
      <c r="V3073" s="2" t="s">
        <v>98</v>
      </c>
      <c r="W3073" s="2" t="s">
        <v>98</v>
      </c>
      <c r="X3073" s="2" t="s">
        <v>98</v>
      </c>
      <c r="Y3073" s="2" t="s">
        <v>98</v>
      </c>
      <c r="Z3073" s="2" t="s">
        <v>98</v>
      </c>
      <c r="AA3073" s="2" t="s">
        <v>98</v>
      </c>
      <c r="AB3073" s="2" t="s">
        <v>98</v>
      </c>
      <c r="AC3073" t="s">
        <v>176</v>
      </c>
      <c r="AD3073" t="s">
        <v>97</v>
      </c>
      <c r="AE3073" s="1" t="s">
        <v>98</v>
      </c>
      <c r="AF3073" t="s">
        <v>98</v>
      </c>
    </row>
    <row r="3074" spans="1:32">
      <c r="A3074" s="3" t="s">
        <v>184</v>
      </c>
      <c r="B3074">
        <v>3064</v>
      </c>
      <c r="C3074">
        <v>200327</v>
      </c>
      <c r="D3074" t="s">
        <v>137</v>
      </c>
      <c r="E3074" s="2" t="s">
        <v>98</v>
      </c>
      <c r="F3074" s="2" t="s">
        <v>98</v>
      </c>
      <c r="G3074" s="2" t="s">
        <v>98</v>
      </c>
      <c r="H3074" s="3" t="s">
        <v>97</v>
      </c>
      <c r="I3074" s="2" t="s">
        <v>149</v>
      </c>
      <c r="J3074" s="6" t="s">
        <v>97</v>
      </c>
      <c r="K3074" s="2" t="s">
        <v>134</v>
      </c>
      <c r="L3074" t="s">
        <v>139</v>
      </c>
      <c r="M3074" s="3" t="s">
        <v>100</v>
      </c>
      <c r="N3074" s="71" t="s">
        <v>97</v>
      </c>
      <c r="O3074" s="71" t="s">
        <v>174</v>
      </c>
      <c r="P3074" s="4" t="s">
        <v>97</v>
      </c>
      <c r="Q3074" s="2" t="s">
        <v>97</v>
      </c>
      <c r="R3074" s="2" t="s">
        <v>98</v>
      </c>
      <c r="S3074" t="s">
        <v>97</v>
      </c>
      <c r="T3074" t="s">
        <v>98</v>
      </c>
      <c r="U3074" s="2" t="s">
        <v>98</v>
      </c>
      <c r="V3074" s="2" t="s">
        <v>98</v>
      </c>
      <c r="W3074" s="2" t="s">
        <v>98</v>
      </c>
      <c r="X3074" s="2" t="s">
        <v>98</v>
      </c>
      <c r="Y3074" s="2" t="s">
        <v>98</v>
      </c>
      <c r="Z3074" s="2" t="s">
        <v>98</v>
      </c>
      <c r="AA3074" s="2" t="s">
        <v>98</v>
      </c>
      <c r="AB3074" s="2" t="s">
        <v>98</v>
      </c>
      <c r="AC3074" t="s">
        <v>176</v>
      </c>
      <c r="AD3074" t="s">
        <v>97</v>
      </c>
      <c r="AE3074" s="1" t="s">
        <v>98</v>
      </c>
      <c r="AF3074" t="s">
        <v>98</v>
      </c>
    </row>
    <row r="3075" spans="1:32">
      <c r="A3075" s="3" t="s">
        <v>184</v>
      </c>
      <c r="B3075">
        <v>3065</v>
      </c>
      <c r="C3075">
        <v>200338</v>
      </c>
      <c r="D3075" t="s">
        <v>136</v>
      </c>
      <c r="E3075" s="2" t="s">
        <v>98</v>
      </c>
      <c r="F3075" s="2" t="s">
        <v>98</v>
      </c>
      <c r="G3075" s="2" t="s">
        <v>98</v>
      </c>
      <c r="H3075" s="3" t="s">
        <v>97</v>
      </c>
      <c r="I3075" s="2" t="s">
        <v>145</v>
      </c>
      <c r="J3075" s="6" t="s">
        <v>97</v>
      </c>
      <c r="K3075" s="2" t="s">
        <v>134</v>
      </c>
      <c r="L3075" t="s">
        <v>140</v>
      </c>
      <c r="M3075" s="2" t="s">
        <v>101</v>
      </c>
      <c r="N3075" s="70" t="s">
        <v>98</v>
      </c>
      <c r="O3075" s="70" t="s">
        <v>174</v>
      </c>
      <c r="P3075" s="4" t="s">
        <v>182</v>
      </c>
      <c r="Q3075" s="2" t="s">
        <v>98</v>
      </c>
      <c r="R3075" s="2" t="s">
        <v>98</v>
      </c>
      <c r="S3075" t="s">
        <v>98</v>
      </c>
      <c r="T3075" t="s">
        <v>98</v>
      </c>
      <c r="U3075" s="2" t="s">
        <v>98</v>
      </c>
      <c r="V3075" s="2" t="s">
        <v>98</v>
      </c>
      <c r="W3075" s="2" t="s">
        <v>98</v>
      </c>
      <c r="X3075" s="2" t="s">
        <v>98</v>
      </c>
      <c r="Y3075" s="2" t="s">
        <v>186</v>
      </c>
      <c r="Z3075" s="2" t="s">
        <v>98</v>
      </c>
      <c r="AA3075" s="2" t="s">
        <v>98</v>
      </c>
      <c r="AB3075" s="2" t="s">
        <v>97</v>
      </c>
      <c r="AC3075" t="s">
        <v>176</v>
      </c>
      <c r="AD3075" s="6" t="s">
        <v>97</v>
      </c>
      <c r="AE3075" s="1" t="s">
        <v>98</v>
      </c>
      <c r="AF3075" t="s">
        <v>97</v>
      </c>
    </row>
    <row r="3076" spans="1:32">
      <c r="A3076" s="3" t="s">
        <v>184</v>
      </c>
      <c r="B3076">
        <v>3066</v>
      </c>
      <c r="C3076" s="6">
        <v>200339</v>
      </c>
      <c r="D3076" t="s">
        <v>136</v>
      </c>
      <c r="E3076" s="2" t="s">
        <v>98</v>
      </c>
      <c r="F3076" s="2" t="s">
        <v>98</v>
      </c>
      <c r="G3076" s="2" t="s">
        <v>98</v>
      </c>
      <c r="H3076" s="2" t="s">
        <v>97</v>
      </c>
      <c r="I3076" s="2" t="s">
        <v>145</v>
      </c>
      <c r="J3076" s="2" t="s">
        <v>97</v>
      </c>
      <c r="K3076" s="2" t="s">
        <v>134</v>
      </c>
      <c r="L3076" t="s">
        <v>140</v>
      </c>
      <c r="M3076" s="2" t="s">
        <v>101</v>
      </c>
      <c r="N3076" s="71" t="s">
        <v>98</v>
      </c>
      <c r="O3076" s="71" t="s">
        <v>174</v>
      </c>
      <c r="P3076" s="4" t="s">
        <v>182</v>
      </c>
      <c r="Q3076" s="2" t="s">
        <v>98</v>
      </c>
      <c r="R3076" s="2" t="s">
        <v>98</v>
      </c>
      <c r="S3076" t="s">
        <v>98</v>
      </c>
      <c r="T3076" t="s">
        <v>98</v>
      </c>
      <c r="U3076" s="2" t="s">
        <v>98</v>
      </c>
      <c r="V3076" s="2" t="s">
        <v>98</v>
      </c>
      <c r="W3076" s="2" t="s">
        <v>98</v>
      </c>
      <c r="X3076" s="2" t="s">
        <v>98</v>
      </c>
      <c r="Y3076" s="2" t="s">
        <v>186</v>
      </c>
      <c r="Z3076" s="2" t="s">
        <v>98</v>
      </c>
      <c r="AA3076" s="2" t="s">
        <v>98</v>
      </c>
      <c r="AB3076" s="2" t="s">
        <v>97</v>
      </c>
      <c r="AC3076" t="s">
        <v>176</v>
      </c>
      <c r="AD3076" t="s">
        <v>97</v>
      </c>
      <c r="AE3076" s="1" t="s">
        <v>98</v>
      </c>
      <c r="AF3076" t="s">
        <v>98</v>
      </c>
    </row>
    <row r="3077" spans="1:32">
      <c r="A3077" s="3" t="s">
        <v>184</v>
      </c>
      <c r="B3077">
        <v>3067</v>
      </c>
      <c r="C3077">
        <v>200376</v>
      </c>
      <c r="D3077" t="s">
        <v>137</v>
      </c>
      <c r="E3077" s="2" t="s">
        <v>98</v>
      </c>
      <c r="F3077" s="2" t="s">
        <v>98</v>
      </c>
      <c r="G3077" s="2" t="s">
        <v>98</v>
      </c>
      <c r="H3077" s="2" t="s">
        <v>97</v>
      </c>
      <c r="I3077" s="2" t="s">
        <v>147</v>
      </c>
      <c r="J3077" s="6" t="s">
        <v>97</v>
      </c>
      <c r="K3077" s="2" t="s">
        <v>134</v>
      </c>
      <c r="L3077" t="s">
        <v>140</v>
      </c>
      <c r="M3077" s="2" t="s">
        <v>100</v>
      </c>
      <c r="N3077" s="70" t="s">
        <v>97</v>
      </c>
      <c r="O3077" s="71" t="s">
        <v>174</v>
      </c>
      <c r="P3077" s="4" t="s">
        <v>97</v>
      </c>
      <c r="Q3077" s="2" t="s">
        <v>98</v>
      </c>
      <c r="R3077" s="2" t="s">
        <v>98</v>
      </c>
      <c r="S3077" t="s">
        <v>97</v>
      </c>
      <c r="T3077" t="s">
        <v>98</v>
      </c>
      <c r="U3077" s="2" t="s">
        <v>98</v>
      </c>
      <c r="V3077" s="2" t="s">
        <v>98</v>
      </c>
      <c r="W3077" s="2" t="s">
        <v>98</v>
      </c>
      <c r="X3077" s="2" t="s">
        <v>98</v>
      </c>
      <c r="Y3077" s="2" t="s">
        <v>186</v>
      </c>
      <c r="Z3077" s="2" t="s">
        <v>98</v>
      </c>
      <c r="AA3077" s="2" t="s">
        <v>98</v>
      </c>
      <c r="AB3077" s="2" t="s">
        <v>97</v>
      </c>
      <c r="AC3077" t="s">
        <v>176</v>
      </c>
      <c r="AD3077" s="6" t="s">
        <v>97</v>
      </c>
      <c r="AE3077" s="1" t="s">
        <v>98</v>
      </c>
      <c r="AF3077" t="s">
        <v>98</v>
      </c>
    </row>
    <row r="3078" spans="1:32">
      <c r="A3078" s="3" t="s">
        <v>184</v>
      </c>
      <c r="B3078">
        <v>3068</v>
      </c>
      <c r="C3078" s="6">
        <v>200379</v>
      </c>
      <c r="D3078" t="s">
        <v>136</v>
      </c>
      <c r="E3078" s="2" t="s">
        <v>98</v>
      </c>
      <c r="F3078" s="2" t="s">
        <v>98</v>
      </c>
      <c r="G3078" s="2" t="s">
        <v>98</v>
      </c>
      <c r="H3078" s="2" t="s">
        <v>99</v>
      </c>
      <c r="I3078" s="2" t="s">
        <v>147</v>
      </c>
      <c r="J3078" s="2" t="s">
        <v>97</v>
      </c>
      <c r="K3078" s="2" t="s">
        <v>134</v>
      </c>
      <c r="L3078" t="s">
        <v>140</v>
      </c>
      <c r="M3078" s="2" t="s">
        <v>100</v>
      </c>
      <c r="N3078" s="71" t="s">
        <v>98</v>
      </c>
      <c r="O3078" s="71" t="s">
        <v>174</v>
      </c>
      <c r="P3078" s="4" t="s">
        <v>182</v>
      </c>
      <c r="Q3078" s="2" t="s">
        <v>98</v>
      </c>
      <c r="R3078" s="2" t="s">
        <v>98</v>
      </c>
      <c r="S3078" t="s">
        <v>98</v>
      </c>
      <c r="T3078" t="s">
        <v>98</v>
      </c>
      <c r="U3078" s="2" t="s">
        <v>98</v>
      </c>
      <c r="V3078" s="2" t="s">
        <v>98</v>
      </c>
      <c r="W3078" s="2" t="s">
        <v>98</v>
      </c>
      <c r="X3078" s="2" t="s">
        <v>98</v>
      </c>
      <c r="Y3078" s="2" t="s">
        <v>186</v>
      </c>
      <c r="Z3078" s="2" t="s">
        <v>98</v>
      </c>
      <c r="AA3078" s="2" t="s">
        <v>98</v>
      </c>
      <c r="AB3078" s="2" t="s">
        <v>97</v>
      </c>
      <c r="AC3078" t="s">
        <v>175</v>
      </c>
      <c r="AD3078" t="s">
        <v>97</v>
      </c>
      <c r="AE3078" s="1" t="s">
        <v>98</v>
      </c>
      <c r="AF3078" t="s">
        <v>98</v>
      </c>
    </row>
    <row r="3079" spans="1:32">
      <c r="A3079" s="3" t="s">
        <v>184</v>
      </c>
      <c r="B3079">
        <v>3069</v>
      </c>
      <c r="C3079" s="6">
        <v>200397</v>
      </c>
      <c r="D3079" t="s">
        <v>136</v>
      </c>
      <c r="E3079" s="2" t="s">
        <v>98</v>
      </c>
      <c r="F3079" s="2" t="s">
        <v>98</v>
      </c>
      <c r="G3079" s="2" t="s">
        <v>98</v>
      </c>
      <c r="H3079" s="2" t="s">
        <v>97</v>
      </c>
      <c r="I3079" s="2" t="s">
        <v>148</v>
      </c>
      <c r="J3079" s="2" t="s">
        <v>97</v>
      </c>
      <c r="K3079" s="2" t="s">
        <v>134</v>
      </c>
      <c r="L3079" t="s">
        <v>140</v>
      </c>
      <c r="M3079" s="2" t="s">
        <v>100</v>
      </c>
      <c r="N3079" s="71" t="s">
        <v>98</v>
      </c>
      <c r="O3079" s="71" t="s">
        <v>174</v>
      </c>
      <c r="P3079" s="4" t="s">
        <v>98</v>
      </c>
      <c r="Q3079" s="2" t="s">
        <v>98</v>
      </c>
      <c r="R3079" s="2" t="s">
        <v>98</v>
      </c>
      <c r="S3079" t="s">
        <v>97</v>
      </c>
      <c r="T3079" t="s">
        <v>98</v>
      </c>
      <c r="U3079" s="2" t="s">
        <v>98</v>
      </c>
      <c r="V3079" s="2" t="s">
        <v>98</v>
      </c>
      <c r="W3079" s="2" t="s">
        <v>98</v>
      </c>
      <c r="X3079" s="2" t="s">
        <v>98</v>
      </c>
      <c r="Y3079" s="2" t="s">
        <v>186</v>
      </c>
      <c r="Z3079" s="2" t="s">
        <v>98</v>
      </c>
      <c r="AA3079" s="2" t="s">
        <v>98</v>
      </c>
      <c r="AB3079" s="2" t="s">
        <v>97</v>
      </c>
      <c r="AC3079" t="s">
        <v>176</v>
      </c>
      <c r="AD3079" t="s">
        <v>97</v>
      </c>
      <c r="AE3079" s="1" t="s">
        <v>98</v>
      </c>
      <c r="AF3079" t="s">
        <v>97</v>
      </c>
    </row>
    <row r="3080" spans="1:32">
      <c r="A3080" s="3" t="s">
        <v>184</v>
      </c>
      <c r="B3080">
        <v>3070</v>
      </c>
      <c r="C3080" s="6">
        <v>200399</v>
      </c>
      <c r="D3080" t="s">
        <v>137</v>
      </c>
      <c r="E3080" s="2" t="s">
        <v>98</v>
      </c>
      <c r="F3080" s="2" t="s">
        <v>98</v>
      </c>
      <c r="G3080" s="2" t="s">
        <v>98</v>
      </c>
      <c r="H3080" s="2" t="s">
        <v>97</v>
      </c>
      <c r="I3080" s="2" t="s">
        <v>145</v>
      </c>
      <c r="J3080" s="2" t="s">
        <v>97</v>
      </c>
      <c r="K3080" s="2" t="s">
        <v>134</v>
      </c>
      <c r="L3080" t="s">
        <v>140</v>
      </c>
      <c r="M3080" s="2" t="s">
        <v>101</v>
      </c>
      <c r="N3080" s="71" t="s">
        <v>97</v>
      </c>
      <c r="O3080" s="71" t="s">
        <v>174</v>
      </c>
      <c r="P3080" s="4" t="s">
        <v>182</v>
      </c>
      <c r="Q3080" s="2" t="s">
        <v>98</v>
      </c>
      <c r="R3080" s="2" t="s">
        <v>98</v>
      </c>
      <c r="S3080" t="s">
        <v>98</v>
      </c>
      <c r="T3080" t="s">
        <v>98</v>
      </c>
      <c r="U3080" s="2" t="s">
        <v>98</v>
      </c>
      <c r="V3080" s="2" t="s">
        <v>98</v>
      </c>
      <c r="W3080" s="2" t="s">
        <v>98</v>
      </c>
      <c r="X3080" s="2" t="s">
        <v>98</v>
      </c>
      <c r="Y3080" s="2" t="s">
        <v>186</v>
      </c>
      <c r="Z3080" s="2" t="s">
        <v>98</v>
      </c>
      <c r="AA3080" s="2" t="s">
        <v>98</v>
      </c>
      <c r="AB3080" s="2" t="s">
        <v>98</v>
      </c>
      <c r="AC3080" t="s">
        <v>176</v>
      </c>
      <c r="AD3080" t="s">
        <v>97</v>
      </c>
      <c r="AE3080" s="1" t="s">
        <v>98</v>
      </c>
      <c r="AF3080" t="s">
        <v>98</v>
      </c>
    </row>
    <row r="3081" spans="1:32">
      <c r="A3081" s="3" t="s">
        <v>184</v>
      </c>
      <c r="B3081">
        <v>3071</v>
      </c>
      <c r="C3081" s="6">
        <v>200400</v>
      </c>
      <c r="D3081" t="s">
        <v>137</v>
      </c>
      <c r="E3081" s="2" t="s">
        <v>98</v>
      </c>
      <c r="F3081" s="2" t="s">
        <v>98</v>
      </c>
      <c r="G3081" s="2" t="s">
        <v>98</v>
      </c>
      <c r="H3081" s="2" t="s">
        <v>97</v>
      </c>
      <c r="I3081" s="2" t="s">
        <v>145</v>
      </c>
      <c r="J3081" s="2" t="s">
        <v>97</v>
      </c>
      <c r="K3081" s="2" t="s">
        <v>134</v>
      </c>
      <c r="L3081" t="s">
        <v>140</v>
      </c>
      <c r="M3081" s="2" t="s">
        <v>101</v>
      </c>
      <c r="N3081" s="71" t="s">
        <v>97</v>
      </c>
      <c r="O3081" s="71" t="s">
        <v>174</v>
      </c>
      <c r="P3081" s="4" t="s">
        <v>182</v>
      </c>
      <c r="Q3081" s="2" t="s">
        <v>98</v>
      </c>
      <c r="R3081" s="2" t="s">
        <v>98</v>
      </c>
      <c r="S3081" t="s">
        <v>98</v>
      </c>
      <c r="T3081" t="s">
        <v>98</v>
      </c>
      <c r="U3081" s="2" t="s">
        <v>98</v>
      </c>
      <c r="V3081" s="2" t="s">
        <v>98</v>
      </c>
      <c r="W3081" s="2" t="s">
        <v>98</v>
      </c>
      <c r="X3081" s="2" t="s">
        <v>98</v>
      </c>
      <c r="Y3081" s="2" t="s">
        <v>186</v>
      </c>
      <c r="Z3081" s="2" t="s">
        <v>98</v>
      </c>
      <c r="AA3081" s="2" t="s">
        <v>98</v>
      </c>
      <c r="AB3081" s="2" t="s">
        <v>98</v>
      </c>
      <c r="AC3081" t="s">
        <v>176</v>
      </c>
      <c r="AD3081" t="s">
        <v>97</v>
      </c>
      <c r="AE3081" s="1" t="s">
        <v>98</v>
      </c>
      <c r="AF3081" t="s">
        <v>97</v>
      </c>
    </row>
    <row r="3082" spans="1:32">
      <c r="A3082" s="3" t="s">
        <v>184</v>
      </c>
      <c r="B3082">
        <v>3072</v>
      </c>
      <c r="C3082" s="6">
        <v>200407</v>
      </c>
      <c r="D3082" t="s">
        <v>136</v>
      </c>
      <c r="E3082" s="2" t="s">
        <v>98</v>
      </c>
      <c r="F3082" s="2" t="s">
        <v>98</v>
      </c>
      <c r="G3082" s="2" t="s">
        <v>98</v>
      </c>
      <c r="H3082" s="2" t="s">
        <v>97</v>
      </c>
      <c r="I3082" s="2" t="s">
        <v>146</v>
      </c>
      <c r="J3082" s="2" t="s">
        <v>97</v>
      </c>
      <c r="K3082" s="2" t="s">
        <v>134</v>
      </c>
      <c r="L3082" t="s">
        <v>140</v>
      </c>
      <c r="M3082" s="2" t="s">
        <v>100</v>
      </c>
      <c r="N3082" s="71" t="s">
        <v>97</v>
      </c>
      <c r="O3082" s="71" t="s">
        <v>174</v>
      </c>
      <c r="P3082" s="4" t="s">
        <v>182</v>
      </c>
      <c r="Q3082" s="2" t="s">
        <v>98</v>
      </c>
      <c r="R3082" s="2" t="s">
        <v>98</v>
      </c>
      <c r="S3082" t="s">
        <v>98</v>
      </c>
      <c r="T3082" t="s">
        <v>98</v>
      </c>
      <c r="U3082" s="2" t="s">
        <v>98</v>
      </c>
      <c r="V3082" s="2" t="s">
        <v>98</v>
      </c>
      <c r="W3082" s="2" t="s">
        <v>98</v>
      </c>
      <c r="X3082" s="2" t="s">
        <v>98</v>
      </c>
      <c r="Y3082" s="2" t="s">
        <v>97</v>
      </c>
      <c r="Z3082" s="2" t="s">
        <v>98</v>
      </c>
      <c r="AA3082" s="2" t="s">
        <v>98</v>
      </c>
      <c r="AB3082" s="2" t="s">
        <v>98</v>
      </c>
      <c r="AC3082" t="s">
        <v>176</v>
      </c>
      <c r="AD3082" t="s">
        <v>97</v>
      </c>
      <c r="AE3082" s="1" t="s">
        <v>98</v>
      </c>
      <c r="AF3082" t="s">
        <v>99</v>
      </c>
    </row>
    <row r="3083" spans="1:32">
      <c r="A3083" s="3" t="s">
        <v>184</v>
      </c>
      <c r="B3083">
        <v>3073</v>
      </c>
      <c r="C3083" s="6">
        <v>200409</v>
      </c>
      <c r="D3083" t="s">
        <v>136</v>
      </c>
      <c r="E3083" s="2" t="s">
        <v>98</v>
      </c>
      <c r="F3083" s="2" t="s">
        <v>98</v>
      </c>
      <c r="G3083" s="2" t="s">
        <v>98</v>
      </c>
      <c r="H3083" s="2" t="s">
        <v>97</v>
      </c>
      <c r="I3083" s="2" t="s">
        <v>146</v>
      </c>
      <c r="J3083" s="2" t="s">
        <v>97</v>
      </c>
      <c r="K3083" s="2" t="s">
        <v>134</v>
      </c>
      <c r="L3083" t="s">
        <v>140</v>
      </c>
      <c r="M3083" s="2" t="s">
        <v>100</v>
      </c>
      <c r="N3083" s="71" t="s">
        <v>97</v>
      </c>
      <c r="O3083" s="71" t="s">
        <v>174</v>
      </c>
      <c r="P3083" s="4" t="s">
        <v>97</v>
      </c>
      <c r="Q3083" s="2" t="s">
        <v>98</v>
      </c>
      <c r="R3083" s="2" t="s">
        <v>98</v>
      </c>
      <c r="S3083" t="s">
        <v>97</v>
      </c>
      <c r="T3083" t="s">
        <v>98</v>
      </c>
      <c r="U3083" s="2" t="s">
        <v>98</v>
      </c>
      <c r="V3083" s="2" t="s">
        <v>98</v>
      </c>
      <c r="W3083" s="2" t="s">
        <v>98</v>
      </c>
      <c r="X3083" s="2" t="s">
        <v>98</v>
      </c>
      <c r="Y3083" s="2" t="s">
        <v>98</v>
      </c>
      <c r="Z3083" s="2" t="s">
        <v>98</v>
      </c>
      <c r="AA3083" s="2" t="s">
        <v>98</v>
      </c>
      <c r="AB3083" s="2" t="s">
        <v>98</v>
      </c>
      <c r="AC3083" t="s">
        <v>176</v>
      </c>
      <c r="AD3083" t="s">
        <v>97</v>
      </c>
      <c r="AE3083" s="1" t="s">
        <v>98</v>
      </c>
      <c r="AF3083" t="s">
        <v>97</v>
      </c>
    </row>
    <row r="3084" spans="1:32">
      <c r="A3084" s="3" t="s">
        <v>184</v>
      </c>
      <c r="B3084">
        <v>3074</v>
      </c>
      <c r="C3084" s="6">
        <v>200410</v>
      </c>
      <c r="D3084" t="s">
        <v>136</v>
      </c>
      <c r="E3084" s="2" t="s">
        <v>98</v>
      </c>
      <c r="F3084" s="2" t="s">
        <v>98</v>
      </c>
      <c r="G3084" s="2" t="s">
        <v>98</v>
      </c>
      <c r="H3084" s="2" t="s">
        <v>97</v>
      </c>
      <c r="I3084" s="2" t="s">
        <v>146</v>
      </c>
      <c r="J3084" s="2" t="s">
        <v>97</v>
      </c>
      <c r="K3084" s="2" t="s">
        <v>134</v>
      </c>
      <c r="L3084" t="s">
        <v>140</v>
      </c>
      <c r="M3084" s="2" t="s">
        <v>100</v>
      </c>
      <c r="N3084" s="71" t="s">
        <v>98</v>
      </c>
      <c r="O3084" s="71" t="s">
        <v>174</v>
      </c>
      <c r="P3084" s="4" t="s">
        <v>98</v>
      </c>
      <c r="Q3084" s="2" t="s">
        <v>98</v>
      </c>
      <c r="R3084" s="2" t="s">
        <v>98</v>
      </c>
      <c r="S3084" t="s">
        <v>97</v>
      </c>
      <c r="T3084" t="s">
        <v>98</v>
      </c>
      <c r="U3084" s="2" t="s">
        <v>98</v>
      </c>
      <c r="V3084" s="2" t="s">
        <v>98</v>
      </c>
      <c r="W3084" s="2" t="s">
        <v>98</v>
      </c>
      <c r="X3084" s="2" t="s">
        <v>98</v>
      </c>
      <c r="Y3084" s="2" t="s">
        <v>186</v>
      </c>
      <c r="Z3084" s="2" t="s">
        <v>98</v>
      </c>
      <c r="AA3084" s="2" t="s">
        <v>98</v>
      </c>
      <c r="AB3084" s="2" t="s">
        <v>99</v>
      </c>
      <c r="AC3084" t="s">
        <v>176</v>
      </c>
      <c r="AD3084" t="s">
        <v>97</v>
      </c>
      <c r="AE3084" s="1" t="s">
        <v>98</v>
      </c>
      <c r="AF3084" t="s">
        <v>98</v>
      </c>
    </row>
    <row r="3085" spans="1:32">
      <c r="A3085" s="3" t="s">
        <v>184</v>
      </c>
      <c r="B3085">
        <v>3075</v>
      </c>
      <c r="C3085">
        <v>200416</v>
      </c>
      <c r="D3085" t="s">
        <v>137</v>
      </c>
      <c r="E3085" s="2" t="s">
        <v>98</v>
      </c>
      <c r="F3085" s="2" t="s">
        <v>98</v>
      </c>
      <c r="G3085" s="2" t="s">
        <v>98</v>
      </c>
      <c r="H3085" s="3" t="s">
        <v>99</v>
      </c>
      <c r="I3085" s="2" t="s">
        <v>149</v>
      </c>
      <c r="J3085" s="6" t="s">
        <v>97</v>
      </c>
      <c r="K3085" s="2" t="s">
        <v>134</v>
      </c>
      <c r="L3085" t="s">
        <v>140</v>
      </c>
      <c r="M3085" s="3" t="s">
        <v>100</v>
      </c>
      <c r="N3085" s="71" t="s">
        <v>97</v>
      </c>
      <c r="O3085" s="71" t="s">
        <v>174</v>
      </c>
      <c r="P3085" s="5" t="s">
        <v>182</v>
      </c>
      <c r="Q3085" s="2" t="s">
        <v>98</v>
      </c>
      <c r="R3085" s="2" t="s">
        <v>98</v>
      </c>
      <c r="S3085" t="s">
        <v>98</v>
      </c>
      <c r="T3085" t="s">
        <v>98</v>
      </c>
      <c r="U3085" s="2" t="s">
        <v>98</v>
      </c>
      <c r="V3085" s="2" t="s">
        <v>98</v>
      </c>
      <c r="W3085" s="2" t="s">
        <v>98</v>
      </c>
      <c r="X3085" s="2" t="s">
        <v>98</v>
      </c>
      <c r="Y3085" s="2" t="s">
        <v>186</v>
      </c>
      <c r="Z3085" s="2" t="s">
        <v>98</v>
      </c>
      <c r="AA3085" s="2" t="s">
        <v>98</v>
      </c>
      <c r="AB3085" s="2" t="s">
        <v>97</v>
      </c>
      <c r="AC3085" t="s">
        <v>176</v>
      </c>
      <c r="AD3085" s="6" t="s">
        <v>97</v>
      </c>
      <c r="AE3085" s="1" t="s">
        <v>98</v>
      </c>
      <c r="AF3085" t="s">
        <v>98</v>
      </c>
    </row>
    <row r="3086" spans="1:32">
      <c r="A3086" s="3" t="s">
        <v>184</v>
      </c>
      <c r="B3086">
        <v>3076</v>
      </c>
      <c r="C3086">
        <v>200435</v>
      </c>
      <c r="D3086" t="s">
        <v>136</v>
      </c>
      <c r="E3086" s="2" t="s">
        <v>98</v>
      </c>
      <c r="F3086" s="2" t="s">
        <v>98</v>
      </c>
      <c r="G3086" s="2" t="s">
        <v>98</v>
      </c>
      <c r="H3086" s="2" t="s">
        <v>97</v>
      </c>
      <c r="I3086" s="2" t="s">
        <v>147</v>
      </c>
      <c r="J3086" s="6" t="s">
        <v>97</v>
      </c>
      <c r="K3086" s="2" t="s">
        <v>134</v>
      </c>
      <c r="L3086" t="s">
        <v>140</v>
      </c>
      <c r="M3086" s="3" t="s">
        <v>100</v>
      </c>
      <c r="N3086" s="71" t="s">
        <v>97</v>
      </c>
      <c r="O3086" s="71" t="s">
        <v>163</v>
      </c>
      <c r="P3086" s="5" t="s">
        <v>98</v>
      </c>
      <c r="Q3086" s="2" t="s">
        <v>98</v>
      </c>
      <c r="R3086" s="2" t="s">
        <v>97</v>
      </c>
      <c r="S3086" t="s">
        <v>97</v>
      </c>
      <c r="T3086" t="s">
        <v>98</v>
      </c>
      <c r="U3086" s="2" t="s">
        <v>98</v>
      </c>
      <c r="V3086" s="2" t="s">
        <v>98</v>
      </c>
      <c r="W3086" s="2" t="s">
        <v>98</v>
      </c>
      <c r="X3086" s="2" t="s">
        <v>98</v>
      </c>
      <c r="Y3086" s="2" t="s">
        <v>98</v>
      </c>
      <c r="Z3086" s="2" t="s">
        <v>98</v>
      </c>
      <c r="AA3086" s="2" t="s">
        <v>98</v>
      </c>
      <c r="AB3086" s="2" t="s">
        <v>97</v>
      </c>
      <c r="AC3086" t="s">
        <v>176</v>
      </c>
      <c r="AD3086" s="6" t="s">
        <v>97</v>
      </c>
      <c r="AE3086" s="1" t="s">
        <v>98</v>
      </c>
      <c r="AF3086" t="s">
        <v>98</v>
      </c>
    </row>
    <row r="3087" spans="1:32">
      <c r="A3087" s="3" t="s">
        <v>184</v>
      </c>
      <c r="B3087">
        <v>3077</v>
      </c>
      <c r="C3087" s="6">
        <v>200463</v>
      </c>
      <c r="D3087" t="s">
        <v>137</v>
      </c>
      <c r="E3087" s="2" t="s">
        <v>98</v>
      </c>
      <c r="F3087" s="2" t="s">
        <v>98</v>
      </c>
      <c r="G3087" s="2" t="s">
        <v>98</v>
      </c>
      <c r="H3087" s="2" t="s">
        <v>97</v>
      </c>
      <c r="I3087" s="2" t="s">
        <v>146</v>
      </c>
      <c r="J3087" s="2" t="s">
        <v>97</v>
      </c>
      <c r="K3087" s="2" t="s">
        <v>134</v>
      </c>
      <c r="L3087" t="s">
        <v>140</v>
      </c>
      <c r="M3087" s="2" t="s">
        <v>101</v>
      </c>
      <c r="N3087" s="71" t="s">
        <v>98</v>
      </c>
      <c r="O3087" s="71" t="s">
        <v>163</v>
      </c>
      <c r="P3087" s="4" t="s">
        <v>182</v>
      </c>
      <c r="Q3087" s="2" t="s">
        <v>98</v>
      </c>
      <c r="R3087" s="2" t="s">
        <v>98</v>
      </c>
      <c r="S3087" t="s">
        <v>98</v>
      </c>
      <c r="T3087" t="s">
        <v>98</v>
      </c>
      <c r="U3087" s="2" t="s">
        <v>98</v>
      </c>
      <c r="V3087" s="2" t="s">
        <v>98</v>
      </c>
      <c r="W3087" s="2" t="s">
        <v>98</v>
      </c>
      <c r="X3087" s="2" t="s">
        <v>98</v>
      </c>
      <c r="Y3087" s="2" t="s">
        <v>186</v>
      </c>
      <c r="Z3087" s="2" t="s">
        <v>98</v>
      </c>
      <c r="AA3087" s="2" t="s">
        <v>98</v>
      </c>
      <c r="AB3087" s="2" t="s">
        <v>97</v>
      </c>
      <c r="AC3087" t="s">
        <v>176</v>
      </c>
      <c r="AD3087" t="s">
        <v>97</v>
      </c>
      <c r="AE3087" s="1" t="s">
        <v>98</v>
      </c>
      <c r="AF3087" t="s">
        <v>98</v>
      </c>
    </row>
    <row r="3088" spans="1:32">
      <c r="A3088" s="3" t="s">
        <v>184</v>
      </c>
      <c r="B3088">
        <v>3078</v>
      </c>
      <c r="C3088" s="6">
        <v>200464</v>
      </c>
      <c r="D3088" t="s">
        <v>137</v>
      </c>
      <c r="E3088" s="2" t="s">
        <v>98</v>
      </c>
      <c r="F3088" s="2" t="s">
        <v>98</v>
      </c>
      <c r="G3088" s="2" t="s">
        <v>98</v>
      </c>
      <c r="H3088" s="2" t="s">
        <v>97</v>
      </c>
      <c r="I3088" s="2" t="s">
        <v>149</v>
      </c>
      <c r="J3088" s="2" t="s">
        <v>97</v>
      </c>
      <c r="K3088" s="2" t="s">
        <v>135</v>
      </c>
      <c r="L3088" t="s">
        <v>138</v>
      </c>
      <c r="M3088" s="2" t="s">
        <v>101</v>
      </c>
      <c r="N3088" s="71" t="s">
        <v>97</v>
      </c>
      <c r="O3088" s="71" t="s">
        <v>163</v>
      </c>
      <c r="P3088" s="4" t="s">
        <v>97</v>
      </c>
      <c r="Q3088" s="2" t="s">
        <v>97</v>
      </c>
      <c r="R3088" s="2" t="s">
        <v>98</v>
      </c>
      <c r="S3088" t="s">
        <v>97</v>
      </c>
      <c r="T3088" t="s">
        <v>98</v>
      </c>
      <c r="U3088" s="2" t="s">
        <v>97</v>
      </c>
      <c r="V3088" s="2" t="s">
        <v>97</v>
      </c>
      <c r="W3088" s="2" t="s">
        <v>98</v>
      </c>
      <c r="X3088" s="2" t="s">
        <v>98</v>
      </c>
      <c r="Y3088" s="2" t="s">
        <v>99</v>
      </c>
      <c r="Z3088" s="2" t="s">
        <v>98</v>
      </c>
      <c r="AA3088" s="2" t="s">
        <v>98</v>
      </c>
      <c r="AB3088" s="2" t="s">
        <v>185</v>
      </c>
      <c r="AC3088" t="s">
        <v>176</v>
      </c>
      <c r="AD3088" t="s">
        <v>98</v>
      </c>
      <c r="AE3088" s="1" t="s">
        <v>98</v>
      </c>
      <c r="AF3088" t="s">
        <v>98</v>
      </c>
    </row>
    <row r="3089" spans="1:32">
      <c r="A3089" s="3" t="s">
        <v>184</v>
      </c>
      <c r="B3089">
        <v>3079</v>
      </c>
      <c r="C3089" s="6">
        <v>200551</v>
      </c>
      <c r="D3089" t="s">
        <v>136</v>
      </c>
      <c r="E3089" s="2" t="s">
        <v>97</v>
      </c>
      <c r="F3089" s="2" t="s">
        <v>98</v>
      </c>
      <c r="G3089" s="2" t="s">
        <v>98</v>
      </c>
      <c r="H3089" s="2" t="s">
        <v>99</v>
      </c>
      <c r="I3089" s="2" t="s">
        <v>145</v>
      </c>
      <c r="J3089" s="2" t="s">
        <v>98</v>
      </c>
      <c r="K3089" s="2" t="s">
        <v>134</v>
      </c>
      <c r="L3089" t="s">
        <v>138</v>
      </c>
      <c r="M3089" s="2" t="s">
        <v>99</v>
      </c>
      <c r="N3089" s="71" t="s">
        <v>97</v>
      </c>
      <c r="O3089" s="71" t="s">
        <v>174</v>
      </c>
      <c r="P3089" s="4" t="s">
        <v>97</v>
      </c>
      <c r="Q3089" s="2" t="s">
        <v>98</v>
      </c>
      <c r="R3089" s="2" t="s">
        <v>98</v>
      </c>
      <c r="S3089" t="s">
        <v>97</v>
      </c>
      <c r="T3089" t="s">
        <v>98</v>
      </c>
      <c r="U3089" s="2" t="s">
        <v>98</v>
      </c>
      <c r="V3089" s="2" t="s">
        <v>98</v>
      </c>
      <c r="W3089" s="2" t="s">
        <v>98</v>
      </c>
      <c r="X3089" s="2" t="s">
        <v>98</v>
      </c>
      <c r="Y3089" s="2" t="s">
        <v>97</v>
      </c>
      <c r="Z3089" s="2" t="s">
        <v>98</v>
      </c>
      <c r="AA3089" s="2" t="s">
        <v>98</v>
      </c>
      <c r="AB3089" s="2" t="s">
        <v>98</v>
      </c>
      <c r="AC3089" t="s">
        <v>176</v>
      </c>
      <c r="AD3089" t="s">
        <v>97</v>
      </c>
      <c r="AE3089" s="1" t="s">
        <v>98</v>
      </c>
      <c r="AF3089" t="s">
        <v>99</v>
      </c>
    </row>
    <row r="3090" spans="1:32">
      <c r="A3090" s="3" t="s">
        <v>184</v>
      </c>
      <c r="B3090">
        <v>3080</v>
      </c>
      <c r="C3090">
        <v>200583</v>
      </c>
      <c r="D3090" t="s">
        <v>136</v>
      </c>
      <c r="E3090" s="2" t="s">
        <v>98</v>
      </c>
      <c r="F3090" s="2" t="s">
        <v>98</v>
      </c>
      <c r="G3090" s="2" t="s">
        <v>98</v>
      </c>
      <c r="H3090" s="3" t="s">
        <v>97</v>
      </c>
      <c r="I3090" s="2" t="s">
        <v>149</v>
      </c>
      <c r="J3090" s="6" t="s">
        <v>97</v>
      </c>
      <c r="K3090" s="2" t="s">
        <v>135</v>
      </c>
      <c r="L3090" t="s">
        <v>138</v>
      </c>
      <c r="M3090" s="2" t="s">
        <v>100</v>
      </c>
      <c r="N3090" s="70" t="s">
        <v>97</v>
      </c>
      <c r="O3090" s="70" t="s">
        <v>174</v>
      </c>
      <c r="P3090" s="4" t="s">
        <v>97</v>
      </c>
      <c r="Q3090" s="2" t="s">
        <v>97</v>
      </c>
      <c r="R3090" s="2" t="s">
        <v>98</v>
      </c>
      <c r="S3090" t="s">
        <v>97</v>
      </c>
      <c r="T3090" t="s">
        <v>98</v>
      </c>
      <c r="U3090" s="2" t="s">
        <v>98</v>
      </c>
      <c r="V3090" s="2" t="s">
        <v>97</v>
      </c>
      <c r="W3090" s="2" t="s">
        <v>98</v>
      </c>
      <c r="X3090" s="2" t="s">
        <v>98</v>
      </c>
      <c r="Y3090" s="2" t="s">
        <v>99</v>
      </c>
      <c r="Z3090" s="2" t="s">
        <v>97</v>
      </c>
      <c r="AA3090" s="2" t="s">
        <v>98</v>
      </c>
      <c r="AB3090" s="2" t="s">
        <v>185</v>
      </c>
      <c r="AC3090" t="s">
        <v>176</v>
      </c>
      <c r="AD3090" s="6" t="s">
        <v>98</v>
      </c>
      <c r="AE3090" s="1" t="s">
        <v>98</v>
      </c>
      <c r="AF3090" t="s">
        <v>98</v>
      </c>
    </row>
    <row r="3091" spans="1:32">
      <c r="A3091" s="3" t="s">
        <v>184</v>
      </c>
      <c r="B3091">
        <v>3081</v>
      </c>
      <c r="C3091">
        <v>200585</v>
      </c>
      <c r="D3091" t="s">
        <v>137</v>
      </c>
      <c r="E3091" s="2" t="s">
        <v>98</v>
      </c>
      <c r="F3091" s="2" t="s">
        <v>98</v>
      </c>
      <c r="G3091" s="2" t="s">
        <v>98</v>
      </c>
      <c r="H3091" s="3" t="s">
        <v>97</v>
      </c>
      <c r="I3091" s="2" t="s">
        <v>149</v>
      </c>
      <c r="J3091" s="6" t="s">
        <v>97</v>
      </c>
      <c r="K3091" s="2" t="s">
        <v>135</v>
      </c>
      <c r="L3091" t="s">
        <v>138</v>
      </c>
      <c r="M3091" s="3" t="s">
        <v>100</v>
      </c>
      <c r="N3091" s="71" t="s">
        <v>97</v>
      </c>
      <c r="O3091" s="71" t="s">
        <v>174</v>
      </c>
      <c r="P3091" s="5" t="s">
        <v>97</v>
      </c>
      <c r="Q3091" s="2" t="s">
        <v>97</v>
      </c>
      <c r="R3091" s="2" t="s">
        <v>98</v>
      </c>
      <c r="S3091" t="s">
        <v>97</v>
      </c>
      <c r="T3091" t="s">
        <v>97</v>
      </c>
      <c r="U3091" s="2" t="s">
        <v>97</v>
      </c>
      <c r="V3091" s="2" t="s">
        <v>97</v>
      </c>
      <c r="W3091" s="2" t="s">
        <v>98</v>
      </c>
      <c r="X3091" s="2" t="s">
        <v>98</v>
      </c>
      <c r="Y3091" s="2" t="s">
        <v>99</v>
      </c>
      <c r="Z3091" s="2" t="s">
        <v>98</v>
      </c>
      <c r="AA3091" s="2" t="s">
        <v>98</v>
      </c>
      <c r="AB3091" s="2" t="s">
        <v>185</v>
      </c>
      <c r="AC3091" t="s">
        <v>176</v>
      </c>
      <c r="AD3091" s="6" t="s">
        <v>98</v>
      </c>
      <c r="AE3091" s="1" t="s">
        <v>98</v>
      </c>
      <c r="AF3091" t="s">
        <v>98</v>
      </c>
    </row>
    <row r="3092" spans="1:32">
      <c r="A3092" s="3" t="s">
        <v>184</v>
      </c>
      <c r="B3092">
        <v>3082</v>
      </c>
      <c r="C3092" s="6">
        <v>200591</v>
      </c>
      <c r="D3092" t="s">
        <v>136</v>
      </c>
      <c r="E3092" s="2" t="s">
        <v>98</v>
      </c>
      <c r="F3092" s="2" t="s">
        <v>98</v>
      </c>
      <c r="G3092" s="2" t="s">
        <v>98</v>
      </c>
      <c r="H3092" s="2" t="s">
        <v>97</v>
      </c>
      <c r="I3092" s="2" t="s">
        <v>147</v>
      </c>
      <c r="J3092" s="2" t="s">
        <v>97</v>
      </c>
      <c r="K3092" s="2" t="s">
        <v>134</v>
      </c>
      <c r="L3092" t="s">
        <v>140</v>
      </c>
      <c r="M3092" s="2" t="s">
        <v>100</v>
      </c>
      <c r="N3092" s="71" t="s">
        <v>98</v>
      </c>
      <c r="O3092" s="71" t="s">
        <v>163</v>
      </c>
      <c r="P3092" s="4" t="s">
        <v>182</v>
      </c>
      <c r="Q3092" s="2" t="s">
        <v>98</v>
      </c>
      <c r="R3092" s="2" t="s">
        <v>98</v>
      </c>
      <c r="S3092" t="s">
        <v>98</v>
      </c>
      <c r="T3092" t="s">
        <v>98</v>
      </c>
      <c r="U3092" s="2" t="s">
        <v>98</v>
      </c>
      <c r="V3092" s="2" t="s">
        <v>98</v>
      </c>
      <c r="W3092" s="2" t="s">
        <v>98</v>
      </c>
      <c r="X3092" s="2" t="s">
        <v>98</v>
      </c>
      <c r="Y3092" s="2" t="s">
        <v>98</v>
      </c>
      <c r="Z3092" s="2" t="s">
        <v>98</v>
      </c>
      <c r="AA3092" s="2" t="s">
        <v>98</v>
      </c>
      <c r="AB3092" s="2" t="s">
        <v>98</v>
      </c>
      <c r="AC3092" t="s">
        <v>176</v>
      </c>
      <c r="AD3092" t="s">
        <v>97</v>
      </c>
      <c r="AE3092" s="1" t="s">
        <v>98</v>
      </c>
      <c r="AF3092" t="s">
        <v>98</v>
      </c>
    </row>
    <row r="3093" spans="1:32">
      <c r="A3093" s="3" t="s">
        <v>184</v>
      </c>
      <c r="B3093">
        <v>3083</v>
      </c>
      <c r="C3093" s="6">
        <v>200595</v>
      </c>
      <c r="D3093" t="s">
        <v>136</v>
      </c>
      <c r="E3093" s="2" t="s">
        <v>98</v>
      </c>
      <c r="F3093" s="2" t="s">
        <v>98</v>
      </c>
      <c r="G3093" s="2" t="s">
        <v>98</v>
      </c>
      <c r="H3093" s="2" t="s">
        <v>97</v>
      </c>
      <c r="I3093" s="2" t="s">
        <v>146</v>
      </c>
      <c r="J3093" s="2" t="s">
        <v>98</v>
      </c>
      <c r="K3093" s="2" t="s">
        <v>134</v>
      </c>
      <c r="L3093" t="s">
        <v>138</v>
      </c>
      <c r="M3093" s="2" t="s">
        <v>101</v>
      </c>
      <c r="N3093" s="71" t="s">
        <v>97</v>
      </c>
      <c r="O3093" s="71" t="s">
        <v>174</v>
      </c>
      <c r="P3093" s="4" t="s">
        <v>98</v>
      </c>
      <c r="Q3093" s="2" t="s">
        <v>98</v>
      </c>
      <c r="R3093" s="2" t="s">
        <v>98</v>
      </c>
      <c r="S3093" t="s">
        <v>97</v>
      </c>
      <c r="T3093" t="s">
        <v>97</v>
      </c>
      <c r="U3093" s="2" t="s">
        <v>98</v>
      </c>
      <c r="V3093" s="2" t="s">
        <v>98</v>
      </c>
      <c r="W3093" s="2" t="s">
        <v>98</v>
      </c>
      <c r="X3093" s="2" t="s">
        <v>98</v>
      </c>
      <c r="Y3093" s="2" t="s">
        <v>98</v>
      </c>
      <c r="Z3093" s="2" t="s">
        <v>98</v>
      </c>
      <c r="AA3093" s="2" t="s">
        <v>98</v>
      </c>
      <c r="AB3093" s="2" t="s">
        <v>97</v>
      </c>
      <c r="AC3093" t="s">
        <v>176</v>
      </c>
      <c r="AD3093" t="s">
        <v>97</v>
      </c>
      <c r="AE3093" s="1" t="s">
        <v>98</v>
      </c>
      <c r="AF3093" t="s">
        <v>98</v>
      </c>
    </row>
    <row r="3094" spans="1:32">
      <c r="A3094" s="3" t="s">
        <v>184</v>
      </c>
      <c r="B3094">
        <v>3084</v>
      </c>
      <c r="C3094">
        <v>200607</v>
      </c>
      <c r="D3094" t="s">
        <v>137</v>
      </c>
      <c r="E3094" s="2" t="s">
        <v>98</v>
      </c>
      <c r="F3094" s="2" t="s">
        <v>98</v>
      </c>
      <c r="G3094" s="2" t="s">
        <v>98</v>
      </c>
      <c r="H3094" s="3" t="s">
        <v>97</v>
      </c>
      <c r="I3094" s="2" t="s">
        <v>147</v>
      </c>
      <c r="J3094" s="6" t="s">
        <v>97</v>
      </c>
      <c r="K3094" s="2" t="s">
        <v>134</v>
      </c>
      <c r="L3094" t="s">
        <v>140</v>
      </c>
      <c r="M3094" s="2" t="s">
        <v>101</v>
      </c>
      <c r="N3094" s="70" t="s">
        <v>97</v>
      </c>
      <c r="O3094" s="70" t="s">
        <v>174</v>
      </c>
      <c r="P3094" s="4" t="s">
        <v>182</v>
      </c>
      <c r="Q3094" s="2" t="s">
        <v>98</v>
      </c>
      <c r="R3094" s="2" t="s">
        <v>98</v>
      </c>
      <c r="S3094" t="s">
        <v>98</v>
      </c>
      <c r="T3094" t="s">
        <v>98</v>
      </c>
      <c r="U3094" s="2" t="s">
        <v>98</v>
      </c>
      <c r="V3094" s="2" t="s">
        <v>98</v>
      </c>
      <c r="W3094" s="2" t="s">
        <v>98</v>
      </c>
      <c r="X3094" s="2" t="s">
        <v>98</v>
      </c>
      <c r="Y3094" s="2" t="s">
        <v>98</v>
      </c>
      <c r="Z3094" s="2" t="s">
        <v>98</v>
      </c>
      <c r="AA3094" s="2" t="s">
        <v>98</v>
      </c>
      <c r="AB3094" s="2" t="s">
        <v>97</v>
      </c>
      <c r="AC3094" t="s">
        <v>176</v>
      </c>
      <c r="AD3094" s="6" t="s">
        <v>97</v>
      </c>
      <c r="AE3094" s="1" t="s">
        <v>98</v>
      </c>
      <c r="AF3094" t="s">
        <v>97</v>
      </c>
    </row>
    <row r="3095" spans="1:32">
      <c r="A3095" s="3" t="s">
        <v>184</v>
      </c>
      <c r="B3095">
        <v>3085</v>
      </c>
      <c r="C3095" s="6">
        <v>200608</v>
      </c>
      <c r="D3095" t="s">
        <v>136</v>
      </c>
      <c r="E3095" s="2" t="s">
        <v>98</v>
      </c>
      <c r="F3095" s="2" t="s">
        <v>98</v>
      </c>
      <c r="G3095" s="2" t="s">
        <v>98</v>
      </c>
      <c r="H3095" s="2" t="s">
        <v>99</v>
      </c>
      <c r="I3095" s="2" t="s">
        <v>146</v>
      </c>
      <c r="J3095" s="2" t="s">
        <v>98</v>
      </c>
      <c r="K3095" s="2" t="s">
        <v>135</v>
      </c>
      <c r="L3095" t="s">
        <v>138</v>
      </c>
      <c r="M3095" s="2" t="s">
        <v>100</v>
      </c>
      <c r="N3095" s="71" t="s">
        <v>97</v>
      </c>
      <c r="O3095" s="71" t="s">
        <v>174</v>
      </c>
      <c r="P3095" s="4" t="s">
        <v>97</v>
      </c>
      <c r="Q3095" s="2" t="s">
        <v>98</v>
      </c>
      <c r="R3095" s="2" t="s">
        <v>98</v>
      </c>
      <c r="S3095" t="s">
        <v>97</v>
      </c>
      <c r="T3095" t="s">
        <v>98</v>
      </c>
      <c r="U3095" s="2" t="s">
        <v>98</v>
      </c>
      <c r="V3095" s="2" t="s">
        <v>98</v>
      </c>
      <c r="W3095" s="2" t="s">
        <v>98</v>
      </c>
      <c r="X3095" s="2" t="s">
        <v>98</v>
      </c>
      <c r="Y3095" s="2" t="s">
        <v>99</v>
      </c>
      <c r="Z3095" s="2" t="s">
        <v>98</v>
      </c>
      <c r="AA3095" s="2" t="s">
        <v>98</v>
      </c>
      <c r="AB3095" s="2" t="s">
        <v>185</v>
      </c>
      <c r="AC3095" t="s">
        <v>175</v>
      </c>
      <c r="AD3095" t="s">
        <v>98</v>
      </c>
      <c r="AE3095" s="1" t="s">
        <v>98</v>
      </c>
      <c r="AF3095" t="s">
        <v>97</v>
      </c>
    </row>
    <row r="3096" spans="1:32">
      <c r="A3096" s="3" t="s">
        <v>184</v>
      </c>
      <c r="B3096">
        <v>3086</v>
      </c>
      <c r="C3096" s="6">
        <v>200609</v>
      </c>
      <c r="D3096" t="s">
        <v>137</v>
      </c>
      <c r="E3096" s="2" t="s">
        <v>98</v>
      </c>
      <c r="F3096" s="2" t="s">
        <v>98</v>
      </c>
      <c r="G3096" s="2" t="s">
        <v>98</v>
      </c>
      <c r="H3096" s="2" t="s">
        <v>97</v>
      </c>
      <c r="I3096" s="2" t="s">
        <v>145</v>
      </c>
      <c r="J3096" s="2" t="s">
        <v>98</v>
      </c>
      <c r="K3096" s="2" t="s">
        <v>134</v>
      </c>
      <c r="L3096" t="s">
        <v>139</v>
      </c>
      <c r="M3096" s="2" t="s">
        <v>100</v>
      </c>
      <c r="N3096" s="71" t="s">
        <v>97</v>
      </c>
      <c r="O3096" s="71" t="s">
        <v>174</v>
      </c>
      <c r="P3096" s="4" t="s">
        <v>97</v>
      </c>
      <c r="Q3096" s="2" t="s">
        <v>98</v>
      </c>
      <c r="R3096" s="2" t="s">
        <v>98</v>
      </c>
      <c r="S3096" t="s">
        <v>97</v>
      </c>
      <c r="T3096" t="s">
        <v>97</v>
      </c>
      <c r="U3096" s="2" t="s">
        <v>98</v>
      </c>
      <c r="V3096" s="2" t="s">
        <v>98</v>
      </c>
      <c r="W3096" s="2" t="s">
        <v>98</v>
      </c>
      <c r="X3096" s="2" t="s">
        <v>98</v>
      </c>
      <c r="Y3096" s="2" t="s">
        <v>98</v>
      </c>
      <c r="Z3096" s="2" t="s">
        <v>98</v>
      </c>
      <c r="AA3096" s="2" t="s">
        <v>98</v>
      </c>
      <c r="AB3096" s="2" t="s">
        <v>98</v>
      </c>
      <c r="AC3096" t="s">
        <v>176</v>
      </c>
      <c r="AD3096" t="s">
        <v>97</v>
      </c>
      <c r="AE3096" s="1" t="s">
        <v>98</v>
      </c>
      <c r="AF3096" t="s">
        <v>98</v>
      </c>
    </row>
    <row r="3097" spans="1:32">
      <c r="A3097" s="3" t="s">
        <v>184</v>
      </c>
      <c r="B3097">
        <v>3087</v>
      </c>
      <c r="C3097">
        <v>200610</v>
      </c>
      <c r="D3097" t="s">
        <v>137</v>
      </c>
      <c r="E3097" s="2" t="s">
        <v>98</v>
      </c>
      <c r="F3097" s="2" t="s">
        <v>98</v>
      </c>
      <c r="G3097" s="2" t="s">
        <v>98</v>
      </c>
      <c r="H3097" s="3" t="s">
        <v>97</v>
      </c>
      <c r="I3097" s="2" t="s">
        <v>147</v>
      </c>
      <c r="J3097" s="6" t="s">
        <v>97</v>
      </c>
      <c r="K3097" s="2" t="s">
        <v>134</v>
      </c>
      <c r="L3097" t="s">
        <v>140</v>
      </c>
      <c r="M3097" s="2" t="s">
        <v>100</v>
      </c>
      <c r="N3097" s="70" t="s">
        <v>97</v>
      </c>
      <c r="O3097" s="70" t="s">
        <v>174</v>
      </c>
      <c r="P3097" s="5" t="s">
        <v>97</v>
      </c>
      <c r="Q3097" s="2" t="s">
        <v>98</v>
      </c>
      <c r="R3097" s="2" t="s">
        <v>98</v>
      </c>
      <c r="S3097" t="s">
        <v>97</v>
      </c>
      <c r="T3097" t="s">
        <v>98</v>
      </c>
      <c r="U3097" s="2" t="s">
        <v>98</v>
      </c>
      <c r="V3097" s="2" t="s">
        <v>98</v>
      </c>
      <c r="W3097" s="2" t="s">
        <v>98</v>
      </c>
      <c r="X3097" s="2" t="s">
        <v>98</v>
      </c>
      <c r="Y3097" s="2" t="s">
        <v>98</v>
      </c>
      <c r="Z3097" s="2" t="s">
        <v>98</v>
      </c>
      <c r="AA3097" s="2" t="s">
        <v>98</v>
      </c>
      <c r="AB3097" s="2" t="s">
        <v>98</v>
      </c>
      <c r="AC3097" t="s">
        <v>176</v>
      </c>
      <c r="AD3097" s="6" t="s">
        <v>97</v>
      </c>
      <c r="AE3097" s="1" t="s">
        <v>98</v>
      </c>
      <c r="AF3097" t="s">
        <v>97</v>
      </c>
    </row>
    <row r="3098" spans="1:32">
      <c r="A3098" s="3" t="s">
        <v>184</v>
      </c>
      <c r="B3098">
        <v>3088</v>
      </c>
      <c r="C3098">
        <v>200646</v>
      </c>
      <c r="D3098" t="s">
        <v>136</v>
      </c>
      <c r="E3098" s="2" t="s">
        <v>98</v>
      </c>
      <c r="F3098" s="2" t="s">
        <v>98</v>
      </c>
      <c r="G3098" s="2" t="s">
        <v>98</v>
      </c>
      <c r="H3098" s="3" t="s">
        <v>97</v>
      </c>
      <c r="I3098" s="2" t="s">
        <v>147</v>
      </c>
      <c r="J3098" s="6" t="s">
        <v>97</v>
      </c>
      <c r="K3098" s="2" t="s">
        <v>135</v>
      </c>
      <c r="L3098" t="s">
        <v>138</v>
      </c>
      <c r="M3098" s="2" t="s">
        <v>100</v>
      </c>
      <c r="N3098" s="70" t="s">
        <v>97</v>
      </c>
      <c r="O3098" s="70" t="s">
        <v>174</v>
      </c>
      <c r="P3098" s="5" t="s">
        <v>97</v>
      </c>
      <c r="Q3098" s="2" t="s">
        <v>98</v>
      </c>
      <c r="R3098" s="2" t="s">
        <v>98</v>
      </c>
      <c r="S3098" t="s">
        <v>97</v>
      </c>
      <c r="T3098" t="s">
        <v>98</v>
      </c>
      <c r="U3098" s="2" t="s">
        <v>98</v>
      </c>
      <c r="V3098" s="2" t="s">
        <v>98</v>
      </c>
      <c r="W3098" s="2" t="s">
        <v>98</v>
      </c>
      <c r="X3098" s="2" t="s">
        <v>98</v>
      </c>
      <c r="Y3098" s="2" t="s">
        <v>99</v>
      </c>
      <c r="Z3098" s="2" t="s">
        <v>98</v>
      </c>
      <c r="AA3098" s="2" t="s">
        <v>98</v>
      </c>
      <c r="AB3098" s="2" t="s">
        <v>185</v>
      </c>
      <c r="AC3098" t="s">
        <v>175</v>
      </c>
      <c r="AD3098" s="6" t="s">
        <v>98</v>
      </c>
      <c r="AE3098" s="1" t="s">
        <v>98</v>
      </c>
      <c r="AF3098" t="s">
        <v>97</v>
      </c>
    </row>
    <row r="3099" spans="1:32">
      <c r="A3099" s="3" t="s">
        <v>184</v>
      </c>
      <c r="B3099">
        <v>3089</v>
      </c>
      <c r="C3099">
        <v>200680</v>
      </c>
      <c r="D3099" t="s">
        <v>137</v>
      </c>
      <c r="E3099" s="2" t="s">
        <v>98</v>
      </c>
      <c r="F3099" s="2" t="s">
        <v>98</v>
      </c>
      <c r="G3099" s="2" t="s">
        <v>98</v>
      </c>
      <c r="H3099" s="3" t="s">
        <v>97</v>
      </c>
      <c r="I3099" s="2" t="s">
        <v>146</v>
      </c>
      <c r="J3099" s="6" t="s">
        <v>97</v>
      </c>
      <c r="K3099" s="2" t="s">
        <v>134</v>
      </c>
      <c r="L3099" t="s">
        <v>140</v>
      </c>
      <c r="M3099" s="3" t="s">
        <v>100</v>
      </c>
      <c r="N3099" s="71" t="s">
        <v>97</v>
      </c>
      <c r="O3099" s="71" t="s">
        <v>174</v>
      </c>
      <c r="P3099" s="4" t="s">
        <v>182</v>
      </c>
      <c r="Q3099" s="2" t="s">
        <v>98</v>
      </c>
      <c r="R3099" s="2" t="s">
        <v>98</v>
      </c>
      <c r="S3099" t="s">
        <v>98</v>
      </c>
      <c r="T3099" t="s">
        <v>98</v>
      </c>
      <c r="U3099" s="2" t="s">
        <v>98</v>
      </c>
      <c r="V3099" s="2" t="s">
        <v>98</v>
      </c>
      <c r="W3099" s="2" t="s">
        <v>98</v>
      </c>
      <c r="X3099" s="2" t="s">
        <v>98</v>
      </c>
      <c r="Y3099" s="2" t="s">
        <v>186</v>
      </c>
      <c r="Z3099" s="2" t="s">
        <v>98</v>
      </c>
      <c r="AA3099" s="2" t="s">
        <v>98</v>
      </c>
      <c r="AB3099" s="2" t="s">
        <v>98</v>
      </c>
      <c r="AC3099" t="s">
        <v>176</v>
      </c>
      <c r="AD3099" s="6" t="s">
        <v>97</v>
      </c>
      <c r="AE3099" s="1" t="s">
        <v>98</v>
      </c>
      <c r="AF3099" t="s">
        <v>98</v>
      </c>
    </row>
    <row r="3100" spans="1:32">
      <c r="A3100" s="3" t="s">
        <v>184</v>
      </c>
      <c r="B3100">
        <v>3090</v>
      </c>
      <c r="C3100" s="6">
        <v>200681</v>
      </c>
      <c r="D3100" t="s">
        <v>137</v>
      </c>
      <c r="E3100" s="2" t="s">
        <v>98</v>
      </c>
      <c r="F3100" s="2" t="s">
        <v>98</v>
      </c>
      <c r="G3100" s="2" t="s">
        <v>98</v>
      </c>
      <c r="H3100" s="2" t="s">
        <v>97</v>
      </c>
      <c r="I3100" s="2" t="s">
        <v>145</v>
      </c>
      <c r="J3100" s="2" t="s">
        <v>97</v>
      </c>
      <c r="K3100" s="2" t="s">
        <v>134</v>
      </c>
      <c r="L3100" t="s">
        <v>140</v>
      </c>
      <c r="M3100" s="2" t="s">
        <v>100</v>
      </c>
      <c r="N3100" s="71" t="s">
        <v>97</v>
      </c>
      <c r="O3100" s="71" t="s">
        <v>174</v>
      </c>
      <c r="P3100" s="4" t="s">
        <v>98</v>
      </c>
      <c r="Q3100" s="2" t="s">
        <v>98</v>
      </c>
      <c r="R3100" s="2" t="s">
        <v>98</v>
      </c>
      <c r="S3100" t="s">
        <v>97</v>
      </c>
      <c r="T3100" t="s">
        <v>98</v>
      </c>
      <c r="U3100" s="2" t="s">
        <v>98</v>
      </c>
      <c r="V3100" s="2" t="s">
        <v>98</v>
      </c>
      <c r="W3100" s="2" t="s">
        <v>98</v>
      </c>
      <c r="X3100" s="2" t="s">
        <v>98</v>
      </c>
      <c r="Y3100" s="2" t="s">
        <v>186</v>
      </c>
      <c r="Z3100" s="2" t="s">
        <v>98</v>
      </c>
      <c r="AA3100" s="2" t="s">
        <v>98</v>
      </c>
      <c r="AB3100" s="2" t="s">
        <v>97</v>
      </c>
      <c r="AC3100" t="s">
        <v>176</v>
      </c>
      <c r="AD3100" t="s">
        <v>97</v>
      </c>
      <c r="AE3100" s="1" t="s">
        <v>98</v>
      </c>
      <c r="AF3100" t="s">
        <v>98</v>
      </c>
    </row>
    <row r="3101" spans="1:32">
      <c r="A3101" s="3" t="s">
        <v>184</v>
      </c>
      <c r="B3101">
        <v>3091</v>
      </c>
      <c r="C3101">
        <v>200682</v>
      </c>
      <c r="D3101" t="s">
        <v>137</v>
      </c>
      <c r="E3101" s="2" t="s">
        <v>98</v>
      </c>
      <c r="F3101" s="2" t="s">
        <v>98</v>
      </c>
      <c r="G3101" s="2" t="s">
        <v>98</v>
      </c>
      <c r="H3101" s="3" t="s">
        <v>97</v>
      </c>
      <c r="I3101" s="2" t="s">
        <v>147</v>
      </c>
      <c r="J3101" s="6" t="s">
        <v>97</v>
      </c>
      <c r="K3101" s="2" t="s">
        <v>134</v>
      </c>
      <c r="L3101" t="s">
        <v>140</v>
      </c>
      <c r="M3101" s="2" t="s">
        <v>100</v>
      </c>
      <c r="N3101" s="70" t="s">
        <v>97</v>
      </c>
      <c r="O3101" s="70" t="s">
        <v>163</v>
      </c>
      <c r="P3101" s="5" t="s">
        <v>182</v>
      </c>
      <c r="Q3101" s="2" t="s">
        <v>98</v>
      </c>
      <c r="R3101" s="2" t="s">
        <v>98</v>
      </c>
      <c r="S3101" t="s">
        <v>98</v>
      </c>
      <c r="T3101" t="s">
        <v>98</v>
      </c>
      <c r="U3101" s="2" t="s">
        <v>98</v>
      </c>
      <c r="V3101" s="2" t="s">
        <v>98</v>
      </c>
      <c r="W3101" s="2" t="s">
        <v>98</v>
      </c>
      <c r="X3101" s="2" t="s">
        <v>98</v>
      </c>
      <c r="Y3101" s="2" t="s">
        <v>186</v>
      </c>
      <c r="Z3101" s="2" t="s">
        <v>98</v>
      </c>
      <c r="AA3101" s="2" t="s">
        <v>98</v>
      </c>
      <c r="AB3101" s="2" t="s">
        <v>98</v>
      </c>
      <c r="AC3101" t="s">
        <v>176</v>
      </c>
      <c r="AD3101" s="6" t="s">
        <v>97</v>
      </c>
      <c r="AE3101" s="1" t="s">
        <v>98</v>
      </c>
      <c r="AF3101" t="s">
        <v>98</v>
      </c>
    </row>
    <row r="3102" spans="1:32">
      <c r="A3102" s="3" t="s">
        <v>184</v>
      </c>
      <c r="B3102">
        <v>3092</v>
      </c>
      <c r="C3102">
        <v>200684</v>
      </c>
      <c r="D3102" t="s">
        <v>136</v>
      </c>
      <c r="E3102" s="2" t="s">
        <v>98</v>
      </c>
      <c r="F3102" s="2" t="s">
        <v>98</v>
      </c>
      <c r="G3102" s="2" t="s">
        <v>98</v>
      </c>
      <c r="H3102" s="3" t="s">
        <v>97</v>
      </c>
      <c r="I3102" s="2" t="s">
        <v>147</v>
      </c>
      <c r="J3102" s="6" t="s">
        <v>97</v>
      </c>
      <c r="K3102" s="2" t="s">
        <v>134</v>
      </c>
      <c r="L3102" t="s">
        <v>140</v>
      </c>
      <c r="M3102" s="2" t="s">
        <v>100</v>
      </c>
      <c r="N3102" s="70" t="s">
        <v>97</v>
      </c>
      <c r="O3102" s="70" t="s">
        <v>174</v>
      </c>
      <c r="P3102" s="5" t="s">
        <v>97</v>
      </c>
      <c r="Q3102" s="2" t="s">
        <v>98</v>
      </c>
      <c r="R3102" s="2" t="s">
        <v>98</v>
      </c>
      <c r="S3102" t="s">
        <v>97</v>
      </c>
      <c r="T3102" t="s">
        <v>98</v>
      </c>
      <c r="U3102" s="2" t="s">
        <v>98</v>
      </c>
      <c r="V3102" s="2" t="s">
        <v>98</v>
      </c>
      <c r="W3102" s="2" t="s">
        <v>98</v>
      </c>
      <c r="X3102" s="2" t="s">
        <v>98</v>
      </c>
      <c r="Y3102" s="2" t="s">
        <v>186</v>
      </c>
      <c r="Z3102" s="2" t="s">
        <v>98</v>
      </c>
      <c r="AA3102" s="2" t="s">
        <v>98</v>
      </c>
      <c r="AB3102" s="2" t="s">
        <v>98</v>
      </c>
      <c r="AC3102" t="s">
        <v>176</v>
      </c>
      <c r="AD3102" s="6" t="s">
        <v>97</v>
      </c>
      <c r="AE3102" s="1" t="s">
        <v>98</v>
      </c>
      <c r="AF3102" t="s">
        <v>98</v>
      </c>
    </row>
    <row r="3103" spans="1:32">
      <c r="A3103" s="3" t="s">
        <v>184</v>
      </c>
      <c r="B3103">
        <v>3093</v>
      </c>
      <c r="C3103" s="6">
        <v>200695</v>
      </c>
      <c r="D3103" t="s">
        <v>136</v>
      </c>
      <c r="E3103" s="2" t="s">
        <v>98</v>
      </c>
      <c r="F3103" s="2" t="s">
        <v>98</v>
      </c>
      <c r="G3103" s="2" t="s">
        <v>98</v>
      </c>
      <c r="H3103" s="2" t="s">
        <v>98</v>
      </c>
      <c r="I3103" s="2" t="s">
        <v>147</v>
      </c>
      <c r="J3103" s="2" t="s">
        <v>97</v>
      </c>
      <c r="K3103" s="2" t="s">
        <v>134</v>
      </c>
      <c r="L3103" t="s">
        <v>140</v>
      </c>
      <c r="M3103" s="2" t="s">
        <v>100</v>
      </c>
      <c r="N3103" s="71" t="s">
        <v>98</v>
      </c>
      <c r="O3103" s="71" t="s">
        <v>174</v>
      </c>
      <c r="P3103" s="4" t="s">
        <v>98</v>
      </c>
      <c r="Q3103" s="2" t="s">
        <v>98</v>
      </c>
      <c r="R3103" s="2" t="s">
        <v>98</v>
      </c>
      <c r="S3103" t="s">
        <v>97</v>
      </c>
      <c r="T3103" t="s">
        <v>97</v>
      </c>
      <c r="U3103" s="2" t="s">
        <v>98</v>
      </c>
      <c r="V3103" s="2" t="s">
        <v>97</v>
      </c>
      <c r="W3103" s="2" t="s">
        <v>98</v>
      </c>
      <c r="X3103" s="2" t="s">
        <v>98</v>
      </c>
      <c r="Y3103" s="2" t="s">
        <v>186</v>
      </c>
      <c r="Z3103" s="2" t="s">
        <v>98</v>
      </c>
      <c r="AA3103" s="2" t="s">
        <v>98</v>
      </c>
      <c r="AB3103" s="2" t="s">
        <v>97</v>
      </c>
      <c r="AC3103" t="s">
        <v>176</v>
      </c>
      <c r="AD3103" t="s">
        <v>97</v>
      </c>
      <c r="AE3103" s="1" t="s">
        <v>98</v>
      </c>
      <c r="AF3103" t="s">
        <v>98</v>
      </c>
    </row>
    <row r="3104" spans="1:32">
      <c r="A3104" s="3" t="s">
        <v>184</v>
      </c>
      <c r="B3104">
        <v>3094</v>
      </c>
      <c r="C3104">
        <v>200706</v>
      </c>
      <c r="D3104" t="s">
        <v>136</v>
      </c>
      <c r="E3104" s="2" t="s">
        <v>98</v>
      </c>
      <c r="F3104" s="2" t="s">
        <v>98</v>
      </c>
      <c r="G3104" s="2" t="s">
        <v>98</v>
      </c>
      <c r="H3104" s="3" t="s">
        <v>97</v>
      </c>
      <c r="I3104" s="2" t="s">
        <v>146</v>
      </c>
      <c r="J3104" s="6" t="s">
        <v>97</v>
      </c>
      <c r="K3104" s="2" t="s">
        <v>134</v>
      </c>
      <c r="L3104" t="s">
        <v>140</v>
      </c>
      <c r="M3104" s="3" t="s">
        <v>100</v>
      </c>
      <c r="N3104" s="71" t="s">
        <v>98</v>
      </c>
      <c r="O3104" s="71" t="s">
        <v>174</v>
      </c>
      <c r="P3104" s="5" t="s">
        <v>182</v>
      </c>
      <c r="Q3104" s="2" t="s">
        <v>98</v>
      </c>
      <c r="R3104" s="2" t="s">
        <v>98</v>
      </c>
      <c r="S3104" t="s">
        <v>98</v>
      </c>
      <c r="T3104" t="s">
        <v>98</v>
      </c>
      <c r="U3104" s="2" t="s">
        <v>98</v>
      </c>
      <c r="V3104" s="2" t="s">
        <v>98</v>
      </c>
      <c r="W3104" s="2" t="s">
        <v>98</v>
      </c>
      <c r="X3104" s="2" t="s">
        <v>98</v>
      </c>
      <c r="Y3104" s="2" t="s">
        <v>186</v>
      </c>
      <c r="Z3104" s="2" t="s">
        <v>98</v>
      </c>
      <c r="AA3104" s="2" t="s">
        <v>98</v>
      </c>
      <c r="AB3104" s="2" t="s">
        <v>97</v>
      </c>
      <c r="AC3104" t="s">
        <v>176</v>
      </c>
      <c r="AD3104" t="s">
        <v>97</v>
      </c>
      <c r="AE3104" s="1" t="s">
        <v>98</v>
      </c>
      <c r="AF3104" t="s">
        <v>98</v>
      </c>
    </row>
    <row r="3105" spans="1:32">
      <c r="A3105" s="3" t="s">
        <v>184</v>
      </c>
      <c r="B3105">
        <v>3095</v>
      </c>
      <c r="C3105" s="6">
        <v>200735</v>
      </c>
      <c r="D3105" t="s">
        <v>137</v>
      </c>
      <c r="E3105" s="2" t="s">
        <v>98</v>
      </c>
      <c r="F3105" s="2" t="s">
        <v>98</v>
      </c>
      <c r="G3105" s="2" t="s">
        <v>98</v>
      </c>
      <c r="H3105" s="2" t="s">
        <v>97</v>
      </c>
      <c r="I3105" s="2" t="s">
        <v>146</v>
      </c>
      <c r="J3105" s="2" t="s">
        <v>97</v>
      </c>
      <c r="K3105" s="2" t="s">
        <v>134</v>
      </c>
      <c r="L3105" t="s">
        <v>140</v>
      </c>
      <c r="M3105" s="2" t="s">
        <v>100</v>
      </c>
      <c r="N3105" s="71" t="s">
        <v>97</v>
      </c>
      <c r="O3105" s="71" t="s">
        <v>174</v>
      </c>
      <c r="P3105" s="4" t="s">
        <v>182</v>
      </c>
      <c r="Q3105" s="2" t="s">
        <v>98</v>
      </c>
      <c r="R3105" s="2" t="s">
        <v>98</v>
      </c>
      <c r="S3105" t="s">
        <v>98</v>
      </c>
      <c r="T3105" t="s">
        <v>98</v>
      </c>
      <c r="U3105" s="2" t="s">
        <v>98</v>
      </c>
      <c r="V3105" s="2" t="s">
        <v>98</v>
      </c>
      <c r="W3105" s="2" t="s">
        <v>98</v>
      </c>
      <c r="X3105" s="2" t="s">
        <v>98</v>
      </c>
      <c r="Y3105" s="2" t="s">
        <v>98</v>
      </c>
      <c r="Z3105" s="2" t="s">
        <v>98</v>
      </c>
      <c r="AA3105" s="2" t="s">
        <v>98</v>
      </c>
      <c r="AB3105" s="2" t="s">
        <v>99</v>
      </c>
      <c r="AC3105" t="s">
        <v>176</v>
      </c>
      <c r="AD3105" t="s">
        <v>97</v>
      </c>
      <c r="AE3105" s="1" t="s">
        <v>98</v>
      </c>
      <c r="AF3105" t="s">
        <v>97</v>
      </c>
    </row>
    <row r="3106" spans="1:32">
      <c r="A3106" s="3" t="s">
        <v>184</v>
      </c>
      <c r="B3106">
        <v>3096</v>
      </c>
      <c r="C3106">
        <v>200747</v>
      </c>
      <c r="D3106" t="s">
        <v>136</v>
      </c>
      <c r="E3106" s="2" t="s">
        <v>98</v>
      </c>
      <c r="F3106" s="2" t="s">
        <v>98</v>
      </c>
      <c r="G3106" s="2" t="s">
        <v>98</v>
      </c>
      <c r="H3106" s="3" t="s">
        <v>97</v>
      </c>
      <c r="I3106" s="2" t="s">
        <v>144</v>
      </c>
      <c r="J3106" s="6" t="s">
        <v>97</v>
      </c>
      <c r="K3106" s="2" t="s">
        <v>135</v>
      </c>
      <c r="L3106" t="s">
        <v>140</v>
      </c>
      <c r="M3106" s="2" t="s">
        <v>101</v>
      </c>
      <c r="N3106" s="70" t="s">
        <v>97</v>
      </c>
      <c r="O3106" s="70" t="s">
        <v>174</v>
      </c>
      <c r="P3106" s="5" t="s">
        <v>97</v>
      </c>
      <c r="Q3106" s="2" t="s">
        <v>97</v>
      </c>
      <c r="R3106" s="2" t="s">
        <v>98</v>
      </c>
      <c r="S3106" t="s">
        <v>97</v>
      </c>
      <c r="T3106" t="s">
        <v>98</v>
      </c>
      <c r="U3106" s="2" t="s">
        <v>98</v>
      </c>
      <c r="V3106" s="2" t="s">
        <v>98</v>
      </c>
      <c r="W3106" s="2" t="s">
        <v>98</v>
      </c>
      <c r="X3106" s="2" t="s">
        <v>98</v>
      </c>
      <c r="Y3106" s="2" t="s">
        <v>99</v>
      </c>
      <c r="Z3106" s="2" t="s">
        <v>98</v>
      </c>
      <c r="AA3106" s="2" t="s">
        <v>98</v>
      </c>
      <c r="AB3106" s="2" t="s">
        <v>185</v>
      </c>
      <c r="AC3106" t="s">
        <v>176</v>
      </c>
      <c r="AD3106" s="6" t="s">
        <v>98</v>
      </c>
      <c r="AE3106" s="1" t="s">
        <v>98</v>
      </c>
      <c r="AF3106" t="s">
        <v>97</v>
      </c>
    </row>
    <row r="3107" spans="1:32">
      <c r="A3107" s="3" t="s">
        <v>184</v>
      </c>
      <c r="B3107">
        <v>3097</v>
      </c>
      <c r="C3107" s="6">
        <v>200749</v>
      </c>
      <c r="D3107" t="s">
        <v>137</v>
      </c>
      <c r="E3107" s="2" t="s">
        <v>98</v>
      </c>
      <c r="F3107" s="2" t="s">
        <v>98</v>
      </c>
      <c r="G3107" s="2" t="s">
        <v>98</v>
      </c>
      <c r="H3107" s="2" t="s">
        <v>97</v>
      </c>
      <c r="I3107" s="2" t="s">
        <v>145</v>
      </c>
      <c r="J3107" s="2" t="s">
        <v>97</v>
      </c>
      <c r="K3107" s="2" t="s">
        <v>134</v>
      </c>
      <c r="L3107" t="s">
        <v>140</v>
      </c>
      <c r="M3107" s="2" t="s">
        <v>100</v>
      </c>
      <c r="N3107" s="71" t="s">
        <v>97</v>
      </c>
      <c r="O3107" s="71" t="s">
        <v>163</v>
      </c>
      <c r="P3107" s="4" t="s">
        <v>182</v>
      </c>
      <c r="Q3107" s="2" t="s">
        <v>98</v>
      </c>
      <c r="R3107" s="2" t="s">
        <v>98</v>
      </c>
      <c r="S3107" t="s">
        <v>98</v>
      </c>
      <c r="T3107" t="s">
        <v>98</v>
      </c>
      <c r="U3107" s="2" t="s">
        <v>98</v>
      </c>
      <c r="V3107" s="2" t="s">
        <v>98</v>
      </c>
      <c r="W3107" s="2" t="s">
        <v>98</v>
      </c>
      <c r="X3107" s="2" t="s">
        <v>98</v>
      </c>
      <c r="Y3107" s="2" t="s">
        <v>186</v>
      </c>
      <c r="Z3107" s="2" t="s">
        <v>98</v>
      </c>
      <c r="AA3107" s="2" t="s">
        <v>98</v>
      </c>
      <c r="AB3107" s="2" t="s">
        <v>97</v>
      </c>
      <c r="AC3107" t="s">
        <v>176</v>
      </c>
      <c r="AD3107" t="s">
        <v>97</v>
      </c>
      <c r="AE3107" s="1" t="s">
        <v>98</v>
      </c>
      <c r="AF3107" t="s">
        <v>98</v>
      </c>
    </row>
    <row r="3108" spans="1:32">
      <c r="A3108" s="3" t="s">
        <v>184</v>
      </c>
      <c r="B3108">
        <v>3098</v>
      </c>
      <c r="C3108">
        <v>200752</v>
      </c>
      <c r="D3108" t="s">
        <v>136</v>
      </c>
      <c r="E3108" s="2" t="s">
        <v>98</v>
      </c>
      <c r="F3108" s="2" t="s">
        <v>98</v>
      </c>
      <c r="G3108" s="2" t="s">
        <v>98</v>
      </c>
      <c r="H3108" s="3" t="s">
        <v>97</v>
      </c>
      <c r="I3108" s="2" t="s">
        <v>145</v>
      </c>
      <c r="J3108" s="6" t="s">
        <v>97</v>
      </c>
      <c r="K3108" s="2" t="s">
        <v>134</v>
      </c>
      <c r="L3108" t="s">
        <v>140</v>
      </c>
      <c r="M3108" s="2" t="s">
        <v>100</v>
      </c>
      <c r="N3108" s="70" t="s">
        <v>97</v>
      </c>
      <c r="O3108" s="70" t="s">
        <v>174</v>
      </c>
      <c r="P3108" s="5" t="s">
        <v>182</v>
      </c>
      <c r="Q3108" s="2" t="s">
        <v>98</v>
      </c>
      <c r="R3108" s="2" t="s">
        <v>98</v>
      </c>
      <c r="S3108" t="s">
        <v>98</v>
      </c>
      <c r="T3108" t="s">
        <v>98</v>
      </c>
      <c r="U3108" s="2" t="s">
        <v>98</v>
      </c>
      <c r="V3108" s="2" t="s">
        <v>98</v>
      </c>
      <c r="W3108" s="2" t="s">
        <v>98</v>
      </c>
      <c r="X3108" s="2" t="s">
        <v>98</v>
      </c>
      <c r="Y3108" s="2" t="s">
        <v>186</v>
      </c>
      <c r="Z3108" s="2" t="s">
        <v>98</v>
      </c>
      <c r="AA3108" s="2" t="s">
        <v>98</v>
      </c>
      <c r="AB3108" s="2" t="s">
        <v>98</v>
      </c>
      <c r="AC3108" t="s">
        <v>176</v>
      </c>
      <c r="AD3108" t="s">
        <v>97</v>
      </c>
      <c r="AE3108" s="1" t="s">
        <v>98</v>
      </c>
      <c r="AF3108" t="s">
        <v>98</v>
      </c>
    </row>
    <row r="3109" spans="1:32">
      <c r="A3109" s="3" t="s">
        <v>184</v>
      </c>
      <c r="B3109">
        <v>3099</v>
      </c>
      <c r="C3109">
        <v>200772</v>
      </c>
      <c r="D3109" t="s">
        <v>137</v>
      </c>
      <c r="E3109" s="2" t="s">
        <v>97</v>
      </c>
      <c r="F3109" s="2" t="s">
        <v>98</v>
      </c>
      <c r="G3109" s="2" t="s">
        <v>98</v>
      </c>
      <c r="H3109" s="3" t="s">
        <v>97</v>
      </c>
      <c r="I3109" s="2" t="s">
        <v>145</v>
      </c>
      <c r="J3109" s="6" t="s">
        <v>98</v>
      </c>
      <c r="K3109" s="2" t="s">
        <v>134</v>
      </c>
      <c r="L3109" t="s">
        <v>139</v>
      </c>
      <c r="M3109" s="2" t="s">
        <v>101</v>
      </c>
      <c r="N3109" s="70" t="s">
        <v>97</v>
      </c>
      <c r="O3109" s="70" t="s">
        <v>174</v>
      </c>
      <c r="P3109" s="5" t="s">
        <v>97</v>
      </c>
      <c r="Q3109" s="2" t="s">
        <v>98</v>
      </c>
      <c r="R3109" s="2" t="s">
        <v>98</v>
      </c>
      <c r="S3109" t="s">
        <v>97</v>
      </c>
      <c r="T3109" t="s">
        <v>98</v>
      </c>
      <c r="U3109" s="2" t="s">
        <v>98</v>
      </c>
      <c r="V3109" s="2" t="s">
        <v>98</v>
      </c>
      <c r="W3109" s="2" t="s">
        <v>98</v>
      </c>
      <c r="X3109" s="2" t="s">
        <v>98</v>
      </c>
      <c r="Y3109" s="2" t="s">
        <v>98</v>
      </c>
      <c r="Z3109" s="2" t="s">
        <v>98</v>
      </c>
      <c r="AA3109" s="2" t="s">
        <v>98</v>
      </c>
      <c r="AB3109" s="2" t="s">
        <v>97</v>
      </c>
      <c r="AC3109" t="s">
        <v>176</v>
      </c>
      <c r="AD3109" t="s">
        <v>97</v>
      </c>
      <c r="AE3109" s="1" t="s">
        <v>98</v>
      </c>
      <c r="AF3109" t="s">
        <v>97</v>
      </c>
    </row>
    <row r="3110" spans="1:32">
      <c r="A3110" s="3" t="s">
        <v>183</v>
      </c>
      <c r="B3110">
        <v>3100</v>
      </c>
      <c r="C3110">
        <v>200784</v>
      </c>
      <c r="D3110" t="s">
        <v>137</v>
      </c>
      <c r="E3110" s="2" t="s">
        <v>98</v>
      </c>
      <c r="F3110" s="2" t="s">
        <v>98</v>
      </c>
      <c r="G3110" s="2" t="s">
        <v>98</v>
      </c>
      <c r="H3110" s="3" t="s">
        <v>97</v>
      </c>
      <c r="I3110" s="2" t="s">
        <v>147</v>
      </c>
      <c r="J3110" s="6" t="s">
        <v>97</v>
      </c>
      <c r="K3110" s="2" t="s">
        <v>134</v>
      </c>
      <c r="L3110" t="s">
        <v>140</v>
      </c>
      <c r="M3110" s="3" t="s">
        <v>100</v>
      </c>
      <c r="N3110" s="71" t="s">
        <v>98</v>
      </c>
      <c r="O3110" s="71" t="s">
        <v>174</v>
      </c>
      <c r="P3110" s="5" t="s">
        <v>97</v>
      </c>
      <c r="Q3110" s="2" t="s">
        <v>98</v>
      </c>
      <c r="R3110" s="2" t="s">
        <v>98</v>
      </c>
      <c r="S3110" t="s">
        <v>97</v>
      </c>
      <c r="T3110" t="s">
        <v>98</v>
      </c>
      <c r="U3110" s="2" t="s">
        <v>98</v>
      </c>
      <c r="V3110" s="2" t="s">
        <v>98</v>
      </c>
      <c r="W3110" s="2" t="s">
        <v>98</v>
      </c>
      <c r="X3110" s="2" t="s">
        <v>98</v>
      </c>
      <c r="Y3110" s="2" t="s">
        <v>186</v>
      </c>
      <c r="Z3110" s="2" t="s">
        <v>98</v>
      </c>
      <c r="AA3110" s="2" t="s">
        <v>98</v>
      </c>
      <c r="AB3110" s="2" t="s">
        <v>99</v>
      </c>
      <c r="AC3110" t="s">
        <v>176</v>
      </c>
      <c r="AD3110" t="s">
        <v>97</v>
      </c>
      <c r="AE3110" s="1" t="s">
        <v>98</v>
      </c>
      <c r="AF3110" t="s">
        <v>98</v>
      </c>
    </row>
    <row r="3111" spans="1:32">
      <c r="A3111" s="3" t="s">
        <v>184</v>
      </c>
      <c r="B3111">
        <v>3101</v>
      </c>
      <c r="C3111" s="6">
        <v>200787</v>
      </c>
      <c r="D3111" t="s">
        <v>137</v>
      </c>
      <c r="E3111" s="2" t="s">
        <v>98</v>
      </c>
      <c r="F3111" s="2" t="s">
        <v>98</v>
      </c>
      <c r="G3111" s="2" t="s">
        <v>98</v>
      </c>
      <c r="H3111" s="2" t="s">
        <v>97</v>
      </c>
      <c r="I3111" s="2" t="s">
        <v>149</v>
      </c>
      <c r="J3111" s="2" t="s">
        <v>97</v>
      </c>
      <c r="K3111" s="2" t="s">
        <v>134</v>
      </c>
      <c r="L3111" t="s">
        <v>139</v>
      </c>
      <c r="M3111" s="2" t="s">
        <v>101</v>
      </c>
      <c r="N3111" s="71" t="s">
        <v>97</v>
      </c>
      <c r="O3111" s="71" t="s">
        <v>174</v>
      </c>
      <c r="P3111" s="4" t="s">
        <v>98</v>
      </c>
      <c r="Q3111" s="2" t="s">
        <v>97</v>
      </c>
      <c r="R3111" s="2" t="s">
        <v>98</v>
      </c>
      <c r="S3111" t="s">
        <v>97</v>
      </c>
      <c r="T3111" t="s">
        <v>98</v>
      </c>
      <c r="U3111" s="2" t="s">
        <v>98</v>
      </c>
      <c r="V3111" s="2" t="s">
        <v>97</v>
      </c>
      <c r="W3111" s="2" t="s">
        <v>98</v>
      </c>
      <c r="X3111" s="2" t="s">
        <v>98</v>
      </c>
      <c r="Y3111" s="2" t="s">
        <v>98</v>
      </c>
      <c r="Z3111" s="2" t="s">
        <v>98</v>
      </c>
      <c r="AA3111" s="2" t="s">
        <v>98</v>
      </c>
      <c r="AB3111" s="2" t="s">
        <v>98</v>
      </c>
      <c r="AC3111" t="s">
        <v>178</v>
      </c>
      <c r="AD3111" t="s">
        <v>97</v>
      </c>
      <c r="AE3111" s="1" t="s">
        <v>98</v>
      </c>
      <c r="AF3111" t="s">
        <v>98</v>
      </c>
    </row>
    <row r="3112" spans="1:32">
      <c r="A3112" s="3" t="s">
        <v>184</v>
      </c>
      <c r="B3112">
        <v>3102</v>
      </c>
      <c r="C3112" s="6">
        <v>200789</v>
      </c>
      <c r="D3112" t="s">
        <v>137</v>
      </c>
      <c r="E3112" s="2" t="s">
        <v>98</v>
      </c>
      <c r="F3112" s="2" t="s">
        <v>98</v>
      </c>
      <c r="G3112" s="2" t="s">
        <v>98</v>
      </c>
      <c r="H3112" s="2" t="s">
        <v>97</v>
      </c>
      <c r="I3112" s="2" t="s">
        <v>149</v>
      </c>
      <c r="J3112" s="2" t="s">
        <v>97</v>
      </c>
      <c r="K3112" s="2" t="s">
        <v>134</v>
      </c>
      <c r="L3112" t="s">
        <v>139</v>
      </c>
      <c r="M3112" s="2" t="s">
        <v>101</v>
      </c>
      <c r="N3112" s="71" t="s">
        <v>97</v>
      </c>
      <c r="O3112" s="71" t="s">
        <v>163</v>
      </c>
      <c r="P3112" s="4" t="s">
        <v>98</v>
      </c>
      <c r="Q3112" s="2" t="s">
        <v>97</v>
      </c>
      <c r="R3112" s="2" t="s">
        <v>97</v>
      </c>
      <c r="S3112" t="s">
        <v>97</v>
      </c>
      <c r="T3112" t="s">
        <v>98</v>
      </c>
      <c r="U3112" s="2" t="s">
        <v>97</v>
      </c>
      <c r="V3112" s="2" t="s">
        <v>97</v>
      </c>
      <c r="W3112" s="2" t="s">
        <v>98</v>
      </c>
      <c r="X3112" s="2" t="s">
        <v>98</v>
      </c>
      <c r="Y3112" s="2" t="s">
        <v>97</v>
      </c>
      <c r="Z3112" s="2" t="s">
        <v>98</v>
      </c>
      <c r="AA3112" s="2" t="s">
        <v>98</v>
      </c>
      <c r="AB3112" s="2" t="s">
        <v>97</v>
      </c>
      <c r="AC3112" t="s">
        <v>178</v>
      </c>
      <c r="AD3112" t="s">
        <v>97</v>
      </c>
      <c r="AE3112" s="1" t="s">
        <v>98</v>
      </c>
      <c r="AF3112" t="s">
        <v>98</v>
      </c>
    </row>
    <row r="3113" spans="1:32">
      <c r="A3113" s="3" t="s">
        <v>184</v>
      </c>
      <c r="B3113">
        <v>3103</v>
      </c>
      <c r="C3113" s="6">
        <v>200803</v>
      </c>
      <c r="D3113" t="s">
        <v>136</v>
      </c>
      <c r="E3113" s="2" t="s">
        <v>98</v>
      </c>
      <c r="F3113" s="2" t="s">
        <v>98</v>
      </c>
      <c r="G3113" s="2" t="s">
        <v>98</v>
      </c>
      <c r="H3113" s="2" t="s">
        <v>97</v>
      </c>
      <c r="I3113" s="2" t="s">
        <v>145</v>
      </c>
      <c r="J3113" s="2" t="s">
        <v>97</v>
      </c>
      <c r="K3113" s="2" t="s">
        <v>134</v>
      </c>
      <c r="L3113" t="s">
        <v>140</v>
      </c>
      <c r="M3113" s="2" t="s">
        <v>100</v>
      </c>
      <c r="N3113" s="71" t="s">
        <v>98</v>
      </c>
      <c r="O3113" s="71" t="s">
        <v>163</v>
      </c>
      <c r="P3113" s="4" t="s">
        <v>182</v>
      </c>
      <c r="Q3113" s="2" t="s">
        <v>98</v>
      </c>
      <c r="R3113" s="2" t="s">
        <v>98</v>
      </c>
      <c r="S3113" t="s">
        <v>98</v>
      </c>
      <c r="T3113" t="s">
        <v>98</v>
      </c>
      <c r="U3113" s="2" t="s">
        <v>98</v>
      </c>
      <c r="V3113" s="2" t="s">
        <v>98</v>
      </c>
      <c r="W3113" s="2" t="s">
        <v>98</v>
      </c>
      <c r="X3113" s="2" t="s">
        <v>97</v>
      </c>
      <c r="Y3113" s="2" t="s">
        <v>186</v>
      </c>
      <c r="Z3113" s="2" t="s">
        <v>98</v>
      </c>
      <c r="AA3113" s="2" t="s">
        <v>98</v>
      </c>
      <c r="AB3113" s="2" t="s">
        <v>185</v>
      </c>
      <c r="AC3113" t="s">
        <v>176</v>
      </c>
      <c r="AD3113" t="s">
        <v>97</v>
      </c>
      <c r="AE3113" s="1" t="s">
        <v>98</v>
      </c>
      <c r="AF3113" t="s">
        <v>98</v>
      </c>
    </row>
    <row r="3114" spans="1:32">
      <c r="A3114" s="3" t="s">
        <v>184</v>
      </c>
      <c r="B3114">
        <v>3104</v>
      </c>
      <c r="C3114" s="6">
        <v>200808</v>
      </c>
      <c r="D3114" t="s">
        <v>137</v>
      </c>
      <c r="E3114" s="2" t="s">
        <v>98</v>
      </c>
      <c r="F3114" s="2" t="s">
        <v>98</v>
      </c>
      <c r="G3114" s="2" t="s">
        <v>98</v>
      </c>
      <c r="H3114" s="2" t="s">
        <v>97</v>
      </c>
      <c r="I3114" s="2" t="s">
        <v>148</v>
      </c>
      <c r="J3114" s="2" t="s">
        <v>97</v>
      </c>
      <c r="K3114" s="2" t="s">
        <v>134</v>
      </c>
      <c r="L3114" t="s">
        <v>140</v>
      </c>
      <c r="M3114" s="2" t="s">
        <v>100</v>
      </c>
      <c r="N3114" s="71" t="s">
        <v>97</v>
      </c>
      <c r="O3114" s="71" t="s">
        <v>163</v>
      </c>
      <c r="P3114" s="4" t="s">
        <v>182</v>
      </c>
      <c r="Q3114" s="2" t="s">
        <v>98</v>
      </c>
      <c r="R3114" s="2" t="s">
        <v>98</v>
      </c>
      <c r="S3114" t="s">
        <v>98</v>
      </c>
      <c r="T3114" t="s">
        <v>98</v>
      </c>
      <c r="U3114" s="2" t="s">
        <v>98</v>
      </c>
      <c r="V3114" s="2" t="s">
        <v>98</v>
      </c>
      <c r="W3114" s="2" t="s">
        <v>98</v>
      </c>
      <c r="X3114" s="2" t="s">
        <v>98</v>
      </c>
      <c r="Y3114" s="2" t="s">
        <v>98</v>
      </c>
      <c r="Z3114" s="2" t="s">
        <v>98</v>
      </c>
      <c r="AA3114" s="2" t="s">
        <v>98</v>
      </c>
      <c r="AB3114" s="2" t="s">
        <v>97</v>
      </c>
      <c r="AC3114" t="s">
        <v>176</v>
      </c>
      <c r="AD3114" t="s">
        <v>97</v>
      </c>
      <c r="AE3114" s="1" t="s">
        <v>98</v>
      </c>
      <c r="AF3114" t="s">
        <v>98</v>
      </c>
    </row>
    <row r="3115" spans="1:32">
      <c r="A3115" s="3" t="s">
        <v>184</v>
      </c>
      <c r="B3115">
        <v>3105</v>
      </c>
      <c r="C3115">
        <v>200810</v>
      </c>
      <c r="D3115" t="s">
        <v>137</v>
      </c>
      <c r="E3115" s="2" t="s">
        <v>98</v>
      </c>
      <c r="F3115" s="2" t="s">
        <v>98</v>
      </c>
      <c r="G3115" s="2" t="s">
        <v>98</v>
      </c>
      <c r="H3115" s="3" t="s">
        <v>97</v>
      </c>
      <c r="I3115" s="2" t="s">
        <v>148</v>
      </c>
      <c r="J3115" s="6" t="s">
        <v>97</v>
      </c>
      <c r="K3115" s="2" t="s">
        <v>134</v>
      </c>
      <c r="L3115" t="s">
        <v>140</v>
      </c>
      <c r="M3115" s="2" t="s">
        <v>100</v>
      </c>
      <c r="N3115" s="70" t="s">
        <v>97</v>
      </c>
      <c r="O3115" s="70" t="s">
        <v>163</v>
      </c>
      <c r="P3115" s="4" t="s">
        <v>182</v>
      </c>
      <c r="Q3115" s="2" t="s">
        <v>98</v>
      </c>
      <c r="R3115" s="2" t="s">
        <v>98</v>
      </c>
      <c r="S3115" t="s">
        <v>98</v>
      </c>
      <c r="T3115" t="s">
        <v>98</v>
      </c>
      <c r="U3115" s="2" t="s">
        <v>97</v>
      </c>
      <c r="V3115" s="2" t="s">
        <v>98</v>
      </c>
      <c r="W3115" s="2" t="s">
        <v>98</v>
      </c>
      <c r="X3115" s="2" t="s">
        <v>98</v>
      </c>
      <c r="Y3115" s="2" t="s">
        <v>98</v>
      </c>
      <c r="Z3115" s="2" t="s">
        <v>98</v>
      </c>
      <c r="AA3115" s="2" t="s">
        <v>98</v>
      </c>
      <c r="AB3115" s="2" t="s">
        <v>97</v>
      </c>
      <c r="AC3115" t="s">
        <v>176</v>
      </c>
      <c r="AD3115" s="6" t="s">
        <v>97</v>
      </c>
      <c r="AE3115" s="1" t="s">
        <v>98</v>
      </c>
      <c r="AF3115" t="s">
        <v>98</v>
      </c>
    </row>
    <row r="3116" spans="1:32">
      <c r="A3116" s="3" t="s">
        <v>184</v>
      </c>
      <c r="B3116">
        <v>3106</v>
      </c>
      <c r="C3116" s="6">
        <v>200826</v>
      </c>
      <c r="D3116" t="s">
        <v>136</v>
      </c>
      <c r="E3116" s="2" t="s">
        <v>98</v>
      </c>
      <c r="F3116" s="2" t="s">
        <v>98</v>
      </c>
      <c r="G3116" s="2" t="s">
        <v>98</v>
      </c>
      <c r="H3116" s="2" t="s">
        <v>99</v>
      </c>
      <c r="I3116" s="2" t="s">
        <v>144</v>
      </c>
      <c r="J3116" s="2" t="s">
        <v>97</v>
      </c>
      <c r="K3116" s="2" t="s">
        <v>134</v>
      </c>
      <c r="L3116" t="s">
        <v>140</v>
      </c>
      <c r="M3116" s="2" t="s">
        <v>100</v>
      </c>
      <c r="N3116" s="71" t="s">
        <v>98</v>
      </c>
      <c r="O3116" s="71" t="s">
        <v>174</v>
      </c>
      <c r="P3116" s="4" t="s">
        <v>182</v>
      </c>
      <c r="Q3116" s="2" t="s">
        <v>98</v>
      </c>
      <c r="R3116" s="2" t="s">
        <v>98</v>
      </c>
      <c r="S3116" t="s">
        <v>98</v>
      </c>
      <c r="T3116" t="s">
        <v>98</v>
      </c>
      <c r="U3116" s="2" t="s">
        <v>98</v>
      </c>
      <c r="V3116" s="2" t="s">
        <v>98</v>
      </c>
      <c r="W3116" s="2" t="s">
        <v>98</v>
      </c>
      <c r="X3116" s="2" t="s">
        <v>98</v>
      </c>
      <c r="Y3116" s="2" t="s">
        <v>186</v>
      </c>
      <c r="Z3116" s="2" t="s">
        <v>98</v>
      </c>
      <c r="AA3116" s="2" t="s">
        <v>98</v>
      </c>
      <c r="AB3116" s="2" t="s">
        <v>97</v>
      </c>
      <c r="AC3116" t="s">
        <v>176</v>
      </c>
      <c r="AD3116" t="s">
        <v>97</v>
      </c>
      <c r="AE3116" s="1" t="s">
        <v>98</v>
      </c>
      <c r="AF3116" t="s">
        <v>98</v>
      </c>
    </row>
    <row r="3117" spans="1:32">
      <c r="A3117" s="3" t="s">
        <v>184</v>
      </c>
      <c r="B3117">
        <v>3107</v>
      </c>
      <c r="C3117">
        <v>200830</v>
      </c>
      <c r="D3117" t="s">
        <v>136</v>
      </c>
      <c r="E3117" s="2" t="s">
        <v>98</v>
      </c>
      <c r="F3117" s="2" t="s">
        <v>98</v>
      </c>
      <c r="G3117" s="2" t="s">
        <v>98</v>
      </c>
      <c r="H3117" s="3" t="s">
        <v>97</v>
      </c>
      <c r="I3117" s="2" t="s">
        <v>149</v>
      </c>
      <c r="J3117" s="6" t="s">
        <v>97</v>
      </c>
      <c r="K3117" s="2" t="s">
        <v>134</v>
      </c>
      <c r="L3117" t="s">
        <v>140</v>
      </c>
      <c r="M3117" s="2" t="s">
        <v>101</v>
      </c>
      <c r="N3117" s="70" t="s">
        <v>97</v>
      </c>
      <c r="O3117" s="70" t="s">
        <v>174</v>
      </c>
      <c r="P3117" s="4" t="s">
        <v>182</v>
      </c>
      <c r="Q3117" s="2" t="s">
        <v>98</v>
      </c>
      <c r="R3117" s="2" t="s">
        <v>98</v>
      </c>
      <c r="S3117" t="s">
        <v>98</v>
      </c>
      <c r="T3117" t="s">
        <v>98</v>
      </c>
      <c r="U3117" s="2" t="s">
        <v>98</v>
      </c>
      <c r="V3117" s="2" t="s">
        <v>98</v>
      </c>
      <c r="W3117" s="2" t="s">
        <v>98</v>
      </c>
      <c r="X3117" s="2" t="s">
        <v>98</v>
      </c>
      <c r="Y3117" s="2" t="s">
        <v>186</v>
      </c>
      <c r="Z3117" s="2" t="s">
        <v>98</v>
      </c>
      <c r="AA3117" s="2" t="s">
        <v>98</v>
      </c>
      <c r="AB3117" s="2" t="s">
        <v>98</v>
      </c>
      <c r="AC3117" t="s">
        <v>176</v>
      </c>
      <c r="AD3117" s="6" t="s">
        <v>97</v>
      </c>
      <c r="AE3117" s="1" t="s">
        <v>98</v>
      </c>
      <c r="AF3117" t="s">
        <v>98</v>
      </c>
    </row>
    <row r="3118" spans="1:32">
      <c r="A3118" s="3" t="s">
        <v>184</v>
      </c>
      <c r="B3118">
        <v>3108</v>
      </c>
      <c r="C3118">
        <v>200831</v>
      </c>
      <c r="D3118" t="s">
        <v>136</v>
      </c>
      <c r="E3118" s="2" t="s">
        <v>98</v>
      </c>
      <c r="F3118" s="2" t="s">
        <v>98</v>
      </c>
      <c r="G3118" s="2" t="s">
        <v>98</v>
      </c>
      <c r="H3118" s="3" t="s">
        <v>97</v>
      </c>
      <c r="I3118" s="2" t="s">
        <v>149</v>
      </c>
      <c r="J3118" s="6" t="s">
        <v>97</v>
      </c>
      <c r="K3118" s="2" t="s">
        <v>134</v>
      </c>
      <c r="L3118" t="s">
        <v>140</v>
      </c>
      <c r="M3118" s="2" t="s">
        <v>101</v>
      </c>
      <c r="N3118" s="70" t="s">
        <v>97</v>
      </c>
      <c r="O3118" s="70" t="s">
        <v>174</v>
      </c>
      <c r="P3118" s="5" t="s">
        <v>182</v>
      </c>
      <c r="Q3118" s="2" t="s">
        <v>98</v>
      </c>
      <c r="R3118" s="2" t="s">
        <v>98</v>
      </c>
      <c r="S3118" t="s">
        <v>98</v>
      </c>
      <c r="T3118" t="s">
        <v>98</v>
      </c>
      <c r="U3118" s="2" t="s">
        <v>98</v>
      </c>
      <c r="V3118" s="2" t="s">
        <v>98</v>
      </c>
      <c r="W3118" s="2" t="s">
        <v>98</v>
      </c>
      <c r="X3118" s="2" t="s">
        <v>98</v>
      </c>
      <c r="Y3118" s="2" t="s">
        <v>186</v>
      </c>
      <c r="Z3118" s="2" t="s">
        <v>98</v>
      </c>
      <c r="AA3118" s="2" t="s">
        <v>98</v>
      </c>
      <c r="AB3118" s="2" t="s">
        <v>98</v>
      </c>
      <c r="AC3118" t="s">
        <v>176</v>
      </c>
      <c r="AD3118" s="6" t="s">
        <v>97</v>
      </c>
      <c r="AE3118" s="1" t="s">
        <v>98</v>
      </c>
      <c r="AF3118" t="s">
        <v>98</v>
      </c>
    </row>
    <row r="3119" spans="1:32">
      <c r="A3119" s="3" t="s">
        <v>184</v>
      </c>
      <c r="B3119">
        <v>3109</v>
      </c>
      <c r="C3119" s="6">
        <v>200834</v>
      </c>
      <c r="D3119" t="s">
        <v>136</v>
      </c>
      <c r="E3119" s="2" t="s">
        <v>98</v>
      </c>
      <c r="F3119" s="2" t="s">
        <v>98</v>
      </c>
      <c r="G3119" s="2" t="s">
        <v>98</v>
      </c>
      <c r="H3119" s="2" t="s">
        <v>97</v>
      </c>
      <c r="I3119" s="2" t="s">
        <v>144</v>
      </c>
      <c r="J3119" s="2" t="s">
        <v>97</v>
      </c>
      <c r="K3119" s="2" t="s">
        <v>134</v>
      </c>
      <c r="L3119" t="s">
        <v>138</v>
      </c>
      <c r="M3119" s="2" t="s">
        <v>101</v>
      </c>
      <c r="N3119" s="71" t="s">
        <v>97</v>
      </c>
      <c r="O3119" s="71" t="s">
        <v>174</v>
      </c>
      <c r="P3119" s="4" t="s">
        <v>98</v>
      </c>
      <c r="Q3119" s="2" t="s">
        <v>97</v>
      </c>
      <c r="R3119" s="2" t="s">
        <v>97</v>
      </c>
      <c r="S3119" t="s">
        <v>97</v>
      </c>
      <c r="T3119" t="s">
        <v>97</v>
      </c>
      <c r="U3119" s="2" t="s">
        <v>98</v>
      </c>
      <c r="V3119" s="2" t="s">
        <v>97</v>
      </c>
      <c r="W3119" s="2" t="s">
        <v>98</v>
      </c>
      <c r="X3119" s="2" t="s">
        <v>98</v>
      </c>
      <c r="Y3119" s="2" t="s">
        <v>97</v>
      </c>
      <c r="Z3119" s="2" t="s">
        <v>98</v>
      </c>
      <c r="AA3119" s="2" t="s">
        <v>98</v>
      </c>
      <c r="AB3119" s="2" t="s">
        <v>97</v>
      </c>
      <c r="AC3119" t="s">
        <v>176</v>
      </c>
      <c r="AD3119" t="s">
        <v>97</v>
      </c>
      <c r="AE3119" s="1" t="s">
        <v>98</v>
      </c>
      <c r="AF3119" t="s">
        <v>98</v>
      </c>
    </row>
    <row r="3120" spans="1:32">
      <c r="A3120" s="3" t="s">
        <v>184</v>
      </c>
      <c r="B3120">
        <v>3110</v>
      </c>
      <c r="C3120">
        <v>200836</v>
      </c>
      <c r="D3120" t="s">
        <v>137</v>
      </c>
      <c r="E3120" s="2" t="s">
        <v>97</v>
      </c>
      <c r="F3120" s="2" t="s">
        <v>98</v>
      </c>
      <c r="G3120" s="2" t="s">
        <v>98</v>
      </c>
      <c r="H3120" s="3" t="s">
        <v>97</v>
      </c>
      <c r="I3120" s="2" t="s">
        <v>148</v>
      </c>
      <c r="J3120" s="6" t="s">
        <v>97</v>
      </c>
      <c r="K3120" s="2" t="s">
        <v>134</v>
      </c>
      <c r="L3120" t="s">
        <v>140</v>
      </c>
      <c r="M3120" s="2" t="s">
        <v>101</v>
      </c>
      <c r="N3120" s="70" t="s">
        <v>98</v>
      </c>
      <c r="O3120" s="70" t="s">
        <v>174</v>
      </c>
      <c r="P3120" s="4" t="s">
        <v>182</v>
      </c>
      <c r="Q3120" s="2" t="s">
        <v>98</v>
      </c>
      <c r="R3120" s="2" t="s">
        <v>98</v>
      </c>
      <c r="S3120" t="s">
        <v>98</v>
      </c>
      <c r="T3120" t="s">
        <v>98</v>
      </c>
      <c r="U3120" s="2" t="s">
        <v>98</v>
      </c>
      <c r="V3120" s="2" t="s">
        <v>98</v>
      </c>
      <c r="W3120" s="2" t="s">
        <v>98</v>
      </c>
      <c r="X3120" s="2" t="s">
        <v>98</v>
      </c>
      <c r="Y3120" s="2" t="s">
        <v>98</v>
      </c>
      <c r="Z3120" s="2" t="s">
        <v>98</v>
      </c>
      <c r="AA3120" s="2" t="s">
        <v>98</v>
      </c>
      <c r="AB3120" s="2" t="s">
        <v>97</v>
      </c>
      <c r="AC3120" t="s">
        <v>176</v>
      </c>
      <c r="AD3120" s="6" t="s">
        <v>97</v>
      </c>
      <c r="AE3120" s="1" t="s">
        <v>98</v>
      </c>
      <c r="AF3120" t="s">
        <v>97</v>
      </c>
    </row>
    <row r="3121" spans="1:32">
      <c r="A3121" s="3" t="s">
        <v>184</v>
      </c>
      <c r="B3121">
        <v>3111</v>
      </c>
      <c r="C3121" s="6">
        <v>200837</v>
      </c>
      <c r="D3121" t="s">
        <v>136</v>
      </c>
      <c r="E3121" s="2" t="s">
        <v>98</v>
      </c>
      <c r="F3121" s="2" t="s">
        <v>98</v>
      </c>
      <c r="G3121" s="2" t="s">
        <v>98</v>
      </c>
      <c r="H3121" s="2" t="s">
        <v>97</v>
      </c>
      <c r="I3121" s="2" t="s">
        <v>148</v>
      </c>
      <c r="J3121" s="2" t="s">
        <v>97</v>
      </c>
      <c r="K3121" s="2" t="s">
        <v>134</v>
      </c>
      <c r="L3121" t="s">
        <v>140</v>
      </c>
      <c r="M3121" s="2" t="s">
        <v>100</v>
      </c>
      <c r="N3121" s="71" t="s">
        <v>98</v>
      </c>
      <c r="O3121" s="71" t="s">
        <v>174</v>
      </c>
      <c r="P3121" s="4" t="s">
        <v>182</v>
      </c>
      <c r="Q3121" s="2" t="s">
        <v>98</v>
      </c>
      <c r="R3121" s="2" t="s">
        <v>98</v>
      </c>
      <c r="S3121" t="s">
        <v>98</v>
      </c>
      <c r="T3121" t="s">
        <v>98</v>
      </c>
      <c r="U3121" s="2" t="s">
        <v>98</v>
      </c>
      <c r="V3121" s="2" t="s">
        <v>98</v>
      </c>
      <c r="W3121" s="2" t="s">
        <v>98</v>
      </c>
      <c r="X3121" s="2" t="s">
        <v>98</v>
      </c>
      <c r="Y3121" s="2" t="s">
        <v>186</v>
      </c>
      <c r="Z3121" s="2" t="s">
        <v>98</v>
      </c>
      <c r="AA3121" s="2" t="s">
        <v>98</v>
      </c>
      <c r="AB3121" s="2" t="s">
        <v>98</v>
      </c>
      <c r="AC3121" t="s">
        <v>176</v>
      </c>
      <c r="AD3121" t="s">
        <v>97</v>
      </c>
      <c r="AE3121" s="1" t="s">
        <v>97</v>
      </c>
      <c r="AF3121" t="s">
        <v>97</v>
      </c>
    </row>
    <row r="3122" spans="1:32">
      <c r="A3122" s="3" t="s">
        <v>184</v>
      </c>
      <c r="B3122">
        <v>3112</v>
      </c>
      <c r="C3122" s="6">
        <v>200839</v>
      </c>
      <c r="D3122" t="s">
        <v>136</v>
      </c>
      <c r="E3122" s="2" t="s">
        <v>98</v>
      </c>
      <c r="F3122" s="2" t="s">
        <v>98</v>
      </c>
      <c r="G3122" s="2" t="s">
        <v>98</v>
      </c>
      <c r="H3122" s="2" t="s">
        <v>99</v>
      </c>
      <c r="I3122" s="2" t="s">
        <v>149</v>
      </c>
      <c r="J3122" s="2" t="s">
        <v>97</v>
      </c>
      <c r="K3122" s="2" t="s">
        <v>134</v>
      </c>
      <c r="L3122" t="s">
        <v>140</v>
      </c>
      <c r="M3122" s="2" t="s">
        <v>100</v>
      </c>
      <c r="N3122" s="71" t="s">
        <v>97</v>
      </c>
      <c r="O3122" s="71" t="s">
        <v>163</v>
      </c>
      <c r="P3122" s="4" t="s">
        <v>182</v>
      </c>
      <c r="Q3122" s="2" t="s">
        <v>98</v>
      </c>
      <c r="R3122" s="2" t="s">
        <v>98</v>
      </c>
      <c r="S3122" t="s">
        <v>98</v>
      </c>
      <c r="T3122" t="s">
        <v>98</v>
      </c>
      <c r="U3122" s="2" t="s">
        <v>98</v>
      </c>
      <c r="V3122" s="2" t="s">
        <v>98</v>
      </c>
      <c r="W3122" s="2" t="s">
        <v>98</v>
      </c>
      <c r="X3122" s="2" t="s">
        <v>98</v>
      </c>
      <c r="Y3122" s="2" t="s">
        <v>98</v>
      </c>
      <c r="Z3122" s="2" t="s">
        <v>98</v>
      </c>
      <c r="AA3122" s="2" t="s">
        <v>98</v>
      </c>
      <c r="AB3122" s="2" t="s">
        <v>99</v>
      </c>
      <c r="AC3122" t="s">
        <v>176</v>
      </c>
      <c r="AD3122" t="s">
        <v>97</v>
      </c>
      <c r="AE3122" s="1" t="s">
        <v>98</v>
      </c>
      <c r="AF3122" t="s">
        <v>98</v>
      </c>
    </row>
    <row r="3123" spans="1:32">
      <c r="A3123" s="3" t="s">
        <v>184</v>
      </c>
      <c r="B3123">
        <v>3113</v>
      </c>
      <c r="C3123" s="6">
        <v>200840</v>
      </c>
      <c r="D3123" t="s">
        <v>137</v>
      </c>
      <c r="E3123" s="2" t="s">
        <v>98</v>
      </c>
      <c r="F3123" s="2" t="s">
        <v>98</v>
      </c>
      <c r="G3123" s="2" t="s">
        <v>98</v>
      </c>
      <c r="H3123" s="2" t="s">
        <v>99</v>
      </c>
      <c r="I3123" s="2" t="s">
        <v>149</v>
      </c>
      <c r="J3123" s="2" t="s">
        <v>97</v>
      </c>
      <c r="K3123" s="2" t="s">
        <v>134</v>
      </c>
      <c r="L3123" t="s">
        <v>140</v>
      </c>
      <c r="M3123" s="2" t="s">
        <v>101</v>
      </c>
      <c r="N3123" s="71" t="s">
        <v>98</v>
      </c>
      <c r="O3123" s="71" t="s">
        <v>174</v>
      </c>
      <c r="P3123" s="4" t="s">
        <v>182</v>
      </c>
      <c r="Q3123" s="2" t="s">
        <v>98</v>
      </c>
      <c r="R3123" s="2" t="s">
        <v>98</v>
      </c>
      <c r="S3123" t="s">
        <v>98</v>
      </c>
      <c r="T3123" t="s">
        <v>98</v>
      </c>
      <c r="U3123" s="2" t="s">
        <v>98</v>
      </c>
      <c r="V3123" s="2" t="s">
        <v>98</v>
      </c>
      <c r="W3123" s="2" t="s">
        <v>98</v>
      </c>
      <c r="X3123" s="2" t="s">
        <v>98</v>
      </c>
      <c r="Y3123" s="2" t="s">
        <v>186</v>
      </c>
      <c r="Z3123" s="2" t="s">
        <v>98</v>
      </c>
      <c r="AA3123" s="2" t="s">
        <v>98</v>
      </c>
      <c r="AB3123" s="2" t="s">
        <v>99</v>
      </c>
      <c r="AC3123" t="s">
        <v>176</v>
      </c>
      <c r="AD3123" t="s">
        <v>97</v>
      </c>
      <c r="AE3123" s="1" t="s">
        <v>98</v>
      </c>
      <c r="AF3123" t="s">
        <v>98</v>
      </c>
    </row>
    <row r="3124" spans="1:32">
      <c r="A3124" s="3" t="s">
        <v>183</v>
      </c>
      <c r="B3124">
        <v>3114</v>
      </c>
      <c r="C3124">
        <v>200851</v>
      </c>
      <c r="D3124" t="s">
        <v>136</v>
      </c>
      <c r="E3124" s="2" t="s">
        <v>97</v>
      </c>
      <c r="F3124" s="2" t="s">
        <v>98</v>
      </c>
      <c r="G3124" s="2" t="s">
        <v>97</v>
      </c>
      <c r="H3124" s="3" t="s">
        <v>97</v>
      </c>
      <c r="I3124" s="2" t="s">
        <v>149</v>
      </c>
      <c r="J3124" s="6" t="s">
        <v>98</v>
      </c>
      <c r="K3124" s="2" t="s">
        <v>134</v>
      </c>
      <c r="L3124" t="s">
        <v>139</v>
      </c>
      <c r="M3124" s="2" t="s">
        <v>100</v>
      </c>
      <c r="N3124" s="70" t="s">
        <v>98</v>
      </c>
      <c r="O3124" s="70" t="s">
        <v>174</v>
      </c>
      <c r="P3124" s="4" t="s">
        <v>182</v>
      </c>
      <c r="Q3124" s="2" t="s">
        <v>97</v>
      </c>
      <c r="R3124" s="2" t="s">
        <v>98</v>
      </c>
      <c r="S3124" t="s">
        <v>98</v>
      </c>
      <c r="T3124" t="s">
        <v>98</v>
      </c>
      <c r="U3124" s="2" t="s">
        <v>98</v>
      </c>
      <c r="V3124" s="2" t="s">
        <v>98</v>
      </c>
      <c r="W3124" s="2" t="s">
        <v>98</v>
      </c>
      <c r="X3124" s="2" t="s">
        <v>98</v>
      </c>
      <c r="Y3124" s="2" t="s">
        <v>98</v>
      </c>
      <c r="Z3124" s="2" t="s">
        <v>98</v>
      </c>
      <c r="AA3124" s="2" t="s">
        <v>98</v>
      </c>
      <c r="AB3124" s="2" t="s">
        <v>98</v>
      </c>
      <c r="AC3124" t="s">
        <v>178</v>
      </c>
      <c r="AD3124" s="6" t="s">
        <v>97</v>
      </c>
      <c r="AE3124" s="1" t="s">
        <v>98</v>
      </c>
      <c r="AF3124" t="s">
        <v>97</v>
      </c>
    </row>
    <row r="3125" spans="1:32">
      <c r="A3125" s="3" t="s">
        <v>183</v>
      </c>
      <c r="B3125">
        <v>3115</v>
      </c>
      <c r="C3125">
        <v>200854</v>
      </c>
      <c r="D3125" t="s">
        <v>136</v>
      </c>
      <c r="E3125" s="2" t="s">
        <v>97</v>
      </c>
      <c r="F3125" s="2" t="s">
        <v>98</v>
      </c>
      <c r="G3125" s="2" t="s">
        <v>97</v>
      </c>
      <c r="H3125" s="3" t="s">
        <v>97</v>
      </c>
      <c r="I3125" s="2" t="s">
        <v>149</v>
      </c>
      <c r="J3125" s="6" t="s">
        <v>98</v>
      </c>
      <c r="K3125" s="2" t="s">
        <v>134</v>
      </c>
      <c r="L3125" t="s">
        <v>139</v>
      </c>
      <c r="M3125" s="3" t="s">
        <v>100</v>
      </c>
      <c r="N3125" s="71" t="s">
        <v>98</v>
      </c>
      <c r="O3125" s="71" t="s">
        <v>163</v>
      </c>
      <c r="P3125" s="4" t="s">
        <v>182</v>
      </c>
      <c r="Q3125" s="2" t="s">
        <v>97</v>
      </c>
      <c r="R3125" s="2" t="s">
        <v>97</v>
      </c>
      <c r="S3125" t="s">
        <v>98</v>
      </c>
      <c r="T3125" t="s">
        <v>98</v>
      </c>
      <c r="U3125" s="2" t="s">
        <v>98</v>
      </c>
      <c r="V3125" s="2" t="s">
        <v>98</v>
      </c>
      <c r="W3125" s="2" t="s">
        <v>98</v>
      </c>
      <c r="X3125" s="2" t="s">
        <v>98</v>
      </c>
      <c r="Y3125" s="2" t="s">
        <v>98</v>
      </c>
      <c r="Z3125" s="2" t="s">
        <v>98</v>
      </c>
      <c r="AA3125" s="2" t="s">
        <v>98</v>
      </c>
      <c r="AB3125" s="2" t="s">
        <v>98</v>
      </c>
      <c r="AC3125" t="s">
        <v>178</v>
      </c>
      <c r="AD3125" s="6" t="s">
        <v>97</v>
      </c>
      <c r="AE3125" s="1" t="s">
        <v>98</v>
      </c>
      <c r="AF3125" t="s">
        <v>98</v>
      </c>
    </row>
    <row r="3126" spans="1:32">
      <c r="A3126" s="3" t="s">
        <v>184</v>
      </c>
      <c r="B3126">
        <v>3116</v>
      </c>
      <c r="C3126" s="6">
        <v>200856</v>
      </c>
      <c r="D3126" t="s">
        <v>136</v>
      </c>
      <c r="E3126" s="2" t="s">
        <v>98</v>
      </c>
      <c r="F3126" s="2" t="s">
        <v>98</v>
      </c>
      <c r="G3126" s="2" t="s">
        <v>98</v>
      </c>
      <c r="H3126" s="2" t="s">
        <v>97</v>
      </c>
      <c r="I3126" s="2" t="s">
        <v>145</v>
      </c>
      <c r="J3126" s="2" t="s">
        <v>97</v>
      </c>
      <c r="K3126" s="2" t="s">
        <v>134</v>
      </c>
      <c r="L3126" t="s">
        <v>140</v>
      </c>
      <c r="M3126" s="2" t="s">
        <v>101</v>
      </c>
      <c r="N3126" s="71" t="s">
        <v>97</v>
      </c>
      <c r="O3126" s="71" t="s">
        <v>174</v>
      </c>
      <c r="P3126" s="4" t="s">
        <v>182</v>
      </c>
      <c r="Q3126" s="2" t="s">
        <v>98</v>
      </c>
      <c r="R3126" s="2" t="s">
        <v>98</v>
      </c>
      <c r="S3126" t="s">
        <v>98</v>
      </c>
      <c r="T3126" t="s">
        <v>98</v>
      </c>
      <c r="U3126" s="2" t="s">
        <v>98</v>
      </c>
      <c r="V3126" s="2" t="s">
        <v>98</v>
      </c>
      <c r="W3126" s="2" t="s">
        <v>98</v>
      </c>
      <c r="X3126" s="2" t="s">
        <v>98</v>
      </c>
      <c r="Y3126" s="2" t="s">
        <v>98</v>
      </c>
      <c r="Z3126" s="2" t="s">
        <v>98</v>
      </c>
      <c r="AA3126" s="2" t="s">
        <v>98</v>
      </c>
      <c r="AB3126" s="2" t="s">
        <v>97</v>
      </c>
      <c r="AC3126" t="s">
        <v>176</v>
      </c>
      <c r="AD3126" t="s">
        <v>97</v>
      </c>
      <c r="AE3126" s="1" t="s">
        <v>98</v>
      </c>
      <c r="AF3126" t="s">
        <v>98</v>
      </c>
    </row>
    <row r="3127" spans="1:32">
      <c r="A3127" s="3" t="s">
        <v>183</v>
      </c>
      <c r="B3127">
        <v>3117</v>
      </c>
      <c r="C3127" s="6">
        <v>200858</v>
      </c>
      <c r="D3127" t="s">
        <v>136</v>
      </c>
      <c r="E3127" s="2" t="s">
        <v>98</v>
      </c>
      <c r="F3127" s="2" t="s">
        <v>98</v>
      </c>
      <c r="G3127" s="2" t="s">
        <v>98</v>
      </c>
      <c r="H3127" s="2" t="s">
        <v>97</v>
      </c>
      <c r="I3127" s="2" t="s">
        <v>146</v>
      </c>
      <c r="J3127" s="2" t="s">
        <v>97</v>
      </c>
      <c r="K3127" s="2" t="s">
        <v>134</v>
      </c>
      <c r="L3127" t="s">
        <v>140</v>
      </c>
      <c r="M3127" s="2" t="s">
        <v>100</v>
      </c>
      <c r="N3127" s="71" t="s">
        <v>97</v>
      </c>
      <c r="O3127" s="71" t="s">
        <v>174</v>
      </c>
      <c r="P3127" s="4" t="s">
        <v>98</v>
      </c>
      <c r="Q3127" s="2" t="s">
        <v>98</v>
      </c>
      <c r="R3127" s="2" t="s">
        <v>98</v>
      </c>
      <c r="S3127" t="s">
        <v>97</v>
      </c>
      <c r="T3127" t="s">
        <v>98</v>
      </c>
      <c r="U3127" s="2" t="s">
        <v>98</v>
      </c>
      <c r="V3127" s="2" t="s">
        <v>98</v>
      </c>
      <c r="W3127" s="2" t="s">
        <v>98</v>
      </c>
      <c r="X3127" s="2" t="s">
        <v>98</v>
      </c>
      <c r="Y3127" s="2" t="s">
        <v>98</v>
      </c>
      <c r="Z3127" s="2" t="s">
        <v>98</v>
      </c>
      <c r="AA3127" s="2" t="s">
        <v>98</v>
      </c>
      <c r="AB3127" s="2" t="s">
        <v>185</v>
      </c>
      <c r="AC3127" t="s">
        <v>176</v>
      </c>
      <c r="AD3127" t="s">
        <v>97</v>
      </c>
      <c r="AE3127" s="1" t="s">
        <v>98</v>
      </c>
      <c r="AF3127" t="s">
        <v>98</v>
      </c>
    </row>
    <row r="3128" spans="1:32">
      <c r="A3128" s="3" t="s">
        <v>183</v>
      </c>
      <c r="B3128">
        <v>3118</v>
      </c>
      <c r="C3128" s="6">
        <v>200859</v>
      </c>
      <c r="D3128" t="s">
        <v>136</v>
      </c>
      <c r="E3128" s="2" t="s">
        <v>98</v>
      </c>
      <c r="F3128" s="2" t="s">
        <v>98</v>
      </c>
      <c r="G3128" s="2" t="s">
        <v>98</v>
      </c>
      <c r="H3128" s="2" t="s">
        <v>97</v>
      </c>
      <c r="I3128" s="2" t="s">
        <v>146</v>
      </c>
      <c r="J3128" s="2" t="s">
        <v>97</v>
      </c>
      <c r="K3128" s="2" t="s">
        <v>134</v>
      </c>
      <c r="L3128" t="s">
        <v>140</v>
      </c>
      <c r="M3128" s="2" t="s">
        <v>100</v>
      </c>
      <c r="N3128" s="71" t="s">
        <v>97</v>
      </c>
      <c r="O3128" s="71" t="s">
        <v>174</v>
      </c>
      <c r="P3128" s="4" t="s">
        <v>97</v>
      </c>
      <c r="Q3128" s="2" t="s">
        <v>98</v>
      </c>
      <c r="R3128" s="2" t="s">
        <v>98</v>
      </c>
      <c r="S3128" t="s">
        <v>97</v>
      </c>
      <c r="T3128" t="s">
        <v>98</v>
      </c>
      <c r="U3128" s="2" t="s">
        <v>98</v>
      </c>
      <c r="V3128" s="2" t="s">
        <v>98</v>
      </c>
      <c r="W3128" s="2" t="s">
        <v>98</v>
      </c>
      <c r="X3128" s="2" t="s">
        <v>97</v>
      </c>
      <c r="Y3128" s="2" t="s">
        <v>98</v>
      </c>
      <c r="Z3128" s="2" t="s">
        <v>97</v>
      </c>
      <c r="AA3128" s="2" t="s">
        <v>98</v>
      </c>
      <c r="AB3128" s="2" t="s">
        <v>185</v>
      </c>
      <c r="AC3128" t="s">
        <v>176</v>
      </c>
      <c r="AD3128" t="s">
        <v>97</v>
      </c>
      <c r="AE3128" s="1" t="s">
        <v>98</v>
      </c>
      <c r="AF3128" t="s">
        <v>98</v>
      </c>
    </row>
    <row r="3129" spans="1:32">
      <c r="A3129" s="3" t="s">
        <v>184</v>
      </c>
      <c r="B3129">
        <v>3119</v>
      </c>
      <c r="C3129" s="6">
        <v>200860</v>
      </c>
      <c r="D3129" t="s">
        <v>137</v>
      </c>
      <c r="E3129" s="2" t="s">
        <v>98</v>
      </c>
      <c r="F3129" s="2" t="s">
        <v>98</v>
      </c>
      <c r="G3129" s="2" t="s">
        <v>98</v>
      </c>
      <c r="H3129" s="2" t="s">
        <v>98</v>
      </c>
      <c r="I3129" s="2" t="s">
        <v>147</v>
      </c>
      <c r="J3129" s="2" t="s">
        <v>97</v>
      </c>
      <c r="K3129" s="2" t="s">
        <v>134</v>
      </c>
      <c r="L3129" t="s">
        <v>140</v>
      </c>
      <c r="M3129" s="2" t="s">
        <v>100</v>
      </c>
      <c r="N3129" s="71" t="s">
        <v>97</v>
      </c>
      <c r="O3129" s="71" t="s">
        <v>174</v>
      </c>
      <c r="P3129" s="4" t="s">
        <v>182</v>
      </c>
      <c r="Q3129" s="2" t="s">
        <v>98</v>
      </c>
      <c r="R3129" s="2" t="s">
        <v>98</v>
      </c>
      <c r="S3129" t="s">
        <v>98</v>
      </c>
      <c r="T3129" t="s">
        <v>98</v>
      </c>
      <c r="U3129" s="2" t="s">
        <v>98</v>
      </c>
      <c r="V3129" s="2" t="s">
        <v>98</v>
      </c>
      <c r="W3129" s="2" t="s">
        <v>98</v>
      </c>
      <c r="X3129" s="2" t="s">
        <v>98</v>
      </c>
      <c r="Y3129" s="2" t="s">
        <v>186</v>
      </c>
      <c r="Z3129" s="2" t="s">
        <v>98</v>
      </c>
      <c r="AA3129" s="2" t="s">
        <v>98</v>
      </c>
      <c r="AB3129" s="2" t="s">
        <v>97</v>
      </c>
      <c r="AC3129" t="s">
        <v>176</v>
      </c>
      <c r="AD3129" t="s">
        <v>97</v>
      </c>
      <c r="AE3129" s="1" t="s">
        <v>98</v>
      </c>
      <c r="AF3129" t="s">
        <v>98</v>
      </c>
    </row>
    <row r="3130" spans="1:32">
      <c r="A3130" s="3" t="s">
        <v>184</v>
      </c>
      <c r="B3130">
        <v>3120</v>
      </c>
      <c r="C3130">
        <v>200864</v>
      </c>
      <c r="D3130" t="s">
        <v>136</v>
      </c>
      <c r="E3130" s="2" t="s">
        <v>97</v>
      </c>
      <c r="F3130" s="2" t="s">
        <v>98</v>
      </c>
      <c r="G3130" s="2" t="s">
        <v>97</v>
      </c>
      <c r="H3130" s="2" t="s">
        <v>97</v>
      </c>
      <c r="I3130" s="2" t="s">
        <v>147</v>
      </c>
      <c r="J3130" s="6" t="s">
        <v>97</v>
      </c>
      <c r="K3130" s="2" t="s">
        <v>134</v>
      </c>
      <c r="L3130" t="s">
        <v>139</v>
      </c>
      <c r="M3130" s="2" t="s">
        <v>100</v>
      </c>
      <c r="N3130" s="70" t="s">
        <v>97</v>
      </c>
      <c r="O3130" s="70" t="s">
        <v>174</v>
      </c>
      <c r="P3130" s="5" t="s">
        <v>97</v>
      </c>
      <c r="Q3130" s="2" t="s">
        <v>97</v>
      </c>
      <c r="R3130" s="2" t="s">
        <v>97</v>
      </c>
      <c r="S3130" t="s">
        <v>97</v>
      </c>
      <c r="T3130" t="s">
        <v>97</v>
      </c>
      <c r="U3130" s="2" t="s">
        <v>98</v>
      </c>
      <c r="V3130" s="2" t="s">
        <v>98</v>
      </c>
      <c r="W3130" s="2" t="s">
        <v>98</v>
      </c>
      <c r="X3130" s="2" t="s">
        <v>97</v>
      </c>
      <c r="Y3130" s="2" t="s">
        <v>98</v>
      </c>
      <c r="Z3130" s="2" t="s">
        <v>98</v>
      </c>
      <c r="AA3130" s="2" t="s">
        <v>98</v>
      </c>
      <c r="AB3130" s="2" t="s">
        <v>97</v>
      </c>
      <c r="AC3130" t="s">
        <v>176</v>
      </c>
      <c r="AD3130" s="6" t="s">
        <v>97</v>
      </c>
      <c r="AE3130" s="1" t="s">
        <v>98</v>
      </c>
      <c r="AF3130" t="s">
        <v>97</v>
      </c>
    </row>
    <row r="3131" spans="1:32">
      <c r="A3131" s="3" t="s">
        <v>184</v>
      </c>
      <c r="B3131">
        <v>3121</v>
      </c>
      <c r="C3131">
        <v>200911</v>
      </c>
      <c r="D3131" t="s">
        <v>136</v>
      </c>
      <c r="E3131" s="2" t="s">
        <v>98</v>
      </c>
      <c r="F3131" s="2" t="s">
        <v>98</v>
      </c>
      <c r="G3131" s="2" t="s">
        <v>98</v>
      </c>
      <c r="H3131" s="3" t="s">
        <v>97</v>
      </c>
      <c r="I3131" s="2" t="s">
        <v>147</v>
      </c>
      <c r="J3131" s="6" t="s">
        <v>97</v>
      </c>
      <c r="K3131" s="2" t="s">
        <v>134</v>
      </c>
      <c r="L3131" t="s">
        <v>140</v>
      </c>
      <c r="M3131" s="2" t="s">
        <v>100</v>
      </c>
      <c r="N3131" s="70" t="s">
        <v>97</v>
      </c>
      <c r="O3131" s="70" t="s">
        <v>174</v>
      </c>
      <c r="P3131" s="4" t="s">
        <v>98</v>
      </c>
      <c r="Q3131" s="2" t="s">
        <v>98</v>
      </c>
      <c r="R3131" s="2" t="s">
        <v>98</v>
      </c>
      <c r="S3131" t="s">
        <v>97</v>
      </c>
      <c r="T3131" t="s">
        <v>98</v>
      </c>
      <c r="U3131" s="2" t="s">
        <v>98</v>
      </c>
      <c r="V3131" s="2" t="s">
        <v>98</v>
      </c>
      <c r="W3131" s="2" t="s">
        <v>98</v>
      </c>
      <c r="X3131" s="2" t="s">
        <v>98</v>
      </c>
      <c r="Y3131" s="2" t="s">
        <v>186</v>
      </c>
      <c r="Z3131" s="2" t="s">
        <v>98</v>
      </c>
      <c r="AA3131" s="2" t="s">
        <v>98</v>
      </c>
      <c r="AB3131" s="2" t="s">
        <v>98</v>
      </c>
      <c r="AC3131" t="s">
        <v>176</v>
      </c>
      <c r="AD3131" s="6" t="s">
        <v>97</v>
      </c>
      <c r="AE3131" s="1" t="s">
        <v>98</v>
      </c>
      <c r="AF3131" t="s">
        <v>97</v>
      </c>
    </row>
    <row r="3132" spans="1:32">
      <c r="A3132" s="3" t="s">
        <v>184</v>
      </c>
      <c r="B3132">
        <v>3122</v>
      </c>
      <c r="C3132">
        <v>200938</v>
      </c>
      <c r="D3132" t="s">
        <v>137</v>
      </c>
      <c r="E3132" s="2" t="s">
        <v>97</v>
      </c>
      <c r="F3132" s="2" t="s">
        <v>98</v>
      </c>
      <c r="G3132" s="2" t="s">
        <v>98</v>
      </c>
      <c r="H3132" s="3" t="s">
        <v>97</v>
      </c>
      <c r="I3132" s="2" t="s">
        <v>146</v>
      </c>
      <c r="J3132" s="6" t="s">
        <v>97</v>
      </c>
      <c r="K3132" s="2" t="s">
        <v>134</v>
      </c>
      <c r="L3132" t="s">
        <v>140</v>
      </c>
      <c r="M3132" s="2" t="s">
        <v>100</v>
      </c>
      <c r="N3132" s="70" t="s">
        <v>97</v>
      </c>
      <c r="O3132" s="70" t="s">
        <v>174</v>
      </c>
      <c r="P3132" s="5" t="s">
        <v>98</v>
      </c>
      <c r="Q3132" s="2" t="s">
        <v>98</v>
      </c>
      <c r="R3132" s="2" t="s">
        <v>98</v>
      </c>
      <c r="S3132" t="s">
        <v>97</v>
      </c>
      <c r="T3132" t="s">
        <v>98</v>
      </c>
      <c r="U3132" s="2" t="s">
        <v>98</v>
      </c>
      <c r="V3132" s="2" t="s">
        <v>98</v>
      </c>
      <c r="W3132" s="2" t="s">
        <v>98</v>
      </c>
      <c r="X3132" s="2" t="s">
        <v>98</v>
      </c>
      <c r="Y3132" s="2" t="s">
        <v>98</v>
      </c>
      <c r="Z3132" s="2" t="s">
        <v>98</v>
      </c>
      <c r="AA3132" s="2" t="s">
        <v>98</v>
      </c>
      <c r="AB3132" s="2" t="s">
        <v>97</v>
      </c>
      <c r="AC3132" t="s">
        <v>176</v>
      </c>
      <c r="AD3132" s="6" t="s">
        <v>97</v>
      </c>
      <c r="AE3132" s="1" t="s">
        <v>98</v>
      </c>
      <c r="AF3132" t="s">
        <v>97</v>
      </c>
    </row>
    <row r="3133" spans="1:32">
      <c r="A3133" s="3" t="s">
        <v>184</v>
      </c>
      <c r="B3133">
        <v>3123</v>
      </c>
      <c r="C3133">
        <v>200941</v>
      </c>
      <c r="D3133" t="s">
        <v>136</v>
      </c>
      <c r="E3133" s="2" t="s">
        <v>98</v>
      </c>
      <c r="F3133" s="2" t="s">
        <v>98</v>
      </c>
      <c r="G3133" s="2" t="s">
        <v>98</v>
      </c>
      <c r="H3133" s="3" t="s">
        <v>97</v>
      </c>
      <c r="I3133" s="2" t="s">
        <v>147</v>
      </c>
      <c r="J3133" s="6" t="s">
        <v>97</v>
      </c>
      <c r="K3133" s="2" t="s">
        <v>134</v>
      </c>
      <c r="L3133" t="s">
        <v>140</v>
      </c>
      <c r="M3133" s="2" t="s">
        <v>101</v>
      </c>
      <c r="N3133" s="70" t="s">
        <v>97</v>
      </c>
      <c r="O3133" s="70" t="s">
        <v>174</v>
      </c>
      <c r="P3133" s="5" t="s">
        <v>182</v>
      </c>
      <c r="Q3133" s="2" t="s">
        <v>98</v>
      </c>
      <c r="R3133" s="2" t="s">
        <v>98</v>
      </c>
      <c r="S3133" t="s">
        <v>98</v>
      </c>
      <c r="T3133" t="s">
        <v>98</v>
      </c>
      <c r="U3133" s="2" t="s">
        <v>98</v>
      </c>
      <c r="V3133" s="2" t="s">
        <v>98</v>
      </c>
      <c r="W3133" s="2" t="s">
        <v>98</v>
      </c>
      <c r="X3133" s="2" t="s">
        <v>98</v>
      </c>
      <c r="Y3133" s="2" t="s">
        <v>186</v>
      </c>
      <c r="Z3133" s="2" t="s">
        <v>98</v>
      </c>
      <c r="AA3133" s="2" t="s">
        <v>98</v>
      </c>
      <c r="AB3133" s="2" t="s">
        <v>99</v>
      </c>
      <c r="AC3133" t="s">
        <v>176</v>
      </c>
      <c r="AD3133" s="6" t="s">
        <v>97</v>
      </c>
      <c r="AE3133" s="1" t="s">
        <v>98</v>
      </c>
      <c r="AF3133" t="s">
        <v>98</v>
      </c>
    </row>
    <row r="3134" spans="1:32">
      <c r="A3134" s="3" t="s">
        <v>184</v>
      </c>
      <c r="B3134">
        <v>3124</v>
      </c>
      <c r="C3134" s="6">
        <v>200948</v>
      </c>
      <c r="D3134" t="s">
        <v>137</v>
      </c>
      <c r="E3134" s="2" t="s">
        <v>98</v>
      </c>
      <c r="F3134" s="2" t="s">
        <v>98</v>
      </c>
      <c r="G3134" s="2" t="s">
        <v>98</v>
      </c>
      <c r="H3134" s="2" t="s">
        <v>97</v>
      </c>
      <c r="I3134" s="2" t="s">
        <v>145</v>
      </c>
      <c r="J3134" s="2" t="s">
        <v>98</v>
      </c>
      <c r="K3134" s="2" t="s">
        <v>134</v>
      </c>
      <c r="L3134" t="s">
        <v>139</v>
      </c>
      <c r="M3134" s="2" t="s">
        <v>101</v>
      </c>
      <c r="N3134" s="71" t="s">
        <v>97</v>
      </c>
      <c r="O3134" s="71" t="s">
        <v>174</v>
      </c>
      <c r="P3134" s="4" t="s">
        <v>97</v>
      </c>
      <c r="Q3134" s="2" t="s">
        <v>98</v>
      </c>
      <c r="R3134" s="2" t="s">
        <v>98</v>
      </c>
      <c r="S3134" t="s">
        <v>97</v>
      </c>
      <c r="T3134" t="s">
        <v>97</v>
      </c>
      <c r="U3134" s="2" t="s">
        <v>98</v>
      </c>
      <c r="V3134" s="2" t="s">
        <v>98</v>
      </c>
      <c r="W3134" s="2" t="s">
        <v>98</v>
      </c>
      <c r="X3134" s="2" t="s">
        <v>98</v>
      </c>
      <c r="Y3134" s="2" t="s">
        <v>98</v>
      </c>
      <c r="Z3134" s="2" t="s">
        <v>98</v>
      </c>
      <c r="AA3134" s="2" t="s">
        <v>98</v>
      </c>
      <c r="AB3134" s="2" t="s">
        <v>97</v>
      </c>
      <c r="AC3134" t="s">
        <v>176</v>
      </c>
      <c r="AD3134" t="s">
        <v>97</v>
      </c>
      <c r="AE3134" s="1" t="s">
        <v>98</v>
      </c>
      <c r="AF3134" t="s">
        <v>98</v>
      </c>
    </row>
    <row r="3135" spans="1:32">
      <c r="A3135" s="3" t="s">
        <v>184</v>
      </c>
      <c r="B3135">
        <v>3125</v>
      </c>
      <c r="C3135">
        <v>200960</v>
      </c>
      <c r="D3135" t="s">
        <v>137</v>
      </c>
      <c r="E3135" s="2" t="s">
        <v>98</v>
      </c>
      <c r="F3135" s="2" t="s">
        <v>98</v>
      </c>
      <c r="G3135" s="2" t="s">
        <v>98</v>
      </c>
      <c r="H3135" s="3" t="s">
        <v>97</v>
      </c>
      <c r="I3135" s="2" t="s">
        <v>148</v>
      </c>
      <c r="J3135" s="6" t="s">
        <v>97</v>
      </c>
      <c r="K3135" s="2" t="s">
        <v>134</v>
      </c>
      <c r="L3135" t="s">
        <v>140</v>
      </c>
      <c r="M3135" s="3" t="s">
        <v>100</v>
      </c>
      <c r="N3135" s="71" t="s">
        <v>98</v>
      </c>
      <c r="O3135" s="71" t="s">
        <v>174</v>
      </c>
      <c r="P3135" s="5" t="s">
        <v>182</v>
      </c>
      <c r="Q3135" s="2" t="s">
        <v>98</v>
      </c>
      <c r="R3135" s="2" t="s">
        <v>98</v>
      </c>
      <c r="S3135" t="s">
        <v>98</v>
      </c>
      <c r="T3135" t="s">
        <v>98</v>
      </c>
      <c r="U3135" s="2" t="s">
        <v>98</v>
      </c>
      <c r="V3135" s="2" t="s">
        <v>98</v>
      </c>
      <c r="W3135" s="2" t="s">
        <v>98</v>
      </c>
      <c r="X3135" s="2" t="s">
        <v>98</v>
      </c>
      <c r="Y3135" s="2" t="s">
        <v>186</v>
      </c>
      <c r="Z3135" s="2" t="s">
        <v>98</v>
      </c>
      <c r="AA3135" s="2" t="s">
        <v>98</v>
      </c>
      <c r="AB3135" s="2" t="s">
        <v>97</v>
      </c>
      <c r="AC3135" t="s">
        <v>176</v>
      </c>
      <c r="AD3135" s="6" t="s">
        <v>97</v>
      </c>
      <c r="AE3135" s="1" t="s">
        <v>98</v>
      </c>
      <c r="AF3135" t="s">
        <v>98</v>
      </c>
    </row>
    <row r="3136" spans="1:32">
      <c r="A3136" s="3" t="s">
        <v>184</v>
      </c>
      <c r="B3136">
        <v>3126</v>
      </c>
      <c r="C3136">
        <v>200963</v>
      </c>
      <c r="D3136" t="s">
        <v>136</v>
      </c>
      <c r="E3136" s="2" t="s">
        <v>98</v>
      </c>
      <c r="F3136" s="2" t="s">
        <v>98</v>
      </c>
      <c r="G3136" s="2" t="s">
        <v>98</v>
      </c>
      <c r="H3136" s="2" t="s">
        <v>98</v>
      </c>
      <c r="I3136" s="2" t="s">
        <v>148</v>
      </c>
      <c r="J3136" s="6" t="s">
        <v>97</v>
      </c>
      <c r="K3136" s="2" t="s">
        <v>134</v>
      </c>
      <c r="L3136" t="s">
        <v>140</v>
      </c>
      <c r="M3136" s="3" t="s">
        <v>101</v>
      </c>
      <c r="N3136" s="71" t="s">
        <v>97</v>
      </c>
      <c r="O3136" s="71" t="s">
        <v>174</v>
      </c>
      <c r="P3136" s="5" t="s">
        <v>182</v>
      </c>
      <c r="Q3136" s="2" t="s">
        <v>98</v>
      </c>
      <c r="R3136" s="2" t="s">
        <v>98</v>
      </c>
      <c r="S3136" t="s">
        <v>98</v>
      </c>
      <c r="T3136" t="s">
        <v>98</v>
      </c>
      <c r="U3136" s="2" t="s">
        <v>98</v>
      </c>
      <c r="V3136" s="2" t="s">
        <v>98</v>
      </c>
      <c r="W3136" s="2" t="s">
        <v>98</v>
      </c>
      <c r="X3136" s="2" t="s">
        <v>98</v>
      </c>
      <c r="Y3136" s="2" t="s">
        <v>186</v>
      </c>
      <c r="Z3136" s="2" t="s">
        <v>98</v>
      </c>
      <c r="AA3136" s="2" t="s">
        <v>98</v>
      </c>
      <c r="AB3136" s="2" t="s">
        <v>97</v>
      </c>
      <c r="AC3136" t="s">
        <v>176</v>
      </c>
      <c r="AD3136" t="s">
        <v>97</v>
      </c>
      <c r="AE3136" s="1" t="s">
        <v>98</v>
      </c>
      <c r="AF3136" t="s">
        <v>98</v>
      </c>
    </row>
    <row r="3137" spans="1:32">
      <c r="A3137" s="3" t="s">
        <v>184</v>
      </c>
      <c r="B3137">
        <v>3127</v>
      </c>
      <c r="C3137" s="6">
        <v>200964</v>
      </c>
      <c r="D3137" t="s">
        <v>136</v>
      </c>
      <c r="E3137" s="2" t="s">
        <v>98</v>
      </c>
      <c r="F3137" s="2" t="s">
        <v>98</v>
      </c>
      <c r="G3137" s="2" t="s">
        <v>98</v>
      </c>
      <c r="H3137" s="2" t="s">
        <v>98</v>
      </c>
      <c r="I3137" s="2" t="s">
        <v>148</v>
      </c>
      <c r="J3137" s="2" t="s">
        <v>97</v>
      </c>
      <c r="K3137" s="2" t="s">
        <v>134</v>
      </c>
      <c r="L3137" t="s">
        <v>140</v>
      </c>
      <c r="M3137" s="2" t="s">
        <v>101</v>
      </c>
      <c r="N3137" s="71" t="s">
        <v>97</v>
      </c>
      <c r="O3137" s="71" t="s">
        <v>163</v>
      </c>
      <c r="P3137" s="4" t="s">
        <v>182</v>
      </c>
      <c r="Q3137" s="2" t="s">
        <v>98</v>
      </c>
      <c r="R3137" s="2" t="s">
        <v>98</v>
      </c>
      <c r="S3137" t="s">
        <v>98</v>
      </c>
      <c r="T3137" t="s">
        <v>98</v>
      </c>
      <c r="U3137" s="2" t="s">
        <v>98</v>
      </c>
      <c r="V3137" s="2" t="s">
        <v>98</v>
      </c>
      <c r="W3137" s="2" t="s">
        <v>98</v>
      </c>
      <c r="X3137" s="2" t="s">
        <v>98</v>
      </c>
      <c r="Y3137" s="2" t="s">
        <v>186</v>
      </c>
      <c r="Z3137" s="2" t="s">
        <v>98</v>
      </c>
      <c r="AA3137" s="2" t="s">
        <v>98</v>
      </c>
      <c r="AB3137" s="2" t="s">
        <v>97</v>
      </c>
      <c r="AC3137" t="s">
        <v>176</v>
      </c>
      <c r="AD3137" t="s">
        <v>97</v>
      </c>
      <c r="AE3137" s="1" t="s">
        <v>98</v>
      </c>
      <c r="AF3137" t="s">
        <v>97</v>
      </c>
    </row>
    <row r="3138" spans="1:32">
      <c r="A3138" s="3" t="s">
        <v>184</v>
      </c>
      <c r="B3138">
        <v>3128</v>
      </c>
      <c r="C3138">
        <v>200982</v>
      </c>
      <c r="D3138" t="s">
        <v>137</v>
      </c>
      <c r="E3138" s="2" t="s">
        <v>98</v>
      </c>
      <c r="F3138" s="2" t="s">
        <v>98</v>
      </c>
      <c r="G3138" s="2" t="s">
        <v>98</v>
      </c>
      <c r="H3138" s="3" t="s">
        <v>97</v>
      </c>
      <c r="I3138" s="2" t="s">
        <v>149</v>
      </c>
      <c r="J3138" s="6" t="s">
        <v>97</v>
      </c>
      <c r="K3138" s="2" t="s">
        <v>134</v>
      </c>
      <c r="L3138" t="s">
        <v>140</v>
      </c>
      <c r="M3138" s="2" t="s">
        <v>101</v>
      </c>
      <c r="N3138" s="70" t="s">
        <v>98</v>
      </c>
      <c r="O3138" s="70" t="s">
        <v>174</v>
      </c>
      <c r="P3138" s="4" t="s">
        <v>182</v>
      </c>
      <c r="Q3138" s="2" t="s">
        <v>98</v>
      </c>
      <c r="R3138" s="2" t="s">
        <v>98</v>
      </c>
      <c r="S3138" t="s">
        <v>98</v>
      </c>
      <c r="T3138" t="s">
        <v>98</v>
      </c>
      <c r="U3138" s="2" t="s">
        <v>98</v>
      </c>
      <c r="V3138" s="2" t="s">
        <v>98</v>
      </c>
      <c r="W3138" s="2" t="s">
        <v>98</v>
      </c>
      <c r="X3138" s="2" t="s">
        <v>98</v>
      </c>
      <c r="Y3138" s="2" t="s">
        <v>186</v>
      </c>
      <c r="Z3138" s="2" t="s">
        <v>98</v>
      </c>
      <c r="AA3138" s="2" t="s">
        <v>98</v>
      </c>
      <c r="AB3138" s="2" t="s">
        <v>97</v>
      </c>
      <c r="AC3138" t="s">
        <v>176</v>
      </c>
      <c r="AD3138" s="6" t="s">
        <v>97</v>
      </c>
      <c r="AE3138" s="1" t="s">
        <v>98</v>
      </c>
      <c r="AF3138" t="s">
        <v>98</v>
      </c>
    </row>
    <row r="3139" spans="1:32">
      <c r="A3139" s="3" t="s">
        <v>184</v>
      </c>
      <c r="B3139">
        <v>3129</v>
      </c>
      <c r="C3139">
        <v>200983</v>
      </c>
      <c r="D3139" t="s">
        <v>137</v>
      </c>
      <c r="E3139" s="2" t="s">
        <v>98</v>
      </c>
      <c r="F3139" s="2" t="s">
        <v>98</v>
      </c>
      <c r="G3139" s="2" t="s">
        <v>98</v>
      </c>
      <c r="H3139" s="3" t="s">
        <v>99</v>
      </c>
      <c r="I3139" s="2" t="s">
        <v>149</v>
      </c>
      <c r="J3139" s="6" t="s">
        <v>97</v>
      </c>
      <c r="K3139" s="2" t="s">
        <v>134</v>
      </c>
      <c r="L3139" t="s">
        <v>140</v>
      </c>
      <c r="M3139" s="2" t="s">
        <v>100</v>
      </c>
      <c r="N3139" s="70" t="s">
        <v>98</v>
      </c>
      <c r="O3139" s="70" t="s">
        <v>163</v>
      </c>
      <c r="P3139" s="4" t="s">
        <v>182</v>
      </c>
      <c r="Q3139" s="2" t="s">
        <v>98</v>
      </c>
      <c r="R3139" s="2" t="s">
        <v>98</v>
      </c>
      <c r="S3139" t="s">
        <v>98</v>
      </c>
      <c r="T3139" t="s">
        <v>98</v>
      </c>
      <c r="U3139" s="2" t="s">
        <v>98</v>
      </c>
      <c r="V3139" s="2" t="s">
        <v>98</v>
      </c>
      <c r="W3139" s="2" t="s">
        <v>98</v>
      </c>
      <c r="X3139" s="2" t="s">
        <v>98</v>
      </c>
      <c r="Y3139" s="2" t="s">
        <v>186</v>
      </c>
      <c r="Z3139" s="2" t="s">
        <v>98</v>
      </c>
      <c r="AA3139" s="2" t="s">
        <v>98</v>
      </c>
      <c r="AB3139" s="2" t="s">
        <v>98</v>
      </c>
      <c r="AC3139" t="s">
        <v>176</v>
      </c>
      <c r="AD3139" t="s">
        <v>97</v>
      </c>
      <c r="AE3139" s="1" t="s">
        <v>98</v>
      </c>
      <c r="AF3139" t="s">
        <v>97</v>
      </c>
    </row>
    <row r="3140" spans="1:32">
      <c r="A3140" s="3" t="s">
        <v>184</v>
      </c>
      <c r="B3140">
        <v>3130</v>
      </c>
      <c r="C3140" s="6">
        <v>200987</v>
      </c>
      <c r="D3140" t="s">
        <v>136</v>
      </c>
      <c r="E3140" s="2" t="s">
        <v>98</v>
      </c>
      <c r="F3140" s="2" t="s">
        <v>98</v>
      </c>
      <c r="G3140" s="2" t="s">
        <v>98</v>
      </c>
      <c r="H3140" s="2" t="s">
        <v>97</v>
      </c>
      <c r="I3140" s="2" t="s">
        <v>146</v>
      </c>
      <c r="J3140" s="2" t="s">
        <v>97</v>
      </c>
      <c r="K3140" s="2" t="s">
        <v>135</v>
      </c>
      <c r="L3140" t="s">
        <v>139</v>
      </c>
      <c r="M3140" s="2" t="s">
        <v>100</v>
      </c>
      <c r="N3140" s="71" t="s">
        <v>97</v>
      </c>
      <c r="O3140" s="71" t="s">
        <v>174</v>
      </c>
      <c r="P3140" s="4" t="s">
        <v>98</v>
      </c>
      <c r="Q3140" s="2" t="s">
        <v>98</v>
      </c>
      <c r="R3140" s="2" t="s">
        <v>98</v>
      </c>
      <c r="S3140" t="s">
        <v>97</v>
      </c>
      <c r="T3140" t="s">
        <v>97</v>
      </c>
      <c r="U3140" s="2" t="s">
        <v>97</v>
      </c>
      <c r="V3140" s="2" t="s">
        <v>98</v>
      </c>
      <c r="W3140" s="2" t="s">
        <v>98</v>
      </c>
      <c r="X3140" s="2" t="s">
        <v>97</v>
      </c>
      <c r="Y3140" s="2" t="s">
        <v>99</v>
      </c>
      <c r="Z3140" s="2" t="s">
        <v>97</v>
      </c>
      <c r="AA3140" s="2" t="s">
        <v>98</v>
      </c>
      <c r="AB3140" s="2" t="s">
        <v>185</v>
      </c>
      <c r="AC3140" t="s">
        <v>176</v>
      </c>
      <c r="AD3140" t="s">
        <v>98</v>
      </c>
      <c r="AE3140" s="1" t="s">
        <v>98</v>
      </c>
      <c r="AF3140" t="s">
        <v>98</v>
      </c>
    </row>
    <row r="3141" spans="1:32">
      <c r="A3141" s="3" t="s">
        <v>184</v>
      </c>
      <c r="B3141">
        <v>3131</v>
      </c>
      <c r="C3141">
        <v>201001</v>
      </c>
      <c r="D3141" t="s">
        <v>136</v>
      </c>
      <c r="E3141" s="2" t="s">
        <v>98</v>
      </c>
      <c r="F3141" s="2" t="s">
        <v>98</v>
      </c>
      <c r="G3141" s="2" t="s">
        <v>98</v>
      </c>
      <c r="H3141" s="3" t="s">
        <v>97</v>
      </c>
      <c r="I3141" s="2" t="s">
        <v>145</v>
      </c>
      <c r="J3141" s="6" t="s">
        <v>97</v>
      </c>
      <c r="K3141" s="2" t="s">
        <v>134</v>
      </c>
      <c r="L3141" t="s">
        <v>140</v>
      </c>
      <c r="M3141" s="2" t="s">
        <v>100</v>
      </c>
      <c r="N3141" s="70" t="s">
        <v>98</v>
      </c>
      <c r="O3141" s="70" t="s">
        <v>174</v>
      </c>
      <c r="P3141" s="4" t="s">
        <v>98</v>
      </c>
      <c r="Q3141" s="2" t="s">
        <v>98</v>
      </c>
      <c r="R3141" s="2" t="s">
        <v>98</v>
      </c>
      <c r="S3141" t="s">
        <v>97</v>
      </c>
      <c r="T3141" t="s">
        <v>98</v>
      </c>
      <c r="U3141" s="2" t="s">
        <v>98</v>
      </c>
      <c r="V3141" s="2" t="s">
        <v>98</v>
      </c>
      <c r="W3141" s="2" t="s">
        <v>98</v>
      </c>
      <c r="X3141" s="2" t="s">
        <v>98</v>
      </c>
      <c r="Y3141" s="2" t="s">
        <v>98</v>
      </c>
      <c r="Z3141" s="2" t="s">
        <v>98</v>
      </c>
      <c r="AA3141" s="2" t="s">
        <v>98</v>
      </c>
      <c r="AB3141" s="2" t="s">
        <v>98</v>
      </c>
      <c r="AC3141" t="s">
        <v>176</v>
      </c>
      <c r="AD3141" s="6" t="s">
        <v>97</v>
      </c>
      <c r="AE3141" s="1" t="s">
        <v>98</v>
      </c>
      <c r="AF3141" t="s">
        <v>98</v>
      </c>
    </row>
    <row r="3142" spans="1:32">
      <c r="A3142" s="3" t="s">
        <v>184</v>
      </c>
      <c r="B3142">
        <v>3132</v>
      </c>
      <c r="C3142">
        <v>201029</v>
      </c>
      <c r="D3142" t="s">
        <v>136</v>
      </c>
      <c r="E3142" s="2" t="s">
        <v>98</v>
      </c>
      <c r="F3142" s="2" t="s">
        <v>98</v>
      </c>
      <c r="G3142" s="2" t="s">
        <v>98</v>
      </c>
      <c r="H3142" s="3" t="s">
        <v>97</v>
      </c>
      <c r="I3142" s="2" t="s">
        <v>147</v>
      </c>
      <c r="J3142" s="6" t="s">
        <v>97</v>
      </c>
      <c r="K3142" s="2" t="s">
        <v>134</v>
      </c>
      <c r="L3142" t="s">
        <v>140</v>
      </c>
      <c r="M3142" s="3" t="s">
        <v>100</v>
      </c>
      <c r="N3142" s="71" t="s">
        <v>97</v>
      </c>
      <c r="O3142" s="71" t="s">
        <v>174</v>
      </c>
      <c r="P3142" s="5" t="s">
        <v>98</v>
      </c>
      <c r="Q3142" s="2" t="s">
        <v>98</v>
      </c>
      <c r="R3142" s="2" t="s">
        <v>98</v>
      </c>
      <c r="S3142" t="s">
        <v>97</v>
      </c>
      <c r="T3142" t="s">
        <v>98</v>
      </c>
      <c r="U3142" s="2" t="s">
        <v>98</v>
      </c>
      <c r="V3142" s="2" t="s">
        <v>98</v>
      </c>
      <c r="W3142" s="2" t="s">
        <v>98</v>
      </c>
      <c r="X3142" s="2" t="s">
        <v>98</v>
      </c>
      <c r="Y3142" s="2" t="s">
        <v>98</v>
      </c>
      <c r="Z3142" s="2" t="s">
        <v>98</v>
      </c>
      <c r="AA3142" s="2" t="s">
        <v>98</v>
      </c>
      <c r="AB3142" s="2" t="s">
        <v>97</v>
      </c>
      <c r="AC3142" t="s">
        <v>176</v>
      </c>
      <c r="AD3142" t="s">
        <v>97</v>
      </c>
      <c r="AE3142" s="1" t="s">
        <v>98</v>
      </c>
      <c r="AF3142" t="s">
        <v>98</v>
      </c>
    </row>
    <row r="3143" spans="1:32">
      <c r="A3143" s="3" t="s">
        <v>184</v>
      </c>
      <c r="B3143">
        <v>3133</v>
      </c>
      <c r="C3143" s="6">
        <v>201034</v>
      </c>
      <c r="D3143" t="s">
        <v>136</v>
      </c>
      <c r="E3143" s="2" t="s">
        <v>98</v>
      </c>
      <c r="F3143" s="2" t="s">
        <v>98</v>
      </c>
      <c r="G3143" s="2" t="s">
        <v>98</v>
      </c>
      <c r="H3143" s="2" t="s">
        <v>97</v>
      </c>
      <c r="I3143" s="2" t="s">
        <v>147</v>
      </c>
      <c r="J3143" s="2" t="s">
        <v>97</v>
      </c>
      <c r="K3143" s="2" t="s">
        <v>134</v>
      </c>
      <c r="L3143" t="s">
        <v>140</v>
      </c>
      <c r="M3143" s="2" t="s">
        <v>100</v>
      </c>
      <c r="N3143" s="71" t="s">
        <v>97</v>
      </c>
      <c r="O3143" s="71" t="s">
        <v>174</v>
      </c>
      <c r="P3143" s="4" t="s">
        <v>97</v>
      </c>
      <c r="Q3143" s="2" t="s">
        <v>98</v>
      </c>
      <c r="R3143" s="2" t="s">
        <v>98</v>
      </c>
      <c r="S3143" t="s">
        <v>97</v>
      </c>
      <c r="T3143" t="s">
        <v>98</v>
      </c>
      <c r="U3143" s="2" t="s">
        <v>98</v>
      </c>
      <c r="V3143" s="2" t="s">
        <v>98</v>
      </c>
      <c r="W3143" s="2" t="s">
        <v>98</v>
      </c>
      <c r="X3143" s="2" t="s">
        <v>98</v>
      </c>
      <c r="Y3143" s="2" t="s">
        <v>98</v>
      </c>
      <c r="Z3143" s="2" t="s">
        <v>98</v>
      </c>
      <c r="AA3143" s="2" t="s">
        <v>98</v>
      </c>
      <c r="AB3143" s="2" t="s">
        <v>97</v>
      </c>
      <c r="AC3143" t="s">
        <v>176</v>
      </c>
      <c r="AD3143" t="s">
        <v>97</v>
      </c>
      <c r="AE3143" s="1" t="s">
        <v>98</v>
      </c>
      <c r="AF3143" t="s">
        <v>97</v>
      </c>
    </row>
    <row r="3144" spans="1:32">
      <c r="A3144" s="3" t="s">
        <v>184</v>
      </c>
      <c r="B3144">
        <v>3134</v>
      </c>
      <c r="C3144">
        <v>201042</v>
      </c>
      <c r="D3144" t="s">
        <v>137</v>
      </c>
      <c r="E3144" s="2" t="s">
        <v>98</v>
      </c>
      <c r="F3144" s="2" t="s">
        <v>98</v>
      </c>
      <c r="G3144" s="2" t="s">
        <v>98</v>
      </c>
      <c r="H3144" s="3" t="s">
        <v>97</v>
      </c>
      <c r="I3144" s="2" t="s">
        <v>146</v>
      </c>
      <c r="J3144" s="6" t="s">
        <v>97</v>
      </c>
      <c r="K3144" s="2" t="s">
        <v>134</v>
      </c>
      <c r="L3144" t="s">
        <v>140</v>
      </c>
      <c r="M3144" s="2" t="s">
        <v>100</v>
      </c>
      <c r="N3144" s="70" t="s">
        <v>98</v>
      </c>
      <c r="O3144" s="70" t="s">
        <v>174</v>
      </c>
      <c r="P3144" s="5" t="s">
        <v>98</v>
      </c>
      <c r="Q3144" s="2" t="s">
        <v>98</v>
      </c>
      <c r="R3144" s="2" t="s">
        <v>98</v>
      </c>
      <c r="S3144" t="s">
        <v>97</v>
      </c>
      <c r="T3144" t="s">
        <v>98</v>
      </c>
      <c r="U3144" s="2" t="s">
        <v>98</v>
      </c>
      <c r="V3144" s="2" t="s">
        <v>98</v>
      </c>
      <c r="W3144" s="2" t="s">
        <v>98</v>
      </c>
      <c r="X3144" s="2" t="s">
        <v>98</v>
      </c>
      <c r="Y3144" s="2" t="s">
        <v>98</v>
      </c>
      <c r="Z3144" s="2" t="s">
        <v>98</v>
      </c>
      <c r="AA3144" s="2" t="s">
        <v>98</v>
      </c>
      <c r="AB3144" s="2" t="s">
        <v>98</v>
      </c>
      <c r="AC3144" t="s">
        <v>176</v>
      </c>
      <c r="AD3144" s="6" t="s">
        <v>97</v>
      </c>
      <c r="AE3144" s="1" t="s">
        <v>98</v>
      </c>
      <c r="AF3144" t="s">
        <v>98</v>
      </c>
    </row>
    <row r="3145" spans="1:32">
      <c r="A3145" s="3" t="s">
        <v>184</v>
      </c>
      <c r="B3145">
        <v>3135</v>
      </c>
      <c r="C3145" s="6">
        <v>201050</v>
      </c>
      <c r="D3145" t="s">
        <v>136</v>
      </c>
      <c r="E3145" s="2" t="s">
        <v>98</v>
      </c>
      <c r="F3145" s="2" t="s">
        <v>98</v>
      </c>
      <c r="G3145" s="2" t="s">
        <v>98</v>
      </c>
      <c r="H3145" s="2" t="s">
        <v>97</v>
      </c>
      <c r="I3145" s="2" t="s">
        <v>145</v>
      </c>
      <c r="J3145" s="2" t="s">
        <v>97</v>
      </c>
      <c r="K3145" s="2" t="s">
        <v>134</v>
      </c>
      <c r="L3145" t="s">
        <v>140</v>
      </c>
      <c r="M3145" s="2" t="s">
        <v>100</v>
      </c>
      <c r="N3145" s="71" t="s">
        <v>97</v>
      </c>
      <c r="O3145" s="71" t="s">
        <v>174</v>
      </c>
      <c r="P3145" s="4" t="s">
        <v>97</v>
      </c>
      <c r="Q3145" s="2" t="s">
        <v>98</v>
      </c>
      <c r="R3145" s="2" t="s">
        <v>98</v>
      </c>
      <c r="S3145" t="s">
        <v>97</v>
      </c>
      <c r="T3145" t="s">
        <v>98</v>
      </c>
      <c r="U3145" s="2" t="s">
        <v>98</v>
      </c>
      <c r="V3145" s="2" t="s">
        <v>98</v>
      </c>
      <c r="W3145" s="2" t="s">
        <v>98</v>
      </c>
      <c r="X3145" s="2" t="s">
        <v>98</v>
      </c>
      <c r="Y3145" s="2" t="s">
        <v>98</v>
      </c>
      <c r="Z3145" s="2" t="s">
        <v>98</v>
      </c>
      <c r="AA3145" s="2" t="s">
        <v>98</v>
      </c>
      <c r="AB3145" s="2" t="s">
        <v>98</v>
      </c>
      <c r="AC3145" t="s">
        <v>176</v>
      </c>
      <c r="AD3145" t="s">
        <v>97</v>
      </c>
      <c r="AE3145" s="1" t="s">
        <v>98</v>
      </c>
      <c r="AF3145" t="s">
        <v>98</v>
      </c>
    </row>
    <row r="3146" spans="1:32">
      <c r="A3146" s="3" t="s">
        <v>184</v>
      </c>
      <c r="B3146">
        <v>3136</v>
      </c>
      <c r="C3146">
        <v>201065</v>
      </c>
      <c r="D3146" t="s">
        <v>137</v>
      </c>
      <c r="E3146" s="2" t="s">
        <v>98</v>
      </c>
      <c r="F3146" s="2" t="s">
        <v>98</v>
      </c>
      <c r="G3146" s="2" t="s">
        <v>98</v>
      </c>
      <c r="H3146" s="3" t="s">
        <v>98</v>
      </c>
      <c r="I3146" s="2" t="s">
        <v>145</v>
      </c>
      <c r="J3146" s="6" t="s">
        <v>97</v>
      </c>
      <c r="K3146" s="2" t="s">
        <v>134</v>
      </c>
      <c r="L3146" t="s">
        <v>139</v>
      </c>
      <c r="M3146" s="2" t="s">
        <v>101</v>
      </c>
      <c r="N3146" s="70" t="s">
        <v>99</v>
      </c>
      <c r="O3146" s="70" t="s">
        <v>174</v>
      </c>
      <c r="P3146" s="5" t="s">
        <v>182</v>
      </c>
      <c r="Q3146" s="2" t="s">
        <v>98</v>
      </c>
      <c r="R3146" s="2" t="s">
        <v>98</v>
      </c>
      <c r="S3146" t="s">
        <v>98</v>
      </c>
      <c r="T3146" t="s">
        <v>98</v>
      </c>
      <c r="U3146" s="2" t="s">
        <v>98</v>
      </c>
      <c r="V3146" s="2" t="s">
        <v>98</v>
      </c>
      <c r="W3146" s="2" t="s">
        <v>98</v>
      </c>
      <c r="X3146" s="2" t="s">
        <v>98</v>
      </c>
      <c r="Y3146" s="2" t="s">
        <v>98</v>
      </c>
      <c r="Z3146" s="2" t="s">
        <v>98</v>
      </c>
      <c r="AA3146" s="2" t="s">
        <v>98</v>
      </c>
      <c r="AB3146" s="2" t="s">
        <v>97</v>
      </c>
      <c r="AC3146" t="s">
        <v>176</v>
      </c>
      <c r="AD3146" s="6" t="s">
        <v>97</v>
      </c>
      <c r="AE3146" s="1" t="s">
        <v>98</v>
      </c>
      <c r="AF3146" t="s">
        <v>98</v>
      </c>
    </row>
    <row r="3147" spans="1:32">
      <c r="A3147" s="3" t="s">
        <v>183</v>
      </c>
      <c r="B3147">
        <v>3137</v>
      </c>
      <c r="C3147">
        <v>201074</v>
      </c>
      <c r="D3147" t="s">
        <v>136</v>
      </c>
      <c r="E3147" s="2" t="s">
        <v>98</v>
      </c>
      <c r="F3147" s="2" t="s">
        <v>98</v>
      </c>
      <c r="G3147" s="2" t="s">
        <v>98</v>
      </c>
      <c r="H3147" s="3" t="s">
        <v>97</v>
      </c>
      <c r="I3147" s="2" t="s">
        <v>147</v>
      </c>
      <c r="J3147" s="6" t="s">
        <v>97</v>
      </c>
      <c r="K3147" s="2" t="s">
        <v>134</v>
      </c>
      <c r="L3147" t="s">
        <v>140</v>
      </c>
      <c r="M3147" s="3" t="s">
        <v>100</v>
      </c>
      <c r="N3147" s="71" t="s">
        <v>97</v>
      </c>
      <c r="O3147" s="71" t="s">
        <v>163</v>
      </c>
      <c r="P3147" s="4" t="s">
        <v>182</v>
      </c>
      <c r="Q3147" s="2" t="s">
        <v>98</v>
      </c>
      <c r="R3147" s="2" t="s">
        <v>98</v>
      </c>
      <c r="S3147" t="s">
        <v>98</v>
      </c>
      <c r="T3147" t="s">
        <v>98</v>
      </c>
      <c r="U3147" s="2" t="s">
        <v>98</v>
      </c>
      <c r="V3147" s="2" t="s">
        <v>98</v>
      </c>
      <c r="W3147" s="2" t="s">
        <v>98</v>
      </c>
      <c r="X3147" s="2" t="s">
        <v>98</v>
      </c>
      <c r="Y3147" s="2" t="s">
        <v>186</v>
      </c>
      <c r="Z3147" s="2" t="s">
        <v>98</v>
      </c>
      <c r="AA3147" s="2" t="s">
        <v>98</v>
      </c>
      <c r="AB3147" s="2" t="s">
        <v>98</v>
      </c>
      <c r="AC3147" t="s">
        <v>176</v>
      </c>
      <c r="AD3147" t="s">
        <v>97</v>
      </c>
      <c r="AE3147" s="1" t="s">
        <v>98</v>
      </c>
      <c r="AF3147" t="s">
        <v>98</v>
      </c>
    </row>
    <row r="3148" spans="1:32">
      <c r="A3148" s="3" t="s">
        <v>184</v>
      </c>
      <c r="B3148">
        <v>3138</v>
      </c>
      <c r="C3148" s="6">
        <v>201091</v>
      </c>
      <c r="D3148" t="s">
        <v>137</v>
      </c>
      <c r="E3148" s="2" t="s">
        <v>98</v>
      </c>
      <c r="F3148" s="2" t="s">
        <v>98</v>
      </c>
      <c r="G3148" s="2" t="s">
        <v>98</v>
      </c>
      <c r="H3148" s="2" t="s">
        <v>98</v>
      </c>
      <c r="I3148" s="2" t="s">
        <v>146</v>
      </c>
      <c r="J3148" s="2" t="s">
        <v>97</v>
      </c>
      <c r="K3148" s="2" t="s">
        <v>134</v>
      </c>
      <c r="L3148" t="s">
        <v>140</v>
      </c>
      <c r="M3148" s="2" t="s">
        <v>100</v>
      </c>
      <c r="N3148" s="71" t="s">
        <v>98</v>
      </c>
      <c r="O3148" s="71" t="s">
        <v>163</v>
      </c>
      <c r="P3148" s="4" t="s">
        <v>182</v>
      </c>
      <c r="Q3148" s="2" t="s">
        <v>98</v>
      </c>
      <c r="R3148" s="2" t="s">
        <v>98</v>
      </c>
      <c r="S3148" t="s">
        <v>98</v>
      </c>
      <c r="T3148" t="s">
        <v>98</v>
      </c>
      <c r="U3148" s="2" t="s">
        <v>98</v>
      </c>
      <c r="V3148" s="2" t="s">
        <v>98</v>
      </c>
      <c r="W3148" s="2" t="s">
        <v>98</v>
      </c>
      <c r="X3148" s="2" t="s">
        <v>98</v>
      </c>
      <c r="Y3148" s="2" t="s">
        <v>186</v>
      </c>
      <c r="Z3148" s="2" t="s">
        <v>98</v>
      </c>
      <c r="AA3148" s="2" t="s">
        <v>98</v>
      </c>
      <c r="AB3148" s="2" t="s">
        <v>97</v>
      </c>
      <c r="AC3148" t="s">
        <v>176</v>
      </c>
      <c r="AD3148" t="s">
        <v>97</v>
      </c>
      <c r="AE3148" s="1" t="s">
        <v>98</v>
      </c>
      <c r="AF3148" t="s">
        <v>98</v>
      </c>
    </row>
    <row r="3149" spans="1:32">
      <c r="A3149" s="3" t="s">
        <v>184</v>
      </c>
      <c r="B3149">
        <v>3139</v>
      </c>
      <c r="C3149" s="6">
        <v>201104</v>
      </c>
      <c r="D3149" t="s">
        <v>137</v>
      </c>
      <c r="E3149" s="2" t="s">
        <v>98</v>
      </c>
      <c r="F3149" s="2" t="s">
        <v>98</v>
      </c>
      <c r="G3149" s="2" t="s">
        <v>98</v>
      </c>
      <c r="H3149" s="2" t="s">
        <v>97</v>
      </c>
      <c r="I3149" s="2" t="s">
        <v>149</v>
      </c>
      <c r="J3149" s="2" t="s">
        <v>97</v>
      </c>
      <c r="K3149" s="2" t="s">
        <v>134</v>
      </c>
      <c r="L3149" t="s">
        <v>140</v>
      </c>
      <c r="M3149" s="2" t="s">
        <v>101</v>
      </c>
      <c r="N3149" s="71" t="s">
        <v>98</v>
      </c>
      <c r="O3149" s="71" t="s">
        <v>174</v>
      </c>
      <c r="P3149" s="4" t="s">
        <v>182</v>
      </c>
      <c r="Q3149" s="2" t="s">
        <v>98</v>
      </c>
      <c r="R3149" s="2" t="s">
        <v>98</v>
      </c>
      <c r="S3149" t="s">
        <v>98</v>
      </c>
      <c r="T3149" t="s">
        <v>98</v>
      </c>
      <c r="U3149" s="2" t="s">
        <v>98</v>
      </c>
      <c r="V3149" s="2" t="s">
        <v>98</v>
      </c>
      <c r="W3149" s="2" t="s">
        <v>98</v>
      </c>
      <c r="X3149" s="2" t="s">
        <v>98</v>
      </c>
      <c r="Y3149" s="2" t="s">
        <v>186</v>
      </c>
      <c r="Z3149" s="2" t="s">
        <v>98</v>
      </c>
      <c r="AA3149" s="2" t="s">
        <v>98</v>
      </c>
      <c r="AB3149" s="2" t="s">
        <v>97</v>
      </c>
      <c r="AC3149" t="s">
        <v>176</v>
      </c>
      <c r="AD3149" t="s">
        <v>97</v>
      </c>
      <c r="AE3149" s="1" t="s">
        <v>98</v>
      </c>
      <c r="AF3149" t="s">
        <v>98</v>
      </c>
    </row>
    <row r="3150" spans="1:32">
      <c r="A3150" s="3" t="s">
        <v>184</v>
      </c>
      <c r="B3150">
        <v>3140</v>
      </c>
      <c r="C3150">
        <v>201106</v>
      </c>
      <c r="D3150" t="s">
        <v>137</v>
      </c>
      <c r="E3150" s="2" t="s">
        <v>98</v>
      </c>
      <c r="F3150" s="2" t="s">
        <v>98</v>
      </c>
      <c r="G3150" s="2" t="s">
        <v>98</v>
      </c>
      <c r="H3150" s="3" t="s">
        <v>97</v>
      </c>
      <c r="I3150" s="2" t="s">
        <v>149</v>
      </c>
      <c r="J3150" s="6" t="s">
        <v>97</v>
      </c>
      <c r="K3150" s="2" t="s">
        <v>134</v>
      </c>
      <c r="L3150" t="s">
        <v>140</v>
      </c>
      <c r="M3150" s="3" t="s">
        <v>100</v>
      </c>
      <c r="N3150" s="71" t="s">
        <v>97</v>
      </c>
      <c r="O3150" s="71" t="s">
        <v>174</v>
      </c>
      <c r="P3150" s="5" t="s">
        <v>182</v>
      </c>
      <c r="Q3150" s="2" t="s">
        <v>98</v>
      </c>
      <c r="R3150" s="2" t="s">
        <v>98</v>
      </c>
      <c r="S3150" t="s">
        <v>98</v>
      </c>
      <c r="T3150" t="s">
        <v>98</v>
      </c>
      <c r="U3150" s="2" t="s">
        <v>98</v>
      </c>
      <c r="V3150" s="2" t="s">
        <v>98</v>
      </c>
      <c r="W3150" s="2" t="s">
        <v>98</v>
      </c>
      <c r="X3150" s="2" t="s">
        <v>98</v>
      </c>
      <c r="Y3150" s="2" t="s">
        <v>98</v>
      </c>
      <c r="Z3150" s="2" t="s">
        <v>98</v>
      </c>
      <c r="AA3150" s="2" t="s">
        <v>98</v>
      </c>
      <c r="AB3150" s="2" t="s">
        <v>97</v>
      </c>
      <c r="AC3150" t="s">
        <v>176</v>
      </c>
      <c r="AD3150" s="6" t="s">
        <v>97</v>
      </c>
      <c r="AE3150" s="1" t="s">
        <v>98</v>
      </c>
      <c r="AF3150" t="s">
        <v>98</v>
      </c>
    </row>
    <row r="3151" spans="1:32">
      <c r="A3151" s="3" t="s">
        <v>184</v>
      </c>
      <c r="B3151">
        <v>3141</v>
      </c>
      <c r="C3151">
        <v>201111</v>
      </c>
      <c r="D3151" t="s">
        <v>137</v>
      </c>
      <c r="E3151" s="2" t="s">
        <v>98</v>
      </c>
      <c r="F3151" s="2" t="s">
        <v>98</v>
      </c>
      <c r="G3151" s="2" t="s">
        <v>98</v>
      </c>
      <c r="H3151" s="3" t="s">
        <v>97</v>
      </c>
      <c r="I3151" s="2" t="s">
        <v>144</v>
      </c>
      <c r="J3151" s="6" t="s">
        <v>97</v>
      </c>
      <c r="K3151" s="2" t="s">
        <v>134</v>
      </c>
      <c r="L3151" t="s">
        <v>140</v>
      </c>
      <c r="M3151" s="3" t="s">
        <v>100</v>
      </c>
      <c r="N3151" s="71" t="s">
        <v>98</v>
      </c>
      <c r="O3151" s="71" t="s">
        <v>174</v>
      </c>
      <c r="P3151" s="5" t="s">
        <v>182</v>
      </c>
      <c r="Q3151" s="2" t="s">
        <v>98</v>
      </c>
      <c r="R3151" s="2" t="s">
        <v>98</v>
      </c>
      <c r="S3151" t="s">
        <v>98</v>
      </c>
      <c r="T3151" t="s">
        <v>98</v>
      </c>
      <c r="U3151" s="2" t="s">
        <v>98</v>
      </c>
      <c r="V3151" s="2" t="s">
        <v>98</v>
      </c>
      <c r="W3151" s="2" t="s">
        <v>98</v>
      </c>
      <c r="X3151" s="2" t="s">
        <v>98</v>
      </c>
      <c r="Y3151" s="2" t="s">
        <v>98</v>
      </c>
      <c r="Z3151" s="2" t="s">
        <v>98</v>
      </c>
      <c r="AA3151" s="2" t="s">
        <v>98</v>
      </c>
      <c r="AB3151" s="2" t="s">
        <v>97</v>
      </c>
      <c r="AC3151" t="s">
        <v>176</v>
      </c>
      <c r="AD3151" s="6" t="s">
        <v>97</v>
      </c>
      <c r="AE3151" s="1" t="s">
        <v>98</v>
      </c>
      <c r="AF3151" t="s">
        <v>97</v>
      </c>
    </row>
    <row r="3152" spans="1:32">
      <c r="A3152" s="3" t="s">
        <v>184</v>
      </c>
      <c r="B3152">
        <v>3142</v>
      </c>
      <c r="C3152" s="6">
        <v>201113</v>
      </c>
      <c r="D3152" t="s">
        <v>137</v>
      </c>
      <c r="E3152" s="2" t="s">
        <v>98</v>
      </c>
      <c r="F3152" s="2" t="s">
        <v>98</v>
      </c>
      <c r="G3152" s="2" t="s">
        <v>98</v>
      </c>
      <c r="H3152" s="2" t="s">
        <v>97</v>
      </c>
      <c r="I3152" s="2" t="s">
        <v>144</v>
      </c>
      <c r="J3152" s="2" t="s">
        <v>97</v>
      </c>
      <c r="K3152" s="2" t="s">
        <v>134</v>
      </c>
      <c r="L3152" t="s">
        <v>140</v>
      </c>
      <c r="M3152" s="2" t="s">
        <v>100</v>
      </c>
      <c r="N3152" s="71" t="s">
        <v>98</v>
      </c>
      <c r="O3152" s="71" t="s">
        <v>174</v>
      </c>
      <c r="P3152" s="4" t="s">
        <v>182</v>
      </c>
      <c r="Q3152" s="2" t="s">
        <v>98</v>
      </c>
      <c r="R3152" s="2" t="s">
        <v>98</v>
      </c>
      <c r="S3152" t="s">
        <v>98</v>
      </c>
      <c r="T3152" t="s">
        <v>98</v>
      </c>
      <c r="U3152" s="2" t="s">
        <v>98</v>
      </c>
      <c r="V3152" s="2" t="s">
        <v>98</v>
      </c>
      <c r="W3152" s="2" t="s">
        <v>98</v>
      </c>
      <c r="X3152" s="2" t="s">
        <v>98</v>
      </c>
      <c r="Y3152" s="2" t="s">
        <v>98</v>
      </c>
      <c r="Z3152" s="2" t="s">
        <v>98</v>
      </c>
      <c r="AA3152" s="2" t="s">
        <v>98</v>
      </c>
      <c r="AB3152" s="2" t="s">
        <v>97</v>
      </c>
      <c r="AC3152" t="s">
        <v>176</v>
      </c>
      <c r="AD3152" t="s">
        <v>97</v>
      </c>
      <c r="AE3152" s="1" t="s">
        <v>98</v>
      </c>
      <c r="AF3152" t="s">
        <v>97</v>
      </c>
    </row>
    <row r="3153" spans="1:32">
      <c r="A3153" s="3" t="s">
        <v>184</v>
      </c>
      <c r="B3153">
        <v>3143</v>
      </c>
      <c r="C3153" s="6">
        <v>201118</v>
      </c>
      <c r="D3153" t="s">
        <v>137</v>
      </c>
      <c r="E3153" s="2" t="s">
        <v>98</v>
      </c>
      <c r="F3153" s="2" t="s">
        <v>98</v>
      </c>
      <c r="G3153" s="2" t="s">
        <v>98</v>
      </c>
      <c r="H3153" s="2" t="s">
        <v>97</v>
      </c>
      <c r="I3153" s="2" t="s">
        <v>146</v>
      </c>
      <c r="J3153" s="2" t="s">
        <v>97</v>
      </c>
      <c r="K3153" s="2" t="s">
        <v>134</v>
      </c>
      <c r="L3153" t="s">
        <v>140</v>
      </c>
      <c r="M3153" s="2" t="s">
        <v>100</v>
      </c>
      <c r="N3153" s="71" t="s">
        <v>98</v>
      </c>
      <c r="O3153" s="71" t="s">
        <v>174</v>
      </c>
      <c r="P3153" s="4" t="s">
        <v>182</v>
      </c>
      <c r="Q3153" s="2" t="s">
        <v>98</v>
      </c>
      <c r="R3153" s="2" t="s">
        <v>98</v>
      </c>
      <c r="S3153" t="s">
        <v>98</v>
      </c>
      <c r="T3153" t="s">
        <v>98</v>
      </c>
      <c r="U3153" s="2" t="s">
        <v>98</v>
      </c>
      <c r="V3153" s="2" t="s">
        <v>98</v>
      </c>
      <c r="W3153" s="2" t="s">
        <v>98</v>
      </c>
      <c r="X3153" s="2" t="s">
        <v>98</v>
      </c>
      <c r="Y3153" s="2" t="s">
        <v>186</v>
      </c>
      <c r="Z3153" s="2" t="s">
        <v>98</v>
      </c>
      <c r="AA3153" s="2" t="s">
        <v>98</v>
      </c>
      <c r="AB3153" s="2" t="s">
        <v>97</v>
      </c>
      <c r="AC3153" t="s">
        <v>176</v>
      </c>
      <c r="AD3153" t="s">
        <v>97</v>
      </c>
      <c r="AE3153" s="1" t="s">
        <v>98</v>
      </c>
      <c r="AF3153" t="s">
        <v>98</v>
      </c>
    </row>
    <row r="3154" spans="1:32">
      <c r="A3154" s="3" t="s">
        <v>184</v>
      </c>
      <c r="B3154">
        <v>3144</v>
      </c>
      <c r="C3154" s="6">
        <v>201133</v>
      </c>
      <c r="D3154" t="s">
        <v>137</v>
      </c>
      <c r="E3154" s="2" t="s">
        <v>98</v>
      </c>
      <c r="F3154" s="2" t="s">
        <v>98</v>
      </c>
      <c r="G3154" s="2" t="s">
        <v>98</v>
      </c>
      <c r="H3154" s="2" t="s">
        <v>97</v>
      </c>
      <c r="I3154" s="2" t="s">
        <v>144</v>
      </c>
      <c r="J3154" s="2" t="s">
        <v>97</v>
      </c>
      <c r="K3154" s="2" t="s">
        <v>134</v>
      </c>
      <c r="L3154" t="s">
        <v>140</v>
      </c>
      <c r="M3154" s="2" t="s">
        <v>100</v>
      </c>
      <c r="N3154" s="71" t="s">
        <v>97</v>
      </c>
      <c r="O3154" s="71" t="s">
        <v>163</v>
      </c>
      <c r="P3154" s="4" t="s">
        <v>182</v>
      </c>
      <c r="Q3154" s="2" t="s">
        <v>98</v>
      </c>
      <c r="R3154" s="2" t="s">
        <v>98</v>
      </c>
      <c r="S3154" t="s">
        <v>98</v>
      </c>
      <c r="T3154" t="s">
        <v>98</v>
      </c>
      <c r="U3154" s="2" t="s">
        <v>98</v>
      </c>
      <c r="V3154" s="2" t="s">
        <v>98</v>
      </c>
      <c r="W3154" s="2" t="s">
        <v>98</v>
      </c>
      <c r="X3154" s="2" t="s">
        <v>98</v>
      </c>
      <c r="Y3154" s="2" t="s">
        <v>186</v>
      </c>
      <c r="Z3154" s="2" t="s">
        <v>98</v>
      </c>
      <c r="AA3154" s="2" t="s">
        <v>98</v>
      </c>
      <c r="AB3154" s="2" t="s">
        <v>97</v>
      </c>
      <c r="AC3154" t="s">
        <v>176</v>
      </c>
      <c r="AD3154" t="s">
        <v>97</v>
      </c>
      <c r="AE3154" s="1" t="s">
        <v>98</v>
      </c>
      <c r="AF3154" t="s">
        <v>98</v>
      </c>
    </row>
    <row r="3155" spans="1:32">
      <c r="A3155" s="3" t="s">
        <v>184</v>
      </c>
      <c r="B3155">
        <v>3145</v>
      </c>
      <c r="C3155" s="6">
        <v>201147</v>
      </c>
      <c r="D3155" t="s">
        <v>136</v>
      </c>
      <c r="E3155" s="2" t="s">
        <v>98</v>
      </c>
      <c r="F3155" s="2" t="s">
        <v>98</v>
      </c>
      <c r="G3155" s="2" t="s">
        <v>98</v>
      </c>
      <c r="H3155" s="2" t="s">
        <v>97</v>
      </c>
      <c r="I3155" s="2" t="s">
        <v>146</v>
      </c>
      <c r="J3155" s="2" t="s">
        <v>98</v>
      </c>
      <c r="K3155" s="2" t="s">
        <v>134</v>
      </c>
      <c r="L3155" t="s">
        <v>140</v>
      </c>
      <c r="M3155" s="2" t="s">
        <v>100</v>
      </c>
      <c r="N3155" s="71" t="s">
        <v>97</v>
      </c>
      <c r="O3155" s="71" t="s">
        <v>163</v>
      </c>
      <c r="P3155" s="4" t="s">
        <v>182</v>
      </c>
      <c r="Q3155" s="2" t="s">
        <v>98</v>
      </c>
      <c r="R3155" s="2" t="s">
        <v>98</v>
      </c>
      <c r="S3155" t="s">
        <v>98</v>
      </c>
      <c r="T3155" t="s">
        <v>98</v>
      </c>
      <c r="U3155" s="2" t="s">
        <v>98</v>
      </c>
      <c r="V3155" s="2" t="s">
        <v>98</v>
      </c>
      <c r="W3155" s="2" t="s">
        <v>98</v>
      </c>
      <c r="X3155" s="2" t="s">
        <v>98</v>
      </c>
      <c r="Y3155" s="2" t="s">
        <v>98</v>
      </c>
      <c r="Z3155" s="2" t="s">
        <v>98</v>
      </c>
      <c r="AA3155" s="2" t="s">
        <v>98</v>
      </c>
      <c r="AB3155" s="2" t="s">
        <v>97</v>
      </c>
      <c r="AC3155" t="s">
        <v>176</v>
      </c>
      <c r="AD3155" t="s">
        <v>97</v>
      </c>
      <c r="AE3155" s="1" t="s">
        <v>98</v>
      </c>
      <c r="AF3155" t="s">
        <v>98</v>
      </c>
    </row>
    <row r="3156" spans="1:32">
      <c r="A3156" s="3" t="s">
        <v>183</v>
      </c>
      <c r="B3156">
        <v>3146</v>
      </c>
      <c r="C3156" s="6">
        <v>201173</v>
      </c>
      <c r="D3156" t="s">
        <v>136</v>
      </c>
      <c r="E3156" s="2" t="s">
        <v>97</v>
      </c>
      <c r="F3156" s="2" t="s">
        <v>98</v>
      </c>
      <c r="G3156" s="2" t="s">
        <v>97</v>
      </c>
      <c r="H3156" s="2" t="s">
        <v>97</v>
      </c>
      <c r="I3156" s="2" t="s">
        <v>144</v>
      </c>
      <c r="J3156" s="2" t="s">
        <v>97</v>
      </c>
      <c r="K3156" s="2" t="s">
        <v>134</v>
      </c>
      <c r="L3156" t="s">
        <v>138</v>
      </c>
      <c r="M3156" s="2" t="s">
        <v>101</v>
      </c>
      <c r="N3156" s="71" t="s">
        <v>97</v>
      </c>
      <c r="O3156" s="71" t="s">
        <v>174</v>
      </c>
      <c r="P3156" s="4" t="s">
        <v>97</v>
      </c>
      <c r="Q3156" s="2" t="s">
        <v>97</v>
      </c>
      <c r="R3156" s="2" t="s">
        <v>97</v>
      </c>
      <c r="S3156" t="s">
        <v>97</v>
      </c>
      <c r="T3156" t="s">
        <v>97</v>
      </c>
      <c r="U3156" s="2" t="s">
        <v>97</v>
      </c>
      <c r="V3156" s="2" t="s">
        <v>97</v>
      </c>
      <c r="W3156" s="2" t="s">
        <v>98</v>
      </c>
      <c r="X3156" s="2" t="s">
        <v>98</v>
      </c>
      <c r="Y3156" s="2" t="s">
        <v>98</v>
      </c>
      <c r="Z3156" s="2" t="s">
        <v>98</v>
      </c>
      <c r="AA3156" s="2" t="s">
        <v>98</v>
      </c>
      <c r="AB3156" s="2" t="s">
        <v>185</v>
      </c>
      <c r="AC3156" t="s">
        <v>179</v>
      </c>
      <c r="AD3156" t="s">
        <v>97</v>
      </c>
      <c r="AE3156" s="1" t="s">
        <v>98</v>
      </c>
      <c r="AF3156" t="s">
        <v>97</v>
      </c>
    </row>
    <row r="3157" spans="1:32">
      <c r="A3157" s="3" t="s">
        <v>184</v>
      </c>
      <c r="B3157">
        <v>3147</v>
      </c>
      <c r="C3157">
        <v>201199</v>
      </c>
      <c r="D3157" t="s">
        <v>137</v>
      </c>
      <c r="E3157" s="2" t="s">
        <v>98</v>
      </c>
      <c r="F3157" s="2" t="s">
        <v>98</v>
      </c>
      <c r="G3157" s="2" t="s">
        <v>98</v>
      </c>
      <c r="H3157" s="3" t="s">
        <v>97</v>
      </c>
      <c r="I3157" s="2" t="s">
        <v>146</v>
      </c>
      <c r="J3157" s="6" t="s">
        <v>97</v>
      </c>
      <c r="K3157" s="2" t="s">
        <v>134</v>
      </c>
      <c r="L3157" t="s">
        <v>140</v>
      </c>
      <c r="M3157" s="2" t="s">
        <v>100</v>
      </c>
      <c r="N3157" s="70" t="s">
        <v>97</v>
      </c>
      <c r="O3157" s="70" t="s">
        <v>174</v>
      </c>
      <c r="P3157" s="5" t="s">
        <v>182</v>
      </c>
      <c r="Q3157" s="2" t="s">
        <v>98</v>
      </c>
      <c r="R3157" s="2" t="s">
        <v>98</v>
      </c>
      <c r="S3157" t="s">
        <v>98</v>
      </c>
      <c r="T3157" t="s">
        <v>98</v>
      </c>
      <c r="U3157" s="2" t="s">
        <v>98</v>
      </c>
      <c r="V3157" s="2" t="s">
        <v>98</v>
      </c>
      <c r="W3157" s="2" t="s">
        <v>98</v>
      </c>
      <c r="X3157" s="2" t="s">
        <v>98</v>
      </c>
      <c r="Y3157" s="2" t="s">
        <v>98</v>
      </c>
      <c r="Z3157" s="2" t="s">
        <v>98</v>
      </c>
      <c r="AA3157" s="2" t="s">
        <v>98</v>
      </c>
      <c r="AB3157" s="2" t="s">
        <v>97</v>
      </c>
      <c r="AC3157" t="s">
        <v>176</v>
      </c>
      <c r="AD3157" s="6" t="s">
        <v>97</v>
      </c>
      <c r="AE3157" s="1" t="s">
        <v>98</v>
      </c>
      <c r="AF3157" t="s">
        <v>97</v>
      </c>
    </row>
    <row r="3158" spans="1:32">
      <c r="A3158" s="3" t="s">
        <v>184</v>
      </c>
      <c r="B3158">
        <v>3148</v>
      </c>
      <c r="C3158">
        <v>201206</v>
      </c>
      <c r="D3158" t="s">
        <v>136</v>
      </c>
      <c r="E3158" s="2" t="s">
        <v>98</v>
      </c>
      <c r="F3158" s="2" t="s">
        <v>98</v>
      </c>
      <c r="G3158" s="2" t="s">
        <v>98</v>
      </c>
      <c r="H3158" s="2" t="s">
        <v>97</v>
      </c>
      <c r="I3158" s="2" t="s">
        <v>146</v>
      </c>
      <c r="J3158" s="6" t="s">
        <v>97</v>
      </c>
      <c r="K3158" s="2" t="s">
        <v>134</v>
      </c>
      <c r="L3158" t="s">
        <v>140</v>
      </c>
      <c r="M3158" s="2" t="s">
        <v>100</v>
      </c>
      <c r="N3158" s="70" t="s">
        <v>97</v>
      </c>
      <c r="O3158" s="70" t="s">
        <v>174</v>
      </c>
      <c r="P3158" s="5" t="s">
        <v>182</v>
      </c>
      <c r="Q3158" s="2" t="s">
        <v>98</v>
      </c>
      <c r="R3158" s="2" t="s">
        <v>98</v>
      </c>
      <c r="S3158" t="s">
        <v>98</v>
      </c>
      <c r="T3158" t="s">
        <v>98</v>
      </c>
      <c r="U3158" s="2" t="s">
        <v>98</v>
      </c>
      <c r="V3158" s="2" t="s">
        <v>98</v>
      </c>
      <c r="W3158" s="2" t="s">
        <v>98</v>
      </c>
      <c r="X3158" s="2" t="s">
        <v>98</v>
      </c>
      <c r="Y3158" s="2" t="s">
        <v>186</v>
      </c>
      <c r="Z3158" s="2" t="s">
        <v>98</v>
      </c>
      <c r="AA3158" s="2" t="s">
        <v>98</v>
      </c>
      <c r="AB3158" s="2" t="s">
        <v>99</v>
      </c>
      <c r="AC3158" t="s">
        <v>176</v>
      </c>
      <c r="AD3158" s="6" t="s">
        <v>97</v>
      </c>
      <c r="AE3158" s="1" t="s">
        <v>98</v>
      </c>
      <c r="AF3158" t="s">
        <v>98</v>
      </c>
    </row>
    <row r="3159" spans="1:32">
      <c r="A3159" s="3" t="s">
        <v>184</v>
      </c>
      <c r="B3159">
        <v>3149</v>
      </c>
      <c r="C3159" s="6">
        <v>201212</v>
      </c>
      <c r="D3159" t="s">
        <v>137</v>
      </c>
      <c r="E3159" s="2" t="s">
        <v>98</v>
      </c>
      <c r="F3159" s="2" t="s">
        <v>98</v>
      </c>
      <c r="G3159" s="2" t="s">
        <v>98</v>
      </c>
      <c r="H3159" s="2" t="s">
        <v>97</v>
      </c>
      <c r="I3159" s="2" t="s">
        <v>149</v>
      </c>
      <c r="J3159" s="2" t="s">
        <v>97</v>
      </c>
      <c r="K3159" s="2" t="s">
        <v>134</v>
      </c>
      <c r="L3159" t="s">
        <v>140</v>
      </c>
      <c r="M3159" s="2" t="s">
        <v>100</v>
      </c>
      <c r="N3159" s="71" t="s">
        <v>98</v>
      </c>
      <c r="O3159" s="71" t="s">
        <v>163</v>
      </c>
      <c r="P3159" s="4" t="s">
        <v>182</v>
      </c>
      <c r="Q3159" s="2" t="s">
        <v>98</v>
      </c>
      <c r="R3159" s="2" t="s">
        <v>98</v>
      </c>
      <c r="S3159" t="s">
        <v>98</v>
      </c>
      <c r="T3159" t="s">
        <v>98</v>
      </c>
      <c r="U3159" s="2" t="s">
        <v>98</v>
      </c>
      <c r="V3159" s="2" t="s">
        <v>98</v>
      </c>
      <c r="W3159" s="2" t="s">
        <v>98</v>
      </c>
      <c r="X3159" s="2" t="s">
        <v>98</v>
      </c>
      <c r="Y3159" s="2" t="s">
        <v>186</v>
      </c>
      <c r="Z3159" s="2" t="s">
        <v>98</v>
      </c>
      <c r="AA3159" s="2" t="s">
        <v>98</v>
      </c>
      <c r="AB3159" s="2" t="s">
        <v>97</v>
      </c>
      <c r="AC3159" t="s">
        <v>176</v>
      </c>
      <c r="AD3159" t="s">
        <v>97</v>
      </c>
      <c r="AE3159" s="1" t="s">
        <v>98</v>
      </c>
      <c r="AF3159" t="s">
        <v>98</v>
      </c>
    </row>
    <row r="3160" spans="1:32">
      <c r="A3160" s="3" t="s">
        <v>184</v>
      </c>
      <c r="B3160">
        <v>3150</v>
      </c>
      <c r="C3160" s="6">
        <v>201238</v>
      </c>
      <c r="D3160" t="s">
        <v>136</v>
      </c>
      <c r="E3160" s="2" t="s">
        <v>98</v>
      </c>
      <c r="F3160" s="2" t="s">
        <v>98</v>
      </c>
      <c r="G3160" s="2" t="s">
        <v>98</v>
      </c>
      <c r="H3160" s="2" t="s">
        <v>98</v>
      </c>
      <c r="I3160" s="2" t="s">
        <v>147</v>
      </c>
      <c r="J3160" s="2" t="s">
        <v>97</v>
      </c>
      <c r="K3160" s="2" t="s">
        <v>134</v>
      </c>
      <c r="L3160" t="s">
        <v>140</v>
      </c>
      <c r="M3160" s="2" t="s">
        <v>100</v>
      </c>
      <c r="N3160" s="71" t="s">
        <v>98</v>
      </c>
      <c r="O3160" s="71" t="s">
        <v>174</v>
      </c>
      <c r="P3160" s="4" t="s">
        <v>98</v>
      </c>
      <c r="Q3160" s="2" t="s">
        <v>98</v>
      </c>
      <c r="R3160" s="2" t="s">
        <v>98</v>
      </c>
      <c r="S3160" t="s">
        <v>97</v>
      </c>
      <c r="T3160" t="s">
        <v>98</v>
      </c>
      <c r="U3160" s="2" t="s">
        <v>98</v>
      </c>
      <c r="V3160" s="2" t="s">
        <v>98</v>
      </c>
      <c r="W3160" s="2" t="s">
        <v>98</v>
      </c>
      <c r="X3160" s="2" t="s">
        <v>98</v>
      </c>
      <c r="Y3160" s="2" t="s">
        <v>186</v>
      </c>
      <c r="Z3160" s="2" t="s">
        <v>98</v>
      </c>
      <c r="AA3160" s="2" t="s">
        <v>98</v>
      </c>
      <c r="AB3160" s="2" t="s">
        <v>97</v>
      </c>
      <c r="AC3160" t="s">
        <v>176</v>
      </c>
      <c r="AD3160" t="s">
        <v>97</v>
      </c>
      <c r="AE3160" s="1" t="s">
        <v>98</v>
      </c>
      <c r="AF3160" t="s">
        <v>98</v>
      </c>
    </row>
    <row r="3161" spans="1:32">
      <c r="A3161" s="3" t="s">
        <v>184</v>
      </c>
      <c r="B3161">
        <v>3151</v>
      </c>
      <c r="C3161" s="6">
        <v>201241</v>
      </c>
      <c r="D3161" t="s">
        <v>137</v>
      </c>
      <c r="E3161" s="2" t="s">
        <v>98</v>
      </c>
      <c r="F3161" s="2" t="s">
        <v>98</v>
      </c>
      <c r="G3161" s="2" t="s">
        <v>98</v>
      </c>
      <c r="H3161" s="2" t="s">
        <v>97</v>
      </c>
      <c r="I3161" s="2" t="s">
        <v>145</v>
      </c>
      <c r="J3161" s="2" t="s">
        <v>97</v>
      </c>
      <c r="K3161" s="2" t="s">
        <v>134</v>
      </c>
      <c r="L3161" t="s">
        <v>140</v>
      </c>
      <c r="M3161" s="2" t="s">
        <v>100</v>
      </c>
      <c r="N3161" s="71" t="s">
        <v>97</v>
      </c>
      <c r="O3161" s="71" t="s">
        <v>174</v>
      </c>
      <c r="P3161" s="4" t="s">
        <v>182</v>
      </c>
      <c r="Q3161" s="2" t="s">
        <v>98</v>
      </c>
      <c r="R3161" s="2" t="s">
        <v>98</v>
      </c>
      <c r="S3161" t="s">
        <v>98</v>
      </c>
      <c r="T3161" t="s">
        <v>98</v>
      </c>
      <c r="U3161" s="2" t="s">
        <v>98</v>
      </c>
      <c r="V3161" s="2" t="s">
        <v>98</v>
      </c>
      <c r="W3161" s="2" t="s">
        <v>98</v>
      </c>
      <c r="X3161" s="2" t="s">
        <v>98</v>
      </c>
      <c r="Y3161" s="2" t="s">
        <v>186</v>
      </c>
      <c r="Z3161" s="2" t="s">
        <v>98</v>
      </c>
      <c r="AA3161" s="2" t="s">
        <v>98</v>
      </c>
      <c r="AB3161" s="2" t="s">
        <v>97</v>
      </c>
      <c r="AC3161" t="s">
        <v>176</v>
      </c>
      <c r="AD3161" t="s">
        <v>97</v>
      </c>
      <c r="AE3161" s="1" t="s">
        <v>98</v>
      </c>
      <c r="AF3161" t="s">
        <v>98</v>
      </c>
    </row>
    <row r="3162" spans="1:32">
      <c r="A3162" s="3" t="s">
        <v>183</v>
      </c>
      <c r="B3162">
        <v>3152</v>
      </c>
      <c r="C3162">
        <v>201250</v>
      </c>
      <c r="D3162" t="s">
        <v>137</v>
      </c>
      <c r="E3162" s="2" t="s">
        <v>97</v>
      </c>
      <c r="F3162" s="2" t="s">
        <v>97</v>
      </c>
      <c r="G3162" s="2" t="s">
        <v>98</v>
      </c>
      <c r="H3162" s="3" t="s">
        <v>97</v>
      </c>
      <c r="I3162" s="2" t="s">
        <v>145</v>
      </c>
      <c r="J3162" s="6" t="s">
        <v>97</v>
      </c>
      <c r="K3162" s="2" t="s">
        <v>134</v>
      </c>
      <c r="L3162" t="s">
        <v>140</v>
      </c>
      <c r="M3162" s="3" t="s">
        <v>100</v>
      </c>
      <c r="N3162" s="71" t="s">
        <v>97</v>
      </c>
      <c r="O3162" s="71" t="s">
        <v>174</v>
      </c>
      <c r="P3162" s="4" t="s">
        <v>97</v>
      </c>
      <c r="Q3162" s="2" t="s">
        <v>98</v>
      </c>
      <c r="R3162" s="2" t="s">
        <v>97</v>
      </c>
      <c r="S3162" t="s">
        <v>97</v>
      </c>
      <c r="T3162" t="s">
        <v>98</v>
      </c>
      <c r="U3162" s="2" t="s">
        <v>98</v>
      </c>
      <c r="V3162" s="2" t="s">
        <v>98</v>
      </c>
      <c r="W3162" s="2" t="s">
        <v>98</v>
      </c>
      <c r="X3162" s="2" t="s">
        <v>97</v>
      </c>
      <c r="Y3162" s="2" t="s">
        <v>98</v>
      </c>
      <c r="Z3162" s="2" t="s">
        <v>98</v>
      </c>
      <c r="AA3162" s="2" t="s">
        <v>98</v>
      </c>
      <c r="AB3162" s="2" t="s">
        <v>185</v>
      </c>
      <c r="AC3162" t="s">
        <v>176</v>
      </c>
      <c r="AD3162" s="6" t="s">
        <v>97</v>
      </c>
      <c r="AE3162" s="1" t="s">
        <v>98</v>
      </c>
      <c r="AF3162" t="s">
        <v>97</v>
      </c>
    </row>
    <row r="3163" spans="1:32">
      <c r="A3163" s="3" t="s">
        <v>184</v>
      </c>
      <c r="B3163">
        <v>3153</v>
      </c>
      <c r="C3163">
        <v>201259</v>
      </c>
      <c r="D3163" t="s">
        <v>136</v>
      </c>
      <c r="E3163" s="2" t="s">
        <v>98</v>
      </c>
      <c r="F3163" s="2" t="s">
        <v>98</v>
      </c>
      <c r="G3163" s="2" t="s">
        <v>98</v>
      </c>
      <c r="H3163" s="3" t="s">
        <v>97</v>
      </c>
      <c r="I3163" s="2" t="s">
        <v>149</v>
      </c>
      <c r="J3163" s="6" t="s">
        <v>97</v>
      </c>
      <c r="K3163" s="2" t="s">
        <v>134</v>
      </c>
      <c r="L3163" t="s">
        <v>140</v>
      </c>
      <c r="M3163" s="2" t="s">
        <v>101</v>
      </c>
      <c r="N3163" s="70" t="s">
        <v>97</v>
      </c>
      <c r="O3163" s="70" t="s">
        <v>174</v>
      </c>
      <c r="P3163" s="5" t="s">
        <v>182</v>
      </c>
      <c r="Q3163" s="2" t="s">
        <v>98</v>
      </c>
      <c r="R3163" s="2" t="s">
        <v>98</v>
      </c>
      <c r="S3163" t="s">
        <v>98</v>
      </c>
      <c r="T3163" t="s">
        <v>98</v>
      </c>
      <c r="U3163" s="2" t="s">
        <v>98</v>
      </c>
      <c r="V3163" s="2" t="s">
        <v>98</v>
      </c>
      <c r="W3163" s="2" t="s">
        <v>98</v>
      </c>
      <c r="X3163" s="2" t="s">
        <v>98</v>
      </c>
      <c r="Y3163" s="2" t="s">
        <v>98</v>
      </c>
      <c r="Z3163" s="2" t="s">
        <v>98</v>
      </c>
      <c r="AA3163" s="2" t="s">
        <v>98</v>
      </c>
      <c r="AB3163" s="2" t="s">
        <v>98</v>
      </c>
      <c r="AC3163" t="s">
        <v>176</v>
      </c>
      <c r="AD3163" s="6" t="s">
        <v>97</v>
      </c>
      <c r="AE3163" s="1" t="s">
        <v>98</v>
      </c>
      <c r="AF3163" t="s">
        <v>98</v>
      </c>
    </row>
    <row r="3164" spans="1:32">
      <c r="A3164" s="3" t="s">
        <v>184</v>
      </c>
      <c r="B3164">
        <v>3154</v>
      </c>
      <c r="C3164" s="6">
        <v>201260</v>
      </c>
      <c r="D3164" t="s">
        <v>136</v>
      </c>
      <c r="E3164" s="2" t="s">
        <v>98</v>
      </c>
      <c r="F3164" s="2" t="s">
        <v>98</v>
      </c>
      <c r="G3164" s="2" t="s">
        <v>98</v>
      </c>
      <c r="H3164" s="2" t="s">
        <v>98</v>
      </c>
      <c r="I3164" s="2" t="s">
        <v>144</v>
      </c>
      <c r="J3164" s="2" t="s">
        <v>98</v>
      </c>
      <c r="K3164" s="2" t="s">
        <v>134</v>
      </c>
      <c r="L3164" t="s">
        <v>138</v>
      </c>
      <c r="M3164" s="2" t="s">
        <v>101</v>
      </c>
      <c r="N3164" s="71" t="s">
        <v>98</v>
      </c>
      <c r="O3164" s="71" t="s">
        <v>174</v>
      </c>
      <c r="P3164" s="4" t="s">
        <v>98</v>
      </c>
      <c r="Q3164" s="2" t="s">
        <v>97</v>
      </c>
      <c r="R3164" s="2" t="s">
        <v>97</v>
      </c>
      <c r="S3164" t="s">
        <v>97</v>
      </c>
      <c r="T3164" t="s">
        <v>97</v>
      </c>
      <c r="U3164" s="2" t="s">
        <v>97</v>
      </c>
      <c r="V3164" s="2" t="s">
        <v>97</v>
      </c>
      <c r="W3164" s="2" t="s">
        <v>98</v>
      </c>
      <c r="X3164" s="2" t="s">
        <v>98</v>
      </c>
      <c r="Y3164" s="2" t="s">
        <v>98</v>
      </c>
      <c r="Z3164" s="2" t="s">
        <v>98</v>
      </c>
      <c r="AA3164" s="2" t="s">
        <v>98</v>
      </c>
      <c r="AB3164" s="2" t="s">
        <v>97</v>
      </c>
      <c r="AC3164" t="s">
        <v>176</v>
      </c>
      <c r="AD3164" t="s">
        <v>97</v>
      </c>
      <c r="AE3164" s="1" t="s">
        <v>98</v>
      </c>
      <c r="AF3164" t="s">
        <v>99</v>
      </c>
    </row>
    <row r="3165" spans="1:32">
      <c r="A3165" s="3" t="s">
        <v>184</v>
      </c>
      <c r="B3165">
        <v>3155</v>
      </c>
      <c r="C3165" s="6">
        <v>201274</v>
      </c>
      <c r="D3165" t="s">
        <v>137</v>
      </c>
      <c r="E3165" s="2" t="s">
        <v>98</v>
      </c>
      <c r="F3165" s="2" t="s">
        <v>98</v>
      </c>
      <c r="G3165" s="2" t="s">
        <v>98</v>
      </c>
      <c r="H3165" s="2" t="s">
        <v>97</v>
      </c>
      <c r="I3165" s="2" t="s">
        <v>147</v>
      </c>
      <c r="J3165" s="2" t="s">
        <v>97</v>
      </c>
      <c r="K3165" s="2" t="s">
        <v>134</v>
      </c>
      <c r="L3165" t="s">
        <v>139</v>
      </c>
      <c r="M3165" s="2" t="s">
        <v>101</v>
      </c>
      <c r="N3165" s="71" t="s">
        <v>97</v>
      </c>
      <c r="O3165" s="71" t="s">
        <v>174</v>
      </c>
      <c r="P3165" s="4" t="s">
        <v>98</v>
      </c>
      <c r="Q3165" s="2" t="s">
        <v>98</v>
      </c>
      <c r="R3165" s="2" t="s">
        <v>98</v>
      </c>
      <c r="S3165" t="s">
        <v>97</v>
      </c>
      <c r="T3165" t="s">
        <v>98</v>
      </c>
      <c r="U3165" s="2" t="s">
        <v>98</v>
      </c>
      <c r="V3165" s="2" t="s">
        <v>98</v>
      </c>
      <c r="W3165" s="2" t="s">
        <v>98</v>
      </c>
      <c r="X3165" s="2" t="s">
        <v>98</v>
      </c>
      <c r="Y3165" s="2" t="s">
        <v>98</v>
      </c>
      <c r="Z3165" s="2" t="s">
        <v>98</v>
      </c>
      <c r="AA3165" s="2" t="s">
        <v>98</v>
      </c>
      <c r="AB3165" s="2" t="s">
        <v>97</v>
      </c>
      <c r="AC3165" t="s">
        <v>176</v>
      </c>
      <c r="AD3165" t="s">
        <v>97</v>
      </c>
      <c r="AE3165" s="1" t="s">
        <v>98</v>
      </c>
      <c r="AF3165" t="s">
        <v>97</v>
      </c>
    </row>
    <row r="3166" spans="1:32">
      <c r="A3166" s="3" t="s">
        <v>184</v>
      </c>
      <c r="B3166">
        <v>3156</v>
      </c>
      <c r="C3166" s="6">
        <v>201278</v>
      </c>
      <c r="D3166" t="s">
        <v>136</v>
      </c>
      <c r="E3166" s="2" t="s">
        <v>98</v>
      </c>
      <c r="F3166" s="2" t="s">
        <v>98</v>
      </c>
      <c r="G3166" s="2" t="s">
        <v>98</v>
      </c>
      <c r="H3166" s="2" t="s">
        <v>97</v>
      </c>
      <c r="I3166" s="2" t="s">
        <v>146</v>
      </c>
      <c r="J3166" s="2" t="s">
        <v>97</v>
      </c>
      <c r="K3166" s="2" t="s">
        <v>134</v>
      </c>
      <c r="L3166" t="s">
        <v>140</v>
      </c>
      <c r="M3166" s="2" t="s">
        <v>100</v>
      </c>
      <c r="N3166" s="71" t="s">
        <v>97</v>
      </c>
      <c r="O3166" s="71" t="s">
        <v>174</v>
      </c>
      <c r="P3166" s="4" t="s">
        <v>98</v>
      </c>
      <c r="Q3166" s="2" t="s">
        <v>98</v>
      </c>
      <c r="R3166" s="2" t="s">
        <v>98</v>
      </c>
      <c r="S3166" t="s">
        <v>97</v>
      </c>
      <c r="T3166" t="s">
        <v>98</v>
      </c>
      <c r="U3166" s="2" t="s">
        <v>98</v>
      </c>
      <c r="V3166" s="2" t="s">
        <v>98</v>
      </c>
      <c r="W3166" s="2" t="s">
        <v>98</v>
      </c>
      <c r="X3166" s="2" t="s">
        <v>98</v>
      </c>
      <c r="Y3166" s="2" t="s">
        <v>186</v>
      </c>
      <c r="Z3166" s="2" t="s">
        <v>98</v>
      </c>
      <c r="AA3166" s="2" t="s">
        <v>98</v>
      </c>
      <c r="AB3166" s="2" t="s">
        <v>98</v>
      </c>
      <c r="AC3166" t="s">
        <v>176</v>
      </c>
      <c r="AD3166" t="s">
        <v>97</v>
      </c>
      <c r="AE3166" s="1" t="s">
        <v>98</v>
      </c>
      <c r="AF3166" t="s">
        <v>98</v>
      </c>
    </row>
    <row r="3167" spans="1:32">
      <c r="A3167" s="3" t="s">
        <v>184</v>
      </c>
      <c r="B3167">
        <v>3157</v>
      </c>
      <c r="C3167">
        <v>201279</v>
      </c>
      <c r="D3167" t="s">
        <v>136</v>
      </c>
      <c r="E3167" s="2" t="s">
        <v>98</v>
      </c>
      <c r="F3167" s="2" t="s">
        <v>98</v>
      </c>
      <c r="G3167" s="2" t="s">
        <v>98</v>
      </c>
      <c r="H3167" s="3" t="s">
        <v>97</v>
      </c>
      <c r="I3167" s="2" t="s">
        <v>147</v>
      </c>
      <c r="J3167" s="6" t="s">
        <v>97</v>
      </c>
      <c r="K3167" s="2" t="s">
        <v>134</v>
      </c>
      <c r="L3167" t="s">
        <v>140</v>
      </c>
      <c r="M3167" s="2" t="s">
        <v>101</v>
      </c>
      <c r="N3167" s="70" t="s">
        <v>97</v>
      </c>
      <c r="O3167" s="70" t="s">
        <v>174</v>
      </c>
      <c r="P3167" s="5" t="s">
        <v>98</v>
      </c>
      <c r="Q3167" s="2" t="s">
        <v>98</v>
      </c>
      <c r="R3167" s="2" t="s">
        <v>98</v>
      </c>
      <c r="S3167" t="s">
        <v>97</v>
      </c>
      <c r="T3167" t="s">
        <v>98</v>
      </c>
      <c r="U3167" s="2" t="s">
        <v>98</v>
      </c>
      <c r="V3167" s="2" t="s">
        <v>98</v>
      </c>
      <c r="W3167" s="2" t="s">
        <v>98</v>
      </c>
      <c r="X3167" s="2" t="s">
        <v>98</v>
      </c>
      <c r="Y3167" s="2" t="s">
        <v>186</v>
      </c>
      <c r="Z3167" s="2" t="s">
        <v>98</v>
      </c>
      <c r="AA3167" s="2" t="s">
        <v>98</v>
      </c>
      <c r="AB3167" s="2" t="s">
        <v>98</v>
      </c>
      <c r="AC3167" t="s">
        <v>176</v>
      </c>
      <c r="AD3167" s="6" t="s">
        <v>97</v>
      </c>
      <c r="AE3167" s="1" t="s">
        <v>98</v>
      </c>
      <c r="AF3167" t="s">
        <v>98</v>
      </c>
    </row>
    <row r="3168" spans="1:32">
      <c r="A3168" s="3" t="s">
        <v>183</v>
      </c>
      <c r="B3168">
        <v>3158</v>
      </c>
      <c r="C3168">
        <v>201287</v>
      </c>
      <c r="D3168" t="s">
        <v>136</v>
      </c>
      <c r="E3168" s="2" t="s">
        <v>98</v>
      </c>
      <c r="F3168" s="2" t="s">
        <v>98</v>
      </c>
      <c r="G3168" s="2" t="s">
        <v>98</v>
      </c>
      <c r="H3168" s="3" t="s">
        <v>97</v>
      </c>
      <c r="I3168" s="2" t="s">
        <v>146</v>
      </c>
      <c r="J3168" s="6" t="s">
        <v>97</v>
      </c>
      <c r="K3168" s="2" t="s">
        <v>134</v>
      </c>
      <c r="L3168" t="s">
        <v>140</v>
      </c>
      <c r="M3168" s="3" t="s">
        <v>101</v>
      </c>
      <c r="N3168" s="71" t="s">
        <v>97</v>
      </c>
      <c r="O3168" s="71" t="s">
        <v>174</v>
      </c>
      <c r="P3168" s="5" t="s">
        <v>98</v>
      </c>
      <c r="Q3168" s="2" t="s">
        <v>98</v>
      </c>
      <c r="R3168" s="2" t="s">
        <v>98</v>
      </c>
      <c r="S3168" t="s">
        <v>97</v>
      </c>
      <c r="T3168" t="s">
        <v>98</v>
      </c>
      <c r="U3168" s="2" t="s">
        <v>98</v>
      </c>
      <c r="V3168" s="2" t="s">
        <v>97</v>
      </c>
      <c r="W3168" s="2" t="s">
        <v>98</v>
      </c>
      <c r="X3168" s="2" t="s">
        <v>98</v>
      </c>
      <c r="Y3168" s="2" t="s">
        <v>98</v>
      </c>
      <c r="Z3168" s="2" t="s">
        <v>98</v>
      </c>
      <c r="AA3168" s="2" t="s">
        <v>98</v>
      </c>
      <c r="AB3168" s="2" t="s">
        <v>185</v>
      </c>
      <c r="AC3168" t="s">
        <v>176</v>
      </c>
      <c r="AD3168" t="s">
        <v>97</v>
      </c>
      <c r="AE3168" s="1" t="s">
        <v>98</v>
      </c>
      <c r="AF3168" t="s">
        <v>98</v>
      </c>
    </row>
    <row r="3169" spans="1:32">
      <c r="A3169" s="3" t="s">
        <v>184</v>
      </c>
      <c r="B3169">
        <v>3159</v>
      </c>
      <c r="C3169">
        <v>201288</v>
      </c>
      <c r="D3169" t="s">
        <v>137</v>
      </c>
      <c r="E3169" s="2" t="s">
        <v>98</v>
      </c>
      <c r="F3169" s="2" t="s">
        <v>98</v>
      </c>
      <c r="G3169" s="2" t="s">
        <v>98</v>
      </c>
      <c r="H3169" s="3" t="s">
        <v>97</v>
      </c>
      <c r="I3169" s="2" t="s">
        <v>146</v>
      </c>
      <c r="J3169" s="6" t="s">
        <v>97</v>
      </c>
      <c r="K3169" s="2" t="s">
        <v>134</v>
      </c>
      <c r="L3169" t="s">
        <v>140</v>
      </c>
      <c r="M3169" s="2" t="s">
        <v>100</v>
      </c>
      <c r="N3169" s="70" t="s">
        <v>98</v>
      </c>
      <c r="O3169" s="70" t="s">
        <v>174</v>
      </c>
      <c r="P3169" s="5" t="s">
        <v>182</v>
      </c>
      <c r="Q3169" s="2" t="s">
        <v>98</v>
      </c>
      <c r="R3169" s="2" t="s">
        <v>98</v>
      </c>
      <c r="S3169" t="s">
        <v>98</v>
      </c>
      <c r="T3169" t="s">
        <v>98</v>
      </c>
      <c r="U3169" s="2" t="s">
        <v>98</v>
      </c>
      <c r="V3169" s="2" t="s">
        <v>98</v>
      </c>
      <c r="W3169" s="2" t="s">
        <v>98</v>
      </c>
      <c r="X3169" s="2" t="s">
        <v>98</v>
      </c>
      <c r="Y3169" s="2" t="s">
        <v>186</v>
      </c>
      <c r="Z3169" s="2" t="s">
        <v>98</v>
      </c>
      <c r="AA3169" s="2" t="s">
        <v>98</v>
      </c>
      <c r="AB3169" s="2" t="s">
        <v>97</v>
      </c>
      <c r="AC3169" t="s">
        <v>176</v>
      </c>
      <c r="AD3169" s="6" t="s">
        <v>97</v>
      </c>
      <c r="AE3169" s="1" t="s">
        <v>98</v>
      </c>
      <c r="AF3169" t="s">
        <v>98</v>
      </c>
    </row>
    <row r="3170" spans="1:32">
      <c r="A3170" s="3" t="s">
        <v>184</v>
      </c>
      <c r="B3170">
        <v>3160</v>
      </c>
      <c r="C3170">
        <v>201304</v>
      </c>
      <c r="D3170" t="s">
        <v>137</v>
      </c>
      <c r="E3170" s="2" t="s">
        <v>98</v>
      </c>
      <c r="F3170" s="2" t="s">
        <v>98</v>
      </c>
      <c r="G3170" s="2" t="s">
        <v>98</v>
      </c>
      <c r="H3170" s="3" t="s">
        <v>97</v>
      </c>
      <c r="I3170" s="2" t="s">
        <v>147</v>
      </c>
      <c r="J3170" s="6" t="s">
        <v>97</v>
      </c>
      <c r="K3170" s="2" t="s">
        <v>134</v>
      </c>
      <c r="L3170" t="s">
        <v>140</v>
      </c>
      <c r="M3170" s="2" t="s">
        <v>100</v>
      </c>
      <c r="N3170" s="70" t="s">
        <v>97</v>
      </c>
      <c r="O3170" s="70" t="s">
        <v>174</v>
      </c>
      <c r="P3170" s="5" t="s">
        <v>98</v>
      </c>
      <c r="Q3170" s="2" t="s">
        <v>98</v>
      </c>
      <c r="R3170" s="2" t="s">
        <v>98</v>
      </c>
      <c r="S3170" t="s">
        <v>97</v>
      </c>
      <c r="T3170" t="s">
        <v>98</v>
      </c>
      <c r="U3170" s="2" t="s">
        <v>98</v>
      </c>
      <c r="V3170" s="2" t="s">
        <v>98</v>
      </c>
      <c r="W3170" s="2" t="s">
        <v>98</v>
      </c>
      <c r="X3170" s="2" t="s">
        <v>98</v>
      </c>
      <c r="Y3170" s="2" t="s">
        <v>98</v>
      </c>
      <c r="Z3170" s="2" t="s">
        <v>98</v>
      </c>
      <c r="AA3170" s="2" t="s">
        <v>98</v>
      </c>
      <c r="AB3170" s="2" t="s">
        <v>98</v>
      </c>
      <c r="AC3170" t="s">
        <v>176</v>
      </c>
      <c r="AD3170" t="s">
        <v>97</v>
      </c>
      <c r="AE3170" s="1" t="s">
        <v>98</v>
      </c>
      <c r="AF3170" t="s">
        <v>98</v>
      </c>
    </row>
    <row r="3171" spans="1:32">
      <c r="A3171" s="3" t="s">
        <v>184</v>
      </c>
      <c r="B3171">
        <v>3161</v>
      </c>
      <c r="C3171" s="6">
        <v>201314</v>
      </c>
      <c r="D3171" t="s">
        <v>136</v>
      </c>
      <c r="E3171" s="2" t="s">
        <v>98</v>
      </c>
      <c r="F3171" s="2" t="s">
        <v>98</v>
      </c>
      <c r="G3171" s="2" t="s">
        <v>98</v>
      </c>
      <c r="H3171" s="2" t="s">
        <v>97</v>
      </c>
      <c r="I3171" s="2" t="s">
        <v>146</v>
      </c>
      <c r="J3171" s="2" t="s">
        <v>97</v>
      </c>
      <c r="K3171" s="2" t="s">
        <v>134</v>
      </c>
      <c r="L3171" t="s">
        <v>140</v>
      </c>
      <c r="M3171" s="2" t="s">
        <v>100</v>
      </c>
      <c r="N3171" s="71" t="s">
        <v>98</v>
      </c>
      <c r="O3171" s="71" t="s">
        <v>163</v>
      </c>
      <c r="P3171" s="4" t="s">
        <v>182</v>
      </c>
      <c r="Q3171" s="2" t="s">
        <v>98</v>
      </c>
      <c r="R3171" s="2" t="s">
        <v>98</v>
      </c>
      <c r="S3171" t="s">
        <v>98</v>
      </c>
      <c r="T3171" t="s">
        <v>98</v>
      </c>
      <c r="U3171" s="2" t="s">
        <v>98</v>
      </c>
      <c r="V3171" s="2" t="s">
        <v>98</v>
      </c>
      <c r="W3171" s="2" t="s">
        <v>98</v>
      </c>
      <c r="X3171" s="2" t="s">
        <v>98</v>
      </c>
      <c r="Y3171" s="2" t="s">
        <v>186</v>
      </c>
      <c r="Z3171" s="2" t="s">
        <v>98</v>
      </c>
      <c r="AA3171" s="2" t="s">
        <v>98</v>
      </c>
      <c r="AB3171" s="2" t="s">
        <v>97</v>
      </c>
      <c r="AC3171" t="s">
        <v>176</v>
      </c>
      <c r="AD3171" t="s">
        <v>97</v>
      </c>
      <c r="AE3171" s="1" t="s">
        <v>98</v>
      </c>
      <c r="AF3171" t="s">
        <v>98</v>
      </c>
    </row>
    <row r="3172" spans="1:32">
      <c r="A3172" s="3" t="s">
        <v>184</v>
      </c>
      <c r="B3172">
        <v>3162</v>
      </c>
      <c r="C3172" s="6">
        <v>201325</v>
      </c>
      <c r="D3172" t="s">
        <v>137</v>
      </c>
      <c r="E3172" s="2" t="s">
        <v>97</v>
      </c>
      <c r="F3172" s="2" t="s">
        <v>98</v>
      </c>
      <c r="G3172" s="2" t="s">
        <v>97</v>
      </c>
      <c r="H3172" s="2" t="s">
        <v>98</v>
      </c>
      <c r="I3172" s="2" t="s">
        <v>149</v>
      </c>
      <c r="J3172" s="2" t="s">
        <v>97</v>
      </c>
      <c r="K3172" s="2" t="s">
        <v>134</v>
      </c>
      <c r="L3172" t="s">
        <v>140</v>
      </c>
      <c r="M3172" s="2" t="s">
        <v>100</v>
      </c>
      <c r="N3172" s="71" t="s">
        <v>97</v>
      </c>
      <c r="O3172" s="71" t="s">
        <v>163</v>
      </c>
      <c r="P3172" s="4" t="s">
        <v>97</v>
      </c>
      <c r="Q3172" s="2" t="s">
        <v>97</v>
      </c>
      <c r="R3172" s="2" t="s">
        <v>97</v>
      </c>
      <c r="S3172" t="s">
        <v>97</v>
      </c>
      <c r="T3172" t="s">
        <v>98</v>
      </c>
      <c r="U3172" s="2" t="s">
        <v>98</v>
      </c>
      <c r="V3172" s="2" t="s">
        <v>98</v>
      </c>
      <c r="W3172" s="2" t="s">
        <v>98</v>
      </c>
      <c r="X3172" s="2" t="s">
        <v>97</v>
      </c>
      <c r="Y3172" s="2" t="s">
        <v>98</v>
      </c>
      <c r="Z3172" s="2" t="s">
        <v>98</v>
      </c>
      <c r="AA3172" s="2" t="s">
        <v>98</v>
      </c>
      <c r="AB3172" s="2" t="s">
        <v>97</v>
      </c>
      <c r="AC3172" t="s">
        <v>179</v>
      </c>
      <c r="AD3172" t="s">
        <v>97</v>
      </c>
      <c r="AE3172" s="1" t="s">
        <v>98</v>
      </c>
      <c r="AF3172" t="s">
        <v>97</v>
      </c>
    </row>
    <row r="3173" spans="1:32">
      <c r="A3173" s="3" t="s">
        <v>184</v>
      </c>
      <c r="B3173">
        <v>3163</v>
      </c>
      <c r="C3173" s="6">
        <v>201330</v>
      </c>
      <c r="D3173" t="s">
        <v>137</v>
      </c>
      <c r="E3173" s="2" t="s">
        <v>98</v>
      </c>
      <c r="F3173" s="2" t="s">
        <v>98</v>
      </c>
      <c r="G3173" s="2" t="s">
        <v>98</v>
      </c>
      <c r="H3173" s="2" t="s">
        <v>97</v>
      </c>
      <c r="I3173" s="2" t="s">
        <v>144</v>
      </c>
      <c r="J3173" s="2" t="s">
        <v>97</v>
      </c>
      <c r="K3173" s="2" t="s">
        <v>134</v>
      </c>
      <c r="L3173" t="s">
        <v>140</v>
      </c>
      <c r="M3173" s="2" t="s">
        <v>100</v>
      </c>
      <c r="N3173" s="71" t="s">
        <v>98</v>
      </c>
      <c r="O3173" s="71" t="s">
        <v>174</v>
      </c>
      <c r="P3173" s="4" t="s">
        <v>182</v>
      </c>
      <c r="Q3173" s="2" t="s">
        <v>98</v>
      </c>
      <c r="R3173" s="2" t="s">
        <v>98</v>
      </c>
      <c r="S3173" t="s">
        <v>98</v>
      </c>
      <c r="T3173" t="s">
        <v>98</v>
      </c>
      <c r="U3173" s="2" t="s">
        <v>98</v>
      </c>
      <c r="V3173" s="2" t="s">
        <v>98</v>
      </c>
      <c r="W3173" s="2" t="s">
        <v>98</v>
      </c>
      <c r="X3173" s="2" t="s">
        <v>98</v>
      </c>
      <c r="Y3173" s="2" t="s">
        <v>186</v>
      </c>
      <c r="Z3173" s="2" t="s">
        <v>98</v>
      </c>
      <c r="AA3173" s="2" t="s">
        <v>98</v>
      </c>
      <c r="AB3173" s="2" t="s">
        <v>97</v>
      </c>
      <c r="AC3173" t="s">
        <v>176</v>
      </c>
      <c r="AD3173" t="s">
        <v>97</v>
      </c>
      <c r="AE3173" s="1" t="s">
        <v>98</v>
      </c>
      <c r="AF3173" t="s">
        <v>98</v>
      </c>
    </row>
    <row r="3174" spans="1:32">
      <c r="A3174" s="3" t="s">
        <v>184</v>
      </c>
      <c r="B3174">
        <v>3164</v>
      </c>
      <c r="C3174" s="6">
        <v>201356</v>
      </c>
      <c r="D3174" t="s">
        <v>137</v>
      </c>
      <c r="E3174" s="2" t="s">
        <v>97</v>
      </c>
      <c r="F3174" s="2" t="s">
        <v>97</v>
      </c>
      <c r="G3174" s="2" t="s">
        <v>98</v>
      </c>
      <c r="H3174" s="2" t="s">
        <v>99</v>
      </c>
      <c r="I3174" s="2" t="s">
        <v>147</v>
      </c>
      <c r="J3174" s="2" t="s">
        <v>97</v>
      </c>
      <c r="K3174" s="2" t="s">
        <v>134</v>
      </c>
      <c r="L3174" t="s">
        <v>139</v>
      </c>
      <c r="M3174" s="2" t="s">
        <v>100</v>
      </c>
      <c r="N3174" s="71" t="s">
        <v>97</v>
      </c>
      <c r="O3174" s="71" t="s">
        <v>163</v>
      </c>
      <c r="P3174" s="4" t="s">
        <v>98</v>
      </c>
      <c r="Q3174" s="2" t="s">
        <v>97</v>
      </c>
      <c r="R3174" s="2" t="s">
        <v>98</v>
      </c>
      <c r="S3174" t="s">
        <v>97</v>
      </c>
      <c r="T3174" t="s">
        <v>98</v>
      </c>
      <c r="U3174" s="2" t="s">
        <v>97</v>
      </c>
      <c r="V3174" s="2" t="s">
        <v>97</v>
      </c>
      <c r="W3174" s="2" t="s">
        <v>98</v>
      </c>
      <c r="X3174" s="2" t="s">
        <v>98</v>
      </c>
      <c r="Y3174" s="2" t="s">
        <v>97</v>
      </c>
      <c r="Z3174" s="2" t="s">
        <v>98</v>
      </c>
      <c r="AA3174" s="2" t="s">
        <v>98</v>
      </c>
      <c r="AB3174" s="2" t="s">
        <v>98</v>
      </c>
      <c r="AC3174" t="s">
        <v>178</v>
      </c>
      <c r="AD3174" t="s">
        <v>97</v>
      </c>
      <c r="AE3174" s="1" t="s">
        <v>98</v>
      </c>
      <c r="AF3174" t="s">
        <v>98</v>
      </c>
    </row>
    <row r="3175" spans="1:32">
      <c r="A3175" s="3" t="s">
        <v>184</v>
      </c>
      <c r="B3175">
        <v>3165</v>
      </c>
      <c r="C3175" s="6">
        <v>201357</v>
      </c>
      <c r="D3175" t="s">
        <v>136</v>
      </c>
      <c r="E3175" s="2" t="s">
        <v>98</v>
      </c>
      <c r="F3175" s="2" t="s">
        <v>98</v>
      </c>
      <c r="G3175" s="2" t="s">
        <v>98</v>
      </c>
      <c r="H3175" s="2" t="s">
        <v>97</v>
      </c>
      <c r="I3175" s="2" t="s">
        <v>146</v>
      </c>
      <c r="J3175" s="2" t="s">
        <v>97</v>
      </c>
      <c r="K3175" s="2" t="s">
        <v>135</v>
      </c>
      <c r="L3175" t="s">
        <v>138</v>
      </c>
      <c r="M3175" s="2" t="s">
        <v>101</v>
      </c>
      <c r="N3175" s="71" t="s">
        <v>97</v>
      </c>
      <c r="O3175" s="71" t="s">
        <v>174</v>
      </c>
      <c r="P3175" s="4" t="s">
        <v>97</v>
      </c>
      <c r="Q3175" s="2" t="s">
        <v>98</v>
      </c>
      <c r="R3175" s="2" t="s">
        <v>98</v>
      </c>
      <c r="S3175" t="s">
        <v>97</v>
      </c>
      <c r="T3175" t="s">
        <v>98</v>
      </c>
      <c r="U3175" s="2" t="s">
        <v>98</v>
      </c>
      <c r="V3175" s="2" t="s">
        <v>98</v>
      </c>
      <c r="W3175" s="2" t="s">
        <v>98</v>
      </c>
      <c r="X3175" s="2" t="s">
        <v>98</v>
      </c>
      <c r="Y3175" s="2" t="s">
        <v>99</v>
      </c>
      <c r="Z3175" s="2" t="s">
        <v>98</v>
      </c>
      <c r="AA3175" s="2" t="s">
        <v>98</v>
      </c>
      <c r="AB3175" s="2" t="s">
        <v>185</v>
      </c>
      <c r="AC3175" t="s">
        <v>176</v>
      </c>
      <c r="AD3175" t="s">
        <v>98</v>
      </c>
      <c r="AE3175" s="1" t="s">
        <v>98</v>
      </c>
      <c r="AF3175" t="s">
        <v>97</v>
      </c>
    </row>
    <row r="3176" spans="1:32">
      <c r="A3176" s="3" t="s">
        <v>184</v>
      </c>
      <c r="B3176">
        <v>3166</v>
      </c>
      <c r="C3176">
        <v>201373</v>
      </c>
      <c r="D3176" t="s">
        <v>137</v>
      </c>
      <c r="E3176" s="2" t="s">
        <v>98</v>
      </c>
      <c r="F3176" s="2" t="s">
        <v>98</v>
      </c>
      <c r="G3176" s="2" t="s">
        <v>98</v>
      </c>
      <c r="H3176" s="3" t="s">
        <v>97</v>
      </c>
      <c r="I3176" s="2" t="s">
        <v>149</v>
      </c>
      <c r="J3176" s="6" t="s">
        <v>97</v>
      </c>
      <c r="K3176" s="2" t="s">
        <v>134</v>
      </c>
      <c r="L3176" t="s">
        <v>140</v>
      </c>
      <c r="M3176" s="3" t="s">
        <v>100</v>
      </c>
      <c r="N3176" s="71" t="s">
        <v>97</v>
      </c>
      <c r="O3176" s="71" t="s">
        <v>163</v>
      </c>
      <c r="P3176" s="5" t="s">
        <v>98</v>
      </c>
      <c r="Q3176" s="2" t="s">
        <v>98</v>
      </c>
      <c r="R3176" s="2" t="s">
        <v>98</v>
      </c>
      <c r="S3176" t="s">
        <v>97</v>
      </c>
      <c r="T3176" t="s">
        <v>98</v>
      </c>
      <c r="U3176" s="2" t="s">
        <v>98</v>
      </c>
      <c r="V3176" s="2" t="s">
        <v>98</v>
      </c>
      <c r="W3176" s="2" t="s">
        <v>98</v>
      </c>
      <c r="X3176" s="2" t="s">
        <v>98</v>
      </c>
      <c r="Y3176" s="2" t="s">
        <v>98</v>
      </c>
      <c r="Z3176" s="2" t="s">
        <v>98</v>
      </c>
      <c r="AA3176" s="2" t="s">
        <v>98</v>
      </c>
      <c r="AB3176" s="2" t="s">
        <v>97</v>
      </c>
      <c r="AC3176" t="s">
        <v>176</v>
      </c>
      <c r="AD3176" s="6" t="s">
        <v>97</v>
      </c>
      <c r="AE3176" s="1" t="s">
        <v>98</v>
      </c>
      <c r="AF3176" t="s">
        <v>98</v>
      </c>
    </row>
    <row r="3177" spans="1:32">
      <c r="A3177" s="3" t="s">
        <v>184</v>
      </c>
      <c r="B3177">
        <v>3167</v>
      </c>
      <c r="C3177" s="6">
        <v>201381</v>
      </c>
      <c r="D3177" t="s">
        <v>137</v>
      </c>
      <c r="E3177" s="2" t="s">
        <v>98</v>
      </c>
      <c r="F3177" s="2" t="s">
        <v>98</v>
      </c>
      <c r="G3177" s="2" t="s">
        <v>98</v>
      </c>
      <c r="H3177" s="2" t="s">
        <v>97</v>
      </c>
      <c r="I3177" s="2" t="s">
        <v>148</v>
      </c>
      <c r="J3177" s="2" t="s">
        <v>98</v>
      </c>
      <c r="K3177" s="2" t="s">
        <v>134</v>
      </c>
      <c r="L3177" t="s">
        <v>139</v>
      </c>
      <c r="M3177" s="2" t="s">
        <v>100</v>
      </c>
      <c r="N3177" s="71" t="s">
        <v>97</v>
      </c>
      <c r="O3177" s="71" t="s">
        <v>174</v>
      </c>
      <c r="P3177" s="4" t="s">
        <v>182</v>
      </c>
      <c r="Q3177" s="2" t="s">
        <v>98</v>
      </c>
      <c r="R3177" s="2" t="s">
        <v>98</v>
      </c>
      <c r="S3177" t="s">
        <v>98</v>
      </c>
      <c r="T3177" t="s">
        <v>98</v>
      </c>
      <c r="U3177" s="2" t="s">
        <v>97</v>
      </c>
      <c r="V3177" s="2" t="s">
        <v>98</v>
      </c>
      <c r="W3177" s="2" t="s">
        <v>98</v>
      </c>
      <c r="X3177" s="2" t="s">
        <v>97</v>
      </c>
      <c r="Y3177" s="2" t="s">
        <v>98</v>
      </c>
      <c r="Z3177" s="2" t="s">
        <v>98</v>
      </c>
      <c r="AA3177" s="2" t="s">
        <v>98</v>
      </c>
      <c r="AB3177" s="2" t="s">
        <v>98</v>
      </c>
      <c r="AC3177" t="s">
        <v>176</v>
      </c>
      <c r="AD3177" t="s">
        <v>97</v>
      </c>
      <c r="AE3177" s="1" t="s">
        <v>98</v>
      </c>
      <c r="AF3177" t="s">
        <v>98</v>
      </c>
    </row>
    <row r="3178" spans="1:32">
      <c r="A3178" s="3" t="s">
        <v>184</v>
      </c>
      <c r="B3178">
        <v>3168</v>
      </c>
      <c r="C3178" s="6">
        <v>201383</v>
      </c>
      <c r="D3178" t="s">
        <v>137</v>
      </c>
      <c r="E3178" s="2" t="s">
        <v>98</v>
      </c>
      <c r="F3178" s="2" t="s">
        <v>98</v>
      </c>
      <c r="G3178" s="2" t="s">
        <v>98</v>
      </c>
      <c r="H3178" s="2" t="s">
        <v>97</v>
      </c>
      <c r="I3178" s="2" t="s">
        <v>148</v>
      </c>
      <c r="J3178" s="2" t="s">
        <v>97</v>
      </c>
      <c r="K3178" s="2" t="s">
        <v>134</v>
      </c>
      <c r="L3178" t="s">
        <v>139</v>
      </c>
      <c r="M3178" s="2" t="s">
        <v>100</v>
      </c>
      <c r="N3178" s="71" t="s">
        <v>97</v>
      </c>
      <c r="O3178" s="71" t="s">
        <v>174</v>
      </c>
      <c r="P3178" s="4" t="s">
        <v>98</v>
      </c>
      <c r="Q3178" s="2" t="s">
        <v>98</v>
      </c>
      <c r="R3178" s="2" t="s">
        <v>98</v>
      </c>
      <c r="S3178" t="s">
        <v>97</v>
      </c>
      <c r="T3178" t="s">
        <v>98</v>
      </c>
      <c r="U3178" s="2" t="s">
        <v>98</v>
      </c>
      <c r="V3178" s="2" t="s">
        <v>98</v>
      </c>
      <c r="W3178" s="2" t="s">
        <v>98</v>
      </c>
      <c r="X3178" s="2" t="s">
        <v>97</v>
      </c>
      <c r="Y3178" s="2" t="s">
        <v>98</v>
      </c>
      <c r="Z3178" s="2" t="s">
        <v>98</v>
      </c>
      <c r="AA3178" s="2" t="s">
        <v>98</v>
      </c>
      <c r="AB3178" s="2" t="s">
        <v>97</v>
      </c>
      <c r="AC3178" t="s">
        <v>178</v>
      </c>
      <c r="AD3178" t="s">
        <v>97</v>
      </c>
      <c r="AE3178" s="1" t="s">
        <v>98</v>
      </c>
      <c r="AF3178" t="s">
        <v>98</v>
      </c>
    </row>
    <row r="3179" spans="1:32">
      <c r="A3179" s="3" t="s">
        <v>184</v>
      </c>
      <c r="B3179">
        <v>3169</v>
      </c>
      <c r="C3179" s="6">
        <v>201391</v>
      </c>
      <c r="D3179" t="s">
        <v>137</v>
      </c>
      <c r="E3179" s="2" t="s">
        <v>98</v>
      </c>
      <c r="F3179" s="2" t="s">
        <v>98</v>
      </c>
      <c r="G3179" s="2" t="s">
        <v>98</v>
      </c>
      <c r="H3179" s="2" t="s">
        <v>97</v>
      </c>
      <c r="I3179" s="2" t="s">
        <v>146</v>
      </c>
      <c r="J3179" s="2" t="s">
        <v>97</v>
      </c>
      <c r="K3179" s="2" t="s">
        <v>134</v>
      </c>
      <c r="L3179" t="s">
        <v>139</v>
      </c>
      <c r="M3179" s="2" t="s">
        <v>100</v>
      </c>
      <c r="N3179" s="71" t="s">
        <v>97</v>
      </c>
      <c r="O3179" s="71" t="s">
        <v>174</v>
      </c>
      <c r="P3179" s="4" t="s">
        <v>98</v>
      </c>
      <c r="Q3179" s="2" t="s">
        <v>98</v>
      </c>
      <c r="R3179" s="2" t="s">
        <v>98</v>
      </c>
      <c r="S3179" t="s">
        <v>97</v>
      </c>
      <c r="T3179" t="s">
        <v>98</v>
      </c>
      <c r="U3179" s="2" t="s">
        <v>98</v>
      </c>
      <c r="V3179" s="2" t="s">
        <v>98</v>
      </c>
      <c r="W3179" s="2" t="s">
        <v>98</v>
      </c>
      <c r="X3179" s="2" t="s">
        <v>98</v>
      </c>
      <c r="Y3179" s="2" t="s">
        <v>98</v>
      </c>
      <c r="Z3179" s="2" t="s">
        <v>98</v>
      </c>
      <c r="AA3179" s="2" t="s">
        <v>98</v>
      </c>
      <c r="AB3179" s="2" t="s">
        <v>97</v>
      </c>
      <c r="AC3179" t="s">
        <v>176</v>
      </c>
      <c r="AD3179" t="s">
        <v>97</v>
      </c>
      <c r="AE3179" s="1" t="s">
        <v>98</v>
      </c>
      <c r="AF3179" t="s">
        <v>98</v>
      </c>
    </row>
    <row r="3180" spans="1:32">
      <c r="A3180" s="3" t="s">
        <v>184</v>
      </c>
      <c r="B3180">
        <v>3170</v>
      </c>
      <c r="C3180">
        <v>201407</v>
      </c>
      <c r="D3180" t="s">
        <v>136</v>
      </c>
      <c r="E3180" s="2" t="s">
        <v>98</v>
      </c>
      <c r="F3180" s="2" t="s">
        <v>98</v>
      </c>
      <c r="G3180" s="2" t="s">
        <v>98</v>
      </c>
      <c r="H3180" s="3" t="s">
        <v>97</v>
      </c>
      <c r="I3180" s="2" t="s">
        <v>147</v>
      </c>
      <c r="J3180" s="6" t="s">
        <v>97</v>
      </c>
      <c r="K3180" s="2" t="s">
        <v>134</v>
      </c>
      <c r="L3180" t="s">
        <v>140</v>
      </c>
      <c r="M3180" s="3" t="s">
        <v>100</v>
      </c>
      <c r="N3180" s="71" t="s">
        <v>98</v>
      </c>
      <c r="O3180" s="71" t="s">
        <v>99</v>
      </c>
      <c r="P3180" s="4" t="s">
        <v>182</v>
      </c>
      <c r="Q3180" s="2" t="s">
        <v>98</v>
      </c>
      <c r="R3180" s="2" t="s">
        <v>98</v>
      </c>
      <c r="S3180" t="s">
        <v>98</v>
      </c>
      <c r="T3180" t="s">
        <v>98</v>
      </c>
      <c r="U3180" s="2" t="s">
        <v>98</v>
      </c>
      <c r="V3180" s="2" t="s">
        <v>98</v>
      </c>
      <c r="W3180" s="2" t="s">
        <v>98</v>
      </c>
      <c r="X3180" s="2" t="s">
        <v>98</v>
      </c>
      <c r="Y3180" s="2" t="s">
        <v>186</v>
      </c>
      <c r="Z3180" s="2" t="s">
        <v>98</v>
      </c>
      <c r="AA3180" s="2" t="s">
        <v>98</v>
      </c>
      <c r="AB3180" s="2" t="s">
        <v>97</v>
      </c>
      <c r="AC3180" t="s">
        <v>176</v>
      </c>
      <c r="AD3180" s="6" t="s">
        <v>97</v>
      </c>
      <c r="AE3180" s="1" t="s">
        <v>98</v>
      </c>
      <c r="AF3180" t="s">
        <v>97</v>
      </c>
    </row>
    <row r="3181" spans="1:32">
      <c r="A3181" s="3" t="s">
        <v>184</v>
      </c>
      <c r="B3181">
        <v>3171</v>
      </c>
      <c r="C3181">
        <v>201416</v>
      </c>
      <c r="D3181" t="s">
        <v>137</v>
      </c>
      <c r="E3181" s="2" t="s">
        <v>98</v>
      </c>
      <c r="F3181" s="2" t="s">
        <v>98</v>
      </c>
      <c r="G3181" s="2" t="s">
        <v>98</v>
      </c>
      <c r="H3181" s="3" t="s">
        <v>97</v>
      </c>
      <c r="I3181" s="2" t="s">
        <v>145</v>
      </c>
      <c r="J3181" s="6" t="s">
        <v>97</v>
      </c>
      <c r="K3181" s="2" t="s">
        <v>134</v>
      </c>
      <c r="L3181" t="s">
        <v>140</v>
      </c>
      <c r="M3181" s="3" t="s">
        <v>100</v>
      </c>
      <c r="N3181" s="71" t="s">
        <v>98</v>
      </c>
      <c r="O3181" s="71" t="s">
        <v>163</v>
      </c>
      <c r="P3181" s="5" t="s">
        <v>182</v>
      </c>
      <c r="Q3181" s="2" t="s">
        <v>98</v>
      </c>
      <c r="R3181" s="2" t="s">
        <v>98</v>
      </c>
      <c r="S3181" t="s">
        <v>98</v>
      </c>
      <c r="T3181" t="s">
        <v>98</v>
      </c>
      <c r="U3181" s="2" t="s">
        <v>98</v>
      </c>
      <c r="V3181" s="2" t="s">
        <v>98</v>
      </c>
      <c r="W3181" s="2" t="s">
        <v>98</v>
      </c>
      <c r="X3181" s="2" t="s">
        <v>98</v>
      </c>
      <c r="Y3181" s="2" t="s">
        <v>186</v>
      </c>
      <c r="Z3181" s="2" t="s">
        <v>98</v>
      </c>
      <c r="AA3181" s="2" t="s">
        <v>98</v>
      </c>
      <c r="AB3181" s="2" t="s">
        <v>97</v>
      </c>
      <c r="AC3181" t="s">
        <v>176</v>
      </c>
      <c r="AD3181" s="6" t="s">
        <v>97</v>
      </c>
      <c r="AE3181" s="1" t="s">
        <v>98</v>
      </c>
      <c r="AF3181" t="s">
        <v>98</v>
      </c>
    </row>
    <row r="3182" spans="1:32">
      <c r="A3182" s="3" t="s">
        <v>184</v>
      </c>
      <c r="B3182">
        <v>3172</v>
      </c>
      <c r="C3182" s="6">
        <v>201471</v>
      </c>
      <c r="D3182" t="s">
        <v>137</v>
      </c>
      <c r="E3182" s="2" t="s">
        <v>98</v>
      </c>
      <c r="F3182" s="2" t="s">
        <v>98</v>
      </c>
      <c r="G3182" s="2" t="s">
        <v>98</v>
      </c>
      <c r="H3182" s="2" t="s">
        <v>97</v>
      </c>
      <c r="I3182" s="2" t="s">
        <v>147</v>
      </c>
      <c r="J3182" s="2" t="s">
        <v>97</v>
      </c>
      <c r="K3182" s="2" t="s">
        <v>134</v>
      </c>
      <c r="L3182" t="s">
        <v>140</v>
      </c>
      <c r="M3182" s="2" t="s">
        <v>101</v>
      </c>
      <c r="N3182" s="71" t="s">
        <v>97</v>
      </c>
      <c r="O3182" s="71" t="s">
        <v>174</v>
      </c>
      <c r="P3182" s="4" t="s">
        <v>98</v>
      </c>
      <c r="Q3182" s="2" t="s">
        <v>98</v>
      </c>
      <c r="R3182" s="2" t="s">
        <v>98</v>
      </c>
      <c r="S3182" t="s">
        <v>97</v>
      </c>
      <c r="T3182" t="s">
        <v>98</v>
      </c>
      <c r="U3182" s="2" t="s">
        <v>98</v>
      </c>
      <c r="V3182" s="2" t="s">
        <v>98</v>
      </c>
      <c r="W3182" s="2" t="s">
        <v>98</v>
      </c>
      <c r="X3182" s="2" t="s">
        <v>98</v>
      </c>
      <c r="Y3182" s="2" t="s">
        <v>98</v>
      </c>
      <c r="Z3182" s="2" t="s">
        <v>98</v>
      </c>
      <c r="AA3182" s="2" t="s">
        <v>98</v>
      </c>
      <c r="AB3182" s="2" t="s">
        <v>97</v>
      </c>
      <c r="AC3182" t="s">
        <v>176</v>
      </c>
      <c r="AD3182" t="s">
        <v>97</v>
      </c>
      <c r="AE3182" s="1" t="s">
        <v>98</v>
      </c>
      <c r="AF3182" t="s">
        <v>98</v>
      </c>
    </row>
    <row r="3183" spans="1:32">
      <c r="A3183" s="3" t="s">
        <v>183</v>
      </c>
      <c r="B3183">
        <v>3173</v>
      </c>
      <c r="C3183" s="6">
        <v>201474</v>
      </c>
      <c r="D3183" t="s">
        <v>136</v>
      </c>
      <c r="E3183" s="2" t="s">
        <v>97</v>
      </c>
      <c r="F3183" s="2" t="s">
        <v>98</v>
      </c>
      <c r="G3183" s="2" t="s">
        <v>98</v>
      </c>
      <c r="H3183" s="2" t="s">
        <v>99</v>
      </c>
      <c r="I3183" s="2" t="s">
        <v>149</v>
      </c>
      <c r="J3183" s="2" t="s">
        <v>98</v>
      </c>
      <c r="K3183" s="2" t="s">
        <v>134</v>
      </c>
      <c r="L3183" t="s">
        <v>140</v>
      </c>
      <c r="M3183" s="2" t="s">
        <v>100</v>
      </c>
      <c r="N3183" s="71" t="s">
        <v>98</v>
      </c>
      <c r="O3183" s="71" t="s">
        <v>163</v>
      </c>
      <c r="P3183" s="4" t="s">
        <v>182</v>
      </c>
      <c r="Q3183" s="2" t="s">
        <v>98</v>
      </c>
      <c r="R3183" s="2" t="s">
        <v>98</v>
      </c>
      <c r="S3183" t="s">
        <v>98</v>
      </c>
      <c r="T3183" t="s">
        <v>98</v>
      </c>
      <c r="U3183" s="2" t="s">
        <v>98</v>
      </c>
      <c r="V3183" s="2" t="s">
        <v>98</v>
      </c>
      <c r="W3183" s="2" t="s">
        <v>98</v>
      </c>
      <c r="X3183" s="2" t="s">
        <v>98</v>
      </c>
      <c r="Y3183" s="2" t="s">
        <v>186</v>
      </c>
      <c r="Z3183" s="2" t="s">
        <v>98</v>
      </c>
      <c r="AA3183" s="2" t="s">
        <v>98</v>
      </c>
      <c r="AB3183" s="2" t="s">
        <v>97</v>
      </c>
      <c r="AC3183" t="s">
        <v>178</v>
      </c>
      <c r="AD3183" t="s">
        <v>97</v>
      </c>
      <c r="AE3183" s="1" t="s">
        <v>98</v>
      </c>
      <c r="AF3183" t="s">
        <v>98</v>
      </c>
    </row>
    <row r="3184" spans="1:32">
      <c r="A3184" s="3" t="s">
        <v>183</v>
      </c>
      <c r="B3184">
        <v>3174</v>
      </c>
      <c r="C3184" s="6">
        <v>201475</v>
      </c>
      <c r="D3184" t="s">
        <v>136</v>
      </c>
      <c r="E3184" s="2" t="s">
        <v>98</v>
      </c>
      <c r="F3184" s="2" t="s">
        <v>98</v>
      </c>
      <c r="G3184" s="2" t="s">
        <v>98</v>
      </c>
      <c r="H3184" s="2" t="s">
        <v>99</v>
      </c>
      <c r="I3184" s="2" t="s">
        <v>149</v>
      </c>
      <c r="J3184" s="2" t="s">
        <v>98</v>
      </c>
      <c r="K3184" s="2" t="s">
        <v>134</v>
      </c>
      <c r="L3184" t="s">
        <v>140</v>
      </c>
      <c r="M3184" s="2" t="s">
        <v>100</v>
      </c>
      <c r="N3184" s="71" t="s">
        <v>98</v>
      </c>
      <c r="O3184" s="71" t="s">
        <v>163</v>
      </c>
      <c r="P3184" s="4" t="s">
        <v>182</v>
      </c>
      <c r="Q3184" s="2" t="s">
        <v>98</v>
      </c>
      <c r="R3184" s="2" t="s">
        <v>98</v>
      </c>
      <c r="S3184" t="s">
        <v>98</v>
      </c>
      <c r="T3184" t="s">
        <v>98</v>
      </c>
      <c r="U3184" s="2" t="s">
        <v>98</v>
      </c>
      <c r="V3184" s="2" t="s">
        <v>98</v>
      </c>
      <c r="W3184" s="2" t="s">
        <v>98</v>
      </c>
      <c r="X3184" s="2" t="s">
        <v>98</v>
      </c>
      <c r="Y3184" s="2" t="s">
        <v>186</v>
      </c>
      <c r="Z3184" s="2" t="s">
        <v>98</v>
      </c>
      <c r="AA3184" s="2" t="s">
        <v>98</v>
      </c>
      <c r="AB3184" s="2" t="s">
        <v>97</v>
      </c>
      <c r="AC3184" t="s">
        <v>178</v>
      </c>
      <c r="AD3184" t="s">
        <v>97</v>
      </c>
      <c r="AE3184" s="1" t="s">
        <v>98</v>
      </c>
      <c r="AF3184" t="s">
        <v>98</v>
      </c>
    </row>
    <row r="3185" spans="1:32">
      <c r="A3185" s="3" t="s">
        <v>184</v>
      </c>
      <c r="B3185">
        <v>3175</v>
      </c>
      <c r="C3185" s="6">
        <v>201486</v>
      </c>
      <c r="D3185" t="s">
        <v>136</v>
      </c>
      <c r="E3185" s="2" t="s">
        <v>98</v>
      </c>
      <c r="F3185" s="2" t="s">
        <v>98</v>
      </c>
      <c r="G3185" s="2" t="s">
        <v>98</v>
      </c>
      <c r="H3185" s="2" t="s">
        <v>97</v>
      </c>
      <c r="I3185" s="2" t="s">
        <v>146</v>
      </c>
      <c r="J3185" s="2" t="s">
        <v>97</v>
      </c>
      <c r="K3185" s="2" t="s">
        <v>134</v>
      </c>
      <c r="L3185" t="s">
        <v>140</v>
      </c>
      <c r="M3185" s="2" t="s">
        <v>100</v>
      </c>
      <c r="N3185" s="71" t="s">
        <v>97</v>
      </c>
      <c r="O3185" s="71" t="s">
        <v>174</v>
      </c>
      <c r="P3185" s="4" t="s">
        <v>98</v>
      </c>
      <c r="Q3185" s="2" t="s">
        <v>98</v>
      </c>
      <c r="R3185" s="2" t="s">
        <v>98</v>
      </c>
      <c r="S3185" t="s">
        <v>97</v>
      </c>
      <c r="T3185" t="s">
        <v>98</v>
      </c>
      <c r="U3185" s="2" t="s">
        <v>98</v>
      </c>
      <c r="V3185" s="2" t="s">
        <v>98</v>
      </c>
      <c r="W3185" s="2" t="s">
        <v>98</v>
      </c>
      <c r="X3185" s="2" t="s">
        <v>97</v>
      </c>
      <c r="Y3185" s="2" t="s">
        <v>186</v>
      </c>
      <c r="Z3185" s="2" t="s">
        <v>98</v>
      </c>
      <c r="AA3185" s="2" t="s">
        <v>98</v>
      </c>
      <c r="AB3185" s="2" t="s">
        <v>99</v>
      </c>
      <c r="AC3185" t="s">
        <v>176</v>
      </c>
      <c r="AD3185" t="s">
        <v>97</v>
      </c>
      <c r="AE3185" s="1" t="s">
        <v>98</v>
      </c>
      <c r="AF3185" t="s">
        <v>97</v>
      </c>
    </row>
    <row r="3186" spans="1:32">
      <c r="A3186" s="3" t="s">
        <v>184</v>
      </c>
      <c r="B3186">
        <v>3176</v>
      </c>
      <c r="C3186">
        <v>201493</v>
      </c>
      <c r="D3186" t="s">
        <v>136</v>
      </c>
      <c r="E3186" s="2" t="s">
        <v>98</v>
      </c>
      <c r="F3186" s="2" t="s">
        <v>98</v>
      </c>
      <c r="G3186" s="2" t="s">
        <v>98</v>
      </c>
      <c r="H3186" s="3" t="s">
        <v>99</v>
      </c>
      <c r="I3186" s="2" t="s">
        <v>146</v>
      </c>
      <c r="J3186" s="6" t="s">
        <v>97</v>
      </c>
      <c r="K3186" s="2" t="s">
        <v>134</v>
      </c>
      <c r="L3186" t="s">
        <v>140</v>
      </c>
      <c r="M3186" s="3" t="s">
        <v>101</v>
      </c>
      <c r="N3186" s="71" t="s">
        <v>98</v>
      </c>
      <c r="O3186" s="71" t="s">
        <v>174</v>
      </c>
      <c r="P3186" s="4" t="s">
        <v>182</v>
      </c>
      <c r="Q3186" s="2" t="s">
        <v>98</v>
      </c>
      <c r="R3186" s="2" t="s">
        <v>98</v>
      </c>
      <c r="S3186" t="s">
        <v>98</v>
      </c>
      <c r="T3186" t="s">
        <v>98</v>
      </c>
      <c r="U3186" s="2" t="s">
        <v>98</v>
      </c>
      <c r="V3186" s="2" t="s">
        <v>98</v>
      </c>
      <c r="W3186" s="2" t="s">
        <v>98</v>
      </c>
      <c r="X3186" s="2" t="s">
        <v>98</v>
      </c>
      <c r="Y3186" s="2" t="s">
        <v>98</v>
      </c>
      <c r="Z3186" s="2" t="s">
        <v>98</v>
      </c>
      <c r="AA3186" s="2" t="s">
        <v>98</v>
      </c>
      <c r="AB3186" s="2" t="s">
        <v>98</v>
      </c>
      <c r="AC3186" t="s">
        <v>176</v>
      </c>
      <c r="AD3186" t="s">
        <v>97</v>
      </c>
      <c r="AE3186" s="1" t="s">
        <v>98</v>
      </c>
      <c r="AF3186" t="s">
        <v>98</v>
      </c>
    </row>
    <row r="3187" spans="1:32">
      <c r="A3187" s="3" t="s">
        <v>184</v>
      </c>
      <c r="B3187">
        <v>3177</v>
      </c>
      <c r="C3187" s="6">
        <v>201562</v>
      </c>
      <c r="D3187" t="s">
        <v>136</v>
      </c>
      <c r="E3187" s="2" t="s">
        <v>98</v>
      </c>
      <c r="F3187" s="2" t="s">
        <v>98</v>
      </c>
      <c r="G3187" s="2" t="s">
        <v>98</v>
      </c>
      <c r="H3187" s="2" t="s">
        <v>97</v>
      </c>
      <c r="I3187" s="2" t="s">
        <v>147</v>
      </c>
      <c r="J3187" s="2" t="s">
        <v>97</v>
      </c>
      <c r="K3187" s="2" t="s">
        <v>134</v>
      </c>
      <c r="L3187" t="s">
        <v>140</v>
      </c>
      <c r="M3187" s="2" t="s">
        <v>101</v>
      </c>
      <c r="N3187" s="71" t="s">
        <v>98</v>
      </c>
      <c r="O3187" s="71" t="s">
        <v>174</v>
      </c>
      <c r="P3187" s="4" t="s">
        <v>182</v>
      </c>
      <c r="Q3187" s="2" t="s">
        <v>98</v>
      </c>
      <c r="R3187" s="2" t="s">
        <v>98</v>
      </c>
      <c r="S3187" t="s">
        <v>98</v>
      </c>
      <c r="T3187" t="s">
        <v>98</v>
      </c>
      <c r="U3187" s="2" t="s">
        <v>98</v>
      </c>
      <c r="V3187" s="2" t="s">
        <v>98</v>
      </c>
      <c r="W3187" s="2" t="s">
        <v>98</v>
      </c>
      <c r="X3187" s="2" t="s">
        <v>98</v>
      </c>
      <c r="Y3187" s="2" t="s">
        <v>186</v>
      </c>
      <c r="Z3187" s="2" t="s">
        <v>98</v>
      </c>
      <c r="AA3187" s="2" t="s">
        <v>98</v>
      </c>
      <c r="AB3187" s="2" t="s">
        <v>97</v>
      </c>
      <c r="AC3187" t="s">
        <v>176</v>
      </c>
      <c r="AD3187" t="s">
        <v>97</v>
      </c>
      <c r="AE3187" s="1" t="s">
        <v>98</v>
      </c>
      <c r="AF3187" t="s">
        <v>98</v>
      </c>
    </row>
    <row r="3188" spans="1:32">
      <c r="A3188" s="3" t="s">
        <v>184</v>
      </c>
      <c r="B3188">
        <v>3178</v>
      </c>
      <c r="C3188" s="6">
        <v>201564</v>
      </c>
      <c r="D3188" t="s">
        <v>136</v>
      </c>
      <c r="E3188" s="2" t="s">
        <v>98</v>
      </c>
      <c r="F3188" s="2" t="s">
        <v>98</v>
      </c>
      <c r="G3188" s="2" t="s">
        <v>98</v>
      </c>
      <c r="H3188" s="2" t="s">
        <v>97</v>
      </c>
      <c r="I3188" s="2" t="s">
        <v>147</v>
      </c>
      <c r="J3188" s="2" t="s">
        <v>97</v>
      </c>
      <c r="K3188" s="2" t="s">
        <v>134</v>
      </c>
      <c r="L3188" t="s">
        <v>140</v>
      </c>
      <c r="M3188" s="2" t="s">
        <v>101</v>
      </c>
      <c r="N3188" s="71" t="s">
        <v>98</v>
      </c>
      <c r="O3188" s="71" t="s">
        <v>174</v>
      </c>
      <c r="P3188" s="4" t="s">
        <v>182</v>
      </c>
      <c r="Q3188" s="2" t="s">
        <v>98</v>
      </c>
      <c r="R3188" s="2" t="s">
        <v>98</v>
      </c>
      <c r="S3188" t="s">
        <v>98</v>
      </c>
      <c r="T3188" t="s">
        <v>98</v>
      </c>
      <c r="U3188" s="2" t="s">
        <v>98</v>
      </c>
      <c r="V3188" s="2" t="s">
        <v>98</v>
      </c>
      <c r="W3188" s="2" t="s">
        <v>98</v>
      </c>
      <c r="X3188" s="2" t="s">
        <v>98</v>
      </c>
      <c r="Y3188" s="2" t="s">
        <v>186</v>
      </c>
      <c r="Z3188" s="2" t="s">
        <v>98</v>
      </c>
      <c r="AA3188" s="2" t="s">
        <v>98</v>
      </c>
      <c r="AB3188" s="2" t="s">
        <v>97</v>
      </c>
      <c r="AC3188" t="s">
        <v>176</v>
      </c>
      <c r="AD3188" t="s">
        <v>97</v>
      </c>
      <c r="AE3188" s="1" t="s">
        <v>98</v>
      </c>
      <c r="AF3188" t="s">
        <v>98</v>
      </c>
    </row>
    <row r="3189" spans="1:32">
      <c r="A3189" s="3" t="s">
        <v>184</v>
      </c>
      <c r="B3189">
        <v>3179</v>
      </c>
      <c r="C3189" s="6">
        <v>201565</v>
      </c>
      <c r="D3189" t="s">
        <v>136</v>
      </c>
      <c r="E3189" s="2" t="s">
        <v>98</v>
      </c>
      <c r="F3189" s="2" t="s">
        <v>98</v>
      </c>
      <c r="G3189" s="2" t="s">
        <v>98</v>
      </c>
      <c r="H3189" s="2" t="s">
        <v>97</v>
      </c>
      <c r="I3189" s="2" t="s">
        <v>146</v>
      </c>
      <c r="J3189" s="2" t="s">
        <v>97</v>
      </c>
      <c r="K3189" s="2" t="s">
        <v>134</v>
      </c>
      <c r="L3189" t="s">
        <v>140</v>
      </c>
      <c r="M3189" s="2" t="s">
        <v>101</v>
      </c>
      <c r="N3189" s="71" t="s">
        <v>98</v>
      </c>
      <c r="O3189" s="71" t="s">
        <v>174</v>
      </c>
      <c r="P3189" s="4" t="s">
        <v>182</v>
      </c>
      <c r="Q3189" s="2" t="s">
        <v>98</v>
      </c>
      <c r="R3189" s="2" t="s">
        <v>98</v>
      </c>
      <c r="S3189" t="s">
        <v>98</v>
      </c>
      <c r="T3189" t="s">
        <v>98</v>
      </c>
      <c r="U3189" s="2" t="s">
        <v>98</v>
      </c>
      <c r="V3189" s="2" t="s">
        <v>98</v>
      </c>
      <c r="W3189" s="2" t="s">
        <v>98</v>
      </c>
      <c r="X3189" s="2" t="s">
        <v>98</v>
      </c>
      <c r="Y3189" s="2" t="s">
        <v>186</v>
      </c>
      <c r="Z3189" s="2" t="s">
        <v>98</v>
      </c>
      <c r="AA3189" s="2" t="s">
        <v>98</v>
      </c>
      <c r="AB3189" s="2" t="s">
        <v>97</v>
      </c>
      <c r="AC3189" t="s">
        <v>176</v>
      </c>
      <c r="AD3189" t="s">
        <v>97</v>
      </c>
      <c r="AE3189" s="1" t="s">
        <v>98</v>
      </c>
      <c r="AF3189" t="s">
        <v>98</v>
      </c>
    </row>
    <row r="3190" spans="1:32">
      <c r="A3190" s="3" t="s">
        <v>184</v>
      </c>
      <c r="B3190">
        <v>3180</v>
      </c>
      <c r="C3190" s="6">
        <v>201567</v>
      </c>
      <c r="D3190" t="s">
        <v>136</v>
      </c>
      <c r="E3190" s="2" t="s">
        <v>98</v>
      </c>
      <c r="F3190" s="2" t="s">
        <v>98</v>
      </c>
      <c r="G3190" s="2" t="s">
        <v>98</v>
      </c>
      <c r="H3190" s="2" t="s">
        <v>97</v>
      </c>
      <c r="I3190" s="2" t="s">
        <v>147</v>
      </c>
      <c r="J3190" s="2" t="s">
        <v>97</v>
      </c>
      <c r="K3190" s="2" t="s">
        <v>134</v>
      </c>
      <c r="L3190" t="s">
        <v>140</v>
      </c>
      <c r="M3190" s="2" t="s">
        <v>100</v>
      </c>
      <c r="N3190" s="71" t="s">
        <v>97</v>
      </c>
      <c r="O3190" s="71" t="s">
        <v>174</v>
      </c>
      <c r="P3190" s="4" t="s">
        <v>182</v>
      </c>
      <c r="Q3190" s="2" t="s">
        <v>98</v>
      </c>
      <c r="R3190" s="2" t="s">
        <v>98</v>
      </c>
      <c r="S3190" t="s">
        <v>98</v>
      </c>
      <c r="T3190" t="s">
        <v>98</v>
      </c>
      <c r="U3190" s="2" t="s">
        <v>98</v>
      </c>
      <c r="V3190" s="2" t="s">
        <v>98</v>
      </c>
      <c r="W3190" s="2" t="s">
        <v>98</v>
      </c>
      <c r="X3190" s="2" t="s">
        <v>98</v>
      </c>
      <c r="Y3190" s="2" t="s">
        <v>98</v>
      </c>
      <c r="Z3190" s="2" t="s">
        <v>98</v>
      </c>
      <c r="AA3190" s="2" t="s">
        <v>98</v>
      </c>
      <c r="AB3190" s="2" t="s">
        <v>97</v>
      </c>
      <c r="AC3190" t="s">
        <v>176</v>
      </c>
      <c r="AD3190" t="s">
        <v>97</v>
      </c>
      <c r="AE3190" s="1" t="s">
        <v>98</v>
      </c>
      <c r="AF3190" t="s">
        <v>98</v>
      </c>
    </row>
    <row r="3191" spans="1:32">
      <c r="A3191" s="3" t="s">
        <v>184</v>
      </c>
      <c r="B3191">
        <v>3181</v>
      </c>
      <c r="C3191" s="6">
        <v>201569</v>
      </c>
      <c r="D3191" t="s">
        <v>136</v>
      </c>
      <c r="E3191" s="2" t="s">
        <v>98</v>
      </c>
      <c r="F3191" s="2" t="s">
        <v>98</v>
      </c>
      <c r="G3191" s="2" t="s">
        <v>98</v>
      </c>
      <c r="H3191" s="2" t="s">
        <v>97</v>
      </c>
      <c r="I3191" s="2" t="s">
        <v>147</v>
      </c>
      <c r="J3191" s="2" t="s">
        <v>97</v>
      </c>
      <c r="K3191" s="2" t="s">
        <v>134</v>
      </c>
      <c r="L3191" t="s">
        <v>140</v>
      </c>
      <c r="M3191" s="2" t="s">
        <v>100</v>
      </c>
      <c r="N3191" s="71" t="s">
        <v>97</v>
      </c>
      <c r="O3191" s="71" t="s">
        <v>174</v>
      </c>
      <c r="P3191" s="4" t="s">
        <v>182</v>
      </c>
      <c r="Q3191" s="2" t="s">
        <v>98</v>
      </c>
      <c r="R3191" s="2" t="s">
        <v>98</v>
      </c>
      <c r="S3191" t="s">
        <v>98</v>
      </c>
      <c r="T3191" t="s">
        <v>98</v>
      </c>
      <c r="U3191" s="2" t="s">
        <v>98</v>
      </c>
      <c r="V3191" s="2" t="s">
        <v>98</v>
      </c>
      <c r="W3191" s="2" t="s">
        <v>98</v>
      </c>
      <c r="X3191" s="2" t="s">
        <v>98</v>
      </c>
      <c r="Y3191" s="2" t="s">
        <v>98</v>
      </c>
      <c r="Z3191" s="2" t="s">
        <v>98</v>
      </c>
      <c r="AA3191" s="2" t="s">
        <v>98</v>
      </c>
      <c r="AB3191" s="2" t="s">
        <v>97</v>
      </c>
      <c r="AC3191" t="s">
        <v>176</v>
      </c>
      <c r="AD3191" t="s">
        <v>97</v>
      </c>
      <c r="AE3191" s="1" t="s">
        <v>98</v>
      </c>
      <c r="AF3191" t="s">
        <v>98</v>
      </c>
    </row>
    <row r="3192" spans="1:32">
      <c r="A3192" s="3" t="s">
        <v>184</v>
      </c>
      <c r="B3192">
        <v>3182</v>
      </c>
      <c r="C3192">
        <v>201578</v>
      </c>
      <c r="D3192" t="s">
        <v>137</v>
      </c>
      <c r="E3192" s="2" t="s">
        <v>97</v>
      </c>
      <c r="F3192" s="2" t="s">
        <v>98</v>
      </c>
      <c r="G3192" s="2" t="s">
        <v>98</v>
      </c>
      <c r="H3192" s="3" t="s">
        <v>97</v>
      </c>
      <c r="I3192" s="2" t="s">
        <v>147</v>
      </c>
      <c r="J3192" s="6" t="s">
        <v>97</v>
      </c>
      <c r="K3192" s="2" t="s">
        <v>134</v>
      </c>
      <c r="L3192" t="s">
        <v>139</v>
      </c>
      <c r="M3192" s="2" t="s">
        <v>100</v>
      </c>
      <c r="N3192" s="70" t="s">
        <v>97</v>
      </c>
      <c r="O3192" s="70" t="s">
        <v>163</v>
      </c>
      <c r="P3192" s="5" t="s">
        <v>97</v>
      </c>
      <c r="Q3192" s="2" t="s">
        <v>97</v>
      </c>
      <c r="R3192" s="2" t="s">
        <v>97</v>
      </c>
      <c r="S3192" t="s">
        <v>97</v>
      </c>
      <c r="T3192" t="s">
        <v>98</v>
      </c>
      <c r="U3192" s="2" t="s">
        <v>98</v>
      </c>
      <c r="V3192" s="2" t="s">
        <v>98</v>
      </c>
      <c r="W3192" s="2" t="s">
        <v>98</v>
      </c>
      <c r="X3192" s="2" t="s">
        <v>98</v>
      </c>
      <c r="Y3192" s="2" t="s">
        <v>98</v>
      </c>
      <c r="Z3192" s="2" t="s">
        <v>98</v>
      </c>
      <c r="AA3192" s="2" t="s">
        <v>98</v>
      </c>
      <c r="AB3192" s="2" t="s">
        <v>98</v>
      </c>
      <c r="AC3192" t="s">
        <v>176</v>
      </c>
      <c r="AD3192" s="6" t="s">
        <v>97</v>
      </c>
      <c r="AE3192" s="1" t="s">
        <v>98</v>
      </c>
      <c r="AF3192" t="s">
        <v>97</v>
      </c>
    </row>
    <row r="3193" spans="1:32">
      <c r="A3193" s="3" t="s">
        <v>184</v>
      </c>
      <c r="B3193">
        <v>3183</v>
      </c>
      <c r="C3193" s="6">
        <v>201590</v>
      </c>
      <c r="D3193" t="s">
        <v>136</v>
      </c>
      <c r="E3193" s="2" t="s">
        <v>97</v>
      </c>
      <c r="F3193" s="2" t="s">
        <v>97</v>
      </c>
      <c r="G3193" s="2" t="s">
        <v>98</v>
      </c>
      <c r="H3193" s="2" t="s">
        <v>97</v>
      </c>
      <c r="I3193" s="2" t="s">
        <v>145</v>
      </c>
      <c r="J3193" s="2" t="s">
        <v>97</v>
      </c>
      <c r="K3193" s="2" t="s">
        <v>134</v>
      </c>
      <c r="L3193" t="s">
        <v>140</v>
      </c>
      <c r="M3193" s="2" t="s">
        <v>100</v>
      </c>
      <c r="N3193" s="71" t="s">
        <v>97</v>
      </c>
      <c r="O3193" s="71" t="s">
        <v>174</v>
      </c>
      <c r="P3193" s="4" t="s">
        <v>97</v>
      </c>
      <c r="Q3193" s="2" t="s">
        <v>98</v>
      </c>
      <c r="R3193" s="2" t="s">
        <v>98</v>
      </c>
      <c r="S3193" t="s">
        <v>97</v>
      </c>
      <c r="T3193" t="s">
        <v>98</v>
      </c>
      <c r="U3193" s="2" t="s">
        <v>98</v>
      </c>
      <c r="V3193" s="2" t="s">
        <v>98</v>
      </c>
      <c r="W3193" s="2" t="s">
        <v>98</v>
      </c>
      <c r="X3193" s="2" t="s">
        <v>98</v>
      </c>
      <c r="Y3193" s="2" t="s">
        <v>98</v>
      </c>
      <c r="Z3193" s="2" t="s">
        <v>98</v>
      </c>
      <c r="AA3193" s="2" t="s">
        <v>98</v>
      </c>
      <c r="AB3193" s="2" t="s">
        <v>98</v>
      </c>
      <c r="AC3193" t="s">
        <v>176</v>
      </c>
      <c r="AD3193" t="s">
        <v>97</v>
      </c>
      <c r="AE3193" s="1" t="s">
        <v>98</v>
      </c>
      <c r="AF3193" t="s">
        <v>98</v>
      </c>
    </row>
    <row r="3194" spans="1:32">
      <c r="A3194" s="3" t="s">
        <v>184</v>
      </c>
      <c r="B3194">
        <v>3184</v>
      </c>
      <c r="C3194" s="6">
        <v>201592</v>
      </c>
      <c r="D3194" t="s">
        <v>137</v>
      </c>
      <c r="E3194" s="2" t="s">
        <v>98</v>
      </c>
      <c r="F3194" s="2" t="s">
        <v>98</v>
      </c>
      <c r="G3194" s="2" t="s">
        <v>98</v>
      </c>
      <c r="H3194" s="2" t="s">
        <v>97</v>
      </c>
      <c r="I3194" s="2" t="s">
        <v>145</v>
      </c>
      <c r="J3194" s="2" t="s">
        <v>97</v>
      </c>
      <c r="K3194" s="2" t="s">
        <v>134</v>
      </c>
      <c r="L3194" t="s">
        <v>140</v>
      </c>
      <c r="M3194" s="2" t="s">
        <v>100</v>
      </c>
      <c r="N3194" s="71" t="s">
        <v>97</v>
      </c>
      <c r="O3194" s="71" t="s">
        <v>174</v>
      </c>
      <c r="P3194" s="4" t="s">
        <v>97</v>
      </c>
      <c r="Q3194" s="2" t="s">
        <v>98</v>
      </c>
      <c r="R3194" s="2" t="s">
        <v>98</v>
      </c>
      <c r="S3194" t="s">
        <v>97</v>
      </c>
      <c r="T3194" t="s">
        <v>97</v>
      </c>
      <c r="U3194" s="2" t="s">
        <v>98</v>
      </c>
      <c r="V3194" s="2" t="s">
        <v>98</v>
      </c>
      <c r="W3194" s="2" t="s">
        <v>98</v>
      </c>
      <c r="X3194" s="2" t="s">
        <v>98</v>
      </c>
      <c r="Y3194" s="2" t="s">
        <v>98</v>
      </c>
      <c r="Z3194" s="2" t="s">
        <v>98</v>
      </c>
      <c r="AA3194" s="2" t="s">
        <v>98</v>
      </c>
      <c r="AB3194" s="2" t="s">
        <v>98</v>
      </c>
      <c r="AC3194" t="s">
        <v>176</v>
      </c>
      <c r="AD3194" t="s">
        <v>97</v>
      </c>
      <c r="AE3194" s="1" t="s">
        <v>98</v>
      </c>
      <c r="AF3194" t="s">
        <v>98</v>
      </c>
    </row>
    <row r="3195" spans="1:32">
      <c r="A3195" s="3" t="s">
        <v>184</v>
      </c>
      <c r="B3195">
        <v>3185</v>
      </c>
      <c r="C3195" s="6">
        <v>201602</v>
      </c>
      <c r="D3195" t="s">
        <v>136</v>
      </c>
      <c r="E3195" s="2" t="s">
        <v>98</v>
      </c>
      <c r="F3195" s="2" t="s">
        <v>98</v>
      </c>
      <c r="G3195" s="2" t="s">
        <v>98</v>
      </c>
      <c r="H3195" s="2" t="s">
        <v>99</v>
      </c>
      <c r="I3195" s="2" t="s">
        <v>145</v>
      </c>
      <c r="J3195" s="2" t="s">
        <v>97</v>
      </c>
      <c r="K3195" s="2" t="s">
        <v>134</v>
      </c>
      <c r="L3195" t="s">
        <v>140</v>
      </c>
      <c r="M3195" s="2" t="s">
        <v>101</v>
      </c>
      <c r="N3195" s="71" t="s">
        <v>99</v>
      </c>
      <c r="O3195" s="71" t="s">
        <v>174</v>
      </c>
      <c r="P3195" s="4" t="s">
        <v>182</v>
      </c>
      <c r="Q3195" s="2" t="s">
        <v>98</v>
      </c>
      <c r="R3195" s="2" t="s">
        <v>98</v>
      </c>
      <c r="S3195" t="s">
        <v>98</v>
      </c>
      <c r="T3195" t="s">
        <v>98</v>
      </c>
      <c r="U3195" s="2" t="s">
        <v>98</v>
      </c>
      <c r="V3195" s="2" t="s">
        <v>98</v>
      </c>
      <c r="W3195" s="2" t="s">
        <v>98</v>
      </c>
      <c r="X3195" s="2" t="s">
        <v>98</v>
      </c>
      <c r="Y3195" s="2" t="s">
        <v>186</v>
      </c>
      <c r="Z3195" s="2" t="s">
        <v>98</v>
      </c>
      <c r="AA3195" s="2" t="s">
        <v>98</v>
      </c>
      <c r="AB3195" s="2" t="s">
        <v>97</v>
      </c>
      <c r="AC3195" t="s">
        <v>176</v>
      </c>
      <c r="AD3195" t="s">
        <v>97</v>
      </c>
      <c r="AE3195" s="1" t="s">
        <v>98</v>
      </c>
      <c r="AF3195" t="s">
        <v>98</v>
      </c>
    </row>
    <row r="3196" spans="1:32">
      <c r="A3196" s="3" t="s">
        <v>184</v>
      </c>
      <c r="B3196">
        <v>3186</v>
      </c>
      <c r="C3196" s="6">
        <v>201604</v>
      </c>
      <c r="D3196" t="s">
        <v>136</v>
      </c>
      <c r="E3196" s="2" t="s">
        <v>98</v>
      </c>
      <c r="F3196" s="2" t="s">
        <v>98</v>
      </c>
      <c r="G3196" s="2" t="s">
        <v>98</v>
      </c>
      <c r="H3196" s="2" t="s">
        <v>98</v>
      </c>
      <c r="I3196" s="2" t="s">
        <v>145</v>
      </c>
      <c r="J3196" s="2" t="s">
        <v>97</v>
      </c>
      <c r="K3196" s="2" t="s">
        <v>134</v>
      </c>
      <c r="L3196" t="s">
        <v>140</v>
      </c>
      <c r="M3196" s="2" t="s">
        <v>100</v>
      </c>
      <c r="N3196" s="71" t="s">
        <v>98</v>
      </c>
      <c r="O3196" s="71" t="s">
        <v>174</v>
      </c>
      <c r="P3196" s="4" t="s">
        <v>98</v>
      </c>
      <c r="Q3196" s="2" t="s">
        <v>98</v>
      </c>
      <c r="R3196" s="2" t="s">
        <v>98</v>
      </c>
      <c r="S3196" t="s">
        <v>97</v>
      </c>
      <c r="T3196" t="s">
        <v>98</v>
      </c>
      <c r="U3196" s="2" t="s">
        <v>98</v>
      </c>
      <c r="V3196" s="2" t="s">
        <v>98</v>
      </c>
      <c r="W3196" s="2" t="s">
        <v>98</v>
      </c>
      <c r="X3196" s="2" t="s">
        <v>98</v>
      </c>
      <c r="Y3196" s="2" t="s">
        <v>186</v>
      </c>
      <c r="Z3196" s="2" t="s">
        <v>98</v>
      </c>
      <c r="AA3196" s="2" t="s">
        <v>98</v>
      </c>
      <c r="AB3196" s="2" t="s">
        <v>97</v>
      </c>
      <c r="AC3196" t="s">
        <v>176</v>
      </c>
      <c r="AD3196" t="s">
        <v>97</v>
      </c>
      <c r="AE3196" s="1" t="s">
        <v>98</v>
      </c>
      <c r="AF3196" t="s">
        <v>98</v>
      </c>
    </row>
    <row r="3197" spans="1:32">
      <c r="A3197" s="3" t="s">
        <v>184</v>
      </c>
      <c r="B3197">
        <v>3187</v>
      </c>
      <c r="C3197" s="6">
        <v>201606</v>
      </c>
      <c r="D3197" t="s">
        <v>136</v>
      </c>
      <c r="E3197" s="2" t="s">
        <v>98</v>
      </c>
      <c r="F3197" s="2" t="s">
        <v>98</v>
      </c>
      <c r="G3197" s="2" t="s">
        <v>98</v>
      </c>
      <c r="H3197" s="2" t="s">
        <v>97</v>
      </c>
      <c r="I3197" s="2" t="s">
        <v>149</v>
      </c>
      <c r="J3197" s="2" t="s">
        <v>97</v>
      </c>
      <c r="K3197" s="2" t="s">
        <v>134</v>
      </c>
      <c r="L3197" t="s">
        <v>140</v>
      </c>
      <c r="M3197" s="2" t="s">
        <v>100</v>
      </c>
      <c r="N3197" s="71" t="s">
        <v>97</v>
      </c>
      <c r="O3197" s="71" t="s">
        <v>163</v>
      </c>
      <c r="P3197" s="4" t="s">
        <v>182</v>
      </c>
      <c r="Q3197" s="2" t="s">
        <v>97</v>
      </c>
      <c r="R3197" s="2" t="s">
        <v>98</v>
      </c>
      <c r="S3197" t="s">
        <v>98</v>
      </c>
      <c r="T3197" t="s">
        <v>98</v>
      </c>
      <c r="U3197" s="2" t="s">
        <v>98</v>
      </c>
      <c r="V3197" s="2" t="s">
        <v>98</v>
      </c>
      <c r="W3197" s="2" t="s">
        <v>98</v>
      </c>
      <c r="X3197" s="2" t="s">
        <v>98</v>
      </c>
      <c r="Y3197" s="2" t="s">
        <v>186</v>
      </c>
      <c r="Z3197" s="2" t="s">
        <v>98</v>
      </c>
      <c r="AA3197" s="2" t="s">
        <v>98</v>
      </c>
      <c r="AB3197" s="2" t="s">
        <v>97</v>
      </c>
      <c r="AC3197" t="s">
        <v>176</v>
      </c>
      <c r="AD3197" t="s">
        <v>97</v>
      </c>
      <c r="AE3197" s="1" t="s">
        <v>98</v>
      </c>
      <c r="AF3197" t="s">
        <v>98</v>
      </c>
    </row>
    <row r="3198" spans="1:32">
      <c r="A3198" s="3" t="s">
        <v>184</v>
      </c>
      <c r="B3198">
        <v>3188</v>
      </c>
      <c r="C3198" s="6">
        <v>201625</v>
      </c>
      <c r="D3198" t="s">
        <v>136</v>
      </c>
      <c r="E3198" s="2" t="s">
        <v>98</v>
      </c>
      <c r="F3198" s="2" t="s">
        <v>98</v>
      </c>
      <c r="G3198" s="2" t="s">
        <v>98</v>
      </c>
      <c r="H3198" s="2" t="s">
        <v>97</v>
      </c>
      <c r="I3198" s="2" t="s">
        <v>146</v>
      </c>
      <c r="J3198" s="2" t="s">
        <v>97</v>
      </c>
      <c r="K3198" s="2" t="s">
        <v>134</v>
      </c>
      <c r="L3198" t="s">
        <v>140</v>
      </c>
      <c r="M3198" s="2" t="s">
        <v>100</v>
      </c>
      <c r="N3198" s="71" t="s">
        <v>98</v>
      </c>
      <c r="O3198" s="71" t="s">
        <v>163</v>
      </c>
      <c r="P3198" s="4" t="s">
        <v>98</v>
      </c>
      <c r="Q3198" s="2" t="s">
        <v>98</v>
      </c>
      <c r="R3198" s="2" t="s">
        <v>98</v>
      </c>
      <c r="S3198" t="s">
        <v>97</v>
      </c>
      <c r="T3198" t="s">
        <v>98</v>
      </c>
      <c r="U3198" s="2" t="s">
        <v>98</v>
      </c>
      <c r="V3198" s="2" t="s">
        <v>98</v>
      </c>
      <c r="W3198" s="2" t="s">
        <v>98</v>
      </c>
      <c r="X3198" s="2" t="s">
        <v>98</v>
      </c>
      <c r="Y3198" s="2" t="s">
        <v>186</v>
      </c>
      <c r="Z3198" s="2" t="s">
        <v>98</v>
      </c>
      <c r="AA3198" s="2" t="s">
        <v>98</v>
      </c>
      <c r="AB3198" s="2" t="s">
        <v>99</v>
      </c>
      <c r="AC3198" t="s">
        <v>176</v>
      </c>
      <c r="AD3198" t="s">
        <v>97</v>
      </c>
      <c r="AE3198" s="1" t="s">
        <v>98</v>
      </c>
      <c r="AF3198" t="s">
        <v>98</v>
      </c>
    </row>
    <row r="3199" spans="1:32">
      <c r="A3199" s="3" t="s">
        <v>184</v>
      </c>
      <c r="B3199">
        <v>3189</v>
      </c>
      <c r="C3199" s="6">
        <v>201640</v>
      </c>
      <c r="D3199" t="s">
        <v>137</v>
      </c>
      <c r="E3199" s="2" t="s">
        <v>98</v>
      </c>
      <c r="F3199" s="2" t="s">
        <v>98</v>
      </c>
      <c r="G3199" s="2" t="s">
        <v>98</v>
      </c>
      <c r="H3199" s="2" t="s">
        <v>99</v>
      </c>
      <c r="I3199" s="2" t="s">
        <v>148</v>
      </c>
      <c r="J3199" s="2" t="s">
        <v>98</v>
      </c>
      <c r="K3199" s="2" t="s">
        <v>134</v>
      </c>
      <c r="L3199" t="s">
        <v>140</v>
      </c>
      <c r="M3199" s="2" t="s">
        <v>100</v>
      </c>
      <c r="N3199" s="71" t="s">
        <v>97</v>
      </c>
      <c r="O3199" s="71" t="s">
        <v>163</v>
      </c>
      <c r="P3199" s="4" t="s">
        <v>182</v>
      </c>
      <c r="Q3199" s="2" t="s">
        <v>98</v>
      </c>
      <c r="R3199" s="2" t="s">
        <v>98</v>
      </c>
      <c r="S3199" t="s">
        <v>98</v>
      </c>
      <c r="T3199" t="s">
        <v>98</v>
      </c>
      <c r="U3199" s="2" t="s">
        <v>98</v>
      </c>
      <c r="V3199" s="2" t="s">
        <v>98</v>
      </c>
      <c r="W3199" s="2" t="s">
        <v>98</v>
      </c>
      <c r="X3199" s="2" t="s">
        <v>98</v>
      </c>
      <c r="Y3199" s="2" t="s">
        <v>186</v>
      </c>
      <c r="Z3199" s="2" t="s">
        <v>98</v>
      </c>
      <c r="AA3199" s="2" t="s">
        <v>98</v>
      </c>
      <c r="AB3199" s="2" t="s">
        <v>97</v>
      </c>
      <c r="AC3199" t="s">
        <v>176</v>
      </c>
      <c r="AD3199" t="s">
        <v>97</v>
      </c>
      <c r="AE3199" s="1" t="s">
        <v>98</v>
      </c>
      <c r="AF3199" t="s">
        <v>98</v>
      </c>
    </row>
    <row r="3200" spans="1:32">
      <c r="A3200" s="3" t="s">
        <v>184</v>
      </c>
      <c r="B3200">
        <v>3190</v>
      </c>
      <c r="C3200">
        <v>201657</v>
      </c>
      <c r="D3200" t="s">
        <v>137</v>
      </c>
      <c r="E3200" s="2" t="s">
        <v>98</v>
      </c>
      <c r="F3200" s="2" t="s">
        <v>98</v>
      </c>
      <c r="G3200" s="2" t="s">
        <v>98</v>
      </c>
      <c r="H3200" s="3" t="s">
        <v>97</v>
      </c>
      <c r="I3200" s="2" t="s">
        <v>146</v>
      </c>
      <c r="J3200" s="6" t="s">
        <v>97</v>
      </c>
      <c r="K3200" s="2" t="s">
        <v>135</v>
      </c>
      <c r="L3200" t="s">
        <v>138</v>
      </c>
      <c r="M3200" s="2" t="s">
        <v>100</v>
      </c>
      <c r="N3200" s="70" t="s">
        <v>97</v>
      </c>
      <c r="O3200" s="70" t="s">
        <v>174</v>
      </c>
      <c r="P3200" s="4" t="s">
        <v>97</v>
      </c>
      <c r="Q3200" s="2" t="s">
        <v>98</v>
      </c>
      <c r="R3200" s="2" t="s">
        <v>98</v>
      </c>
      <c r="S3200" t="s">
        <v>97</v>
      </c>
      <c r="T3200" t="s">
        <v>98</v>
      </c>
      <c r="U3200" s="2" t="s">
        <v>98</v>
      </c>
      <c r="V3200" s="2" t="s">
        <v>97</v>
      </c>
      <c r="W3200" s="2" t="s">
        <v>98</v>
      </c>
      <c r="X3200" s="2" t="s">
        <v>97</v>
      </c>
      <c r="Y3200" s="2" t="s">
        <v>99</v>
      </c>
      <c r="Z3200" s="2" t="s">
        <v>97</v>
      </c>
      <c r="AA3200" s="2" t="s">
        <v>98</v>
      </c>
      <c r="AB3200" s="2" t="s">
        <v>185</v>
      </c>
      <c r="AC3200" t="s">
        <v>176</v>
      </c>
      <c r="AD3200" s="6" t="s">
        <v>98</v>
      </c>
      <c r="AE3200" s="1" t="s">
        <v>98</v>
      </c>
      <c r="AF3200" t="s">
        <v>97</v>
      </c>
    </row>
    <row r="3201" spans="1:32">
      <c r="A3201" s="3" t="s">
        <v>184</v>
      </c>
      <c r="B3201">
        <v>3191</v>
      </c>
      <c r="C3201">
        <v>201669</v>
      </c>
      <c r="D3201" t="s">
        <v>136</v>
      </c>
      <c r="E3201" s="2" t="s">
        <v>98</v>
      </c>
      <c r="F3201" s="2" t="s">
        <v>98</v>
      </c>
      <c r="G3201" s="2" t="s">
        <v>97</v>
      </c>
      <c r="H3201" s="3" t="s">
        <v>98</v>
      </c>
      <c r="I3201" s="2" t="s">
        <v>146</v>
      </c>
      <c r="J3201" s="6" t="s">
        <v>98</v>
      </c>
      <c r="K3201" s="2" t="s">
        <v>135</v>
      </c>
      <c r="L3201" t="s">
        <v>139</v>
      </c>
      <c r="M3201" s="3" t="s">
        <v>100</v>
      </c>
      <c r="N3201" s="71" t="s">
        <v>97</v>
      </c>
      <c r="O3201" s="71" t="s">
        <v>174</v>
      </c>
      <c r="P3201" s="5" t="s">
        <v>97</v>
      </c>
      <c r="Q3201" s="2" t="s">
        <v>98</v>
      </c>
      <c r="R3201" s="2" t="s">
        <v>98</v>
      </c>
      <c r="S3201" t="s">
        <v>97</v>
      </c>
      <c r="T3201" t="s">
        <v>98</v>
      </c>
      <c r="U3201" s="2" t="s">
        <v>98</v>
      </c>
      <c r="V3201" s="2" t="s">
        <v>98</v>
      </c>
      <c r="W3201" s="2" t="s">
        <v>98</v>
      </c>
      <c r="X3201" s="2" t="s">
        <v>97</v>
      </c>
      <c r="Y3201" s="2" t="s">
        <v>99</v>
      </c>
      <c r="Z3201" s="2" t="s">
        <v>98</v>
      </c>
      <c r="AA3201" s="2" t="s">
        <v>98</v>
      </c>
      <c r="AB3201" s="2" t="s">
        <v>185</v>
      </c>
      <c r="AC3201" t="s">
        <v>176</v>
      </c>
      <c r="AD3201" t="s">
        <v>98</v>
      </c>
      <c r="AE3201" s="1" t="s">
        <v>98</v>
      </c>
      <c r="AF3201" t="s">
        <v>98</v>
      </c>
    </row>
    <row r="3202" spans="1:32">
      <c r="A3202" s="3" t="s">
        <v>184</v>
      </c>
      <c r="B3202">
        <v>3192</v>
      </c>
      <c r="C3202">
        <v>201670</v>
      </c>
      <c r="D3202" t="s">
        <v>136</v>
      </c>
      <c r="E3202" s="2" t="s">
        <v>98</v>
      </c>
      <c r="F3202" s="2" t="s">
        <v>98</v>
      </c>
      <c r="G3202" s="2" t="s">
        <v>98</v>
      </c>
      <c r="H3202" s="3" t="s">
        <v>98</v>
      </c>
      <c r="I3202" s="2" t="s">
        <v>146</v>
      </c>
      <c r="J3202" s="6" t="s">
        <v>98</v>
      </c>
      <c r="K3202" s="2" t="s">
        <v>134</v>
      </c>
      <c r="L3202" t="s">
        <v>139</v>
      </c>
      <c r="M3202" s="3" t="s">
        <v>100</v>
      </c>
      <c r="N3202" s="71" t="s">
        <v>97</v>
      </c>
      <c r="O3202" s="71" t="s">
        <v>174</v>
      </c>
      <c r="P3202" s="4" t="s">
        <v>98</v>
      </c>
      <c r="Q3202" s="2" t="s">
        <v>98</v>
      </c>
      <c r="R3202" s="2" t="s">
        <v>98</v>
      </c>
      <c r="S3202" t="s">
        <v>97</v>
      </c>
      <c r="T3202" t="s">
        <v>98</v>
      </c>
      <c r="U3202" s="2" t="s">
        <v>98</v>
      </c>
      <c r="V3202" s="2" t="s">
        <v>98</v>
      </c>
      <c r="W3202" s="2" t="s">
        <v>98</v>
      </c>
      <c r="X3202" s="2" t="s">
        <v>97</v>
      </c>
      <c r="Y3202" s="2" t="s">
        <v>97</v>
      </c>
      <c r="Z3202" s="2" t="s">
        <v>98</v>
      </c>
      <c r="AA3202" s="2" t="s">
        <v>98</v>
      </c>
      <c r="AB3202" s="2" t="s">
        <v>97</v>
      </c>
      <c r="AC3202" t="s">
        <v>178</v>
      </c>
      <c r="AD3202" t="s">
        <v>97</v>
      </c>
      <c r="AE3202" s="1" t="s">
        <v>98</v>
      </c>
      <c r="AF3202" t="s">
        <v>98</v>
      </c>
    </row>
    <row r="3203" spans="1:32">
      <c r="A3203" s="3" t="s">
        <v>184</v>
      </c>
      <c r="B3203">
        <v>3193</v>
      </c>
      <c r="C3203" s="6">
        <v>201678</v>
      </c>
      <c r="D3203" t="s">
        <v>136</v>
      </c>
      <c r="E3203" s="2" t="s">
        <v>98</v>
      </c>
      <c r="F3203" s="2" t="s">
        <v>98</v>
      </c>
      <c r="G3203" s="2" t="s">
        <v>98</v>
      </c>
      <c r="H3203" s="2" t="s">
        <v>97</v>
      </c>
      <c r="I3203" s="2" t="s">
        <v>148</v>
      </c>
      <c r="J3203" s="2" t="s">
        <v>97</v>
      </c>
      <c r="K3203" s="2" t="s">
        <v>134</v>
      </c>
      <c r="L3203" t="s">
        <v>140</v>
      </c>
      <c r="M3203" s="2" t="s">
        <v>100</v>
      </c>
      <c r="N3203" s="71" t="s">
        <v>98</v>
      </c>
      <c r="O3203" s="71" t="s">
        <v>174</v>
      </c>
      <c r="P3203" s="4" t="s">
        <v>182</v>
      </c>
      <c r="Q3203" s="2" t="s">
        <v>98</v>
      </c>
      <c r="R3203" s="2" t="s">
        <v>98</v>
      </c>
      <c r="S3203" t="s">
        <v>98</v>
      </c>
      <c r="T3203" t="s">
        <v>98</v>
      </c>
      <c r="U3203" s="2" t="s">
        <v>98</v>
      </c>
      <c r="V3203" s="2" t="s">
        <v>98</v>
      </c>
      <c r="W3203" s="2" t="s">
        <v>98</v>
      </c>
      <c r="X3203" s="2" t="s">
        <v>98</v>
      </c>
      <c r="Y3203" s="2" t="s">
        <v>186</v>
      </c>
      <c r="Z3203" s="2" t="s">
        <v>98</v>
      </c>
      <c r="AA3203" s="2" t="s">
        <v>98</v>
      </c>
      <c r="AB3203" s="2" t="s">
        <v>97</v>
      </c>
      <c r="AC3203" t="s">
        <v>176</v>
      </c>
      <c r="AD3203" t="s">
        <v>97</v>
      </c>
      <c r="AE3203" s="1" t="s">
        <v>98</v>
      </c>
      <c r="AF3203" t="s">
        <v>98</v>
      </c>
    </row>
    <row r="3204" spans="1:32">
      <c r="A3204" s="3" t="s">
        <v>184</v>
      </c>
      <c r="B3204">
        <v>3194</v>
      </c>
      <c r="C3204">
        <v>201697</v>
      </c>
      <c r="D3204" t="s">
        <v>136</v>
      </c>
      <c r="E3204" s="2" t="s">
        <v>97</v>
      </c>
      <c r="F3204" s="2" t="s">
        <v>97</v>
      </c>
      <c r="G3204" s="2" t="s">
        <v>98</v>
      </c>
      <c r="H3204" s="3" t="s">
        <v>97</v>
      </c>
      <c r="I3204" s="2" t="s">
        <v>148</v>
      </c>
      <c r="J3204" s="6" t="s">
        <v>97</v>
      </c>
      <c r="K3204" s="2" t="s">
        <v>134</v>
      </c>
      <c r="L3204" t="s">
        <v>140</v>
      </c>
      <c r="M3204" s="2" t="s">
        <v>100</v>
      </c>
      <c r="N3204" s="70" t="s">
        <v>97</v>
      </c>
      <c r="O3204" s="70" t="s">
        <v>174</v>
      </c>
      <c r="P3204" s="5" t="s">
        <v>97</v>
      </c>
      <c r="Q3204" s="2" t="s">
        <v>97</v>
      </c>
      <c r="R3204" s="2" t="s">
        <v>98</v>
      </c>
      <c r="S3204" t="s">
        <v>97</v>
      </c>
      <c r="T3204" t="s">
        <v>98</v>
      </c>
      <c r="U3204" s="2" t="s">
        <v>97</v>
      </c>
      <c r="V3204" s="2" t="s">
        <v>98</v>
      </c>
      <c r="W3204" s="2" t="s">
        <v>98</v>
      </c>
      <c r="X3204" s="2" t="s">
        <v>97</v>
      </c>
      <c r="Y3204" s="2" t="s">
        <v>98</v>
      </c>
      <c r="Z3204" s="2" t="s">
        <v>98</v>
      </c>
      <c r="AA3204" s="2" t="s">
        <v>98</v>
      </c>
      <c r="AB3204" s="2" t="s">
        <v>98</v>
      </c>
      <c r="AC3204" t="s">
        <v>178</v>
      </c>
      <c r="AD3204" t="s">
        <v>97</v>
      </c>
      <c r="AE3204" s="1" t="s">
        <v>98</v>
      </c>
      <c r="AF3204" t="s">
        <v>97</v>
      </c>
    </row>
    <row r="3205" spans="1:32">
      <c r="A3205" s="3" t="s">
        <v>184</v>
      </c>
      <c r="B3205">
        <v>3195</v>
      </c>
      <c r="C3205">
        <v>201707</v>
      </c>
      <c r="D3205" t="s">
        <v>136</v>
      </c>
      <c r="E3205" s="2" t="s">
        <v>98</v>
      </c>
      <c r="F3205" s="2" t="s">
        <v>98</v>
      </c>
      <c r="G3205" s="2" t="s">
        <v>98</v>
      </c>
      <c r="H3205" s="3" t="s">
        <v>97</v>
      </c>
      <c r="I3205" s="2" t="s">
        <v>149</v>
      </c>
      <c r="J3205" s="6" t="s">
        <v>97</v>
      </c>
      <c r="K3205" s="2" t="s">
        <v>134</v>
      </c>
      <c r="L3205" t="s">
        <v>139</v>
      </c>
      <c r="M3205" s="3" t="s">
        <v>101</v>
      </c>
      <c r="N3205" s="71" t="s">
        <v>97</v>
      </c>
      <c r="O3205" s="71" t="s">
        <v>174</v>
      </c>
      <c r="P3205" s="5" t="s">
        <v>182</v>
      </c>
      <c r="Q3205" s="2" t="s">
        <v>97</v>
      </c>
      <c r="R3205" s="2" t="s">
        <v>98</v>
      </c>
      <c r="S3205" t="s">
        <v>98</v>
      </c>
      <c r="T3205" t="s">
        <v>98</v>
      </c>
      <c r="U3205" s="2" t="s">
        <v>98</v>
      </c>
      <c r="V3205" s="2" t="s">
        <v>98</v>
      </c>
      <c r="W3205" s="2" t="s">
        <v>98</v>
      </c>
      <c r="X3205" s="2" t="s">
        <v>98</v>
      </c>
      <c r="Y3205" s="2" t="s">
        <v>98</v>
      </c>
      <c r="Z3205" s="2" t="s">
        <v>98</v>
      </c>
      <c r="AA3205" s="2" t="s">
        <v>98</v>
      </c>
      <c r="AB3205" s="2" t="s">
        <v>99</v>
      </c>
      <c r="AC3205" t="s">
        <v>176</v>
      </c>
      <c r="AD3205" s="6" t="s">
        <v>97</v>
      </c>
      <c r="AE3205" s="1" t="s">
        <v>98</v>
      </c>
      <c r="AF3205" t="s">
        <v>98</v>
      </c>
    </row>
    <row r="3206" spans="1:32">
      <c r="A3206" s="3" t="s">
        <v>184</v>
      </c>
      <c r="B3206">
        <v>3196</v>
      </c>
      <c r="C3206">
        <v>201708</v>
      </c>
      <c r="D3206" t="s">
        <v>136</v>
      </c>
      <c r="E3206" s="2" t="s">
        <v>98</v>
      </c>
      <c r="F3206" s="2" t="s">
        <v>98</v>
      </c>
      <c r="G3206" s="2" t="s">
        <v>98</v>
      </c>
      <c r="H3206" s="2" t="s">
        <v>97</v>
      </c>
      <c r="I3206" s="2" t="s">
        <v>149</v>
      </c>
      <c r="J3206" s="6" t="s">
        <v>97</v>
      </c>
      <c r="K3206" s="2" t="s">
        <v>134</v>
      </c>
      <c r="L3206" t="s">
        <v>139</v>
      </c>
      <c r="M3206" s="2" t="s">
        <v>100</v>
      </c>
      <c r="N3206" s="70" t="s">
        <v>97</v>
      </c>
      <c r="O3206" s="70" t="s">
        <v>174</v>
      </c>
      <c r="P3206" s="4" t="s">
        <v>182</v>
      </c>
      <c r="Q3206" s="2" t="s">
        <v>97</v>
      </c>
      <c r="R3206" s="2" t="s">
        <v>98</v>
      </c>
      <c r="S3206" t="s">
        <v>98</v>
      </c>
      <c r="T3206" t="s">
        <v>98</v>
      </c>
      <c r="U3206" s="2" t="s">
        <v>98</v>
      </c>
      <c r="V3206" s="2" t="s">
        <v>98</v>
      </c>
      <c r="W3206" s="2" t="s">
        <v>98</v>
      </c>
      <c r="X3206" s="2" t="s">
        <v>98</v>
      </c>
      <c r="Y3206" s="2" t="s">
        <v>98</v>
      </c>
      <c r="Z3206" s="2" t="s">
        <v>98</v>
      </c>
      <c r="AA3206" s="2" t="s">
        <v>98</v>
      </c>
      <c r="AB3206" s="2" t="s">
        <v>97</v>
      </c>
      <c r="AC3206" t="s">
        <v>176</v>
      </c>
      <c r="AD3206" s="6" t="s">
        <v>97</v>
      </c>
      <c r="AE3206" s="1" t="s">
        <v>98</v>
      </c>
      <c r="AF3206" t="s">
        <v>98</v>
      </c>
    </row>
    <row r="3207" spans="1:32">
      <c r="A3207" s="3" t="s">
        <v>184</v>
      </c>
      <c r="B3207">
        <v>3197</v>
      </c>
      <c r="C3207" s="6">
        <v>201715</v>
      </c>
      <c r="D3207" t="s">
        <v>136</v>
      </c>
      <c r="E3207" s="2" t="s">
        <v>97</v>
      </c>
      <c r="F3207" s="2" t="s">
        <v>97</v>
      </c>
      <c r="G3207" s="2" t="s">
        <v>98</v>
      </c>
      <c r="H3207" s="2" t="s">
        <v>97</v>
      </c>
      <c r="I3207" s="2" t="s">
        <v>149</v>
      </c>
      <c r="J3207" s="2" t="s">
        <v>97</v>
      </c>
      <c r="K3207" s="2" t="s">
        <v>134</v>
      </c>
      <c r="L3207" t="s">
        <v>139</v>
      </c>
      <c r="M3207" s="2" t="s">
        <v>101</v>
      </c>
      <c r="N3207" s="71" t="s">
        <v>97</v>
      </c>
      <c r="O3207" s="71" t="s">
        <v>174</v>
      </c>
      <c r="P3207" s="4" t="s">
        <v>182</v>
      </c>
      <c r="Q3207" s="2" t="s">
        <v>97</v>
      </c>
      <c r="R3207" s="2" t="s">
        <v>98</v>
      </c>
      <c r="S3207" t="s">
        <v>98</v>
      </c>
      <c r="T3207" t="s">
        <v>98</v>
      </c>
      <c r="U3207" s="2" t="s">
        <v>98</v>
      </c>
      <c r="V3207" s="2" t="s">
        <v>97</v>
      </c>
      <c r="W3207" s="2" t="s">
        <v>97</v>
      </c>
      <c r="X3207" s="2" t="s">
        <v>97</v>
      </c>
      <c r="Y3207" s="2" t="s">
        <v>98</v>
      </c>
      <c r="Z3207" s="2" t="s">
        <v>98</v>
      </c>
      <c r="AA3207" s="2" t="s">
        <v>98</v>
      </c>
      <c r="AB3207" s="2" t="s">
        <v>98</v>
      </c>
      <c r="AC3207" t="s">
        <v>178</v>
      </c>
      <c r="AD3207" t="s">
        <v>97</v>
      </c>
      <c r="AE3207" s="1" t="s">
        <v>98</v>
      </c>
      <c r="AF3207" t="s">
        <v>98</v>
      </c>
    </row>
    <row r="3208" spans="1:32">
      <c r="A3208" s="3" t="s">
        <v>183</v>
      </c>
      <c r="B3208">
        <v>3198</v>
      </c>
      <c r="C3208">
        <v>201737</v>
      </c>
      <c r="D3208" t="s">
        <v>136</v>
      </c>
      <c r="E3208" s="2" t="s">
        <v>98</v>
      </c>
      <c r="F3208" s="2" t="s">
        <v>98</v>
      </c>
      <c r="G3208" s="2" t="s">
        <v>98</v>
      </c>
      <c r="H3208" s="2" t="s">
        <v>99</v>
      </c>
      <c r="I3208" s="2" t="s">
        <v>145</v>
      </c>
      <c r="J3208" s="6" t="s">
        <v>97</v>
      </c>
      <c r="K3208" s="2" t="s">
        <v>134</v>
      </c>
      <c r="L3208" t="s">
        <v>139</v>
      </c>
      <c r="M3208" s="2" t="s">
        <v>100</v>
      </c>
      <c r="N3208" s="70" t="s">
        <v>99</v>
      </c>
      <c r="O3208" s="70" t="s">
        <v>174</v>
      </c>
      <c r="P3208" s="5" t="s">
        <v>182</v>
      </c>
      <c r="Q3208" s="2" t="s">
        <v>98</v>
      </c>
      <c r="R3208" s="2" t="s">
        <v>98</v>
      </c>
      <c r="S3208" t="s">
        <v>98</v>
      </c>
      <c r="T3208" t="s">
        <v>98</v>
      </c>
      <c r="U3208" s="2" t="s">
        <v>98</v>
      </c>
      <c r="V3208" s="2" t="s">
        <v>98</v>
      </c>
      <c r="W3208" s="2" t="s">
        <v>98</v>
      </c>
      <c r="X3208" s="2" t="s">
        <v>98</v>
      </c>
      <c r="Y3208" s="2" t="s">
        <v>99</v>
      </c>
      <c r="Z3208" s="2" t="s">
        <v>98</v>
      </c>
      <c r="AA3208" s="2" t="s">
        <v>98</v>
      </c>
      <c r="AB3208" s="2" t="s">
        <v>185</v>
      </c>
      <c r="AC3208" t="s">
        <v>176</v>
      </c>
      <c r="AD3208" s="6" t="s">
        <v>97</v>
      </c>
      <c r="AE3208" s="1" t="s">
        <v>98</v>
      </c>
      <c r="AF3208" t="s">
        <v>98</v>
      </c>
    </row>
    <row r="3209" spans="1:32">
      <c r="A3209" s="3" t="s">
        <v>184</v>
      </c>
      <c r="B3209">
        <v>3199</v>
      </c>
      <c r="C3209" s="6">
        <v>201743</v>
      </c>
      <c r="D3209" t="s">
        <v>136</v>
      </c>
      <c r="E3209" s="2" t="s">
        <v>98</v>
      </c>
      <c r="F3209" s="2" t="s">
        <v>98</v>
      </c>
      <c r="G3209" s="2" t="s">
        <v>98</v>
      </c>
      <c r="H3209" s="2" t="s">
        <v>97</v>
      </c>
      <c r="I3209" s="2" t="s">
        <v>144</v>
      </c>
      <c r="J3209" s="2" t="s">
        <v>97</v>
      </c>
      <c r="K3209" s="2" t="s">
        <v>134</v>
      </c>
      <c r="L3209" t="s">
        <v>140</v>
      </c>
      <c r="M3209" s="2" t="s">
        <v>101</v>
      </c>
      <c r="N3209" s="71" t="s">
        <v>97</v>
      </c>
      <c r="O3209" s="71" t="s">
        <v>174</v>
      </c>
      <c r="P3209" s="4" t="s">
        <v>182</v>
      </c>
      <c r="Q3209" s="2" t="s">
        <v>98</v>
      </c>
      <c r="R3209" s="2" t="s">
        <v>98</v>
      </c>
      <c r="S3209" t="s">
        <v>98</v>
      </c>
      <c r="T3209" t="s">
        <v>98</v>
      </c>
      <c r="U3209" s="2" t="s">
        <v>98</v>
      </c>
      <c r="V3209" s="2" t="s">
        <v>98</v>
      </c>
      <c r="W3209" s="2" t="s">
        <v>98</v>
      </c>
      <c r="X3209" s="2" t="s">
        <v>98</v>
      </c>
      <c r="Y3209" s="2" t="s">
        <v>186</v>
      </c>
      <c r="Z3209" s="2" t="s">
        <v>98</v>
      </c>
      <c r="AA3209" s="2" t="s">
        <v>98</v>
      </c>
      <c r="AB3209" s="2" t="s">
        <v>97</v>
      </c>
      <c r="AC3209" t="s">
        <v>176</v>
      </c>
      <c r="AD3209" t="s">
        <v>97</v>
      </c>
      <c r="AE3209" s="1" t="s">
        <v>98</v>
      </c>
      <c r="AF3209" t="s">
        <v>98</v>
      </c>
    </row>
    <row r="3210" spans="1:32">
      <c r="A3210" s="3" t="s">
        <v>183</v>
      </c>
      <c r="B3210">
        <v>3200</v>
      </c>
      <c r="C3210" s="6">
        <v>201756</v>
      </c>
      <c r="D3210" t="s">
        <v>136</v>
      </c>
      <c r="E3210" s="2" t="s">
        <v>98</v>
      </c>
      <c r="F3210" s="2" t="s">
        <v>98</v>
      </c>
      <c r="G3210" s="2" t="s">
        <v>98</v>
      </c>
      <c r="H3210" s="2" t="s">
        <v>97</v>
      </c>
      <c r="I3210" s="2" t="s">
        <v>145</v>
      </c>
      <c r="J3210" s="2" t="s">
        <v>98</v>
      </c>
      <c r="K3210" s="2" t="s">
        <v>134</v>
      </c>
      <c r="L3210" t="s">
        <v>139</v>
      </c>
      <c r="M3210" s="2" t="s">
        <v>100</v>
      </c>
      <c r="N3210" s="71" t="s">
        <v>97</v>
      </c>
      <c r="O3210" s="71" t="s">
        <v>99</v>
      </c>
      <c r="P3210" s="4" t="s">
        <v>97</v>
      </c>
      <c r="Q3210" s="2" t="s">
        <v>98</v>
      </c>
      <c r="R3210" s="2" t="s">
        <v>98</v>
      </c>
      <c r="S3210" t="s">
        <v>97</v>
      </c>
      <c r="T3210" t="s">
        <v>98</v>
      </c>
      <c r="U3210" s="2" t="s">
        <v>98</v>
      </c>
      <c r="V3210" s="2" t="s">
        <v>98</v>
      </c>
      <c r="W3210" s="2" t="s">
        <v>98</v>
      </c>
      <c r="X3210" s="2" t="s">
        <v>98</v>
      </c>
      <c r="Y3210" s="2" t="s">
        <v>98</v>
      </c>
      <c r="Z3210" s="2" t="s">
        <v>98</v>
      </c>
      <c r="AA3210" s="2" t="s">
        <v>98</v>
      </c>
      <c r="AB3210" s="2" t="s">
        <v>97</v>
      </c>
      <c r="AC3210" t="s">
        <v>178</v>
      </c>
      <c r="AD3210" t="s">
        <v>97</v>
      </c>
      <c r="AE3210" s="1" t="s">
        <v>98</v>
      </c>
      <c r="AF3210" t="s">
        <v>97</v>
      </c>
    </row>
    <row r="3211" spans="1:32">
      <c r="A3211" s="3" t="s">
        <v>184</v>
      </c>
      <c r="B3211">
        <v>3201</v>
      </c>
      <c r="C3211">
        <v>201758</v>
      </c>
      <c r="D3211" t="s">
        <v>137</v>
      </c>
      <c r="E3211" s="2" t="s">
        <v>98</v>
      </c>
      <c r="F3211" s="2" t="s">
        <v>98</v>
      </c>
      <c r="G3211" s="2" t="s">
        <v>98</v>
      </c>
      <c r="H3211" s="3" t="s">
        <v>97</v>
      </c>
      <c r="I3211" s="2" t="s">
        <v>146</v>
      </c>
      <c r="J3211" s="6" t="s">
        <v>97</v>
      </c>
      <c r="K3211" s="2" t="s">
        <v>134</v>
      </c>
      <c r="L3211" t="s">
        <v>140</v>
      </c>
      <c r="M3211" s="2" t="s">
        <v>100</v>
      </c>
      <c r="N3211" s="70" t="s">
        <v>97</v>
      </c>
      <c r="O3211" s="70" t="s">
        <v>163</v>
      </c>
      <c r="P3211" s="4" t="s">
        <v>182</v>
      </c>
      <c r="Q3211" s="2" t="s">
        <v>98</v>
      </c>
      <c r="R3211" s="2" t="s">
        <v>98</v>
      </c>
      <c r="S3211" t="s">
        <v>98</v>
      </c>
      <c r="T3211" t="s">
        <v>98</v>
      </c>
      <c r="U3211" s="2" t="s">
        <v>98</v>
      </c>
      <c r="V3211" s="2" t="s">
        <v>98</v>
      </c>
      <c r="W3211" s="2" t="s">
        <v>98</v>
      </c>
      <c r="X3211" s="2" t="s">
        <v>98</v>
      </c>
      <c r="Y3211" s="2" t="s">
        <v>186</v>
      </c>
      <c r="Z3211" s="2" t="s">
        <v>98</v>
      </c>
      <c r="AA3211" s="2" t="s">
        <v>98</v>
      </c>
      <c r="AB3211" s="2" t="s">
        <v>97</v>
      </c>
      <c r="AC3211" t="s">
        <v>176</v>
      </c>
      <c r="AD3211" s="6" t="s">
        <v>97</v>
      </c>
      <c r="AE3211" s="1" t="s">
        <v>98</v>
      </c>
      <c r="AF3211" t="s">
        <v>98</v>
      </c>
    </row>
    <row r="3212" spans="1:32">
      <c r="A3212" s="3" t="s">
        <v>183</v>
      </c>
      <c r="B3212">
        <v>3202</v>
      </c>
      <c r="C3212">
        <v>201777</v>
      </c>
      <c r="D3212" t="s">
        <v>136</v>
      </c>
      <c r="E3212" s="2" t="s">
        <v>97</v>
      </c>
      <c r="F3212" s="2" t="s">
        <v>98</v>
      </c>
      <c r="G3212" s="2" t="s">
        <v>98</v>
      </c>
      <c r="H3212" s="3" t="s">
        <v>97</v>
      </c>
      <c r="I3212" s="2" t="s">
        <v>145</v>
      </c>
      <c r="J3212" s="6" t="s">
        <v>97</v>
      </c>
      <c r="K3212" s="2" t="s">
        <v>134</v>
      </c>
      <c r="L3212" t="s">
        <v>139</v>
      </c>
      <c r="M3212" s="3" t="s">
        <v>100</v>
      </c>
      <c r="N3212" s="71" t="s">
        <v>99</v>
      </c>
      <c r="O3212" s="71" t="s">
        <v>174</v>
      </c>
      <c r="P3212" s="4" t="s">
        <v>97</v>
      </c>
      <c r="Q3212" s="2" t="s">
        <v>98</v>
      </c>
      <c r="R3212" s="2" t="s">
        <v>98</v>
      </c>
      <c r="S3212" t="s">
        <v>97</v>
      </c>
      <c r="T3212" t="s">
        <v>98</v>
      </c>
      <c r="U3212" s="2" t="s">
        <v>98</v>
      </c>
      <c r="V3212" s="2" t="s">
        <v>98</v>
      </c>
      <c r="W3212" s="2" t="s">
        <v>98</v>
      </c>
      <c r="X3212" s="2" t="s">
        <v>98</v>
      </c>
      <c r="Y3212" s="2" t="s">
        <v>98</v>
      </c>
      <c r="Z3212" s="2" t="s">
        <v>98</v>
      </c>
      <c r="AA3212" s="2" t="s">
        <v>98</v>
      </c>
      <c r="AB3212" s="2" t="s">
        <v>97</v>
      </c>
      <c r="AC3212" t="s">
        <v>175</v>
      </c>
      <c r="AD3212" t="s">
        <v>97</v>
      </c>
      <c r="AE3212" s="1" t="s">
        <v>98</v>
      </c>
      <c r="AF3212" t="s">
        <v>97</v>
      </c>
    </row>
    <row r="3213" spans="1:32">
      <c r="A3213" s="3" t="s">
        <v>183</v>
      </c>
      <c r="B3213">
        <v>3203</v>
      </c>
      <c r="C3213" s="6">
        <v>201778</v>
      </c>
      <c r="D3213" t="s">
        <v>136</v>
      </c>
      <c r="E3213" s="2" t="s">
        <v>97</v>
      </c>
      <c r="F3213" s="2" t="s">
        <v>98</v>
      </c>
      <c r="G3213" s="2" t="s">
        <v>98</v>
      </c>
      <c r="H3213" s="2" t="s">
        <v>97</v>
      </c>
      <c r="I3213" s="2" t="s">
        <v>145</v>
      </c>
      <c r="J3213" s="2" t="s">
        <v>97</v>
      </c>
      <c r="K3213" s="2" t="s">
        <v>134</v>
      </c>
      <c r="L3213" t="s">
        <v>139</v>
      </c>
      <c r="M3213" s="2" t="s">
        <v>100</v>
      </c>
      <c r="N3213" s="71" t="s">
        <v>97</v>
      </c>
      <c r="O3213" s="71" t="s">
        <v>174</v>
      </c>
      <c r="P3213" s="4" t="s">
        <v>97</v>
      </c>
      <c r="Q3213" s="2" t="s">
        <v>98</v>
      </c>
      <c r="R3213" s="2" t="s">
        <v>98</v>
      </c>
      <c r="S3213" t="s">
        <v>97</v>
      </c>
      <c r="T3213" t="s">
        <v>98</v>
      </c>
      <c r="U3213" s="2" t="s">
        <v>98</v>
      </c>
      <c r="V3213" s="2" t="s">
        <v>98</v>
      </c>
      <c r="W3213" s="2" t="s">
        <v>98</v>
      </c>
      <c r="X3213" s="2" t="s">
        <v>98</v>
      </c>
      <c r="Y3213" s="2" t="s">
        <v>98</v>
      </c>
      <c r="Z3213" s="2" t="s">
        <v>98</v>
      </c>
      <c r="AA3213" s="2" t="s">
        <v>98</v>
      </c>
      <c r="AB3213" s="2" t="s">
        <v>97</v>
      </c>
      <c r="AC3213" t="s">
        <v>175</v>
      </c>
      <c r="AD3213" t="s">
        <v>97</v>
      </c>
      <c r="AE3213" s="1" t="s">
        <v>98</v>
      </c>
      <c r="AF3213" t="s">
        <v>97</v>
      </c>
    </row>
    <row r="3214" spans="1:32">
      <c r="A3214" s="3" t="s">
        <v>184</v>
      </c>
      <c r="B3214">
        <v>3204</v>
      </c>
      <c r="C3214" s="6">
        <v>201789</v>
      </c>
      <c r="D3214" t="s">
        <v>137</v>
      </c>
      <c r="E3214" s="2" t="s">
        <v>98</v>
      </c>
      <c r="F3214" s="2" t="s">
        <v>98</v>
      </c>
      <c r="G3214" s="2" t="s">
        <v>98</v>
      </c>
      <c r="H3214" s="2" t="s">
        <v>97</v>
      </c>
      <c r="I3214" s="2" t="s">
        <v>147</v>
      </c>
      <c r="J3214" s="2" t="s">
        <v>97</v>
      </c>
      <c r="K3214" s="2" t="s">
        <v>134</v>
      </c>
      <c r="L3214" t="s">
        <v>139</v>
      </c>
      <c r="M3214" s="2" t="s">
        <v>100</v>
      </c>
      <c r="N3214" s="71" t="s">
        <v>97</v>
      </c>
      <c r="O3214" s="71" t="s">
        <v>174</v>
      </c>
      <c r="P3214" s="4" t="s">
        <v>98</v>
      </c>
      <c r="Q3214" s="2" t="s">
        <v>97</v>
      </c>
      <c r="R3214" s="2" t="s">
        <v>97</v>
      </c>
      <c r="S3214" t="s">
        <v>97</v>
      </c>
      <c r="T3214" t="s">
        <v>98</v>
      </c>
      <c r="U3214" s="2" t="s">
        <v>98</v>
      </c>
      <c r="V3214" s="2" t="s">
        <v>98</v>
      </c>
      <c r="W3214" s="2" t="s">
        <v>98</v>
      </c>
      <c r="X3214" s="2" t="s">
        <v>98</v>
      </c>
      <c r="Y3214" s="2" t="s">
        <v>98</v>
      </c>
      <c r="Z3214" s="2" t="s">
        <v>98</v>
      </c>
      <c r="AA3214" s="2" t="s">
        <v>98</v>
      </c>
      <c r="AB3214" s="2" t="s">
        <v>98</v>
      </c>
      <c r="AC3214" t="s">
        <v>176</v>
      </c>
      <c r="AD3214" t="s">
        <v>97</v>
      </c>
      <c r="AE3214" s="1" t="s">
        <v>98</v>
      </c>
      <c r="AF3214" t="s">
        <v>97</v>
      </c>
    </row>
    <row r="3215" spans="1:32">
      <c r="A3215" s="3" t="s">
        <v>184</v>
      </c>
      <c r="B3215">
        <v>3205</v>
      </c>
      <c r="C3215">
        <v>201790</v>
      </c>
      <c r="D3215" t="s">
        <v>137</v>
      </c>
      <c r="E3215" s="2" t="s">
        <v>98</v>
      </c>
      <c r="F3215" s="2" t="s">
        <v>98</v>
      </c>
      <c r="G3215" s="2" t="s">
        <v>98</v>
      </c>
      <c r="H3215" s="3" t="s">
        <v>97</v>
      </c>
      <c r="I3215" s="2" t="s">
        <v>147</v>
      </c>
      <c r="J3215" s="6" t="s">
        <v>97</v>
      </c>
      <c r="K3215" s="2" t="s">
        <v>134</v>
      </c>
      <c r="L3215" t="s">
        <v>140</v>
      </c>
      <c r="M3215" s="3" t="s">
        <v>100</v>
      </c>
      <c r="N3215" s="71" t="s">
        <v>97</v>
      </c>
      <c r="O3215" s="71" t="s">
        <v>174</v>
      </c>
      <c r="P3215" s="5" t="s">
        <v>98</v>
      </c>
      <c r="Q3215" s="2" t="s">
        <v>98</v>
      </c>
      <c r="R3215" s="2" t="s">
        <v>98</v>
      </c>
      <c r="S3215" t="s">
        <v>97</v>
      </c>
      <c r="T3215" t="s">
        <v>98</v>
      </c>
      <c r="U3215" s="2" t="s">
        <v>98</v>
      </c>
      <c r="V3215" s="2" t="s">
        <v>98</v>
      </c>
      <c r="W3215" s="2" t="s">
        <v>98</v>
      </c>
      <c r="X3215" s="2" t="s">
        <v>98</v>
      </c>
      <c r="Y3215" s="2" t="s">
        <v>98</v>
      </c>
      <c r="Z3215" s="2" t="s">
        <v>98</v>
      </c>
      <c r="AA3215" s="2" t="s">
        <v>98</v>
      </c>
      <c r="AB3215" s="2" t="s">
        <v>98</v>
      </c>
      <c r="AC3215" t="s">
        <v>176</v>
      </c>
      <c r="AD3215" s="6" t="s">
        <v>97</v>
      </c>
      <c r="AE3215" s="1" t="s">
        <v>98</v>
      </c>
      <c r="AF3215" t="s">
        <v>98</v>
      </c>
    </row>
    <row r="3216" spans="1:32">
      <c r="A3216" s="3" t="s">
        <v>184</v>
      </c>
      <c r="B3216">
        <v>3206</v>
      </c>
      <c r="C3216" s="6">
        <v>201807</v>
      </c>
      <c r="D3216" t="s">
        <v>136</v>
      </c>
      <c r="E3216" s="2" t="s">
        <v>98</v>
      </c>
      <c r="F3216" s="2" t="s">
        <v>98</v>
      </c>
      <c r="G3216" s="2" t="s">
        <v>98</v>
      </c>
      <c r="H3216" s="2" t="s">
        <v>97</v>
      </c>
      <c r="I3216" s="2" t="s">
        <v>145</v>
      </c>
      <c r="J3216" s="2" t="s">
        <v>97</v>
      </c>
      <c r="K3216" s="2" t="s">
        <v>134</v>
      </c>
      <c r="L3216" t="s">
        <v>140</v>
      </c>
      <c r="M3216" s="2" t="s">
        <v>100</v>
      </c>
      <c r="N3216" s="71" t="s">
        <v>98</v>
      </c>
      <c r="O3216" s="71" t="s">
        <v>174</v>
      </c>
      <c r="P3216" s="4" t="s">
        <v>182</v>
      </c>
      <c r="Q3216" s="2" t="s">
        <v>98</v>
      </c>
      <c r="R3216" s="2" t="s">
        <v>98</v>
      </c>
      <c r="S3216" t="s">
        <v>98</v>
      </c>
      <c r="T3216" t="s">
        <v>98</v>
      </c>
      <c r="U3216" s="2" t="s">
        <v>98</v>
      </c>
      <c r="V3216" s="2" t="s">
        <v>98</v>
      </c>
      <c r="W3216" s="2" t="s">
        <v>98</v>
      </c>
      <c r="X3216" s="2" t="s">
        <v>98</v>
      </c>
      <c r="Y3216" s="2" t="s">
        <v>186</v>
      </c>
      <c r="Z3216" s="2" t="s">
        <v>98</v>
      </c>
      <c r="AA3216" s="2" t="s">
        <v>98</v>
      </c>
      <c r="AB3216" s="2" t="s">
        <v>97</v>
      </c>
      <c r="AC3216" t="s">
        <v>176</v>
      </c>
      <c r="AD3216" t="s">
        <v>97</v>
      </c>
      <c r="AE3216" s="1" t="s">
        <v>98</v>
      </c>
      <c r="AF3216" t="s">
        <v>98</v>
      </c>
    </row>
    <row r="3217" spans="1:32">
      <c r="A3217" s="3" t="s">
        <v>184</v>
      </c>
      <c r="B3217">
        <v>3207</v>
      </c>
      <c r="C3217" s="6">
        <v>201813</v>
      </c>
      <c r="D3217" t="s">
        <v>136</v>
      </c>
      <c r="E3217" s="2" t="s">
        <v>98</v>
      </c>
      <c r="F3217" s="2" t="s">
        <v>98</v>
      </c>
      <c r="G3217" s="2" t="s">
        <v>98</v>
      </c>
      <c r="H3217" s="2" t="s">
        <v>97</v>
      </c>
      <c r="I3217" s="2" t="s">
        <v>147</v>
      </c>
      <c r="J3217" s="2" t="s">
        <v>97</v>
      </c>
      <c r="K3217" s="2" t="s">
        <v>134</v>
      </c>
      <c r="L3217" t="s">
        <v>140</v>
      </c>
      <c r="M3217" s="2" t="s">
        <v>100</v>
      </c>
      <c r="N3217" s="71" t="s">
        <v>97</v>
      </c>
      <c r="O3217" s="71" t="s">
        <v>174</v>
      </c>
      <c r="P3217" s="4" t="s">
        <v>182</v>
      </c>
      <c r="Q3217" s="2" t="s">
        <v>98</v>
      </c>
      <c r="R3217" s="2" t="s">
        <v>98</v>
      </c>
      <c r="S3217" t="s">
        <v>98</v>
      </c>
      <c r="T3217" t="s">
        <v>98</v>
      </c>
      <c r="U3217" s="2" t="s">
        <v>98</v>
      </c>
      <c r="V3217" s="2" t="s">
        <v>97</v>
      </c>
      <c r="W3217" s="2" t="s">
        <v>98</v>
      </c>
      <c r="X3217" s="2" t="s">
        <v>98</v>
      </c>
      <c r="Y3217" s="2" t="s">
        <v>186</v>
      </c>
      <c r="Z3217" s="2" t="s">
        <v>98</v>
      </c>
      <c r="AA3217" s="2" t="s">
        <v>98</v>
      </c>
      <c r="AB3217" s="2" t="s">
        <v>98</v>
      </c>
      <c r="AC3217" t="s">
        <v>176</v>
      </c>
      <c r="AD3217" t="s">
        <v>97</v>
      </c>
      <c r="AE3217" s="1" t="s">
        <v>98</v>
      </c>
      <c r="AF3217" t="s">
        <v>98</v>
      </c>
    </row>
    <row r="3218" spans="1:32">
      <c r="A3218" s="3" t="s">
        <v>184</v>
      </c>
      <c r="B3218">
        <v>3208</v>
      </c>
      <c r="C3218">
        <v>201814</v>
      </c>
      <c r="D3218" t="s">
        <v>137</v>
      </c>
      <c r="E3218" s="2" t="s">
        <v>98</v>
      </c>
      <c r="F3218" s="2" t="s">
        <v>98</v>
      </c>
      <c r="G3218" s="2" t="s">
        <v>98</v>
      </c>
      <c r="H3218" s="3" t="s">
        <v>97</v>
      </c>
      <c r="I3218" s="2" t="s">
        <v>147</v>
      </c>
      <c r="J3218" s="6" t="s">
        <v>97</v>
      </c>
      <c r="K3218" s="2" t="s">
        <v>134</v>
      </c>
      <c r="L3218" t="s">
        <v>140</v>
      </c>
      <c r="M3218" s="2" t="s">
        <v>100</v>
      </c>
      <c r="N3218" s="70" t="s">
        <v>97</v>
      </c>
      <c r="O3218" s="70" t="s">
        <v>163</v>
      </c>
      <c r="P3218" s="5" t="s">
        <v>182</v>
      </c>
      <c r="Q3218" s="2" t="s">
        <v>98</v>
      </c>
      <c r="R3218" s="2" t="s">
        <v>98</v>
      </c>
      <c r="S3218" t="s">
        <v>98</v>
      </c>
      <c r="T3218" t="s">
        <v>98</v>
      </c>
      <c r="U3218" s="2" t="s">
        <v>98</v>
      </c>
      <c r="V3218" s="2" t="s">
        <v>97</v>
      </c>
      <c r="W3218" s="2" t="s">
        <v>98</v>
      </c>
      <c r="X3218" s="2" t="s">
        <v>98</v>
      </c>
      <c r="Y3218" s="2" t="s">
        <v>186</v>
      </c>
      <c r="Z3218" s="2" t="s">
        <v>98</v>
      </c>
      <c r="AA3218" s="2" t="s">
        <v>98</v>
      </c>
      <c r="AB3218" s="2" t="s">
        <v>98</v>
      </c>
      <c r="AC3218" t="s">
        <v>176</v>
      </c>
      <c r="AD3218" s="6" t="s">
        <v>97</v>
      </c>
      <c r="AE3218" s="1" t="s">
        <v>98</v>
      </c>
      <c r="AF3218" t="s">
        <v>98</v>
      </c>
    </row>
    <row r="3219" spans="1:32">
      <c r="A3219" s="3" t="s">
        <v>184</v>
      </c>
      <c r="B3219">
        <v>3209</v>
      </c>
      <c r="C3219" s="6">
        <v>201840</v>
      </c>
      <c r="D3219" t="s">
        <v>136</v>
      </c>
      <c r="E3219" s="2" t="s">
        <v>98</v>
      </c>
      <c r="F3219" s="2" t="s">
        <v>98</v>
      </c>
      <c r="G3219" s="2" t="s">
        <v>98</v>
      </c>
      <c r="H3219" s="2" t="s">
        <v>97</v>
      </c>
      <c r="I3219" s="2" t="s">
        <v>145</v>
      </c>
      <c r="J3219" s="2" t="s">
        <v>97</v>
      </c>
      <c r="K3219" s="2" t="s">
        <v>134</v>
      </c>
      <c r="L3219" t="s">
        <v>140</v>
      </c>
      <c r="M3219" s="2" t="s">
        <v>101</v>
      </c>
      <c r="N3219" s="71" t="s">
        <v>97</v>
      </c>
      <c r="O3219" s="71" t="s">
        <v>174</v>
      </c>
      <c r="P3219" s="4" t="s">
        <v>182</v>
      </c>
      <c r="Q3219" s="2" t="s">
        <v>98</v>
      </c>
      <c r="R3219" s="2" t="s">
        <v>98</v>
      </c>
      <c r="S3219" t="s">
        <v>98</v>
      </c>
      <c r="T3219" t="s">
        <v>98</v>
      </c>
      <c r="U3219" s="2" t="s">
        <v>98</v>
      </c>
      <c r="V3219" s="2" t="s">
        <v>98</v>
      </c>
      <c r="W3219" s="2" t="s">
        <v>98</v>
      </c>
      <c r="X3219" s="2" t="s">
        <v>98</v>
      </c>
      <c r="Y3219" s="2" t="s">
        <v>98</v>
      </c>
      <c r="Z3219" s="2" t="s">
        <v>98</v>
      </c>
      <c r="AA3219" s="2" t="s">
        <v>98</v>
      </c>
      <c r="AB3219" s="2" t="s">
        <v>97</v>
      </c>
      <c r="AC3219" t="s">
        <v>178</v>
      </c>
      <c r="AD3219" t="s">
        <v>97</v>
      </c>
      <c r="AE3219" s="1" t="s">
        <v>98</v>
      </c>
      <c r="AF3219" t="s">
        <v>97</v>
      </c>
    </row>
    <row r="3220" spans="1:32">
      <c r="A3220" s="3" t="s">
        <v>184</v>
      </c>
      <c r="B3220">
        <v>3210</v>
      </c>
      <c r="C3220">
        <v>201841</v>
      </c>
      <c r="D3220" t="s">
        <v>137</v>
      </c>
      <c r="E3220" s="2" t="s">
        <v>98</v>
      </c>
      <c r="F3220" s="2" t="s">
        <v>98</v>
      </c>
      <c r="G3220" s="2" t="s">
        <v>98</v>
      </c>
      <c r="H3220" s="3" t="s">
        <v>97</v>
      </c>
      <c r="I3220" s="2" t="s">
        <v>145</v>
      </c>
      <c r="J3220" s="6" t="s">
        <v>97</v>
      </c>
      <c r="K3220" s="2" t="s">
        <v>134</v>
      </c>
      <c r="L3220" t="s">
        <v>139</v>
      </c>
      <c r="M3220" s="3" t="s">
        <v>100</v>
      </c>
      <c r="N3220" s="71" t="s">
        <v>99</v>
      </c>
      <c r="O3220" s="71" t="s">
        <v>174</v>
      </c>
      <c r="P3220" s="4" t="s">
        <v>98</v>
      </c>
      <c r="Q3220" s="2" t="s">
        <v>98</v>
      </c>
      <c r="R3220" s="2" t="s">
        <v>98</v>
      </c>
      <c r="S3220" t="s">
        <v>97</v>
      </c>
      <c r="T3220" t="s">
        <v>98</v>
      </c>
      <c r="U3220" s="2" t="s">
        <v>98</v>
      </c>
      <c r="V3220" s="2" t="s">
        <v>98</v>
      </c>
      <c r="W3220" s="2" t="s">
        <v>98</v>
      </c>
      <c r="X3220" s="2" t="s">
        <v>98</v>
      </c>
      <c r="Y3220" s="2" t="s">
        <v>98</v>
      </c>
      <c r="Z3220" s="2" t="s">
        <v>98</v>
      </c>
      <c r="AA3220" s="2" t="s">
        <v>98</v>
      </c>
      <c r="AB3220" s="2" t="s">
        <v>97</v>
      </c>
      <c r="AC3220" t="s">
        <v>176</v>
      </c>
      <c r="AD3220" s="6" t="s">
        <v>97</v>
      </c>
      <c r="AE3220" s="1" t="s">
        <v>98</v>
      </c>
      <c r="AF3220" t="s">
        <v>98</v>
      </c>
    </row>
    <row r="3221" spans="1:32">
      <c r="A3221" s="3" t="s">
        <v>183</v>
      </c>
      <c r="B3221">
        <v>3211</v>
      </c>
      <c r="C3221" s="6">
        <v>201854</v>
      </c>
      <c r="D3221" t="s">
        <v>136</v>
      </c>
      <c r="E3221" s="2" t="s">
        <v>97</v>
      </c>
      <c r="F3221" s="2" t="s">
        <v>97</v>
      </c>
      <c r="G3221" s="2" t="s">
        <v>98</v>
      </c>
      <c r="H3221" s="2" t="s">
        <v>99</v>
      </c>
      <c r="I3221" s="2" t="s">
        <v>146</v>
      </c>
      <c r="J3221" s="2" t="s">
        <v>97</v>
      </c>
      <c r="K3221" s="2" t="s">
        <v>134</v>
      </c>
      <c r="L3221" t="s">
        <v>140</v>
      </c>
      <c r="M3221" s="2" t="s">
        <v>101</v>
      </c>
      <c r="N3221" s="71" t="s">
        <v>98</v>
      </c>
      <c r="O3221" s="71" t="s">
        <v>99</v>
      </c>
      <c r="P3221" s="4" t="s">
        <v>182</v>
      </c>
      <c r="Q3221" s="2" t="s">
        <v>98</v>
      </c>
      <c r="R3221" s="2" t="s">
        <v>97</v>
      </c>
      <c r="S3221" t="s">
        <v>98</v>
      </c>
      <c r="T3221" t="s">
        <v>98</v>
      </c>
      <c r="U3221" s="2" t="s">
        <v>98</v>
      </c>
      <c r="V3221" s="2" t="s">
        <v>98</v>
      </c>
      <c r="W3221" s="2" t="s">
        <v>98</v>
      </c>
      <c r="X3221" s="2" t="s">
        <v>98</v>
      </c>
      <c r="Y3221" s="2" t="s">
        <v>98</v>
      </c>
      <c r="Z3221" s="2" t="s">
        <v>98</v>
      </c>
      <c r="AA3221" s="2" t="s">
        <v>98</v>
      </c>
      <c r="AB3221" s="2" t="s">
        <v>98</v>
      </c>
      <c r="AC3221" t="s">
        <v>176</v>
      </c>
      <c r="AD3221" t="s">
        <v>97</v>
      </c>
      <c r="AE3221" s="1" t="s">
        <v>98</v>
      </c>
      <c r="AF3221" t="s">
        <v>98</v>
      </c>
    </row>
    <row r="3222" spans="1:32">
      <c r="A3222" s="3" t="s">
        <v>184</v>
      </c>
      <c r="B3222">
        <v>3212</v>
      </c>
      <c r="C3222" s="6">
        <v>201856</v>
      </c>
      <c r="D3222" t="s">
        <v>137</v>
      </c>
      <c r="E3222" s="2" t="s">
        <v>98</v>
      </c>
      <c r="F3222" s="2" t="s">
        <v>98</v>
      </c>
      <c r="G3222" s="2" t="s">
        <v>98</v>
      </c>
      <c r="H3222" s="2" t="s">
        <v>97</v>
      </c>
      <c r="I3222" s="2" t="s">
        <v>148</v>
      </c>
      <c r="J3222" s="2" t="s">
        <v>97</v>
      </c>
      <c r="K3222" s="2" t="s">
        <v>134</v>
      </c>
      <c r="L3222" t="s">
        <v>140</v>
      </c>
      <c r="M3222" s="2" t="s">
        <v>100</v>
      </c>
      <c r="N3222" s="71" t="s">
        <v>98</v>
      </c>
      <c r="O3222" s="71" t="s">
        <v>174</v>
      </c>
      <c r="P3222" s="4" t="s">
        <v>182</v>
      </c>
      <c r="Q3222" s="2" t="s">
        <v>98</v>
      </c>
      <c r="R3222" s="2" t="s">
        <v>98</v>
      </c>
      <c r="S3222" t="s">
        <v>98</v>
      </c>
      <c r="T3222" t="s">
        <v>98</v>
      </c>
      <c r="U3222" s="2" t="s">
        <v>98</v>
      </c>
      <c r="V3222" s="2" t="s">
        <v>98</v>
      </c>
      <c r="W3222" s="2" t="s">
        <v>98</v>
      </c>
      <c r="X3222" s="2" t="s">
        <v>98</v>
      </c>
      <c r="Y3222" s="2" t="s">
        <v>186</v>
      </c>
      <c r="Z3222" s="2" t="s">
        <v>98</v>
      </c>
      <c r="AA3222" s="2" t="s">
        <v>98</v>
      </c>
      <c r="AB3222" s="2" t="s">
        <v>97</v>
      </c>
      <c r="AC3222" t="s">
        <v>176</v>
      </c>
      <c r="AD3222" t="s">
        <v>97</v>
      </c>
      <c r="AE3222" s="1" t="s">
        <v>98</v>
      </c>
      <c r="AF3222" t="s">
        <v>98</v>
      </c>
    </row>
    <row r="3223" spans="1:32">
      <c r="A3223" s="3" t="s">
        <v>183</v>
      </c>
      <c r="B3223">
        <v>3213</v>
      </c>
      <c r="C3223" s="6">
        <v>201865</v>
      </c>
      <c r="D3223" t="s">
        <v>136</v>
      </c>
      <c r="E3223" s="2" t="s">
        <v>97</v>
      </c>
      <c r="F3223" s="2" t="s">
        <v>97</v>
      </c>
      <c r="G3223" s="2" t="s">
        <v>98</v>
      </c>
      <c r="H3223" s="2" t="s">
        <v>97</v>
      </c>
      <c r="I3223" s="2" t="s">
        <v>145</v>
      </c>
      <c r="J3223" s="2" t="s">
        <v>97</v>
      </c>
      <c r="K3223" s="2" t="s">
        <v>134</v>
      </c>
      <c r="L3223" t="s">
        <v>140</v>
      </c>
      <c r="M3223" s="2" t="s">
        <v>100</v>
      </c>
      <c r="N3223" s="71" t="s">
        <v>97</v>
      </c>
      <c r="O3223" s="71" t="s">
        <v>174</v>
      </c>
      <c r="P3223" s="4" t="s">
        <v>182</v>
      </c>
      <c r="Q3223" s="2" t="s">
        <v>98</v>
      </c>
      <c r="R3223" s="2" t="s">
        <v>98</v>
      </c>
      <c r="S3223" t="s">
        <v>98</v>
      </c>
      <c r="T3223" t="s">
        <v>98</v>
      </c>
      <c r="U3223" s="2" t="s">
        <v>98</v>
      </c>
      <c r="V3223" s="2" t="s">
        <v>98</v>
      </c>
      <c r="W3223" s="2" t="s">
        <v>98</v>
      </c>
      <c r="X3223" s="2" t="s">
        <v>98</v>
      </c>
      <c r="Y3223" s="2" t="s">
        <v>98</v>
      </c>
      <c r="Z3223" s="2" t="s">
        <v>98</v>
      </c>
      <c r="AA3223" s="2" t="s">
        <v>98</v>
      </c>
      <c r="AB3223" s="2" t="s">
        <v>98</v>
      </c>
      <c r="AC3223" t="s">
        <v>178</v>
      </c>
      <c r="AD3223" t="s">
        <v>97</v>
      </c>
      <c r="AE3223" s="1" t="s">
        <v>98</v>
      </c>
      <c r="AF3223" t="s">
        <v>97</v>
      </c>
    </row>
    <row r="3224" spans="1:32">
      <c r="A3224" s="3" t="s">
        <v>184</v>
      </c>
      <c r="B3224">
        <v>3214</v>
      </c>
      <c r="C3224" s="6">
        <v>201878</v>
      </c>
      <c r="D3224" t="s">
        <v>137</v>
      </c>
      <c r="E3224" s="2" t="s">
        <v>98</v>
      </c>
      <c r="F3224" s="2" t="s">
        <v>98</v>
      </c>
      <c r="G3224" s="2" t="s">
        <v>98</v>
      </c>
      <c r="H3224" s="2" t="s">
        <v>97</v>
      </c>
      <c r="I3224" s="2" t="s">
        <v>147</v>
      </c>
      <c r="J3224" s="2" t="s">
        <v>97</v>
      </c>
      <c r="K3224" s="2" t="s">
        <v>134</v>
      </c>
      <c r="L3224" t="s">
        <v>140</v>
      </c>
      <c r="M3224" s="2" t="s">
        <v>100</v>
      </c>
      <c r="N3224" s="71" t="s">
        <v>98</v>
      </c>
      <c r="O3224" s="71" t="s">
        <v>174</v>
      </c>
      <c r="P3224" s="4" t="s">
        <v>182</v>
      </c>
      <c r="Q3224" s="2" t="s">
        <v>98</v>
      </c>
      <c r="R3224" s="2" t="s">
        <v>98</v>
      </c>
      <c r="S3224" t="s">
        <v>98</v>
      </c>
      <c r="T3224" t="s">
        <v>98</v>
      </c>
      <c r="U3224" s="2" t="s">
        <v>98</v>
      </c>
      <c r="V3224" s="2" t="s">
        <v>98</v>
      </c>
      <c r="W3224" s="2" t="s">
        <v>98</v>
      </c>
      <c r="X3224" s="2" t="s">
        <v>98</v>
      </c>
      <c r="Y3224" s="2" t="s">
        <v>186</v>
      </c>
      <c r="Z3224" s="2" t="s">
        <v>98</v>
      </c>
      <c r="AA3224" s="2" t="s">
        <v>98</v>
      </c>
      <c r="AB3224" s="2" t="s">
        <v>97</v>
      </c>
      <c r="AC3224" t="s">
        <v>176</v>
      </c>
      <c r="AD3224" t="s">
        <v>97</v>
      </c>
      <c r="AE3224" s="1" t="s">
        <v>98</v>
      </c>
      <c r="AF3224" t="s">
        <v>97</v>
      </c>
    </row>
    <row r="3225" spans="1:32">
      <c r="A3225" s="3" t="s">
        <v>184</v>
      </c>
      <c r="B3225">
        <v>3215</v>
      </c>
      <c r="C3225" s="6">
        <v>201884</v>
      </c>
      <c r="D3225" t="s">
        <v>137</v>
      </c>
      <c r="E3225" s="2" t="s">
        <v>97</v>
      </c>
      <c r="F3225" s="2" t="s">
        <v>98</v>
      </c>
      <c r="G3225" s="2" t="s">
        <v>98</v>
      </c>
      <c r="H3225" s="2" t="s">
        <v>98</v>
      </c>
      <c r="I3225" s="2" t="s">
        <v>145</v>
      </c>
      <c r="J3225" s="2" t="s">
        <v>97</v>
      </c>
      <c r="K3225" s="2" t="s">
        <v>134</v>
      </c>
      <c r="L3225" t="s">
        <v>139</v>
      </c>
      <c r="M3225" s="2" t="s">
        <v>100</v>
      </c>
      <c r="N3225" s="71" t="s">
        <v>99</v>
      </c>
      <c r="O3225" s="71" t="s">
        <v>174</v>
      </c>
      <c r="P3225" s="4" t="s">
        <v>97</v>
      </c>
      <c r="Q3225" s="2" t="s">
        <v>98</v>
      </c>
      <c r="R3225" s="2" t="s">
        <v>98</v>
      </c>
      <c r="S3225" t="s">
        <v>97</v>
      </c>
      <c r="T3225" t="s">
        <v>98</v>
      </c>
      <c r="U3225" s="2" t="s">
        <v>98</v>
      </c>
      <c r="V3225" s="2" t="s">
        <v>98</v>
      </c>
      <c r="W3225" s="2" t="s">
        <v>98</v>
      </c>
      <c r="X3225" s="2" t="s">
        <v>98</v>
      </c>
      <c r="Y3225" s="2" t="s">
        <v>98</v>
      </c>
      <c r="Z3225" s="2" t="s">
        <v>98</v>
      </c>
      <c r="AA3225" s="2" t="s">
        <v>98</v>
      </c>
      <c r="AB3225" s="2" t="s">
        <v>97</v>
      </c>
      <c r="AC3225" t="s">
        <v>178</v>
      </c>
      <c r="AD3225" t="s">
        <v>97</v>
      </c>
      <c r="AE3225" s="1" t="s">
        <v>98</v>
      </c>
      <c r="AF3225" t="s">
        <v>97</v>
      </c>
    </row>
    <row r="3226" spans="1:32">
      <c r="A3226" s="3" t="s">
        <v>184</v>
      </c>
      <c r="B3226">
        <v>3216</v>
      </c>
      <c r="C3226" s="6">
        <v>201891</v>
      </c>
      <c r="D3226" t="s">
        <v>136</v>
      </c>
      <c r="E3226" s="2" t="s">
        <v>98</v>
      </c>
      <c r="F3226" s="2" t="s">
        <v>98</v>
      </c>
      <c r="G3226" s="2" t="s">
        <v>98</v>
      </c>
      <c r="H3226" s="2" t="s">
        <v>97</v>
      </c>
      <c r="I3226" s="2" t="s">
        <v>145</v>
      </c>
      <c r="J3226" s="2" t="s">
        <v>97</v>
      </c>
      <c r="K3226" s="2" t="s">
        <v>134</v>
      </c>
      <c r="L3226" t="s">
        <v>140</v>
      </c>
      <c r="M3226" s="2" t="s">
        <v>100</v>
      </c>
      <c r="N3226" s="71" t="s">
        <v>98</v>
      </c>
      <c r="O3226" s="71" t="s">
        <v>174</v>
      </c>
      <c r="P3226" s="4" t="s">
        <v>98</v>
      </c>
      <c r="Q3226" s="2" t="s">
        <v>98</v>
      </c>
      <c r="R3226" s="2" t="s">
        <v>98</v>
      </c>
      <c r="S3226" t="s">
        <v>97</v>
      </c>
      <c r="T3226" t="s">
        <v>98</v>
      </c>
      <c r="U3226" s="2" t="s">
        <v>98</v>
      </c>
      <c r="V3226" s="2" t="s">
        <v>98</v>
      </c>
      <c r="W3226" s="2" t="s">
        <v>98</v>
      </c>
      <c r="X3226" s="2" t="s">
        <v>98</v>
      </c>
      <c r="Y3226" s="2" t="s">
        <v>186</v>
      </c>
      <c r="Z3226" s="2" t="s">
        <v>98</v>
      </c>
      <c r="AA3226" s="2" t="s">
        <v>98</v>
      </c>
      <c r="AB3226" s="2" t="s">
        <v>97</v>
      </c>
      <c r="AC3226" t="s">
        <v>176</v>
      </c>
      <c r="AD3226" t="s">
        <v>97</v>
      </c>
      <c r="AE3226" s="1" t="s">
        <v>98</v>
      </c>
      <c r="AF3226" t="s">
        <v>98</v>
      </c>
    </row>
    <row r="3227" spans="1:32">
      <c r="A3227" s="3" t="s">
        <v>184</v>
      </c>
      <c r="B3227">
        <v>3217</v>
      </c>
      <c r="C3227">
        <v>201934</v>
      </c>
      <c r="D3227" t="s">
        <v>136</v>
      </c>
      <c r="E3227" s="2" t="s">
        <v>98</v>
      </c>
      <c r="F3227" s="2" t="s">
        <v>98</v>
      </c>
      <c r="G3227" s="2" t="s">
        <v>98</v>
      </c>
      <c r="H3227" s="3" t="s">
        <v>97</v>
      </c>
      <c r="I3227" s="2" t="s">
        <v>146</v>
      </c>
      <c r="J3227" s="6" t="s">
        <v>97</v>
      </c>
      <c r="K3227" s="2" t="s">
        <v>134</v>
      </c>
      <c r="L3227" t="s">
        <v>140</v>
      </c>
      <c r="M3227" s="2" t="s">
        <v>100</v>
      </c>
      <c r="N3227" s="70" t="s">
        <v>97</v>
      </c>
      <c r="O3227" s="70" t="s">
        <v>163</v>
      </c>
      <c r="P3227" s="4" t="s">
        <v>182</v>
      </c>
      <c r="Q3227" s="2" t="s">
        <v>98</v>
      </c>
      <c r="R3227" s="2" t="s">
        <v>98</v>
      </c>
      <c r="S3227" t="s">
        <v>98</v>
      </c>
      <c r="T3227" t="s">
        <v>98</v>
      </c>
      <c r="U3227" s="2" t="s">
        <v>98</v>
      </c>
      <c r="V3227" s="2" t="s">
        <v>98</v>
      </c>
      <c r="W3227" s="2" t="s">
        <v>98</v>
      </c>
      <c r="X3227" s="2" t="s">
        <v>98</v>
      </c>
      <c r="Y3227" s="2" t="s">
        <v>186</v>
      </c>
      <c r="Z3227" s="2" t="s">
        <v>98</v>
      </c>
      <c r="AA3227" s="2" t="s">
        <v>98</v>
      </c>
      <c r="AB3227" s="2" t="s">
        <v>99</v>
      </c>
      <c r="AC3227" t="s">
        <v>176</v>
      </c>
      <c r="AD3227" s="6" t="s">
        <v>97</v>
      </c>
      <c r="AE3227" s="1" t="s">
        <v>98</v>
      </c>
      <c r="AF3227" t="s">
        <v>99</v>
      </c>
    </row>
    <row r="3228" spans="1:32">
      <c r="A3228" s="3" t="s">
        <v>184</v>
      </c>
      <c r="B3228">
        <v>3218</v>
      </c>
      <c r="C3228" s="6">
        <v>201938</v>
      </c>
      <c r="D3228" t="s">
        <v>137</v>
      </c>
      <c r="E3228" s="2" t="s">
        <v>98</v>
      </c>
      <c r="F3228" s="2" t="s">
        <v>98</v>
      </c>
      <c r="G3228" s="2" t="s">
        <v>98</v>
      </c>
      <c r="H3228" s="2" t="s">
        <v>97</v>
      </c>
      <c r="I3228" s="2" t="s">
        <v>146</v>
      </c>
      <c r="J3228" s="2" t="s">
        <v>97</v>
      </c>
      <c r="K3228" s="2" t="s">
        <v>134</v>
      </c>
      <c r="L3228" t="s">
        <v>140</v>
      </c>
      <c r="M3228" s="2" t="s">
        <v>100</v>
      </c>
      <c r="N3228" s="71" t="s">
        <v>97</v>
      </c>
      <c r="O3228" s="71" t="s">
        <v>163</v>
      </c>
      <c r="P3228" s="4" t="s">
        <v>182</v>
      </c>
      <c r="Q3228" s="2" t="s">
        <v>98</v>
      </c>
      <c r="R3228" s="2" t="s">
        <v>98</v>
      </c>
      <c r="S3228" t="s">
        <v>98</v>
      </c>
      <c r="T3228" t="s">
        <v>98</v>
      </c>
      <c r="U3228" s="2" t="s">
        <v>98</v>
      </c>
      <c r="V3228" s="2" t="s">
        <v>98</v>
      </c>
      <c r="W3228" s="2" t="s">
        <v>98</v>
      </c>
      <c r="X3228" s="2" t="s">
        <v>98</v>
      </c>
      <c r="Y3228" s="2" t="s">
        <v>186</v>
      </c>
      <c r="Z3228" s="2" t="s">
        <v>98</v>
      </c>
      <c r="AA3228" s="2" t="s">
        <v>98</v>
      </c>
      <c r="AB3228" s="2" t="s">
        <v>99</v>
      </c>
      <c r="AC3228" t="s">
        <v>176</v>
      </c>
      <c r="AD3228" t="s">
        <v>97</v>
      </c>
      <c r="AE3228" s="1" t="s">
        <v>98</v>
      </c>
      <c r="AF3228" t="s">
        <v>98</v>
      </c>
    </row>
    <row r="3229" spans="1:32">
      <c r="A3229" s="3" t="s">
        <v>184</v>
      </c>
      <c r="B3229">
        <v>3219</v>
      </c>
      <c r="C3229">
        <v>201939</v>
      </c>
      <c r="D3229" t="s">
        <v>137</v>
      </c>
      <c r="E3229" s="2" t="s">
        <v>98</v>
      </c>
      <c r="F3229" s="2" t="s">
        <v>98</v>
      </c>
      <c r="G3229" s="2" t="s">
        <v>97</v>
      </c>
      <c r="H3229" s="3" t="s">
        <v>97</v>
      </c>
      <c r="I3229" s="2" t="s">
        <v>145</v>
      </c>
      <c r="J3229" s="6" t="s">
        <v>98</v>
      </c>
      <c r="K3229" s="2" t="s">
        <v>135</v>
      </c>
      <c r="L3229" t="s">
        <v>139</v>
      </c>
      <c r="M3229" s="2" t="s">
        <v>101</v>
      </c>
      <c r="N3229" s="70" t="s">
        <v>97</v>
      </c>
      <c r="O3229" s="70" t="s">
        <v>174</v>
      </c>
      <c r="P3229" s="5" t="s">
        <v>97</v>
      </c>
      <c r="Q3229" s="2" t="s">
        <v>98</v>
      </c>
      <c r="R3229" s="2" t="s">
        <v>98</v>
      </c>
      <c r="S3229" t="s">
        <v>97</v>
      </c>
      <c r="T3229" t="s">
        <v>98</v>
      </c>
      <c r="U3229" s="2" t="s">
        <v>98</v>
      </c>
      <c r="V3229" s="2" t="s">
        <v>98</v>
      </c>
      <c r="W3229" s="2" t="s">
        <v>98</v>
      </c>
      <c r="X3229" s="2" t="s">
        <v>97</v>
      </c>
      <c r="Y3229" s="2" t="s">
        <v>99</v>
      </c>
      <c r="Z3229" s="2" t="s">
        <v>98</v>
      </c>
      <c r="AA3229" s="2" t="s">
        <v>98</v>
      </c>
      <c r="AB3229" s="2" t="s">
        <v>185</v>
      </c>
      <c r="AC3229" t="s">
        <v>176</v>
      </c>
      <c r="AD3229" s="6" t="s">
        <v>98</v>
      </c>
      <c r="AE3229" s="1" t="s">
        <v>98</v>
      </c>
      <c r="AF3229" t="s">
        <v>97</v>
      </c>
    </row>
    <row r="3230" spans="1:32">
      <c r="A3230" s="3" t="s">
        <v>183</v>
      </c>
      <c r="B3230">
        <v>3220</v>
      </c>
      <c r="C3230">
        <v>201942</v>
      </c>
      <c r="D3230" t="s">
        <v>137</v>
      </c>
      <c r="E3230" s="2" t="s">
        <v>97</v>
      </c>
      <c r="F3230" s="2" t="s">
        <v>98</v>
      </c>
      <c r="G3230" s="2" t="s">
        <v>98</v>
      </c>
      <c r="H3230" s="3" t="s">
        <v>98</v>
      </c>
      <c r="I3230" s="2" t="s">
        <v>145</v>
      </c>
      <c r="J3230" s="6" t="s">
        <v>98</v>
      </c>
      <c r="K3230" s="2" t="s">
        <v>134</v>
      </c>
      <c r="L3230" t="s">
        <v>139</v>
      </c>
      <c r="M3230" s="3" t="s">
        <v>100</v>
      </c>
      <c r="N3230" s="71" t="s">
        <v>98</v>
      </c>
      <c r="O3230" s="71" t="s">
        <v>174</v>
      </c>
      <c r="P3230" s="5" t="s">
        <v>97</v>
      </c>
      <c r="Q3230" s="2" t="s">
        <v>98</v>
      </c>
      <c r="R3230" s="2" t="s">
        <v>98</v>
      </c>
      <c r="S3230" t="s">
        <v>97</v>
      </c>
      <c r="T3230" t="s">
        <v>97</v>
      </c>
      <c r="U3230" s="2" t="s">
        <v>98</v>
      </c>
      <c r="V3230" s="2" t="s">
        <v>98</v>
      </c>
      <c r="W3230" s="2" t="s">
        <v>98</v>
      </c>
      <c r="X3230" s="2" t="s">
        <v>98</v>
      </c>
      <c r="Y3230" s="2" t="s">
        <v>97</v>
      </c>
      <c r="Z3230" s="2" t="s">
        <v>98</v>
      </c>
      <c r="AA3230" s="2" t="s">
        <v>98</v>
      </c>
      <c r="AB3230" s="2" t="s">
        <v>98</v>
      </c>
      <c r="AC3230" t="s">
        <v>178</v>
      </c>
      <c r="AD3230" s="6" t="s">
        <v>97</v>
      </c>
      <c r="AE3230" s="1" t="s">
        <v>98</v>
      </c>
      <c r="AF3230" t="s">
        <v>97</v>
      </c>
    </row>
    <row r="3231" spans="1:32">
      <c r="A3231" s="3" t="s">
        <v>184</v>
      </c>
      <c r="B3231">
        <v>3221</v>
      </c>
      <c r="C3231" s="6">
        <v>201980</v>
      </c>
      <c r="D3231" t="s">
        <v>136</v>
      </c>
      <c r="E3231" s="2" t="s">
        <v>98</v>
      </c>
      <c r="F3231" s="2" t="s">
        <v>98</v>
      </c>
      <c r="G3231" s="2" t="s">
        <v>98</v>
      </c>
      <c r="H3231" s="2" t="s">
        <v>97</v>
      </c>
      <c r="I3231" s="2" t="s">
        <v>147</v>
      </c>
      <c r="J3231" s="2" t="s">
        <v>97</v>
      </c>
      <c r="K3231" s="2" t="s">
        <v>134</v>
      </c>
      <c r="L3231" t="s">
        <v>140</v>
      </c>
      <c r="M3231" s="2" t="s">
        <v>101</v>
      </c>
      <c r="N3231" s="71" t="s">
        <v>98</v>
      </c>
      <c r="O3231" s="71" t="s">
        <v>174</v>
      </c>
      <c r="P3231" s="4" t="s">
        <v>97</v>
      </c>
      <c r="Q3231" s="2" t="s">
        <v>98</v>
      </c>
      <c r="R3231" s="2" t="s">
        <v>98</v>
      </c>
      <c r="S3231" t="s">
        <v>97</v>
      </c>
      <c r="T3231" t="s">
        <v>98</v>
      </c>
      <c r="U3231" s="2" t="s">
        <v>98</v>
      </c>
      <c r="V3231" s="2" t="s">
        <v>98</v>
      </c>
      <c r="W3231" s="2" t="s">
        <v>98</v>
      </c>
      <c r="X3231" s="2" t="s">
        <v>97</v>
      </c>
      <c r="Y3231" s="2" t="s">
        <v>98</v>
      </c>
      <c r="Z3231" s="2" t="s">
        <v>98</v>
      </c>
      <c r="AA3231" s="2" t="s">
        <v>98</v>
      </c>
      <c r="AB3231" s="2" t="s">
        <v>97</v>
      </c>
      <c r="AC3231" t="s">
        <v>176</v>
      </c>
      <c r="AD3231" t="s">
        <v>97</v>
      </c>
      <c r="AE3231" s="1" t="s">
        <v>98</v>
      </c>
      <c r="AF3231" t="s">
        <v>98</v>
      </c>
    </row>
    <row r="3232" spans="1:32">
      <c r="A3232" s="3" t="s">
        <v>184</v>
      </c>
      <c r="B3232">
        <v>3222</v>
      </c>
      <c r="C3232" s="6">
        <v>201981</v>
      </c>
      <c r="D3232" t="s">
        <v>136</v>
      </c>
      <c r="E3232" s="2" t="s">
        <v>97</v>
      </c>
      <c r="F3232" s="2" t="s">
        <v>98</v>
      </c>
      <c r="G3232" s="2" t="s">
        <v>98</v>
      </c>
      <c r="H3232" s="2" t="s">
        <v>97</v>
      </c>
      <c r="I3232" s="2" t="s">
        <v>147</v>
      </c>
      <c r="J3232" s="2" t="s">
        <v>97</v>
      </c>
      <c r="K3232" s="2" t="s">
        <v>134</v>
      </c>
      <c r="L3232" t="s">
        <v>139</v>
      </c>
      <c r="M3232" s="2" t="s">
        <v>101</v>
      </c>
      <c r="N3232" s="71" t="s">
        <v>97</v>
      </c>
      <c r="O3232" s="71" t="s">
        <v>174</v>
      </c>
      <c r="P3232" s="4" t="s">
        <v>98</v>
      </c>
      <c r="Q3232" s="2" t="s">
        <v>97</v>
      </c>
      <c r="R3232" s="2" t="s">
        <v>98</v>
      </c>
      <c r="S3232" t="s">
        <v>97</v>
      </c>
      <c r="T3232" t="s">
        <v>98</v>
      </c>
      <c r="U3232" s="2" t="s">
        <v>98</v>
      </c>
      <c r="V3232" s="2" t="s">
        <v>97</v>
      </c>
      <c r="W3232" s="2" t="s">
        <v>98</v>
      </c>
      <c r="X3232" s="2" t="s">
        <v>98</v>
      </c>
      <c r="Y3232" s="2" t="s">
        <v>98</v>
      </c>
      <c r="Z3232" s="2" t="s">
        <v>98</v>
      </c>
      <c r="AA3232" s="2" t="s">
        <v>98</v>
      </c>
      <c r="AB3232" s="2" t="s">
        <v>98</v>
      </c>
      <c r="AC3232" t="s">
        <v>178</v>
      </c>
      <c r="AD3232" t="s">
        <v>97</v>
      </c>
      <c r="AE3232" s="1" t="s">
        <v>98</v>
      </c>
      <c r="AF3232" t="s">
        <v>97</v>
      </c>
    </row>
    <row r="3233" spans="1:32">
      <c r="A3233" s="3" t="s">
        <v>184</v>
      </c>
      <c r="B3233">
        <v>3223</v>
      </c>
      <c r="C3233" s="6">
        <v>201984</v>
      </c>
      <c r="D3233" t="s">
        <v>137</v>
      </c>
      <c r="E3233" s="2" t="s">
        <v>98</v>
      </c>
      <c r="F3233" s="2" t="s">
        <v>98</v>
      </c>
      <c r="G3233" s="2" t="s">
        <v>98</v>
      </c>
      <c r="H3233" s="2" t="s">
        <v>97</v>
      </c>
      <c r="I3233" s="2" t="s">
        <v>149</v>
      </c>
      <c r="J3233" s="2" t="s">
        <v>97</v>
      </c>
      <c r="K3233" s="2" t="s">
        <v>135</v>
      </c>
      <c r="L3233" t="s">
        <v>138</v>
      </c>
      <c r="M3233" s="2" t="s">
        <v>101</v>
      </c>
      <c r="N3233" s="71" t="s">
        <v>97</v>
      </c>
      <c r="O3233" s="71" t="s">
        <v>174</v>
      </c>
      <c r="P3233" s="4" t="s">
        <v>97</v>
      </c>
      <c r="Q3233" s="2" t="s">
        <v>97</v>
      </c>
      <c r="R3233" s="2" t="s">
        <v>98</v>
      </c>
      <c r="S3233" t="s">
        <v>97</v>
      </c>
      <c r="T3233" t="s">
        <v>98</v>
      </c>
      <c r="U3233" s="2" t="s">
        <v>98</v>
      </c>
      <c r="V3233" s="2" t="s">
        <v>97</v>
      </c>
      <c r="W3233" s="2" t="s">
        <v>98</v>
      </c>
      <c r="X3233" s="2" t="s">
        <v>97</v>
      </c>
      <c r="Y3233" s="2" t="s">
        <v>99</v>
      </c>
      <c r="Z3233" s="2" t="s">
        <v>97</v>
      </c>
      <c r="AA3233" s="2" t="s">
        <v>98</v>
      </c>
      <c r="AB3233" s="2" t="s">
        <v>185</v>
      </c>
      <c r="AC3233" t="s">
        <v>176</v>
      </c>
      <c r="AD3233" t="s">
        <v>98</v>
      </c>
      <c r="AE3233" s="1" t="s">
        <v>98</v>
      </c>
      <c r="AF3233" t="s">
        <v>98</v>
      </c>
    </row>
    <row r="3234" spans="1:32">
      <c r="A3234" s="3" t="s">
        <v>184</v>
      </c>
      <c r="B3234">
        <v>3224</v>
      </c>
      <c r="C3234" s="6">
        <v>201986</v>
      </c>
      <c r="D3234" t="s">
        <v>137</v>
      </c>
      <c r="E3234" s="2" t="s">
        <v>98</v>
      </c>
      <c r="F3234" s="2" t="s">
        <v>98</v>
      </c>
      <c r="G3234" s="2" t="s">
        <v>98</v>
      </c>
      <c r="H3234" s="2" t="s">
        <v>97</v>
      </c>
      <c r="I3234" s="2" t="s">
        <v>147</v>
      </c>
      <c r="J3234" s="2" t="s">
        <v>97</v>
      </c>
      <c r="K3234" s="2" t="s">
        <v>134</v>
      </c>
      <c r="L3234" t="s">
        <v>139</v>
      </c>
      <c r="M3234" s="2" t="s">
        <v>101</v>
      </c>
      <c r="N3234" s="71" t="s">
        <v>98</v>
      </c>
      <c r="O3234" s="71" t="s">
        <v>174</v>
      </c>
      <c r="P3234" s="4" t="s">
        <v>182</v>
      </c>
      <c r="Q3234" s="2" t="s">
        <v>97</v>
      </c>
      <c r="R3234" s="2" t="s">
        <v>98</v>
      </c>
      <c r="S3234" t="s">
        <v>98</v>
      </c>
      <c r="T3234" t="s">
        <v>98</v>
      </c>
      <c r="U3234" s="2" t="s">
        <v>98</v>
      </c>
      <c r="V3234" s="2" t="s">
        <v>98</v>
      </c>
      <c r="W3234" s="2" t="s">
        <v>98</v>
      </c>
      <c r="X3234" s="2" t="s">
        <v>98</v>
      </c>
      <c r="Y3234" s="2" t="s">
        <v>98</v>
      </c>
      <c r="Z3234" s="2" t="s">
        <v>98</v>
      </c>
      <c r="AA3234" s="2" t="s">
        <v>98</v>
      </c>
      <c r="AB3234" s="2" t="s">
        <v>98</v>
      </c>
      <c r="AC3234" t="s">
        <v>178</v>
      </c>
      <c r="AD3234" t="s">
        <v>97</v>
      </c>
      <c r="AE3234" s="1" t="s">
        <v>98</v>
      </c>
      <c r="AF3234" t="s">
        <v>98</v>
      </c>
    </row>
    <row r="3235" spans="1:32">
      <c r="A3235" s="3" t="s">
        <v>184</v>
      </c>
      <c r="B3235">
        <v>3225</v>
      </c>
      <c r="C3235" s="6">
        <v>202003</v>
      </c>
      <c r="D3235" t="s">
        <v>137</v>
      </c>
      <c r="E3235" s="2" t="s">
        <v>97</v>
      </c>
      <c r="F3235" s="2" t="s">
        <v>97</v>
      </c>
      <c r="G3235" s="2" t="s">
        <v>98</v>
      </c>
      <c r="H3235" s="2" t="s">
        <v>97</v>
      </c>
      <c r="I3235" s="2" t="s">
        <v>145</v>
      </c>
      <c r="J3235" s="2" t="s">
        <v>97</v>
      </c>
      <c r="K3235" s="2" t="s">
        <v>134</v>
      </c>
      <c r="L3235" t="s">
        <v>138</v>
      </c>
      <c r="M3235" s="2" t="s">
        <v>101</v>
      </c>
      <c r="N3235" s="71" t="s">
        <v>97</v>
      </c>
      <c r="O3235" s="71" t="s">
        <v>163</v>
      </c>
      <c r="P3235" s="4" t="s">
        <v>97</v>
      </c>
      <c r="Q3235" s="2" t="s">
        <v>98</v>
      </c>
      <c r="R3235" s="2" t="s">
        <v>98</v>
      </c>
      <c r="S3235" t="s">
        <v>97</v>
      </c>
      <c r="T3235" t="s">
        <v>98</v>
      </c>
      <c r="U3235" s="2" t="s">
        <v>98</v>
      </c>
      <c r="V3235" s="2" t="s">
        <v>98</v>
      </c>
      <c r="W3235" s="2" t="s">
        <v>98</v>
      </c>
      <c r="X3235" s="2" t="s">
        <v>98</v>
      </c>
      <c r="Y3235" s="2" t="s">
        <v>98</v>
      </c>
      <c r="Z3235" s="2" t="s">
        <v>98</v>
      </c>
      <c r="AA3235" s="2" t="s">
        <v>98</v>
      </c>
      <c r="AB3235" s="2" t="s">
        <v>98</v>
      </c>
      <c r="AC3235" t="s">
        <v>189</v>
      </c>
      <c r="AD3235" t="s">
        <v>97</v>
      </c>
      <c r="AE3235" s="1" t="s">
        <v>98</v>
      </c>
      <c r="AF3235" t="s">
        <v>97</v>
      </c>
    </row>
    <row r="3236" spans="1:32">
      <c r="A3236" s="3" t="s">
        <v>184</v>
      </c>
      <c r="B3236">
        <v>3226</v>
      </c>
      <c r="C3236" s="6">
        <v>202011</v>
      </c>
      <c r="D3236" t="s">
        <v>137</v>
      </c>
      <c r="E3236" s="2" t="s">
        <v>98</v>
      </c>
      <c r="F3236" s="2" t="s">
        <v>98</v>
      </c>
      <c r="G3236" s="2" t="s">
        <v>98</v>
      </c>
      <c r="H3236" s="2" t="s">
        <v>98</v>
      </c>
      <c r="I3236" s="2" t="s">
        <v>147</v>
      </c>
      <c r="J3236" s="2" t="s">
        <v>97</v>
      </c>
      <c r="K3236" s="2" t="s">
        <v>135</v>
      </c>
      <c r="L3236" t="s">
        <v>138</v>
      </c>
      <c r="M3236" s="2" t="s">
        <v>101</v>
      </c>
      <c r="N3236" s="71" t="s">
        <v>97</v>
      </c>
      <c r="O3236" s="71" t="s">
        <v>174</v>
      </c>
      <c r="P3236" s="4" t="s">
        <v>97</v>
      </c>
      <c r="Q3236" s="2" t="s">
        <v>97</v>
      </c>
      <c r="R3236" s="2" t="s">
        <v>98</v>
      </c>
      <c r="S3236" t="s">
        <v>97</v>
      </c>
      <c r="T3236" t="s">
        <v>98</v>
      </c>
      <c r="U3236" s="2" t="s">
        <v>98</v>
      </c>
      <c r="V3236" s="2" t="s">
        <v>98</v>
      </c>
      <c r="W3236" s="2" t="s">
        <v>98</v>
      </c>
      <c r="X3236" s="2" t="s">
        <v>98</v>
      </c>
      <c r="Y3236" s="2" t="s">
        <v>99</v>
      </c>
      <c r="Z3236" s="2" t="s">
        <v>98</v>
      </c>
      <c r="AA3236" s="2" t="s">
        <v>98</v>
      </c>
      <c r="AB3236" s="2" t="s">
        <v>185</v>
      </c>
      <c r="AC3236" t="s">
        <v>176</v>
      </c>
      <c r="AD3236" t="s">
        <v>98</v>
      </c>
      <c r="AE3236" s="1" t="s">
        <v>98</v>
      </c>
      <c r="AF3236" t="s">
        <v>97</v>
      </c>
    </row>
    <row r="3237" spans="1:32">
      <c r="A3237" s="3" t="s">
        <v>184</v>
      </c>
      <c r="B3237">
        <v>3227</v>
      </c>
      <c r="C3237" s="6">
        <v>202022</v>
      </c>
      <c r="D3237" t="s">
        <v>137</v>
      </c>
      <c r="E3237" s="2" t="s">
        <v>98</v>
      </c>
      <c r="F3237" s="2" t="s">
        <v>98</v>
      </c>
      <c r="G3237" s="2" t="s">
        <v>98</v>
      </c>
      <c r="H3237" s="2" t="s">
        <v>97</v>
      </c>
      <c r="I3237" s="2" t="s">
        <v>149</v>
      </c>
      <c r="J3237" s="2" t="s">
        <v>97</v>
      </c>
      <c r="K3237" s="2" t="s">
        <v>134</v>
      </c>
      <c r="L3237" t="s">
        <v>140</v>
      </c>
      <c r="M3237" s="2" t="s">
        <v>100</v>
      </c>
      <c r="N3237" s="71" t="s">
        <v>98</v>
      </c>
      <c r="O3237" s="71" t="s">
        <v>163</v>
      </c>
      <c r="P3237" s="4" t="s">
        <v>182</v>
      </c>
      <c r="Q3237" s="2" t="s">
        <v>98</v>
      </c>
      <c r="R3237" s="2" t="s">
        <v>98</v>
      </c>
      <c r="S3237" t="s">
        <v>98</v>
      </c>
      <c r="T3237" t="s">
        <v>98</v>
      </c>
      <c r="U3237" s="2" t="s">
        <v>98</v>
      </c>
      <c r="V3237" s="2" t="s">
        <v>98</v>
      </c>
      <c r="W3237" s="2" t="s">
        <v>98</v>
      </c>
      <c r="X3237" s="2" t="s">
        <v>98</v>
      </c>
      <c r="Y3237" s="2" t="s">
        <v>186</v>
      </c>
      <c r="Z3237" s="2" t="s">
        <v>98</v>
      </c>
      <c r="AA3237" s="2" t="s">
        <v>98</v>
      </c>
      <c r="AB3237" s="2" t="s">
        <v>97</v>
      </c>
      <c r="AC3237" t="s">
        <v>176</v>
      </c>
      <c r="AD3237" t="s">
        <v>97</v>
      </c>
      <c r="AE3237" s="1" t="s">
        <v>98</v>
      </c>
      <c r="AF3237" t="s">
        <v>98</v>
      </c>
    </row>
    <row r="3238" spans="1:32">
      <c r="A3238" s="3" t="s">
        <v>184</v>
      </c>
      <c r="B3238">
        <v>3228</v>
      </c>
      <c r="C3238" s="6">
        <v>202045</v>
      </c>
      <c r="D3238" t="s">
        <v>136</v>
      </c>
      <c r="E3238" s="2" t="s">
        <v>97</v>
      </c>
      <c r="F3238" s="2" t="s">
        <v>98</v>
      </c>
      <c r="G3238" s="2" t="s">
        <v>98</v>
      </c>
      <c r="H3238" s="2" t="s">
        <v>97</v>
      </c>
      <c r="I3238" s="2" t="s">
        <v>146</v>
      </c>
      <c r="J3238" s="2" t="s">
        <v>97</v>
      </c>
      <c r="K3238" s="2" t="s">
        <v>134</v>
      </c>
      <c r="L3238" t="s">
        <v>139</v>
      </c>
      <c r="M3238" s="2" t="s">
        <v>100</v>
      </c>
      <c r="N3238" s="71" t="s">
        <v>97</v>
      </c>
      <c r="O3238" s="71" t="s">
        <v>174</v>
      </c>
      <c r="P3238" s="4" t="s">
        <v>182</v>
      </c>
      <c r="Q3238" s="2" t="s">
        <v>98</v>
      </c>
      <c r="R3238" s="2" t="s">
        <v>98</v>
      </c>
      <c r="S3238" t="s">
        <v>98</v>
      </c>
      <c r="T3238" t="s">
        <v>98</v>
      </c>
      <c r="U3238" s="2" t="s">
        <v>98</v>
      </c>
      <c r="V3238" s="2" t="s">
        <v>98</v>
      </c>
      <c r="W3238" s="2" t="s">
        <v>98</v>
      </c>
      <c r="X3238" s="2" t="s">
        <v>98</v>
      </c>
      <c r="Y3238" s="2" t="s">
        <v>98</v>
      </c>
      <c r="Z3238" s="2" t="s">
        <v>98</v>
      </c>
      <c r="AA3238" s="2" t="s">
        <v>98</v>
      </c>
      <c r="AB3238" s="2" t="s">
        <v>97</v>
      </c>
      <c r="AC3238" t="s">
        <v>176</v>
      </c>
      <c r="AD3238" t="s">
        <v>97</v>
      </c>
      <c r="AE3238" s="1" t="s">
        <v>98</v>
      </c>
      <c r="AF3238" t="s">
        <v>98</v>
      </c>
    </row>
    <row r="3239" spans="1:32">
      <c r="A3239" s="3" t="s">
        <v>184</v>
      </c>
      <c r="B3239">
        <v>3229</v>
      </c>
      <c r="C3239">
        <v>202098</v>
      </c>
      <c r="D3239" t="s">
        <v>136</v>
      </c>
      <c r="E3239" s="2" t="s">
        <v>98</v>
      </c>
      <c r="F3239" s="2" t="s">
        <v>98</v>
      </c>
      <c r="G3239" s="2" t="s">
        <v>98</v>
      </c>
      <c r="H3239" s="3" t="s">
        <v>97</v>
      </c>
      <c r="I3239" s="2" t="s">
        <v>149</v>
      </c>
      <c r="J3239" s="6" t="s">
        <v>97</v>
      </c>
      <c r="K3239" s="2" t="s">
        <v>134</v>
      </c>
      <c r="L3239" t="s">
        <v>140</v>
      </c>
      <c r="M3239" s="3" t="s">
        <v>100</v>
      </c>
      <c r="N3239" s="71" t="s">
        <v>97</v>
      </c>
      <c r="O3239" s="71" t="s">
        <v>174</v>
      </c>
      <c r="P3239" s="4" t="s">
        <v>97</v>
      </c>
      <c r="Q3239" s="2" t="s">
        <v>98</v>
      </c>
      <c r="R3239" s="2" t="s">
        <v>98</v>
      </c>
      <c r="S3239" t="s">
        <v>97</v>
      </c>
      <c r="T3239" t="s">
        <v>98</v>
      </c>
      <c r="U3239" s="2" t="s">
        <v>98</v>
      </c>
      <c r="V3239" s="2" t="s">
        <v>98</v>
      </c>
      <c r="W3239" s="2" t="s">
        <v>98</v>
      </c>
      <c r="X3239" s="2" t="s">
        <v>98</v>
      </c>
      <c r="Y3239" s="2" t="s">
        <v>98</v>
      </c>
      <c r="Z3239" s="2" t="s">
        <v>98</v>
      </c>
      <c r="AA3239" s="2" t="s">
        <v>98</v>
      </c>
      <c r="AB3239" s="2" t="s">
        <v>97</v>
      </c>
      <c r="AC3239" t="s">
        <v>176</v>
      </c>
      <c r="AD3239" t="s">
        <v>97</v>
      </c>
      <c r="AE3239" s="1" t="s">
        <v>98</v>
      </c>
      <c r="AF3239" t="s">
        <v>97</v>
      </c>
    </row>
    <row r="3240" spans="1:32">
      <c r="A3240" s="3" t="s">
        <v>183</v>
      </c>
      <c r="B3240">
        <v>3230</v>
      </c>
      <c r="C3240">
        <v>202108</v>
      </c>
      <c r="D3240" t="s">
        <v>136</v>
      </c>
      <c r="E3240" s="2" t="s">
        <v>97</v>
      </c>
      <c r="F3240" s="2" t="s">
        <v>97</v>
      </c>
      <c r="G3240" s="2" t="s">
        <v>98</v>
      </c>
      <c r="H3240" s="3" t="s">
        <v>97</v>
      </c>
      <c r="I3240" s="2" t="s">
        <v>148</v>
      </c>
      <c r="J3240" s="6" t="s">
        <v>97</v>
      </c>
      <c r="K3240" s="2" t="s">
        <v>134</v>
      </c>
      <c r="L3240" t="s">
        <v>139</v>
      </c>
      <c r="M3240" s="2" t="s">
        <v>100</v>
      </c>
      <c r="N3240" s="70" t="s">
        <v>97</v>
      </c>
      <c r="O3240" s="70" t="s">
        <v>174</v>
      </c>
      <c r="P3240" s="4" t="s">
        <v>97</v>
      </c>
      <c r="Q3240" s="2" t="s">
        <v>97</v>
      </c>
      <c r="R3240" s="2" t="s">
        <v>98</v>
      </c>
      <c r="S3240" t="s">
        <v>97</v>
      </c>
      <c r="T3240" t="s">
        <v>98</v>
      </c>
      <c r="U3240" s="2" t="s">
        <v>98</v>
      </c>
      <c r="V3240" s="2" t="s">
        <v>97</v>
      </c>
      <c r="W3240" s="2" t="s">
        <v>98</v>
      </c>
      <c r="X3240" s="2" t="s">
        <v>98</v>
      </c>
      <c r="Y3240" s="2" t="s">
        <v>98</v>
      </c>
      <c r="Z3240" s="2" t="s">
        <v>98</v>
      </c>
      <c r="AA3240" s="2" t="s">
        <v>98</v>
      </c>
      <c r="AB3240" s="2" t="s">
        <v>185</v>
      </c>
      <c r="AC3240" t="s">
        <v>178</v>
      </c>
      <c r="AD3240" t="s">
        <v>97</v>
      </c>
      <c r="AE3240" s="1" t="s">
        <v>98</v>
      </c>
      <c r="AF3240" t="s">
        <v>97</v>
      </c>
    </row>
    <row r="3241" spans="1:32">
      <c r="A3241" s="3" t="s">
        <v>184</v>
      </c>
      <c r="B3241">
        <v>3231</v>
      </c>
      <c r="C3241">
        <v>202113</v>
      </c>
      <c r="D3241" t="s">
        <v>136</v>
      </c>
      <c r="E3241" s="2" t="s">
        <v>98</v>
      </c>
      <c r="F3241" s="2" t="s">
        <v>98</v>
      </c>
      <c r="G3241" s="2" t="s">
        <v>98</v>
      </c>
      <c r="H3241" s="3" t="s">
        <v>99</v>
      </c>
      <c r="I3241" s="2" t="s">
        <v>147</v>
      </c>
      <c r="J3241" s="6" t="s">
        <v>97</v>
      </c>
      <c r="K3241" s="2" t="s">
        <v>134</v>
      </c>
      <c r="L3241" t="s">
        <v>140</v>
      </c>
      <c r="M3241" s="2" t="s">
        <v>101</v>
      </c>
      <c r="N3241" s="70" t="s">
        <v>97</v>
      </c>
      <c r="O3241" s="70" t="s">
        <v>174</v>
      </c>
      <c r="P3241" s="5" t="s">
        <v>182</v>
      </c>
      <c r="Q3241" s="2" t="s">
        <v>98</v>
      </c>
      <c r="R3241" s="2" t="s">
        <v>98</v>
      </c>
      <c r="S3241" t="s">
        <v>98</v>
      </c>
      <c r="T3241" t="s">
        <v>98</v>
      </c>
      <c r="U3241" s="2" t="s">
        <v>98</v>
      </c>
      <c r="V3241" s="2" t="s">
        <v>98</v>
      </c>
      <c r="W3241" s="2" t="s">
        <v>98</v>
      </c>
      <c r="X3241" s="2" t="s">
        <v>98</v>
      </c>
      <c r="Y3241" s="2" t="s">
        <v>186</v>
      </c>
      <c r="Z3241" s="2" t="s">
        <v>98</v>
      </c>
      <c r="AA3241" s="2" t="s">
        <v>98</v>
      </c>
      <c r="AB3241" s="2" t="s">
        <v>98</v>
      </c>
      <c r="AC3241" t="s">
        <v>176</v>
      </c>
      <c r="AD3241" s="6" t="s">
        <v>97</v>
      </c>
      <c r="AE3241" s="1" t="s">
        <v>98</v>
      </c>
      <c r="AF3241" t="s">
        <v>98</v>
      </c>
    </row>
    <row r="3242" spans="1:32">
      <c r="A3242" s="3" t="s">
        <v>184</v>
      </c>
      <c r="B3242">
        <v>3232</v>
      </c>
      <c r="C3242" s="6">
        <v>202114</v>
      </c>
      <c r="D3242" t="s">
        <v>137</v>
      </c>
      <c r="E3242" s="2" t="s">
        <v>98</v>
      </c>
      <c r="F3242" s="2" t="s">
        <v>98</v>
      </c>
      <c r="G3242" s="2" t="s">
        <v>98</v>
      </c>
      <c r="H3242" s="2" t="s">
        <v>99</v>
      </c>
      <c r="I3242" s="2" t="s">
        <v>147</v>
      </c>
      <c r="J3242" s="2" t="s">
        <v>97</v>
      </c>
      <c r="K3242" s="2" t="s">
        <v>134</v>
      </c>
      <c r="L3242" t="s">
        <v>140</v>
      </c>
      <c r="M3242" s="2" t="s">
        <v>101</v>
      </c>
      <c r="N3242" s="71" t="s">
        <v>97</v>
      </c>
      <c r="O3242" s="71" t="s">
        <v>174</v>
      </c>
      <c r="P3242" s="4" t="s">
        <v>182</v>
      </c>
      <c r="Q3242" s="2" t="s">
        <v>98</v>
      </c>
      <c r="R3242" s="2" t="s">
        <v>98</v>
      </c>
      <c r="S3242" t="s">
        <v>98</v>
      </c>
      <c r="T3242" t="s">
        <v>98</v>
      </c>
      <c r="U3242" s="2" t="s">
        <v>98</v>
      </c>
      <c r="V3242" s="2" t="s">
        <v>98</v>
      </c>
      <c r="W3242" s="2" t="s">
        <v>98</v>
      </c>
      <c r="X3242" s="2" t="s">
        <v>98</v>
      </c>
      <c r="Y3242" s="2" t="s">
        <v>186</v>
      </c>
      <c r="Z3242" s="2" t="s">
        <v>98</v>
      </c>
      <c r="AA3242" s="2" t="s">
        <v>98</v>
      </c>
      <c r="AB3242" s="2" t="s">
        <v>98</v>
      </c>
      <c r="AC3242" t="s">
        <v>176</v>
      </c>
      <c r="AD3242" t="s">
        <v>97</v>
      </c>
      <c r="AE3242" s="1" t="s">
        <v>98</v>
      </c>
      <c r="AF3242" t="s">
        <v>98</v>
      </c>
    </row>
    <row r="3243" spans="1:32">
      <c r="A3243" s="3" t="s">
        <v>184</v>
      </c>
      <c r="B3243">
        <v>3233</v>
      </c>
      <c r="C3243">
        <v>202125</v>
      </c>
      <c r="D3243" t="s">
        <v>136</v>
      </c>
      <c r="E3243" s="2" t="s">
        <v>98</v>
      </c>
      <c r="F3243" s="2" t="s">
        <v>98</v>
      </c>
      <c r="G3243" s="2" t="s">
        <v>98</v>
      </c>
      <c r="H3243" s="3" t="s">
        <v>97</v>
      </c>
      <c r="I3243" s="2" t="s">
        <v>147</v>
      </c>
      <c r="J3243" s="6" t="s">
        <v>97</v>
      </c>
      <c r="K3243" s="2" t="s">
        <v>134</v>
      </c>
      <c r="L3243" t="s">
        <v>140</v>
      </c>
      <c r="M3243" s="2" t="s">
        <v>101</v>
      </c>
      <c r="N3243" s="70" t="s">
        <v>97</v>
      </c>
      <c r="O3243" s="70" t="s">
        <v>163</v>
      </c>
      <c r="P3243" s="5" t="s">
        <v>182</v>
      </c>
      <c r="Q3243" s="2" t="s">
        <v>98</v>
      </c>
      <c r="R3243" s="2" t="s">
        <v>98</v>
      </c>
      <c r="S3243" t="s">
        <v>98</v>
      </c>
      <c r="T3243" t="s">
        <v>98</v>
      </c>
      <c r="U3243" s="2" t="s">
        <v>98</v>
      </c>
      <c r="V3243" s="2" t="s">
        <v>98</v>
      </c>
      <c r="W3243" s="2" t="s">
        <v>98</v>
      </c>
      <c r="X3243" s="2" t="s">
        <v>98</v>
      </c>
      <c r="Y3243" s="2" t="s">
        <v>186</v>
      </c>
      <c r="Z3243" s="2" t="s">
        <v>98</v>
      </c>
      <c r="AA3243" s="2" t="s">
        <v>98</v>
      </c>
      <c r="AB3243" s="2" t="s">
        <v>98</v>
      </c>
      <c r="AC3243" t="s">
        <v>176</v>
      </c>
      <c r="AD3243" s="6" t="s">
        <v>97</v>
      </c>
      <c r="AE3243" s="1" t="s">
        <v>98</v>
      </c>
      <c r="AF3243" t="s">
        <v>98</v>
      </c>
    </row>
    <row r="3244" spans="1:32">
      <c r="A3244" s="3" t="s">
        <v>184</v>
      </c>
      <c r="B3244">
        <v>3234</v>
      </c>
      <c r="C3244">
        <v>202127</v>
      </c>
      <c r="D3244" t="s">
        <v>136</v>
      </c>
      <c r="E3244" s="2" t="s">
        <v>98</v>
      </c>
      <c r="F3244" s="2" t="s">
        <v>98</v>
      </c>
      <c r="G3244" s="2" t="s">
        <v>98</v>
      </c>
      <c r="H3244" s="3" t="s">
        <v>97</v>
      </c>
      <c r="I3244" s="2" t="s">
        <v>147</v>
      </c>
      <c r="J3244" s="6" t="s">
        <v>97</v>
      </c>
      <c r="K3244" s="2" t="s">
        <v>134</v>
      </c>
      <c r="L3244" t="s">
        <v>140</v>
      </c>
      <c r="M3244" s="2" t="s">
        <v>101</v>
      </c>
      <c r="N3244" s="70" t="s">
        <v>97</v>
      </c>
      <c r="O3244" s="70" t="s">
        <v>163</v>
      </c>
      <c r="P3244" s="4" t="s">
        <v>182</v>
      </c>
      <c r="Q3244" s="2" t="s">
        <v>98</v>
      </c>
      <c r="R3244" s="2" t="s">
        <v>98</v>
      </c>
      <c r="S3244" t="s">
        <v>98</v>
      </c>
      <c r="T3244" t="s">
        <v>98</v>
      </c>
      <c r="U3244" s="2" t="s">
        <v>98</v>
      </c>
      <c r="V3244" s="2" t="s">
        <v>98</v>
      </c>
      <c r="W3244" s="2" t="s">
        <v>98</v>
      </c>
      <c r="X3244" s="2" t="s">
        <v>98</v>
      </c>
      <c r="Y3244" s="2" t="s">
        <v>186</v>
      </c>
      <c r="Z3244" s="2" t="s">
        <v>98</v>
      </c>
      <c r="AA3244" s="2" t="s">
        <v>98</v>
      </c>
      <c r="AB3244" s="2" t="s">
        <v>98</v>
      </c>
      <c r="AC3244" t="s">
        <v>176</v>
      </c>
      <c r="AD3244" t="s">
        <v>97</v>
      </c>
      <c r="AE3244" s="1" t="s">
        <v>98</v>
      </c>
      <c r="AF3244" t="s">
        <v>98</v>
      </c>
    </row>
    <row r="3245" spans="1:32">
      <c r="A3245" s="3" t="s">
        <v>184</v>
      </c>
      <c r="B3245">
        <v>3235</v>
      </c>
      <c r="C3245" s="6">
        <v>202133</v>
      </c>
      <c r="D3245" t="s">
        <v>137</v>
      </c>
      <c r="E3245" s="2" t="s">
        <v>97</v>
      </c>
      <c r="F3245" s="2" t="s">
        <v>98</v>
      </c>
      <c r="G3245" s="2" t="s">
        <v>98</v>
      </c>
      <c r="H3245" s="2" t="s">
        <v>98</v>
      </c>
      <c r="I3245" s="2" t="s">
        <v>144</v>
      </c>
      <c r="J3245" s="2" t="s">
        <v>98</v>
      </c>
      <c r="K3245" s="2" t="s">
        <v>134</v>
      </c>
      <c r="L3245" t="s">
        <v>138</v>
      </c>
      <c r="M3245" s="2" t="s">
        <v>101</v>
      </c>
      <c r="N3245" s="71" t="s">
        <v>98</v>
      </c>
      <c r="O3245" s="71" t="s">
        <v>174</v>
      </c>
      <c r="P3245" s="4" t="s">
        <v>97</v>
      </c>
      <c r="Q3245" s="2" t="s">
        <v>97</v>
      </c>
      <c r="R3245" s="2" t="s">
        <v>97</v>
      </c>
      <c r="S3245" t="s">
        <v>97</v>
      </c>
      <c r="T3245" t="s">
        <v>97</v>
      </c>
      <c r="U3245" s="2" t="s">
        <v>97</v>
      </c>
      <c r="V3245" s="2" t="s">
        <v>98</v>
      </c>
      <c r="W3245" s="2" t="s">
        <v>98</v>
      </c>
      <c r="X3245" s="2" t="s">
        <v>97</v>
      </c>
      <c r="Y3245" s="2" t="s">
        <v>98</v>
      </c>
      <c r="Z3245" s="2" t="s">
        <v>98</v>
      </c>
      <c r="AA3245" s="2" t="s">
        <v>98</v>
      </c>
      <c r="AB3245" s="2" t="s">
        <v>98</v>
      </c>
      <c r="AC3245" t="s">
        <v>178</v>
      </c>
      <c r="AD3245" t="s">
        <v>97</v>
      </c>
      <c r="AE3245" s="1" t="s">
        <v>98</v>
      </c>
      <c r="AF3245" t="s">
        <v>98</v>
      </c>
    </row>
    <row r="3246" spans="1:32">
      <c r="A3246" s="3" t="s">
        <v>184</v>
      </c>
      <c r="B3246">
        <v>3236</v>
      </c>
      <c r="C3246" s="6">
        <v>202139</v>
      </c>
      <c r="D3246" t="s">
        <v>137</v>
      </c>
      <c r="E3246" s="2" t="s">
        <v>97</v>
      </c>
      <c r="F3246" s="2" t="s">
        <v>98</v>
      </c>
      <c r="G3246" s="2" t="s">
        <v>98</v>
      </c>
      <c r="H3246" s="2" t="s">
        <v>97</v>
      </c>
      <c r="I3246" s="2" t="s">
        <v>144</v>
      </c>
      <c r="J3246" s="2" t="s">
        <v>97</v>
      </c>
      <c r="K3246" s="2" t="s">
        <v>134</v>
      </c>
      <c r="L3246" t="s">
        <v>138</v>
      </c>
      <c r="M3246" s="2" t="s">
        <v>100</v>
      </c>
      <c r="N3246" s="71" t="s">
        <v>98</v>
      </c>
      <c r="O3246" s="71" t="s">
        <v>174</v>
      </c>
      <c r="P3246" s="4" t="s">
        <v>97</v>
      </c>
      <c r="Q3246" s="2" t="s">
        <v>97</v>
      </c>
      <c r="R3246" s="2" t="s">
        <v>98</v>
      </c>
      <c r="S3246" t="s">
        <v>97</v>
      </c>
      <c r="T3246" t="s">
        <v>98</v>
      </c>
      <c r="U3246" s="2" t="s">
        <v>97</v>
      </c>
      <c r="V3246" s="2" t="s">
        <v>97</v>
      </c>
      <c r="W3246" s="2" t="s">
        <v>98</v>
      </c>
      <c r="X3246" s="2" t="s">
        <v>98</v>
      </c>
      <c r="Y3246" s="2" t="s">
        <v>97</v>
      </c>
      <c r="Z3246" s="2" t="s">
        <v>98</v>
      </c>
      <c r="AA3246" s="2" t="s">
        <v>98</v>
      </c>
      <c r="AB3246" s="2" t="s">
        <v>98</v>
      </c>
      <c r="AC3246" t="s">
        <v>178</v>
      </c>
      <c r="AD3246" t="s">
        <v>97</v>
      </c>
      <c r="AE3246" s="1" t="s">
        <v>98</v>
      </c>
      <c r="AF3246" t="s">
        <v>97</v>
      </c>
    </row>
    <row r="3247" spans="1:32">
      <c r="A3247" s="3" t="s">
        <v>184</v>
      </c>
      <c r="B3247">
        <v>3237</v>
      </c>
      <c r="C3247" s="6">
        <v>202208</v>
      </c>
      <c r="D3247" t="s">
        <v>137</v>
      </c>
      <c r="E3247" s="2" t="s">
        <v>98</v>
      </c>
      <c r="F3247" s="2" t="s">
        <v>98</v>
      </c>
      <c r="G3247" s="2" t="s">
        <v>98</v>
      </c>
      <c r="H3247" s="2" t="s">
        <v>97</v>
      </c>
      <c r="I3247" s="2" t="s">
        <v>146</v>
      </c>
      <c r="J3247" s="2" t="s">
        <v>97</v>
      </c>
      <c r="K3247" s="2" t="s">
        <v>135</v>
      </c>
      <c r="L3247" t="s">
        <v>139</v>
      </c>
      <c r="M3247" s="2" t="s">
        <v>100</v>
      </c>
      <c r="N3247" s="71" t="s">
        <v>97</v>
      </c>
      <c r="O3247" s="71" t="s">
        <v>163</v>
      </c>
      <c r="P3247" s="4" t="s">
        <v>98</v>
      </c>
      <c r="Q3247" s="2" t="s">
        <v>98</v>
      </c>
      <c r="R3247" s="2" t="s">
        <v>98</v>
      </c>
      <c r="S3247" t="s">
        <v>97</v>
      </c>
      <c r="T3247" t="s">
        <v>97</v>
      </c>
      <c r="U3247" s="2" t="s">
        <v>98</v>
      </c>
      <c r="V3247" s="2" t="s">
        <v>97</v>
      </c>
      <c r="W3247" s="2" t="s">
        <v>98</v>
      </c>
      <c r="X3247" s="2" t="s">
        <v>98</v>
      </c>
      <c r="Y3247" s="2" t="s">
        <v>99</v>
      </c>
      <c r="Z3247" s="2" t="s">
        <v>98</v>
      </c>
      <c r="AA3247" s="2" t="s">
        <v>98</v>
      </c>
      <c r="AB3247" s="2" t="s">
        <v>185</v>
      </c>
      <c r="AC3247" t="s">
        <v>176</v>
      </c>
      <c r="AD3247" t="s">
        <v>98</v>
      </c>
      <c r="AE3247" s="1" t="s">
        <v>98</v>
      </c>
      <c r="AF3247" t="s">
        <v>98</v>
      </c>
    </row>
    <row r="3248" spans="1:32">
      <c r="A3248" s="3" t="s">
        <v>184</v>
      </c>
      <c r="B3248">
        <v>3238</v>
      </c>
      <c r="C3248">
        <v>202221</v>
      </c>
      <c r="D3248" t="s">
        <v>136</v>
      </c>
      <c r="E3248" s="2" t="s">
        <v>98</v>
      </c>
      <c r="F3248" s="2" t="s">
        <v>98</v>
      </c>
      <c r="G3248" s="2" t="s">
        <v>98</v>
      </c>
      <c r="H3248" s="2" t="s">
        <v>97</v>
      </c>
      <c r="I3248" s="3" t="s">
        <v>145</v>
      </c>
      <c r="J3248" s="6" t="s">
        <v>97</v>
      </c>
      <c r="K3248" s="2" t="s">
        <v>135</v>
      </c>
      <c r="L3248" t="s">
        <v>138</v>
      </c>
      <c r="M3248" s="3" t="s">
        <v>101</v>
      </c>
      <c r="N3248" s="71" t="s">
        <v>97</v>
      </c>
      <c r="O3248" s="71" t="s">
        <v>174</v>
      </c>
      <c r="P3248" s="5" t="s">
        <v>182</v>
      </c>
      <c r="Q3248" s="2" t="s">
        <v>98</v>
      </c>
      <c r="R3248" s="2" t="s">
        <v>98</v>
      </c>
      <c r="S3248" t="s">
        <v>98</v>
      </c>
      <c r="T3248" t="s">
        <v>98</v>
      </c>
      <c r="U3248" s="2" t="s">
        <v>98</v>
      </c>
      <c r="V3248" s="2" t="s">
        <v>98</v>
      </c>
      <c r="W3248" s="2" t="s">
        <v>98</v>
      </c>
      <c r="X3248" s="2" t="s">
        <v>97</v>
      </c>
      <c r="Y3248" s="2" t="s">
        <v>99</v>
      </c>
      <c r="Z3248" s="2" t="s">
        <v>98</v>
      </c>
      <c r="AA3248" s="2" t="s">
        <v>98</v>
      </c>
      <c r="AB3248" s="2" t="s">
        <v>185</v>
      </c>
      <c r="AC3248" t="s">
        <v>176</v>
      </c>
      <c r="AD3248" s="6" t="s">
        <v>98</v>
      </c>
      <c r="AE3248" s="1" t="s">
        <v>98</v>
      </c>
      <c r="AF3248" t="s">
        <v>98</v>
      </c>
    </row>
    <row r="3249" spans="1:32">
      <c r="A3249" s="3" t="s">
        <v>184</v>
      </c>
      <c r="B3249">
        <v>3239</v>
      </c>
      <c r="C3249">
        <v>202228</v>
      </c>
      <c r="D3249" t="s">
        <v>137</v>
      </c>
      <c r="E3249" s="2" t="s">
        <v>98</v>
      </c>
      <c r="F3249" s="2" t="s">
        <v>98</v>
      </c>
      <c r="G3249" s="2" t="s">
        <v>98</v>
      </c>
      <c r="H3249" s="3" t="s">
        <v>97</v>
      </c>
      <c r="I3249" s="2" t="s">
        <v>145</v>
      </c>
      <c r="J3249" s="6" t="s">
        <v>97</v>
      </c>
      <c r="K3249" s="2" t="s">
        <v>134</v>
      </c>
      <c r="L3249" t="s">
        <v>140</v>
      </c>
      <c r="M3249" s="3" t="s">
        <v>100</v>
      </c>
      <c r="N3249" s="71" t="s">
        <v>97</v>
      </c>
      <c r="O3249" s="71" t="s">
        <v>174</v>
      </c>
      <c r="P3249" s="4" t="s">
        <v>97</v>
      </c>
      <c r="Q3249" s="2" t="s">
        <v>98</v>
      </c>
      <c r="R3249" s="2" t="s">
        <v>98</v>
      </c>
      <c r="S3249" t="s">
        <v>97</v>
      </c>
      <c r="T3249" t="s">
        <v>98</v>
      </c>
      <c r="U3249" s="2" t="s">
        <v>98</v>
      </c>
      <c r="V3249" s="2" t="s">
        <v>98</v>
      </c>
      <c r="W3249" s="2" t="s">
        <v>98</v>
      </c>
      <c r="X3249" s="2" t="s">
        <v>98</v>
      </c>
      <c r="Y3249" s="2" t="s">
        <v>186</v>
      </c>
      <c r="Z3249" s="2" t="s">
        <v>98</v>
      </c>
      <c r="AA3249" s="2" t="s">
        <v>98</v>
      </c>
      <c r="AB3249" s="2" t="s">
        <v>97</v>
      </c>
      <c r="AC3249" t="s">
        <v>178</v>
      </c>
      <c r="AD3249" s="6" t="s">
        <v>97</v>
      </c>
      <c r="AE3249" s="1" t="s">
        <v>98</v>
      </c>
      <c r="AF3249" t="s">
        <v>97</v>
      </c>
    </row>
    <row r="3250" spans="1:32">
      <c r="A3250" s="3" t="s">
        <v>184</v>
      </c>
      <c r="B3250">
        <v>3240</v>
      </c>
      <c r="C3250" s="6">
        <v>202269</v>
      </c>
      <c r="D3250" t="s">
        <v>137</v>
      </c>
      <c r="E3250" s="2" t="s">
        <v>98</v>
      </c>
      <c r="F3250" s="2" t="s">
        <v>98</v>
      </c>
      <c r="G3250" s="2" t="s">
        <v>98</v>
      </c>
      <c r="H3250" s="2" t="s">
        <v>97</v>
      </c>
      <c r="I3250" s="2" t="s">
        <v>145</v>
      </c>
      <c r="J3250" s="2" t="s">
        <v>97</v>
      </c>
      <c r="K3250" s="2" t="s">
        <v>134</v>
      </c>
      <c r="L3250" t="s">
        <v>140</v>
      </c>
      <c r="M3250" s="2" t="s">
        <v>100</v>
      </c>
      <c r="N3250" s="71" t="s">
        <v>97</v>
      </c>
      <c r="O3250" s="71" t="s">
        <v>174</v>
      </c>
      <c r="P3250" s="4" t="s">
        <v>182</v>
      </c>
      <c r="Q3250" s="2" t="s">
        <v>98</v>
      </c>
      <c r="R3250" s="2" t="s">
        <v>98</v>
      </c>
      <c r="S3250" t="s">
        <v>98</v>
      </c>
      <c r="T3250" t="s">
        <v>98</v>
      </c>
      <c r="U3250" s="2" t="s">
        <v>98</v>
      </c>
      <c r="V3250" s="2" t="s">
        <v>98</v>
      </c>
      <c r="W3250" s="2" t="s">
        <v>98</v>
      </c>
      <c r="X3250" s="2" t="s">
        <v>98</v>
      </c>
      <c r="Y3250" s="2" t="s">
        <v>186</v>
      </c>
      <c r="Z3250" s="2" t="s">
        <v>98</v>
      </c>
      <c r="AA3250" s="2" t="s">
        <v>98</v>
      </c>
      <c r="AB3250" s="2" t="s">
        <v>97</v>
      </c>
      <c r="AC3250" t="s">
        <v>176</v>
      </c>
      <c r="AD3250" t="s">
        <v>97</v>
      </c>
      <c r="AE3250" s="1" t="s">
        <v>98</v>
      </c>
      <c r="AF3250" t="s">
        <v>98</v>
      </c>
    </row>
    <row r="3251" spans="1:32">
      <c r="A3251" s="3" t="s">
        <v>184</v>
      </c>
      <c r="B3251">
        <v>3241</v>
      </c>
      <c r="C3251" s="6">
        <v>202271</v>
      </c>
      <c r="D3251" t="s">
        <v>137</v>
      </c>
      <c r="E3251" s="2" t="s">
        <v>98</v>
      </c>
      <c r="F3251" s="2" t="s">
        <v>98</v>
      </c>
      <c r="G3251" s="2" t="s">
        <v>98</v>
      </c>
      <c r="H3251" s="2" t="s">
        <v>97</v>
      </c>
      <c r="I3251" s="2" t="s">
        <v>145</v>
      </c>
      <c r="J3251" s="2" t="s">
        <v>97</v>
      </c>
      <c r="K3251" s="2" t="s">
        <v>134</v>
      </c>
      <c r="L3251" t="s">
        <v>140</v>
      </c>
      <c r="M3251" s="2" t="s">
        <v>101</v>
      </c>
      <c r="N3251" s="71" t="s">
        <v>97</v>
      </c>
      <c r="O3251" s="71" t="s">
        <v>174</v>
      </c>
      <c r="P3251" s="4" t="s">
        <v>182</v>
      </c>
      <c r="Q3251" s="2" t="s">
        <v>98</v>
      </c>
      <c r="R3251" s="2" t="s">
        <v>98</v>
      </c>
      <c r="S3251" t="s">
        <v>98</v>
      </c>
      <c r="T3251" t="s">
        <v>98</v>
      </c>
      <c r="U3251" s="2" t="s">
        <v>98</v>
      </c>
      <c r="V3251" s="2" t="s">
        <v>98</v>
      </c>
      <c r="W3251" s="2" t="s">
        <v>98</v>
      </c>
      <c r="X3251" s="2" t="s">
        <v>98</v>
      </c>
      <c r="Y3251" s="2" t="s">
        <v>186</v>
      </c>
      <c r="Z3251" s="2" t="s">
        <v>98</v>
      </c>
      <c r="AA3251" s="2" t="s">
        <v>98</v>
      </c>
      <c r="AB3251" s="2" t="s">
        <v>97</v>
      </c>
      <c r="AC3251" t="s">
        <v>176</v>
      </c>
      <c r="AD3251" t="s">
        <v>97</v>
      </c>
      <c r="AE3251" s="1" t="s">
        <v>98</v>
      </c>
      <c r="AF3251" t="s">
        <v>98</v>
      </c>
    </row>
    <row r="3252" spans="1:32">
      <c r="A3252" s="3" t="s">
        <v>184</v>
      </c>
      <c r="B3252">
        <v>3242</v>
      </c>
      <c r="C3252" s="6">
        <v>202273</v>
      </c>
      <c r="D3252" t="s">
        <v>137</v>
      </c>
      <c r="E3252" s="2" t="s">
        <v>98</v>
      </c>
      <c r="F3252" s="2" t="s">
        <v>98</v>
      </c>
      <c r="G3252" s="2" t="s">
        <v>98</v>
      </c>
      <c r="H3252" s="2" t="s">
        <v>97</v>
      </c>
      <c r="I3252" s="2" t="s">
        <v>145</v>
      </c>
      <c r="J3252" s="2" t="s">
        <v>97</v>
      </c>
      <c r="K3252" s="2" t="s">
        <v>134</v>
      </c>
      <c r="L3252" t="s">
        <v>140</v>
      </c>
      <c r="M3252" s="2" t="s">
        <v>101</v>
      </c>
      <c r="N3252" s="71" t="s">
        <v>98</v>
      </c>
      <c r="O3252" s="71" t="s">
        <v>174</v>
      </c>
      <c r="P3252" s="4" t="s">
        <v>182</v>
      </c>
      <c r="Q3252" s="2" t="s">
        <v>98</v>
      </c>
      <c r="R3252" s="2" t="s">
        <v>98</v>
      </c>
      <c r="S3252" t="s">
        <v>98</v>
      </c>
      <c r="T3252" t="s">
        <v>98</v>
      </c>
      <c r="U3252" s="2" t="s">
        <v>98</v>
      </c>
      <c r="V3252" s="2" t="s">
        <v>98</v>
      </c>
      <c r="W3252" s="2" t="s">
        <v>98</v>
      </c>
      <c r="X3252" s="2" t="s">
        <v>98</v>
      </c>
      <c r="Y3252" s="2" t="s">
        <v>186</v>
      </c>
      <c r="Z3252" s="2" t="s">
        <v>98</v>
      </c>
      <c r="AA3252" s="2" t="s">
        <v>98</v>
      </c>
      <c r="AB3252" s="2" t="s">
        <v>98</v>
      </c>
      <c r="AC3252" t="s">
        <v>176</v>
      </c>
      <c r="AD3252" t="s">
        <v>97</v>
      </c>
      <c r="AE3252" s="1" t="s">
        <v>98</v>
      </c>
      <c r="AF3252" t="s">
        <v>98</v>
      </c>
    </row>
    <row r="3253" spans="1:32">
      <c r="A3253" s="3" t="s">
        <v>184</v>
      </c>
      <c r="B3253">
        <v>3243</v>
      </c>
      <c r="C3253">
        <v>202278</v>
      </c>
      <c r="D3253" t="s">
        <v>136</v>
      </c>
      <c r="E3253" s="2" t="s">
        <v>98</v>
      </c>
      <c r="F3253" s="2" t="s">
        <v>98</v>
      </c>
      <c r="G3253" s="2" t="s">
        <v>98</v>
      </c>
      <c r="H3253" s="3" t="s">
        <v>97</v>
      </c>
      <c r="I3253" s="2" t="s">
        <v>147</v>
      </c>
      <c r="J3253" s="6" t="s">
        <v>97</v>
      </c>
      <c r="K3253" s="2" t="s">
        <v>134</v>
      </c>
      <c r="L3253" t="s">
        <v>140</v>
      </c>
      <c r="M3253" s="3" t="s">
        <v>100</v>
      </c>
      <c r="N3253" s="71" t="s">
        <v>97</v>
      </c>
      <c r="O3253" s="71" t="s">
        <v>174</v>
      </c>
      <c r="P3253" s="4" t="s">
        <v>97</v>
      </c>
      <c r="Q3253" s="2" t="s">
        <v>98</v>
      </c>
      <c r="R3253" s="2" t="s">
        <v>98</v>
      </c>
      <c r="S3253" t="s">
        <v>97</v>
      </c>
      <c r="T3253" t="s">
        <v>98</v>
      </c>
      <c r="U3253" s="2" t="s">
        <v>98</v>
      </c>
      <c r="V3253" s="2" t="s">
        <v>98</v>
      </c>
      <c r="W3253" s="2" t="s">
        <v>98</v>
      </c>
      <c r="X3253" s="2" t="s">
        <v>98</v>
      </c>
      <c r="Y3253" s="2" t="s">
        <v>186</v>
      </c>
      <c r="Z3253" s="2" t="s">
        <v>98</v>
      </c>
      <c r="AA3253" s="2" t="s">
        <v>98</v>
      </c>
      <c r="AB3253" s="2" t="s">
        <v>97</v>
      </c>
      <c r="AC3253" t="s">
        <v>176</v>
      </c>
      <c r="AD3253" s="6" t="s">
        <v>97</v>
      </c>
      <c r="AE3253" s="1" t="s">
        <v>98</v>
      </c>
      <c r="AF3253" t="s">
        <v>98</v>
      </c>
    </row>
    <row r="3254" spans="1:32">
      <c r="A3254" s="3" t="s">
        <v>184</v>
      </c>
      <c r="B3254">
        <v>3244</v>
      </c>
      <c r="C3254" s="6">
        <v>202290</v>
      </c>
      <c r="D3254" t="s">
        <v>137</v>
      </c>
      <c r="E3254" s="2" t="s">
        <v>97</v>
      </c>
      <c r="F3254" s="2" t="s">
        <v>98</v>
      </c>
      <c r="G3254" s="2" t="s">
        <v>97</v>
      </c>
      <c r="H3254" s="2" t="s">
        <v>97</v>
      </c>
      <c r="I3254" s="2" t="s">
        <v>146</v>
      </c>
      <c r="J3254" s="2" t="s">
        <v>97</v>
      </c>
      <c r="K3254" s="2" t="s">
        <v>134</v>
      </c>
      <c r="L3254" t="s">
        <v>138</v>
      </c>
      <c r="M3254" s="2" t="s">
        <v>101</v>
      </c>
      <c r="N3254" s="71" t="s">
        <v>97</v>
      </c>
      <c r="O3254" s="71" t="s">
        <v>174</v>
      </c>
      <c r="P3254" s="4" t="s">
        <v>97</v>
      </c>
      <c r="Q3254" s="2" t="s">
        <v>98</v>
      </c>
      <c r="R3254" s="2" t="s">
        <v>97</v>
      </c>
      <c r="S3254" t="s">
        <v>97</v>
      </c>
      <c r="T3254" t="s">
        <v>97</v>
      </c>
      <c r="U3254" s="2" t="s">
        <v>98</v>
      </c>
      <c r="V3254" s="2" t="s">
        <v>97</v>
      </c>
      <c r="W3254" s="2" t="s">
        <v>98</v>
      </c>
      <c r="X3254" s="2" t="s">
        <v>98</v>
      </c>
      <c r="Y3254" s="2" t="s">
        <v>98</v>
      </c>
      <c r="Z3254" s="2" t="s">
        <v>98</v>
      </c>
      <c r="AA3254" s="2" t="s">
        <v>98</v>
      </c>
      <c r="AB3254" s="2" t="s">
        <v>98</v>
      </c>
      <c r="AC3254" t="s">
        <v>178</v>
      </c>
      <c r="AD3254" t="s">
        <v>97</v>
      </c>
      <c r="AE3254" s="1" t="s">
        <v>98</v>
      </c>
      <c r="AF3254" t="s">
        <v>97</v>
      </c>
    </row>
    <row r="3255" spans="1:32">
      <c r="A3255" s="3" t="s">
        <v>184</v>
      </c>
      <c r="B3255">
        <v>3245</v>
      </c>
      <c r="C3255">
        <v>202291</v>
      </c>
      <c r="D3255" t="s">
        <v>137</v>
      </c>
      <c r="E3255" s="2" t="s">
        <v>98</v>
      </c>
      <c r="F3255" s="2" t="s">
        <v>98</v>
      </c>
      <c r="G3255" s="2" t="s">
        <v>98</v>
      </c>
      <c r="H3255" s="3" t="s">
        <v>97</v>
      </c>
      <c r="I3255" s="2" t="s">
        <v>146</v>
      </c>
      <c r="J3255" s="6" t="s">
        <v>97</v>
      </c>
      <c r="K3255" s="2" t="s">
        <v>135</v>
      </c>
      <c r="L3255" t="s">
        <v>139</v>
      </c>
      <c r="M3255" s="2" t="s">
        <v>100</v>
      </c>
      <c r="N3255" s="70" t="s">
        <v>97</v>
      </c>
      <c r="O3255" s="70" t="s">
        <v>163</v>
      </c>
      <c r="P3255" s="5" t="s">
        <v>98</v>
      </c>
      <c r="Q3255" s="2" t="s">
        <v>98</v>
      </c>
      <c r="R3255" s="2" t="s">
        <v>98</v>
      </c>
      <c r="S3255" t="s">
        <v>97</v>
      </c>
      <c r="T3255" t="s">
        <v>98</v>
      </c>
      <c r="U3255" s="2" t="s">
        <v>98</v>
      </c>
      <c r="V3255" s="2" t="s">
        <v>98</v>
      </c>
      <c r="W3255" s="2" t="s">
        <v>98</v>
      </c>
      <c r="X3255" s="2" t="s">
        <v>98</v>
      </c>
      <c r="Y3255" s="2" t="s">
        <v>99</v>
      </c>
      <c r="Z3255" s="2" t="s">
        <v>98</v>
      </c>
      <c r="AA3255" s="2" t="s">
        <v>98</v>
      </c>
      <c r="AB3255" s="2" t="s">
        <v>185</v>
      </c>
      <c r="AC3255" t="s">
        <v>176</v>
      </c>
      <c r="AD3255" s="6" t="s">
        <v>98</v>
      </c>
      <c r="AE3255" s="1" t="s">
        <v>98</v>
      </c>
      <c r="AF3255" t="s">
        <v>98</v>
      </c>
    </row>
    <row r="3256" spans="1:32">
      <c r="A3256" s="3" t="s">
        <v>184</v>
      </c>
      <c r="B3256">
        <v>3246</v>
      </c>
      <c r="C3256">
        <v>202292</v>
      </c>
      <c r="D3256" t="s">
        <v>136</v>
      </c>
      <c r="E3256" s="2" t="s">
        <v>98</v>
      </c>
      <c r="F3256" s="2" t="s">
        <v>98</v>
      </c>
      <c r="G3256" s="2" t="s">
        <v>98</v>
      </c>
      <c r="H3256" s="3" t="s">
        <v>97</v>
      </c>
      <c r="I3256" s="2" t="s">
        <v>149</v>
      </c>
      <c r="J3256" s="6" t="s">
        <v>97</v>
      </c>
      <c r="K3256" s="2" t="s">
        <v>134</v>
      </c>
      <c r="L3256" t="s">
        <v>140</v>
      </c>
      <c r="M3256" s="3" t="s">
        <v>100</v>
      </c>
      <c r="N3256" s="71" t="s">
        <v>97</v>
      </c>
      <c r="O3256" s="71" t="s">
        <v>163</v>
      </c>
      <c r="P3256" s="5" t="s">
        <v>98</v>
      </c>
      <c r="Q3256" s="2" t="s">
        <v>98</v>
      </c>
      <c r="R3256" s="2" t="s">
        <v>98</v>
      </c>
      <c r="S3256" t="s">
        <v>97</v>
      </c>
      <c r="T3256" t="s">
        <v>98</v>
      </c>
      <c r="U3256" s="2" t="s">
        <v>98</v>
      </c>
      <c r="V3256" s="2" t="s">
        <v>98</v>
      </c>
      <c r="W3256" s="2" t="s">
        <v>98</v>
      </c>
      <c r="X3256" s="2" t="s">
        <v>98</v>
      </c>
      <c r="Y3256" s="2" t="s">
        <v>98</v>
      </c>
      <c r="Z3256" s="2" t="s">
        <v>98</v>
      </c>
      <c r="AA3256" s="2" t="s">
        <v>98</v>
      </c>
      <c r="AB3256" s="2" t="s">
        <v>98</v>
      </c>
      <c r="AC3256" t="s">
        <v>176</v>
      </c>
      <c r="AD3256" s="6" t="s">
        <v>97</v>
      </c>
      <c r="AE3256" s="1" t="s">
        <v>98</v>
      </c>
      <c r="AF3256" t="s">
        <v>98</v>
      </c>
    </row>
    <row r="3257" spans="1:32">
      <c r="A3257" s="3" t="s">
        <v>184</v>
      </c>
      <c r="B3257">
        <v>3247</v>
      </c>
      <c r="C3257">
        <v>202316</v>
      </c>
      <c r="D3257" t="s">
        <v>137</v>
      </c>
      <c r="E3257" s="2" t="s">
        <v>97</v>
      </c>
      <c r="F3257" s="2" t="s">
        <v>97</v>
      </c>
      <c r="G3257" s="2" t="s">
        <v>98</v>
      </c>
      <c r="H3257" s="3" t="s">
        <v>97</v>
      </c>
      <c r="I3257" s="2" t="s">
        <v>148</v>
      </c>
      <c r="J3257" s="6" t="s">
        <v>97</v>
      </c>
      <c r="K3257" s="2" t="s">
        <v>134</v>
      </c>
      <c r="L3257" t="s">
        <v>140</v>
      </c>
      <c r="M3257" s="3" t="s">
        <v>101</v>
      </c>
      <c r="N3257" s="71" t="s">
        <v>97</v>
      </c>
      <c r="O3257" s="71" t="s">
        <v>174</v>
      </c>
      <c r="P3257" s="5" t="s">
        <v>182</v>
      </c>
      <c r="Q3257" s="2" t="s">
        <v>98</v>
      </c>
      <c r="R3257" s="2" t="s">
        <v>98</v>
      </c>
      <c r="S3257" t="s">
        <v>98</v>
      </c>
      <c r="T3257" t="s">
        <v>98</v>
      </c>
      <c r="U3257" s="2" t="s">
        <v>98</v>
      </c>
      <c r="V3257" s="2" t="s">
        <v>98</v>
      </c>
      <c r="W3257" s="2" t="s">
        <v>98</v>
      </c>
      <c r="X3257" s="2" t="s">
        <v>98</v>
      </c>
      <c r="Y3257" s="2" t="s">
        <v>98</v>
      </c>
      <c r="Z3257" s="2" t="s">
        <v>98</v>
      </c>
      <c r="AA3257" s="2" t="s">
        <v>98</v>
      </c>
      <c r="AB3257" s="2" t="s">
        <v>97</v>
      </c>
      <c r="AC3257" t="s">
        <v>176</v>
      </c>
      <c r="AD3257" t="s">
        <v>97</v>
      </c>
      <c r="AE3257" s="1" t="s">
        <v>98</v>
      </c>
      <c r="AF3257" t="s">
        <v>97</v>
      </c>
    </row>
    <row r="3258" spans="1:32">
      <c r="A3258" s="3" t="s">
        <v>184</v>
      </c>
      <c r="B3258">
        <v>3248</v>
      </c>
      <c r="C3258">
        <v>202317</v>
      </c>
      <c r="D3258" t="s">
        <v>137</v>
      </c>
      <c r="E3258" s="2" t="s">
        <v>98</v>
      </c>
      <c r="F3258" s="2" t="s">
        <v>98</v>
      </c>
      <c r="G3258" s="2" t="s">
        <v>98</v>
      </c>
      <c r="H3258" s="3" t="s">
        <v>97</v>
      </c>
      <c r="I3258" s="2" t="s">
        <v>144</v>
      </c>
      <c r="J3258" s="6" t="s">
        <v>97</v>
      </c>
      <c r="K3258" s="2" t="s">
        <v>134</v>
      </c>
      <c r="L3258" t="s">
        <v>140</v>
      </c>
      <c r="M3258" s="3" t="s">
        <v>101</v>
      </c>
      <c r="N3258" s="71" t="s">
        <v>98</v>
      </c>
      <c r="O3258" s="71" t="s">
        <v>174</v>
      </c>
      <c r="P3258" s="4" t="s">
        <v>182</v>
      </c>
      <c r="Q3258" s="2" t="s">
        <v>98</v>
      </c>
      <c r="R3258" s="2" t="s">
        <v>98</v>
      </c>
      <c r="S3258" t="s">
        <v>98</v>
      </c>
      <c r="T3258" t="s">
        <v>98</v>
      </c>
      <c r="U3258" s="2" t="s">
        <v>98</v>
      </c>
      <c r="V3258" s="2" t="s">
        <v>98</v>
      </c>
      <c r="W3258" s="2" t="s">
        <v>98</v>
      </c>
      <c r="X3258" s="2" t="s">
        <v>98</v>
      </c>
      <c r="Y3258" s="2" t="s">
        <v>98</v>
      </c>
      <c r="Z3258" s="2" t="s">
        <v>98</v>
      </c>
      <c r="AA3258" s="2" t="s">
        <v>98</v>
      </c>
      <c r="AB3258" s="2" t="s">
        <v>97</v>
      </c>
      <c r="AC3258" t="s">
        <v>176</v>
      </c>
      <c r="AD3258" s="6" t="s">
        <v>97</v>
      </c>
      <c r="AE3258" s="1" t="s">
        <v>98</v>
      </c>
      <c r="AF3258" t="s">
        <v>98</v>
      </c>
    </row>
    <row r="3259" spans="1:32">
      <c r="A3259" s="3" t="s">
        <v>184</v>
      </c>
      <c r="B3259">
        <v>3249</v>
      </c>
      <c r="C3259">
        <v>202336</v>
      </c>
      <c r="D3259" t="s">
        <v>136</v>
      </c>
      <c r="E3259" s="2" t="s">
        <v>97</v>
      </c>
      <c r="F3259" s="2" t="s">
        <v>97</v>
      </c>
      <c r="G3259" s="2" t="s">
        <v>98</v>
      </c>
      <c r="H3259" s="3" t="s">
        <v>98</v>
      </c>
      <c r="I3259" s="2" t="s">
        <v>145</v>
      </c>
      <c r="J3259" s="6" t="s">
        <v>98</v>
      </c>
      <c r="K3259" s="2" t="s">
        <v>134</v>
      </c>
      <c r="L3259" t="s">
        <v>139</v>
      </c>
      <c r="M3259" s="3" t="s">
        <v>100</v>
      </c>
      <c r="N3259" s="71" t="s">
        <v>97</v>
      </c>
      <c r="O3259" s="71" t="s">
        <v>174</v>
      </c>
      <c r="P3259" s="4" t="s">
        <v>97</v>
      </c>
      <c r="Q3259" s="2" t="s">
        <v>98</v>
      </c>
      <c r="R3259" s="2" t="s">
        <v>98</v>
      </c>
      <c r="S3259" t="s">
        <v>97</v>
      </c>
      <c r="T3259" t="s">
        <v>98</v>
      </c>
      <c r="U3259" s="2" t="s">
        <v>98</v>
      </c>
      <c r="V3259" s="2" t="s">
        <v>98</v>
      </c>
      <c r="W3259" s="2" t="s">
        <v>98</v>
      </c>
      <c r="X3259" s="2" t="s">
        <v>98</v>
      </c>
      <c r="Y3259" s="2" t="s">
        <v>98</v>
      </c>
      <c r="Z3259" s="2" t="s">
        <v>98</v>
      </c>
      <c r="AA3259" s="2" t="s">
        <v>98</v>
      </c>
      <c r="AB3259" s="2" t="s">
        <v>97</v>
      </c>
      <c r="AC3259" t="s">
        <v>178</v>
      </c>
      <c r="AD3259" s="6" t="s">
        <v>97</v>
      </c>
      <c r="AE3259" s="1" t="s">
        <v>98</v>
      </c>
      <c r="AF3259" t="s">
        <v>97</v>
      </c>
    </row>
    <row r="3260" spans="1:32">
      <c r="A3260" s="3" t="s">
        <v>184</v>
      </c>
      <c r="B3260">
        <v>3250</v>
      </c>
      <c r="C3260" s="6">
        <v>202355</v>
      </c>
      <c r="D3260" t="s">
        <v>137</v>
      </c>
      <c r="E3260" s="2" t="s">
        <v>98</v>
      </c>
      <c r="F3260" s="2" t="s">
        <v>98</v>
      </c>
      <c r="G3260" s="2" t="s">
        <v>98</v>
      </c>
      <c r="H3260" s="2" t="s">
        <v>99</v>
      </c>
      <c r="I3260" s="2" t="s">
        <v>149</v>
      </c>
      <c r="J3260" s="2" t="s">
        <v>98</v>
      </c>
      <c r="K3260" s="2" t="s">
        <v>135</v>
      </c>
      <c r="L3260" t="s">
        <v>139</v>
      </c>
      <c r="M3260" s="2" t="s">
        <v>100</v>
      </c>
      <c r="N3260" s="71" t="s">
        <v>97</v>
      </c>
      <c r="O3260" s="71" t="s">
        <v>174</v>
      </c>
      <c r="P3260" s="4" t="s">
        <v>97</v>
      </c>
      <c r="Q3260" s="2" t="s">
        <v>97</v>
      </c>
      <c r="R3260" s="2" t="s">
        <v>98</v>
      </c>
      <c r="S3260" t="s">
        <v>97</v>
      </c>
      <c r="T3260" t="s">
        <v>98</v>
      </c>
      <c r="U3260" s="2" t="s">
        <v>98</v>
      </c>
      <c r="V3260" s="2" t="s">
        <v>98</v>
      </c>
      <c r="W3260" s="2" t="s">
        <v>98</v>
      </c>
      <c r="X3260" s="2" t="s">
        <v>98</v>
      </c>
      <c r="Y3260" s="2" t="s">
        <v>99</v>
      </c>
      <c r="Z3260" s="2" t="s">
        <v>98</v>
      </c>
      <c r="AA3260" s="2" t="s">
        <v>98</v>
      </c>
      <c r="AB3260" s="2" t="s">
        <v>185</v>
      </c>
      <c r="AC3260" t="s">
        <v>176</v>
      </c>
      <c r="AD3260" t="s">
        <v>98</v>
      </c>
      <c r="AE3260" s="1" t="s">
        <v>98</v>
      </c>
      <c r="AF3260" t="s">
        <v>97</v>
      </c>
    </row>
    <row r="3261" spans="1:32">
      <c r="A3261" s="3" t="s">
        <v>184</v>
      </c>
      <c r="B3261">
        <v>3251</v>
      </c>
      <c r="C3261">
        <v>202362</v>
      </c>
      <c r="D3261" t="s">
        <v>137</v>
      </c>
      <c r="E3261" s="2" t="s">
        <v>98</v>
      </c>
      <c r="F3261" s="2" t="s">
        <v>98</v>
      </c>
      <c r="G3261" s="2" t="s">
        <v>98</v>
      </c>
      <c r="H3261" s="3" t="s">
        <v>97</v>
      </c>
      <c r="I3261" s="2" t="s">
        <v>144</v>
      </c>
      <c r="J3261" s="6" t="s">
        <v>97</v>
      </c>
      <c r="K3261" s="2" t="s">
        <v>134</v>
      </c>
      <c r="L3261" t="s">
        <v>140</v>
      </c>
      <c r="M3261" s="2" t="s">
        <v>100</v>
      </c>
      <c r="N3261" s="70" t="s">
        <v>98</v>
      </c>
      <c r="O3261" s="70" t="s">
        <v>163</v>
      </c>
      <c r="P3261" s="4" t="s">
        <v>182</v>
      </c>
      <c r="Q3261" s="2" t="s">
        <v>98</v>
      </c>
      <c r="R3261" s="2" t="s">
        <v>98</v>
      </c>
      <c r="S3261" t="s">
        <v>98</v>
      </c>
      <c r="T3261" t="s">
        <v>98</v>
      </c>
      <c r="U3261" s="2" t="s">
        <v>98</v>
      </c>
      <c r="V3261" s="2" t="s">
        <v>98</v>
      </c>
      <c r="W3261" s="2" t="s">
        <v>98</v>
      </c>
      <c r="X3261" s="2" t="s">
        <v>98</v>
      </c>
      <c r="Y3261" s="2" t="s">
        <v>186</v>
      </c>
      <c r="Z3261" s="2" t="s">
        <v>98</v>
      </c>
      <c r="AA3261" s="2" t="s">
        <v>98</v>
      </c>
      <c r="AB3261" s="2" t="s">
        <v>97</v>
      </c>
      <c r="AC3261" t="s">
        <v>178</v>
      </c>
      <c r="AD3261" s="6" t="s">
        <v>97</v>
      </c>
      <c r="AE3261" s="1" t="s">
        <v>98</v>
      </c>
      <c r="AF3261" t="s">
        <v>98</v>
      </c>
    </row>
    <row r="3262" spans="1:32">
      <c r="A3262" s="3" t="s">
        <v>184</v>
      </c>
      <c r="B3262">
        <v>3252</v>
      </c>
      <c r="C3262">
        <v>202372</v>
      </c>
      <c r="D3262" t="s">
        <v>137</v>
      </c>
      <c r="E3262" s="2" t="s">
        <v>98</v>
      </c>
      <c r="F3262" s="2" t="s">
        <v>98</v>
      </c>
      <c r="G3262" s="2" t="s">
        <v>98</v>
      </c>
      <c r="H3262" s="3" t="s">
        <v>97</v>
      </c>
      <c r="I3262" s="2" t="s">
        <v>144</v>
      </c>
      <c r="J3262" s="6" t="s">
        <v>98</v>
      </c>
      <c r="K3262" s="2" t="s">
        <v>134</v>
      </c>
      <c r="L3262" t="s">
        <v>140</v>
      </c>
      <c r="M3262" s="3" t="s">
        <v>101</v>
      </c>
      <c r="N3262" s="71" t="s">
        <v>98</v>
      </c>
      <c r="O3262" s="71" t="s">
        <v>174</v>
      </c>
      <c r="P3262" s="5" t="s">
        <v>182</v>
      </c>
      <c r="Q3262" s="2" t="s">
        <v>98</v>
      </c>
      <c r="R3262" s="2" t="s">
        <v>98</v>
      </c>
      <c r="S3262" t="s">
        <v>98</v>
      </c>
      <c r="T3262" t="s">
        <v>98</v>
      </c>
      <c r="U3262" s="2" t="s">
        <v>98</v>
      </c>
      <c r="V3262" s="2" t="s">
        <v>98</v>
      </c>
      <c r="W3262" s="2" t="s">
        <v>98</v>
      </c>
      <c r="X3262" s="2" t="s">
        <v>98</v>
      </c>
      <c r="Y3262" s="2" t="s">
        <v>186</v>
      </c>
      <c r="Z3262" s="2" t="s">
        <v>98</v>
      </c>
      <c r="AA3262" s="2" t="s">
        <v>98</v>
      </c>
      <c r="AB3262" s="2" t="s">
        <v>98</v>
      </c>
      <c r="AC3262" t="s">
        <v>176</v>
      </c>
      <c r="AD3262" t="s">
        <v>97</v>
      </c>
      <c r="AE3262" s="1" t="s">
        <v>98</v>
      </c>
      <c r="AF3262" t="s">
        <v>98</v>
      </c>
    </row>
    <row r="3263" spans="1:32">
      <c r="A3263" s="3" t="s">
        <v>184</v>
      </c>
      <c r="B3263">
        <v>3253</v>
      </c>
      <c r="C3263">
        <v>202376</v>
      </c>
      <c r="D3263" t="s">
        <v>137</v>
      </c>
      <c r="E3263" s="2" t="s">
        <v>98</v>
      </c>
      <c r="F3263" s="2" t="s">
        <v>98</v>
      </c>
      <c r="G3263" s="2" t="s">
        <v>98</v>
      </c>
      <c r="H3263" s="3" t="s">
        <v>97</v>
      </c>
      <c r="I3263" s="2" t="s">
        <v>146</v>
      </c>
      <c r="J3263" s="6" t="s">
        <v>97</v>
      </c>
      <c r="K3263" s="2" t="s">
        <v>134</v>
      </c>
      <c r="L3263" t="s">
        <v>140</v>
      </c>
      <c r="M3263" s="2" t="s">
        <v>100</v>
      </c>
      <c r="N3263" s="70" t="s">
        <v>98</v>
      </c>
      <c r="O3263" s="70" t="s">
        <v>163</v>
      </c>
      <c r="P3263" s="4" t="s">
        <v>182</v>
      </c>
      <c r="Q3263" s="2" t="s">
        <v>98</v>
      </c>
      <c r="R3263" s="2" t="s">
        <v>98</v>
      </c>
      <c r="S3263" t="s">
        <v>98</v>
      </c>
      <c r="T3263" t="s">
        <v>98</v>
      </c>
      <c r="U3263" s="2" t="s">
        <v>98</v>
      </c>
      <c r="V3263" s="2" t="s">
        <v>98</v>
      </c>
      <c r="W3263" s="2" t="s">
        <v>98</v>
      </c>
      <c r="X3263" s="2" t="s">
        <v>98</v>
      </c>
      <c r="Y3263" s="2" t="s">
        <v>186</v>
      </c>
      <c r="Z3263" s="2" t="s">
        <v>98</v>
      </c>
      <c r="AA3263" s="2" t="s">
        <v>98</v>
      </c>
      <c r="AB3263" s="2" t="s">
        <v>97</v>
      </c>
      <c r="AC3263" t="s">
        <v>176</v>
      </c>
      <c r="AD3263" s="6" t="s">
        <v>97</v>
      </c>
      <c r="AE3263" s="1" t="s">
        <v>98</v>
      </c>
      <c r="AF3263" t="s">
        <v>98</v>
      </c>
    </row>
    <row r="3264" spans="1:32">
      <c r="A3264" s="3" t="s">
        <v>184</v>
      </c>
      <c r="B3264">
        <v>3254</v>
      </c>
      <c r="C3264" s="6">
        <v>202385</v>
      </c>
      <c r="D3264" t="s">
        <v>137</v>
      </c>
      <c r="E3264" s="2" t="s">
        <v>98</v>
      </c>
      <c r="F3264" s="2" t="s">
        <v>98</v>
      </c>
      <c r="G3264" s="2" t="s">
        <v>98</v>
      </c>
      <c r="H3264" s="2" t="s">
        <v>97</v>
      </c>
      <c r="I3264" s="2" t="s">
        <v>148</v>
      </c>
      <c r="J3264" s="2" t="s">
        <v>97</v>
      </c>
      <c r="K3264" s="2" t="s">
        <v>134</v>
      </c>
      <c r="L3264" t="s">
        <v>139</v>
      </c>
      <c r="M3264" s="2" t="s">
        <v>101</v>
      </c>
      <c r="N3264" s="71" t="s">
        <v>97</v>
      </c>
      <c r="O3264" s="71" t="s">
        <v>174</v>
      </c>
      <c r="P3264" s="4" t="s">
        <v>97</v>
      </c>
      <c r="Q3264" s="2" t="s">
        <v>97</v>
      </c>
      <c r="R3264" s="2" t="s">
        <v>98</v>
      </c>
      <c r="S3264" t="s">
        <v>97</v>
      </c>
      <c r="T3264" t="s">
        <v>98</v>
      </c>
      <c r="U3264" s="2" t="s">
        <v>98</v>
      </c>
      <c r="V3264" s="2" t="s">
        <v>98</v>
      </c>
      <c r="W3264" s="2" t="s">
        <v>98</v>
      </c>
      <c r="X3264" s="2" t="s">
        <v>98</v>
      </c>
      <c r="Y3264" s="2" t="s">
        <v>98</v>
      </c>
      <c r="Z3264" s="2" t="s">
        <v>98</v>
      </c>
      <c r="AA3264" s="2" t="s">
        <v>98</v>
      </c>
      <c r="AB3264" s="2" t="s">
        <v>97</v>
      </c>
      <c r="AC3264" t="s">
        <v>178</v>
      </c>
      <c r="AD3264" t="s">
        <v>97</v>
      </c>
      <c r="AE3264" s="1" t="s">
        <v>97</v>
      </c>
      <c r="AF3264" t="s">
        <v>97</v>
      </c>
    </row>
    <row r="3265" spans="1:32">
      <c r="A3265" s="3" t="s">
        <v>184</v>
      </c>
      <c r="B3265">
        <v>3255</v>
      </c>
      <c r="C3265">
        <v>202417</v>
      </c>
      <c r="D3265" t="s">
        <v>137</v>
      </c>
      <c r="E3265" s="2" t="s">
        <v>98</v>
      </c>
      <c r="F3265" s="2" t="s">
        <v>98</v>
      </c>
      <c r="G3265" s="2" t="s">
        <v>98</v>
      </c>
      <c r="H3265" s="3" t="s">
        <v>97</v>
      </c>
      <c r="I3265" s="2" t="s">
        <v>147</v>
      </c>
      <c r="J3265" s="6" t="s">
        <v>97</v>
      </c>
      <c r="K3265" s="2" t="s">
        <v>134</v>
      </c>
      <c r="L3265" t="s">
        <v>139</v>
      </c>
      <c r="M3265" s="3" t="s">
        <v>100</v>
      </c>
      <c r="N3265" s="71" t="s">
        <v>97</v>
      </c>
      <c r="O3265" s="71" t="s">
        <v>174</v>
      </c>
      <c r="P3265" s="4" t="s">
        <v>98</v>
      </c>
      <c r="Q3265" s="2" t="s">
        <v>97</v>
      </c>
      <c r="R3265" s="2" t="s">
        <v>98</v>
      </c>
      <c r="S3265" t="s">
        <v>97</v>
      </c>
      <c r="T3265" t="s">
        <v>98</v>
      </c>
      <c r="U3265" s="2" t="s">
        <v>98</v>
      </c>
      <c r="V3265" s="2" t="s">
        <v>98</v>
      </c>
      <c r="W3265" s="2" t="s">
        <v>98</v>
      </c>
      <c r="X3265" s="2" t="s">
        <v>98</v>
      </c>
      <c r="Y3265" s="2" t="s">
        <v>98</v>
      </c>
      <c r="Z3265" s="2" t="s">
        <v>98</v>
      </c>
      <c r="AA3265" s="2" t="s">
        <v>98</v>
      </c>
      <c r="AB3265" s="2" t="s">
        <v>97</v>
      </c>
      <c r="AC3265" t="s">
        <v>176</v>
      </c>
      <c r="AD3265" s="6" t="s">
        <v>97</v>
      </c>
      <c r="AE3265" s="1" t="s">
        <v>98</v>
      </c>
      <c r="AF3265" t="s">
        <v>98</v>
      </c>
    </row>
    <row r="3266" spans="1:32">
      <c r="A3266" s="3" t="s">
        <v>184</v>
      </c>
      <c r="B3266">
        <v>3256</v>
      </c>
      <c r="C3266">
        <v>202435</v>
      </c>
      <c r="D3266" t="s">
        <v>136</v>
      </c>
      <c r="E3266" s="2" t="s">
        <v>97</v>
      </c>
      <c r="F3266" s="2" t="s">
        <v>98</v>
      </c>
      <c r="G3266" s="2" t="s">
        <v>98</v>
      </c>
      <c r="H3266" s="3" t="s">
        <v>97</v>
      </c>
      <c r="I3266" s="2" t="s">
        <v>145</v>
      </c>
      <c r="J3266" s="6" t="s">
        <v>97</v>
      </c>
      <c r="K3266" s="2" t="s">
        <v>134</v>
      </c>
      <c r="L3266" t="s">
        <v>139</v>
      </c>
      <c r="M3266" s="3" t="s">
        <v>101</v>
      </c>
      <c r="N3266" s="71" t="s">
        <v>97</v>
      </c>
      <c r="O3266" s="71" t="s">
        <v>174</v>
      </c>
      <c r="P3266" s="4" t="s">
        <v>97</v>
      </c>
      <c r="Q3266" s="2" t="s">
        <v>97</v>
      </c>
      <c r="R3266" s="2" t="s">
        <v>98</v>
      </c>
      <c r="S3266" t="s">
        <v>97</v>
      </c>
      <c r="T3266" t="s">
        <v>98</v>
      </c>
      <c r="U3266" s="2" t="s">
        <v>98</v>
      </c>
      <c r="V3266" s="2" t="s">
        <v>97</v>
      </c>
      <c r="W3266" s="2" t="s">
        <v>98</v>
      </c>
      <c r="X3266" s="2" t="s">
        <v>98</v>
      </c>
      <c r="Y3266" s="2" t="s">
        <v>98</v>
      </c>
      <c r="Z3266" s="2" t="s">
        <v>98</v>
      </c>
      <c r="AA3266" s="2" t="s">
        <v>98</v>
      </c>
      <c r="AB3266" s="2" t="s">
        <v>97</v>
      </c>
      <c r="AC3266" t="s">
        <v>178</v>
      </c>
      <c r="AD3266" s="6" t="s">
        <v>97</v>
      </c>
      <c r="AE3266" s="1" t="s">
        <v>98</v>
      </c>
      <c r="AF3266" t="s">
        <v>97</v>
      </c>
    </row>
    <row r="3267" spans="1:32">
      <c r="A3267" s="3" t="s">
        <v>184</v>
      </c>
      <c r="B3267">
        <v>3257</v>
      </c>
      <c r="C3267" s="6">
        <v>202454</v>
      </c>
      <c r="D3267" t="s">
        <v>137</v>
      </c>
      <c r="E3267" s="2" t="s">
        <v>98</v>
      </c>
      <c r="F3267" s="2" t="s">
        <v>98</v>
      </c>
      <c r="G3267" s="2" t="s">
        <v>97</v>
      </c>
      <c r="H3267" s="2" t="s">
        <v>97</v>
      </c>
      <c r="I3267" s="2" t="s">
        <v>146</v>
      </c>
      <c r="J3267" s="2" t="s">
        <v>97</v>
      </c>
      <c r="K3267" s="2" t="s">
        <v>135</v>
      </c>
      <c r="L3267" t="s">
        <v>138</v>
      </c>
      <c r="M3267" s="2" t="s">
        <v>100</v>
      </c>
      <c r="N3267" s="71" t="s">
        <v>97</v>
      </c>
      <c r="O3267" s="71" t="s">
        <v>174</v>
      </c>
      <c r="P3267" s="4" t="s">
        <v>97</v>
      </c>
      <c r="Q3267" s="2" t="s">
        <v>98</v>
      </c>
      <c r="R3267" s="2" t="s">
        <v>98</v>
      </c>
      <c r="S3267" t="s">
        <v>97</v>
      </c>
      <c r="T3267" t="s">
        <v>98</v>
      </c>
      <c r="U3267" s="2" t="s">
        <v>98</v>
      </c>
      <c r="V3267" s="2" t="s">
        <v>98</v>
      </c>
      <c r="W3267" s="2" t="s">
        <v>98</v>
      </c>
      <c r="X3267" s="2" t="s">
        <v>98</v>
      </c>
      <c r="Y3267" s="2" t="s">
        <v>99</v>
      </c>
      <c r="Z3267" s="2" t="s">
        <v>98</v>
      </c>
      <c r="AA3267" s="2" t="s">
        <v>98</v>
      </c>
      <c r="AB3267" s="2" t="s">
        <v>185</v>
      </c>
      <c r="AC3267" t="s">
        <v>176</v>
      </c>
      <c r="AD3267" t="s">
        <v>98</v>
      </c>
      <c r="AE3267" s="1" t="s">
        <v>98</v>
      </c>
      <c r="AF3267" t="s">
        <v>98</v>
      </c>
    </row>
    <row r="3268" spans="1:32">
      <c r="A3268" s="3" t="s">
        <v>184</v>
      </c>
      <c r="B3268">
        <v>3258</v>
      </c>
      <c r="C3268">
        <v>202485</v>
      </c>
      <c r="D3268" t="s">
        <v>136</v>
      </c>
      <c r="E3268" s="2" t="s">
        <v>97</v>
      </c>
      <c r="F3268" s="2" t="s">
        <v>97</v>
      </c>
      <c r="G3268" s="2" t="s">
        <v>98</v>
      </c>
      <c r="H3268" s="3" t="s">
        <v>97</v>
      </c>
      <c r="I3268" s="2" t="s">
        <v>147</v>
      </c>
      <c r="J3268" s="6" t="s">
        <v>97</v>
      </c>
      <c r="K3268" s="2" t="s">
        <v>134</v>
      </c>
      <c r="L3268" t="s">
        <v>139</v>
      </c>
      <c r="M3268" s="3" t="s">
        <v>100</v>
      </c>
      <c r="N3268" s="71" t="s">
        <v>97</v>
      </c>
      <c r="O3268" s="71" t="s">
        <v>163</v>
      </c>
      <c r="P3268" s="5" t="s">
        <v>97</v>
      </c>
      <c r="Q3268" s="2" t="s">
        <v>97</v>
      </c>
      <c r="R3268" s="2" t="s">
        <v>97</v>
      </c>
      <c r="S3268" t="s">
        <v>97</v>
      </c>
      <c r="T3268" t="s">
        <v>97</v>
      </c>
      <c r="U3268" s="2" t="s">
        <v>98</v>
      </c>
      <c r="V3268" s="2" t="s">
        <v>98</v>
      </c>
      <c r="W3268" s="2" t="s">
        <v>98</v>
      </c>
      <c r="X3268" s="2" t="s">
        <v>98</v>
      </c>
      <c r="Y3268" s="2" t="s">
        <v>98</v>
      </c>
      <c r="Z3268" s="2" t="s">
        <v>98</v>
      </c>
      <c r="AA3268" s="2" t="s">
        <v>98</v>
      </c>
      <c r="AB3268" s="2" t="s">
        <v>97</v>
      </c>
      <c r="AC3268" t="s">
        <v>178</v>
      </c>
      <c r="AD3268" s="6" t="s">
        <v>97</v>
      </c>
      <c r="AE3268" s="1" t="s">
        <v>98</v>
      </c>
      <c r="AF3268" t="s">
        <v>98</v>
      </c>
    </row>
    <row r="3269" spans="1:32">
      <c r="A3269" s="3" t="s">
        <v>184</v>
      </c>
      <c r="B3269">
        <v>3259</v>
      </c>
      <c r="C3269">
        <v>202488</v>
      </c>
      <c r="D3269" t="s">
        <v>137</v>
      </c>
      <c r="E3269" s="2" t="s">
        <v>97</v>
      </c>
      <c r="F3269" s="2" t="s">
        <v>98</v>
      </c>
      <c r="G3269" s="2" t="s">
        <v>98</v>
      </c>
      <c r="H3269" s="3" t="s">
        <v>97</v>
      </c>
      <c r="I3269" s="2" t="s">
        <v>144</v>
      </c>
      <c r="J3269" s="6" t="s">
        <v>97</v>
      </c>
      <c r="K3269" s="2" t="s">
        <v>134</v>
      </c>
      <c r="L3269" t="s">
        <v>138</v>
      </c>
      <c r="M3269" s="2" t="s">
        <v>100</v>
      </c>
      <c r="N3269" s="70" t="s">
        <v>98</v>
      </c>
      <c r="O3269" s="70" t="s">
        <v>174</v>
      </c>
      <c r="P3269" s="4" t="s">
        <v>98</v>
      </c>
      <c r="Q3269" s="2" t="s">
        <v>97</v>
      </c>
      <c r="R3269" s="2" t="s">
        <v>98</v>
      </c>
      <c r="S3269" t="s">
        <v>97</v>
      </c>
      <c r="T3269" t="s">
        <v>97</v>
      </c>
      <c r="U3269" s="2" t="s">
        <v>98</v>
      </c>
      <c r="V3269" s="2" t="s">
        <v>97</v>
      </c>
      <c r="W3269" s="2" t="s">
        <v>98</v>
      </c>
      <c r="X3269" s="2" t="s">
        <v>98</v>
      </c>
      <c r="Y3269" s="2" t="s">
        <v>98</v>
      </c>
      <c r="Z3269" s="2" t="s">
        <v>98</v>
      </c>
      <c r="AA3269" s="2" t="s">
        <v>98</v>
      </c>
      <c r="AB3269" s="2" t="s">
        <v>97</v>
      </c>
      <c r="AC3269" t="s">
        <v>178</v>
      </c>
      <c r="AD3269" t="s">
        <v>97</v>
      </c>
      <c r="AE3269" s="1" t="s">
        <v>98</v>
      </c>
      <c r="AF3269" t="s">
        <v>98</v>
      </c>
    </row>
    <row r="3270" spans="1:32">
      <c r="A3270" s="3" t="s">
        <v>184</v>
      </c>
      <c r="B3270">
        <v>3260</v>
      </c>
      <c r="C3270" s="6">
        <v>202504</v>
      </c>
      <c r="D3270" t="s">
        <v>137</v>
      </c>
      <c r="E3270" s="2" t="s">
        <v>98</v>
      </c>
      <c r="F3270" s="2" t="s">
        <v>98</v>
      </c>
      <c r="G3270" s="2" t="s">
        <v>98</v>
      </c>
      <c r="H3270" s="2" t="s">
        <v>98</v>
      </c>
      <c r="I3270" s="2" t="s">
        <v>144</v>
      </c>
      <c r="J3270" s="2" t="s">
        <v>97</v>
      </c>
      <c r="K3270" s="2" t="s">
        <v>134</v>
      </c>
      <c r="L3270" t="s">
        <v>140</v>
      </c>
      <c r="M3270" s="2" t="s">
        <v>100</v>
      </c>
      <c r="N3270" s="71" t="s">
        <v>98</v>
      </c>
      <c r="O3270" s="71" t="s">
        <v>163</v>
      </c>
      <c r="P3270" s="4" t="s">
        <v>182</v>
      </c>
      <c r="Q3270" s="2" t="s">
        <v>98</v>
      </c>
      <c r="R3270" s="2" t="s">
        <v>98</v>
      </c>
      <c r="S3270" t="s">
        <v>98</v>
      </c>
      <c r="T3270" t="s">
        <v>98</v>
      </c>
      <c r="U3270" s="2" t="s">
        <v>98</v>
      </c>
      <c r="V3270" s="2" t="s">
        <v>98</v>
      </c>
      <c r="W3270" s="2" t="s">
        <v>98</v>
      </c>
      <c r="X3270" s="2" t="s">
        <v>98</v>
      </c>
      <c r="Y3270" s="2" t="s">
        <v>186</v>
      </c>
      <c r="Z3270" s="2" t="s">
        <v>98</v>
      </c>
      <c r="AA3270" s="2" t="s">
        <v>98</v>
      </c>
      <c r="AB3270" s="2" t="s">
        <v>97</v>
      </c>
      <c r="AC3270" t="s">
        <v>176</v>
      </c>
      <c r="AD3270" t="s">
        <v>97</v>
      </c>
      <c r="AE3270" s="1" t="s">
        <v>98</v>
      </c>
      <c r="AF3270" t="s">
        <v>98</v>
      </c>
    </row>
    <row r="3271" spans="1:32">
      <c r="A3271" s="3" t="s">
        <v>184</v>
      </c>
      <c r="B3271">
        <v>3261</v>
      </c>
      <c r="C3271" s="6">
        <v>202526</v>
      </c>
      <c r="D3271" t="s">
        <v>136</v>
      </c>
      <c r="E3271" s="2" t="s">
        <v>97</v>
      </c>
      <c r="F3271" s="2" t="s">
        <v>97</v>
      </c>
      <c r="G3271" s="2" t="s">
        <v>98</v>
      </c>
      <c r="H3271" s="2" t="s">
        <v>97</v>
      </c>
      <c r="I3271" s="2" t="s">
        <v>147</v>
      </c>
      <c r="J3271" s="2" t="s">
        <v>97</v>
      </c>
      <c r="K3271" s="2" t="s">
        <v>134</v>
      </c>
      <c r="L3271" t="s">
        <v>140</v>
      </c>
      <c r="M3271" s="2" t="s">
        <v>100</v>
      </c>
      <c r="N3271" s="71" t="s">
        <v>98</v>
      </c>
      <c r="O3271" s="71" t="s">
        <v>174</v>
      </c>
      <c r="P3271" s="4" t="s">
        <v>182</v>
      </c>
      <c r="Q3271" s="2" t="s">
        <v>98</v>
      </c>
      <c r="R3271" s="2" t="s">
        <v>98</v>
      </c>
      <c r="S3271" t="s">
        <v>98</v>
      </c>
      <c r="T3271" t="s">
        <v>98</v>
      </c>
      <c r="U3271" s="2" t="s">
        <v>98</v>
      </c>
      <c r="V3271" s="2" t="s">
        <v>98</v>
      </c>
      <c r="W3271" s="2" t="s">
        <v>98</v>
      </c>
      <c r="X3271" s="2" t="s">
        <v>98</v>
      </c>
      <c r="Y3271" s="2" t="s">
        <v>186</v>
      </c>
      <c r="Z3271" s="2" t="s">
        <v>98</v>
      </c>
      <c r="AA3271" s="2" t="s">
        <v>98</v>
      </c>
      <c r="AB3271" s="2" t="s">
        <v>98</v>
      </c>
      <c r="AC3271" t="s">
        <v>176</v>
      </c>
      <c r="AD3271" t="s">
        <v>97</v>
      </c>
      <c r="AE3271" s="1" t="s">
        <v>98</v>
      </c>
      <c r="AF3271" t="s">
        <v>98</v>
      </c>
    </row>
    <row r="3272" spans="1:32">
      <c r="A3272" s="3" t="s">
        <v>184</v>
      </c>
      <c r="B3272">
        <v>3262</v>
      </c>
      <c r="C3272" s="6">
        <v>202545</v>
      </c>
      <c r="D3272" t="s">
        <v>137</v>
      </c>
      <c r="E3272" s="2" t="s">
        <v>98</v>
      </c>
      <c r="F3272" s="2" t="s">
        <v>98</v>
      </c>
      <c r="G3272" s="2" t="s">
        <v>98</v>
      </c>
      <c r="H3272" s="2" t="s">
        <v>97</v>
      </c>
      <c r="I3272" s="2" t="s">
        <v>146</v>
      </c>
      <c r="J3272" s="2" t="s">
        <v>97</v>
      </c>
      <c r="K3272" s="2" t="s">
        <v>134</v>
      </c>
      <c r="L3272" t="s">
        <v>140</v>
      </c>
      <c r="M3272" s="2" t="s">
        <v>100</v>
      </c>
      <c r="N3272" s="71" t="s">
        <v>98</v>
      </c>
      <c r="O3272" s="71" t="s">
        <v>163</v>
      </c>
      <c r="P3272" s="4" t="s">
        <v>98</v>
      </c>
      <c r="Q3272" s="2" t="s">
        <v>98</v>
      </c>
      <c r="R3272" s="2" t="s">
        <v>98</v>
      </c>
      <c r="S3272" t="s">
        <v>97</v>
      </c>
      <c r="T3272" t="s">
        <v>98</v>
      </c>
      <c r="U3272" s="2" t="s">
        <v>98</v>
      </c>
      <c r="V3272" s="2" t="s">
        <v>98</v>
      </c>
      <c r="W3272" s="2" t="s">
        <v>98</v>
      </c>
      <c r="X3272" s="2" t="s">
        <v>98</v>
      </c>
      <c r="Y3272" s="2" t="s">
        <v>186</v>
      </c>
      <c r="Z3272" s="2" t="s">
        <v>98</v>
      </c>
      <c r="AA3272" s="2" t="s">
        <v>98</v>
      </c>
      <c r="AB3272" s="2" t="s">
        <v>97</v>
      </c>
      <c r="AC3272" t="s">
        <v>176</v>
      </c>
      <c r="AD3272" t="s">
        <v>97</v>
      </c>
      <c r="AE3272" s="1" t="s">
        <v>98</v>
      </c>
      <c r="AF3272" t="s">
        <v>98</v>
      </c>
    </row>
    <row r="3273" spans="1:32">
      <c r="A3273" s="3" t="s">
        <v>184</v>
      </c>
      <c r="B3273">
        <v>3263</v>
      </c>
      <c r="C3273" s="6">
        <v>202547</v>
      </c>
      <c r="D3273" t="s">
        <v>136</v>
      </c>
      <c r="E3273" s="2" t="s">
        <v>98</v>
      </c>
      <c r="F3273" s="2" t="s">
        <v>98</v>
      </c>
      <c r="G3273" s="2" t="s">
        <v>98</v>
      </c>
      <c r="H3273" s="2" t="s">
        <v>97</v>
      </c>
      <c r="I3273" s="2" t="s">
        <v>149</v>
      </c>
      <c r="J3273" s="2" t="s">
        <v>97</v>
      </c>
      <c r="K3273" s="2" t="s">
        <v>134</v>
      </c>
      <c r="L3273" t="s">
        <v>140</v>
      </c>
      <c r="M3273" s="2" t="s">
        <v>100</v>
      </c>
      <c r="N3273" s="71" t="s">
        <v>98</v>
      </c>
      <c r="O3273" s="71" t="s">
        <v>163</v>
      </c>
      <c r="P3273" s="4" t="s">
        <v>182</v>
      </c>
      <c r="Q3273" s="2" t="s">
        <v>98</v>
      </c>
      <c r="R3273" s="2" t="s">
        <v>98</v>
      </c>
      <c r="S3273" t="s">
        <v>98</v>
      </c>
      <c r="T3273" t="s">
        <v>98</v>
      </c>
      <c r="U3273" s="2" t="s">
        <v>98</v>
      </c>
      <c r="V3273" s="2" t="s">
        <v>98</v>
      </c>
      <c r="W3273" s="2" t="s">
        <v>98</v>
      </c>
      <c r="X3273" s="2" t="s">
        <v>98</v>
      </c>
      <c r="Y3273" s="2" t="s">
        <v>186</v>
      </c>
      <c r="Z3273" s="2" t="s">
        <v>98</v>
      </c>
      <c r="AA3273" s="2" t="s">
        <v>98</v>
      </c>
      <c r="AB3273" s="2" t="s">
        <v>97</v>
      </c>
      <c r="AC3273" t="s">
        <v>176</v>
      </c>
      <c r="AD3273" t="s">
        <v>97</v>
      </c>
      <c r="AE3273" s="1" t="s">
        <v>98</v>
      </c>
      <c r="AF3273" t="s">
        <v>98</v>
      </c>
    </row>
    <row r="3274" spans="1:32">
      <c r="A3274" s="3" t="s">
        <v>184</v>
      </c>
      <c r="B3274">
        <v>3264</v>
      </c>
      <c r="C3274">
        <v>202548</v>
      </c>
      <c r="D3274" t="s">
        <v>136</v>
      </c>
      <c r="E3274" s="2" t="s">
        <v>98</v>
      </c>
      <c r="F3274" s="2" t="s">
        <v>98</v>
      </c>
      <c r="G3274" s="2" t="s">
        <v>98</v>
      </c>
      <c r="H3274" s="3" t="s">
        <v>97</v>
      </c>
      <c r="I3274" s="2" t="s">
        <v>149</v>
      </c>
      <c r="J3274" s="6" t="s">
        <v>97</v>
      </c>
      <c r="K3274" s="2" t="s">
        <v>134</v>
      </c>
      <c r="L3274" t="s">
        <v>140</v>
      </c>
      <c r="M3274" s="3" t="s">
        <v>100</v>
      </c>
      <c r="N3274" s="71" t="s">
        <v>97</v>
      </c>
      <c r="O3274" s="71" t="s">
        <v>174</v>
      </c>
      <c r="P3274" s="5" t="s">
        <v>182</v>
      </c>
      <c r="Q3274" s="2" t="s">
        <v>98</v>
      </c>
      <c r="R3274" s="2" t="s">
        <v>98</v>
      </c>
      <c r="S3274" t="s">
        <v>98</v>
      </c>
      <c r="T3274" t="s">
        <v>98</v>
      </c>
      <c r="U3274" s="2" t="s">
        <v>98</v>
      </c>
      <c r="V3274" s="2" t="s">
        <v>98</v>
      </c>
      <c r="W3274" s="2" t="s">
        <v>98</v>
      </c>
      <c r="X3274" s="2" t="s">
        <v>98</v>
      </c>
      <c r="Y3274" s="2" t="s">
        <v>98</v>
      </c>
      <c r="Z3274" s="2" t="s">
        <v>98</v>
      </c>
      <c r="AA3274" s="2" t="s">
        <v>98</v>
      </c>
      <c r="AB3274" s="2" t="s">
        <v>97</v>
      </c>
      <c r="AC3274" t="s">
        <v>176</v>
      </c>
      <c r="AD3274" t="s">
        <v>97</v>
      </c>
      <c r="AE3274" s="1" t="s">
        <v>98</v>
      </c>
      <c r="AF3274" t="s">
        <v>98</v>
      </c>
    </row>
    <row r="3275" spans="1:32">
      <c r="A3275" s="3" t="s">
        <v>184</v>
      </c>
      <c r="B3275">
        <v>3265</v>
      </c>
      <c r="C3275">
        <v>202554</v>
      </c>
      <c r="D3275" t="s">
        <v>137</v>
      </c>
      <c r="E3275" s="2" t="s">
        <v>97</v>
      </c>
      <c r="F3275" s="2" t="s">
        <v>98</v>
      </c>
      <c r="G3275" s="2" t="s">
        <v>98</v>
      </c>
      <c r="H3275" s="3" t="s">
        <v>97</v>
      </c>
      <c r="I3275" s="2" t="s">
        <v>144</v>
      </c>
      <c r="J3275" s="6" t="s">
        <v>97</v>
      </c>
      <c r="K3275" s="2" t="s">
        <v>134</v>
      </c>
      <c r="L3275" t="s">
        <v>138</v>
      </c>
      <c r="M3275" s="3" t="s">
        <v>101</v>
      </c>
      <c r="N3275" s="71" t="s">
        <v>97</v>
      </c>
      <c r="O3275" s="71" t="s">
        <v>174</v>
      </c>
      <c r="P3275" s="4" t="s">
        <v>97</v>
      </c>
      <c r="Q3275" s="2" t="s">
        <v>97</v>
      </c>
      <c r="R3275" s="2" t="s">
        <v>97</v>
      </c>
      <c r="S3275" t="s">
        <v>97</v>
      </c>
      <c r="T3275" t="s">
        <v>97</v>
      </c>
      <c r="U3275" s="2" t="s">
        <v>97</v>
      </c>
      <c r="V3275" s="2" t="s">
        <v>97</v>
      </c>
      <c r="W3275" s="2" t="s">
        <v>98</v>
      </c>
      <c r="X3275" s="2" t="s">
        <v>97</v>
      </c>
      <c r="Y3275" s="2" t="s">
        <v>98</v>
      </c>
      <c r="Z3275" s="2" t="s">
        <v>98</v>
      </c>
      <c r="AA3275" s="2" t="s">
        <v>98</v>
      </c>
      <c r="AB3275" s="2" t="s">
        <v>98</v>
      </c>
      <c r="AC3275" t="s">
        <v>178</v>
      </c>
      <c r="AD3275" s="6" t="s">
        <v>97</v>
      </c>
      <c r="AE3275" s="1" t="s">
        <v>98</v>
      </c>
      <c r="AF3275" t="s">
        <v>97</v>
      </c>
    </row>
    <row r="3276" spans="1:32">
      <c r="A3276" s="3" t="s">
        <v>184</v>
      </c>
      <c r="B3276">
        <v>3266</v>
      </c>
      <c r="C3276">
        <v>202558</v>
      </c>
      <c r="D3276" t="s">
        <v>136</v>
      </c>
      <c r="E3276" s="2" t="s">
        <v>98</v>
      </c>
      <c r="F3276" s="2" t="s">
        <v>98</v>
      </c>
      <c r="G3276" s="2" t="s">
        <v>98</v>
      </c>
      <c r="H3276" s="2" t="s">
        <v>97</v>
      </c>
      <c r="I3276" s="2" t="s">
        <v>146</v>
      </c>
      <c r="J3276" s="6" t="s">
        <v>97</v>
      </c>
      <c r="K3276" s="2" t="s">
        <v>134</v>
      </c>
      <c r="L3276" t="s">
        <v>140</v>
      </c>
      <c r="M3276" s="3" t="s">
        <v>101</v>
      </c>
      <c r="N3276" s="71" t="s">
        <v>98</v>
      </c>
      <c r="O3276" s="71" t="s">
        <v>174</v>
      </c>
      <c r="P3276" s="4" t="s">
        <v>182</v>
      </c>
      <c r="Q3276" s="2" t="s">
        <v>98</v>
      </c>
      <c r="R3276" s="2" t="s">
        <v>98</v>
      </c>
      <c r="S3276" t="s">
        <v>98</v>
      </c>
      <c r="T3276" t="s">
        <v>98</v>
      </c>
      <c r="U3276" s="2" t="s">
        <v>98</v>
      </c>
      <c r="V3276" s="2" t="s">
        <v>98</v>
      </c>
      <c r="W3276" s="2" t="s">
        <v>98</v>
      </c>
      <c r="X3276" s="2" t="s">
        <v>98</v>
      </c>
      <c r="Y3276" s="2" t="s">
        <v>186</v>
      </c>
      <c r="Z3276" s="2" t="s">
        <v>98</v>
      </c>
      <c r="AA3276" s="2" t="s">
        <v>98</v>
      </c>
      <c r="AB3276" s="2" t="s">
        <v>97</v>
      </c>
      <c r="AC3276" t="s">
        <v>176</v>
      </c>
      <c r="AD3276" t="s">
        <v>97</v>
      </c>
      <c r="AE3276" s="1" t="s">
        <v>98</v>
      </c>
      <c r="AF3276" t="s">
        <v>98</v>
      </c>
    </row>
    <row r="3277" spans="1:32">
      <c r="A3277" s="3" t="s">
        <v>184</v>
      </c>
      <c r="B3277">
        <v>3267</v>
      </c>
      <c r="C3277">
        <v>202561</v>
      </c>
      <c r="D3277" t="s">
        <v>136</v>
      </c>
      <c r="E3277" s="2" t="s">
        <v>97</v>
      </c>
      <c r="F3277" s="2" t="s">
        <v>98</v>
      </c>
      <c r="G3277" s="2" t="s">
        <v>98</v>
      </c>
      <c r="H3277" s="3" t="s">
        <v>97</v>
      </c>
      <c r="I3277" s="2" t="s">
        <v>146</v>
      </c>
      <c r="J3277" s="6" t="s">
        <v>97</v>
      </c>
      <c r="K3277" s="2" t="s">
        <v>134</v>
      </c>
      <c r="L3277" t="s">
        <v>139</v>
      </c>
      <c r="M3277" s="3" t="s">
        <v>100</v>
      </c>
      <c r="N3277" s="71" t="s">
        <v>98</v>
      </c>
      <c r="O3277" s="71" t="s">
        <v>174</v>
      </c>
      <c r="P3277" s="4" t="s">
        <v>98</v>
      </c>
      <c r="Q3277" s="2" t="s">
        <v>98</v>
      </c>
      <c r="R3277" s="2" t="s">
        <v>98</v>
      </c>
      <c r="S3277" t="s">
        <v>97</v>
      </c>
      <c r="T3277" t="s">
        <v>98</v>
      </c>
      <c r="U3277" s="2" t="s">
        <v>98</v>
      </c>
      <c r="V3277" s="2" t="s">
        <v>98</v>
      </c>
      <c r="W3277" s="2" t="s">
        <v>98</v>
      </c>
      <c r="X3277" s="2" t="s">
        <v>97</v>
      </c>
      <c r="Y3277" s="2" t="s">
        <v>98</v>
      </c>
      <c r="Z3277" s="2" t="s">
        <v>97</v>
      </c>
      <c r="AA3277" s="2" t="s">
        <v>97</v>
      </c>
      <c r="AB3277" s="2" t="s">
        <v>185</v>
      </c>
      <c r="AC3277" t="s">
        <v>178</v>
      </c>
      <c r="AD3277" s="6" t="s">
        <v>97</v>
      </c>
      <c r="AE3277" s="1" t="s">
        <v>98</v>
      </c>
      <c r="AF3277" t="s">
        <v>97</v>
      </c>
    </row>
    <row r="3278" spans="1:32">
      <c r="A3278" s="3" t="s">
        <v>184</v>
      </c>
      <c r="B3278">
        <v>3268</v>
      </c>
      <c r="C3278">
        <v>202564</v>
      </c>
      <c r="D3278" t="s">
        <v>137</v>
      </c>
      <c r="E3278" s="2" t="s">
        <v>98</v>
      </c>
      <c r="F3278" s="2" t="s">
        <v>98</v>
      </c>
      <c r="G3278" s="2" t="s">
        <v>97</v>
      </c>
      <c r="H3278" s="3" t="s">
        <v>97</v>
      </c>
      <c r="I3278" s="2" t="s">
        <v>147</v>
      </c>
      <c r="J3278" s="6" t="s">
        <v>97</v>
      </c>
      <c r="K3278" s="2" t="s">
        <v>134</v>
      </c>
      <c r="L3278" t="s">
        <v>140</v>
      </c>
      <c r="M3278" s="2" t="s">
        <v>101</v>
      </c>
      <c r="N3278" s="70" t="s">
        <v>97</v>
      </c>
      <c r="O3278" s="70" t="s">
        <v>174</v>
      </c>
      <c r="P3278" s="4" t="s">
        <v>182</v>
      </c>
      <c r="Q3278" s="2" t="s">
        <v>98</v>
      </c>
      <c r="R3278" s="2" t="s">
        <v>98</v>
      </c>
      <c r="S3278" t="s">
        <v>98</v>
      </c>
      <c r="T3278" t="s">
        <v>98</v>
      </c>
      <c r="U3278" s="2" t="s">
        <v>98</v>
      </c>
      <c r="V3278" s="2" t="s">
        <v>98</v>
      </c>
      <c r="W3278" s="2" t="s">
        <v>98</v>
      </c>
      <c r="X3278" s="2" t="s">
        <v>98</v>
      </c>
      <c r="Y3278" s="2" t="s">
        <v>186</v>
      </c>
      <c r="Z3278" s="2" t="s">
        <v>98</v>
      </c>
      <c r="AA3278" s="2" t="s">
        <v>98</v>
      </c>
      <c r="AB3278" s="2" t="s">
        <v>97</v>
      </c>
      <c r="AC3278" t="s">
        <v>178</v>
      </c>
      <c r="AD3278" s="6" t="s">
        <v>97</v>
      </c>
      <c r="AE3278" s="1" t="s">
        <v>98</v>
      </c>
      <c r="AF3278" t="s">
        <v>98</v>
      </c>
    </row>
    <row r="3279" spans="1:32">
      <c r="A3279" s="3" t="s">
        <v>184</v>
      </c>
      <c r="B3279">
        <v>3269</v>
      </c>
      <c r="C3279">
        <v>202568</v>
      </c>
      <c r="D3279" t="s">
        <v>136</v>
      </c>
      <c r="E3279" s="2" t="s">
        <v>98</v>
      </c>
      <c r="F3279" s="2" t="s">
        <v>98</v>
      </c>
      <c r="G3279" s="2" t="s">
        <v>98</v>
      </c>
      <c r="H3279" s="3" t="s">
        <v>97</v>
      </c>
      <c r="I3279" s="2" t="s">
        <v>146</v>
      </c>
      <c r="J3279" s="6" t="s">
        <v>97</v>
      </c>
      <c r="K3279" s="2" t="s">
        <v>134</v>
      </c>
      <c r="L3279" t="s">
        <v>140</v>
      </c>
      <c r="M3279" s="3" t="s">
        <v>101</v>
      </c>
      <c r="N3279" s="71" t="s">
        <v>98</v>
      </c>
      <c r="O3279" s="71" t="s">
        <v>174</v>
      </c>
      <c r="P3279" s="5" t="s">
        <v>182</v>
      </c>
      <c r="Q3279" s="2" t="s">
        <v>98</v>
      </c>
      <c r="R3279" s="2" t="s">
        <v>98</v>
      </c>
      <c r="S3279" t="s">
        <v>98</v>
      </c>
      <c r="T3279" t="s">
        <v>98</v>
      </c>
      <c r="U3279" s="2" t="s">
        <v>98</v>
      </c>
      <c r="V3279" s="2" t="s">
        <v>98</v>
      </c>
      <c r="W3279" s="2" t="s">
        <v>98</v>
      </c>
      <c r="X3279" s="2" t="s">
        <v>98</v>
      </c>
      <c r="Y3279" s="2" t="s">
        <v>186</v>
      </c>
      <c r="Z3279" s="2" t="s">
        <v>98</v>
      </c>
      <c r="AA3279" s="2" t="s">
        <v>98</v>
      </c>
      <c r="AB3279" s="2" t="s">
        <v>99</v>
      </c>
      <c r="AC3279" t="s">
        <v>176</v>
      </c>
      <c r="AD3279" s="6" t="s">
        <v>97</v>
      </c>
      <c r="AE3279" s="1" t="s">
        <v>98</v>
      </c>
      <c r="AF3279" t="s">
        <v>98</v>
      </c>
    </row>
    <row r="3280" spans="1:32">
      <c r="A3280" s="3" t="s">
        <v>184</v>
      </c>
      <c r="B3280">
        <v>3270</v>
      </c>
      <c r="C3280" s="6">
        <v>202585</v>
      </c>
      <c r="D3280" t="s">
        <v>137</v>
      </c>
      <c r="E3280" s="2" t="s">
        <v>98</v>
      </c>
      <c r="F3280" s="2" t="s">
        <v>98</v>
      </c>
      <c r="G3280" s="2" t="s">
        <v>98</v>
      </c>
      <c r="H3280" s="2" t="s">
        <v>99</v>
      </c>
      <c r="I3280" s="2" t="s">
        <v>145</v>
      </c>
      <c r="J3280" s="2" t="s">
        <v>97</v>
      </c>
      <c r="K3280" s="2" t="s">
        <v>134</v>
      </c>
      <c r="L3280" t="s">
        <v>140</v>
      </c>
      <c r="M3280" s="2" t="s">
        <v>100</v>
      </c>
      <c r="N3280" s="71" t="s">
        <v>97</v>
      </c>
      <c r="O3280" s="71" t="s">
        <v>174</v>
      </c>
      <c r="P3280" s="4" t="s">
        <v>182</v>
      </c>
      <c r="Q3280" s="2" t="s">
        <v>98</v>
      </c>
      <c r="R3280" s="2" t="s">
        <v>98</v>
      </c>
      <c r="S3280" t="s">
        <v>98</v>
      </c>
      <c r="T3280" t="s">
        <v>98</v>
      </c>
      <c r="U3280" s="2" t="s">
        <v>98</v>
      </c>
      <c r="V3280" s="2" t="s">
        <v>98</v>
      </c>
      <c r="W3280" s="2" t="s">
        <v>98</v>
      </c>
      <c r="X3280" s="2" t="s">
        <v>98</v>
      </c>
      <c r="Y3280" s="2" t="s">
        <v>186</v>
      </c>
      <c r="Z3280" s="2" t="s">
        <v>98</v>
      </c>
      <c r="AA3280" s="2" t="s">
        <v>98</v>
      </c>
      <c r="AB3280" s="2" t="s">
        <v>97</v>
      </c>
      <c r="AC3280" t="s">
        <v>176</v>
      </c>
      <c r="AD3280" t="s">
        <v>97</v>
      </c>
      <c r="AE3280" s="1" t="s">
        <v>98</v>
      </c>
      <c r="AF3280" t="s">
        <v>98</v>
      </c>
    </row>
    <row r="3281" spans="1:32">
      <c r="A3281" s="3" t="s">
        <v>184</v>
      </c>
      <c r="B3281">
        <v>3271</v>
      </c>
      <c r="C3281" s="6">
        <v>202599</v>
      </c>
      <c r="D3281" t="s">
        <v>137</v>
      </c>
      <c r="E3281" s="2" t="s">
        <v>98</v>
      </c>
      <c r="F3281" s="2" t="s">
        <v>98</v>
      </c>
      <c r="G3281" s="2" t="s">
        <v>98</v>
      </c>
      <c r="H3281" s="2" t="s">
        <v>98</v>
      </c>
      <c r="I3281" s="2" t="s">
        <v>145</v>
      </c>
      <c r="J3281" s="2" t="s">
        <v>97</v>
      </c>
      <c r="K3281" s="2" t="s">
        <v>134</v>
      </c>
      <c r="L3281" t="s">
        <v>140</v>
      </c>
      <c r="M3281" s="2" t="s">
        <v>100</v>
      </c>
      <c r="N3281" s="71" t="s">
        <v>99</v>
      </c>
      <c r="O3281" s="71" t="s">
        <v>174</v>
      </c>
      <c r="P3281" s="4" t="s">
        <v>182</v>
      </c>
      <c r="Q3281" s="2" t="s">
        <v>98</v>
      </c>
      <c r="R3281" s="2" t="s">
        <v>98</v>
      </c>
      <c r="S3281" t="s">
        <v>98</v>
      </c>
      <c r="T3281" t="s">
        <v>98</v>
      </c>
      <c r="U3281" s="2" t="s">
        <v>98</v>
      </c>
      <c r="V3281" s="2" t="s">
        <v>98</v>
      </c>
      <c r="W3281" s="2" t="s">
        <v>98</v>
      </c>
      <c r="X3281" s="2" t="s">
        <v>98</v>
      </c>
      <c r="Y3281" s="2" t="s">
        <v>98</v>
      </c>
      <c r="Z3281" s="2" t="s">
        <v>98</v>
      </c>
      <c r="AA3281" s="2" t="s">
        <v>98</v>
      </c>
      <c r="AB3281" s="2" t="s">
        <v>97</v>
      </c>
      <c r="AC3281" t="s">
        <v>176</v>
      </c>
      <c r="AD3281" t="s">
        <v>97</v>
      </c>
      <c r="AE3281" s="1" t="s">
        <v>98</v>
      </c>
      <c r="AF3281" t="s">
        <v>99</v>
      </c>
    </row>
    <row r="3282" spans="1:32">
      <c r="A3282" s="3" t="s">
        <v>184</v>
      </c>
      <c r="B3282">
        <v>3272</v>
      </c>
      <c r="C3282" s="6">
        <v>202639</v>
      </c>
      <c r="D3282" t="s">
        <v>136</v>
      </c>
      <c r="E3282" s="2" t="s">
        <v>98</v>
      </c>
      <c r="F3282" s="2" t="s">
        <v>98</v>
      </c>
      <c r="G3282" s="2" t="s">
        <v>98</v>
      </c>
      <c r="H3282" s="2" t="s">
        <v>97</v>
      </c>
      <c r="I3282" s="2" t="s">
        <v>147</v>
      </c>
      <c r="J3282" s="2" t="s">
        <v>97</v>
      </c>
      <c r="K3282" s="2" t="s">
        <v>134</v>
      </c>
      <c r="L3282" t="s">
        <v>140</v>
      </c>
      <c r="M3282" s="2" t="s">
        <v>100</v>
      </c>
      <c r="N3282" s="71" t="s">
        <v>98</v>
      </c>
      <c r="O3282" s="71" t="s">
        <v>174</v>
      </c>
      <c r="P3282" s="4" t="s">
        <v>98</v>
      </c>
      <c r="Q3282" s="2" t="s">
        <v>98</v>
      </c>
      <c r="R3282" s="2" t="s">
        <v>98</v>
      </c>
      <c r="S3282" t="s">
        <v>97</v>
      </c>
      <c r="T3282" t="s">
        <v>98</v>
      </c>
      <c r="U3282" s="2" t="s">
        <v>98</v>
      </c>
      <c r="V3282" s="2" t="s">
        <v>98</v>
      </c>
      <c r="W3282" s="2" t="s">
        <v>98</v>
      </c>
      <c r="X3282" s="2" t="s">
        <v>98</v>
      </c>
      <c r="Y3282" s="2" t="s">
        <v>186</v>
      </c>
      <c r="Z3282" s="2" t="s">
        <v>98</v>
      </c>
      <c r="AA3282" s="2" t="s">
        <v>98</v>
      </c>
      <c r="AB3282" s="2" t="s">
        <v>97</v>
      </c>
      <c r="AC3282" t="s">
        <v>176</v>
      </c>
      <c r="AD3282" t="s">
        <v>97</v>
      </c>
      <c r="AE3282" s="1" t="s">
        <v>98</v>
      </c>
      <c r="AF3282" t="s">
        <v>98</v>
      </c>
    </row>
    <row r="3283" spans="1:32">
      <c r="A3283" s="3" t="s">
        <v>184</v>
      </c>
      <c r="B3283">
        <v>3273</v>
      </c>
      <c r="C3283" s="6">
        <v>202657</v>
      </c>
      <c r="D3283" t="s">
        <v>136</v>
      </c>
      <c r="E3283" s="2" t="s">
        <v>98</v>
      </c>
      <c r="F3283" s="2" t="s">
        <v>98</v>
      </c>
      <c r="G3283" s="2" t="s">
        <v>98</v>
      </c>
      <c r="H3283" s="2" t="s">
        <v>97</v>
      </c>
      <c r="I3283" s="2" t="s">
        <v>146</v>
      </c>
      <c r="J3283" s="2" t="s">
        <v>97</v>
      </c>
      <c r="K3283" s="2" t="s">
        <v>134</v>
      </c>
      <c r="L3283" t="s">
        <v>140</v>
      </c>
      <c r="M3283" s="2" t="s">
        <v>101</v>
      </c>
      <c r="N3283" s="71" t="s">
        <v>97</v>
      </c>
      <c r="O3283" s="71" t="s">
        <v>174</v>
      </c>
      <c r="P3283" s="4" t="s">
        <v>182</v>
      </c>
      <c r="Q3283" s="2" t="s">
        <v>98</v>
      </c>
      <c r="R3283" s="2" t="s">
        <v>98</v>
      </c>
      <c r="S3283" t="s">
        <v>98</v>
      </c>
      <c r="T3283" t="s">
        <v>98</v>
      </c>
      <c r="U3283" s="2" t="s">
        <v>98</v>
      </c>
      <c r="V3283" s="2" t="s">
        <v>98</v>
      </c>
      <c r="W3283" s="2" t="s">
        <v>98</v>
      </c>
      <c r="X3283" s="2" t="s">
        <v>98</v>
      </c>
      <c r="Y3283" s="2" t="s">
        <v>98</v>
      </c>
      <c r="Z3283" s="2" t="s">
        <v>98</v>
      </c>
      <c r="AA3283" s="2" t="s">
        <v>98</v>
      </c>
      <c r="AB3283" s="2" t="s">
        <v>97</v>
      </c>
      <c r="AC3283" t="s">
        <v>176</v>
      </c>
      <c r="AD3283" t="s">
        <v>97</v>
      </c>
      <c r="AE3283" s="1" t="s">
        <v>98</v>
      </c>
      <c r="AF3283" t="s">
        <v>98</v>
      </c>
    </row>
    <row r="3284" spans="1:32">
      <c r="A3284" s="3" t="s">
        <v>184</v>
      </c>
      <c r="B3284">
        <v>3274</v>
      </c>
      <c r="C3284" s="6">
        <v>202659</v>
      </c>
      <c r="D3284" t="s">
        <v>136</v>
      </c>
      <c r="E3284" s="2" t="s">
        <v>98</v>
      </c>
      <c r="F3284" s="2" t="s">
        <v>98</v>
      </c>
      <c r="G3284" s="2" t="s">
        <v>98</v>
      </c>
      <c r="H3284" s="2" t="s">
        <v>97</v>
      </c>
      <c r="I3284" s="2" t="s">
        <v>145</v>
      </c>
      <c r="J3284" s="2" t="s">
        <v>97</v>
      </c>
      <c r="K3284" s="2" t="s">
        <v>134</v>
      </c>
      <c r="L3284" t="s">
        <v>140</v>
      </c>
      <c r="M3284" s="2" t="s">
        <v>101</v>
      </c>
      <c r="N3284" s="71" t="s">
        <v>98</v>
      </c>
      <c r="O3284" s="71" t="s">
        <v>174</v>
      </c>
      <c r="P3284" s="4" t="s">
        <v>182</v>
      </c>
      <c r="Q3284" s="2" t="s">
        <v>98</v>
      </c>
      <c r="R3284" s="2" t="s">
        <v>98</v>
      </c>
      <c r="S3284" t="s">
        <v>98</v>
      </c>
      <c r="T3284" t="s">
        <v>98</v>
      </c>
      <c r="U3284" s="2" t="s">
        <v>98</v>
      </c>
      <c r="V3284" s="2" t="s">
        <v>98</v>
      </c>
      <c r="W3284" s="2" t="s">
        <v>98</v>
      </c>
      <c r="X3284" s="2" t="s">
        <v>98</v>
      </c>
      <c r="Y3284" s="2" t="s">
        <v>186</v>
      </c>
      <c r="Z3284" s="2" t="s">
        <v>98</v>
      </c>
      <c r="AA3284" s="2" t="s">
        <v>98</v>
      </c>
      <c r="AB3284" s="2" t="s">
        <v>97</v>
      </c>
      <c r="AC3284" t="s">
        <v>176</v>
      </c>
      <c r="AD3284" t="s">
        <v>97</v>
      </c>
      <c r="AE3284" s="1" t="s">
        <v>98</v>
      </c>
      <c r="AF3284" t="s">
        <v>98</v>
      </c>
    </row>
    <row r="3285" spans="1:32">
      <c r="A3285" s="3" t="s">
        <v>183</v>
      </c>
      <c r="B3285">
        <v>3275</v>
      </c>
      <c r="C3285">
        <v>202684</v>
      </c>
      <c r="D3285" t="s">
        <v>136</v>
      </c>
      <c r="E3285" s="2" t="s">
        <v>97</v>
      </c>
      <c r="F3285" s="2" t="s">
        <v>98</v>
      </c>
      <c r="G3285" s="2" t="s">
        <v>98</v>
      </c>
      <c r="H3285" s="3" t="s">
        <v>97</v>
      </c>
      <c r="I3285" s="2" t="s">
        <v>148</v>
      </c>
      <c r="J3285" s="6" t="s">
        <v>97</v>
      </c>
      <c r="K3285" s="2" t="s">
        <v>134</v>
      </c>
      <c r="L3285" t="s">
        <v>138</v>
      </c>
      <c r="M3285" s="2" t="s">
        <v>101</v>
      </c>
      <c r="N3285" s="70" t="s">
        <v>97</v>
      </c>
      <c r="O3285" s="70" t="s">
        <v>174</v>
      </c>
      <c r="P3285" s="5" t="s">
        <v>97</v>
      </c>
      <c r="Q3285" s="2" t="s">
        <v>97</v>
      </c>
      <c r="R3285" s="2" t="s">
        <v>97</v>
      </c>
      <c r="S3285" t="s">
        <v>97</v>
      </c>
      <c r="T3285" t="s">
        <v>97</v>
      </c>
      <c r="U3285" s="2" t="s">
        <v>98</v>
      </c>
      <c r="V3285" s="2" t="s">
        <v>97</v>
      </c>
      <c r="W3285" s="2" t="s">
        <v>98</v>
      </c>
      <c r="X3285" s="2" t="s">
        <v>97</v>
      </c>
      <c r="Y3285" s="2" t="s">
        <v>97</v>
      </c>
      <c r="Z3285" s="2" t="s">
        <v>97</v>
      </c>
      <c r="AA3285" s="2" t="s">
        <v>97</v>
      </c>
      <c r="AB3285" s="2" t="s">
        <v>97</v>
      </c>
      <c r="AC3285" t="s">
        <v>179</v>
      </c>
      <c r="AD3285" t="s">
        <v>97</v>
      </c>
      <c r="AE3285" s="1" t="s">
        <v>98</v>
      </c>
      <c r="AF3285" t="s">
        <v>98</v>
      </c>
    </row>
    <row r="3286" spans="1:32">
      <c r="A3286" s="3" t="s">
        <v>184</v>
      </c>
      <c r="B3286">
        <v>3276</v>
      </c>
      <c r="C3286" s="6">
        <v>202693</v>
      </c>
      <c r="D3286" t="s">
        <v>137</v>
      </c>
      <c r="E3286" s="2" t="s">
        <v>98</v>
      </c>
      <c r="F3286" s="2" t="s">
        <v>98</v>
      </c>
      <c r="G3286" s="2" t="s">
        <v>98</v>
      </c>
      <c r="H3286" s="2" t="s">
        <v>97</v>
      </c>
      <c r="I3286" s="2" t="s">
        <v>149</v>
      </c>
      <c r="J3286" s="2" t="s">
        <v>97</v>
      </c>
      <c r="K3286" s="2" t="s">
        <v>134</v>
      </c>
      <c r="L3286" t="s">
        <v>139</v>
      </c>
      <c r="M3286" s="2" t="s">
        <v>100</v>
      </c>
      <c r="N3286" s="71" t="s">
        <v>98</v>
      </c>
      <c r="O3286" s="71" t="s">
        <v>163</v>
      </c>
      <c r="P3286" s="4" t="s">
        <v>182</v>
      </c>
      <c r="Q3286" s="2" t="s">
        <v>97</v>
      </c>
      <c r="R3286" s="2" t="s">
        <v>98</v>
      </c>
      <c r="S3286" t="s">
        <v>98</v>
      </c>
      <c r="T3286" t="s">
        <v>98</v>
      </c>
      <c r="U3286" s="2" t="s">
        <v>98</v>
      </c>
      <c r="V3286" s="2" t="s">
        <v>98</v>
      </c>
      <c r="W3286" s="2" t="s">
        <v>98</v>
      </c>
      <c r="X3286" s="2" t="s">
        <v>98</v>
      </c>
      <c r="Y3286" s="2" t="s">
        <v>98</v>
      </c>
      <c r="Z3286" s="2" t="s">
        <v>98</v>
      </c>
      <c r="AA3286" s="2" t="s">
        <v>98</v>
      </c>
      <c r="AB3286" s="2" t="s">
        <v>97</v>
      </c>
      <c r="AC3286" t="s">
        <v>178</v>
      </c>
      <c r="AD3286" t="s">
        <v>97</v>
      </c>
      <c r="AE3286" s="1" t="s">
        <v>98</v>
      </c>
      <c r="AF3286" t="s">
        <v>98</v>
      </c>
    </row>
    <row r="3287" spans="1:32">
      <c r="A3287" s="3" t="s">
        <v>184</v>
      </c>
      <c r="B3287">
        <v>3277</v>
      </c>
      <c r="C3287">
        <v>202729</v>
      </c>
      <c r="D3287" t="s">
        <v>136</v>
      </c>
      <c r="E3287" s="2" t="s">
        <v>98</v>
      </c>
      <c r="F3287" s="2" t="s">
        <v>98</v>
      </c>
      <c r="G3287" s="2" t="s">
        <v>98</v>
      </c>
      <c r="H3287" s="3" t="s">
        <v>97</v>
      </c>
      <c r="I3287" s="2" t="s">
        <v>147</v>
      </c>
      <c r="J3287" s="6" t="s">
        <v>97</v>
      </c>
      <c r="K3287" s="2" t="s">
        <v>134</v>
      </c>
      <c r="L3287" t="s">
        <v>140</v>
      </c>
      <c r="M3287" s="3" t="s">
        <v>100</v>
      </c>
      <c r="N3287" s="71" t="s">
        <v>97</v>
      </c>
      <c r="O3287" s="71" t="s">
        <v>174</v>
      </c>
      <c r="P3287" s="5" t="s">
        <v>98</v>
      </c>
      <c r="Q3287" s="2" t="s">
        <v>98</v>
      </c>
      <c r="R3287" s="2" t="s">
        <v>98</v>
      </c>
      <c r="S3287" t="s">
        <v>97</v>
      </c>
      <c r="T3287" t="s">
        <v>98</v>
      </c>
      <c r="U3287" s="2" t="s">
        <v>98</v>
      </c>
      <c r="V3287" s="2" t="s">
        <v>97</v>
      </c>
      <c r="W3287" s="2" t="s">
        <v>98</v>
      </c>
      <c r="X3287" s="2" t="s">
        <v>98</v>
      </c>
      <c r="Y3287" s="2" t="s">
        <v>98</v>
      </c>
      <c r="Z3287" s="2" t="s">
        <v>98</v>
      </c>
      <c r="AA3287" s="2" t="s">
        <v>98</v>
      </c>
      <c r="AB3287" s="2" t="s">
        <v>98</v>
      </c>
      <c r="AC3287" t="s">
        <v>178</v>
      </c>
      <c r="AD3287" s="6" t="s">
        <v>97</v>
      </c>
      <c r="AE3287" s="1" t="s">
        <v>98</v>
      </c>
      <c r="AF3287" t="s">
        <v>98</v>
      </c>
    </row>
    <row r="3288" spans="1:32">
      <c r="A3288" s="3" t="s">
        <v>184</v>
      </c>
      <c r="B3288">
        <v>3278</v>
      </c>
      <c r="C3288">
        <v>202762</v>
      </c>
      <c r="D3288" t="s">
        <v>136</v>
      </c>
      <c r="E3288" s="2" t="s">
        <v>98</v>
      </c>
      <c r="F3288" s="2" t="s">
        <v>98</v>
      </c>
      <c r="G3288" s="2" t="s">
        <v>98</v>
      </c>
      <c r="H3288" s="3" t="s">
        <v>97</v>
      </c>
      <c r="I3288" s="2" t="s">
        <v>144</v>
      </c>
      <c r="J3288" s="6" t="s">
        <v>97</v>
      </c>
      <c r="K3288" s="2" t="s">
        <v>134</v>
      </c>
      <c r="L3288" t="s">
        <v>140</v>
      </c>
      <c r="M3288" s="2" t="s">
        <v>100</v>
      </c>
      <c r="N3288" s="70" t="s">
        <v>98</v>
      </c>
      <c r="O3288" s="70" t="s">
        <v>163</v>
      </c>
      <c r="P3288" s="4" t="s">
        <v>182</v>
      </c>
      <c r="Q3288" s="2" t="s">
        <v>98</v>
      </c>
      <c r="R3288" s="2" t="s">
        <v>98</v>
      </c>
      <c r="S3288" t="s">
        <v>98</v>
      </c>
      <c r="T3288" t="s">
        <v>98</v>
      </c>
      <c r="U3288" s="2" t="s">
        <v>98</v>
      </c>
      <c r="V3288" s="2" t="s">
        <v>98</v>
      </c>
      <c r="W3288" s="2" t="s">
        <v>98</v>
      </c>
      <c r="X3288" s="2" t="s">
        <v>98</v>
      </c>
      <c r="Y3288" s="2" t="s">
        <v>186</v>
      </c>
      <c r="Z3288" s="2" t="s">
        <v>98</v>
      </c>
      <c r="AA3288" s="2" t="s">
        <v>98</v>
      </c>
      <c r="AB3288" s="2" t="s">
        <v>98</v>
      </c>
      <c r="AC3288" t="s">
        <v>178</v>
      </c>
      <c r="AD3288" s="6" t="s">
        <v>97</v>
      </c>
      <c r="AE3288" s="1" t="s">
        <v>98</v>
      </c>
      <c r="AF3288" t="s">
        <v>98</v>
      </c>
    </row>
    <row r="3289" spans="1:32">
      <c r="A3289" s="3" t="s">
        <v>184</v>
      </c>
      <c r="B3289">
        <v>3279</v>
      </c>
      <c r="C3289" s="6">
        <v>202767</v>
      </c>
      <c r="D3289" t="s">
        <v>137</v>
      </c>
      <c r="E3289" s="2" t="s">
        <v>98</v>
      </c>
      <c r="F3289" s="2" t="s">
        <v>98</v>
      </c>
      <c r="G3289" s="2" t="s">
        <v>98</v>
      </c>
      <c r="H3289" s="2" t="s">
        <v>97</v>
      </c>
      <c r="I3289" s="2" t="s">
        <v>148</v>
      </c>
      <c r="J3289" s="2" t="s">
        <v>97</v>
      </c>
      <c r="K3289" s="2" t="s">
        <v>134</v>
      </c>
      <c r="L3289" t="s">
        <v>140</v>
      </c>
      <c r="M3289" s="2" t="s">
        <v>100</v>
      </c>
      <c r="N3289" s="71" t="s">
        <v>97</v>
      </c>
      <c r="O3289" s="71" t="s">
        <v>174</v>
      </c>
      <c r="P3289" s="4" t="s">
        <v>98</v>
      </c>
      <c r="Q3289" s="2" t="s">
        <v>98</v>
      </c>
      <c r="R3289" s="2" t="s">
        <v>98</v>
      </c>
      <c r="S3289" t="s">
        <v>97</v>
      </c>
      <c r="T3289" t="s">
        <v>98</v>
      </c>
      <c r="U3289" s="2" t="s">
        <v>98</v>
      </c>
      <c r="V3289" s="2" t="s">
        <v>98</v>
      </c>
      <c r="W3289" s="2" t="s">
        <v>98</v>
      </c>
      <c r="X3289" s="2" t="s">
        <v>98</v>
      </c>
      <c r="Y3289" s="2" t="s">
        <v>98</v>
      </c>
      <c r="Z3289" s="2" t="s">
        <v>98</v>
      </c>
      <c r="AA3289" s="2" t="s">
        <v>98</v>
      </c>
      <c r="AB3289" s="2" t="s">
        <v>97</v>
      </c>
      <c r="AC3289" t="s">
        <v>176</v>
      </c>
      <c r="AD3289" t="s">
        <v>97</v>
      </c>
      <c r="AE3289" s="1" t="s">
        <v>98</v>
      </c>
      <c r="AF3289" t="s">
        <v>98</v>
      </c>
    </row>
    <row r="3290" spans="1:32">
      <c r="A3290" s="3" t="s">
        <v>184</v>
      </c>
      <c r="B3290">
        <v>3280</v>
      </c>
      <c r="C3290" s="6">
        <v>202771</v>
      </c>
      <c r="D3290" t="s">
        <v>136</v>
      </c>
      <c r="E3290" s="2" t="s">
        <v>98</v>
      </c>
      <c r="F3290" s="2" t="s">
        <v>98</v>
      </c>
      <c r="G3290" s="2" t="s">
        <v>98</v>
      </c>
      <c r="H3290" s="2" t="s">
        <v>97</v>
      </c>
      <c r="I3290" s="2" t="s">
        <v>147</v>
      </c>
      <c r="J3290" s="2" t="s">
        <v>97</v>
      </c>
      <c r="K3290" s="2" t="s">
        <v>134</v>
      </c>
      <c r="L3290" t="s">
        <v>140</v>
      </c>
      <c r="M3290" s="2" t="s">
        <v>101</v>
      </c>
      <c r="N3290" s="71" t="s">
        <v>97</v>
      </c>
      <c r="O3290" s="71" t="s">
        <v>174</v>
      </c>
      <c r="P3290" s="4" t="s">
        <v>182</v>
      </c>
      <c r="Q3290" s="2" t="s">
        <v>98</v>
      </c>
      <c r="R3290" s="2" t="s">
        <v>98</v>
      </c>
      <c r="S3290" t="s">
        <v>98</v>
      </c>
      <c r="T3290" t="s">
        <v>98</v>
      </c>
      <c r="U3290" s="2" t="s">
        <v>98</v>
      </c>
      <c r="V3290" s="2" t="s">
        <v>98</v>
      </c>
      <c r="W3290" s="2" t="s">
        <v>98</v>
      </c>
      <c r="X3290" s="2" t="s">
        <v>98</v>
      </c>
      <c r="Y3290" s="2" t="s">
        <v>186</v>
      </c>
      <c r="Z3290" s="2" t="s">
        <v>98</v>
      </c>
      <c r="AA3290" s="2" t="s">
        <v>98</v>
      </c>
      <c r="AB3290" s="2" t="s">
        <v>97</v>
      </c>
      <c r="AC3290" t="s">
        <v>176</v>
      </c>
      <c r="AD3290" t="s">
        <v>97</v>
      </c>
      <c r="AE3290" s="1" t="s">
        <v>98</v>
      </c>
      <c r="AF3290" t="s">
        <v>98</v>
      </c>
    </row>
    <row r="3291" spans="1:32">
      <c r="A3291" s="3" t="s">
        <v>184</v>
      </c>
      <c r="B3291">
        <v>3281</v>
      </c>
      <c r="C3291" s="6">
        <v>202772</v>
      </c>
      <c r="D3291" t="s">
        <v>137</v>
      </c>
      <c r="E3291" s="2" t="s">
        <v>98</v>
      </c>
      <c r="F3291" s="2" t="s">
        <v>98</v>
      </c>
      <c r="G3291" s="2" t="s">
        <v>98</v>
      </c>
      <c r="H3291" s="2" t="s">
        <v>97</v>
      </c>
      <c r="I3291" s="2" t="s">
        <v>147</v>
      </c>
      <c r="J3291" s="2" t="s">
        <v>97</v>
      </c>
      <c r="K3291" s="2" t="s">
        <v>134</v>
      </c>
      <c r="L3291" t="s">
        <v>140</v>
      </c>
      <c r="M3291" s="2" t="s">
        <v>100</v>
      </c>
      <c r="N3291" s="71" t="s">
        <v>97</v>
      </c>
      <c r="O3291" s="71" t="s">
        <v>174</v>
      </c>
      <c r="P3291" s="4" t="s">
        <v>97</v>
      </c>
      <c r="Q3291" s="2" t="s">
        <v>98</v>
      </c>
      <c r="R3291" s="2" t="s">
        <v>97</v>
      </c>
      <c r="S3291" t="s">
        <v>97</v>
      </c>
      <c r="T3291" t="s">
        <v>98</v>
      </c>
      <c r="U3291" s="2" t="s">
        <v>98</v>
      </c>
      <c r="V3291" s="2" t="s">
        <v>98</v>
      </c>
      <c r="W3291" s="2" t="s">
        <v>98</v>
      </c>
      <c r="X3291" s="2" t="s">
        <v>98</v>
      </c>
      <c r="Y3291" s="2" t="s">
        <v>186</v>
      </c>
      <c r="Z3291" s="2" t="s">
        <v>98</v>
      </c>
      <c r="AA3291" s="2" t="s">
        <v>98</v>
      </c>
      <c r="AB3291" s="2" t="s">
        <v>97</v>
      </c>
      <c r="AC3291" t="s">
        <v>176</v>
      </c>
      <c r="AD3291" t="s">
        <v>97</v>
      </c>
      <c r="AE3291" s="1" t="s">
        <v>98</v>
      </c>
      <c r="AF3291" t="s">
        <v>97</v>
      </c>
    </row>
    <row r="3292" spans="1:32">
      <c r="A3292" s="3" t="s">
        <v>184</v>
      </c>
      <c r="B3292">
        <v>3282</v>
      </c>
      <c r="C3292" s="6">
        <v>202795</v>
      </c>
      <c r="D3292" t="s">
        <v>137</v>
      </c>
      <c r="E3292" s="2" t="s">
        <v>97</v>
      </c>
      <c r="F3292" s="2" t="s">
        <v>98</v>
      </c>
      <c r="G3292" s="2" t="s">
        <v>98</v>
      </c>
      <c r="H3292" s="2" t="s">
        <v>97</v>
      </c>
      <c r="I3292" s="2" t="s">
        <v>147</v>
      </c>
      <c r="J3292" s="2" t="s">
        <v>97</v>
      </c>
      <c r="K3292" s="2" t="s">
        <v>134</v>
      </c>
      <c r="L3292" t="s">
        <v>139</v>
      </c>
      <c r="M3292" s="2" t="s">
        <v>100</v>
      </c>
      <c r="N3292" s="71" t="s">
        <v>97</v>
      </c>
      <c r="O3292" s="71" t="s">
        <v>174</v>
      </c>
      <c r="P3292" s="4" t="s">
        <v>182</v>
      </c>
      <c r="Q3292" s="2" t="s">
        <v>98</v>
      </c>
      <c r="R3292" s="2" t="s">
        <v>98</v>
      </c>
      <c r="S3292" t="s">
        <v>98</v>
      </c>
      <c r="T3292" t="s">
        <v>98</v>
      </c>
      <c r="U3292" s="2" t="s">
        <v>98</v>
      </c>
      <c r="V3292" s="2" t="s">
        <v>98</v>
      </c>
      <c r="W3292" s="2" t="s">
        <v>98</v>
      </c>
      <c r="X3292" s="2" t="s">
        <v>98</v>
      </c>
      <c r="Y3292" s="2" t="s">
        <v>98</v>
      </c>
      <c r="Z3292" s="2" t="s">
        <v>98</v>
      </c>
      <c r="AA3292" s="2" t="s">
        <v>98</v>
      </c>
      <c r="AB3292" s="2" t="s">
        <v>98</v>
      </c>
      <c r="AC3292" t="s">
        <v>178</v>
      </c>
      <c r="AD3292" t="s">
        <v>97</v>
      </c>
      <c r="AE3292" s="1" t="s">
        <v>98</v>
      </c>
      <c r="AF3292" t="s">
        <v>98</v>
      </c>
    </row>
    <row r="3293" spans="1:32">
      <c r="A3293" s="3" t="s">
        <v>184</v>
      </c>
      <c r="B3293">
        <v>3283</v>
      </c>
      <c r="C3293">
        <v>202806</v>
      </c>
      <c r="D3293" t="s">
        <v>136</v>
      </c>
      <c r="E3293" s="2" t="s">
        <v>98</v>
      </c>
      <c r="F3293" s="2" t="s">
        <v>98</v>
      </c>
      <c r="G3293" s="2" t="s">
        <v>98</v>
      </c>
      <c r="H3293" s="3" t="s">
        <v>99</v>
      </c>
      <c r="I3293" s="2" t="s">
        <v>149</v>
      </c>
      <c r="J3293" s="6" t="s">
        <v>97</v>
      </c>
      <c r="K3293" s="2" t="s">
        <v>134</v>
      </c>
      <c r="L3293" t="s">
        <v>140</v>
      </c>
      <c r="M3293" s="2" t="s">
        <v>101</v>
      </c>
      <c r="N3293" s="70" t="s">
        <v>98</v>
      </c>
      <c r="O3293" s="70" t="s">
        <v>174</v>
      </c>
      <c r="P3293" s="4" t="s">
        <v>182</v>
      </c>
      <c r="Q3293" s="2" t="s">
        <v>98</v>
      </c>
      <c r="R3293" s="2" t="s">
        <v>98</v>
      </c>
      <c r="S3293" t="s">
        <v>98</v>
      </c>
      <c r="T3293" t="s">
        <v>98</v>
      </c>
      <c r="U3293" s="2" t="s">
        <v>98</v>
      </c>
      <c r="V3293" s="2" t="s">
        <v>98</v>
      </c>
      <c r="W3293" s="2" t="s">
        <v>98</v>
      </c>
      <c r="X3293" s="2" t="s">
        <v>98</v>
      </c>
      <c r="Y3293" s="2" t="s">
        <v>98</v>
      </c>
      <c r="Z3293" s="2" t="s">
        <v>98</v>
      </c>
      <c r="AA3293" s="2" t="s">
        <v>98</v>
      </c>
      <c r="AB3293" s="2" t="s">
        <v>98</v>
      </c>
      <c r="AC3293" t="s">
        <v>176</v>
      </c>
      <c r="AD3293" s="6" t="s">
        <v>97</v>
      </c>
      <c r="AE3293" s="1" t="s">
        <v>98</v>
      </c>
      <c r="AF3293" t="s">
        <v>98</v>
      </c>
    </row>
    <row r="3294" spans="1:32">
      <c r="A3294" s="3" t="s">
        <v>184</v>
      </c>
      <c r="B3294">
        <v>3284</v>
      </c>
      <c r="C3294">
        <v>202840</v>
      </c>
      <c r="D3294" t="s">
        <v>137</v>
      </c>
      <c r="E3294" s="2" t="s">
        <v>98</v>
      </c>
      <c r="F3294" s="2" t="s">
        <v>98</v>
      </c>
      <c r="G3294" s="2" t="s">
        <v>98</v>
      </c>
      <c r="H3294" s="3" t="s">
        <v>97</v>
      </c>
      <c r="I3294" s="2" t="s">
        <v>146</v>
      </c>
      <c r="J3294" s="6" t="s">
        <v>97</v>
      </c>
      <c r="K3294" s="2" t="s">
        <v>134</v>
      </c>
      <c r="L3294" t="s">
        <v>140</v>
      </c>
      <c r="M3294" s="2" t="s">
        <v>100</v>
      </c>
      <c r="N3294" s="70" t="s">
        <v>97</v>
      </c>
      <c r="O3294" s="70" t="s">
        <v>163</v>
      </c>
      <c r="P3294" s="4" t="s">
        <v>182</v>
      </c>
      <c r="Q3294" s="2" t="s">
        <v>98</v>
      </c>
      <c r="R3294" s="2" t="s">
        <v>98</v>
      </c>
      <c r="S3294" t="s">
        <v>98</v>
      </c>
      <c r="T3294" t="s">
        <v>98</v>
      </c>
      <c r="U3294" s="2" t="s">
        <v>98</v>
      </c>
      <c r="V3294" s="2" t="s">
        <v>98</v>
      </c>
      <c r="W3294" s="2" t="s">
        <v>98</v>
      </c>
      <c r="X3294" s="2" t="s">
        <v>98</v>
      </c>
      <c r="Y3294" s="2" t="s">
        <v>186</v>
      </c>
      <c r="Z3294" s="2" t="s">
        <v>98</v>
      </c>
      <c r="AA3294" s="2" t="s">
        <v>98</v>
      </c>
      <c r="AB3294" s="2" t="s">
        <v>99</v>
      </c>
      <c r="AC3294" t="s">
        <v>176</v>
      </c>
      <c r="AD3294" s="6" t="s">
        <v>97</v>
      </c>
      <c r="AE3294" s="1" t="s">
        <v>98</v>
      </c>
      <c r="AF3294" t="s">
        <v>98</v>
      </c>
    </row>
    <row r="3295" spans="1:32">
      <c r="A3295" s="3" t="s">
        <v>184</v>
      </c>
      <c r="B3295">
        <v>3285</v>
      </c>
      <c r="C3295" s="6">
        <v>202851</v>
      </c>
      <c r="D3295" t="s">
        <v>136</v>
      </c>
      <c r="E3295" s="2" t="s">
        <v>98</v>
      </c>
      <c r="F3295" s="2" t="s">
        <v>98</v>
      </c>
      <c r="G3295" s="2" t="s">
        <v>98</v>
      </c>
      <c r="H3295" s="2" t="s">
        <v>97</v>
      </c>
      <c r="I3295" s="2" t="s">
        <v>146</v>
      </c>
      <c r="J3295" s="2" t="s">
        <v>97</v>
      </c>
      <c r="K3295" s="2" t="s">
        <v>134</v>
      </c>
      <c r="L3295" t="s">
        <v>140</v>
      </c>
      <c r="M3295" s="2" t="s">
        <v>100</v>
      </c>
      <c r="N3295" s="71" t="s">
        <v>97</v>
      </c>
      <c r="O3295" s="71" t="s">
        <v>174</v>
      </c>
      <c r="P3295" s="4" t="s">
        <v>182</v>
      </c>
      <c r="Q3295" s="2" t="s">
        <v>98</v>
      </c>
      <c r="R3295" s="2" t="s">
        <v>98</v>
      </c>
      <c r="S3295" t="s">
        <v>98</v>
      </c>
      <c r="T3295" t="s">
        <v>98</v>
      </c>
      <c r="U3295" s="2" t="s">
        <v>98</v>
      </c>
      <c r="V3295" s="2" t="s">
        <v>98</v>
      </c>
      <c r="W3295" s="2" t="s">
        <v>98</v>
      </c>
      <c r="X3295" s="2" t="s">
        <v>98</v>
      </c>
      <c r="Y3295" s="2" t="s">
        <v>98</v>
      </c>
      <c r="Z3295" s="2" t="s">
        <v>98</v>
      </c>
      <c r="AA3295" s="2" t="s">
        <v>98</v>
      </c>
      <c r="AB3295" s="2" t="s">
        <v>97</v>
      </c>
      <c r="AC3295" t="s">
        <v>176</v>
      </c>
      <c r="AD3295" t="s">
        <v>97</v>
      </c>
      <c r="AE3295" s="1" t="s">
        <v>98</v>
      </c>
      <c r="AF3295" t="s">
        <v>98</v>
      </c>
    </row>
    <row r="3296" spans="1:32">
      <c r="A3296" s="3" t="s">
        <v>184</v>
      </c>
      <c r="B3296">
        <v>3286</v>
      </c>
      <c r="C3296">
        <v>202858</v>
      </c>
      <c r="D3296" t="s">
        <v>136</v>
      </c>
      <c r="E3296" s="2" t="s">
        <v>98</v>
      </c>
      <c r="F3296" s="2" t="s">
        <v>98</v>
      </c>
      <c r="G3296" s="2" t="s">
        <v>98</v>
      </c>
      <c r="H3296" s="3" t="s">
        <v>97</v>
      </c>
      <c r="I3296" s="2" t="s">
        <v>149</v>
      </c>
      <c r="J3296" s="6" t="s">
        <v>97</v>
      </c>
      <c r="K3296" s="2" t="s">
        <v>134</v>
      </c>
      <c r="L3296" t="s">
        <v>140</v>
      </c>
      <c r="M3296" s="3" t="s">
        <v>101</v>
      </c>
      <c r="N3296" s="71" t="s">
        <v>97</v>
      </c>
      <c r="O3296" s="71" t="s">
        <v>174</v>
      </c>
      <c r="P3296" s="4" t="s">
        <v>182</v>
      </c>
      <c r="Q3296" s="2" t="s">
        <v>98</v>
      </c>
      <c r="R3296" s="2" t="s">
        <v>98</v>
      </c>
      <c r="S3296" t="s">
        <v>98</v>
      </c>
      <c r="T3296" t="s">
        <v>98</v>
      </c>
      <c r="U3296" s="2" t="s">
        <v>98</v>
      </c>
      <c r="V3296" s="2" t="s">
        <v>98</v>
      </c>
      <c r="W3296" s="2" t="s">
        <v>98</v>
      </c>
      <c r="X3296" s="2" t="s">
        <v>98</v>
      </c>
      <c r="Y3296" s="2" t="s">
        <v>186</v>
      </c>
      <c r="Z3296" s="2" t="s">
        <v>98</v>
      </c>
      <c r="AA3296" s="2" t="s">
        <v>98</v>
      </c>
      <c r="AB3296" s="2" t="s">
        <v>97</v>
      </c>
      <c r="AC3296" t="s">
        <v>178</v>
      </c>
      <c r="AD3296" s="6" t="s">
        <v>97</v>
      </c>
      <c r="AE3296" s="1" t="s">
        <v>98</v>
      </c>
      <c r="AF3296" t="s">
        <v>98</v>
      </c>
    </row>
    <row r="3297" spans="1:32">
      <c r="A3297" s="3" t="s">
        <v>184</v>
      </c>
      <c r="B3297">
        <v>3287</v>
      </c>
      <c r="C3297" s="6">
        <v>202869</v>
      </c>
      <c r="D3297" t="s">
        <v>136</v>
      </c>
      <c r="E3297" s="2" t="s">
        <v>98</v>
      </c>
      <c r="F3297" s="2" t="s">
        <v>98</v>
      </c>
      <c r="G3297" s="2" t="s">
        <v>98</v>
      </c>
      <c r="H3297" s="2" t="s">
        <v>98</v>
      </c>
      <c r="I3297" s="2" t="s">
        <v>145</v>
      </c>
      <c r="J3297" s="2" t="s">
        <v>97</v>
      </c>
      <c r="K3297" s="2" t="s">
        <v>135</v>
      </c>
      <c r="L3297" t="s">
        <v>138</v>
      </c>
      <c r="M3297" s="2" t="s">
        <v>100</v>
      </c>
      <c r="N3297" s="71" t="s">
        <v>99</v>
      </c>
      <c r="O3297" s="71" t="s">
        <v>174</v>
      </c>
      <c r="P3297" s="4" t="s">
        <v>97</v>
      </c>
      <c r="Q3297" s="2" t="s">
        <v>98</v>
      </c>
      <c r="R3297" s="2" t="s">
        <v>98</v>
      </c>
      <c r="S3297" t="s">
        <v>97</v>
      </c>
      <c r="T3297" t="s">
        <v>98</v>
      </c>
      <c r="U3297" s="2" t="s">
        <v>98</v>
      </c>
      <c r="V3297" s="2" t="s">
        <v>98</v>
      </c>
      <c r="W3297" s="2" t="s">
        <v>98</v>
      </c>
      <c r="X3297" s="2" t="s">
        <v>98</v>
      </c>
      <c r="Y3297" s="2" t="s">
        <v>99</v>
      </c>
      <c r="Z3297" s="2" t="s">
        <v>98</v>
      </c>
      <c r="AA3297" s="2" t="s">
        <v>98</v>
      </c>
      <c r="AB3297" s="2" t="s">
        <v>185</v>
      </c>
      <c r="AC3297" t="s">
        <v>176</v>
      </c>
      <c r="AD3297" t="s">
        <v>98</v>
      </c>
      <c r="AE3297" s="1" t="s">
        <v>98</v>
      </c>
      <c r="AF3297" t="s">
        <v>97</v>
      </c>
    </row>
    <row r="3298" spans="1:32">
      <c r="A3298" s="3" t="s">
        <v>184</v>
      </c>
      <c r="B3298">
        <v>3288</v>
      </c>
      <c r="C3298" s="6">
        <v>202870</v>
      </c>
      <c r="D3298" t="s">
        <v>136</v>
      </c>
      <c r="E3298" s="2" t="s">
        <v>97</v>
      </c>
      <c r="F3298" s="2" t="s">
        <v>97</v>
      </c>
      <c r="G3298" s="2" t="s">
        <v>98</v>
      </c>
      <c r="H3298" s="2" t="s">
        <v>98</v>
      </c>
      <c r="I3298" s="2" t="s">
        <v>145</v>
      </c>
      <c r="J3298" s="2" t="s">
        <v>97</v>
      </c>
      <c r="K3298" s="2" t="s">
        <v>135</v>
      </c>
      <c r="L3298" t="s">
        <v>138</v>
      </c>
      <c r="M3298" s="2" t="s">
        <v>100</v>
      </c>
      <c r="N3298" s="71" t="s">
        <v>99</v>
      </c>
      <c r="O3298" s="71" t="s">
        <v>163</v>
      </c>
      <c r="P3298" s="4" t="s">
        <v>97</v>
      </c>
      <c r="Q3298" s="2" t="s">
        <v>98</v>
      </c>
      <c r="R3298" s="2" t="s">
        <v>98</v>
      </c>
      <c r="S3298" t="s">
        <v>97</v>
      </c>
      <c r="T3298" t="s">
        <v>98</v>
      </c>
      <c r="U3298" s="2" t="s">
        <v>98</v>
      </c>
      <c r="V3298" s="2" t="s">
        <v>98</v>
      </c>
      <c r="W3298" s="2" t="s">
        <v>98</v>
      </c>
      <c r="X3298" s="2" t="s">
        <v>97</v>
      </c>
      <c r="Y3298" s="2" t="s">
        <v>98</v>
      </c>
      <c r="Z3298" s="2" t="s">
        <v>98</v>
      </c>
      <c r="AA3298" s="2" t="s">
        <v>98</v>
      </c>
      <c r="AB3298" s="2" t="s">
        <v>185</v>
      </c>
      <c r="AC3298" t="s">
        <v>179</v>
      </c>
      <c r="AD3298" t="s">
        <v>98</v>
      </c>
      <c r="AE3298" s="1" t="s">
        <v>98</v>
      </c>
      <c r="AF3298" t="s">
        <v>97</v>
      </c>
    </row>
    <row r="3299" spans="1:32">
      <c r="A3299" s="3" t="s">
        <v>184</v>
      </c>
      <c r="B3299">
        <v>3289</v>
      </c>
      <c r="C3299" s="6">
        <v>202914</v>
      </c>
      <c r="D3299" t="s">
        <v>137</v>
      </c>
      <c r="E3299" s="2" t="s">
        <v>98</v>
      </c>
      <c r="F3299" s="2" t="s">
        <v>98</v>
      </c>
      <c r="G3299" s="2" t="s">
        <v>98</v>
      </c>
      <c r="H3299" s="2" t="s">
        <v>97</v>
      </c>
      <c r="I3299" s="2" t="s">
        <v>147</v>
      </c>
      <c r="J3299" s="2" t="s">
        <v>97</v>
      </c>
      <c r="K3299" s="2" t="s">
        <v>134</v>
      </c>
      <c r="L3299" t="s">
        <v>140</v>
      </c>
      <c r="M3299" s="2" t="s">
        <v>101</v>
      </c>
      <c r="N3299" s="71" t="s">
        <v>97</v>
      </c>
      <c r="O3299" s="71" t="s">
        <v>174</v>
      </c>
      <c r="P3299" s="4" t="s">
        <v>182</v>
      </c>
      <c r="Q3299" s="2" t="s">
        <v>98</v>
      </c>
      <c r="R3299" s="2" t="s">
        <v>98</v>
      </c>
      <c r="S3299" t="s">
        <v>98</v>
      </c>
      <c r="T3299" t="s">
        <v>98</v>
      </c>
      <c r="U3299" s="2" t="s">
        <v>98</v>
      </c>
      <c r="V3299" s="2" t="s">
        <v>98</v>
      </c>
      <c r="W3299" s="2" t="s">
        <v>98</v>
      </c>
      <c r="X3299" s="2" t="s">
        <v>98</v>
      </c>
      <c r="Y3299" s="2" t="s">
        <v>98</v>
      </c>
      <c r="Z3299" s="2" t="s">
        <v>98</v>
      </c>
      <c r="AA3299" s="2" t="s">
        <v>98</v>
      </c>
      <c r="AB3299" s="2" t="s">
        <v>97</v>
      </c>
      <c r="AC3299" t="s">
        <v>176</v>
      </c>
      <c r="AD3299" t="s">
        <v>97</v>
      </c>
      <c r="AE3299" s="1" t="s">
        <v>98</v>
      </c>
      <c r="AF3299" t="s">
        <v>98</v>
      </c>
    </row>
    <row r="3300" spans="1:32">
      <c r="A3300" s="3" t="s">
        <v>184</v>
      </c>
      <c r="B3300">
        <v>3290</v>
      </c>
      <c r="C3300" s="6">
        <v>202944</v>
      </c>
      <c r="D3300" t="s">
        <v>137</v>
      </c>
      <c r="E3300" s="2" t="s">
        <v>98</v>
      </c>
      <c r="F3300" s="2" t="s">
        <v>98</v>
      </c>
      <c r="G3300" s="2" t="s">
        <v>98</v>
      </c>
      <c r="H3300" s="2" t="s">
        <v>97</v>
      </c>
      <c r="I3300" s="2" t="s">
        <v>146</v>
      </c>
      <c r="J3300" s="2" t="s">
        <v>97</v>
      </c>
      <c r="K3300" s="2" t="s">
        <v>134</v>
      </c>
      <c r="L3300" t="s">
        <v>140</v>
      </c>
      <c r="M3300" s="2" t="s">
        <v>100</v>
      </c>
      <c r="N3300" s="71" t="s">
        <v>98</v>
      </c>
      <c r="O3300" s="71" t="s">
        <v>163</v>
      </c>
      <c r="P3300" s="4" t="s">
        <v>182</v>
      </c>
      <c r="Q3300" s="2" t="s">
        <v>98</v>
      </c>
      <c r="R3300" s="2" t="s">
        <v>98</v>
      </c>
      <c r="S3300" t="s">
        <v>98</v>
      </c>
      <c r="T3300" t="s">
        <v>98</v>
      </c>
      <c r="U3300" s="2" t="s">
        <v>98</v>
      </c>
      <c r="V3300" s="2" t="s">
        <v>98</v>
      </c>
      <c r="W3300" s="2" t="s">
        <v>98</v>
      </c>
      <c r="X3300" s="2" t="s">
        <v>98</v>
      </c>
      <c r="Y3300" s="2" t="s">
        <v>98</v>
      </c>
      <c r="Z3300" s="2" t="s">
        <v>98</v>
      </c>
      <c r="AA3300" s="2" t="s">
        <v>98</v>
      </c>
      <c r="AB3300" s="2" t="s">
        <v>97</v>
      </c>
      <c r="AC3300" t="s">
        <v>176</v>
      </c>
      <c r="AD3300" t="s">
        <v>97</v>
      </c>
      <c r="AE3300" s="1" t="s">
        <v>98</v>
      </c>
      <c r="AF3300" t="s">
        <v>98</v>
      </c>
    </row>
    <row r="3301" spans="1:32">
      <c r="A3301" s="3" t="s">
        <v>184</v>
      </c>
      <c r="B3301">
        <v>3291</v>
      </c>
      <c r="C3301">
        <v>202986</v>
      </c>
      <c r="D3301" t="s">
        <v>136</v>
      </c>
      <c r="E3301" s="2" t="s">
        <v>98</v>
      </c>
      <c r="F3301" s="2" t="s">
        <v>98</v>
      </c>
      <c r="G3301" s="2" t="s">
        <v>97</v>
      </c>
      <c r="H3301" s="3" t="s">
        <v>97</v>
      </c>
      <c r="I3301" s="2" t="s">
        <v>145</v>
      </c>
      <c r="J3301" s="6" t="s">
        <v>98</v>
      </c>
      <c r="K3301" s="2" t="s">
        <v>135</v>
      </c>
      <c r="L3301" t="s">
        <v>138</v>
      </c>
      <c r="M3301" s="2" t="s">
        <v>100</v>
      </c>
      <c r="N3301" s="70" t="s">
        <v>98</v>
      </c>
      <c r="O3301" s="70" t="s">
        <v>174</v>
      </c>
      <c r="P3301" s="4" t="s">
        <v>97</v>
      </c>
      <c r="Q3301" s="2" t="s">
        <v>98</v>
      </c>
      <c r="R3301" s="2" t="s">
        <v>98</v>
      </c>
      <c r="S3301" t="s">
        <v>97</v>
      </c>
      <c r="T3301" t="s">
        <v>98</v>
      </c>
      <c r="U3301" s="2" t="s">
        <v>98</v>
      </c>
      <c r="V3301" s="2" t="s">
        <v>98</v>
      </c>
      <c r="W3301" s="2" t="s">
        <v>98</v>
      </c>
      <c r="X3301" s="2" t="s">
        <v>98</v>
      </c>
      <c r="Y3301" s="2" t="s">
        <v>99</v>
      </c>
      <c r="Z3301" s="2" t="s">
        <v>98</v>
      </c>
      <c r="AA3301" s="2" t="s">
        <v>98</v>
      </c>
      <c r="AB3301" s="2" t="s">
        <v>185</v>
      </c>
      <c r="AC3301" t="s">
        <v>176</v>
      </c>
      <c r="AD3301" s="6" t="s">
        <v>98</v>
      </c>
      <c r="AE3301" s="1" t="s">
        <v>98</v>
      </c>
      <c r="AF3301" t="s">
        <v>97</v>
      </c>
    </row>
    <row r="3302" spans="1:32">
      <c r="A3302" s="3" t="s">
        <v>184</v>
      </c>
      <c r="B3302">
        <v>3292</v>
      </c>
      <c r="C3302" s="6">
        <v>202988</v>
      </c>
      <c r="D3302" t="s">
        <v>137</v>
      </c>
      <c r="E3302" s="2" t="s">
        <v>98</v>
      </c>
      <c r="F3302" s="2" t="s">
        <v>98</v>
      </c>
      <c r="G3302" s="2" t="s">
        <v>98</v>
      </c>
      <c r="H3302" s="2" t="s">
        <v>97</v>
      </c>
      <c r="I3302" s="2" t="s">
        <v>146</v>
      </c>
      <c r="J3302" s="2" t="s">
        <v>97</v>
      </c>
      <c r="K3302" s="2" t="s">
        <v>134</v>
      </c>
      <c r="L3302" t="s">
        <v>140</v>
      </c>
      <c r="M3302" s="2" t="s">
        <v>100</v>
      </c>
      <c r="N3302" s="71" t="s">
        <v>97</v>
      </c>
      <c r="O3302" s="71" t="s">
        <v>163</v>
      </c>
      <c r="P3302" s="4" t="s">
        <v>98</v>
      </c>
      <c r="Q3302" s="2" t="s">
        <v>98</v>
      </c>
      <c r="R3302" s="2" t="s">
        <v>98</v>
      </c>
      <c r="S3302" t="s">
        <v>97</v>
      </c>
      <c r="T3302" t="s">
        <v>98</v>
      </c>
      <c r="U3302" s="2" t="s">
        <v>98</v>
      </c>
      <c r="V3302" s="2" t="s">
        <v>98</v>
      </c>
      <c r="W3302" s="2" t="s">
        <v>98</v>
      </c>
      <c r="X3302" s="2" t="s">
        <v>98</v>
      </c>
      <c r="Y3302" s="2" t="s">
        <v>98</v>
      </c>
      <c r="Z3302" s="2" t="s">
        <v>98</v>
      </c>
      <c r="AA3302" s="2" t="s">
        <v>98</v>
      </c>
      <c r="AB3302" s="3" t="s">
        <v>97</v>
      </c>
      <c r="AC3302" t="s">
        <v>178</v>
      </c>
      <c r="AD3302" t="s">
        <v>97</v>
      </c>
      <c r="AE3302" s="1" t="s">
        <v>98</v>
      </c>
      <c r="AF3302" t="s">
        <v>98</v>
      </c>
    </row>
    <row r="3303" spans="1:32">
      <c r="A3303" s="3" t="s">
        <v>184</v>
      </c>
      <c r="B3303">
        <v>3293</v>
      </c>
      <c r="C3303">
        <v>202992</v>
      </c>
      <c r="D3303" t="s">
        <v>137</v>
      </c>
      <c r="E3303" s="2" t="s">
        <v>98</v>
      </c>
      <c r="F3303" s="2" t="s">
        <v>98</v>
      </c>
      <c r="G3303" s="2" t="s">
        <v>98</v>
      </c>
      <c r="H3303" s="3" t="s">
        <v>98</v>
      </c>
      <c r="I3303" s="2" t="s">
        <v>146</v>
      </c>
      <c r="J3303" s="6" t="s">
        <v>97</v>
      </c>
      <c r="K3303" s="2" t="s">
        <v>134</v>
      </c>
      <c r="L3303" t="s">
        <v>140</v>
      </c>
      <c r="M3303" s="2" t="s">
        <v>100</v>
      </c>
      <c r="N3303" s="70" t="s">
        <v>97</v>
      </c>
      <c r="O3303" s="70" t="s">
        <v>174</v>
      </c>
      <c r="P3303" s="4" t="s">
        <v>98</v>
      </c>
      <c r="Q3303" s="2" t="s">
        <v>98</v>
      </c>
      <c r="R3303" s="2" t="s">
        <v>98</v>
      </c>
      <c r="S3303" t="s">
        <v>97</v>
      </c>
      <c r="T3303" t="s">
        <v>98</v>
      </c>
      <c r="U3303" s="2" t="s">
        <v>98</v>
      </c>
      <c r="V3303" s="2" t="s">
        <v>98</v>
      </c>
      <c r="W3303" s="2" t="s">
        <v>98</v>
      </c>
      <c r="X3303" s="2" t="s">
        <v>98</v>
      </c>
      <c r="Y3303" s="2" t="s">
        <v>98</v>
      </c>
      <c r="Z3303" s="2" t="s">
        <v>98</v>
      </c>
      <c r="AA3303" s="2" t="s">
        <v>98</v>
      </c>
      <c r="AB3303" s="2" t="s">
        <v>97</v>
      </c>
      <c r="AC3303" t="s">
        <v>178</v>
      </c>
      <c r="AD3303" s="6" t="s">
        <v>97</v>
      </c>
      <c r="AE3303" s="1" t="s">
        <v>98</v>
      </c>
      <c r="AF3303" t="s">
        <v>98</v>
      </c>
    </row>
    <row r="3304" spans="1:32">
      <c r="A3304" s="3" t="s">
        <v>184</v>
      </c>
      <c r="B3304">
        <v>3294</v>
      </c>
      <c r="C3304">
        <v>203019</v>
      </c>
      <c r="D3304" t="s">
        <v>137</v>
      </c>
      <c r="E3304" s="2" t="s">
        <v>98</v>
      </c>
      <c r="F3304" s="2" t="s">
        <v>98</v>
      </c>
      <c r="G3304" s="2" t="s">
        <v>98</v>
      </c>
      <c r="H3304" s="3" t="s">
        <v>97</v>
      </c>
      <c r="I3304" s="2" t="s">
        <v>148</v>
      </c>
      <c r="J3304" s="6" t="s">
        <v>97</v>
      </c>
      <c r="K3304" s="2" t="s">
        <v>134</v>
      </c>
      <c r="L3304" t="s">
        <v>139</v>
      </c>
      <c r="M3304" s="2" t="s">
        <v>100</v>
      </c>
      <c r="N3304" s="70" t="s">
        <v>97</v>
      </c>
      <c r="O3304" s="70" t="s">
        <v>174</v>
      </c>
      <c r="P3304" s="4" t="s">
        <v>97</v>
      </c>
      <c r="Q3304" s="2" t="s">
        <v>97</v>
      </c>
      <c r="R3304" s="2" t="s">
        <v>98</v>
      </c>
      <c r="S3304" t="s">
        <v>97</v>
      </c>
      <c r="T3304" t="s">
        <v>98</v>
      </c>
      <c r="U3304" s="2" t="s">
        <v>98</v>
      </c>
      <c r="V3304" s="2" t="s">
        <v>98</v>
      </c>
      <c r="W3304" s="2" t="s">
        <v>98</v>
      </c>
      <c r="X3304" s="2" t="s">
        <v>98</v>
      </c>
      <c r="Y3304" s="2" t="s">
        <v>98</v>
      </c>
      <c r="Z3304" s="2" t="s">
        <v>98</v>
      </c>
      <c r="AA3304" s="2" t="s">
        <v>98</v>
      </c>
      <c r="AB3304" s="2" t="s">
        <v>97</v>
      </c>
      <c r="AC3304" t="s">
        <v>178</v>
      </c>
      <c r="AD3304" s="6" t="s">
        <v>97</v>
      </c>
      <c r="AE3304" s="1" t="s">
        <v>97</v>
      </c>
      <c r="AF3304" t="s">
        <v>97</v>
      </c>
    </row>
    <row r="3305" spans="1:32">
      <c r="A3305" s="3" t="s">
        <v>184</v>
      </c>
      <c r="B3305">
        <v>3295</v>
      </c>
      <c r="C3305" s="6">
        <v>203026</v>
      </c>
      <c r="D3305" t="s">
        <v>136</v>
      </c>
      <c r="E3305" s="2" t="s">
        <v>97</v>
      </c>
      <c r="F3305" s="2" t="s">
        <v>97</v>
      </c>
      <c r="G3305" s="2" t="s">
        <v>98</v>
      </c>
      <c r="H3305" s="2" t="s">
        <v>97</v>
      </c>
      <c r="I3305" s="2" t="s">
        <v>149</v>
      </c>
      <c r="J3305" s="2" t="s">
        <v>97</v>
      </c>
      <c r="K3305" s="2" t="s">
        <v>134</v>
      </c>
      <c r="L3305" t="s">
        <v>139</v>
      </c>
      <c r="M3305" s="2" t="s">
        <v>101</v>
      </c>
      <c r="N3305" s="71" t="s">
        <v>97</v>
      </c>
      <c r="O3305" s="71" t="s">
        <v>174</v>
      </c>
      <c r="P3305" s="4" t="s">
        <v>182</v>
      </c>
      <c r="Q3305" s="2" t="s">
        <v>97</v>
      </c>
      <c r="R3305" s="2" t="s">
        <v>97</v>
      </c>
      <c r="S3305" t="s">
        <v>98</v>
      </c>
      <c r="T3305" t="s">
        <v>98</v>
      </c>
      <c r="U3305" s="2" t="s">
        <v>97</v>
      </c>
      <c r="V3305" s="2" t="s">
        <v>97</v>
      </c>
      <c r="W3305" s="2" t="s">
        <v>98</v>
      </c>
      <c r="X3305" s="2" t="s">
        <v>98</v>
      </c>
      <c r="Y3305" s="2" t="s">
        <v>98</v>
      </c>
      <c r="Z3305" s="2" t="s">
        <v>98</v>
      </c>
      <c r="AA3305" s="2" t="s">
        <v>98</v>
      </c>
      <c r="AB3305" s="2" t="s">
        <v>97</v>
      </c>
      <c r="AC3305" t="s">
        <v>179</v>
      </c>
      <c r="AD3305" t="s">
        <v>97</v>
      </c>
      <c r="AE3305" s="1" t="s">
        <v>98</v>
      </c>
      <c r="AF3305" t="s">
        <v>98</v>
      </c>
    </row>
    <row r="3306" spans="1:32">
      <c r="A3306" s="3" t="s">
        <v>184</v>
      </c>
      <c r="B3306">
        <v>3296</v>
      </c>
      <c r="C3306" s="6">
        <v>203029</v>
      </c>
      <c r="D3306" t="s">
        <v>136</v>
      </c>
      <c r="E3306" s="2" t="s">
        <v>98</v>
      </c>
      <c r="F3306" s="2" t="s">
        <v>98</v>
      </c>
      <c r="G3306" s="2" t="s">
        <v>98</v>
      </c>
      <c r="H3306" s="2" t="s">
        <v>97</v>
      </c>
      <c r="I3306" s="2" t="s">
        <v>147</v>
      </c>
      <c r="J3306" s="2" t="s">
        <v>97</v>
      </c>
      <c r="K3306" s="2" t="s">
        <v>134</v>
      </c>
      <c r="L3306" t="s">
        <v>140</v>
      </c>
      <c r="M3306" s="2" t="s">
        <v>101</v>
      </c>
      <c r="N3306" s="71" t="s">
        <v>97</v>
      </c>
      <c r="O3306" s="71" t="s">
        <v>174</v>
      </c>
      <c r="P3306" s="4" t="s">
        <v>182</v>
      </c>
      <c r="Q3306" s="2" t="s">
        <v>98</v>
      </c>
      <c r="R3306" s="2" t="s">
        <v>98</v>
      </c>
      <c r="S3306" t="s">
        <v>98</v>
      </c>
      <c r="T3306" t="s">
        <v>98</v>
      </c>
      <c r="U3306" s="2" t="s">
        <v>98</v>
      </c>
      <c r="V3306" s="2" t="s">
        <v>98</v>
      </c>
      <c r="W3306" s="2" t="s">
        <v>98</v>
      </c>
      <c r="X3306" s="2" t="s">
        <v>98</v>
      </c>
      <c r="Y3306" s="2" t="s">
        <v>98</v>
      </c>
      <c r="Z3306" s="2" t="s">
        <v>98</v>
      </c>
      <c r="AA3306" s="2" t="s">
        <v>98</v>
      </c>
      <c r="AB3306" s="2" t="s">
        <v>98</v>
      </c>
      <c r="AC3306" t="s">
        <v>178</v>
      </c>
      <c r="AD3306" t="s">
        <v>97</v>
      </c>
      <c r="AE3306" s="1" t="s">
        <v>98</v>
      </c>
      <c r="AF3306" t="s">
        <v>97</v>
      </c>
    </row>
    <row r="3307" spans="1:32">
      <c r="A3307" s="3" t="s">
        <v>184</v>
      </c>
      <c r="B3307">
        <v>3297</v>
      </c>
      <c r="C3307" s="6">
        <v>203076</v>
      </c>
      <c r="D3307" t="s">
        <v>136</v>
      </c>
      <c r="E3307" s="2" t="s">
        <v>98</v>
      </c>
      <c r="F3307" s="2" t="s">
        <v>98</v>
      </c>
      <c r="G3307" s="2" t="s">
        <v>98</v>
      </c>
      <c r="H3307" s="2" t="s">
        <v>97</v>
      </c>
      <c r="I3307" s="2" t="s">
        <v>145</v>
      </c>
      <c r="J3307" s="2" t="s">
        <v>97</v>
      </c>
      <c r="K3307" s="2" t="s">
        <v>135</v>
      </c>
      <c r="L3307" t="s">
        <v>140</v>
      </c>
      <c r="M3307" s="2" t="s">
        <v>100</v>
      </c>
      <c r="N3307" s="71" t="s">
        <v>99</v>
      </c>
      <c r="O3307" s="71" t="s">
        <v>163</v>
      </c>
      <c r="P3307" s="4" t="s">
        <v>98</v>
      </c>
      <c r="Q3307" s="2" t="s">
        <v>98</v>
      </c>
      <c r="R3307" s="2" t="s">
        <v>98</v>
      </c>
      <c r="S3307" t="s">
        <v>97</v>
      </c>
      <c r="T3307" t="s">
        <v>98</v>
      </c>
      <c r="U3307" s="2" t="s">
        <v>98</v>
      </c>
      <c r="V3307" s="2" t="s">
        <v>98</v>
      </c>
      <c r="W3307" s="2" t="s">
        <v>98</v>
      </c>
      <c r="X3307" s="2" t="s">
        <v>98</v>
      </c>
      <c r="Y3307" s="2" t="s">
        <v>186</v>
      </c>
      <c r="Z3307" s="2" t="s">
        <v>98</v>
      </c>
      <c r="AA3307" s="2" t="s">
        <v>98</v>
      </c>
      <c r="AB3307" s="2" t="s">
        <v>185</v>
      </c>
      <c r="AC3307" t="s">
        <v>176</v>
      </c>
      <c r="AD3307" t="s">
        <v>98</v>
      </c>
      <c r="AE3307" s="1" t="s">
        <v>98</v>
      </c>
      <c r="AF3307" t="s">
        <v>97</v>
      </c>
    </row>
    <row r="3308" spans="1:32">
      <c r="A3308" s="3" t="s">
        <v>184</v>
      </c>
      <c r="B3308">
        <v>3298</v>
      </c>
      <c r="C3308" s="6">
        <v>203085</v>
      </c>
      <c r="D3308" t="s">
        <v>137</v>
      </c>
      <c r="E3308" s="2" t="s">
        <v>98</v>
      </c>
      <c r="F3308" s="2" t="s">
        <v>98</v>
      </c>
      <c r="G3308" s="2" t="s">
        <v>98</v>
      </c>
      <c r="H3308" s="2" t="s">
        <v>98</v>
      </c>
      <c r="I3308" s="2" t="s">
        <v>145</v>
      </c>
      <c r="J3308" s="2" t="s">
        <v>97</v>
      </c>
      <c r="K3308" s="2" t="s">
        <v>134</v>
      </c>
      <c r="L3308" t="s">
        <v>140</v>
      </c>
      <c r="M3308" s="2" t="s">
        <v>101</v>
      </c>
      <c r="N3308" s="71" t="s">
        <v>99</v>
      </c>
      <c r="O3308" s="71" t="s">
        <v>174</v>
      </c>
      <c r="P3308" s="4" t="s">
        <v>182</v>
      </c>
      <c r="Q3308" s="2" t="s">
        <v>98</v>
      </c>
      <c r="R3308" s="2" t="s">
        <v>98</v>
      </c>
      <c r="S3308" t="s">
        <v>98</v>
      </c>
      <c r="T3308" t="s">
        <v>98</v>
      </c>
      <c r="U3308" s="2" t="s">
        <v>98</v>
      </c>
      <c r="V3308" s="2" t="s">
        <v>98</v>
      </c>
      <c r="W3308" s="2" t="s">
        <v>98</v>
      </c>
      <c r="X3308" s="2" t="s">
        <v>98</v>
      </c>
      <c r="Y3308" s="2" t="s">
        <v>186</v>
      </c>
      <c r="Z3308" s="2" t="s">
        <v>98</v>
      </c>
      <c r="AA3308" s="2" t="s">
        <v>98</v>
      </c>
      <c r="AB3308" s="2" t="s">
        <v>97</v>
      </c>
      <c r="AC3308" t="s">
        <v>176</v>
      </c>
      <c r="AD3308" t="s">
        <v>97</v>
      </c>
      <c r="AE3308" s="1" t="s">
        <v>98</v>
      </c>
      <c r="AF3308" t="s">
        <v>98</v>
      </c>
    </row>
    <row r="3309" spans="1:32">
      <c r="A3309" s="3" t="s">
        <v>184</v>
      </c>
      <c r="B3309">
        <v>3299</v>
      </c>
      <c r="C3309" s="6">
        <v>203116</v>
      </c>
      <c r="D3309" t="s">
        <v>137</v>
      </c>
      <c r="E3309" s="2" t="s">
        <v>98</v>
      </c>
      <c r="F3309" s="2" t="s">
        <v>98</v>
      </c>
      <c r="G3309" s="2" t="s">
        <v>98</v>
      </c>
      <c r="H3309" s="2" t="s">
        <v>97</v>
      </c>
      <c r="I3309" s="2" t="s">
        <v>149</v>
      </c>
      <c r="J3309" s="2" t="s">
        <v>97</v>
      </c>
      <c r="K3309" s="2" t="s">
        <v>135</v>
      </c>
      <c r="L3309" t="s">
        <v>140</v>
      </c>
      <c r="M3309" s="2" t="s">
        <v>100</v>
      </c>
      <c r="N3309" s="71" t="s">
        <v>97</v>
      </c>
      <c r="O3309" s="71" t="s">
        <v>174</v>
      </c>
      <c r="P3309" s="4" t="s">
        <v>97</v>
      </c>
      <c r="Q3309" s="2" t="s">
        <v>98</v>
      </c>
      <c r="R3309" s="2" t="s">
        <v>98</v>
      </c>
      <c r="S3309" t="s">
        <v>97</v>
      </c>
      <c r="T3309" t="s">
        <v>98</v>
      </c>
      <c r="U3309" s="2" t="s">
        <v>98</v>
      </c>
      <c r="V3309" s="2" t="s">
        <v>98</v>
      </c>
      <c r="W3309" s="2" t="s">
        <v>98</v>
      </c>
      <c r="X3309" s="2" t="s">
        <v>98</v>
      </c>
      <c r="Y3309" s="2" t="s">
        <v>99</v>
      </c>
      <c r="Z3309" s="2" t="s">
        <v>98</v>
      </c>
      <c r="AA3309" s="2" t="s">
        <v>98</v>
      </c>
      <c r="AB3309" s="2" t="s">
        <v>185</v>
      </c>
      <c r="AC3309" t="s">
        <v>176</v>
      </c>
      <c r="AD3309" t="s">
        <v>98</v>
      </c>
      <c r="AE3309" s="1" t="s">
        <v>98</v>
      </c>
      <c r="AF3309" t="s">
        <v>98</v>
      </c>
    </row>
    <row r="3310" spans="1:32">
      <c r="A3310" s="3" t="s">
        <v>184</v>
      </c>
      <c r="B3310">
        <v>3300</v>
      </c>
      <c r="C3310" s="6">
        <v>203135</v>
      </c>
      <c r="D3310" t="s">
        <v>137</v>
      </c>
      <c r="E3310" s="2" t="s">
        <v>98</v>
      </c>
      <c r="F3310" s="2" t="s">
        <v>98</v>
      </c>
      <c r="G3310" s="2" t="s">
        <v>98</v>
      </c>
      <c r="H3310" s="2" t="s">
        <v>97</v>
      </c>
      <c r="I3310" s="2" t="s">
        <v>146</v>
      </c>
      <c r="J3310" s="2" t="s">
        <v>97</v>
      </c>
      <c r="K3310" s="2" t="s">
        <v>134</v>
      </c>
      <c r="L3310" t="s">
        <v>140</v>
      </c>
      <c r="M3310" s="2" t="s">
        <v>100</v>
      </c>
      <c r="N3310" s="71" t="s">
        <v>97</v>
      </c>
      <c r="O3310" s="71" t="s">
        <v>163</v>
      </c>
      <c r="P3310" s="4" t="s">
        <v>98</v>
      </c>
      <c r="Q3310" s="2" t="s">
        <v>98</v>
      </c>
      <c r="R3310" s="2" t="s">
        <v>98</v>
      </c>
      <c r="S3310" t="s">
        <v>97</v>
      </c>
      <c r="T3310" t="s">
        <v>98</v>
      </c>
      <c r="U3310" s="2" t="s">
        <v>98</v>
      </c>
      <c r="V3310" s="2" t="s">
        <v>98</v>
      </c>
      <c r="W3310" s="2" t="s">
        <v>98</v>
      </c>
      <c r="X3310" s="2" t="s">
        <v>98</v>
      </c>
      <c r="Y3310" s="2" t="s">
        <v>186</v>
      </c>
      <c r="Z3310" s="2" t="s">
        <v>98</v>
      </c>
      <c r="AA3310" s="2" t="s">
        <v>98</v>
      </c>
      <c r="AB3310" s="2" t="s">
        <v>98</v>
      </c>
      <c r="AC3310" t="s">
        <v>178</v>
      </c>
      <c r="AD3310" t="s">
        <v>97</v>
      </c>
      <c r="AE3310" s="1" t="s">
        <v>98</v>
      </c>
      <c r="AF3310" t="s">
        <v>98</v>
      </c>
    </row>
    <row r="3311" spans="1:32">
      <c r="A3311" s="3" t="s">
        <v>184</v>
      </c>
      <c r="B3311">
        <v>3301</v>
      </c>
      <c r="C3311" s="6">
        <v>203148</v>
      </c>
      <c r="D3311" t="s">
        <v>137</v>
      </c>
      <c r="E3311" s="2" t="s">
        <v>98</v>
      </c>
      <c r="F3311" s="2" t="s">
        <v>98</v>
      </c>
      <c r="G3311" s="2" t="s">
        <v>98</v>
      </c>
      <c r="H3311" s="2" t="s">
        <v>97</v>
      </c>
      <c r="I3311" s="2" t="s">
        <v>144</v>
      </c>
      <c r="J3311" s="2" t="s">
        <v>97</v>
      </c>
      <c r="K3311" s="2" t="s">
        <v>134</v>
      </c>
      <c r="L3311" t="s">
        <v>139</v>
      </c>
      <c r="M3311" s="2" t="s">
        <v>100</v>
      </c>
      <c r="N3311" s="71" t="s">
        <v>98</v>
      </c>
      <c r="O3311" s="71" t="s">
        <v>174</v>
      </c>
      <c r="P3311" s="4" t="s">
        <v>98</v>
      </c>
      <c r="Q3311" s="2" t="s">
        <v>98</v>
      </c>
      <c r="R3311" s="2" t="s">
        <v>98</v>
      </c>
      <c r="S3311" t="s">
        <v>97</v>
      </c>
      <c r="T3311" t="s">
        <v>98</v>
      </c>
      <c r="U3311" s="2" t="s">
        <v>98</v>
      </c>
      <c r="V3311" s="2" t="s">
        <v>98</v>
      </c>
      <c r="W3311" s="2" t="s">
        <v>98</v>
      </c>
      <c r="X3311" s="2" t="s">
        <v>98</v>
      </c>
      <c r="Y3311" s="2" t="s">
        <v>98</v>
      </c>
      <c r="Z3311" s="2" t="s">
        <v>98</v>
      </c>
      <c r="AA3311" s="2" t="s">
        <v>98</v>
      </c>
      <c r="AB3311" s="2" t="s">
        <v>97</v>
      </c>
      <c r="AC3311" t="s">
        <v>178</v>
      </c>
      <c r="AD3311" t="s">
        <v>97</v>
      </c>
      <c r="AE3311" s="1" t="s">
        <v>98</v>
      </c>
      <c r="AF3311" t="s">
        <v>98</v>
      </c>
    </row>
    <row r="3312" spans="1:32">
      <c r="A3312" s="3" t="s">
        <v>184</v>
      </c>
      <c r="B3312">
        <v>3302</v>
      </c>
      <c r="C3312" s="6">
        <v>203149</v>
      </c>
      <c r="D3312" t="s">
        <v>136</v>
      </c>
      <c r="E3312" s="2" t="s">
        <v>98</v>
      </c>
      <c r="F3312" s="2" t="s">
        <v>98</v>
      </c>
      <c r="G3312" s="2" t="s">
        <v>98</v>
      </c>
      <c r="H3312" s="2" t="s">
        <v>97</v>
      </c>
      <c r="I3312" s="2" t="s">
        <v>144</v>
      </c>
      <c r="J3312" s="2" t="s">
        <v>97</v>
      </c>
      <c r="K3312" s="2" t="s">
        <v>134</v>
      </c>
      <c r="L3312" t="s">
        <v>140</v>
      </c>
      <c r="M3312" s="2" t="s">
        <v>100</v>
      </c>
      <c r="N3312" s="71" t="s">
        <v>98</v>
      </c>
      <c r="O3312" s="71" t="s">
        <v>174</v>
      </c>
      <c r="P3312" s="4" t="s">
        <v>182</v>
      </c>
      <c r="Q3312" s="2" t="s">
        <v>98</v>
      </c>
      <c r="R3312" s="2" t="s">
        <v>98</v>
      </c>
      <c r="S3312" t="s">
        <v>98</v>
      </c>
      <c r="T3312" t="s">
        <v>98</v>
      </c>
      <c r="U3312" s="2" t="s">
        <v>98</v>
      </c>
      <c r="V3312" s="2" t="s">
        <v>98</v>
      </c>
      <c r="W3312" s="2" t="s">
        <v>98</v>
      </c>
      <c r="X3312" s="2" t="s">
        <v>98</v>
      </c>
      <c r="Y3312" s="2" t="s">
        <v>98</v>
      </c>
      <c r="Z3312" s="2" t="s">
        <v>98</v>
      </c>
      <c r="AA3312" s="2" t="s">
        <v>98</v>
      </c>
      <c r="AB3312" s="2" t="s">
        <v>97</v>
      </c>
      <c r="AC3312" t="s">
        <v>176</v>
      </c>
      <c r="AD3312" t="s">
        <v>97</v>
      </c>
      <c r="AE3312" s="1" t="s">
        <v>98</v>
      </c>
      <c r="AF3312" t="s">
        <v>98</v>
      </c>
    </row>
    <row r="3313" spans="1:32">
      <c r="A3313" s="3" t="s">
        <v>184</v>
      </c>
      <c r="B3313">
        <v>3303</v>
      </c>
      <c r="C3313">
        <v>203151</v>
      </c>
      <c r="D3313" t="s">
        <v>137</v>
      </c>
      <c r="E3313" s="2" t="s">
        <v>97</v>
      </c>
      <c r="F3313" s="2" t="s">
        <v>98</v>
      </c>
      <c r="G3313" s="2" t="s">
        <v>98</v>
      </c>
      <c r="H3313" s="3" t="s">
        <v>97</v>
      </c>
      <c r="I3313" s="2" t="s">
        <v>144</v>
      </c>
      <c r="J3313" s="6" t="s">
        <v>97</v>
      </c>
      <c r="K3313" s="2" t="s">
        <v>134</v>
      </c>
      <c r="L3313" t="s">
        <v>139</v>
      </c>
      <c r="M3313" s="3" t="s">
        <v>100</v>
      </c>
      <c r="N3313" s="71" t="s">
        <v>98</v>
      </c>
      <c r="O3313" s="71" t="s">
        <v>163</v>
      </c>
      <c r="P3313" s="4" t="s">
        <v>98</v>
      </c>
      <c r="Q3313" s="2" t="s">
        <v>98</v>
      </c>
      <c r="R3313" s="2" t="s">
        <v>98</v>
      </c>
      <c r="S3313" t="s">
        <v>97</v>
      </c>
      <c r="T3313" t="s">
        <v>98</v>
      </c>
      <c r="U3313" s="2" t="s">
        <v>97</v>
      </c>
      <c r="V3313" s="2" t="s">
        <v>97</v>
      </c>
      <c r="W3313" s="2" t="s">
        <v>98</v>
      </c>
      <c r="X3313" s="2" t="s">
        <v>98</v>
      </c>
      <c r="Y3313" s="2" t="s">
        <v>98</v>
      </c>
      <c r="Z3313" s="2" t="s">
        <v>98</v>
      </c>
      <c r="AA3313" s="2" t="s">
        <v>98</v>
      </c>
      <c r="AB3313" s="2" t="s">
        <v>97</v>
      </c>
      <c r="AC3313" t="s">
        <v>178</v>
      </c>
      <c r="AD3313" t="s">
        <v>97</v>
      </c>
      <c r="AE3313" s="1" t="s">
        <v>98</v>
      </c>
      <c r="AF3313" t="s">
        <v>98</v>
      </c>
    </row>
    <row r="3314" spans="1:32">
      <c r="A3314" s="3" t="s">
        <v>184</v>
      </c>
      <c r="B3314">
        <v>3304</v>
      </c>
      <c r="C3314">
        <v>203163</v>
      </c>
      <c r="D3314" t="s">
        <v>136</v>
      </c>
      <c r="E3314" s="2" t="s">
        <v>98</v>
      </c>
      <c r="F3314" s="2" t="s">
        <v>98</v>
      </c>
      <c r="G3314" s="2" t="s">
        <v>98</v>
      </c>
      <c r="H3314" s="3" t="s">
        <v>97</v>
      </c>
      <c r="I3314" s="2" t="s">
        <v>146</v>
      </c>
      <c r="J3314" s="6" t="s">
        <v>97</v>
      </c>
      <c r="K3314" s="2" t="s">
        <v>134</v>
      </c>
      <c r="L3314" t="s">
        <v>139</v>
      </c>
      <c r="M3314" s="2" t="s">
        <v>100</v>
      </c>
      <c r="N3314" s="70" t="s">
        <v>97</v>
      </c>
      <c r="O3314" s="70" t="s">
        <v>174</v>
      </c>
      <c r="P3314" s="4" t="s">
        <v>182</v>
      </c>
      <c r="Q3314" s="2" t="s">
        <v>98</v>
      </c>
      <c r="R3314" s="2" t="s">
        <v>98</v>
      </c>
      <c r="S3314" t="s">
        <v>98</v>
      </c>
      <c r="T3314" t="s">
        <v>98</v>
      </c>
      <c r="U3314" s="2" t="s">
        <v>98</v>
      </c>
      <c r="V3314" s="2" t="s">
        <v>97</v>
      </c>
      <c r="W3314" s="2" t="s">
        <v>98</v>
      </c>
      <c r="X3314" s="2" t="s">
        <v>98</v>
      </c>
      <c r="Y3314" s="2" t="s">
        <v>98</v>
      </c>
      <c r="Z3314" s="2" t="s">
        <v>98</v>
      </c>
      <c r="AA3314" s="2" t="s">
        <v>98</v>
      </c>
      <c r="AB3314" s="2" t="s">
        <v>98</v>
      </c>
      <c r="AC3314" t="s">
        <v>178</v>
      </c>
      <c r="AD3314" s="6" t="s">
        <v>97</v>
      </c>
      <c r="AE3314" s="1" t="s">
        <v>98</v>
      </c>
      <c r="AF3314" t="s">
        <v>98</v>
      </c>
    </row>
    <row r="3315" spans="1:32">
      <c r="A3315" s="3" t="s">
        <v>184</v>
      </c>
      <c r="B3315">
        <v>3305</v>
      </c>
      <c r="C3315">
        <v>203184</v>
      </c>
      <c r="D3315" t="s">
        <v>137</v>
      </c>
      <c r="E3315" s="2" t="s">
        <v>98</v>
      </c>
      <c r="F3315" s="2" t="s">
        <v>98</v>
      </c>
      <c r="G3315" s="2" t="s">
        <v>98</v>
      </c>
      <c r="H3315" s="3" t="s">
        <v>98</v>
      </c>
      <c r="I3315" s="2" t="s">
        <v>145</v>
      </c>
      <c r="J3315" s="6" t="s">
        <v>97</v>
      </c>
      <c r="K3315" s="2" t="s">
        <v>134</v>
      </c>
      <c r="L3315" t="s">
        <v>140</v>
      </c>
      <c r="M3315" s="3" t="s">
        <v>100</v>
      </c>
      <c r="N3315" s="71" t="s">
        <v>99</v>
      </c>
      <c r="O3315" s="71" t="s">
        <v>174</v>
      </c>
      <c r="P3315" s="4" t="s">
        <v>182</v>
      </c>
      <c r="Q3315" s="2" t="s">
        <v>98</v>
      </c>
      <c r="R3315" s="2" t="s">
        <v>98</v>
      </c>
      <c r="S3315" t="s">
        <v>98</v>
      </c>
      <c r="T3315" t="s">
        <v>98</v>
      </c>
      <c r="U3315" s="2" t="s">
        <v>98</v>
      </c>
      <c r="V3315" s="2" t="s">
        <v>98</v>
      </c>
      <c r="W3315" s="2" t="s">
        <v>98</v>
      </c>
      <c r="X3315" s="2" t="s">
        <v>98</v>
      </c>
      <c r="Y3315" s="2" t="s">
        <v>186</v>
      </c>
      <c r="Z3315" s="2" t="s">
        <v>98</v>
      </c>
      <c r="AA3315" s="2" t="s">
        <v>98</v>
      </c>
      <c r="AB3315" s="2" t="s">
        <v>97</v>
      </c>
      <c r="AC3315" t="s">
        <v>176</v>
      </c>
      <c r="AD3315" s="6" t="s">
        <v>97</v>
      </c>
      <c r="AE3315" s="1" t="s">
        <v>98</v>
      </c>
      <c r="AF3315" t="s">
        <v>97</v>
      </c>
    </row>
    <row r="3316" spans="1:32">
      <c r="A3316" s="3" t="s">
        <v>183</v>
      </c>
      <c r="B3316">
        <v>3306</v>
      </c>
      <c r="C3316" s="6">
        <v>203186</v>
      </c>
      <c r="D3316" t="s">
        <v>136</v>
      </c>
      <c r="E3316" s="2" t="s">
        <v>98</v>
      </c>
      <c r="F3316" s="2" t="s">
        <v>98</v>
      </c>
      <c r="G3316" s="2" t="s">
        <v>98</v>
      </c>
      <c r="H3316" s="2" t="s">
        <v>97</v>
      </c>
      <c r="I3316" s="2" t="s">
        <v>146</v>
      </c>
      <c r="J3316" s="2" t="s">
        <v>97</v>
      </c>
      <c r="K3316" s="2" t="s">
        <v>134</v>
      </c>
      <c r="L3316" t="s">
        <v>139</v>
      </c>
      <c r="M3316" s="2" t="s">
        <v>100</v>
      </c>
      <c r="N3316" s="71" t="s">
        <v>97</v>
      </c>
      <c r="O3316" s="71" t="s">
        <v>174</v>
      </c>
      <c r="P3316" s="4" t="s">
        <v>182</v>
      </c>
      <c r="Q3316" s="2" t="s">
        <v>98</v>
      </c>
      <c r="R3316" s="2" t="s">
        <v>98</v>
      </c>
      <c r="S3316" t="s">
        <v>98</v>
      </c>
      <c r="T3316" t="s">
        <v>98</v>
      </c>
      <c r="U3316" s="2" t="s">
        <v>98</v>
      </c>
      <c r="V3316" s="2" t="s">
        <v>98</v>
      </c>
      <c r="W3316" s="2" t="s">
        <v>98</v>
      </c>
      <c r="X3316" s="2" t="s">
        <v>98</v>
      </c>
      <c r="Y3316" s="2" t="s">
        <v>99</v>
      </c>
      <c r="Z3316" s="2" t="s">
        <v>98</v>
      </c>
      <c r="AA3316" s="2" t="s">
        <v>98</v>
      </c>
      <c r="AB3316" s="2" t="s">
        <v>185</v>
      </c>
      <c r="AC3316" t="s">
        <v>178</v>
      </c>
      <c r="AD3316" t="s">
        <v>97</v>
      </c>
      <c r="AE3316" s="1" t="s">
        <v>98</v>
      </c>
      <c r="AF3316" t="s">
        <v>98</v>
      </c>
    </row>
    <row r="3317" spans="1:32">
      <c r="A3317" s="3" t="s">
        <v>184</v>
      </c>
      <c r="B3317">
        <v>3307</v>
      </c>
      <c r="C3317" s="6">
        <v>203201</v>
      </c>
      <c r="D3317" t="s">
        <v>136</v>
      </c>
      <c r="E3317" s="2" t="s">
        <v>98</v>
      </c>
      <c r="F3317" s="2" t="s">
        <v>98</v>
      </c>
      <c r="G3317" s="2" t="s">
        <v>98</v>
      </c>
      <c r="H3317" s="2" t="s">
        <v>97</v>
      </c>
      <c r="I3317" s="2" t="s">
        <v>147</v>
      </c>
      <c r="J3317" s="2" t="s">
        <v>97</v>
      </c>
      <c r="K3317" s="2" t="s">
        <v>134</v>
      </c>
      <c r="L3317" t="s">
        <v>140</v>
      </c>
      <c r="M3317" s="2" t="s">
        <v>100</v>
      </c>
      <c r="N3317" s="71" t="s">
        <v>97</v>
      </c>
      <c r="O3317" s="71" t="s">
        <v>174</v>
      </c>
      <c r="P3317" s="4" t="s">
        <v>182</v>
      </c>
      <c r="Q3317" s="2" t="s">
        <v>98</v>
      </c>
      <c r="R3317" s="2" t="s">
        <v>98</v>
      </c>
      <c r="S3317" t="s">
        <v>98</v>
      </c>
      <c r="T3317" t="s">
        <v>98</v>
      </c>
      <c r="U3317" s="2" t="s">
        <v>98</v>
      </c>
      <c r="V3317" s="2" t="s">
        <v>98</v>
      </c>
      <c r="W3317" s="2" t="s">
        <v>98</v>
      </c>
      <c r="X3317" s="2" t="s">
        <v>98</v>
      </c>
      <c r="Y3317" s="2" t="s">
        <v>186</v>
      </c>
      <c r="Z3317" s="2" t="s">
        <v>98</v>
      </c>
      <c r="AA3317" s="2" t="s">
        <v>98</v>
      </c>
      <c r="AB3317" s="2" t="s">
        <v>97</v>
      </c>
      <c r="AC3317" t="s">
        <v>176</v>
      </c>
      <c r="AD3317" t="s">
        <v>97</v>
      </c>
      <c r="AE3317" s="1" t="s">
        <v>98</v>
      </c>
      <c r="AF3317" t="s">
        <v>97</v>
      </c>
    </row>
    <row r="3318" spans="1:32">
      <c r="A3318" s="3" t="s">
        <v>184</v>
      </c>
      <c r="B3318">
        <v>3308</v>
      </c>
      <c r="C3318" s="6">
        <v>203207</v>
      </c>
      <c r="D3318" t="s">
        <v>136</v>
      </c>
      <c r="E3318" s="2" t="s">
        <v>98</v>
      </c>
      <c r="F3318" s="2" t="s">
        <v>98</v>
      </c>
      <c r="G3318" s="2" t="s">
        <v>98</v>
      </c>
      <c r="H3318" s="2" t="s">
        <v>97</v>
      </c>
      <c r="I3318" s="2" t="s">
        <v>147</v>
      </c>
      <c r="J3318" s="2" t="s">
        <v>97</v>
      </c>
      <c r="K3318" s="2" t="s">
        <v>134</v>
      </c>
      <c r="L3318" t="s">
        <v>140</v>
      </c>
      <c r="M3318" s="2" t="s">
        <v>100</v>
      </c>
      <c r="N3318" s="71" t="s">
        <v>97</v>
      </c>
      <c r="O3318" s="71" t="s">
        <v>174</v>
      </c>
      <c r="P3318" s="4" t="s">
        <v>182</v>
      </c>
      <c r="Q3318" s="2" t="s">
        <v>98</v>
      </c>
      <c r="R3318" s="2" t="s">
        <v>98</v>
      </c>
      <c r="S3318" t="s">
        <v>98</v>
      </c>
      <c r="T3318" t="s">
        <v>98</v>
      </c>
      <c r="U3318" s="2" t="s">
        <v>98</v>
      </c>
      <c r="V3318" s="2" t="s">
        <v>98</v>
      </c>
      <c r="W3318" s="2" t="s">
        <v>98</v>
      </c>
      <c r="X3318" s="2" t="s">
        <v>98</v>
      </c>
      <c r="Y3318" s="2" t="s">
        <v>186</v>
      </c>
      <c r="Z3318" s="2" t="s">
        <v>98</v>
      </c>
      <c r="AA3318" s="2" t="s">
        <v>98</v>
      </c>
      <c r="AB3318" s="2" t="s">
        <v>97</v>
      </c>
      <c r="AC3318" t="s">
        <v>176</v>
      </c>
      <c r="AD3318" t="s">
        <v>97</v>
      </c>
      <c r="AE3318" s="1" t="s">
        <v>98</v>
      </c>
      <c r="AF3318" t="s">
        <v>98</v>
      </c>
    </row>
    <row r="3319" spans="1:32">
      <c r="A3319" s="3" t="s">
        <v>184</v>
      </c>
      <c r="B3319">
        <v>3309</v>
      </c>
      <c r="C3319" s="6">
        <v>203228</v>
      </c>
      <c r="D3319" t="s">
        <v>136</v>
      </c>
      <c r="E3319" s="2" t="s">
        <v>98</v>
      </c>
      <c r="F3319" s="2" t="s">
        <v>98</v>
      </c>
      <c r="G3319" s="2" t="s">
        <v>98</v>
      </c>
      <c r="H3319" s="2" t="s">
        <v>97</v>
      </c>
      <c r="I3319" s="2" t="s">
        <v>147</v>
      </c>
      <c r="J3319" s="2" t="s">
        <v>97</v>
      </c>
      <c r="K3319" s="2" t="s">
        <v>134</v>
      </c>
      <c r="L3319" t="s">
        <v>140</v>
      </c>
      <c r="M3319" s="2" t="s">
        <v>100</v>
      </c>
      <c r="N3319" s="71" t="s">
        <v>97</v>
      </c>
      <c r="O3319" s="71" t="s">
        <v>163</v>
      </c>
      <c r="P3319" s="4" t="s">
        <v>98</v>
      </c>
      <c r="Q3319" s="2" t="s">
        <v>98</v>
      </c>
      <c r="R3319" s="2" t="s">
        <v>98</v>
      </c>
      <c r="S3319" t="s">
        <v>97</v>
      </c>
      <c r="T3319" t="s">
        <v>98</v>
      </c>
      <c r="U3319" s="2" t="s">
        <v>98</v>
      </c>
      <c r="V3319" s="2" t="s">
        <v>98</v>
      </c>
      <c r="W3319" s="2" t="s">
        <v>98</v>
      </c>
      <c r="X3319" s="2" t="s">
        <v>98</v>
      </c>
      <c r="Y3319" s="2" t="s">
        <v>98</v>
      </c>
      <c r="Z3319" s="2" t="s">
        <v>98</v>
      </c>
      <c r="AA3319" s="2" t="s">
        <v>98</v>
      </c>
      <c r="AB3319" s="2" t="s">
        <v>98</v>
      </c>
      <c r="AC3319" t="s">
        <v>178</v>
      </c>
      <c r="AD3319" t="s">
        <v>97</v>
      </c>
      <c r="AE3319" s="1" t="s">
        <v>98</v>
      </c>
      <c r="AF3319" t="s">
        <v>98</v>
      </c>
    </row>
    <row r="3320" spans="1:32">
      <c r="A3320" s="3" t="s">
        <v>184</v>
      </c>
      <c r="B3320">
        <v>3310</v>
      </c>
      <c r="C3320" s="6">
        <v>203229</v>
      </c>
      <c r="D3320" t="s">
        <v>136</v>
      </c>
      <c r="E3320" s="2" t="s">
        <v>98</v>
      </c>
      <c r="F3320" s="2" t="s">
        <v>98</v>
      </c>
      <c r="G3320" s="2" t="s">
        <v>98</v>
      </c>
      <c r="H3320" s="2" t="s">
        <v>97</v>
      </c>
      <c r="I3320" s="2" t="s">
        <v>147</v>
      </c>
      <c r="J3320" s="2" t="s">
        <v>97</v>
      </c>
      <c r="K3320" s="2" t="s">
        <v>134</v>
      </c>
      <c r="L3320" t="s">
        <v>140</v>
      </c>
      <c r="M3320" s="2" t="s">
        <v>100</v>
      </c>
      <c r="N3320" s="71" t="s">
        <v>97</v>
      </c>
      <c r="O3320" s="71" t="s">
        <v>174</v>
      </c>
      <c r="P3320" s="4" t="s">
        <v>98</v>
      </c>
      <c r="Q3320" s="2" t="s">
        <v>98</v>
      </c>
      <c r="R3320" s="2" t="s">
        <v>98</v>
      </c>
      <c r="S3320" t="s">
        <v>97</v>
      </c>
      <c r="T3320" t="s">
        <v>98</v>
      </c>
      <c r="U3320" s="2" t="s">
        <v>98</v>
      </c>
      <c r="V3320" s="2" t="s">
        <v>98</v>
      </c>
      <c r="W3320" s="2" t="s">
        <v>98</v>
      </c>
      <c r="X3320" s="2" t="s">
        <v>98</v>
      </c>
      <c r="Y3320" s="2" t="s">
        <v>98</v>
      </c>
      <c r="Z3320" s="2" t="s">
        <v>98</v>
      </c>
      <c r="AA3320" s="2" t="s">
        <v>98</v>
      </c>
      <c r="AB3320" s="2" t="s">
        <v>97</v>
      </c>
      <c r="AC3320" t="s">
        <v>178</v>
      </c>
      <c r="AD3320" t="s">
        <v>97</v>
      </c>
      <c r="AE3320" s="1" t="s">
        <v>98</v>
      </c>
      <c r="AF3320" t="s">
        <v>98</v>
      </c>
    </row>
    <row r="3321" spans="1:32">
      <c r="A3321" s="3" t="s">
        <v>184</v>
      </c>
      <c r="B3321">
        <v>3311</v>
      </c>
      <c r="C3321" s="6">
        <v>203277</v>
      </c>
      <c r="D3321" t="s">
        <v>137</v>
      </c>
      <c r="E3321" s="2" t="s">
        <v>98</v>
      </c>
      <c r="F3321" s="2" t="s">
        <v>98</v>
      </c>
      <c r="G3321" s="2" t="s">
        <v>98</v>
      </c>
      <c r="H3321" s="2" t="s">
        <v>97</v>
      </c>
      <c r="I3321" s="2" t="s">
        <v>146</v>
      </c>
      <c r="J3321" s="2" t="s">
        <v>97</v>
      </c>
      <c r="K3321" s="2" t="s">
        <v>134</v>
      </c>
      <c r="L3321" t="s">
        <v>140</v>
      </c>
      <c r="M3321" s="2" t="s">
        <v>100</v>
      </c>
      <c r="N3321" s="71" t="s">
        <v>98</v>
      </c>
      <c r="O3321" s="71" t="s">
        <v>163</v>
      </c>
      <c r="P3321" s="4" t="s">
        <v>98</v>
      </c>
      <c r="Q3321" s="2" t="s">
        <v>98</v>
      </c>
      <c r="R3321" s="2" t="s">
        <v>98</v>
      </c>
      <c r="S3321" t="s">
        <v>97</v>
      </c>
      <c r="T3321" t="s">
        <v>98</v>
      </c>
      <c r="U3321" s="2" t="s">
        <v>98</v>
      </c>
      <c r="V3321" s="2" t="s">
        <v>98</v>
      </c>
      <c r="W3321" s="2" t="s">
        <v>98</v>
      </c>
      <c r="X3321" s="2" t="s">
        <v>98</v>
      </c>
      <c r="Y3321" s="2" t="s">
        <v>98</v>
      </c>
      <c r="Z3321" s="2" t="s">
        <v>98</v>
      </c>
      <c r="AA3321" s="2" t="s">
        <v>98</v>
      </c>
      <c r="AB3321" s="2" t="s">
        <v>98</v>
      </c>
      <c r="AC3321" t="s">
        <v>178</v>
      </c>
      <c r="AD3321" t="s">
        <v>97</v>
      </c>
      <c r="AE3321" s="1" t="s">
        <v>98</v>
      </c>
      <c r="AF3321" t="s">
        <v>98</v>
      </c>
    </row>
    <row r="3322" spans="1:32">
      <c r="A3322" s="3" t="s">
        <v>184</v>
      </c>
      <c r="B3322">
        <v>3312</v>
      </c>
      <c r="C3322" s="6">
        <v>203305</v>
      </c>
      <c r="D3322" t="s">
        <v>136</v>
      </c>
      <c r="E3322" s="2" t="s">
        <v>97</v>
      </c>
      <c r="F3322" s="2" t="s">
        <v>97</v>
      </c>
      <c r="G3322" s="2" t="s">
        <v>98</v>
      </c>
      <c r="H3322" s="2" t="s">
        <v>97</v>
      </c>
      <c r="I3322" s="2" t="s">
        <v>148</v>
      </c>
      <c r="J3322" s="2" t="s">
        <v>97</v>
      </c>
      <c r="K3322" s="2" t="s">
        <v>134</v>
      </c>
      <c r="L3322" t="s">
        <v>139</v>
      </c>
      <c r="M3322" s="2" t="s">
        <v>101</v>
      </c>
      <c r="N3322" s="71" t="s">
        <v>98</v>
      </c>
      <c r="O3322" s="71" t="s">
        <v>174</v>
      </c>
      <c r="P3322" s="4" t="s">
        <v>98</v>
      </c>
      <c r="Q3322" s="2" t="s">
        <v>97</v>
      </c>
      <c r="R3322" s="2" t="s">
        <v>98</v>
      </c>
      <c r="S3322" t="s">
        <v>97</v>
      </c>
      <c r="T3322" t="s">
        <v>98</v>
      </c>
      <c r="U3322" s="2" t="s">
        <v>98</v>
      </c>
      <c r="V3322" s="2" t="s">
        <v>98</v>
      </c>
      <c r="W3322" s="2" t="s">
        <v>98</v>
      </c>
      <c r="X3322" s="2" t="s">
        <v>98</v>
      </c>
      <c r="Y3322" s="2" t="s">
        <v>98</v>
      </c>
      <c r="Z3322" s="2" t="s">
        <v>98</v>
      </c>
      <c r="AA3322" s="2" t="s">
        <v>98</v>
      </c>
      <c r="AB3322" s="2" t="s">
        <v>98</v>
      </c>
      <c r="AC3322" t="s">
        <v>178</v>
      </c>
      <c r="AD3322" t="s">
        <v>97</v>
      </c>
      <c r="AE3322" s="1" t="s">
        <v>98</v>
      </c>
      <c r="AF3322" t="s">
        <v>98</v>
      </c>
    </row>
    <row r="3323" spans="1:32">
      <c r="A3323" s="3" t="s">
        <v>184</v>
      </c>
      <c r="B3323">
        <v>3313</v>
      </c>
      <c r="C3323" s="6">
        <v>203312</v>
      </c>
      <c r="D3323" t="s">
        <v>137</v>
      </c>
      <c r="E3323" s="2" t="s">
        <v>98</v>
      </c>
      <c r="F3323" s="2" t="s">
        <v>98</v>
      </c>
      <c r="G3323" s="2" t="s">
        <v>98</v>
      </c>
      <c r="H3323" s="2" t="s">
        <v>97</v>
      </c>
      <c r="I3323" s="2" t="s">
        <v>146</v>
      </c>
      <c r="J3323" s="2" t="s">
        <v>97</v>
      </c>
      <c r="K3323" s="2" t="s">
        <v>134</v>
      </c>
      <c r="L3323" t="s">
        <v>140</v>
      </c>
      <c r="M3323" s="2" t="s">
        <v>101</v>
      </c>
      <c r="N3323" s="71" t="s">
        <v>97</v>
      </c>
      <c r="O3323" s="71" t="s">
        <v>174</v>
      </c>
      <c r="P3323" s="4" t="s">
        <v>182</v>
      </c>
      <c r="Q3323" s="2" t="s">
        <v>98</v>
      </c>
      <c r="R3323" s="2" t="s">
        <v>98</v>
      </c>
      <c r="S3323" t="s">
        <v>98</v>
      </c>
      <c r="T3323" t="s">
        <v>98</v>
      </c>
      <c r="U3323" s="2" t="s">
        <v>98</v>
      </c>
      <c r="V3323" s="2" t="s">
        <v>98</v>
      </c>
      <c r="W3323" s="2" t="s">
        <v>98</v>
      </c>
      <c r="X3323" s="2" t="s">
        <v>98</v>
      </c>
      <c r="Y3323" s="2" t="s">
        <v>98</v>
      </c>
      <c r="Z3323" s="2" t="s">
        <v>98</v>
      </c>
      <c r="AA3323" s="2" t="s">
        <v>98</v>
      </c>
      <c r="AB3323" s="2" t="s">
        <v>97</v>
      </c>
      <c r="AC3323" t="s">
        <v>178</v>
      </c>
      <c r="AD3323" t="s">
        <v>97</v>
      </c>
      <c r="AE3323" s="1" t="s">
        <v>98</v>
      </c>
      <c r="AF3323" t="s">
        <v>98</v>
      </c>
    </row>
    <row r="3324" spans="1:32">
      <c r="A3324" s="3" t="s">
        <v>184</v>
      </c>
      <c r="B3324">
        <v>3314</v>
      </c>
      <c r="C3324">
        <v>203315</v>
      </c>
      <c r="D3324" t="s">
        <v>137</v>
      </c>
      <c r="E3324" s="2" t="s">
        <v>98</v>
      </c>
      <c r="F3324" s="2" t="s">
        <v>98</v>
      </c>
      <c r="G3324" s="2" t="s">
        <v>98</v>
      </c>
      <c r="H3324" s="3" t="s">
        <v>97</v>
      </c>
      <c r="I3324" s="2" t="s">
        <v>146</v>
      </c>
      <c r="J3324" s="6" t="s">
        <v>97</v>
      </c>
      <c r="K3324" s="2" t="s">
        <v>134</v>
      </c>
      <c r="L3324" t="s">
        <v>140</v>
      </c>
      <c r="M3324" s="3" t="s">
        <v>101</v>
      </c>
      <c r="N3324" s="71" t="s">
        <v>97</v>
      </c>
      <c r="O3324" s="71" t="s">
        <v>174</v>
      </c>
      <c r="P3324" s="5" t="s">
        <v>182</v>
      </c>
      <c r="Q3324" s="2" t="s">
        <v>98</v>
      </c>
      <c r="R3324" s="2" t="s">
        <v>98</v>
      </c>
      <c r="S3324" t="s">
        <v>98</v>
      </c>
      <c r="T3324" t="s">
        <v>98</v>
      </c>
      <c r="U3324" s="2" t="s">
        <v>98</v>
      </c>
      <c r="V3324" s="2" t="s">
        <v>98</v>
      </c>
      <c r="W3324" s="2" t="s">
        <v>98</v>
      </c>
      <c r="X3324" s="2" t="s">
        <v>98</v>
      </c>
      <c r="Y3324" s="2" t="s">
        <v>98</v>
      </c>
      <c r="Z3324" s="2" t="s">
        <v>98</v>
      </c>
      <c r="AA3324" s="2" t="s">
        <v>98</v>
      </c>
      <c r="AB3324" s="2" t="s">
        <v>97</v>
      </c>
      <c r="AC3324" t="s">
        <v>178</v>
      </c>
      <c r="AD3324" s="6" t="s">
        <v>97</v>
      </c>
      <c r="AE3324" s="1" t="s">
        <v>98</v>
      </c>
      <c r="AF3324" t="s">
        <v>98</v>
      </c>
    </row>
    <row r="3325" spans="1:32">
      <c r="A3325" s="3" t="s">
        <v>184</v>
      </c>
      <c r="B3325">
        <v>3315</v>
      </c>
      <c r="C3325">
        <v>203333</v>
      </c>
      <c r="D3325" t="s">
        <v>136</v>
      </c>
      <c r="E3325" s="2" t="s">
        <v>98</v>
      </c>
      <c r="F3325" s="2" t="s">
        <v>98</v>
      </c>
      <c r="G3325" s="2" t="s">
        <v>98</v>
      </c>
      <c r="H3325" s="2" t="s">
        <v>97</v>
      </c>
      <c r="I3325" s="2" t="s">
        <v>147</v>
      </c>
      <c r="J3325" s="6" t="s">
        <v>97</v>
      </c>
      <c r="K3325" s="2" t="s">
        <v>134</v>
      </c>
      <c r="L3325" t="s">
        <v>140</v>
      </c>
      <c r="M3325" s="2" t="s">
        <v>100</v>
      </c>
      <c r="N3325" s="70" t="s">
        <v>98</v>
      </c>
      <c r="O3325" s="70" t="s">
        <v>174</v>
      </c>
      <c r="P3325" s="4" t="s">
        <v>182</v>
      </c>
      <c r="Q3325" s="2" t="s">
        <v>98</v>
      </c>
      <c r="R3325" s="2" t="s">
        <v>98</v>
      </c>
      <c r="S3325" t="s">
        <v>98</v>
      </c>
      <c r="T3325" t="s">
        <v>98</v>
      </c>
      <c r="U3325" s="2" t="s">
        <v>98</v>
      </c>
      <c r="V3325" s="2" t="s">
        <v>98</v>
      </c>
      <c r="W3325" s="2" t="s">
        <v>98</v>
      </c>
      <c r="X3325" s="2" t="s">
        <v>98</v>
      </c>
      <c r="Y3325" s="2" t="s">
        <v>186</v>
      </c>
      <c r="Z3325" s="2" t="s">
        <v>98</v>
      </c>
      <c r="AA3325" s="2" t="s">
        <v>98</v>
      </c>
      <c r="AB3325" s="2" t="s">
        <v>98</v>
      </c>
      <c r="AC3325" t="s">
        <v>176</v>
      </c>
      <c r="AD3325" s="6" t="s">
        <v>97</v>
      </c>
      <c r="AE3325" s="1" t="s">
        <v>98</v>
      </c>
      <c r="AF3325" t="s">
        <v>98</v>
      </c>
    </row>
    <row r="3326" spans="1:32">
      <c r="A3326" s="3" t="s">
        <v>184</v>
      </c>
      <c r="B3326">
        <v>3316</v>
      </c>
      <c r="C3326">
        <v>203380</v>
      </c>
      <c r="D3326" t="s">
        <v>136</v>
      </c>
      <c r="E3326" s="2" t="s">
        <v>97</v>
      </c>
      <c r="F3326" s="2" t="s">
        <v>98</v>
      </c>
      <c r="G3326" s="2" t="s">
        <v>98</v>
      </c>
      <c r="H3326" s="3" t="s">
        <v>97</v>
      </c>
      <c r="I3326" s="2" t="s">
        <v>146</v>
      </c>
      <c r="J3326" s="6" t="s">
        <v>97</v>
      </c>
      <c r="K3326" s="2" t="s">
        <v>134</v>
      </c>
      <c r="L3326" t="s">
        <v>140</v>
      </c>
      <c r="M3326" s="2" t="s">
        <v>100</v>
      </c>
      <c r="N3326" s="70" t="s">
        <v>97</v>
      </c>
      <c r="O3326" s="70" t="s">
        <v>163</v>
      </c>
      <c r="P3326" s="5" t="s">
        <v>98</v>
      </c>
      <c r="Q3326" s="2" t="s">
        <v>98</v>
      </c>
      <c r="R3326" s="2" t="s">
        <v>97</v>
      </c>
      <c r="S3326" t="s">
        <v>97</v>
      </c>
      <c r="T3326" t="s">
        <v>98</v>
      </c>
      <c r="U3326" s="2" t="s">
        <v>98</v>
      </c>
      <c r="V3326" s="2" t="s">
        <v>98</v>
      </c>
      <c r="W3326" s="2" t="s">
        <v>98</v>
      </c>
      <c r="X3326" s="2" t="s">
        <v>98</v>
      </c>
      <c r="Y3326" s="2" t="s">
        <v>98</v>
      </c>
      <c r="Z3326" s="2" t="s">
        <v>98</v>
      </c>
      <c r="AA3326" s="2" t="s">
        <v>98</v>
      </c>
      <c r="AB3326" s="2" t="s">
        <v>97</v>
      </c>
      <c r="AC3326" t="s">
        <v>178</v>
      </c>
      <c r="AD3326" t="s">
        <v>97</v>
      </c>
      <c r="AE3326" s="1" t="s">
        <v>98</v>
      </c>
      <c r="AF3326" t="s">
        <v>98</v>
      </c>
    </row>
    <row r="3327" spans="1:32">
      <c r="A3327" s="3" t="s">
        <v>184</v>
      </c>
      <c r="B3327">
        <v>3317</v>
      </c>
      <c r="C3327" s="6">
        <v>203385</v>
      </c>
      <c r="D3327" t="s">
        <v>137</v>
      </c>
      <c r="E3327" s="2" t="s">
        <v>97</v>
      </c>
      <c r="F3327" s="2" t="s">
        <v>98</v>
      </c>
      <c r="G3327" s="2" t="s">
        <v>98</v>
      </c>
      <c r="H3327" s="2" t="s">
        <v>97</v>
      </c>
      <c r="I3327" s="2" t="s">
        <v>147</v>
      </c>
      <c r="J3327" s="2" t="s">
        <v>97</v>
      </c>
      <c r="K3327" s="2" t="s">
        <v>134</v>
      </c>
      <c r="L3327" t="s">
        <v>139</v>
      </c>
      <c r="M3327" s="2" t="s">
        <v>100</v>
      </c>
      <c r="N3327" s="71" t="s">
        <v>97</v>
      </c>
      <c r="O3327" s="71" t="s">
        <v>174</v>
      </c>
      <c r="P3327" s="4" t="s">
        <v>97</v>
      </c>
      <c r="Q3327" s="2" t="s">
        <v>98</v>
      </c>
      <c r="R3327" s="2" t="s">
        <v>98</v>
      </c>
      <c r="S3327" t="s">
        <v>97</v>
      </c>
      <c r="T3327" t="s">
        <v>98</v>
      </c>
      <c r="U3327" s="2" t="s">
        <v>98</v>
      </c>
      <c r="V3327" s="2" t="s">
        <v>98</v>
      </c>
      <c r="W3327" s="2" t="s">
        <v>98</v>
      </c>
      <c r="X3327" s="2" t="s">
        <v>98</v>
      </c>
      <c r="Y3327" s="2" t="s">
        <v>98</v>
      </c>
      <c r="Z3327" s="2" t="s">
        <v>98</v>
      </c>
      <c r="AA3327" s="2" t="s">
        <v>98</v>
      </c>
      <c r="AB3327" s="2" t="s">
        <v>97</v>
      </c>
      <c r="AC3327" t="s">
        <v>178</v>
      </c>
      <c r="AD3327" t="s">
        <v>97</v>
      </c>
      <c r="AE3327" s="1" t="s">
        <v>98</v>
      </c>
      <c r="AF3327" t="s">
        <v>98</v>
      </c>
    </row>
    <row r="3328" spans="1:32">
      <c r="A3328" s="3" t="s">
        <v>184</v>
      </c>
      <c r="B3328">
        <v>3318</v>
      </c>
      <c r="C3328" s="6">
        <v>203386</v>
      </c>
      <c r="D3328" t="s">
        <v>136</v>
      </c>
      <c r="E3328" s="2" t="s">
        <v>98</v>
      </c>
      <c r="F3328" s="2" t="s">
        <v>98</v>
      </c>
      <c r="G3328" s="2" t="s">
        <v>98</v>
      </c>
      <c r="H3328" s="2" t="s">
        <v>97</v>
      </c>
      <c r="I3328" s="2" t="s">
        <v>147</v>
      </c>
      <c r="J3328" s="2" t="s">
        <v>97</v>
      </c>
      <c r="K3328" s="2" t="s">
        <v>134</v>
      </c>
      <c r="L3328" t="s">
        <v>140</v>
      </c>
      <c r="M3328" s="2" t="s">
        <v>100</v>
      </c>
      <c r="N3328" s="71" t="s">
        <v>98</v>
      </c>
      <c r="O3328" s="71" t="s">
        <v>174</v>
      </c>
      <c r="P3328" s="4" t="s">
        <v>97</v>
      </c>
      <c r="Q3328" s="2" t="s">
        <v>98</v>
      </c>
      <c r="R3328" s="2" t="s">
        <v>98</v>
      </c>
      <c r="S3328" t="s">
        <v>97</v>
      </c>
      <c r="T3328" t="s">
        <v>98</v>
      </c>
      <c r="U3328" s="2" t="s">
        <v>98</v>
      </c>
      <c r="V3328" s="2" t="s">
        <v>98</v>
      </c>
      <c r="W3328" s="2" t="s">
        <v>98</v>
      </c>
      <c r="X3328" s="2" t="s">
        <v>97</v>
      </c>
      <c r="Y3328" s="2" t="s">
        <v>186</v>
      </c>
      <c r="Z3328" s="2" t="s">
        <v>98</v>
      </c>
      <c r="AA3328" s="2" t="s">
        <v>98</v>
      </c>
      <c r="AB3328" s="2" t="s">
        <v>97</v>
      </c>
      <c r="AC3328" t="s">
        <v>178</v>
      </c>
      <c r="AD3328" t="s">
        <v>97</v>
      </c>
      <c r="AE3328" s="1" t="s">
        <v>98</v>
      </c>
      <c r="AF3328" t="s">
        <v>98</v>
      </c>
    </row>
    <row r="3329" spans="1:32">
      <c r="A3329" s="3" t="s">
        <v>184</v>
      </c>
      <c r="B3329">
        <v>3319</v>
      </c>
      <c r="C3329" s="6">
        <v>203408</v>
      </c>
      <c r="D3329" t="s">
        <v>137</v>
      </c>
      <c r="E3329" s="2" t="s">
        <v>98</v>
      </c>
      <c r="F3329" s="2" t="s">
        <v>98</v>
      </c>
      <c r="G3329" s="2" t="s">
        <v>98</v>
      </c>
      <c r="H3329" s="2" t="s">
        <v>99</v>
      </c>
      <c r="I3329" s="2" t="s">
        <v>149</v>
      </c>
      <c r="J3329" s="2" t="s">
        <v>97</v>
      </c>
      <c r="K3329" s="2" t="s">
        <v>134</v>
      </c>
      <c r="L3329" t="s">
        <v>140</v>
      </c>
      <c r="M3329" s="2" t="s">
        <v>101</v>
      </c>
      <c r="N3329" s="71" t="s">
        <v>97</v>
      </c>
      <c r="O3329" s="71" t="s">
        <v>174</v>
      </c>
      <c r="P3329" s="4" t="s">
        <v>97</v>
      </c>
      <c r="Q3329" s="2" t="s">
        <v>98</v>
      </c>
      <c r="R3329" s="2" t="s">
        <v>98</v>
      </c>
      <c r="S3329" t="s">
        <v>97</v>
      </c>
      <c r="T3329" t="s">
        <v>98</v>
      </c>
      <c r="U3329" s="2" t="s">
        <v>98</v>
      </c>
      <c r="V3329" s="2" t="s">
        <v>98</v>
      </c>
      <c r="W3329" s="2" t="s">
        <v>98</v>
      </c>
      <c r="X3329" s="2" t="s">
        <v>98</v>
      </c>
      <c r="Y3329" s="2" t="s">
        <v>186</v>
      </c>
      <c r="Z3329" s="2" t="s">
        <v>98</v>
      </c>
      <c r="AA3329" s="2" t="s">
        <v>98</v>
      </c>
      <c r="AB3329" s="2" t="s">
        <v>97</v>
      </c>
      <c r="AC3329" t="s">
        <v>178</v>
      </c>
      <c r="AD3329" t="s">
        <v>97</v>
      </c>
      <c r="AE3329" s="1" t="s">
        <v>98</v>
      </c>
      <c r="AF3329" t="s">
        <v>97</v>
      </c>
    </row>
    <row r="3330" spans="1:32">
      <c r="A3330" s="3" t="s">
        <v>184</v>
      </c>
      <c r="B3330">
        <v>3320</v>
      </c>
      <c r="C3330" s="6">
        <v>203417</v>
      </c>
      <c r="D3330" t="s">
        <v>136</v>
      </c>
      <c r="E3330" s="2" t="s">
        <v>97</v>
      </c>
      <c r="F3330" s="2" t="s">
        <v>97</v>
      </c>
      <c r="G3330" s="2" t="s">
        <v>98</v>
      </c>
      <c r="H3330" s="2" t="s">
        <v>99</v>
      </c>
      <c r="I3330" s="2" t="s">
        <v>145</v>
      </c>
      <c r="J3330" s="2" t="s">
        <v>97</v>
      </c>
      <c r="K3330" s="2" t="s">
        <v>134</v>
      </c>
      <c r="L3330" t="s">
        <v>139</v>
      </c>
      <c r="M3330" s="2" t="s">
        <v>100</v>
      </c>
      <c r="N3330" s="71" t="s">
        <v>97</v>
      </c>
      <c r="O3330" s="71" t="s">
        <v>174</v>
      </c>
      <c r="P3330" s="4" t="s">
        <v>97</v>
      </c>
      <c r="Q3330" s="2" t="s">
        <v>98</v>
      </c>
      <c r="R3330" s="2" t="s">
        <v>98</v>
      </c>
      <c r="S3330" t="s">
        <v>97</v>
      </c>
      <c r="T3330" t="s">
        <v>98</v>
      </c>
      <c r="U3330" s="2" t="s">
        <v>98</v>
      </c>
      <c r="V3330" s="2" t="s">
        <v>98</v>
      </c>
      <c r="W3330" s="2" t="s">
        <v>98</v>
      </c>
      <c r="X3330" s="2" t="s">
        <v>98</v>
      </c>
      <c r="Y3330" s="2" t="s">
        <v>98</v>
      </c>
      <c r="Z3330" s="2" t="s">
        <v>98</v>
      </c>
      <c r="AA3330" s="2" t="s">
        <v>98</v>
      </c>
      <c r="AB3330" s="2" t="s">
        <v>98</v>
      </c>
      <c r="AC3330" t="s">
        <v>178</v>
      </c>
      <c r="AD3330" t="s">
        <v>97</v>
      </c>
      <c r="AE3330" s="1" t="s">
        <v>98</v>
      </c>
      <c r="AF3330" t="s">
        <v>97</v>
      </c>
    </row>
    <row r="3331" spans="1:32">
      <c r="A3331" s="3" t="s">
        <v>184</v>
      </c>
      <c r="B3331">
        <v>3321</v>
      </c>
      <c r="C3331" s="6">
        <v>203442</v>
      </c>
      <c r="D3331" t="s">
        <v>136</v>
      </c>
      <c r="E3331" s="2" t="s">
        <v>98</v>
      </c>
      <c r="F3331" s="2" t="s">
        <v>98</v>
      </c>
      <c r="G3331" s="2" t="s">
        <v>98</v>
      </c>
      <c r="H3331" s="2" t="s">
        <v>97</v>
      </c>
      <c r="I3331" s="2" t="s">
        <v>145</v>
      </c>
      <c r="J3331" s="2" t="s">
        <v>97</v>
      </c>
      <c r="K3331" s="2" t="s">
        <v>134</v>
      </c>
      <c r="L3331" t="s">
        <v>140</v>
      </c>
      <c r="M3331" s="2" t="s">
        <v>101</v>
      </c>
      <c r="N3331" s="71" t="s">
        <v>98</v>
      </c>
      <c r="O3331" s="71" t="s">
        <v>174</v>
      </c>
      <c r="P3331" s="4" t="s">
        <v>182</v>
      </c>
      <c r="Q3331" s="2" t="s">
        <v>98</v>
      </c>
      <c r="R3331" s="2" t="s">
        <v>98</v>
      </c>
      <c r="S3331" t="s">
        <v>98</v>
      </c>
      <c r="T3331" t="s">
        <v>98</v>
      </c>
      <c r="U3331" s="2" t="s">
        <v>98</v>
      </c>
      <c r="V3331" s="2" t="s">
        <v>98</v>
      </c>
      <c r="W3331" s="2" t="s">
        <v>98</v>
      </c>
      <c r="X3331" s="2" t="s">
        <v>98</v>
      </c>
      <c r="Y3331" s="2" t="s">
        <v>98</v>
      </c>
      <c r="Z3331" s="2" t="s">
        <v>98</v>
      </c>
      <c r="AA3331" s="2" t="s">
        <v>98</v>
      </c>
      <c r="AB3331" s="2" t="s">
        <v>97</v>
      </c>
      <c r="AC3331" t="s">
        <v>176</v>
      </c>
      <c r="AD3331" t="s">
        <v>97</v>
      </c>
      <c r="AE3331" s="1" t="s">
        <v>98</v>
      </c>
      <c r="AF3331" t="s">
        <v>98</v>
      </c>
    </row>
    <row r="3332" spans="1:32">
      <c r="A3332" s="3" t="s">
        <v>184</v>
      </c>
      <c r="B3332">
        <v>3322</v>
      </c>
      <c r="C3332" s="6">
        <v>203455</v>
      </c>
      <c r="D3332" t="s">
        <v>136</v>
      </c>
      <c r="E3332" s="2" t="s">
        <v>98</v>
      </c>
      <c r="F3332" s="2" t="s">
        <v>98</v>
      </c>
      <c r="G3332" s="2" t="s">
        <v>98</v>
      </c>
      <c r="H3332" s="2" t="s">
        <v>97</v>
      </c>
      <c r="I3332" s="2" t="s">
        <v>145</v>
      </c>
      <c r="J3332" s="2" t="s">
        <v>97</v>
      </c>
      <c r="K3332" s="2" t="s">
        <v>134</v>
      </c>
      <c r="L3332" t="s">
        <v>140</v>
      </c>
      <c r="M3332" s="2" t="s">
        <v>101</v>
      </c>
      <c r="N3332" s="71" t="s">
        <v>97</v>
      </c>
      <c r="O3332" s="71" t="s">
        <v>174</v>
      </c>
      <c r="P3332" s="4" t="s">
        <v>182</v>
      </c>
      <c r="Q3332" s="2" t="s">
        <v>98</v>
      </c>
      <c r="R3332" s="2" t="s">
        <v>98</v>
      </c>
      <c r="S3332" t="s">
        <v>98</v>
      </c>
      <c r="T3332" t="s">
        <v>98</v>
      </c>
      <c r="U3332" s="2" t="s">
        <v>98</v>
      </c>
      <c r="V3332" s="2" t="s">
        <v>98</v>
      </c>
      <c r="W3332" s="2" t="s">
        <v>98</v>
      </c>
      <c r="X3332" s="2" t="s">
        <v>98</v>
      </c>
      <c r="Y3332" s="2" t="s">
        <v>98</v>
      </c>
      <c r="Z3332" s="2" t="s">
        <v>98</v>
      </c>
      <c r="AA3332" s="2" t="s">
        <v>98</v>
      </c>
      <c r="AB3332" s="2" t="s">
        <v>97</v>
      </c>
      <c r="AC3332" t="s">
        <v>178</v>
      </c>
      <c r="AD3332" t="s">
        <v>97</v>
      </c>
      <c r="AE3332" s="1" t="s">
        <v>98</v>
      </c>
      <c r="AF3332" t="s">
        <v>98</v>
      </c>
    </row>
    <row r="3333" spans="1:32">
      <c r="A3333" s="3" t="s">
        <v>184</v>
      </c>
      <c r="B3333">
        <v>3323</v>
      </c>
      <c r="C3333" s="6">
        <v>203457</v>
      </c>
      <c r="D3333" t="s">
        <v>136</v>
      </c>
      <c r="E3333" s="2" t="s">
        <v>98</v>
      </c>
      <c r="F3333" s="2" t="s">
        <v>98</v>
      </c>
      <c r="G3333" s="2" t="s">
        <v>98</v>
      </c>
      <c r="H3333" s="2" t="s">
        <v>97</v>
      </c>
      <c r="I3333" s="2" t="s">
        <v>145</v>
      </c>
      <c r="J3333" s="2" t="s">
        <v>97</v>
      </c>
      <c r="K3333" s="2" t="s">
        <v>134</v>
      </c>
      <c r="L3333" t="s">
        <v>140</v>
      </c>
      <c r="M3333" s="2" t="s">
        <v>101</v>
      </c>
      <c r="N3333" s="71" t="s">
        <v>97</v>
      </c>
      <c r="O3333" s="71" t="s">
        <v>174</v>
      </c>
      <c r="P3333" s="4" t="s">
        <v>182</v>
      </c>
      <c r="Q3333" s="2" t="s">
        <v>98</v>
      </c>
      <c r="R3333" s="2" t="s">
        <v>98</v>
      </c>
      <c r="S3333" t="s">
        <v>98</v>
      </c>
      <c r="T3333" t="s">
        <v>98</v>
      </c>
      <c r="U3333" s="2" t="s">
        <v>98</v>
      </c>
      <c r="V3333" s="2" t="s">
        <v>98</v>
      </c>
      <c r="W3333" s="2" t="s">
        <v>98</v>
      </c>
      <c r="X3333" s="2" t="s">
        <v>98</v>
      </c>
      <c r="Y3333" s="2" t="s">
        <v>98</v>
      </c>
      <c r="Z3333" s="2" t="s">
        <v>98</v>
      </c>
      <c r="AA3333" s="2" t="s">
        <v>98</v>
      </c>
      <c r="AB3333" s="2" t="s">
        <v>97</v>
      </c>
      <c r="AC3333" t="s">
        <v>178</v>
      </c>
      <c r="AD3333" t="s">
        <v>97</v>
      </c>
      <c r="AE3333" s="1" t="s">
        <v>98</v>
      </c>
      <c r="AF3333" t="s">
        <v>98</v>
      </c>
    </row>
    <row r="3334" spans="1:32">
      <c r="A3334" s="3" t="s">
        <v>184</v>
      </c>
      <c r="B3334">
        <v>3324</v>
      </c>
      <c r="C3334">
        <v>203493</v>
      </c>
      <c r="D3334" t="s">
        <v>136</v>
      </c>
      <c r="E3334" s="2" t="s">
        <v>98</v>
      </c>
      <c r="F3334" s="2" t="s">
        <v>98</v>
      </c>
      <c r="G3334" s="2" t="s">
        <v>98</v>
      </c>
      <c r="H3334" s="3" t="s">
        <v>97</v>
      </c>
      <c r="I3334" s="2" t="s">
        <v>147</v>
      </c>
      <c r="J3334" s="6" t="s">
        <v>97</v>
      </c>
      <c r="K3334" s="2" t="s">
        <v>134</v>
      </c>
      <c r="L3334" t="s">
        <v>140</v>
      </c>
      <c r="M3334" s="2" t="s">
        <v>100</v>
      </c>
      <c r="N3334" s="70" t="s">
        <v>97</v>
      </c>
      <c r="O3334" s="70" t="s">
        <v>174</v>
      </c>
      <c r="P3334" s="5" t="s">
        <v>98</v>
      </c>
      <c r="Q3334" s="2" t="s">
        <v>98</v>
      </c>
      <c r="R3334" s="2" t="s">
        <v>98</v>
      </c>
      <c r="S3334" t="s">
        <v>97</v>
      </c>
      <c r="T3334" t="s">
        <v>98</v>
      </c>
      <c r="U3334" s="2" t="s">
        <v>98</v>
      </c>
      <c r="V3334" s="2" t="s">
        <v>98</v>
      </c>
      <c r="W3334" s="2" t="s">
        <v>98</v>
      </c>
      <c r="X3334" s="2" t="s">
        <v>98</v>
      </c>
      <c r="Y3334" s="2" t="s">
        <v>186</v>
      </c>
      <c r="Z3334" s="2" t="s">
        <v>98</v>
      </c>
      <c r="AA3334" s="2" t="s">
        <v>98</v>
      </c>
      <c r="AB3334" s="2" t="s">
        <v>98</v>
      </c>
      <c r="AC3334" t="s">
        <v>178</v>
      </c>
      <c r="AD3334" t="s">
        <v>97</v>
      </c>
      <c r="AE3334" s="1" t="s">
        <v>98</v>
      </c>
      <c r="AF3334" t="s">
        <v>97</v>
      </c>
    </row>
    <row r="3335" spans="1:32">
      <c r="A3335" s="3" t="s">
        <v>184</v>
      </c>
      <c r="B3335">
        <v>3325</v>
      </c>
      <c r="C3335">
        <v>203494</v>
      </c>
      <c r="D3335" t="s">
        <v>136</v>
      </c>
      <c r="E3335" s="2" t="s">
        <v>97</v>
      </c>
      <c r="F3335" s="2" t="s">
        <v>98</v>
      </c>
      <c r="G3335" s="2" t="s">
        <v>98</v>
      </c>
      <c r="H3335" s="3" t="s">
        <v>97</v>
      </c>
      <c r="I3335" s="2" t="s">
        <v>147</v>
      </c>
      <c r="J3335" s="6" t="s">
        <v>97</v>
      </c>
      <c r="K3335" s="2" t="s">
        <v>134</v>
      </c>
      <c r="L3335" t="s">
        <v>140</v>
      </c>
      <c r="M3335" s="3" t="s">
        <v>100</v>
      </c>
      <c r="N3335" s="71" t="s">
        <v>97</v>
      </c>
      <c r="O3335" s="71" t="s">
        <v>174</v>
      </c>
      <c r="P3335" s="4" t="s">
        <v>98</v>
      </c>
      <c r="Q3335" s="2" t="s">
        <v>98</v>
      </c>
      <c r="R3335" s="2" t="s">
        <v>98</v>
      </c>
      <c r="S3335" t="s">
        <v>97</v>
      </c>
      <c r="T3335" t="s">
        <v>98</v>
      </c>
      <c r="U3335" s="2" t="s">
        <v>98</v>
      </c>
      <c r="V3335" s="2" t="s">
        <v>98</v>
      </c>
      <c r="W3335" s="2" t="s">
        <v>98</v>
      </c>
      <c r="X3335" s="2" t="s">
        <v>98</v>
      </c>
      <c r="Y3335" s="2" t="s">
        <v>186</v>
      </c>
      <c r="Z3335" s="2" t="s">
        <v>98</v>
      </c>
      <c r="AA3335" s="2" t="s">
        <v>98</v>
      </c>
      <c r="AB3335" s="2" t="s">
        <v>98</v>
      </c>
      <c r="AC3335" t="s">
        <v>178</v>
      </c>
      <c r="AD3335" t="s">
        <v>97</v>
      </c>
      <c r="AE3335" s="1" t="s">
        <v>98</v>
      </c>
      <c r="AF3335" t="s">
        <v>98</v>
      </c>
    </row>
    <row r="3336" spans="1:32">
      <c r="A3336" s="3" t="s">
        <v>184</v>
      </c>
      <c r="B3336">
        <v>3326</v>
      </c>
      <c r="C3336">
        <v>203495</v>
      </c>
      <c r="D3336" t="s">
        <v>137</v>
      </c>
      <c r="E3336" s="2" t="s">
        <v>97</v>
      </c>
      <c r="F3336" s="2" t="s">
        <v>98</v>
      </c>
      <c r="G3336" s="2" t="s">
        <v>98</v>
      </c>
      <c r="H3336" s="3" t="s">
        <v>97</v>
      </c>
      <c r="I3336" s="2" t="s">
        <v>147</v>
      </c>
      <c r="J3336" s="6" t="s">
        <v>97</v>
      </c>
      <c r="K3336" s="2" t="s">
        <v>134</v>
      </c>
      <c r="L3336" t="s">
        <v>140</v>
      </c>
      <c r="M3336" s="2" t="s">
        <v>100</v>
      </c>
      <c r="N3336" s="70" t="s">
        <v>97</v>
      </c>
      <c r="O3336" s="70" t="s">
        <v>163</v>
      </c>
      <c r="P3336" s="4" t="s">
        <v>182</v>
      </c>
      <c r="Q3336" s="2" t="s">
        <v>98</v>
      </c>
      <c r="R3336" s="2" t="s">
        <v>98</v>
      </c>
      <c r="S3336" t="s">
        <v>98</v>
      </c>
      <c r="T3336" t="s">
        <v>98</v>
      </c>
      <c r="U3336" s="2" t="s">
        <v>98</v>
      </c>
      <c r="V3336" s="2" t="s">
        <v>98</v>
      </c>
      <c r="W3336" s="2" t="s">
        <v>98</v>
      </c>
      <c r="X3336" s="2" t="s">
        <v>98</v>
      </c>
      <c r="Y3336" s="2" t="s">
        <v>186</v>
      </c>
      <c r="Z3336" s="2" t="s">
        <v>98</v>
      </c>
      <c r="AA3336" s="2" t="s">
        <v>98</v>
      </c>
      <c r="AB3336" s="2" t="s">
        <v>98</v>
      </c>
      <c r="AC3336" t="s">
        <v>178</v>
      </c>
      <c r="AD3336" s="6" t="s">
        <v>97</v>
      </c>
      <c r="AE3336" s="1" t="s">
        <v>98</v>
      </c>
      <c r="AF3336" t="s">
        <v>98</v>
      </c>
    </row>
    <row r="3337" spans="1:32">
      <c r="A3337" s="3" t="s">
        <v>184</v>
      </c>
      <c r="B3337">
        <v>3327</v>
      </c>
      <c r="C3337" s="6">
        <v>203507</v>
      </c>
      <c r="D3337" t="s">
        <v>137</v>
      </c>
      <c r="E3337" s="2" t="s">
        <v>98</v>
      </c>
      <c r="F3337" s="2" t="s">
        <v>98</v>
      </c>
      <c r="G3337" s="2" t="s">
        <v>98</v>
      </c>
      <c r="H3337" s="2" t="s">
        <v>97</v>
      </c>
      <c r="I3337" s="2" t="s">
        <v>149</v>
      </c>
      <c r="J3337" s="2" t="s">
        <v>97</v>
      </c>
      <c r="K3337" s="2" t="s">
        <v>134</v>
      </c>
      <c r="L3337" t="s">
        <v>140</v>
      </c>
      <c r="M3337" s="2" t="s">
        <v>100</v>
      </c>
      <c r="N3337" s="71" t="s">
        <v>97</v>
      </c>
      <c r="O3337" s="71" t="s">
        <v>174</v>
      </c>
      <c r="P3337" s="4" t="s">
        <v>98</v>
      </c>
      <c r="Q3337" s="2" t="s">
        <v>98</v>
      </c>
      <c r="R3337" s="2" t="s">
        <v>98</v>
      </c>
      <c r="S3337" t="s">
        <v>97</v>
      </c>
      <c r="T3337" t="s">
        <v>98</v>
      </c>
      <c r="U3337" s="2" t="s">
        <v>98</v>
      </c>
      <c r="V3337" s="2" t="s">
        <v>98</v>
      </c>
      <c r="W3337" s="2" t="s">
        <v>98</v>
      </c>
      <c r="X3337" s="2" t="s">
        <v>98</v>
      </c>
      <c r="Y3337" s="2" t="s">
        <v>98</v>
      </c>
      <c r="Z3337" s="2" t="s">
        <v>98</v>
      </c>
      <c r="AA3337" s="2" t="s">
        <v>98</v>
      </c>
      <c r="AB3337" s="2" t="s">
        <v>97</v>
      </c>
      <c r="AC3337" t="s">
        <v>178</v>
      </c>
      <c r="AD3337" t="s">
        <v>97</v>
      </c>
      <c r="AE3337" s="1" t="s">
        <v>98</v>
      </c>
      <c r="AF3337" t="s">
        <v>98</v>
      </c>
    </row>
    <row r="3338" spans="1:32">
      <c r="A3338" s="3" t="s">
        <v>184</v>
      </c>
      <c r="B3338">
        <v>3328</v>
      </c>
      <c r="C3338">
        <v>203569</v>
      </c>
      <c r="D3338" t="s">
        <v>136</v>
      </c>
      <c r="E3338" s="2" t="s">
        <v>97</v>
      </c>
      <c r="F3338" s="2" t="s">
        <v>97</v>
      </c>
      <c r="G3338" s="2" t="s">
        <v>98</v>
      </c>
      <c r="H3338" s="3" t="s">
        <v>97</v>
      </c>
      <c r="I3338" s="2" t="s">
        <v>147</v>
      </c>
      <c r="J3338" s="6" t="s">
        <v>97</v>
      </c>
      <c r="K3338" s="2" t="s">
        <v>134</v>
      </c>
      <c r="L3338" t="s">
        <v>139</v>
      </c>
      <c r="M3338" s="3" t="s">
        <v>100</v>
      </c>
      <c r="N3338" s="71" t="s">
        <v>97</v>
      </c>
      <c r="O3338" s="71" t="s">
        <v>163</v>
      </c>
      <c r="P3338" s="5" t="s">
        <v>98</v>
      </c>
      <c r="Q3338" s="2" t="s">
        <v>97</v>
      </c>
      <c r="R3338" s="2" t="s">
        <v>98</v>
      </c>
      <c r="S3338" t="s">
        <v>97</v>
      </c>
      <c r="T3338" t="s">
        <v>98</v>
      </c>
      <c r="U3338" s="2" t="s">
        <v>98</v>
      </c>
      <c r="V3338" s="2" t="s">
        <v>97</v>
      </c>
      <c r="W3338" s="2" t="s">
        <v>98</v>
      </c>
      <c r="X3338" s="2" t="s">
        <v>98</v>
      </c>
      <c r="Y3338" s="2" t="s">
        <v>98</v>
      </c>
      <c r="Z3338" s="2" t="s">
        <v>98</v>
      </c>
      <c r="AA3338" s="2" t="s">
        <v>98</v>
      </c>
      <c r="AB3338" s="2" t="s">
        <v>98</v>
      </c>
      <c r="AC3338" t="s">
        <v>178</v>
      </c>
      <c r="AD3338" s="6" t="s">
        <v>97</v>
      </c>
      <c r="AE3338" s="1" t="s">
        <v>98</v>
      </c>
      <c r="AF3338" t="s">
        <v>97</v>
      </c>
    </row>
    <row r="3339" spans="1:32">
      <c r="A3339" s="3" t="s">
        <v>184</v>
      </c>
      <c r="B3339">
        <v>3329</v>
      </c>
      <c r="C3339" s="6">
        <v>203579</v>
      </c>
      <c r="D3339" t="s">
        <v>137</v>
      </c>
      <c r="E3339" s="2" t="s">
        <v>98</v>
      </c>
      <c r="F3339" s="2" t="s">
        <v>98</v>
      </c>
      <c r="G3339" s="2" t="s">
        <v>98</v>
      </c>
      <c r="H3339" s="2" t="s">
        <v>97</v>
      </c>
      <c r="I3339" s="2" t="s">
        <v>147</v>
      </c>
      <c r="J3339" s="2" t="s">
        <v>97</v>
      </c>
      <c r="K3339" s="2" t="s">
        <v>134</v>
      </c>
      <c r="L3339" t="s">
        <v>140</v>
      </c>
      <c r="M3339" s="2" t="s">
        <v>101</v>
      </c>
      <c r="N3339" s="71" t="s">
        <v>98</v>
      </c>
      <c r="O3339" s="71" t="s">
        <v>174</v>
      </c>
      <c r="P3339" s="4" t="s">
        <v>182</v>
      </c>
      <c r="Q3339" s="2" t="s">
        <v>98</v>
      </c>
      <c r="R3339" s="2" t="s">
        <v>98</v>
      </c>
      <c r="S3339" t="s">
        <v>98</v>
      </c>
      <c r="T3339" t="s">
        <v>98</v>
      </c>
      <c r="U3339" s="2" t="s">
        <v>98</v>
      </c>
      <c r="V3339" s="2" t="s">
        <v>98</v>
      </c>
      <c r="W3339" s="2" t="s">
        <v>98</v>
      </c>
      <c r="X3339" s="2" t="s">
        <v>98</v>
      </c>
      <c r="Y3339" s="2" t="s">
        <v>186</v>
      </c>
      <c r="Z3339" s="2" t="s">
        <v>98</v>
      </c>
      <c r="AA3339" s="2" t="s">
        <v>98</v>
      </c>
      <c r="AB3339" s="2" t="s">
        <v>97</v>
      </c>
      <c r="AC3339" t="s">
        <v>176</v>
      </c>
      <c r="AD3339" t="s">
        <v>97</v>
      </c>
      <c r="AE3339" s="1" t="s">
        <v>98</v>
      </c>
      <c r="AF3339" t="s">
        <v>98</v>
      </c>
    </row>
    <row r="3340" spans="1:32">
      <c r="A3340" s="3" t="s">
        <v>184</v>
      </c>
      <c r="B3340">
        <v>3330</v>
      </c>
      <c r="C3340" s="6">
        <v>203606</v>
      </c>
      <c r="D3340" t="s">
        <v>136</v>
      </c>
      <c r="E3340" s="2" t="s">
        <v>97</v>
      </c>
      <c r="F3340" s="2" t="s">
        <v>97</v>
      </c>
      <c r="G3340" s="2" t="s">
        <v>98</v>
      </c>
      <c r="H3340" s="2" t="s">
        <v>97</v>
      </c>
      <c r="I3340" s="2" t="s">
        <v>148</v>
      </c>
      <c r="J3340" s="2" t="s">
        <v>97</v>
      </c>
      <c r="K3340" s="2" t="s">
        <v>134</v>
      </c>
      <c r="L3340" t="s">
        <v>139</v>
      </c>
      <c r="M3340" s="2" t="s">
        <v>100</v>
      </c>
      <c r="N3340" s="71" t="s">
        <v>97</v>
      </c>
      <c r="O3340" s="71" t="s">
        <v>174</v>
      </c>
      <c r="P3340" s="4" t="s">
        <v>97</v>
      </c>
      <c r="Q3340" s="2" t="s">
        <v>97</v>
      </c>
      <c r="R3340" s="2" t="s">
        <v>97</v>
      </c>
      <c r="S3340" t="s">
        <v>97</v>
      </c>
      <c r="T3340" t="s">
        <v>98</v>
      </c>
      <c r="U3340" s="2" t="s">
        <v>98</v>
      </c>
      <c r="V3340" s="2" t="s">
        <v>97</v>
      </c>
      <c r="W3340" s="2" t="s">
        <v>98</v>
      </c>
      <c r="X3340" s="2" t="s">
        <v>98</v>
      </c>
      <c r="Y3340" s="2" t="s">
        <v>98</v>
      </c>
      <c r="Z3340" s="2" t="s">
        <v>98</v>
      </c>
      <c r="AA3340" s="2" t="s">
        <v>98</v>
      </c>
      <c r="AB3340" s="2" t="s">
        <v>98</v>
      </c>
      <c r="AC3340" t="s">
        <v>179</v>
      </c>
      <c r="AD3340" t="s">
        <v>97</v>
      </c>
      <c r="AE3340" s="1" t="s">
        <v>98</v>
      </c>
      <c r="AF3340" t="s">
        <v>97</v>
      </c>
    </row>
    <row r="3341" spans="1:32">
      <c r="A3341" s="3" t="s">
        <v>184</v>
      </c>
      <c r="B3341">
        <v>3331</v>
      </c>
      <c r="C3341">
        <v>203616</v>
      </c>
      <c r="D3341" t="s">
        <v>136</v>
      </c>
      <c r="E3341" s="2" t="s">
        <v>98</v>
      </c>
      <c r="F3341" s="2" t="s">
        <v>98</v>
      </c>
      <c r="G3341" s="2" t="s">
        <v>98</v>
      </c>
      <c r="H3341" s="3" t="s">
        <v>97</v>
      </c>
      <c r="I3341" s="2" t="s">
        <v>147</v>
      </c>
      <c r="J3341" s="6" t="s">
        <v>97</v>
      </c>
      <c r="K3341" s="2" t="s">
        <v>134</v>
      </c>
      <c r="L3341" t="s">
        <v>140</v>
      </c>
      <c r="M3341" s="2" t="s">
        <v>101</v>
      </c>
      <c r="N3341" s="70" t="s">
        <v>97</v>
      </c>
      <c r="O3341" s="70" t="s">
        <v>174</v>
      </c>
      <c r="P3341" s="4" t="s">
        <v>182</v>
      </c>
      <c r="Q3341" s="2" t="s">
        <v>98</v>
      </c>
      <c r="R3341" s="2" t="s">
        <v>98</v>
      </c>
      <c r="S3341" t="s">
        <v>98</v>
      </c>
      <c r="T3341" t="s">
        <v>98</v>
      </c>
      <c r="U3341" s="2" t="s">
        <v>98</v>
      </c>
      <c r="V3341" s="2" t="s">
        <v>98</v>
      </c>
      <c r="W3341" s="2" t="s">
        <v>98</v>
      </c>
      <c r="X3341" s="2" t="s">
        <v>98</v>
      </c>
      <c r="Y3341" s="2" t="s">
        <v>186</v>
      </c>
      <c r="Z3341" s="2" t="s">
        <v>98</v>
      </c>
      <c r="AA3341" s="2" t="s">
        <v>98</v>
      </c>
      <c r="AB3341" s="2" t="s">
        <v>97</v>
      </c>
      <c r="AC3341" t="s">
        <v>176</v>
      </c>
      <c r="AD3341" s="6" t="s">
        <v>97</v>
      </c>
      <c r="AE3341" s="1" t="s">
        <v>98</v>
      </c>
      <c r="AF3341" t="s">
        <v>98</v>
      </c>
    </row>
    <row r="3342" spans="1:32">
      <c r="A3342" s="3" t="s">
        <v>184</v>
      </c>
      <c r="B3342">
        <v>3332</v>
      </c>
      <c r="C3342">
        <v>203620</v>
      </c>
      <c r="D3342" t="s">
        <v>137</v>
      </c>
      <c r="E3342" s="2" t="s">
        <v>98</v>
      </c>
      <c r="F3342" s="2" t="s">
        <v>98</v>
      </c>
      <c r="G3342" s="2" t="s">
        <v>98</v>
      </c>
      <c r="H3342" s="3" t="s">
        <v>97</v>
      </c>
      <c r="I3342" s="2" t="s">
        <v>145</v>
      </c>
      <c r="J3342" s="6" t="s">
        <v>97</v>
      </c>
      <c r="K3342" s="2" t="s">
        <v>135</v>
      </c>
      <c r="L3342" t="s">
        <v>138</v>
      </c>
      <c r="M3342" s="2" t="s">
        <v>101</v>
      </c>
      <c r="N3342" s="70" t="s">
        <v>99</v>
      </c>
      <c r="O3342" s="70" t="s">
        <v>174</v>
      </c>
      <c r="P3342" s="5" t="s">
        <v>97</v>
      </c>
      <c r="Q3342" s="2" t="s">
        <v>98</v>
      </c>
      <c r="R3342" s="2" t="s">
        <v>98</v>
      </c>
      <c r="S3342" t="s">
        <v>97</v>
      </c>
      <c r="T3342" t="s">
        <v>98</v>
      </c>
      <c r="U3342" s="2" t="s">
        <v>98</v>
      </c>
      <c r="V3342" s="2" t="s">
        <v>98</v>
      </c>
      <c r="W3342" s="2" t="s">
        <v>98</v>
      </c>
      <c r="X3342" s="2" t="s">
        <v>98</v>
      </c>
      <c r="Y3342" s="2" t="s">
        <v>99</v>
      </c>
      <c r="Z3342" s="2" t="s">
        <v>98</v>
      </c>
      <c r="AA3342" s="2" t="s">
        <v>98</v>
      </c>
      <c r="AB3342" s="2" t="s">
        <v>185</v>
      </c>
      <c r="AC3342" t="s">
        <v>176</v>
      </c>
      <c r="AD3342" s="6" t="s">
        <v>98</v>
      </c>
      <c r="AE3342" s="1" t="s">
        <v>98</v>
      </c>
      <c r="AF3342" t="s">
        <v>97</v>
      </c>
    </row>
    <row r="3343" spans="1:32">
      <c r="A3343" s="3" t="s">
        <v>184</v>
      </c>
      <c r="B3343">
        <v>3333</v>
      </c>
      <c r="C3343" s="6">
        <v>203639</v>
      </c>
      <c r="D3343" t="s">
        <v>136</v>
      </c>
      <c r="E3343" s="2" t="s">
        <v>98</v>
      </c>
      <c r="F3343" s="2" t="s">
        <v>98</v>
      </c>
      <c r="G3343" s="2" t="s">
        <v>98</v>
      </c>
      <c r="H3343" s="2" t="s">
        <v>97</v>
      </c>
      <c r="I3343" s="2" t="s">
        <v>147</v>
      </c>
      <c r="J3343" s="2" t="s">
        <v>97</v>
      </c>
      <c r="K3343" s="2" t="s">
        <v>134</v>
      </c>
      <c r="L3343" t="s">
        <v>140</v>
      </c>
      <c r="M3343" s="2" t="s">
        <v>101</v>
      </c>
      <c r="N3343" s="71" t="s">
        <v>97</v>
      </c>
      <c r="O3343" s="71" t="s">
        <v>174</v>
      </c>
      <c r="P3343" s="4" t="s">
        <v>97</v>
      </c>
      <c r="Q3343" s="2" t="s">
        <v>98</v>
      </c>
      <c r="R3343" s="2" t="s">
        <v>98</v>
      </c>
      <c r="S3343" t="s">
        <v>97</v>
      </c>
      <c r="T3343" t="s">
        <v>98</v>
      </c>
      <c r="U3343" s="2" t="s">
        <v>98</v>
      </c>
      <c r="V3343" s="2" t="s">
        <v>98</v>
      </c>
      <c r="W3343" s="2" t="s">
        <v>98</v>
      </c>
      <c r="X3343" s="2" t="s">
        <v>98</v>
      </c>
      <c r="Y3343" s="2" t="s">
        <v>98</v>
      </c>
      <c r="Z3343" s="2" t="s">
        <v>98</v>
      </c>
      <c r="AA3343" s="2" t="s">
        <v>98</v>
      </c>
      <c r="AB3343" s="2" t="s">
        <v>97</v>
      </c>
      <c r="AC3343" t="s">
        <v>178</v>
      </c>
      <c r="AD3343" t="s">
        <v>97</v>
      </c>
      <c r="AE3343" s="1" t="s">
        <v>98</v>
      </c>
      <c r="AF3343" t="s">
        <v>98</v>
      </c>
    </row>
    <row r="3344" spans="1:32">
      <c r="A3344" s="3" t="s">
        <v>184</v>
      </c>
      <c r="B3344">
        <v>3334</v>
      </c>
      <c r="C3344" s="6">
        <v>203650</v>
      </c>
      <c r="D3344" t="s">
        <v>136</v>
      </c>
      <c r="E3344" s="2" t="s">
        <v>98</v>
      </c>
      <c r="F3344" s="2" t="s">
        <v>98</v>
      </c>
      <c r="G3344" s="2" t="s">
        <v>98</v>
      </c>
      <c r="H3344" s="2" t="s">
        <v>99</v>
      </c>
      <c r="I3344" s="2" t="s">
        <v>145</v>
      </c>
      <c r="J3344" s="2" t="s">
        <v>97</v>
      </c>
      <c r="K3344" s="2" t="s">
        <v>134</v>
      </c>
      <c r="L3344" t="s">
        <v>140</v>
      </c>
      <c r="M3344" s="2" t="s">
        <v>100</v>
      </c>
      <c r="N3344" s="71" t="s">
        <v>97</v>
      </c>
      <c r="O3344" s="71" t="s">
        <v>174</v>
      </c>
      <c r="P3344" s="4" t="s">
        <v>97</v>
      </c>
      <c r="Q3344" s="2" t="s">
        <v>98</v>
      </c>
      <c r="R3344" s="2" t="s">
        <v>98</v>
      </c>
      <c r="S3344" t="s">
        <v>97</v>
      </c>
      <c r="T3344" t="s">
        <v>98</v>
      </c>
      <c r="U3344" s="2" t="s">
        <v>98</v>
      </c>
      <c r="V3344" s="2" t="s">
        <v>98</v>
      </c>
      <c r="W3344" s="2" t="s">
        <v>98</v>
      </c>
      <c r="X3344" s="2" t="s">
        <v>98</v>
      </c>
      <c r="Y3344" s="2" t="s">
        <v>98</v>
      </c>
      <c r="Z3344" s="2" t="s">
        <v>98</v>
      </c>
      <c r="AA3344" s="2" t="s">
        <v>98</v>
      </c>
      <c r="AB3344" s="2" t="s">
        <v>97</v>
      </c>
      <c r="AC3344" t="s">
        <v>178</v>
      </c>
      <c r="AD3344" t="s">
        <v>97</v>
      </c>
      <c r="AE3344" s="1" t="s">
        <v>98</v>
      </c>
      <c r="AF3344" t="s">
        <v>98</v>
      </c>
    </row>
    <row r="3345" spans="1:32">
      <c r="A3345" s="3" t="s">
        <v>184</v>
      </c>
      <c r="B3345">
        <v>3335</v>
      </c>
      <c r="C3345">
        <v>203651</v>
      </c>
      <c r="D3345" t="s">
        <v>137</v>
      </c>
      <c r="E3345" s="2" t="s">
        <v>98</v>
      </c>
      <c r="F3345" s="2" t="s">
        <v>98</v>
      </c>
      <c r="G3345" s="2" t="s">
        <v>98</v>
      </c>
      <c r="H3345" s="3" t="s">
        <v>99</v>
      </c>
      <c r="I3345" s="2" t="s">
        <v>146</v>
      </c>
      <c r="J3345" s="6" t="s">
        <v>97</v>
      </c>
      <c r="K3345" s="2" t="s">
        <v>134</v>
      </c>
      <c r="L3345" t="s">
        <v>140</v>
      </c>
      <c r="M3345" s="2" t="s">
        <v>100</v>
      </c>
      <c r="N3345" s="70" t="s">
        <v>97</v>
      </c>
      <c r="O3345" s="70" t="s">
        <v>174</v>
      </c>
      <c r="P3345" s="4" t="s">
        <v>182</v>
      </c>
      <c r="Q3345" s="2" t="s">
        <v>98</v>
      </c>
      <c r="R3345" s="2" t="s">
        <v>98</v>
      </c>
      <c r="S3345" t="s">
        <v>98</v>
      </c>
      <c r="T3345" t="s">
        <v>97</v>
      </c>
      <c r="U3345" s="2" t="s">
        <v>98</v>
      </c>
      <c r="V3345" s="2" t="s">
        <v>98</v>
      </c>
      <c r="W3345" s="2" t="s">
        <v>98</v>
      </c>
      <c r="X3345" s="2" t="s">
        <v>98</v>
      </c>
      <c r="Y3345" s="2" t="s">
        <v>98</v>
      </c>
      <c r="Z3345" s="2" t="s">
        <v>98</v>
      </c>
      <c r="AA3345" s="2" t="s">
        <v>98</v>
      </c>
      <c r="AB3345" s="2" t="s">
        <v>99</v>
      </c>
      <c r="AC3345" t="s">
        <v>178</v>
      </c>
      <c r="AD3345" s="6" t="s">
        <v>97</v>
      </c>
      <c r="AE3345" s="1" t="s">
        <v>98</v>
      </c>
      <c r="AF3345" t="s">
        <v>97</v>
      </c>
    </row>
    <row r="3346" spans="1:32">
      <c r="A3346" s="3" t="s">
        <v>184</v>
      </c>
      <c r="B3346">
        <v>3336</v>
      </c>
      <c r="C3346" s="6">
        <v>203660</v>
      </c>
      <c r="D3346" t="s">
        <v>136</v>
      </c>
      <c r="E3346" s="2" t="s">
        <v>98</v>
      </c>
      <c r="F3346" s="2" t="s">
        <v>98</v>
      </c>
      <c r="G3346" s="2" t="s">
        <v>98</v>
      </c>
      <c r="H3346" s="2" t="s">
        <v>97</v>
      </c>
      <c r="I3346" s="2" t="s">
        <v>145</v>
      </c>
      <c r="J3346" s="2" t="s">
        <v>97</v>
      </c>
      <c r="K3346" s="2" t="s">
        <v>134</v>
      </c>
      <c r="L3346" t="s">
        <v>140</v>
      </c>
      <c r="M3346" s="2" t="s">
        <v>101</v>
      </c>
      <c r="N3346" s="71" t="s">
        <v>98</v>
      </c>
      <c r="O3346" s="71" t="s">
        <v>174</v>
      </c>
      <c r="P3346" s="4" t="s">
        <v>97</v>
      </c>
      <c r="Q3346" s="2" t="s">
        <v>98</v>
      </c>
      <c r="R3346" s="2" t="s">
        <v>98</v>
      </c>
      <c r="S3346" t="s">
        <v>97</v>
      </c>
      <c r="T3346" t="s">
        <v>98</v>
      </c>
      <c r="U3346" s="2" t="s">
        <v>98</v>
      </c>
      <c r="V3346" s="2" t="s">
        <v>98</v>
      </c>
      <c r="W3346" s="2" t="s">
        <v>98</v>
      </c>
      <c r="X3346" s="2" t="s">
        <v>98</v>
      </c>
      <c r="Y3346" s="2" t="s">
        <v>186</v>
      </c>
      <c r="Z3346" s="2" t="s">
        <v>98</v>
      </c>
      <c r="AA3346" s="2" t="s">
        <v>98</v>
      </c>
      <c r="AB3346" s="2" t="s">
        <v>97</v>
      </c>
      <c r="AC3346" t="s">
        <v>178</v>
      </c>
      <c r="AD3346" t="s">
        <v>97</v>
      </c>
      <c r="AE3346" s="1" t="s">
        <v>98</v>
      </c>
      <c r="AF3346" t="s">
        <v>98</v>
      </c>
    </row>
    <row r="3347" spans="1:32">
      <c r="A3347" s="3" t="s">
        <v>184</v>
      </c>
      <c r="B3347">
        <v>3337</v>
      </c>
      <c r="C3347" s="6">
        <v>203661</v>
      </c>
      <c r="D3347" t="s">
        <v>137</v>
      </c>
      <c r="E3347" s="2" t="s">
        <v>98</v>
      </c>
      <c r="F3347" s="2" t="s">
        <v>98</v>
      </c>
      <c r="G3347" s="2" t="s">
        <v>98</v>
      </c>
      <c r="H3347" s="2" t="s">
        <v>99</v>
      </c>
      <c r="I3347" s="2" t="s">
        <v>146</v>
      </c>
      <c r="J3347" s="2" t="s">
        <v>97</v>
      </c>
      <c r="K3347" s="2" t="s">
        <v>134</v>
      </c>
      <c r="L3347" t="s">
        <v>140</v>
      </c>
      <c r="M3347" s="2" t="s">
        <v>100</v>
      </c>
      <c r="N3347" s="71" t="s">
        <v>97</v>
      </c>
      <c r="O3347" s="71" t="s">
        <v>163</v>
      </c>
      <c r="P3347" s="4" t="s">
        <v>182</v>
      </c>
      <c r="Q3347" s="2" t="s">
        <v>98</v>
      </c>
      <c r="R3347" s="2" t="s">
        <v>98</v>
      </c>
      <c r="S3347" t="s">
        <v>98</v>
      </c>
      <c r="T3347" t="s">
        <v>98</v>
      </c>
      <c r="U3347" s="2" t="s">
        <v>98</v>
      </c>
      <c r="V3347" s="2" t="s">
        <v>98</v>
      </c>
      <c r="W3347" s="2" t="s">
        <v>98</v>
      </c>
      <c r="X3347" s="2" t="s">
        <v>98</v>
      </c>
      <c r="Y3347" s="2" t="s">
        <v>98</v>
      </c>
      <c r="Z3347" s="2" t="s">
        <v>98</v>
      </c>
      <c r="AA3347" s="2" t="s">
        <v>98</v>
      </c>
      <c r="AB3347" s="2" t="s">
        <v>99</v>
      </c>
      <c r="AC3347" t="s">
        <v>178</v>
      </c>
      <c r="AD3347" t="s">
        <v>97</v>
      </c>
      <c r="AE3347" s="1" t="s">
        <v>98</v>
      </c>
      <c r="AF3347" t="s">
        <v>98</v>
      </c>
    </row>
    <row r="3348" spans="1:32">
      <c r="A3348" s="3" t="s">
        <v>184</v>
      </c>
      <c r="B3348">
        <v>3338</v>
      </c>
      <c r="C3348">
        <v>203679</v>
      </c>
      <c r="D3348" t="s">
        <v>136</v>
      </c>
      <c r="E3348" s="2" t="s">
        <v>98</v>
      </c>
      <c r="F3348" s="2" t="s">
        <v>98</v>
      </c>
      <c r="G3348" s="2" t="s">
        <v>98</v>
      </c>
      <c r="H3348" s="3" t="s">
        <v>97</v>
      </c>
      <c r="I3348" s="2" t="s">
        <v>145</v>
      </c>
      <c r="J3348" s="6" t="s">
        <v>98</v>
      </c>
      <c r="K3348" s="2" t="s">
        <v>134</v>
      </c>
      <c r="L3348" t="s">
        <v>139</v>
      </c>
      <c r="M3348" s="3" t="s">
        <v>100</v>
      </c>
      <c r="N3348" s="71" t="s">
        <v>97</v>
      </c>
      <c r="O3348" s="71" t="s">
        <v>174</v>
      </c>
      <c r="P3348" s="4" t="s">
        <v>97</v>
      </c>
      <c r="Q3348" s="2" t="s">
        <v>98</v>
      </c>
      <c r="R3348" s="2" t="s">
        <v>98</v>
      </c>
      <c r="S3348" t="s">
        <v>97</v>
      </c>
      <c r="T3348" t="s">
        <v>98</v>
      </c>
      <c r="U3348" s="2" t="s">
        <v>98</v>
      </c>
      <c r="V3348" s="2" t="s">
        <v>98</v>
      </c>
      <c r="W3348" s="2" t="s">
        <v>98</v>
      </c>
      <c r="X3348" s="2" t="s">
        <v>98</v>
      </c>
      <c r="Y3348" s="2" t="s">
        <v>98</v>
      </c>
      <c r="Z3348" s="2" t="s">
        <v>98</v>
      </c>
      <c r="AA3348" s="2" t="s">
        <v>98</v>
      </c>
      <c r="AB3348" s="2" t="s">
        <v>97</v>
      </c>
      <c r="AC3348" t="s">
        <v>178</v>
      </c>
      <c r="AD3348" s="6" t="s">
        <v>97</v>
      </c>
      <c r="AE3348" s="1" t="s">
        <v>98</v>
      </c>
      <c r="AF3348" t="s">
        <v>98</v>
      </c>
    </row>
    <row r="3349" spans="1:32">
      <c r="A3349" s="3" t="s">
        <v>184</v>
      </c>
      <c r="B3349">
        <v>3339</v>
      </c>
      <c r="C3349" s="6">
        <v>203680</v>
      </c>
      <c r="D3349" t="s">
        <v>136</v>
      </c>
      <c r="E3349" s="2" t="s">
        <v>98</v>
      </c>
      <c r="F3349" s="2" t="s">
        <v>98</v>
      </c>
      <c r="G3349" s="2" t="s">
        <v>98</v>
      </c>
      <c r="H3349" s="2" t="s">
        <v>97</v>
      </c>
      <c r="I3349" s="2" t="s">
        <v>145</v>
      </c>
      <c r="J3349" s="2" t="s">
        <v>98</v>
      </c>
      <c r="K3349" s="2" t="s">
        <v>134</v>
      </c>
      <c r="L3349" t="s">
        <v>139</v>
      </c>
      <c r="M3349" s="2" t="s">
        <v>100</v>
      </c>
      <c r="N3349" s="71" t="s">
        <v>97</v>
      </c>
      <c r="O3349" s="71" t="s">
        <v>174</v>
      </c>
      <c r="P3349" s="4" t="s">
        <v>97</v>
      </c>
      <c r="Q3349" s="2" t="s">
        <v>98</v>
      </c>
      <c r="R3349" s="2" t="s">
        <v>98</v>
      </c>
      <c r="S3349" t="s">
        <v>97</v>
      </c>
      <c r="T3349" t="s">
        <v>97</v>
      </c>
      <c r="U3349" s="2" t="s">
        <v>98</v>
      </c>
      <c r="V3349" s="2" t="s">
        <v>98</v>
      </c>
      <c r="W3349" s="2" t="s">
        <v>98</v>
      </c>
      <c r="X3349" s="2" t="s">
        <v>98</v>
      </c>
      <c r="Y3349" s="2" t="s">
        <v>98</v>
      </c>
      <c r="Z3349" s="2" t="s">
        <v>98</v>
      </c>
      <c r="AA3349" s="2" t="s">
        <v>98</v>
      </c>
      <c r="AB3349" s="2" t="s">
        <v>97</v>
      </c>
      <c r="AC3349" t="s">
        <v>178</v>
      </c>
      <c r="AD3349" t="s">
        <v>97</v>
      </c>
      <c r="AE3349" s="1" t="s">
        <v>98</v>
      </c>
      <c r="AF3349" t="s">
        <v>98</v>
      </c>
    </row>
    <row r="3350" spans="1:32">
      <c r="A3350" s="3" t="s">
        <v>184</v>
      </c>
      <c r="B3350">
        <v>3340</v>
      </c>
      <c r="C3350">
        <v>203690</v>
      </c>
      <c r="D3350" t="s">
        <v>136</v>
      </c>
      <c r="E3350" s="2" t="s">
        <v>98</v>
      </c>
      <c r="F3350" s="2" t="s">
        <v>98</v>
      </c>
      <c r="G3350" s="2" t="s">
        <v>98</v>
      </c>
      <c r="H3350" s="3" t="s">
        <v>97</v>
      </c>
      <c r="I3350" s="2" t="s">
        <v>147</v>
      </c>
      <c r="J3350" s="6" t="s">
        <v>97</v>
      </c>
      <c r="K3350" s="2" t="s">
        <v>134</v>
      </c>
      <c r="L3350" t="s">
        <v>140</v>
      </c>
      <c r="M3350" s="2" t="s">
        <v>101</v>
      </c>
      <c r="N3350" s="70" t="s">
        <v>97</v>
      </c>
      <c r="O3350" s="70" t="s">
        <v>174</v>
      </c>
      <c r="P3350" s="5" t="s">
        <v>182</v>
      </c>
      <c r="Q3350" s="2" t="s">
        <v>98</v>
      </c>
      <c r="R3350" s="2" t="s">
        <v>98</v>
      </c>
      <c r="S3350" t="s">
        <v>98</v>
      </c>
      <c r="T3350" t="s">
        <v>98</v>
      </c>
      <c r="U3350" s="2" t="s">
        <v>98</v>
      </c>
      <c r="V3350" s="2" t="s">
        <v>98</v>
      </c>
      <c r="W3350" s="2" t="s">
        <v>98</v>
      </c>
      <c r="X3350" s="2" t="s">
        <v>98</v>
      </c>
      <c r="Y3350" s="2" t="s">
        <v>98</v>
      </c>
      <c r="Z3350" s="2" t="s">
        <v>98</v>
      </c>
      <c r="AA3350" s="2" t="s">
        <v>98</v>
      </c>
      <c r="AB3350" s="2" t="s">
        <v>98</v>
      </c>
      <c r="AC3350" t="s">
        <v>178</v>
      </c>
      <c r="AD3350" s="6" t="s">
        <v>97</v>
      </c>
      <c r="AE3350" s="1" t="s">
        <v>98</v>
      </c>
      <c r="AF3350" t="s">
        <v>98</v>
      </c>
    </row>
    <row r="3351" spans="1:32">
      <c r="A3351" s="3" t="s">
        <v>187</v>
      </c>
      <c r="B3351">
        <v>3341</v>
      </c>
      <c r="C3351" s="6">
        <v>203697</v>
      </c>
      <c r="D3351" t="s">
        <v>136</v>
      </c>
      <c r="E3351" s="2" t="s">
        <v>98</v>
      </c>
      <c r="F3351" s="2" t="s">
        <v>98</v>
      </c>
      <c r="G3351" s="2" t="s">
        <v>98</v>
      </c>
      <c r="H3351" s="2" t="s">
        <v>99</v>
      </c>
      <c r="I3351" s="2" t="s">
        <v>149</v>
      </c>
      <c r="J3351" s="2" t="s">
        <v>97</v>
      </c>
      <c r="K3351" s="2" t="s">
        <v>134</v>
      </c>
      <c r="L3351" t="s">
        <v>140</v>
      </c>
      <c r="M3351" s="2" t="s">
        <v>101</v>
      </c>
      <c r="N3351" s="71" t="s">
        <v>98</v>
      </c>
      <c r="O3351" s="71" t="s">
        <v>174</v>
      </c>
      <c r="P3351" s="4" t="s">
        <v>182</v>
      </c>
      <c r="Q3351" s="2" t="s">
        <v>98</v>
      </c>
      <c r="R3351" s="2" t="s">
        <v>98</v>
      </c>
      <c r="S3351" t="s">
        <v>98</v>
      </c>
      <c r="T3351" t="s">
        <v>98</v>
      </c>
      <c r="U3351" s="2" t="s">
        <v>98</v>
      </c>
      <c r="V3351" s="2" t="s">
        <v>98</v>
      </c>
      <c r="W3351" s="2" t="s">
        <v>98</v>
      </c>
      <c r="X3351" s="2" t="s">
        <v>98</v>
      </c>
      <c r="Y3351" s="2" t="s">
        <v>186</v>
      </c>
      <c r="Z3351" s="2" t="s">
        <v>98</v>
      </c>
      <c r="AA3351" s="2" t="s">
        <v>98</v>
      </c>
      <c r="AB3351" s="2" t="s">
        <v>98</v>
      </c>
      <c r="AC3351" t="s">
        <v>176</v>
      </c>
      <c r="AD3351" t="s">
        <v>97</v>
      </c>
      <c r="AE3351" s="1" t="s">
        <v>98</v>
      </c>
      <c r="AF3351" t="s">
        <v>98</v>
      </c>
    </row>
    <row r="3352" spans="1:32">
      <c r="A3352" s="3" t="s">
        <v>184</v>
      </c>
      <c r="B3352">
        <v>3342</v>
      </c>
      <c r="C3352">
        <v>203700</v>
      </c>
      <c r="D3352" t="s">
        <v>137</v>
      </c>
      <c r="E3352" s="2" t="s">
        <v>98</v>
      </c>
      <c r="F3352" s="2" t="s">
        <v>98</v>
      </c>
      <c r="G3352" s="2" t="s">
        <v>98</v>
      </c>
      <c r="H3352" s="3" t="s">
        <v>97</v>
      </c>
      <c r="I3352" s="2" t="s">
        <v>145</v>
      </c>
      <c r="J3352" s="6" t="s">
        <v>97</v>
      </c>
      <c r="K3352" s="2" t="s">
        <v>134</v>
      </c>
      <c r="L3352" t="s">
        <v>140</v>
      </c>
      <c r="M3352" s="2" t="s">
        <v>101</v>
      </c>
      <c r="N3352" s="70" t="s">
        <v>98</v>
      </c>
      <c r="O3352" s="70" t="s">
        <v>174</v>
      </c>
      <c r="P3352" s="5" t="s">
        <v>182</v>
      </c>
      <c r="Q3352" s="2" t="s">
        <v>98</v>
      </c>
      <c r="R3352" s="2" t="s">
        <v>98</v>
      </c>
      <c r="S3352" t="s">
        <v>98</v>
      </c>
      <c r="T3352" t="s">
        <v>98</v>
      </c>
      <c r="U3352" s="2" t="s">
        <v>97</v>
      </c>
      <c r="V3352" s="2" t="s">
        <v>98</v>
      </c>
      <c r="W3352" s="2" t="s">
        <v>98</v>
      </c>
      <c r="X3352" s="2" t="s">
        <v>98</v>
      </c>
      <c r="Y3352" s="2" t="s">
        <v>186</v>
      </c>
      <c r="Z3352" s="2" t="s">
        <v>98</v>
      </c>
      <c r="AA3352" s="2" t="s">
        <v>98</v>
      </c>
      <c r="AB3352" s="2" t="s">
        <v>97</v>
      </c>
      <c r="AC3352" t="s">
        <v>178</v>
      </c>
      <c r="AD3352" s="6" t="s">
        <v>97</v>
      </c>
      <c r="AE3352" s="1" t="s">
        <v>98</v>
      </c>
      <c r="AF3352" t="s">
        <v>98</v>
      </c>
    </row>
    <row r="3353" spans="1:32">
      <c r="A3353" s="3" t="s">
        <v>187</v>
      </c>
      <c r="B3353">
        <v>3343</v>
      </c>
      <c r="C3353" s="6">
        <v>203716</v>
      </c>
      <c r="D3353" t="s">
        <v>136</v>
      </c>
      <c r="E3353" s="2" t="s">
        <v>98</v>
      </c>
      <c r="F3353" s="2" t="s">
        <v>98</v>
      </c>
      <c r="G3353" s="2" t="s">
        <v>98</v>
      </c>
      <c r="H3353" s="2" t="s">
        <v>99</v>
      </c>
      <c r="I3353" s="2" t="s">
        <v>149</v>
      </c>
      <c r="J3353" s="2" t="s">
        <v>97</v>
      </c>
      <c r="K3353" s="2" t="s">
        <v>134</v>
      </c>
      <c r="L3353" t="s">
        <v>140</v>
      </c>
      <c r="M3353" s="2" t="s">
        <v>100</v>
      </c>
      <c r="N3353" s="71" t="s">
        <v>98</v>
      </c>
      <c r="O3353" s="71" t="s">
        <v>174</v>
      </c>
      <c r="P3353" s="4" t="s">
        <v>182</v>
      </c>
      <c r="Q3353" s="2" t="s">
        <v>98</v>
      </c>
      <c r="R3353" s="2" t="s">
        <v>98</v>
      </c>
      <c r="S3353" t="s">
        <v>98</v>
      </c>
      <c r="T3353" t="s">
        <v>98</v>
      </c>
      <c r="U3353" s="2" t="s">
        <v>98</v>
      </c>
      <c r="V3353" s="2" t="s">
        <v>98</v>
      </c>
      <c r="W3353" s="2" t="s">
        <v>98</v>
      </c>
      <c r="X3353" s="2" t="s">
        <v>98</v>
      </c>
      <c r="Y3353" s="2" t="s">
        <v>186</v>
      </c>
      <c r="Z3353" s="2" t="s">
        <v>98</v>
      </c>
      <c r="AA3353" s="2" t="s">
        <v>98</v>
      </c>
      <c r="AB3353" s="2" t="s">
        <v>98</v>
      </c>
      <c r="AC3353" t="s">
        <v>176</v>
      </c>
      <c r="AD3353" t="s">
        <v>97</v>
      </c>
      <c r="AE3353" s="1" t="s">
        <v>98</v>
      </c>
      <c r="AF3353" t="s">
        <v>98</v>
      </c>
    </row>
    <row r="3354" spans="1:32">
      <c r="A3354" s="3" t="s">
        <v>187</v>
      </c>
      <c r="B3354">
        <v>3344</v>
      </c>
      <c r="C3354" s="6">
        <v>203720</v>
      </c>
      <c r="D3354" t="s">
        <v>136</v>
      </c>
      <c r="E3354" s="2" t="s">
        <v>98</v>
      </c>
      <c r="F3354" s="2" t="s">
        <v>98</v>
      </c>
      <c r="G3354" s="2" t="s">
        <v>98</v>
      </c>
      <c r="H3354" s="2" t="s">
        <v>99</v>
      </c>
      <c r="I3354" s="2" t="s">
        <v>149</v>
      </c>
      <c r="J3354" s="2" t="s">
        <v>97</v>
      </c>
      <c r="K3354" s="2" t="s">
        <v>134</v>
      </c>
      <c r="L3354" t="s">
        <v>140</v>
      </c>
      <c r="M3354" s="2" t="s">
        <v>101</v>
      </c>
      <c r="N3354" s="71" t="s">
        <v>98</v>
      </c>
      <c r="O3354" s="71" t="s">
        <v>174</v>
      </c>
      <c r="P3354" s="4" t="s">
        <v>182</v>
      </c>
      <c r="Q3354" s="2" t="s">
        <v>98</v>
      </c>
      <c r="R3354" s="2" t="s">
        <v>98</v>
      </c>
      <c r="S3354" t="s">
        <v>98</v>
      </c>
      <c r="T3354" t="s">
        <v>98</v>
      </c>
      <c r="U3354" s="2" t="s">
        <v>98</v>
      </c>
      <c r="V3354" s="2" t="s">
        <v>98</v>
      </c>
      <c r="W3354" s="2" t="s">
        <v>98</v>
      </c>
      <c r="X3354" s="2" t="s">
        <v>98</v>
      </c>
      <c r="Y3354" s="2" t="s">
        <v>186</v>
      </c>
      <c r="Z3354" s="2" t="s">
        <v>98</v>
      </c>
      <c r="AA3354" s="2" t="s">
        <v>98</v>
      </c>
      <c r="AB3354" s="2" t="s">
        <v>97</v>
      </c>
      <c r="AC3354" t="s">
        <v>176</v>
      </c>
      <c r="AD3354" t="s">
        <v>97</v>
      </c>
      <c r="AE3354" s="1" t="s">
        <v>98</v>
      </c>
      <c r="AF3354" t="s">
        <v>98</v>
      </c>
    </row>
    <row r="3355" spans="1:32">
      <c r="A3355" s="3" t="s">
        <v>187</v>
      </c>
      <c r="B3355">
        <v>3345</v>
      </c>
      <c r="C3355" s="6">
        <v>203721</v>
      </c>
      <c r="D3355" t="s">
        <v>136</v>
      </c>
      <c r="E3355" s="2" t="s">
        <v>98</v>
      </c>
      <c r="F3355" s="2" t="s">
        <v>98</v>
      </c>
      <c r="G3355" s="2" t="s">
        <v>98</v>
      </c>
      <c r="H3355" s="2" t="s">
        <v>99</v>
      </c>
      <c r="I3355" s="2" t="s">
        <v>149</v>
      </c>
      <c r="J3355" s="2" t="s">
        <v>97</v>
      </c>
      <c r="K3355" s="2" t="s">
        <v>134</v>
      </c>
      <c r="L3355" t="s">
        <v>140</v>
      </c>
      <c r="M3355" s="2" t="s">
        <v>100</v>
      </c>
      <c r="N3355" s="71" t="s">
        <v>98</v>
      </c>
      <c r="O3355" s="71" t="s">
        <v>174</v>
      </c>
      <c r="P3355" s="4" t="s">
        <v>97</v>
      </c>
      <c r="Q3355" s="2" t="s">
        <v>98</v>
      </c>
      <c r="R3355" s="2" t="s">
        <v>98</v>
      </c>
      <c r="S3355" t="s">
        <v>97</v>
      </c>
      <c r="T3355" t="s">
        <v>98</v>
      </c>
      <c r="U3355" s="2" t="s">
        <v>98</v>
      </c>
      <c r="V3355" s="2" t="s">
        <v>98</v>
      </c>
      <c r="W3355" s="2" t="s">
        <v>98</v>
      </c>
      <c r="X3355" s="2" t="s">
        <v>98</v>
      </c>
      <c r="Y3355" s="2" t="s">
        <v>186</v>
      </c>
      <c r="Z3355" s="2" t="s">
        <v>98</v>
      </c>
      <c r="AA3355" s="2" t="s">
        <v>98</v>
      </c>
      <c r="AB3355" s="2" t="s">
        <v>98</v>
      </c>
      <c r="AC3355" t="s">
        <v>176</v>
      </c>
      <c r="AD3355" t="s">
        <v>97</v>
      </c>
      <c r="AE3355" s="1" t="s">
        <v>98</v>
      </c>
      <c r="AF3355" t="s">
        <v>98</v>
      </c>
    </row>
    <row r="3356" spans="1:32">
      <c r="A3356" s="3" t="s">
        <v>184</v>
      </c>
      <c r="B3356">
        <v>3346</v>
      </c>
      <c r="C3356" s="6">
        <v>203741</v>
      </c>
      <c r="D3356" t="s">
        <v>136</v>
      </c>
      <c r="E3356" s="2" t="s">
        <v>98</v>
      </c>
      <c r="F3356" s="2" t="s">
        <v>98</v>
      </c>
      <c r="G3356" s="2" t="s">
        <v>98</v>
      </c>
      <c r="H3356" s="2" t="s">
        <v>97</v>
      </c>
      <c r="I3356" s="2" t="s">
        <v>148</v>
      </c>
      <c r="J3356" s="2" t="s">
        <v>97</v>
      </c>
      <c r="K3356" s="2" t="s">
        <v>134</v>
      </c>
      <c r="L3356" t="s">
        <v>140</v>
      </c>
      <c r="M3356" s="2" t="s">
        <v>101</v>
      </c>
      <c r="N3356" s="71" t="s">
        <v>97</v>
      </c>
      <c r="O3356" s="71" t="s">
        <v>174</v>
      </c>
      <c r="P3356" s="4" t="s">
        <v>182</v>
      </c>
      <c r="Q3356" s="2" t="s">
        <v>98</v>
      </c>
      <c r="R3356" s="2" t="s">
        <v>98</v>
      </c>
      <c r="S3356" t="s">
        <v>98</v>
      </c>
      <c r="T3356" t="s">
        <v>98</v>
      </c>
      <c r="U3356" s="2" t="s">
        <v>98</v>
      </c>
      <c r="V3356" s="2" t="s">
        <v>98</v>
      </c>
      <c r="W3356" s="2" t="s">
        <v>98</v>
      </c>
      <c r="X3356" s="2" t="s">
        <v>98</v>
      </c>
      <c r="Y3356" s="2" t="s">
        <v>186</v>
      </c>
      <c r="Z3356" s="2" t="s">
        <v>98</v>
      </c>
      <c r="AA3356" s="2" t="s">
        <v>98</v>
      </c>
      <c r="AB3356" s="2" t="s">
        <v>98</v>
      </c>
      <c r="AC3356" t="s">
        <v>178</v>
      </c>
      <c r="AD3356" t="s">
        <v>97</v>
      </c>
      <c r="AE3356" s="1" t="s">
        <v>98</v>
      </c>
      <c r="AF3356" t="s">
        <v>98</v>
      </c>
    </row>
    <row r="3357" spans="1:32">
      <c r="A3357" s="3" t="s">
        <v>183</v>
      </c>
      <c r="B3357">
        <v>3347</v>
      </c>
      <c r="C3357" s="6">
        <v>203742</v>
      </c>
      <c r="D3357" t="s">
        <v>136</v>
      </c>
      <c r="E3357" s="2" t="s">
        <v>97</v>
      </c>
      <c r="F3357" s="2" t="s">
        <v>97</v>
      </c>
      <c r="G3357" s="2" t="s">
        <v>98</v>
      </c>
      <c r="H3357" s="2" t="s">
        <v>97</v>
      </c>
      <c r="I3357" s="2" t="s">
        <v>148</v>
      </c>
      <c r="J3357" s="2" t="s">
        <v>97</v>
      </c>
      <c r="K3357" s="2" t="s">
        <v>134</v>
      </c>
      <c r="L3357" t="s">
        <v>139</v>
      </c>
      <c r="M3357" s="2" t="s">
        <v>100</v>
      </c>
      <c r="N3357" s="71" t="s">
        <v>97</v>
      </c>
      <c r="O3357" s="71" t="s">
        <v>163</v>
      </c>
      <c r="P3357" s="4" t="s">
        <v>97</v>
      </c>
      <c r="Q3357" s="2" t="s">
        <v>97</v>
      </c>
      <c r="R3357" s="2" t="s">
        <v>97</v>
      </c>
      <c r="S3357" t="s">
        <v>97</v>
      </c>
      <c r="T3357" t="s">
        <v>98</v>
      </c>
      <c r="U3357" s="2" t="s">
        <v>97</v>
      </c>
      <c r="V3357" s="2" t="s">
        <v>98</v>
      </c>
      <c r="W3357" s="2" t="s">
        <v>98</v>
      </c>
      <c r="X3357" s="2" t="s">
        <v>97</v>
      </c>
      <c r="Y3357" s="2" t="s">
        <v>98</v>
      </c>
      <c r="Z3357" s="2" t="s">
        <v>97</v>
      </c>
      <c r="AA3357" s="2" t="s">
        <v>98</v>
      </c>
      <c r="AB3357" s="2" t="s">
        <v>185</v>
      </c>
      <c r="AC3357" t="s">
        <v>179</v>
      </c>
      <c r="AD3357" t="s">
        <v>97</v>
      </c>
      <c r="AE3357" s="1" t="s">
        <v>98</v>
      </c>
      <c r="AF3357" t="s">
        <v>97</v>
      </c>
    </row>
    <row r="3358" spans="1:32">
      <c r="A3358" s="3" t="s">
        <v>184</v>
      </c>
      <c r="B3358">
        <v>3348</v>
      </c>
      <c r="C3358" s="6">
        <v>203767</v>
      </c>
      <c r="D3358" t="s">
        <v>136</v>
      </c>
      <c r="E3358" s="2" t="s">
        <v>98</v>
      </c>
      <c r="F3358" s="2" t="s">
        <v>98</v>
      </c>
      <c r="G3358" s="2" t="s">
        <v>98</v>
      </c>
      <c r="H3358" s="2" t="s">
        <v>97</v>
      </c>
      <c r="I3358" s="2" t="s">
        <v>146</v>
      </c>
      <c r="J3358" s="2" t="s">
        <v>97</v>
      </c>
      <c r="K3358" s="2" t="s">
        <v>134</v>
      </c>
      <c r="L3358" t="s">
        <v>140</v>
      </c>
      <c r="M3358" s="2" t="s">
        <v>100</v>
      </c>
      <c r="N3358" s="71" t="s">
        <v>98</v>
      </c>
      <c r="O3358" s="71" t="s">
        <v>163</v>
      </c>
      <c r="P3358" s="4" t="s">
        <v>182</v>
      </c>
      <c r="Q3358" s="2" t="s">
        <v>98</v>
      </c>
      <c r="R3358" s="2" t="s">
        <v>98</v>
      </c>
      <c r="S3358" t="s">
        <v>98</v>
      </c>
      <c r="T3358" t="s">
        <v>98</v>
      </c>
      <c r="U3358" s="2" t="s">
        <v>98</v>
      </c>
      <c r="V3358" s="2" t="s">
        <v>98</v>
      </c>
      <c r="W3358" s="2" t="s">
        <v>98</v>
      </c>
      <c r="X3358" s="2" t="s">
        <v>98</v>
      </c>
      <c r="Y3358" s="2" t="s">
        <v>186</v>
      </c>
      <c r="Z3358" s="2" t="s">
        <v>98</v>
      </c>
      <c r="AA3358" s="2" t="s">
        <v>98</v>
      </c>
      <c r="AB3358" s="2" t="s">
        <v>98</v>
      </c>
      <c r="AC3358" t="s">
        <v>178</v>
      </c>
      <c r="AD3358" t="s">
        <v>97</v>
      </c>
      <c r="AE3358" s="1" t="s">
        <v>98</v>
      </c>
      <c r="AF3358" t="s">
        <v>98</v>
      </c>
    </row>
    <row r="3359" spans="1:32">
      <c r="A3359" s="3" t="s">
        <v>184</v>
      </c>
      <c r="B3359">
        <v>3349</v>
      </c>
      <c r="C3359" s="6">
        <v>203768</v>
      </c>
      <c r="D3359" t="s">
        <v>136</v>
      </c>
      <c r="E3359" s="2" t="s">
        <v>98</v>
      </c>
      <c r="F3359" s="2" t="s">
        <v>98</v>
      </c>
      <c r="G3359" s="2" t="s">
        <v>98</v>
      </c>
      <c r="H3359" s="2" t="s">
        <v>97</v>
      </c>
      <c r="I3359" s="2" t="s">
        <v>146</v>
      </c>
      <c r="J3359" s="2" t="s">
        <v>97</v>
      </c>
      <c r="K3359" s="2" t="s">
        <v>134</v>
      </c>
      <c r="L3359" t="s">
        <v>140</v>
      </c>
      <c r="M3359" s="2" t="s">
        <v>100</v>
      </c>
      <c r="N3359" s="71" t="s">
        <v>97</v>
      </c>
      <c r="O3359" s="71" t="s">
        <v>163</v>
      </c>
      <c r="P3359" s="4" t="s">
        <v>182</v>
      </c>
      <c r="Q3359" s="2" t="s">
        <v>98</v>
      </c>
      <c r="R3359" s="2" t="s">
        <v>98</v>
      </c>
      <c r="S3359" t="s">
        <v>98</v>
      </c>
      <c r="T3359" t="s">
        <v>98</v>
      </c>
      <c r="U3359" s="2" t="s">
        <v>98</v>
      </c>
      <c r="V3359" s="2" t="s">
        <v>98</v>
      </c>
      <c r="W3359" s="2" t="s">
        <v>98</v>
      </c>
      <c r="X3359" s="2" t="s">
        <v>98</v>
      </c>
      <c r="Y3359" s="2" t="s">
        <v>186</v>
      </c>
      <c r="Z3359" s="2" t="s">
        <v>98</v>
      </c>
      <c r="AA3359" s="2" t="s">
        <v>98</v>
      </c>
      <c r="AB3359" s="2" t="s">
        <v>97</v>
      </c>
      <c r="AC3359" t="s">
        <v>178</v>
      </c>
      <c r="AD3359" t="s">
        <v>97</v>
      </c>
      <c r="AE3359" s="1" t="s">
        <v>98</v>
      </c>
      <c r="AF3359" t="s">
        <v>98</v>
      </c>
    </row>
    <row r="3360" spans="1:32">
      <c r="A3360" s="3" t="s">
        <v>184</v>
      </c>
      <c r="B3360">
        <v>3350</v>
      </c>
      <c r="C3360" s="6">
        <v>203779</v>
      </c>
      <c r="D3360" t="s">
        <v>137</v>
      </c>
      <c r="E3360" s="2" t="s">
        <v>98</v>
      </c>
      <c r="F3360" s="2" t="s">
        <v>98</v>
      </c>
      <c r="G3360" s="2" t="s">
        <v>98</v>
      </c>
      <c r="H3360" s="2" t="s">
        <v>97</v>
      </c>
      <c r="I3360" s="2" t="s">
        <v>145</v>
      </c>
      <c r="J3360" s="2" t="s">
        <v>97</v>
      </c>
      <c r="K3360" s="2" t="s">
        <v>134</v>
      </c>
      <c r="L3360" t="s">
        <v>140</v>
      </c>
      <c r="M3360" s="2" t="s">
        <v>100</v>
      </c>
      <c r="N3360" s="71" t="s">
        <v>97</v>
      </c>
      <c r="O3360" s="71" t="s">
        <v>163</v>
      </c>
      <c r="P3360" s="4" t="s">
        <v>182</v>
      </c>
      <c r="Q3360" s="2" t="s">
        <v>98</v>
      </c>
      <c r="R3360" s="2" t="s">
        <v>98</v>
      </c>
      <c r="S3360" t="s">
        <v>98</v>
      </c>
      <c r="T3360" t="s">
        <v>98</v>
      </c>
      <c r="U3360" s="2" t="s">
        <v>98</v>
      </c>
      <c r="V3360" s="2" t="s">
        <v>97</v>
      </c>
      <c r="W3360" s="2" t="s">
        <v>98</v>
      </c>
      <c r="X3360" s="2" t="s">
        <v>98</v>
      </c>
      <c r="Y3360" s="2" t="s">
        <v>98</v>
      </c>
      <c r="Z3360" s="2" t="s">
        <v>98</v>
      </c>
      <c r="AA3360" s="2" t="s">
        <v>98</v>
      </c>
      <c r="AB3360" s="2" t="s">
        <v>97</v>
      </c>
      <c r="AC3360" t="s">
        <v>178</v>
      </c>
      <c r="AD3360" t="s">
        <v>97</v>
      </c>
      <c r="AE3360" s="1" t="s">
        <v>98</v>
      </c>
      <c r="AF3360" t="s">
        <v>98</v>
      </c>
    </row>
    <row r="3361" spans="1:32">
      <c r="A3361" s="3" t="s">
        <v>184</v>
      </c>
      <c r="B3361">
        <v>3351</v>
      </c>
      <c r="C3361" s="6">
        <v>203785</v>
      </c>
      <c r="D3361" t="s">
        <v>137</v>
      </c>
      <c r="E3361" s="2" t="s">
        <v>98</v>
      </c>
      <c r="F3361" s="2" t="s">
        <v>98</v>
      </c>
      <c r="G3361" s="2" t="s">
        <v>98</v>
      </c>
      <c r="H3361" s="2" t="s">
        <v>97</v>
      </c>
      <c r="I3361" s="2" t="s">
        <v>147</v>
      </c>
      <c r="J3361" s="2" t="s">
        <v>97</v>
      </c>
      <c r="K3361" s="2" t="s">
        <v>134</v>
      </c>
      <c r="L3361" t="s">
        <v>139</v>
      </c>
      <c r="M3361" s="2" t="s">
        <v>100</v>
      </c>
      <c r="N3361" s="71" t="s">
        <v>97</v>
      </c>
      <c r="O3361" s="71" t="s">
        <v>163</v>
      </c>
      <c r="P3361" s="4" t="s">
        <v>98</v>
      </c>
      <c r="Q3361" s="2" t="s">
        <v>98</v>
      </c>
      <c r="R3361" s="2" t="s">
        <v>98</v>
      </c>
      <c r="S3361" t="s">
        <v>97</v>
      </c>
      <c r="T3361" t="s">
        <v>98</v>
      </c>
      <c r="U3361" s="2" t="s">
        <v>98</v>
      </c>
      <c r="V3361" s="2" t="s">
        <v>97</v>
      </c>
      <c r="W3361" s="2" t="s">
        <v>98</v>
      </c>
      <c r="X3361" s="2" t="s">
        <v>98</v>
      </c>
      <c r="Y3361" s="2" t="s">
        <v>97</v>
      </c>
      <c r="Z3361" s="2" t="s">
        <v>98</v>
      </c>
      <c r="AA3361" s="2" t="s">
        <v>98</v>
      </c>
      <c r="AB3361" s="2" t="s">
        <v>97</v>
      </c>
      <c r="AC3361" t="s">
        <v>178</v>
      </c>
      <c r="AD3361" t="s">
        <v>97</v>
      </c>
      <c r="AE3361" s="1" t="s">
        <v>98</v>
      </c>
      <c r="AF3361" t="s">
        <v>98</v>
      </c>
    </row>
    <row r="3362" spans="1:32">
      <c r="A3362" s="3" t="s">
        <v>183</v>
      </c>
      <c r="B3362">
        <v>3352</v>
      </c>
      <c r="C3362" s="6">
        <v>203787</v>
      </c>
      <c r="D3362" t="s">
        <v>136</v>
      </c>
      <c r="E3362" s="2" t="s">
        <v>98</v>
      </c>
      <c r="F3362" s="2" t="s">
        <v>98</v>
      </c>
      <c r="G3362" s="2" t="s">
        <v>98</v>
      </c>
      <c r="H3362" s="2" t="s">
        <v>97</v>
      </c>
      <c r="I3362" s="2" t="s">
        <v>147</v>
      </c>
      <c r="J3362" s="2" t="s">
        <v>97</v>
      </c>
      <c r="K3362" s="2" t="s">
        <v>134</v>
      </c>
      <c r="L3362" t="s">
        <v>140</v>
      </c>
      <c r="M3362" s="2" t="s">
        <v>101</v>
      </c>
      <c r="N3362" s="71" t="s">
        <v>98</v>
      </c>
      <c r="O3362" s="71" t="s">
        <v>174</v>
      </c>
      <c r="P3362" s="4" t="s">
        <v>182</v>
      </c>
      <c r="Q3362" s="2" t="s">
        <v>98</v>
      </c>
      <c r="R3362" s="2" t="s">
        <v>98</v>
      </c>
      <c r="S3362" t="s">
        <v>98</v>
      </c>
      <c r="T3362" t="s">
        <v>98</v>
      </c>
      <c r="U3362" s="2" t="s">
        <v>98</v>
      </c>
      <c r="V3362" s="2" t="s">
        <v>98</v>
      </c>
      <c r="W3362" s="2" t="s">
        <v>98</v>
      </c>
      <c r="X3362" s="2" t="s">
        <v>98</v>
      </c>
      <c r="Y3362" s="2" t="s">
        <v>186</v>
      </c>
      <c r="Z3362" s="2" t="s">
        <v>98</v>
      </c>
      <c r="AA3362" s="2" t="s">
        <v>98</v>
      </c>
      <c r="AB3362" s="2" t="s">
        <v>99</v>
      </c>
      <c r="AC3362" t="s">
        <v>178</v>
      </c>
      <c r="AD3362" t="s">
        <v>97</v>
      </c>
      <c r="AE3362" s="1" t="s">
        <v>98</v>
      </c>
      <c r="AF3362" t="s">
        <v>98</v>
      </c>
    </row>
    <row r="3363" spans="1:32">
      <c r="A3363" s="3" t="s">
        <v>184</v>
      </c>
      <c r="B3363">
        <v>3353</v>
      </c>
      <c r="C3363" s="6">
        <v>203789</v>
      </c>
      <c r="D3363" t="s">
        <v>137</v>
      </c>
      <c r="E3363" s="2" t="s">
        <v>98</v>
      </c>
      <c r="F3363" s="2" t="s">
        <v>98</v>
      </c>
      <c r="G3363" s="2" t="s">
        <v>98</v>
      </c>
      <c r="H3363" s="2" t="s">
        <v>97</v>
      </c>
      <c r="I3363" s="2" t="s">
        <v>147</v>
      </c>
      <c r="J3363" s="2" t="s">
        <v>97</v>
      </c>
      <c r="K3363" s="2" t="s">
        <v>134</v>
      </c>
      <c r="L3363" t="s">
        <v>140</v>
      </c>
      <c r="M3363" s="2" t="s">
        <v>101</v>
      </c>
      <c r="N3363" s="71" t="s">
        <v>98</v>
      </c>
      <c r="O3363" s="71" t="s">
        <v>174</v>
      </c>
      <c r="P3363" s="4" t="s">
        <v>98</v>
      </c>
      <c r="Q3363" s="2" t="s">
        <v>98</v>
      </c>
      <c r="R3363" s="2" t="s">
        <v>98</v>
      </c>
      <c r="S3363" t="s">
        <v>97</v>
      </c>
      <c r="T3363" t="s">
        <v>98</v>
      </c>
      <c r="U3363" s="2" t="s">
        <v>98</v>
      </c>
      <c r="V3363" s="2" t="s">
        <v>98</v>
      </c>
      <c r="W3363" s="2" t="s">
        <v>98</v>
      </c>
      <c r="X3363" s="2" t="s">
        <v>98</v>
      </c>
      <c r="Y3363" s="2" t="s">
        <v>186</v>
      </c>
      <c r="Z3363" s="2" t="s">
        <v>98</v>
      </c>
      <c r="AA3363" s="2" t="s">
        <v>98</v>
      </c>
      <c r="AB3363" s="2" t="s">
        <v>97</v>
      </c>
      <c r="AC3363" t="s">
        <v>178</v>
      </c>
      <c r="AD3363" t="s">
        <v>97</v>
      </c>
      <c r="AE3363" s="1" t="s">
        <v>98</v>
      </c>
      <c r="AF3363" t="s">
        <v>98</v>
      </c>
    </row>
    <row r="3364" spans="1:32">
      <c r="A3364" s="3" t="s">
        <v>184</v>
      </c>
      <c r="B3364">
        <v>3354</v>
      </c>
      <c r="C3364" s="6">
        <v>203790</v>
      </c>
      <c r="D3364" t="s">
        <v>137</v>
      </c>
      <c r="E3364" s="2" t="s">
        <v>98</v>
      </c>
      <c r="F3364" s="2" t="s">
        <v>98</v>
      </c>
      <c r="G3364" s="2" t="s">
        <v>98</v>
      </c>
      <c r="H3364" s="2" t="s">
        <v>97</v>
      </c>
      <c r="I3364" s="2" t="s">
        <v>147</v>
      </c>
      <c r="J3364" s="2" t="s">
        <v>97</v>
      </c>
      <c r="K3364" s="2" t="s">
        <v>134</v>
      </c>
      <c r="L3364" t="s">
        <v>140</v>
      </c>
      <c r="M3364" s="2" t="s">
        <v>101</v>
      </c>
      <c r="N3364" s="71" t="s">
        <v>98</v>
      </c>
      <c r="O3364" s="71" t="s">
        <v>174</v>
      </c>
      <c r="P3364" s="4" t="s">
        <v>98</v>
      </c>
      <c r="Q3364" s="2" t="s">
        <v>98</v>
      </c>
      <c r="R3364" s="2" t="s">
        <v>98</v>
      </c>
      <c r="S3364" t="s">
        <v>97</v>
      </c>
      <c r="T3364" t="s">
        <v>98</v>
      </c>
      <c r="U3364" s="2" t="s">
        <v>98</v>
      </c>
      <c r="V3364" s="2" t="s">
        <v>98</v>
      </c>
      <c r="W3364" s="2" t="s">
        <v>98</v>
      </c>
      <c r="X3364" s="2" t="s">
        <v>98</v>
      </c>
      <c r="Y3364" s="2" t="s">
        <v>186</v>
      </c>
      <c r="Z3364" s="2" t="s">
        <v>98</v>
      </c>
      <c r="AA3364" s="2" t="s">
        <v>98</v>
      </c>
      <c r="AB3364" s="2" t="s">
        <v>97</v>
      </c>
      <c r="AC3364" t="s">
        <v>178</v>
      </c>
      <c r="AD3364" t="s">
        <v>97</v>
      </c>
      <c r="AE3364" s="1" t="s">
        <v>98</v>
      </c>
      <c r="AF3364" t="s">
        <v>98</v>
      </c>
    </row>
    <row r="3365" spans="1:32">
      <c r="A3365" s="3" t="s">
        <v>184</v>
      </c>
      <c r="B3365">
        <v>3355</v>
      </c>
      <c r="C3365" s="6">
        <v>203820</v>
      </c>
      <c r="D3365" t="s">
        <v>136</v>
      </c>
      <c r="E3365" s="2" t="s">
        <v>98</v>
      </c>
      <c r="F3365" s="2" t="s">
        <v>98</v>
      </c>
      <c r="G3365" s="2" t="s">
        <v>98</v>
      </c>
      <c r="H3365" s="2" t="s">
        <v>97</v>
      </c>
      <c r="I3365" s="2" t="s">
        <v>147</v>
      </c>
      <c r="J3365" s="2" t="s">
        <v>97</v>
      </c>
      <c r="K3365" s="2" t="s">
        <v>134</v>
      </c>
      <c r="L3365" t="s">
        <v>139</v>
      </c>
      <c r="M3365" s="2" t="s">
        <v>100</v>
      </c>
      <c r="N3365" s="71" t="s">
        <v>97</v>
      </c>
      <c r="O3365" s="71" t="s">
        <v>163</v>
      </c>
      <c r="P3365" s="4" t="s">
        <v>98</v>
      </c>
      <c r="Q3365" s="2" t="s">
        <v>98</v>
      </c>
      <c r="R3365" s="2" t="s">
        <v>98</v>
      </c>
      <c r="S3365" t="s">
        <v>97</v>
      </c>
      <c r="T3365" t="s">
        <v>98</v>
      </c>
      <c r="U3365" s="2" t="s">
        <v>98</v>
      </c>
      <c r="V3365" s="2" t="s">
        <v>98</v>
      </c>
      <c r="W3365" s="2" t="s">
        <v>98</v>
      </c>
      <c r="X3365" s="2" t="s">
        <v>98</v>
      </c>
      <c r="Y3365" s="2" t="s">
        <v>98</v>
      </c>
      <c r="Z3365" s="2" t="s">
        <v>98</v>
      </c>
      <c r="AA3365" s="2" t="s">
        <v>98</v>
      </c>
      <c r="AB3365" s="2" t="s">
        <v>97</v>
      </c>
      <c r="AC3365" t="s">
        <v>178</v>
      </c>
      <c r="AD3365" t="s">
        <v>97</v>
      </c>
      <c r="AE3365" s="1" t="s">
        <v>98</v>
      </c>
      <c r="AF3365" t="s">
        <v>98</v>
      </c>
    </row>
    <row r="3366" spans="1:32">
      <c r="A3366" s="3" t="s">
        <v>184</v>
      </c>
      <c r="B3366">
        <v>3356</v>
      </c>
      <c r="C3366" s="6">
        <v>203828</v>
      </c>
      <c r="D3366" t="s">
        <v>137</v>
      </c>
      <c r="E3366" s="2" t="s">
        <v>97</v>
      </c>
      <c r="F3366" s="2" t="s">
        <v>98</v>
      </c>
      <c r="G3366" s="2" t="s">
        <v>98</v>
      </c>
      <c r="H3366" s="2" t="s">
        <v>99</v>
      </c>
      <c r="I3366" s="2" t="s">
        <v>145</v>
      </c>
      <c r="J3366" s="2" t="s">
        <v>97</v>
      </c>
      <c r="K3366" s="2" t="s">
        <v>135</v>
      </c>
      <c r="L3366" t="s">
        <v>139</v>
      </c>
      <c r="M3366" s="2" t="s">
        <v>100</v>
      </c>
      <c r="N3366" s="71" t="s">
        <v>98</v>
      </c>
      <c r="O3366" s="71" t="s">
        <v>174</v>
      </c>
      <c r="P3366" s="4" t="s">
        <v>98</v>
      </c>
      <c r="Q3366" s="2" t="s">
        <v>98</v>
      </c>
      <c r="R3366" s="2" t="s">
        <v>98</v>
      </c>
      <c r="S3366" t="s">
        <v>97</v>
      </c>
      <c r="T3366" t="s">
        <v>98</v>
      </c>
      <c r="U3366" s="2" t="s">
        <v>98</v>
      </c>
      <c r="V3366" s="2" t="s">
        <v>98</v>
      </c>
      <c r="W3366" s="2" t="s">
        <v>98</v>
      </c>
      <c r="X3366" s="2" t="s">
        <v>98</v>
      </c>
      <c r="Y3366" s="2" t="s">
        <v>99</v>
      </c>
      <c r="Z3366" s="2" t="s">
        <v>98</v>
      </c>
      <c r="AA3366" s="2" t="s">
        <v>98</v>
      </c>
      <c r="AB3366" s="2" t="s">
        <v>185</v>
      </c>
      <c r="AC3366" t="s">
        <v>178</v>
      </c>
      <c r="AD3366" t="s">
        <v>98</v>
      </c>
      <c r="AE3366" s="1" t="s">
        <v>98</v>
      </c>
      <c r="AF3366" t="s">
        <v>98</v>
      </c>
    </row>
    <row r="3367" spans="1:32">
      <c r="A3367" s="3" t="s">
        <v>184</v>
      </c>
      <c r="B3367">
        <v>3357</v>
      </c>
      <c r="C3367" s="6">
        <v>203837</v>
      </c>
      <c r="D3367" t="s">
        <v>136</v>
      </c>
      <c r="E3367" s="2" t="s">
        <v>98</v>
      </c>
      <c r="F3367" s="2" t="s">
        <v>98</v>
      </c>
      <c r="G3367" s="2" t="s">
        <v>98</v>
      </c>
      <c r="H3367" s="2" t="s">
        <v>97</v>
      </c>
      <c r="I3367" s="2" t="s">
        <v>144</v>
      </c>
      <c r="J3367" s="2" t="s">
        <v>97</v>
      </c>
      <c r="K3367" s="2" t="s">
        <v>134</v>
      </c>
      <c r="L3367" t="s">
        <v>140</v>
      </c>
      <c r="M3367" s="2" t="s">
        <v>101</v>
      </c>
      <c r="N3367" s="71" t="s">
        <v>98</v>
      </c>
      <c r="O3367" s="71" t="s">
        <v>174</v>
      </c>
      <c r="P3367" s="4" t="s">
        <v>182</v>
      </c>
      <c r="Q3367" s="2" t="s">
        <v>98</v>
      </c>
      <c r="R3367" s="2" t="s">
        <v>98</v>
      </c>
      <c r="S3367" t="s">
        <v>98</v>
      </c>
      <c r="T3367" t="s">
        <v>98</v>
      </c>
      <c r="U3367" s="2" t="s">
        <v>98</v>
      </c>
      <c r="V3367" s="2" t="s">
        <v>98</v>
      </c>
      <c r="W3367" s="2" t="s">
        <v>98</v>
      </c>
      <c r="X3367" s="2" t="s">
        <v>98</v>
      </c>
      <c r="Y3367" s="2" t="s">
        <v>186</v>
      </c>
      <c r="Z3367" s="2" t="s">
        <v>98</v>
      </c>
      <c r="AA3367" s="2" t="s">
        <v>98</v>
      </c>
      <c r="AB3367" s="2" t="s">
        <v>97</v>
      </c>
      <c r="AC3367" t="s">
        <v>178</v>
      </c>
      <c r="AD3367" t="s">
        <v>97</v>
      </c>
      <c r="AE3367" s="1" t="s">
        <v>98</v>
      </c>
      <c r="AF3367" t="s">
        <v>98</v>
      </c>
    </row>
    <row r="3368" spans="1:32">
      <c r="A3368" s="3" t="s">
        <v>184</v>
      </c>
      <c r="B3368">
        <v>3358</v>
      </c>
      <c r="C3368">
        <v>203874</v>
      </c>
      <c r="D3368" t="s">
        <v>136</v>
      </c>
      <c r="E3368" s="2" t="s">
        <v>98</v>
      </c>
      <c r="F3368" s="2" t="s">
        <v>98</v>
      </c>
      <c r="G3368" s="2" t="s">
        <v>98</v>
      </c>
      <c r="H3368" s="3" t="s">
        <v>97</v>
      </c>
      <c r="I3368" s="2" t="s">
        <v>149</v>
      </c>
      <c r="J3368" s="6" t="s">
        <v>97</v>
      </c>
      <c r="K3368" s="2" t="s">
        <v>134</v>
      </c>
      <c r="L3368" t="s">
        <v>138</v>
      </c>
      <c r="M3368" s="2" t="s">
        <v>101</v>
      </c>
      <c r="N3368" s="70" t="s">
        <v>97</v>
      </c>
      <c r="O3368" s="70" t="s">
        <v>174</v>
      </c>
      <c r="P3368" s="5" t="s">
        <v>97</v>
      </c>
      <c r="Q3368" s="2" t="s">
        <v>97</v>
      </c>
      <c r="R3368" s="2" t="s">
        <v>98</v>
      </c>
      <c r="S3368" t="s">
        <v>97</v>
      </c>
      <c r="T3368" t="s">
        <v>98</v>
      </c>
      <c r="U3368" s="2" t="s">
        <v>97</v>
      </c>
      <c r="V3368" s="2" t="s">
        <v>98</v>
      </c>
      <c r="W3368" s="2" t="s">
        <v>98</v>
      </c>
      <c r="X3368" s="2" t="s">
        <v>98</v>
      </c>
      <c r="Y3368" s="2" t="s">
        <v>97</v>
      </c>
      <c r="Z3368" s="2" t="s">
        <v>98</v>
      </c>
      <c r="AA3368" s="2" t="s">
        <v>98</v>
      </c>
      <c r="AB3368" s="2" t="s">
        <v>97</v>
      </c>
      <c r="AC3368" t="s">
        <v>178</v>
      </c>
      <c r="AD3368" s="6" t="s">
        <v>97</v>
      </c>
      <c r="AE3368" s="1" t="s">
        <v>98</v>
      </c>
      <c r="AF3368" t="s">
        <v>97</v>
      </c>
    </row>
    <row r="3369" spans="1:32">
      <c r="A3369" s="3" t="s">
        <v>184</v>
      </c>
      <c r="B3369">
        <v>3359</v>
      </c>
      <c r="C3369" s="6">
        <v>203878</v>
      </c>
      <c r="D3369" t="s">
        <v>136</v>
      </c>
      <c r="E3369" s="2" t="s">
        <v>97</v>
      </c>
      <c r="F3369" s="2" t="s">
        <v>98</v>
      </c>
      <c r="G3369" s="2" t="s">
        <v>98</v>
      </c>
      <c r="H3369" s="2" t="s">
        <v>97</v>
      </c>
      <c r="I3369" s="2" t="s">
        <v>148</v>
      </c>
      <c r="J3369" s="2" t="s">
        <v>97</v>
      </c>
      <c r="K3369" s="2" t="s">
        <v>134</v>
      </c>
      <c r="L3369" t="s">
        <v>140</v>
      </c>
      <c r="M3369" s="2" t="s">
        <v>100</v>
      </c>
      <c r="N3369" s="71" t="s">
        <v>98</v>
      </c>
      <c r="O3369" s="71" t="s">
        <v>174</v>
      </c>
      <c r="P3369" s="4" t="s">
        <v>182</v>
      </c>
      <c r="Q3369" s="2" t="s">
        <v>98</v>
      </c>
      <c r="R3369" s="2" t="s">
        <v>98</v>
      </c>
      <c r="S3369" t="s">
        <v>98</v>
      </c>
      <c r="T3369" t="s">
        <v>98</v>
      </c>
      <c r="U3369" s="2" t="s">
        <v>98</v>
      </c>
      <c r="V3369" s="2" t="s">
        <v>98</v>
      </c>
      <c r="W3369" s="2" t="s">
        <v>98</v>
      </c>
      <c r="X3369" s="2" t="s">
        <v>98</v>
      </c>
      <c r="Y3369" s="2" t="s">
        <v>98</v>
      </c>
      <c r="Z3369" s="2" t="s">
        <v>98</v>
      </c>
      <c r="AA3369" s="2" t="s">
        <v>98</v>
      </c>
      <c r="AB3369" s="2" t="s">
        <v>97</v>
      </c>
      <c r="AC3369" t="s">
        <v>178</v>
      </c>
      <c r="AD3369" t="s">
        <v>97</v>
      </c>
      <c r="AE3369" s="1" t="s">
        <v>98</v>
      </c>
      <c r="AF3369" t="s">
        <v>98</v>
      </c>
    </row>
    <row r="3370" spans="1:32">
      <c r="A3370" s="3" t="s">
        <v>184</v>
      </c>
      <c r="B3370">
        <v>3360</v>
      </c>
      <c r="C3370" s="6">
        <v>203879</v>
      </c>
      <c r="D3370" t="s">
        <v>136</v>
      </c>
      <c r="E3370" s="2" t="s">
        <v>98</v>
      </c>
      <c r="F3370" s="2" t="s">
        <v>98</v>
      </c>
      <c r="G3370" s="2" t="s">
        <v>98</v>
      </c>
      <c r="H3370" s="2" t="s">
        <v>97</v>
      </c>
      <c r="I3370" s="2" t="s">
        <v>148</v>
      </c>
      <c r="J3370" s="2" t="s">
        <v>97</v>
      </c>
      <c r="K3370" s="2" t="s">
        <v>134</v>
      </c>
      <c r="L3370" t="s">
        <v>140</v>
      </c>
      <c r="M3370" s="2" t="s">
        <v>100</v>
      </c>
      <c r="N3370" s="71" t="s">
        <v>97</v>
      </c>
      <c r="O3370" s="71" t="s">
        <v>174</v>
      </c>
      <c r="P3370" s="4" t="s">
        <v>182</v>
      </c>
      <c r="Q3370" s="2" t="s">
        <v>98</v>
      </c>
      <c r="R3370" s="2" t="s">
        <v>98</v>
      </c>
      <c r="S3370" t="s">
        <v>98</v>
      </c>
      <c r="T3370" t="s">
        <v>98</v>
      </c>
      <c r="U3370" s="2" t="s">
        <v>98</v>
      </c>
      <c r="V3370" s="2" t="s">
        <v>98</v>
      </c>
      <c r="W3370" s="2" t="s">
        <v>98</v>
      </c>
      <c r="X3370" s="2" t="s">
        <v>98</v>
      </c>
      <c r="Y3370" s="2" t="s">
        <v>98</v>
      </c>
      <c r="Z3370" s="2" t="s">
        <v>98</v>
      </c>
      <c r="AA3370" s="2" t="s">
        <v>98</v>
      </c>
      <c r="AB3370" s="2" t="s">
        <v>97</v>
      </c>
      <c r="AC3370" t="s">
        <v>178</v>
      </c>
      <c r="AD3370" t="s">
        <v>97</v>
      </c>
      <c r="AE3370" s="1" t="s">
        <v>98</v>
      </c>
      <c r="AF3370" t="s">
        <v>98</v>
      </c>
    </row>
    <row r="3371" spans="1:32">
      <c r="A3371" s="3" t="s">
        <v>184</v>
      </c>
      <c r="B3371">
        <v>3361</v>
      </c>
      <c r="C3371" s="6">
        <v>203880</v>
      </c>
      <c r="D3371" t="s">
        <v>137</v>
      </c>
      <c r="E3371" s="2" t="s">
        <v>98</v>
      </c>
      <c r="F3371" s="2" t="s">
        <v>98</v>
      </c>
      <c r="G3371" s="2" t="s">
        <v>98</v>
      </c>
      <c r="H3371" s="2" t="s">
        <v>97</v>
      </c>
      <c r="I3371" s="2" t="s">
        <v>149</v>
      </c>
      <c r="J3371" s="2" t="s">
        <v>97</v>
      </c>
      <c r="K3371" s="2" t="s">
        <v>134</v>
      </c>
      <c r="L3371" t="s">
        <v>139</v>
      </c>
      <c r="M3371" s="2" t="s">
        <v>100</v>
      </c>
      <c r="N3371" s="71" t="s">
        <v>97</v>
      </c>
      <c r="O3371" s="71" t="s">
        <v>174</v>
      </c>
      <c r="P3371" s="4" t="s">
        <v>97</v>
      </c>
      <c r="Q3371" s="2" t="s">
        <v>97</v>
      </c>
      <c r="R3371" s="2" t="s">
        <v>98</v>
      </c>
      <c r="S3371" t="s">
        <v>97</v>
      </c>
      <c r="T3371" t="s">
        <v>98</v>
      </c>
      <c r="U3371" s="2" t="s">
        <v>98</v>
      </c>
      <c r="V3371" s="2" t="s">
        <v>98</v>
      </c>
      <c r="W3371" s="2" t="s">
        <v>98</v>
      </c>
      <c r="X3371" s="2" t="s">
        <v>98</v>
      </c>
      <c r="Y3371" s="2" t="s">
        <v>98</v>
      </c>
      <c r="Z3371" s="2" t="s">
        <v>98</v>
      </c>
      <c r="AA3371" s="2" t="s">
        <v>98</v>
      </c>
      <c r="AB3371" s="2" t="s">
        <v>98</v>
      </c>
      <c r="AC3371" t="s">
        <v>178</v>
      </c>
      <c r="AD3371" t="s">
        <v>97</v>
      </c>
      <c r="AE3371" s="1" t="s">
        <v>98</v>
      </c>
      <c r="AF3371" t="s">
        <v>98</v>
      </c>
    </row>
    <row r="3372" spans="1:32">
      <c r="A3372" s="3" t="s">
        <v>184</v>
      </c>
      <c r="B3372">
        <v>3362</v>
      </c>
      <c r="C3372" s="6">
        <v>203881</v>
      </c>
      <c r="D3372" t="s">
        <v>136</v>
      </c>
      <c r="E3372" s="2" t="s">
        <v>98</v>
      </c>
      <c r="F3372" s="2" t="s">
        <v>98</v>
      </c>
      <c r="G3372" s="2" t="s">
        <v>98</v>
      </c>
      <c r="H3372" s="2" t="s">
        <v>97</v>
      </c>
      <c r="I3372" s="2" t="s">
        <v>145</v>
      </c>
      <c r="J3372" s="2" t="s">
        <v>97</v>
      </c>
      <c r="K3372" s="2" t="s">
        <v>134</v>
      </c>
      <c r="L3372" t="s">
        <v>140</v>
      </c>
      <c r="M3372" s="2" t="s">
        <v>101</v>
      </c>
      <c r="N3372" s="71" t="s">
        <v>99</v>
      </c>
      <c r="O3372" s="71" t="s">
        <v>174</v>
      </c>
      <c r="P3372" s="4" t="s">
        <v>182</v>
      </c>
      <c r="Q3372" s="2" t="s">
        <v>98</v>
      </c>
      <c r="R3372" s="2" t="s">
        <v>98</v>
      </c>
      <c r="S3372" t="s">
        <v>98</v>
      </c>
      <c r="T3372" t="s">
        <v>98</v>
      </c>
      <c r="U3372" s="2" t="s">
        <v>98</v>
      </c>
      <c r="V3372" s="2" t="s">
        <v>98</v>
      </c>
      <c r="W3372" s="2" t="s">
        <v>98</v>
      </c>
      <c r="X3372" s="2" t="s">
        <v>98</v>
      </c>
      <c r="Y3372" s="2" t="s">
        <v>186</v>
      </c>
      <c r="Z3372" s="2" t="s">
        <v>98</v>
      </c>
      <c r="AA3372" s="2" t="s">
        <v>98</v>
      </c>
      <c r="AB3372" s="2" t="s">
        <v>97</v>
      </c>
      <c r="AC3372" t="s">
        <v>178</v>
      </c>
      <c r="AD3372" t="s">
        <v>97</v>
      </c>
      <c r="AE3372" s="1" t="s">
        <v>98</v>
      </c>
      <c r="AF3372" t="s">
        <v>98</v>
      </c>
    </row>
    <row r="3373" spans="1:32">
      <c r="A3373" s="3" t="s">
        <v>184</v>
      </c>
      <c r="B3373">
        <v>3363</v>
      </c>
      <c r="C3373" s="6">
        <v>203887</v>
      </c>
      <c r="D3373" t="s">
        <v>137</v>
      </c>
      <c r="E3373" s="2" t="s">
        <v>98</v>
      </c>
      <c r="F3373" s="2" t="s">
        <v>98</v>
      </c>
      <c r="G3373" s="2" t="s">
        <v>98</v>
      </c>
      <c r="H3373" s="2" t="s">
        <v>97</v>
      </c>
      <c r="I3373" s="2" t="s">
        <v>145</v>
      </c>
      <c r="J3373" s="2" t="s">
        <v>97</v>
      </c>
      <c r="K3373" s="2" t="s">
        <v>134</v>
      </c>
      <c r="L3373" t="s">
        <v>140</v>
      </c>
      <c r="M3373" s="2" t="s">
        <v>100</v>
      </c>
      <c r="N3373" s="71" t="s">
        <v>98</v>
      </c>
      <c r="O3373" s="71" t="s">
        <v>163</v>
      </c>
      <c r="P3373" s="4" t="s">
        <v>182</v>
      </c>
      <c r="Q3373" s="2" t="s">
        <v>98</v>
      </c>
      <c r="R3373" s="2" t="s">
        <v>98</v>
      </c>
      <c r="S3373" t="s">
        <v>98</v>
      </c>
      <c r="T3373" t="s">
        <v>98</v>
      </c>
      <c r="U3373" s="2" t="s">
        <v>98</v>
      </c>
      <c r="V3373" s="2" t="s">
        <v>98</v>
      </c>
      <c r="W3373" s="2" t="s">
        <v>98</v>
      </c>
      <c r="X3373" s="2" t="s">
        <v>98</v>
      </c>
      <c r="Y3373" s="2" t="s">
        <v>186</v>
      </c>
      <c r="Z3373" s="2" t="s">
        <v>98</v>
      </c>
      <c r="AA3373" s="2" t="s">
        <v>98</v>
      </c>
      <c r="AB3373" s="2" t="s">
        <v>97</v>
      </c>
      <c r="AC3373" t="s">
        <v>178</v>
      </c>
      <c r="AD3373" t="s">
        <v>97</v>
      </c>
      <c r="AE3373" s="1" t="s">
        <v>98</v>
      </c>
      <c r="AF3373" t="s">
        <v>98</v>
      </c>
    </row>
    <row r="3374" spans="1:32">
      <c r="A3374" s="3" t="s">
        <v>184</v>
      </c>
      <c r="B3374">
        <v>3364</v>
      </c>
      <c r="C3374" s="6">
        <v>203888</v>
      </c>
      <c r="D3374" t="s">
        <v>137</v>
      </c>
      <c r="E3374" s="2" t="s">
        <v>98</v>
      </c>
      <c r="F3374" s="2" t="s">
        <v>98</v>
      </c>
      <c r="G3374" s="2" t="s">
        <v>98</v>
      </c>
      <c r="H3374" s="2" t="s">
        <v>97</v>
      </c>
      <c r="I3374" s="2" t="s">
        <v>145</v>
      </c>
      <c r="J3374" s="2" t="s">
        <v>97</v>
      </c>
      <c r="K3374" s="2" t="s">
        <v>134</v>
      </c>
      <c r="L3374" t="s">
        <v>140</v>
      </c>
      <c r="M3374" s="2" t="s">
        <v>100</v>
      </c>
      <c r="N3374" s="71" t="s">
        <v>98</v>
      </c>
      <c r="O3374" s="71" t="s">
        <v>163</v>
      </c>
      <c r="P3374" s="4" t="s">
        <v>182</v>
      </c>
      <c r="Q3374" s="2" t="s">
        <v>98</v>
      </c>
      <c r="R3374" s="2" t="s">
        <v>98</v>
      </c>
      <c r="S3374" t="s">
        <v>98</v>
      </c>
      <c r="T3374" t="s">
        <v>97</v>
      </c>
      <c r="U3374" s="2" t="s">
        <v>98</v>
      </c>
      <c r="V3374" s="2" t="s">
        <v>98</v>
      </c>
      <c r="W3374" s="2" t="s">
        <v>98</v>
      </c>
      <c r="X3374" s="2" t="s">
        <v>97</v>
      </c>
      <c r="Y3374" s="2" t="s">
        <v>186</v>
      </c>
      <c r="Z3374" s="2" t="s">
        <v>98</v>
      </c>
      <c r="AA3374" s="2" t="s">
        <v>98</v>
      </c>
      <c r="AB3374" s="2" t="s">
        <v>185</v>
      </c>
      <c r="AC3374" t="s">
        <v>178</v>
      </c>
      <c r="AD3374" t="s">
        <v>97</v>
      </c>
      <c r="AE3374" s="1" t="s">
        <v>98</v>
      </c>
      <c r="AF3374" t="s">
        <v>98</v>
      </c>
    </row>
    <row r="3375" spans="1:32">
      <c r="A3375" s="3" t="s">
        <v>184</v>
      </c>
      <c r="B3375">
        <v>3365</v>
      </c>
      <c r="C3375">
        <v>203897</v>
      </c>
      <c r="D3375" t="s">
        <v>136</v>
      </c>
      <c r="E3375" s="2" t="s">
        <v>98</v>
      </c>
      <c r="F3375" s="2" t="s">
        <v>98</v>
      </c>
      <c r="G3375" s="2" t="s">
        <v>98</v>
      </c>
      <c r="H3375" s="2" t="s">
        <v>97</v>
      </c>
      <c r="I3375" s="2" t="s">
        <v>146</v>
      </c>
      <c r="J3375" s="6" t="s">
        <v>97</v>
      </c>
      <c r="K3375" s="2" t="s">
        <v>134</v>
      </c>
      <c r="L3375" t="s">
        <v>140</v>
      </c>
      <c r="M3375" s="3" t="s">
        <v>101</v>
      </c>
      <c r="N3375" s="71" t="s">
        <v>98</v>
      </c>
      <c r="O3375" s="71" t="s">
        <v>174</v>
      </c>
      <c r="P3375" s="5" t="s">
        <v>182</v>
      </c>
      <c r="Q3375" s="2" t="s">
        <v>98</v>
      </c>
      <c r="R3375" s="2" t="s">
        <v>98</v>
      </c>
      <c r="S3375" t="s">
        <v>98</v>
      </c>
      <c r="T3375" t="s">
        <v>98</v>
      </c>
      <c r="U3375" s="2" t="s">
        <v>98</v>
      </c>
      <c r="V3375" s="2" t="s">
        <v>98</v>
      </c>
      <c r="W3375" s="2" t="s">
        <v>98</v>
      </c>
      <c r="X3375" s="2" t="s">
        <v>98</v>
      </c>
      <c r="Y3375" s="2" t="s">
        <v>98</v>
      </c>
      <c r="Z3375" s="2" t="s">
        <v>98</v>
      </c>
      <c r="AA3375" s="2" t="s">
        <v>98</v>
      </c>
      <c r="AB3375" s="2" t="s">
        <v>97</v>
      </c>
      <c r="AC3375" t="s">
        <v>178</v>
      </c>
      <c r="AD3375" s="6" t="s">
        <v>97</v>
      </c>
      <c r="AE3375" s="1" t="s">
        <v>98</v>
      </c>
      <c r="AF3375" t="s">
        <v>98</v>
      </c>
    </row>
    <row r="3376" spans="1:32">
      <c r="A3376" s="3" t="s">
        <v>184</v>
      </c>
      <c r="B3376">
        <v>3366</v>
      </c>
      <c r="C3376">
        <v>203900</v>
      </c>
      <c r="D3376" t="s">
        <v>137</v>
      </c>
      <c r="E3376" s="2" t="s">
        <v>98</v>
      </c>
      <c r="F3376" s="2" t="s">
        <v>98</v>
      </c>
      <c r="G3376" s="2" t="s">
        <v>98</v>
      </c>
      <c r="H3376" s="3" t="s">
        <v>98</v>
      </c>
      <c r="I3376" s="2" t="s">
        <v>147</v>
      </c>
      <c r="J3376" s="6" t="s">
        <v>97</v>
      </c>
      <c r="K3376" s="2" t="s">
        <v>134</v>
      </c>
      <c r="L3376" t="s">
        <v>140</v>
      </c>
      <c r="M3376" s="3" t="s">
        <v>100</v>
      </c>
      <c r="N3376" s="71" t="s">
        <v>98</v>
      </c>
      <c r="O3376" s="71" t="s">
        <v>174</v>
      </c>
      <c r="P3376" s="4" t="s">
        <v>182</v>
      </c>
      <c r="Q3376" s="2" t="s">
        <v>98</v>
      </c>
      <c r="R3376" s="2" t="s">
        <v>98</v>
      </c>
      <c r="S3376" t="s">
        <v>98</v>
      </c>
      <c r="T3376" t="s">
        <v>98</v>
      </c>
      <c r="U3376" s="2" t="s">
        <v>98</v>
      </c>
      <c r="V3376" s="2" t="s">
        <v>98</v>
      </c>
      <c r="W3376" s="2" t="s">
        <v>98</v>
      </c>
      <c r="X3376" s="2" t="s">
        <v>98</v>
      </c>
      <c r="Y3376" s="2" t="s">
        <v>186</v>
      </c>
      <c r="Z3376" s="2" t="s">
        <v>98</v>
      </c>
      <c r="AA3376" s="2" t="s">
        <v>98</v>
      </c>
      <c r="AB3376" s="2" t="s">
        <v>97</v>
      </c>
      <c r="AC3376" t="s">
        <v>176</v>
      </c>
      <c r="AD3376" s="6" t="s">
        <v>97</v>
      </c>
      <c r="AE3376" s="1" t="s">
        <v>98</v>
      </c>
      <c r="AF3376" t="s">
        <v>98</v>
      </c>
    </row>
    <row r="3377" spans="1:32">
      <c r="A3377" s="3" t="s">
        <v>184</v>
      </c>
      <c r="B3377">
        <v>3367</v>
      </c>
      <c r="C3377">
        <v>203931</v>
      </c>
      <c r="D3377" t="s">
        <v>137</v>
      </c>
      <c r="E3377" s="2" t="s">
        <v>98</v>
      </c>
      <c r="F3377" s="2" t="s">
        <v>98</v>
      </c>
      <c r="G3377" s="2" t="s">
        <v>98</v>
      </c>
      <c r="H3377" s="3" t="s">
        <v>98</v>
      </c>
      <c r="I3377" s="2" t="s">
        <v>145</v>
      </c>
      <c r="J3377" s="6" t="s">
        <v>97</v>
      </c>
      <c r="K3377" s="2" t="s">
        <v>134</v>
      </c>
      <c r="L3377" t="s">
        <v>140</v>
      </c>
      <c r="M3377" s="2" t="s">
        <v>100</v>
      </c>
      <c r="N3377" s="70" t="s">
        <v>99</v>
      </c>
      <c r="O3377" s="70" t="s">
        <v>174</v>
      </c>
      <c r="P3377" s="4" t="s">
        <v>97</v>
      </c>
      <c r="Q3377" s="2" t="s">
        <v>98</v>
      </c>
      <c r="R3377" s="2" t="s">
        <v>98</v>
      </c>
      <c r="S3377" t="s">
        <v>97</v>
      </c>
      <c r="T3377" t="s">
        <v>98</v>
      </c>
      <c r="U3377" s="2" t="s">
        <v>98</v>
      </c>
      <c r="V3377" s="2" t="s">
        <v>98</v>
      </c>
      <c r="W3377" s="2" t="s">
        <v>98</v>
      </c>
      <c r="X3377" s="2" t="s">
        <v>97</v>
      </c>
      <c r="Y3377" s="2" t="s">
        <v>186</v>
      </c>
      <c r="Z3377" s="2" t="s">
        <v>98</v>
      </c>
      <c r="AA3377" s="2" t="s">
        <v>98</v>
      </c>
      <c r="AB3377" s="2" t="s">
        <v>98</v>
      </c>
      <c r="AC3377" t="s">
        <v>178</v>
      </c>
      <c r="AD3377" s="6" t="s">
        <v>97</v>
      </c>
      <c r="AE3377" s="1" t="s">
        <v>98</v>
      </c>
      <c r="AF3377" t="s">
        <v>97</v>
      </c>
    </row>
    <row r="3378" spans="1:32">
      <c r="A3378" s="3" t="s">
        <v>184</v>
      </c>
      <c r="B3378">
        <v>3368</v>
      </c>
      <c r="C3378">
        <v>203934</v>
      </c>
      <c r="D3378" t="s">
        <v>137</v>
      </c>
      <c r="E3378" s="2" t="s">
        <v>98</v>
      </c>
      <c r="F3378" s="2" t="s">
        <v>98</v>
      </c>
      <c r="G3378" s="2" t="s">
        <v>98</v>
      </c>
      <c r="H3378" s="3" t="s">
        <v>97</v>
      </c>
      <c r="I3378" s="2" t="s">
        <v>146</v>
      </c>
      <c r="J3378" s="6" t="s">
        <v>97</v>
      </c>
      <c r="K3378" s="2" t="s">
        <v>134</v>
      </c>
      <c r="L3378" t="s">
        <v>138</v>
      </c>
      <c r="M3378" s="2" t="s">
        <v>100</v>
      </c>
      <c r="N3378" s="70" t="s">
        <v>97</v>
      </c>
      <c r="O3378" s="70" t="s">
        <v>174</v>
      </c>
      <c r="P3378" s="5" t="s">
        <v>97</v>
      </c>
      <c r="Q3378" s="2" t="s">
        <v>98</v>
      </c>
      <c r="R3378" s="2" t="s">
        <v>98</v>
      </c>
      <c r="S3378" t="s">
        <v>97</v>
      </c>
      <c r="T3378" t="s">
        <v>98</v>
      </c>
      <c r="U3378" s="2" t="s">
        <v>98</v>
      </c>
      <c r="V3378" s="2" t="s">
        <v>97</v>
      </c>
      <c r="W3378" s="2" t="s">
        <v>98</v>
      </c>
      <c r="X3378" s="2" t="s">
        <v>98</v>
      </c>
      <c r="Y3378" s="2" t="s">
        <v>97</v>
      </c>
      <c r="Z3378" s="2" t="s">
        <v>98</v>
      </c>
      <c r="AA3378" s="2" t="s">
        <v>98</v>
      </c>
      <c r="AB3378" s="2" t="s">
        <v>99</v>
      </c>
      <c r="AC3378" t="s">
        <v>178</v>
      </c>
      <c r="AD3378" s="6" t="s">
        <v>97</v>
      </c>
      <c r="AE3378" s="7" t="s">
        <v>98</v>
      </c>
      <c r="AF3378" t="s">
        <v>97</v>
      </c>
    </row>
    <row r="3379" spans="1:32">
      <c r="A3379" s="3" t="s">
        <v>184</v>
      </c>
      <c r="B3379">
        <v>3369</v>
      </c>
      <c r="C3379">
        <v>203982</v>
      </c>
      <c r="D3379" t="s">
        <v>137</v>
      </c>
      <c r="E3379" s="2" t="s">
        <v>98</v>
      </c>
      <c r="F3379" s="2" t="s">
        <v>98</v>
      </c>
      <c r="G3379" s="2" t="s">
        <v>98</v>
      </c>
      <c r="H3379" s="3" t="s">
        <v>97</v>
      </c>
      <c r="I3379" s="2" t="s">
        <v>149</v>
      </c>
      <c r="J3379" s="6" t="s">
        <v>97</v>
      </c>
      <c r="K3379" s="2" t="s">
        <v>134</v>
      </c>
      <c r="L3379" t="s">
        <v>140</v>
      </c>
      <c r="M3379" s="2" t="s">
        <v>100</v>
      </c>
      <c r="N3379" s="70" t="s">
        <v>98</v>
      </c>
      <c r="O3379" s="70" t="s">
        <v>174</v>
      </c>
      <c r="P3379" s="5" t="s">
        <v>98</v>
      </c>
      <c r="Q3379" s="2" t="s">
        <v>98</v>
      </c>
      <c r="R3379" s="2" t="s">
        <v>98</v>
      </c>
      <c r="S3379" t="s">
        <v>97</v>
      </c>
      <c r="T3379" t="s">
        <v>98</v>
      </c>
      <c r="U3379" s="2" t="s">
        <v>98</v>
      </c>
      <c r="V3379" s="2" t="s">
        <v>98</v>
      </c>
      <c r="W3379" s="2" t="s">
        <v>98</v>
      </c>
      <c r="X3379" s="2" t="s">
        <v>98</v>
      </c>
      <c r="Y3379" s="2" t="s">
        <v>98</v>
      </c>
      <c r="Z3379" s="2" t="s">
        <v>98</v>
      </c>
      <c r="AA3379" s="2" t="s">
        <v>98</v>
      </c>
      <c r="AB3379" s="2" t="s">
        <v>97</v>
      </c>
      <c r="AC3379" t="s">
        <v>178</v>
      </c>
      <c r="AD3379" s="6" t="s">
        <v>97</v>
      </c>
      <c r="AE3379" s="7" t="s">
        <v>98</v>
      </c>
      <c r="AF3379" t="s">
        <v>98</v>
      </c>
    </row>
    <row r="3380" spans="1:32">
      <c r="A3380" s="3" t="s">
        <v>184</v>
      </c>
      <c r="B3380">
        <v>3370</v>
      </c>
      <c r="C3380" s="6">
        <v>203990</v>
      </c>
      <c r="D3380" t="s">
        <v>136</v>
      </c>
      <c r="E3380" s="2" t="s">
        <v>98</v>
      </c>
      <c r="F3380" s="2" t="s">
        <v>98</v>
      </c>
      <c r="G3380" s="2" t="s">
        <v>98</v>
      </c>
      <c r="H3380" s="2" t="s">
        <v>97</v>
      </c>
      <c r="I3380" s="2" t="s">
        <v>149</v>
      </c>
      <c r="J3380" s="2" t="s">
        <v>97</v>
      </c>
      <c r="K3380" s="2" t="s">
        <v>134</v>
      </c>
      <c r="L3380" t="s">
        <v>140</v>
      </c>
      <c r="M3380" s="2" t="s">
        <v>100</v>
      </c>
      <c r="N3380" s="71" t="s">
        <v>98</v>
      </c>
      <c r="O3380" s="71" t="s">
        <v>174</v>
      </c>
      <c r="P3380" s="4" t="s">
        <v>182</v>
      </c>
      <c r="Q3380" s="2" t="s">
        <v>98</v>
      </c>
      <c r="R3380" s="2" t="s">
        <v>98</v>
      </c>
      <c r="S3380" t="s">
        <v>98</v>
      </c>
      <c r="T3380" t="s">
        <v>98</v>
      </c>
      <c r="U3380" s="2" t="s">
        <v>98</v>
      </c>
      <c r="V3380" s="2" t="s">
        <v>98</v>
      </c>
      <c r="W3380" s="2" t="s">
        <v>98</v>
      </c>
      <c r="X3380" s="2" t="s">
        <v>98</v>
      </c>
      <c r="Y3380" s="2" t="s">
        <v>186</v>
      </c>
      <c r="Z3380" s="2" t="s">
        <v>98</v>
      </c>
      <c r="AA3380" s="2" t="s">
        <v>98</v>
      </c>
      <c r="AB3380" s="2" t="s">
        <v>98</v>
      </c>
      <c r="AC3380" t="s">
        <v>178</v>
      </c>
      <c r="AD3380" t="s">
        <v>97</v>
      </c>
      <c r="AE3380" s="1" t="s">
        <v>98</v>
      </c>
      <c r="AF3380" t="s">
        <v>98</v>
      </c>
    </row>
    <row r="3381" spans="1:32">
      <c r="A3381" s="3" t="s">
        <v>184</v>
      </c>
      <c r="B3381">
        <v>3371</v>
      </c>
      <c r="C3381" s="6">
        <v>204007</v>
      </c>
      <c r="D3381" t="s">
        <v>136</v>
      </c>
      <c r="E3381" s="2" t="s">
        <v>98</v>
      </c>
      <c r="F3381" s="2" t="s">
        <v>98</v>
      </c>
      <c r="G3381" s="2" t="s">
        <v>98</v>
      </c>
      <c r="H3381" s="2" t="s">
        <v>97</v>
      </c>
      <c r="I3381" s="2" t="s">
        <v>145</v>
      </c>
      <c r="J3381" s="2" t="s">
        <v>97</v>
      </c>
      <c r="K3381" s="2" t="s">
        <v>134</v>
      </c>
      <c r="L3381" t="s">
        <v>140</v>
      </c>
      <c r="M3381" s="2" t="s">
        <v>101</v>
      </c>
      <c r="N3381" s="71" t="s">
        <v>97</v>
      </c>
      <c r="O3381" s="71" t="s">
        <v>174</v>
      </c>
      <c r="P3381" s="4" t="s">
        <v>182</v>
      </c>
      <c r="Q3381" s="2" t="s">
        <v>98</v>
      </c>
      <c r="R3381" s="2" t="s">
        <v>98</v>
      </c>
      <c r="S3381" t="s">
        <v>98</v>
      </c>
      <c r="T3381" t="s">
        <v>98</v>
      </c>
      <c r="U3381" s="2" t="s">
        <v>98</v>
      </c>
      <c r="V3381" s="2" t="s">
        <v>98</v>
      </c>
      <c r="W3381" s="2" t="s">
        <v>98</v>
      </c>
      <c r="X3381" s="2" t="s">
        <v>98</v>
      </c>
      <c r="Y3381" s="2" t="s">
        <v>98</v>
      </c>
      <c r="Z3381" s="2" t="s">
        <v>98</v>
      </c>
      <c r="AA3381" s="2" t="s">
        <v>98</v>
      </c>
      <c r="AB3381" s="2" t="s">
        <v>97</v>
      </c>
      <c r="AC3381" t="s">
        <v>178</v>
      </c>
      <c r="AD3381" t="s">
        <v>97</v>
      </c>
      <c r="AE3381" s="1" t="s">
        <v>98</v>
      </c>
      <c r="AF3381" t="s">
        <v>98</v>
      </c>
    </row>
    <row r="3382" spans="1:32">
      <c r="A3382" s="3" t="s">
        <v>183</v>
      </c>
      <c r="B3382">
        <v>3372</v>
      </c>
      <c r="C3382" s="6">
        <v>204010</v>
      </c>
      <c r="D3382" t="s">
        <v>136</v>
      </c>
      <c r="E3382" s="2" t="s">
        <v>97</v>
      </c>
      <c r="F3382" s="2" t="s">
        <v>97</v>
      </c>
      <c r="G3382" s="2" t="s">
        <v>98</v>
      </c>
      <c r="H3382" s="2" t="s">
        <v>97</v>
      </c>
      <c r="I3382" s="2" t="s">
        <v>149</v>
      </c>
      <c r="J3382" s="2" t="s">
        <v>97</v>
      </c>
      <c r="K3382" s="2" t="s">
        <v>134</v>
      </c>
      <c r="L3382" t="s">
        <v>138</v>
      </c>
      <c r="M3382" s="2" t="s">
        <v>100</v>
      </c>
      <c r="N3382" s="71" t="s">
        <v>97</v>
      </c>
      <c r="O3382" s="71" t="s">
        <v>174</v>
      </c>
      <c r="P3382" s="4" t="s">
        <v>97</v>
      </c>
      <c r="Q3382" s="2" t="s">
        <v>97</v>
      </c>
      <c r="R3382" s="2" t="s">
        <v>98</v>
      </c>
      <c r="S3382" t="s">
        <v>97</v>
      </c>
      <c r="T3382" t="s">
        <v>97</v>
      </c>
      <c r="U3382" s="2" t="s">
        <v>97</v>
      </c>
      <c r="V3382" s="2" t="s">
        <v>98</v>
      </c>
      <c r="W3382" s="2" t="s">
        <v>98</v>
      </c>
      <c r="X3382" s="2" t="s">
        <v>97</v>
      </c>
      <c r="Y3382" s="2" t="s">
        <v>98</v>
      </c>
      <c r="Z3382" s="2" t="s">
        <v>97</v>
      </c>
      <c r="AA3382" s="2" t="s">
        <v>98</v>
      </c>
      <c r="AB3382" s="2" t="s">
        <v>185</v>
      </c>
      <c r="AC3382" t="s">
        <v>179</v>
      </c>
      <c r="AD3382" t="s">
        <v>97</v>
      </c>
      <c r="AE3382" s="1" t="s">
        <v>98</v>
      </c>
      <c r="AF3382" t="s">
        <v>97</v>
      </c>
    </row>
    <row r="3383" spans="1:32">
      <c r="A3383" s="3" t="s">
        <v>184</v>
      </c>
      <c r="B3383">
        <v>3373</v>
      </c>
      <c r="C3383" s="6">
        <v>204011</v>
      </c>
      <c r="D3383" t="s">
        <v>137</v>
      </c>
      <c r="E3383" s="2" t="s">
        <v>98</v>
      </c>
      <c r="F3383" s="2" t="s">
        <v>98</v>
      </c>
      <c r="G3383" s="2" t="s">
        <v>98</v>
      </c>
      <c r="H3383" s="2" t="s">
        <v>97</v>
      </c>
      <c r="I3383" s="2" t="s">
        <v>149</v>
      </c>
      <c r="J3383" s="2" t="s">
        <v>97</v>
      </c>
      <c r="K3383" s="2" t="s">
        <v>134</v>
      </c>
      <c r="L3383" t="s">
        <v>139</v>
      </c>
      <c r="M3383" s="2" t="s">
        <v>100</v>
      </c>
      <c r="N3383" s="71" t="s">
        <v>97</v>
      </c>
      <c r="O3383" s="71" t="s">
        <v>174</v>
      </c>
      <c r="P3383" s="4" t="s">
        <v>182</v>
      </c>
      <c r="Q3383" s="2" t="s">
        <v>97</v>
      </c>
      <c r="R3383" s="2" t="s">
        <v>98</v>
      </c>
      <c r="S3383" t="s">
        <v>98</v>
      </c>
      <c r="T3383" t="s">
        <v>98</v>
      </c>
      <c r="U3383" s="2" t="s">
        <v>98</v>
      </c>
      <c r="V3383" s="2" t="s">
        <v>98</v>
      </c>
      <c r="W3383" s="2" t="s">
        <v>98</v>
      </c>
      <c r="X3383" s="2" t="s">
        <v>98</v>
      </c>
      <c r="Y3383" s="2" t="s">
        <v>98</v>
      </c>
      <c r="Z3383" s="2" t="s">
        <v>98</v>
      </c>
      <c r="AA3383" s="2" t="s">
        <v>98</v>
      </c>
      <c r="AB3383" s="2" t="s">
        <v>98</v>
      </c>
      <c r="AC3383" t="s">
        <v>178</v>
      </c>
      <c r="AD3383" t="s">
        <v>97</v>
      </c>
      <c r="AE3383" s="1" t="s">
        <v>98</v>
      </c>
      <c r="AF3383" t="s">
        <v>98</v>
      </c>
    </row>
    <row r="3384" spans="1:32">
      <c r="A3384" s="3" t="s">
        <v>184</v>
      </c>
      <c r="B3384">
        <v>3374</v>
      </c>
      <c r="C3384" s="6">
        <v>204016</v>
      </c>
      <c r="D3384" t="s">
        <v>137</v>
      </c>
      <c r="E3384" s="2" t="s">
        <v>98</v>
      </c>
      <c r="F3384" s="2" t="s">
        <v>98</v>
      </c>
      <c r="G3384" s="2" t="s">
        <v>98</v>
      </c>
      <c r="H3384" s="2" t="s">
        <v>97</v>
      </c>
      <c r="I3384" s="2" t="s">
        <v>146</v>
      </c>
      <c r="J3384" s="2" t="s">
        <v>97</v>
      </c>
      <c r="K3384" s="2" t="s">
        <v>134</v>
      </c>
      <c r="L3384" t="s">
        <v>140</v>
      </c>
      <c r="M3384" s="2" t="s">
        <v>100</v>
      </c>
      <c r="N3384" s="71" t="s">
        <v>98</v>
      </c>
      <c r="O3384" s="71" t="s">
        <v>174</v>
      </c>
      <c r="P3384" s="4" t="s">
        <v>98</v>
      </c>
      <c r="Q3384" s="2" t="s">
        <v>98</v>
      </c>
      <c r="R3384" s="2" t="s">
        <v>98</v>
      </c>
      <c r="S3384" t="s">
        <v>97</v>
      </c>
      <c r="T3384" t="s">
        <v>98</v>
      </c>
      <c r="U3384" s="2" t="s">
        <v>98</v>
      </c>
      <c r="V3384" s="2" t="s">
        <v>98</v>
      </c>
      <c r="W3384" s="2" t="s">
        <v>98</v>
      </c>
      <c r="X3384" s="2" t="s">
        <v>98</v>
      </c>
      <c r="Y3384" s="2" t="s">
        <v>186</v>
      </c>
      <c r="Z3384" s="2" t="s">
        <v>98</v>
      </c>
      <c r="AA3384" s="2" t="s">
        <v>98</v>
      </c>
      <c r="AB3384" s="2" t="s">
        <v>97</v>
      </c>
      <c r="AC3384" t="s">
        <v>178</v>
      </c>
      <c r="AD3384" t="s">
        <v>97</v>
      </c>
      <c r="AE3384" s="1" t="s">
        <v>98</v>
      </c>
      <c r="AF3384" t="s">
        <v>98</v>
      </c>
    </row>
    <row r="3385" spans="1:32">
      <c r="A3385" s="3" t="s">
        <v>184</v>
      </c>
      <c r="B3385">
        <v>3375</v>
      </c>
      <c r="C3385" s="6">
        <v>204021</v>
      </c>
      <c r="D3385" t="s">
        <v>137</v>
      </c>
      <c r="E3385" s="2" t="s">
        <v>98</v>
      </c>
      <c r="F3385" s="2" t="s">
        <v>98</v>
      </c>
      <c r="G3385" s="2" t="s">
        <v>98</v>
      </c>
      <c r="H3385" s="2" t="s">
        <v>99</v>
      </c>
      <c r="I3385" s="2" t="s">
        <v>149</v>
      </c>
      <c r="J3385" s="2" t="s">
        <v>97</v>
      </c>
      <c r="K3385" s="2" t="s">
        <v>134</v>
      </c>
      <c r="L3385" t="s">
        <v>140</v>
      </c>
      <c r="M3385" s="2" t="s">
        <v>100</v>
      </c>
      <c r="N3385" s="71" t="s">
        <v>98</v>
      </c>
      <c r="O3385" s="71" t="s">
        <v>174</v>
      </c>
      <c r="P3385" s="4" t="s">
        <v>182</v>
      </c>
      <c r="Q3385" s="2" t="s">
        <v>98</v>
      </c>
      <c r="R3385" s="2" t="s">
        <v>98</v>
      </c>
      <c r="S3385" t="s">
        <v>98</v>
      </c>
      <c r="T3385" t="s">
        <v>98</v>
      </c>
      <c r="U3385" s="2" t="s">
        <v>98</v>
      </c>
      <c r="V3385" s="2" t="s">
        <v>98</v>
      </c>
      <c r="W3385" s="2" t="s">
        <v>98</v>
      </c>
      <c r="X3385" s="2" t="s">
        <v>98</v>
      </c>
      <c r="Y3385" s="2" t="s">
        <v>186</v>
      </c>
      <c r="Z3385" s="2" t="s">
        <v>98</v>
      </c>
      <c r="AA3385" s="2" t="s">
        <v>98</v>
      </c>
      <c r="AB3385" s="2" t="s">
        <v>99</v>
      </c>
      <c r="AC3385" t="s">
        <v>178</v>
      </c>
      <c r="AD3385" t="s">
        <v>97</v>
      </c>
      <c r="AE3385" s="1" t="s">
        <v>98</v>
      </c>
      <c r="AF3385" t="s">
        <v>98</v>
      </c>
    </row>
    <row r="3386" spans="1:32">
      <c r="A3386" s="3" t="s">
        <v>184</v>
      </c>
      <c r="B3386">
        <v>3376</v>
      </c>
      <c r="C3386" s="6">
        <v>204038</v>
      </c>
      <c r="D3386" t="s">
        <v>136</v>
      </c>
      <c r="E3386" s="2" t="s">
        <v>98</v>
      </c>
      <c r="F3386" s="2" t="s">
        <v>98</v>
      </c>
      <c r="G3386" s="2" t="s">
        <v>98</v>
      </c>
      <c r="H3386" s="2" t="s">
        <v>99</v>
      </c>
      <c r="I3386" s="2" t="s">
        <v>149</v>
      </c>
      <c r="J3386" s="2" t="s">
        <v>97</v>
      </c>
      <c r="K3386" s="2" t="s">
        <v>134</v>
      </c>
      <c r="L3386" t="s">
        <v>140</v>
      </c>
      <c r="M3386" s="2" t="s">
        <v>100</v>
      </c>
      <c r="N3386" s="71" t="s">
        <v>98</v>
      </c>
      <c r="O3386" s="71" t="s">
        <v>174</v>
      </c>
      <c r="P3386" s="4" t="s">
        <v>182</v>
      </c>
      <c r="Q3386" s="2" t="s">
        <v>98</v>
      </c>
      <c r="R3386" s="2" t="s">
        <v>98</v>
      </c>
      <c r="S3386" t="s">
        <v>98</v>
      </c>
      <c r="T3386" t="s">
        <v>98</v>
      </c>
      <c r="U3386" s="2" t="s">
        <v>98</v>
      </c>
      <c r="V3386" s="2" t="s">
        <v>98</v>
      </c>
      <c r="W3386" s="2" t="s">
        <v>98</v>
      </c>
      <c r="X3386" s="2" t="s">
        <v>98</v>
      </c>
      <c r="Y3386" s="2" t="s">
        <v>186</v>
      </c>
      <c r="Z3386" s="2" t="s">
        <v>98</v>
      </c>
      <c r="AA3386" s="2" t="s">
        <v>98</v>
      </c>
      <c r="AB3386" s="2" t="s">
        <v>97</v>
      </c>
      <c r="AC3386" t="s">
        <v>178</v>
      </c>
      <c r="AD3386" t="s">
        <v>97</v>
      </c>
      <c r="AE3386" s="1" t="s">
        <v>98</v>
      </c>
      <c r="AF3386" t="s">
        <v>98</v>
      </c>
    </row>
    <row r="3387" spans="1:32">
      <c r="A3387" s="3" t="s">
        <v>184</v>
      </c>
      <c r="B3387">
        <v>3377</v>
      </c>
      <c r="C3387">
        <v>204039</v>
      </c>
      <c r="D3387" t="s">
        <v>136</v>
      </c>
      <c r="E3387" s="2" t="s">
        <v>98</v>
      </c>
      <c r="F3387" s="2" t="s">
        <v>98</v>
      </c>
      <c r="G3387" s="2" t="s">
        <v>98</v>
      </c>
      <c r="H3387" s="3" t="s">
        <v>97</v>
      </c>
      <c r="I3387" s="2" t="s">
        <v>144</v>
      </c>
      <c r="J3387" s="6" t="s">
        <v>97</v>
      </c>
      <c r="K3387" s="2" t="s">
        <v>134</v>
      </c>
      <c r="L3387" t="s">
        <v>140</v>
      </c>
      <c r="M3387" s="2" t="s">
        <v>100</v>
      </c>
      <c r="N3387" s="70" t="s">
        <v>97</v>
      </c>
      <c r="O3387" s="70" t="s">
        <v>163</v>
      </c>
      <c r="P3387" s="5" t="s">
        <v>182</v>
      </c>
      <c r="Q3387" s="2" t="s">
        <v>98</v>
      </c>
      <c r="R3387" s="2" t="s">
        <v>98</v>
      </c>
      <c r="S3387" t="s">
        <v>98</v>
      </c>
      <c r="T3387" t="s">
        <v>98</v>
      </c>
      <c r="U3387" s="2" t="s">
        <v>98</v>
      </c>
      <c r="V3387" s="2" t="s">
        <v>98</v>
      </c>
      <c r="W3387" s="2" t="s">
        <v>98</v>
      </c>
      <c r="X3387" s="2" t="s">
        <v>98</v>
      </c>
      <c r="Y3387" s="2" t="s">
        <v>186</v>
      </c>
      <c r="Z3387" s="2" t="s">
        <v>98</v>
      </c>
      <c r="AA3387" s="2" t="s">
        <v>98</v>
      </c>
      <c r="AB3387" s="2" t="s">
        <v>97</v>
      </c>
      <c r="AC3387" t="s">
        <v>178</v>
      </c>
      <c r="AD3387" s="6" t="s">
        <v>97</v>
      </c>
      <c r="AE3387" s="1" t="s">
        <v>98</v>
      </c>
      <c r="AF3387" t="s">
        <v>98</v>
      </c>
    </row>
    <row r="3388" spans="1:32">
      <c r="A3388" s="3" t="s">
        <v>184</v>
      </c>
      <c r="B3388">
        <v>3378</v>
      </c>
      <c r="C3388" s="6">
        <v>204068</v>
      </c>
      <c r="D3388" t="s">
        <v>136</v>
      </c>
      <c r="E3388" s="2" t="s">
        <v>97</v>
      </c>
      <c r="F3388" s="2" t="s">
        <v>98</v>
      </c>
      <c r="G3388" s="2" t="s">
        <v>98</v>
      </c>
      <c r="H3388" s="2" t="s">
        <v>97</v>
      </c>
      <c r="I3388" s="2" t="s">
        <v>146</v>
      </c>
      <c r="J3388" s="2" t="s">
        <v>97</v>
      </c>
      <c r="K3388" s="2" t="s">
        <v>134</v>
      </c>
      <c r="L3388" t="s">
        <v>138</v>
      </c>
      <c r="M3388" s="2" t="s">
        <v>100</v>
      </c>
      <c r="N3388" s="71" t="s">
        <v>97</v>
      </c>
      <c r="O3388" s="71" t="s">
        <v>174</v>
      </c>
      <c r="P3388" s="4" t="s">
        <v>97</v>
      </c>
      <c r="Q3388" s="2" t="s">
        <v>98</v>
      </c>
      <c r="R3388" s="2" t="s">
        <v>98</v>
      </c>
      <c r="S3388" t="s">
        <v>97</v>
      </c>
      <c r="T3388" t="s">
        <v>98</v>
      </c>
      <c r="U3388" s="2" t="s">
        <v>98</v>
      </c>
      <c r="V3388" s="2" t="s">
        <v>97</v>
      </c>
      <c r="W3388" s="2" t="s">
        <v>97</v>
      </c>
      <c r="X3388" s="2" t="s">
        <v>97</v>
      </c>
      <c r="Y3388" s="2" t="s">
        <v>97</v>
      </c>
      <c r="Z3388" s="2" t="s">
        <v>98</v>
      </c>
      <c r="AA3388" s="2" t="s">
        <v>98</v>
      </c>
      <c r="AB3388" s="2" t="s">
        <v>98</v>
      </c>
      <c r="AC3388" t="s">
        <v>178</v>
      </c>
      <c r="AD3388" t="s">
        <v>97</v>
      </c>
      <c r="AE3388" s="1" t="s">
        <v>98</v>
      </c>
      <c r="AF3388" t="s">
        <v>97</v>
      </c>
    </row>
    <row r="3389" spans="1:32">
      <c r="A3389" s="3" t="s">
        <v>184</v>
      </c>
      <c r="B3389">
        <v>3379</v>
      </c>
      <c r="C3389">
        <v>204086</v>
      </c>
      <c r="D3389" t="s">
        <v>137</v>
      </c>
      <c r="E3389" s="2" t="s">
        <v>97</v>
      </c>
      <c r="F3389" s="2" t="s">
        <v>97</v>
      </c>
      <c r="G3389" s="2" t="s">
        <v>98</v>
      </c>
      <c r="H3389" s="3" t="s">
        <v>97</v>
      </c>
      <c r="I3389" s="2" t="s">
        <v>146</v>
      </c>
      <c r="J3389" s="6" t="s">
        <v>97</v>
      </c>
      <c r="K3389" s="2" t="s">
        <v>134</v>
      </c>
      <c r="L3389" t="s">
        <v>138</v>
      </c>
      <c r="M3389" s="2" t="s">
        <v>101</v>
      </c>
      <c r="N3389" s="70" t="s">
        <v>98</v>
      </c>
      <c r="O3389" s="70" t="s">
        <v>174</v>
      </c>
      <c r="P3389" s="4" t="s">
        <v>97</v>
      </c>
      <c r="Q3389" s="2" t="s">
        <v>98</v>
      </c>
      <c r="R3389" s="2" t="s">
        <v>98</v>
      </c>
      <c r="S3389" t="s">
        <v>97</v>
      </c>
      <c r="T3389" t="s">
        <v>98</v>
      </c>
      <c r="U3389" s="2" t="s">
        <v>98</v>
      </c>
      <c r="V3389" s="2" t="s">
        <v>97</v>
      </c>
      <c r="W3389" s="2" t="s">
        <v>98</v>
      </c>
      <c r="X3389" s="2" t="s">
        <v>97</v>
      </c>
      <c r="Y3389" s="2" t="s">
        <v>98</v>
      </c>
      <c r="Z3389" s="2" t="s">
        <v>97</v>
      </c>
      <c r="AA3389" s="2" t="s">
        <v>98</v>
      </c>
      <c r="AB3389" s="2" t="s">
        <v>185</v>
      </c>
      <c r="AC3389" t="s">
        <v>178</v>
      </c>
      <c r="AD3389" s="6" t="s">
        <v>97</v>
      </c>
      <c r="AE3389" s="7" t="s">
        <v>98</v>
      </c>
      <c r="AF3389" t="s">
        <v>99</v>
      </c>
    </row>
    <row r="3390" spans="1:32">
      <c r="A3390" s="3" t="s">
        <v>184</v>
      </c>
      <c r="B3390">
        <v>3380</v>
      </c>
      <c r="C3390">
        <v>204099</v>
      </c>
      <c r="D3390" t="s">
        <v>136</v>
      </c>
      <c r="E3390" s="2" t="s">
        <v>98</v>
      </c>
      <c r="F3390" s="2" t="s">
        <v>98</v>
      </c>
      <c r="G3390" s="2" t="s">
        <v>98</v>
      </c>
      <c r="H3390" s="3" t="s">
        <v>97</v>
      </c>
      <c r="I3390" s="2" t="s">
        <v>146</v>
      </c>
      <c r="J3390" s="6" t="s">
        <v>97</v>
      </c>
      <c r="K3390" s="2" t="s">
        <v>134</v>
      </c>
      <c r="L3390" t="s">
        <v>140</v>
      </c>
      <c r="M3390" s="2" t="s">
        <v>101</v>
      </c>
      <c r="N3390" s="70" t="s">
        <v>97</v>
      </c>
      <c r="O3390" s="70" t="s">
        <v>174</v>
      </c>
      <c r="P3390" s="5" t="s">
        <v>182</v>
      </c>
      <c r="Q3390" s="2" t="s">
        <v>98</v>
      </c>
      <c r="R3390" s="2" t="s">
        <v>98</v>
      </c>
      <c r="S3390" t="s">
        <v>98</v>
      </c>
      <c r="T3390" t="s">
        <v>98</v>
      </c>
      <c r="U3390" s="2" t="s">
        <v>98</v>
      </c>
      <c r="V3390" s="2" t="s">
        <v>98</v>
      </c>
      <c r="W3390" s="2" t="s">
        <v>98</v>
      </c>
      <c r="X3390" s="2" t="s">
        <v>98</v>
      </c>
      <c r="Y3390" s="2" t="s">
        <v>186</v>
      </c>
      <c r="Z3390" s="2" t="s">
        <v>98</v>
      </c>
      <c r="AA3390" s="2" t="s">
        <v>98</v>
      </c>
      <c r="AB3390" s="2" t="s">
        <v>97</v>
      </c>
      <c r="AC3390" t="s">
        <v>178</v>
      </c>
      <c r="AD3390" t="s">
        <v>97</v>
      </c>
      <c r="AE3390" s="1" t="s">
        <v>98</v>
      </c>
      <c r="AF3390" t="s">
        <v>98</v>
      </c>
    </row>
    <row r="3391" spans="1:32">
      <c r="A3391" s="3" t="s">
        <v>184</v>
      </c>
      <c r="B3391">
        <v>3381</v>
      </c>
      <c r="C3391">
        <v>204124</v>
      </c>
      <c r="D3391" t="s">
        <v>136</v>
      </c>
      <c r="E3391" s="2" t="s">
        <v>97</v>
      </c>
      <c r="F3391" s="2" t="s">
        <v>97</v>
      </c>
      <c r="G3391" s="2" t="s">
        <v>98</v>
      </c>
      <c r="H3391" s="3" t="s">
        <v>97</v>
      </c>
      <c r="I3391" s="2" t="s">
        <v>148</v>
      </c>
      <c r="J3391" s="6" t="s">
        <v>97</v>
      </c>
      <c r="K3391" s="2" t="s">
        <v>134</v>
      </c>
      <c r="L3391" t="s">
        <v>138</v>
      </c>
      <c r="M3391" s="2" t="s">
        <v>100</v>
      </c>
      <c r="N3391" s="70" t="s">
        <v>97</v>
      </c>
      <c r="O3391" s="70" t="s">
        <v>174</v>
      </c>
      <c r="P3391" s="5" t="s">
        <v>97</v>
      </c>
      <c r="Q3391" s="2" t="s">
        <v>97</v>
      </c>
      <c r="R3391" s="2" t="s">
        <v>98</v>
      </c>
      <c r="S3391" t="s">
        <v>97</v>
      </c>
      <c r="T3391" t="s">
        <v>98</v>
      </c>
      <c r="U3391" s="2" t="s">
        <v>98</v>
      </c>
      <c r="V3391" s="2" t="s">
        <v>97</v>
      </c>
      <c r="W3391" s="2" t="s">
        <v>97</v>
      </c>
      <c r="X3391" s="2" t="s">
        <v>97</v>
      </c>
      <c r="Y3391" s="2" t="s">
        <v>98</v>
      </c>
      <c r="Z3391" s="2" t="s">
        <v>98</v>
      </c>
      <c r="AA3391" s="2" t="s">
        <v>98</v>
      </c>
      <c r="AB3391" s="2" t="s">
        <v>98</v>
      </c>
      <c r="AC3391" t="s">
        <v>178</v>
      </c>
      <c r="AD3391" s="6" t="s">
        <v>97</v>
      </c>
      <c r="AE3391" s="1" t="s">
        <v>98</v>
      </c>
      <c r="AF3391" t="s">
        <v>98</v>
      </c>
    </row>
    <row r="3392" spans="1:32">
      <c r="A3392" s="3" t="s">
        <v>184</v>
      </c>
      <c r="B3392">
        <v>3382</v>
      </c>
      <c r="C3392">
        <v>204137</v>
      </c>
      <c r="D3392" t="s">
        <v>136</v>
      </c>
      <c r="E3392" s="2" t="s">
        <v>98</v>
      </c>
      <c r="F3392" s="2" t="s">
        <v>98</v>
      </c>
      <c r="G3392" s="2" t="s">
        <v>98</v>
      </c>
      <c r="H3392" s="3" t="s">
        <v>97</v>
      </c>
      <c r="I3392" s="2" t="s">
        <v>146</v>
      </c>
      <c r="J3392" s="6" t="s">
        <v>97</v>
      </c>
      <c r="K3392" s="2" t="s">
        <v>134</v>
      </c>
      <c r="L3392" t="s">
        <v>140</v>
      </c>
      <c r="M3392" s="3" t="s">
        <v>100</v>
      </c>
      <c r="N3392" s="71" t="s">
        <v>97</v>
      </c>
      <c r="O3392" s="71" t="s">
        <v>174</v>
      </c>
      <c r="P3392" s="5" t="s">
        <v>182</v>
      </c>
      <c r="Q3392" s="2" t="s">
        <v>98</v>
      </c>
      <c r="R3392" s="2" t="s">
        <v>98</v>
      </c>
      <c r="S3392" t="s">
        <v>98</v>
      </c>
      <c r="T3392" t="s">
        <v>98</v>
      </c>
      <c r="U3392" s="2" t="s">
        <v>98</v>
      </c>
      <c r="V3392" s="2" t="s">
        <v>98</v>
      </c>
      <c r="W3392" s="2" t="s">
        <v>98</v>
      </c>
      <c r="X3392" s="2" t="s">
        <v>98</v>
      </c>
      <c r="Y3392" s="2" t="s">
        <v>186</v>
      </c>
      <c r="Z3392" s="2" t="s">
        <v>98</v>
      </c>
      <c r="AA3392" s="2" t="s">
        <v>98</v>
      </c>
      <c r="AB3392" s="2" t="s">
        <v>97</v>
      </c>
      <c r="AC3392" t="s">
        <v>178</v>
      </c>
      <c r="AD3392" s="6" t="s">
        <v>97</v>
      </c>
      <c r="AE3392" s="7" t="s">
        <v>98</v>
      </c>
      <c r="AF3392" t="s">
        <v>98</v>
      </c>
    </row>
    <row r="3393" spans="1:32">
      <c r="A3393" s="3" t="s">
        <v>184</v>
      </c>
      <c r="B3393">
        <v>3383</v>
      </c>
      <c r="C3393" s="6">
        <v>204144</v>
      </c>
      <c r="D3393" t="s">
        <v>137</v>
      </c>
      <c r="E3393" s="2" t="s">
        <v>97</v>
      </c>
      <c r="F3393" s="2" t="s">
        <v>97</v>
      </c>
      <c r="G3393" s="2" t="s">
        <v>97</v>
      </c>
      <c r="H3393" s="2" t="s">
        <v>97</v>
      </c>
      <c r="I3393" s="2" t="s">
        <v>147</v>
      </c>
      <c r="J3393" s="2" t="s">
        <v>97</v>
      </c>
      <c r="K3393" s="2" t="s">
        <v>134</v>
      </c>
      <c r="L3393" t="s">
        <v>138</v>
      </c>
      <c r="M3393" s="2" t="s">
        <v>101</v>
      </c>
      <c r="N3393" s="71" t="s">
        <v>97</v>
      </c>
      <c r="O3393" s="71" t="s">
        <v>174</v>
      </c>
      <c r="P3393" s="4" t="s">
        <v>97</v>
      </c>
      <c r="Q3393" s="2" t="s">
        <v>97</v>
      </c>
      <c r="R3393" s="2" t="s">
        <v>98</v>
      </c>
      <c r="S3393" t="s">
        <v>97</v>
      </c>
      <c r="T3393" t="s">
        <v>98</v>
      </c>
      <c r="U3393" s="2" t="s">
        <v>97</v>
      </c>
      <c r="V3393" s="2" t="s">
        <v>97</v>
      </c>
      <c r="W3393" s="2" t="s">
        <v>98</v>
      </c>
      <c r="X3393" s="2" t="s">
        <v>98</v>
      </c>
      <c r="Y3393" s="2" t="s">
        <v>98</v>
      </c>
      <c r="Z3393" s="2" t="s">
        <v>98</v>
      </c>
      <c r="AA3393" s="2" t="s">
        <v>98</v>
      </c>
      <c r="AB3393" s="2" t="s">
        <v>98</v>
      </c>
      <c r="AC3393" t="s">
        <v>179</v>
      </c>
      <c r="AD3393" t="s">
        <v>97</v>
      </c>
      <c r="AE3393" s="1" t="s">
        <v>98</v>
      </c>
      <c r="AF3393" t="s">
        <v>98</v>
      </c>
    </row>
    <row r="3394" spans="1:32">
      <c r="A3394" s="3" t="s">
        <v>184</v>
      </c>
      <c r="B3394">
        <v>3384</v>
      </c>
      <c r="C3394">
        <v>204152</v>
      </c>
      <c r="D3394" t="s">
        <v>137</v>
      </c>
      <c r="E3394" s="2" t="s">
        <v>97</v>
      </c>
      <c r="F3394" s="2" t="s">
        <v>98</v>
      </c>
      <c r="G3394" s="2" t="s">
        <v>98</v>
      </c>
      <c r="H3394" s="3" t="s">
        <v>97</v>
      </c>
      <c r="I3394" s="2" t="s">
        <v>149</v>
      </c>
      <c r="J3394" s="6" t="s">
        <v>97</v>
      </c>
      <c r="K3394" s="2" t="s">
        <v>134</v>
      </c>
      <c r="L3394" t="s">
        <v>138</v>
      </c>
      <c r="M3394" s="2" t="s">
        <v>101</v>
      </c>
      <c r="N3394" s="70" t="s">
        <v>97</v>
      </c>
      <c r="O3394" s="70" t="s">
        <v>174</v>
      </c>
      <c r="P3394" s="5" t="s">
        <v>97</v>
      </c>
      <c r="Q3394" s="2" t="s">
        <v>97</v>
      </c>
      <c r="R3394" s="2" t="s">
        <v>98</v>
      </c>
      <c r="S3394" t="s">
        <v>97</v>
      </c>
      <c r="T3394" t="s">
        <v>98</v>
      </c>
      <c r="U3394" s="2" t="s">
        <v>97</v>
      </c>
      <c r="V3394" s="2" t="s">
        <v>97</v>
      </c>
      <c r="W3394" s="2" t="s">
        <v>98</v>
      </c>
      <c r="X3394" s="2" t="s">
        <v>97</v>
      </c>
      <c r="Y3394" s="2" t="s">
        <v>98</v>
      </c>
      <c r="Z3394" s="2" t="s">
        <v>98</v>
      </c>
      <c r="AA3394" s="2" t="s">
        <v>98</v>
      </c>
      <c r="AB3394" s="2" t="s">
        <v>97</v>
      </c>
      <c r="AC3394" t="s">
        <v>179</v>
      </c>
      <c r="AD3394" s="6" t="s">
        <v>97</v>
      </c>
      <c r="AE3394" s="7" t="s">
        <v>98</v>
      </c>
      <c r="AF3394" t="s">
        <v>98</v>
      </c>
    </row>
    <row r="3395" spans="1:32">
      <c r="A3395" s="3" t="s">
        <v>184</v>
      </c>
      <c r="B3395">
        <v>3385</v>
      </c>
      <c r="C3395">
        <v>204156</v>
      </c>
      <c r="D3395" t="s">
        <v>137</v>
      </c>
      <c r="E3395" s="2" t="s">
        <v>98</v>
      </c>
      <c r="F3395" s="2" t="s">
        <v>98</v>
      </c>
      <c r="G3395" s="2" t="s">
        <v>98</v>
      </c>
      <c r="H3395" s="3" t="s">
        <v>97</v>
      </c>
      <c r="I3395" s="2" t="s">
        <v>146</v>
      </c>
      <c r="J3395" s="6" t="s">
        <v>97</v>
      </c>
      <c r="K3395" s="2" t="s">
        <v>134</v>
      </c>
      <c r="L3395" t="s">
        <v>140</v>
      </c>
      <c r="M3395" s="3" t="s">
        <v>100</v>
      </c>
      <c r="N3395" s="71" t="s">
        <v>97</v>
      </c>
      <c r="O3395" s="71" t="s">
        <v>163</v>
      </c>
      <c r="P3395" s="4" t="s">
        <v>182</v>
      </c>
      <c r="Q3395" s="2" t="s">
        <v>98</v>
      </c>
      <c r="R3395" s="2" t="s">
        <v>98</v>
      </c>
      <c r="S3395" t="s">
        <v>98</v>
      </c>
      <c r="T3395" t="s">
        <v>98</v>
      </c>
      <c r="U3395" s="2" t="s">
        <v>98</v>
      </c>
      <c r="V3395" s="2" t="s">
        <v>98</v>
      </c>
      <c r="W3395" s="2" t="s">
        <v>98</v>
      </c>
      <c r="X3395" s="2" t="s">
        <v>98</v>
      </c>
      <c r="Y3395" s="2" t="s">
        <v>98</v>
      </c>
      <c r="Z3395" s="2" t="s">
        <v>98</v>
      </c>
      <c r="AA3395" s="2" t="s">
        <v>98</v>
      </c>
      <c r="AB3395" s="2" t="s">
        <v>99</v>
      </c>
      <c r="AC3395" t="s">
        <v>178</v>
      </c>
      <c r="AD3395" s="6" t="s">
        <v>97</v>
      </c>
      <c r="AE3395" s="7" t="s">
        <v>98</v>
      </c>
      <c r="AF3395" t="s">
        <v>98</v>
      </c>
    </row>
    <row r="3396" spans="1:32">
      <c r="A3396" s="3" t="s">
        <v>184</v>
      </c>
      <c r="B3396">
        <v>3386</v>
      </c>
      <c r="C3396">
        <v>204174</v>
      </c>
      <c r="D3396" t="s">
        <v>137</v>
      </c>
      <c r="E3396" s="2" t="s">
        <v>98</v>
      </c>
      <c r="F3396" s="2" t="s">
        <v>98</v>
      </c>
      <c r="G3396" s="2" t="s">
        <v>98</v>
      </c>
      <c r="H3396" s="3" t="s">
        <v>97</v>
      </c>
      <c r="I3396" s="2" t="s">
        <v>146</v>
      </c>
      <c r="J3396" s="6" t="s">
        <v>97</v>
      </c>
      <c r="K3396" s="2" t="s">
        <v>134</v>
      </c>
      <c r="L3396" t="s">
        <v>140</v>
      </c>
      <c r="M3396" s="2" t="s">
        <v>101</v>
      </c>
      <c r="N3396" s="70" t="s">
        <v>98</v>
      </c>
      <c r="O3396" s="70" t="s">
        <v>174</v>
      </c>
      <c r="P3396" s="4" t="s">
        <v>182</v>
      </c>
      <c r="Q3396" s="2" t="s">
        <v>98</v>
      </c>
      <c r="R3396" s="2" t="s">
        <v>98</v>
      </c>
      <c r="S3396" t="s">
        <v>98</v>
      </c>
      <c r="T3396" t="s">
        <v>98</v>
      </c>
      <c r="U3396" s="2" t="s">
        <v>98</v>
      </c>
      <c r="V3396" s="2" t="s">
        <v>98</v>
      </c>
      <c r="W3396" s="2" t="s">
        <v>98</v>
      </c>
      <c r="X3396" s="2" t="s">
        <v>98</v>
      </c>
      <c r="Y3396" s="2" t="s">
        <v>186</v>
      </c>
      <c r="Z3396" s="2" t="s">
        <v>98</v>
      </c>
      <c r="AA3396" s="2" t="s">
        <v>98</v>
      </c>
      <c r="AB3396" s="2" t="s">
        <v>97</v>
      </c>
      <c r="AC3396" t="s">
        <v>178</v>
      </c>
      <c r="AD3396" s="6" t="s">
        <v>97</v>
      </c>
      <c r="AE3396" s="1" t="s">
        <v>98</v>
      </c>
      <c r="AF3396" t="s">
        <v>98</v>
      </c>
    </row>
    <row r="3397" spans="1:32">
      <c r="A3397" s="3" t="s">
        <v>184</v>
      </c>
      <c r="B3397">
        <v>3387</v>
      </c>
      <c r="C3397" s="6">
        <v>204187</v>
      </c>
      <c r="D3397" t="s">
        <v>136</v>
      </c>
      <c r="E3397" s="2" t="s">
        <v>97</v>
      </c>
      <c r="F3397" s="2" t="s">
        <v>97</v>
      </c>
      <c r="G3397" s="2" t="s">
        <v>98</v>
      </c>
      <c r="H3397" s="2" t="s">
        <v>97</v>
      </c>
      <c r="I3397" s="2" t="s">
        <v>146</v>
      </c>
      <c r="J3397" s="2" t="s">
        <v>97</v>
      </c>
      <c r="K3397" s="2" t="s">
        <v>134</v>
      </c>
      <c r="L3397" t="s">
        <v>139</v>
      </c>
      <c r="M3397" s="2" t="s">
        <v>100</v>
      </c>
      <c r="N3397" s="71" t="s">
        <v>98</v>
      </c>
      <c r="O3397" s="71" t="s">
        <v>174</v>
      </c>
      <c r="P3397" s="4" t="s">
        <v>182</v>
      </c>
      <c r="Q3397" s="2" t="s">
        <v>98</v>
      </c>
      <c r="R3397" s="2" t="s">
        <v>97</v>
      </c>
      <c r="S3397" t="s">
        <v>98</v>
      </c>
      <c r="T3397" t="s">
        <v>98</v>
      </c>
      <c r="U3397" s="2" t="s">
        <v>98</v>
      </c>
      <c r="V3397" s="2" t="s">
        <v>98</v>
      </c>
      <c r="W3397" s="2" t="s">
        <v>98</v>
      </c>
      <c r="X3397" s="2" t="s">
        <v>98</v>
      </c>
      <c r="Y3397" s="2" t="s">
        <v>98</v>
      </c>
      <c r="Z3397" s="2" t="s">
        <v>97</v>
      </c>
      <c r="AA3397" s="2" t="s">
        <v>98</v>
      </c>
      <c r="AB3397" s="2" t="s">
        <v>97</v>
      </c>
      <c r="AC3397" t="s">
        <v>178</v>
      </c>
      <c r="AD3397" t="s">
        <v>97</v>
      </c>
      <c r="AE3397" s="1" t="s">
        <v>98</v>
      </c>
      <c r="AF3397" t="s">
        <v>98</v>
      </c>
    </row>
    <row r="3398" spans="1:32">
      <c r="A3398" s="3" t="s">
        <v>184</v>
      </c>
      <c r="B3398">
        <v>3388</v>
      </c>
      <c r="C3398" s="6">
        <v>204230</v>
      </c>
      <c r="D3398" t="s">
        <v>136</v>
      </c>
      <c r="E3398" s="2" t="s">
        <v>98</v>
      </c>
      <c r="F3398" s="2" t="s">
        <v>98</v>
      </c>
      <c r="G3398" s="2" t="s">
        <v>98</v>
      </c>
      <c r="H3398" s="2" t="s">
        <v>98</v>
      </c>
      <c r="I3398" s="2" t="s">
        <v>145</v>
      </c>
      <c r="J3398" s="2" t="s">
        <v>97</v>
      </c>
      <c r="K3398" s="2" t="s">
        <v>134</v>
      </c>
      <c r="L3398" t="s">
        <v>139</v>
      </c>
      <c r="M3398" s="2" t="s">
        <v>100</v>
      </c>
      <c r="N3398" s="71" t="s">
        <v>99</v>
      </c>
      <c r="O3398" s="71" t="s">
        <v>174</v>
      </c>
      <c r="P3398" s="4" t="s">
        <v>97</v>
      </c>
      <c r="Q3398" s="2" t="s">
        <v>98</v>
      </c>
      <c r="R3398" s="2" t="s">
        <v>98</v>
      </c>
      <c r="S3398" t="s">
        <v>97</v>
      </c>
      <c r="T3398" t="s">
        <v>98</v>
      </c>
      <c r="U3398" s="2" t="s">
        <v>98</v>
      </c>
      <c r="V3398" s="2" t="s">
        <v>98</v>
      </c>
      <c r="W3398" s="2" t="s">
        <v>98</v>
      </c>
      <c r="X3398" s="2" t="s">
        <v>98</v>
      </c>
      <c r="Y3398" s="2" t="s">
        <v>98</v>
      </c>
      <c r="Z3398" s="2" t="s">
        <v>98</v>
      </c>
      <c r="AA3398" s="2" t="s">
        <v>98</v>
      </c>
      <c r="AB3398" s="2" t="s">
        <v>98</v>
      </c>
      <c r="AC3398" t="s">
        <v>178</v>
      </c>
      <c r="AD3398" t="s">
        <v>97</v>
      </c>
      <c r="AE3398" s="1" t="s">
        <v>98</v>
      </c>
      <c r="AF3398" t="s">
        <v>97</v>
      </c>
    </row>
    <row r="3399" spans="1:32">
      <c r="A3399" s="3" t="s">
        <v>184</v>
      </c>
      <c r="B3399">
        <v>3389</v>
      </c>
      <c r="C3399">
        <v>204236</v>
      </c>
      <c r="D3399" t="s">
        <v>137</v>
      </c>
      <c r="E3399" s="2" t="s">
        <v>98</v>
      </c>
      <c r="F3399" s="2" t="s">
        <v>98</v>
      </c>
      <c r="G3399" s="2" t="s">
        <v>98</v>
      </c>
      <c r="H3399" s="3" t="s">
        <v>97</v>
      </c>
      <c r="I3399" s="2" t="s">
        <v>146</v>
      </c>
      <c r="J3399" s="6" t="s">
        <v>97</v>
      </c>
      <c r="K3399" s="2" t="s">
        <v>134</v>
      </c>
      <c r="L3399" t="s">
        <v>139</v>
      </c>
      <c r="M3399" s="2" t="s">
        <v>100</v>
      </c>
      <c r="N3399" s="70" t="s">
        <v>98</v>
      </c>
      <c r="O3399" s="70" t="s">
        <v>163</v>
      </c>
      <c r="P3399" s="4" t="s">
        <v>98</v>
      </c>
      <c r="Q3399" s="2" t="s">
        <v>98</v>
      </c>
      <c r="R3399" s="2" t="s">
        <v>98</v>
      </c>
      <c r="S3399" t="s">
        <v>97</v>
      </c>
      <c r="T3399" t="s">
        <v>98</v>
      </c>
      <c r="U3399" s="2" t="s">
        <v>98</v>
      </c>
      <c r="V3399" s="2" t="s">
        <v>98</v>
      </c>
      <c r="W3399" s="2" t="s">
        <v>98</v>
      </c>
      <c r="X3399" s="2" t="s">
        <v>98</v>
      </c>
      <c r="Y3399" s="2" t="s">
        <v>98</v>
      </c>
      <c r="Z3399" s="2" t="s">
        <v>98</v>
      </c>
      <c r="AA3399" s="2" t="s">
        <v>98</v>
      </c>
      <c r="AB3399" s="2" t="s">
        <v>97</v>
      </c>
      <c r="AC3399" t="s">
        <v>178</v>
      </c>
      <c r="AD3399" s="6" t="s">
        <v>97</v>
      </c>
      <c r="AE3399" s="1" t="s">
        <v>98</v>
      </c>
      <c r="AF3399" t="s">
        <v>98</v>
      </c>
    </row>
    <row r="3400" spans="1:32">
      <c r="A3400" s="3" t="s">
        <v>184</v>
      </c>
      <c r="B3400">
        <v>3390</v>
      </c>
      <c r="C3400">
        <v>204242</v>
      </c>
      <c r="D3400" t="s">
        <v>137</v>
      </c>
      <c r="E3400" s="2" t="s">
        <v>98</v>
      </c>
      <c r="F3400" s="2" t="s">
        <v>98</v>
      </c>
      <c r="G3400" s="2" t="s">
        <v>98</v>
      </c>
      <c r="H3400" s="3" t="s">
        <v>97</v>
      </c>
      <c r="I3400" s="2" t="s">
        <v>145</v>
      </c>
      <c r="J3400" s="6" t="s">
        <v>97</v>
      </c>
      <c r="K3400" s="2" t="s">
        <v>134</v>
      </c>
      <c r="L3400" t="s">
        <v>140</v>
      </c>
      <c r="M3400" s="3" t="s">
        <v>100</v>
      </c>
      <c r="N3400" s="71" t="s">
        <v>97</v>
      </c>
      <c r="O3400" s="71" t="s">
        <v>174</v>
      </c>
      <c r="P3400" s="5" t="s">
        <v>97</v>
      </c>
      <c r="Q3400" s="2" t="s">
        <v>98</v>
      </c>
      <c r="R3400" s="2" t="s">
        <v>98</v>
      </c>
      <c r="S3400" t="s">
        <v>97</v>
      </c>
      <c r="T3400" t="s">
        <v>98</v>
      </c>
      <c r="U3400" s="2" t="s">
        <v>98</v>
      </c>
      <c r="V3400" s="2" t="s">
        <v>98</v>
      </c>
      <c r="W3400" s="2" t="s">
        <v>98</v>
      </c>
      <c r="X3400" s="2" t="s">
        <v>98</v>
      </c>
      <c r="Y3400" s="2" t="s">
        <v>98</v>
      </c>
      <c r="Z3400" s="2" t="s">
        <v>98</v>
      </c>
      <c r="AA3400" s="2" t="s">
        <v>98</v>
      </c>
      <c r="AB3400" s="2" t="s">
        <v>97</v>
      </c>
      <c r="AC3400" t="s">
        <v>178</v>
      </c>
      <c r="AD3400" s="6" t="s">
        <v>97</v>
      </c>
      <c r="AE3400" s="7" t="s">
        <v>98</v>
      </c>
      <c r="AF3400" t="s">
        <v>97</v>
      </c>
    </row>
    <row r="3401" spans="1:32">
      <c r="A3401" s="3" t="s">
        <v>184</v>
      </c>
      <c r="B3401">
        <v>3391</v>
      </c>
      <c r="C3401">
        <v>204244</v>
      </c>
      <c r="D3401" t="s">
        <v>137</v>
      </c>
      <c r="E3401" s="2" t="s">
        <v>98</v>
      </c>
      <c r="F3401" s="2" t="s">
        <v>98</v>
      </c>
      <c r="G3401" s="2" t="s">
        <v>98</v>
      </c>
      <c r="H3401" s="2" t="s">
        <v>99</v>
      </c>
      <c r="I3401" s="2" t="s">
        <v>149</v>
      </c>
      <c r="J3401" s="6" t="s">
        <v>97</v>
      </c>
      <c r="K3401" s="2" t="s">
        <v>134</v>
      </c>
      <c r="L3401" t="s">
        <v>140</v>
      </c>
      <c r="M3401" s="2" t="s">
        <v>100</v>
      </c>
      <c r="N3401" s="70" t="s">
        <v>97</v>
      </c>
      <c r="O3401" s="70" t="s">
        <v>174</v>
      </c>
      <c r="P3401" s="4" t="s">
        <v>97</v>
      </c>
      <c r="Q3401" s="2" t="s">
        <v>98</v>
      </c>
      <c r="R3401" s="2" t="s">
        <v>98</v>
      </c>
      <c r="S3401" t="s">
        <v>97</v>
      </c>
      <c r="T3401" t="s">
        <v>98</v>
      </c>
      <c r="U3401" s="2" t="s">
        <v>98</v>
      </c>
      <c r="V3401" s="2" t="s">
        <v>98</v>
      </c>
      <c r="W3401" s="2" t="s">
        <v>98</v>
      </c>
      <c r="X3401" s="2" t="s">
        <v>97</v>
      </c>
      <c r="Y3401" s="2" t="s">
        <v>98</v>
      </c>
      <c r="Z3401" s="2" t="s">
        <v>98</v>
      </c>
      <c r="AA3401" s="2" t="s">
        <v>98</v>
      </c>
      <c r="AB3401" s="2" t="s">
        <v>99</v>
      </c>
      <c r="AC3401" t="s">
        <v>178</v>
      </c>
      <c r="AD3401" s="6" t="s">
        <v>97</v>
      </c>
      <c r="AE3401" s="1" t="s">
        <v>98</v>
      </c>
      <c r="AF3401" t="s">
        <v>98</v>
      </c>
    </row>
    <row r="3402" spans="1:32">
      <c r="A3402" s="3" t="s">
        <v>184</v>
      </c>
      <c r="B3402">
        <v>3392</v>
      </c>
      <c r="C3402" s="6">
        <v>204261</v>
      </c>
      <c r="D3402" t="s">
        <v>137</v>
      </c>
      <c r="E3402" s="2" t="s">
        <v>97</v>
      </c>
      <c r="F3402" s="2" t="s">
        <v>98</v>
      </c>
      <c r="G3402" s="2" t="s">
        <v>98</v>
      </c>
      <c r="H3402" s="2" t="s">
        <v>99</v>
      </c>
      <c r="I3402" s="2" t="s">
        <v>147</v>
      </c>
      <c r="J3402" s="2" t="s">
        <v>97</v>
      </c>
      <c r="K3402" s="2" t="s">
        <v>134</v>
      </c>
      <c r="L3402" t="s">
        <v>140</v>
      </c>
      <c r="M3402" s="2" t="s">
        <v>100</v>
      </c>
      <c r="N3402" s="71" t="s">
        <v>97</v>
      </c>
      <c r="O3402" s="71" t="s">
        <v>163</v>
      </c>
      <c r="P3402" s="4" t="s">
        <v>98</v>
      </c>
      <c r="Q3402" s="2" t="s">
        <v>98</v>
      </c>
      <c r="R3402" s="2" t="s">
        <v>98</v>
      </c>
      <c r="S3402" t="s">
        <v>97</v>
      </c>
      <c r="T3402" t="s">
        <v>98</v>
      </c>
      <c r="U3402" s="2" t="s">
        <v>98</v>
      </c>
      <c r="V3402" s="2" t="s">
        <v>98</v>
      </c>
      <c r="W3402" s="2" t="s">
        <v>98</v>
      </c>
      <c r="X3402" s="2" t="s">
        <v>98</v>
      </c>
      <c r="Y3402" s="2" t="s">
        <v>186</v>
      </c>
      <c r="Z3402" s="2" t="s">
        <v>98</v>
      </c>
      <c r="AA3402" s="2" t="s">
        <v>98</v>
      </c>
      <c r="AB3402" s="2" t="s">
        <v>97</v>
      </c>
      <c r="AC3402" t="s">
        <v>178</v>
      </c>
      <c r="AD3402" t="s">
        <v>97</v>
      </c>
      <c r="AE3402" s="1" t="s">
        <v>98</v>
      </c>
      <c r="AF3402" t="s">
        <v>98</v>
      </c>
    </row>
    <row r="3403" spans="1:32">
      <c r="A3403" s="3" t="s">
        <v>184</v>
      </c>
      <c r="B3403">
        <v>3393</v>
      </c>
      <c r="C3403" s="6">
        <v>204277</v>
      </c>
      <c r="D3403" t="s">
        <v>136</v>
      </c>
      <c r="E3403" s="2" t="s">
        <v>98</v>
      </c>
      <c r="F3403" s="2" t="s">
        <v>98</v>
      </c>
      <c r="G3403" s="2" t="s">
        <v>98</v>
      </c>
      <c r="H3403" s="2" t="s">
        <v>97</v>
      </c>
      <c r="I3403" s="2" t="s">
        <v>148</v>
      </c>
      <c r="J3403" s="2" t="s">
        <v>97</v>
      </c>
      <c r="K3403" s="2" t="s">
        <v>134</v>
      </c>
      <c r="L3403" t="s">
        <v>140</v>
      </c>
      <c r="M3403" s="2" t="s">
        <v>100</v>
      </c>
      <c r="N3403" s="71" t="s">
        <v>98</v>
      </c>
      <c r="O3403" s="71" t="s">
        <v>163</v>
      </c>
      <c r="P3403" s="4" t="s">
        <v>182</v>
      </c>
      <c r="Q3403" s="2" t="s">
        <v>98</v>
      </c>
      <c r="R3403" s="2" t="s">
        <v>98</v>
      </c>
      <c r="S3403" t="s">
        <v>98</v>
      </c>
      <c r="T3403" t="s">
        <v>98</v>
      </c>
      <c r="U3403" s="2" t="s">
        <v>98</v>
      </c>
      <c r="V3403" s="2" t="s">
        <v>98</v>
      </c>
      <c r="W3403" s="2" t="s">
        <v>98</v>
      </c>
      <c r="X3403" s="2" t="s">
        <v>98</v>
      </c>
      <c r="Y3403" s="2" t="s">
        <v>186</v>
      </c>
      <c r="Z3403" s="2" t="s">
        <v>98</v>
      </c>
      <c r="AA3403" s="2" t="s">
        <v>98</v>
      </c>
      <c r="AB3403" s="2" t="s">
        <v>98</v>
      </c>
      <c r="AC3403" t="s">
        <v>178</v>
      </c>
      <c r="AD3403" t="s">
        <v>97</v>
      </c>
      <c r="AE3403" s="1" t="s">
        <v>98</v>
      </c>
      <c r="AF3403" t="s">
        <v>98</v>
      </c>
    </row>
    <row r="3404" spans="1:32">
      <c r="A3404" s="3" t="s">
        <v>184</v>
      </c>
      <c r="B3404">
        <v>3394</v>
      </c>
      <c r="C3404" s="6">
        <v>204322</v>
      </c>
      <c r="D3404" t="s">
        <v>136</v>
      </c>
      <c r="E3404" s="2" t="s">
        <v>98</v>
      </c>
      <c r="F3404" s="2" t="s">
        <v>98</v>
      </c>
      <c r="G3404" s="2" t="s">
        <v>97</v>
      </c>
      <c r="H3404" s="2" t="s">
        <v>97</v>
      </c>
      <c r="I3404" s="2" t="s">
        <v>149</v>
      </c>
      <c r="J3404" s="2" t="s">
        <v>97</v>
      </c>
      <c r="K3404" s="2" t="s">
        <v>134</v>
      </c>
      <c r="L3404" t="s">
        <v>139</v>
      </c>
      <c r="M3404" s="2" t="s">
        <v>100</v>
      </c>
      <c r="N3404" s="71" t="s">
        <v>97</v>
      </c>
      <c r="O3404" s="71" t="s">
        <v>163</v>
      </c>
      <c r="P3404" s="4" t="s">
        <v>98</v>
      </c>
      <c r="Q3404" s="2" t="s">
        <v>97</v>
      </c>
      <c r="R3404" s="2" t="s">
        <v>98</v>
      </c>
      <c r="S3404" t="s">
        <v>97</v>
      </c>
      <c r="T3404" t="s">
        <v>97</v>
      </c>
      <c r="U3404" s="2" t="s">
        <v>97</v>
      </c>
      <c r="V3404" s="2" t="s">
        <v>98</v>
      </c>
      <c r="W3404" s="2" t="s">
        <v>98</v>
      </c>
      <c r="X3404" s="2" t="s">
        <v>97</v>
      </c>
      <c r="Y3404" s="2" t="s">
        <v>98</v>
      </c>
      <c r="Z3404" s="2" t="s">
        <v>98</v>
      </c>
      <c r="AA3404" s="2" t="s">
        <v>98</v>
      </c>
      <c r="AB3404" s="2" t="s">
        <v>98</v>
      </c>
      <c r="AC3404" t="s">
        <v>178</v>
      </c>
      <c r="AD3404" t="s">
        <v>97</v>
      </c>
      <c r="AE3404" s="1" t="s">
        <v>98</v>
      </c>
      <c r="AF3404" t="s">
        <v>98</v>
      </c>
    </row>
    <row r="3405" spans="1:32">
      <c r="A3405" s="3" t="s">
        <v>184</v>
      </c>
      <c r="B3405">
        <v>3395</v>
      </c>
      <c r="C3405" s="6">
        <v>204328</v>
      </c>
      <c r="D3405" t="s">
        <v>137</v>
      </c>
      <c r="E3405" s="2" t="s">
        <v>98</v>
      </c>
      <c r="F3405" s="2" t="s">
        <v>98</v>
      </c>
      <c r="G3405" s="2" t="s">
        <v>98</v>
      </c>
      <c r="H3405" s="2" t="s">
        <v>97</v>
      </c>
      <c r="I3405" s="2" t="s">
        <v>145</v>
      </c>
      <c r="J3405" s="2" t="s">
        <v>97</v>
      </c>
      <c r="K3405" s="2" t="s">
        <v>134</v>
      </c>
      <c r="L3405" t="s">
        <v>139</v>
      </c>
      <c r="M3405" s="2" t="s">
        <v>99</v>
      </c>
      <c r="N3405" s="71" t="s">
        <v>98</v>
      </c>
      <c r="O3405" s="71" t="s">
        <v>174</v>
      </c>
      <c r="P3405" s="4" t="s">
        <v>97</v>
      </c>
      <c r="Q3405" s="2" t="s">
        <v>98</v>
      </c>
      <c r="R3405" s="2" t="s">
        <v>98</v>
      </c>
      <c r="S3405" t="s">
        <v>97</v>
      </c>
      <c r="T3405" t="s">
        <v>98</v>
      </c>
      <c r="U3405" s="2" t="s">
        <v>98</v>
      </c>
      <c r="V3405" s="2" t="s">
        <v>98</v>
      </c>
      <c r="W3405" s="2" t="s">
        <v>98</v>
      </c>
      <c r="X3405" s="2" t="s">
        <v>98</v>
      </c>
      <c r="Y3405" s="2" t="s">
        <v>98</v>
      </c>
      <c r="Z3405" s="2" t="s">
        <v>98</v>
      </c>
      <c r="AA3405" s="2" t="s">
        <v>98</v>
      </c>
      <c r="AB3405" s="2" t="s">
        <v>97</v>
      </c>
      <c r="AC3405" t="s">
        <v>178</v>
      </c>
      <c r="AD3405" t="s">
        <v>97</v>
      </c>
      <c r="AE3405" s="1" t="s">
        <v>98</v>
      </c>
      <c r="AF3405" t="s">
        <v>97</v>
      </c>
    </row>
    <row r="3406" spans="1:32">
      <c r="A3406" s="3" t="s">
        <v>184</v>
      </c>
      <c r="B3406">
        <v>3396</v>
      </c>
      <c r="C3406">
        <v>204357</v>
      </c>
      <c r="D3406" t="s">
        <v>137</v>
      </c>
      <c r="E3406" s="2" t="s">
        <v>98</v>
      </c>
      <c r="F3406" s="2" t="s">
        <v>98</v>
      </c>
      <c r="G3406" s="2" t="s">
        <v>97</v>
      </c>
      <c r="H3406" s="3" t="s">
        <v>97</v>
      </c>
      <c r="I3406" s="2" t="s">
        <v>147</v>
      </c>
      <c r="J3406" s="6" t="s">
        <v>97</v>
      </c>
      <c r="K3406" s="2" t="s">
        <v>134</v>
      </c>
      <c r="L3406" t="s">
        <v>140</v>
      </c>
      <c r="M3406" s="3" t="s">
        <v>100</v>
      </c>
      <c r="N3406" s="71" t="s">
        <v>97</v>
      </c>
      <c r="O3406" s="71" t="s">
        <v>163</v>
      </c>
      <c r="P3406" s="4" t="s">
        <v>182</v>
      </c>
      <c r="Q3406" s="2" t="s">
        <v>98</v>
      </c>
      <c r="R3406" s="2" t="s">
        <v>98</v>
      </c>
      <c r="S3406" t="s">
        <v>98</v>
      </c>
      <c r="T3406" t="s">
        <v>98</v>
      </c>
      <c r="U3406" s="2" t="s">
        <v>98</v>
      </c>
      <c r="V3406" s="2" t="s">
        <v>98</v>
      </c>
      <c r="W3406" s="2" t="s">
        <v>98</v>
      </c>
      <c r="X3406" s="2" t="s">
        <v>98</v>
      </c>
      <c r="Y3406" s="2" t="s">
        <v>98</v>
      </c>
      <c r="Z3406" s="2" t="s">
        <v>98</v>
      </c>
      <c r="AA3406" s="2" t="s">
        <v>98</v>
      </c>
      <c r="AB3406" s="2" t="s">
        <v>97</v>
      </c>
      <c r="AC3406" t="s">
        <v>178</v>
      </c>
      <c r="AD3406" t="s">
        <v>97</v>
      </c>
      <c r="AE3406" s="1" t="s">
        <v>98</v>
      </c>
      <c r="AF3406" t="s">
        <v>98</v>
      </c>
    </row>
    <row r="3407" spans="1:32">
      <c r="A3407" s="3" t="s">
        <v>184</v>
      </c>
      <c r="B3407">
        <v>3397</v>
      </c>
      <c r="C3407">
        <v>204362</v>
      </c>
      <c r="D3407" t="s">
        <v>136</v>
      </c>
      <c r="E3407" s="2" t="s">
        <v>97</v>
      </c>
      <c r="F3407" s="2" t="s">
        <v>98</v>
      </c>
      <c r="G3407" s="2" t="s">
        <v>98</v>
      </c>
      <c r="H3407" s="3" t="s">
        <v>97</v>
      </c>
      <c r="I3407" s="2" t="s">
        <v>147</v>
      </c>
      <c r="J3407" s="6" t="s">
        <v>97</v>
      </c>
      <c r="K3407" s="2" t="s">
        <v>134</v>
      </c>
      <c r="L3407" t="s">
        <v>140</v>
      </c>
      <c r="M3407" s="2" t="s">
        <v>100</v>
      </c>
      <c r="N3407" s="70" t="s">
        <v>97</v>
      </c>
      <c r="O3407" s="70" t="s">
        <v>163</v>
      </c>
      <c r="P3407" s="5" t="s">
        <v>182</v>
      </c>
      <c r="Q3407" s="2" t="s">
        <v>98</v>
      </c>
      <c r="R3407" s="2" t="s">
        <v>98</v>
      </c>
      <c r="S3407" t="s">
        <v>98</v>
      </c>
      <c r="T3407" t="s">
        <v>98</v>
      </c>
      <c r="U3407" s="2" t="s">
        <v>98</v>
      </c>
      <c r="V3407" s="2" t="s">
        <v>98</v>
      </c>
      <c r="W3407" s="2" t="s">
        <v>98</v>
      </c>
      <c r="X3407" s="2" t="s">
        <v>98</v>
      </c>
      <c r="Y3407" s="2" t="s">
        <v>186</v>
      </c>
      <c r="Z3407" s="2" t="s">
        <v>98</v>
      </c>
      <c r="AA3407" s="2" t="s">
        <v>98</v>
      </c>
      <c r="AB3407" s="2" t="s">
        <v>98</v>
      </c>
      <c r="AC3407" t="s">
        <v>178</v>
      </c>
      <c r="AD3407" s="6" t="s">
        <v>97</v>
      </c>
      <c r="AE3407" s="7" t="s">
        <v>98</v>
      </c>
      <c r="AF3407" t="s">
        <v>98</v>
      </c>
    </row>
    <row r="3408" spans="1:32">
      <c r="A3408" s="3" t="s">
        <v>184</v>
      </c>
      <c r="B3408">
        <v>3398</v>
      </c>
      <c r="C3408" s="6">
        <v>204376</v>
      </c>
      <c r="D3408" t="s">
        <v>136</v>
      </c>
      <c r="E3408" s="2" t="s">
        <v>97</v>
      </c>
      <c r="F3408" s="2" t="s">
        <v>98</v>
      </c>
      <c r="G3408" s="2" t="s">
        <v>98</v>
      </c>
      <c r="H3408" s="2" t="s">
        <v>97</v>
      </c>
      <c r="I3408" s="2" t="s">
        <v>144</v>
      </c>
      <c r="J3408" s="2" t="s">
        <v>97</v>
      </c>
      <c r="K3408" s="2" t="s">
        <v>134</v>
      </c>
      <c r="L3408" t="s">
        <v>140</v>
      </c>
      <c r="M3408" s="2" t="s">
        <v>101</v>
      </c>
      <c r="N3408" s="71" t="s">
        <v>97</v>
      </c>
      <c r="O3408" s="71" t="s">
        <v>174</v>
      </c>
      <c r="P3408" s="4" t="s">
        <v>182</v>
      </c>
      <c r="Q3408" s="2" t="s">
        <v>98</v>
      </c>
      <c r="R3408" s="2" t="s">
        <v>98</v>
      </c>
      <c r="S3408" t="s">
        <v>98</v>
      </c>
      <c r="T3408" t="s">
        <v>98</v>
      </c>
      <c r="U3408" s="2" t="s">
        <v>98</v>
      </c>
      <c r="V3408" s="2" t="s">
        <v>98</v>
      </c>
      <c r="W3408" s="2" t="s">
        <v>98</v>
      </c>
      <c r="X3408" s="2" t="s">
        <v>98</v>
      </c>
      <c r="Y3408" s="2" t="s">
        <v>98</v>
      </c>
      <c r="Z3408" s="2" t="s">
        <v>98</v>
      </c>
      <c r="AA3408" s="2" t="s">
        <v>98</v>
      </c>
      <c r="AB3408" s="2" t="s">
        <v>97</v>
      </c>
      <c r="AC3408" t="s">
        <v>178</v>
      </c>
      <c r="AD3408" t="s">
        <v>97</v>
      </c>
      <c r="AE3408" s="1" t="s">
        <v>98</v>
      </c>
      <c r="AF3408" t="s">
        <v>98</v>
      </c>
    </row>
    <row r="3409" spans="1:32">
      <c r="A3409" s="3" t="s">
        <v>184</v>
      </c>
      <c r="B3409">
        <v>3399</v>
      </c>
      <c r="C3409" s="6">
        <v>204389</v>
      </c>
      <c r="D3409" t="s">
        <v>136</v>
      </c>
      <c r="E3409" s="2" t="s">
        <v>98</v>
      </c>
      <c r="F3409" s="2" t="s">
        <v>98</v>
      </c>
      <c r="G3409" s="2" t="s">
        <v>98</v>
      </c>
      <c r="H3409" s="2" t="s">
        <v>97</v>
      </c>
      <c r="I3409" s="2" t="s">
        <v>146</v>
      </c>
      <c r="J3409" s="2" t="s">
        <v>97</v>
      </c>
      <c r="K3409" s="2" t="s">
        <v>134</v>
      </c>
      <c r="L3409" t="s">
        <v>140</v>
      </c>
      <c r="M3409" s="2" t="s">
        <v>100</v>
      </c>
      <c r="N3409" s="71" t="s">
        <v>97</v>
      </c>
      <c r="O3409" s="71" t="s">
        <v>174</v>
      </c>
      <c r="P3409" s="4" t="s">
        <v>182</v>
      </c>
      <c r="Q3409" s="2" t="s">
        <v>98</v>
      </c>
      <c r="R3409" s="2" t="s">
        <v>98</v>
      </c>
      <c r="S3409" t="s">
        <v>98</v>
      </c>
      <c r="T3409" t="s">
        <v>98</v>
      </c>
      <c r="U3409" s="2" t="s">
        <v>98</v>
      </c>
      <c r="V3409" s="2" t="s">
        <v>98</v>
      </c>
      <c r="W3409" s="2" t="s">
        <v>98</v>
      </c>
      <c r="X3409" s="2" t="s">
        <v>98</v>
      </c>
      <c r="Y3409" s="2" t="s">
        <v>186</v>
      </c>
      <c r="Z3409" s="2" t="s">
        <v>98</v>
      </c>
      <c r="AA3409" s="2" t="s">
        <v>98</v>
      </c>
      <c r="AB3409" s="2" t="s">
        <v>97</v>
      </c>
      <c r="AC3409" t="s">
        <v>178</v>
      </c>
      <c r="AD3409" t="s">
        <v>97</v>
      </c>
      <c r="AE3409" s="1" t="s">
        <v>98</v>
      </c>
      <c r="AF3409" t="s">
        <v>98</v>
      </c>
    </row>
    <row r="3410" spans="1:32">
      <c r="A3410" s="3" t="s">
        <v>184</v>
      </c>
      <c r="B3410">
        <v>3400</v>
      </c>
      <c r="C3410" s="6">
        <v>204401</v>
      </c>
      <c r="D3410" t="s">
        <v>136</v>
      </c>
      <c r="E3410" s="2" t="s">
        <v>98</v>
      </c>
      <c r="F3410" s="2" t="s">
        <v>98</v>
      </c>
      <c r="G3410" s="2" t="s">
        <v>98</v>
      </c>
      <c r="H3410" s="2" t="s">
        <v>97</v>
      </c>
      <c r="I3410" s="2" t="s">
        <v>149</v>
      </c>
      <c r="J3410" s="2" t="s">
        <v>97</v>
      </c>
      <c r="K3410" s="2" t="s">
        <v>134</v>
      </c>
      <c r="L3410" t="s">
        <v>140</v>
      </c>
      <c r="M3410" s="2" t="s">
        <v>100</v>
      </c>
      <c r="N3410" s="71" t="s">
        <v>97</v>
      </c>
      <c r="O3410" s="71" t="s">
        <v>174</v>
      </c>
      <c r="P3410" s="4" t="s">
        <v>97</v>
      </c>
      <c r="Q3410" s="2" t="s">
        <v>98</v>
      </c>
      <c r="R3410" s="2" t="s">
        <v>98</v>
      </c>
      <c r="S3410" t="s">
        <v>97</v>
      </c>
      <c r="T3410" t="s">
        <v>98</v>
      </c>
      <c r="U3410" s="2" t="s">
        <v>98</v>
      </c>
      <c r="V3410" s="2" t="s">
        <v>98</v>
      </c>
      <c r="W3410" s="2" t="s">
        <v>98</v>
      </c>
      <c r="X3410" s="2" t="s">
        <v>98</v>
      </c>
      <c r="Y3410" s="2" t="s">
        <v>186</v>
      </c>
      <c r="Z3410" s="2" t="s">
        <v>98</v>
      </c>
      <c r="AA3410" s="2" t="s">
        <v>98</v>
      </c>
      <c r="AB3410" s="2" t="s">
        <v>97</v>
      </c>
      <c r="AC3410" t="s">
        <v>178</v>
      </c>
      <c r="AD3410" t="s">
        <v>97</v>
      </c>
      <c r="AE3410" s="1" t="s">
        <v>98</v>
      </c>
      <c r="AF3410" t="s">
        <v>98</v>
      </c>
    </row>
    <row r="3411" spans="1:32">
      <c r="A3411" s="3" t="s">
        <v>184</v>
      </c>
      <c r="B3411">
        <v>3401</v>
      </c>
      <c r="C3411" s="6">
        <v>204405</v>
      </c>
      <c r="D3411" t="s">
        <v>136</v>
      </c>
      <c r="E3411" s="2" t="s">
        <v>98</v>
      </c>
      <c r="F3411" s="2" t="s">
        <v>98</v>
      </c>
      <c r="G3411" s="2" t="s">
        <v>98</v>
      </c>
      <c r="H3411" s="2" t="s">
        <v>97</v>
      </c>
      <c r="I3411" s="2" t="s">
        <v>145</v>
      </c>
      <c r="J3411" s="2" t="s">
        <v>97</v>
      </c>
      <c r="K3411" s="2" t="s">
        <v>134</v>
      </c>
      <c r="L3411" t="s">
        <v>140</v>
      </c>
      <c r="M3411" s="2" t="s">
        <v>100</v>
      </c>
      <c r="N3411" s="71" t="s">
        <v>97</v>
      </c>
      <c r="O3411" s="71" t="s">
        <v>174</v>
      </c>
      <c r="P3411" s="4" t="s">
        <v>182</v>
      </c>
      <c r="Q3411" s="2" t="s">
        <v>98</v>
      </c>
      <c r="R3411" s="2" t="s">
        <v>98</v>
      </c>
      <c r="S3411" t="s">
        <v>98</v>
      </c>
      <c r="T3411" t="s">
        <v>98</v>
      </c>
      <c r="U3411" s="2" t="s">
        <v>98</v>
      </c>
      <c r="V3411" s="2" t="s">
        <v>98</v>
      </c>
      <c r="W3411" s="2" t="s">
        <v>98</v>
      </c>
      <c r="X3411" s="2" t="s">
        <v>98</v>
      </c>
      <c r="Y3411" s="2" t="s">
        <v>186</v>
      </c>
      <c r="Z3411" s="2" t="s">
        <v>98</v>
      </c>
      <c r="AA3411" s="2" t="s">
        <v>98</v>
      </c>
      <c r="AB3411" s="2" t="s">
        <v>97</v>
      </c>
      <c r="AC3411" t="s">
        <v>178</v>
      </c>
      <c r="AD3411" t="s">
        <v>97</v>
      </c>
      <c r="AE3411" s="1" t="s">
        <v>98</v>
      </c>
      <c r="AF3411" t="s">
        <v>97</v>
      </c>
    </row>
    <row r="3412" spans="1:32">
      <c r="A3412" s="3" t="s">
        <v>184</v>
      </c>
      <c r="B3412">
        <v>3402</v>
      </c>
      <c r="C3412" s="6">
        <v>204406</v>
      </c>
      <c r="D3412" t="s">
        <v>136</v>
      </c>
      <c r="E3412" s="2" t="s">
        <v>98</v>
      </c>
      <c r="F3412" s="2" t="s">
        <v>98</v>
      </c>
      <c r="G3412" s="2" t="s">
        <v>98</v>
      </c>
      <c r="H3412" s="2" t="s">
        <v>97</v>
      </c>
      <c r="I3412" s="2" t="s">
        <v>145</v>
      </c>
      <c r="J3412" s="2" t="s">
        <v>97</v>
      </c>
      <c r="K3412" s="2" t="s">
        <v>134</v>
      </c>
      <c r="L3412" t="s">
        <v>140</v>
      </c>
      <c r="M3412" s="2" t="s">
        <v>100</v>
      </c>
      <c r="N3412" s="71" t="s">
        <v>97</v>
      </c>
      <c r="O3412" s="71" t="s">
        <v>163</v>
      </c>
      <c r="P3412" s="4" t="s">
        <v>182</v>
      </c>
      <c r="Q3412" s="2" t="s">
        <v>98</v>
      </c>
      <c r="R3412" s="2" t="s">
        <v>98</v>
      </c>
      <c r="S3412" t="s">
        <v>98</v>
      </c>
      <c r="T3412" t="s">
        <v>98</v>
      </c>
      <c r="U3412" s="2" t="s">
        <v>98</v>
      </c>
      <c r="V3412" s="2" t="s">
        <v>98</v>
      </c>
      <c r="W3412" s="2" t="s">
        <v>98</v>
      </c>
      <c r="X3412" s="2" t="s">
        <v>98</v>
      </c>
      <c r="Y3412" s="2" t="s">
        <v>186</v>
      </c>
      <c r="Z3412" s="2" t="s">
        <v>98</v>
      </c>
      <c r="AA3412" s="2" t="s">
        <v>98</v>
      </c>
      <c r="AB3412" s="2" t="s">
        <v>97</v>
      </c>
      <c r="AC3412" t="s">
        <v>178</v>
      </c>
      <c r="AD3412" t="s">
        <v>97</v>
      </c>
      <c r="AE3412" s="1" t="s">
        <v>98</v>
      </c>
      <c r="AF3412" t="s">
        <v>98</v>
      </c>
    </row>
    <row r="3413" spans="1:32">
      <c r="A3413" s="3" t="s">
        <v>183</v>
      </c>
      <c r="B3413">
        <v>3403</v>
      </c>
      <c r="C3413">
        <v>204433</v>
      </c>
      <c r="D3413" t="s">
        <v>136</v>
      </c>
      <c r="E3413" s="2" t="s">
        <v>98</v>
      </c>
      <c r="F3413" s="2" t="s">
        <v>98</v>
      </c>
      <c r="G3413" s="2" t="s">
        <v>97</v>
      </c>
      <c r="H3413" s="3" t="s">
        <v>97</v>
      </c>
      <c r="I3413" s="2" t="s">
        <v>147</v>
      </c>
      <c r="J3413" s="6" t="s">
        <v>98</v>
      </c>
      <c r="K3413" s="2" t="s">
        <v>134</v>
      </c>
      <c r="L3413" t="s">
        <v>139</v>
      </c>
      <c r="M3413" s="3" t="s">
        <v>100</v>
      </c>
      <c r="N3413" s="71" t="s">
        <v>97</v>
      </c>
      <c r="O3413" s="71" t="s">
        <v>174</v>
      </c>
      <c r="P3413" s="5" t="s">
        <v>97</v>
      </c>
      <c r="Q3413" s="2" t="s">
        <v>98</v>
      </c>
      <c r="R3413" s="2" t="s">
        <v>98</v>
      </c>
      <c r="S3413" t="s">
        <v>97</v>
      </c>
      <c r="T3413" t="s">
        <v>98</v>
      </c>
      <c r="U3413" s="2" t="s">
        <v>98</v>
      </c>
      <c r="V3413" s="2" t="s">
        <v>97</v>
      </c>
      <c r="W3413" s="2" t="s">
        <v>98</v>
      </c>
      <c r="X3413" s="2" t="s">
        <v>98</v>
      </c>
      <c r="Y3413" s="2" t="s">
        <v>97</v>
      </c>
      <c r="Z3413" s="2" t="s">
        <v>98</v>
      </c>
      <c r="AA3413" s="2" t="s">
        <v>98</v>
      </c>
      <c r="AB3413" s="2" t="s">
        <v>98</v>
      </c>
      <c r="AC3413" t="s">
        <v>178</v>
      </c>
      <c r="AD3413" s="6" t="s">
        <v>97</v>
      </c>
      <c r="AE3413" s="1" t="s">
        <v>98</v>
      </c>
      <c r="AF3413" t="s">
        <v>97</v>
      </c>
    </row>
    <row r="3414" spans="1:32">
      <c r="A3414" s="3" t="s">
        <v>184</v>
      </c>
      <c r="B3414">
        <v>3404</v>
      </c>
      <c r="C3414" s="6">
        <v>204446</v>
      </c>
      <c r="D3414" t="s">
        <v>136</v>
      </c>
      <c r="E3414" s="2" t="s">
        <v>98</v>
      </c>
      <c r="F3414" s="2" t="s">
        <v>98</v>
      </c>
      <c r="G3414" s="2" t="s">
        <v>97</v>
      </c>
      <c r="H3414" s="2" t="s">
        <v>97</v>
      </c>
      <c r="I3414" s="2" t="s">
        <v>147</v>
      </c>
      <c r="J3414" s="2" t="s">
        <v>97</v>
      </c>
      <c r="K3414" s="2" t="s">
        <v>135</v>
      </c>
      <c r="L3414" t="s">
        <v>138</v>
      </c>
      <c r="M3414" s="2" t="s">
        <v>100</v>
      </c>
      <c r="N3414" s="71" t="s">
        <v>97</v>
      </c>
      <c r="O3414" s="71" t="s">
        <v>174</v>
      </c>
      <c r="P3414" s="4" t="s">
        <v>97</v>
      </c>
      <c r="Q3414" s="2" t="s">
        <v>98</v>
      </c>
      <c r="R3414" s="2" t="s">
        <v>98</v>
      </c>
      <c r="S3414" t="s">
        <v>97</v>
      </c>
      <c r="T3414" t="s">
        <v>97</v>
      </c>
      <c r="U3414" s="2" t="s">
        <v>97</v>
      </c>
      <c r="V3414" s="2" t="s">
        <v>98</v>
      </c>
      <c r="W3414" s="2" t="s">
        <v>98</v>
      </c>
      <c r="X3414" s="2" t="s">
        <v>97</v>
      </c>
      <c r="Y3414" s="2" t="s">
        <v>99</v>
      </c>
      <c r="Z3414" s="2" t="s">
        <v>97</v>
      </c>
      <c r="AA3414" s="2" t="s">
        <v>97</v>
      </c>
      <c r="AB3414" s="2" t="s">
        <v>185</v>
      </c>
      <c r="AC3414" t="s">
        <v>176</v>
      </c>
      <c r="AD3414" t="s">
        <v>98</v>
      </c>
      <c r="AE3414" s="1" t="s">
        <v>98</v>
      </c>
      <c r="AF3414" t="s">
        <v>97</v>
      </c>
    </row>
    <row r="3415" spans="1:32">
      <c r="A3415" s="3" t="s">
        <v>184</v>
      </c>
      <c r="B3415">
        <v>3405</v>
      </c>
      <c r="C3415" s="6">
        <v>204452</v>
      </c>
      <c r="D3415" t="s">
        <v>136</v>
      </c>
      <c r="E3415" s="2" t="s">
        <v>98</v>
      </c>
      <c r="F3415" s="2" t="s">
        <v>98</v>
      </c>
      <c r="G3415" s="2" t="s">
        <v>98</v>
      </c>
      <c r="H3415" s="2" t="s">
        <v>97</v>
      </c>
      <c r="I3415" s="2" t="s">
        <v>147</v>
      </c>
      <c r="J3415" s="2" t="s">
        <v>97</v>
      </c>
      <c r="K3415" s="2" t="s">
        <v>134</v>
      </c>
      <c r="L3415" t="s">
        <v>140</v>
      </c>
      <c r="M3415" s="2" t="s">
        <v>100</v>
      </c>
      <c r="N3415" s="71" t="s">
        <v>97</v>
      </c>
      <c r="O3415" s="71" t="s">
        <v>174</v>
      </c>
      <c r="P3415" s="4" t="s">
        <v>182</v>
      </c>
      <c r="Q3415" s="2" t="s">
        <v>98</v>
      </c>
      <c r="R3415" s="2" t="s">
        <v>98</v>
      </c>
      <c r="S3415" t="s">
        <v>98</v>
      </c>
      <c r="T3415" t="s">
        <v>98</v>
      </c>
      <c r="U3415" s="2" t="s">
        <v>98</v>
      </c>
      <c r="V3415" s="2" t="s">
        <v>98</v>
      </c>
      <c r="W3415" s="2" t="s">
        <v>98</v>
      </c>
      <c r="X3415" s="2" t="s">
        <v>98</v>
      </c>
      <c r="Y3415" s="2" t="s">
        <v>98</v>
      </c>
      <c r="Z3415" s="2" t="s">
        <v>98</v>
      </c>
      <c r="AA3415" s="2" t="s">
        <v>98</v>
      </c>
      <c r="AB3415" s="2" t="s">
        <v>97</v>
      </c>
      <c r="AC3415" t="s">
        <v>178</v>
      </c>
      <c r="AD3415" t="s">
        <v>97</v>
      </c>
      <c r="AE3415" s="1" t="s">
        <v>98</v>
      </c>
      <c r="AF3415" t="s">
        <v>97</v>
      </c>
    </row>
    <row r="3416" spans="1:32">
      <c r="A3416" s="3" t="s">
        <v>184</v>
      </c>
      <c r="B3416">
        <v>3406</v>
      </c>
      <c r="C3416" s="6">
        <v>204457</v>
      </c>
      <c r="D3416" t="s">
        <v>137</v>
      </c>
      <c r="E3416" s="2" t="s">
        <v>98</v>
      </c>
      <c r="F3416" s="2" t="s">
        <v>98</v>
      </c>
      <c r="G3416" s="2" t="s">
        <v>98</v>
      </c>
      <c r="H3416" s="2" t="s">
        <v>97</v>
      </c>
      <c r="I3416" s="2" t="s">
        <v>147</v>
      </c>
      <c r="J3416" s="2" t="s">
        <v>97</v>
      </c>
      <c r="K3416" s="2" t="s">
        <v>134</v>
      </c>
      <c r="L3416" t="s">
        <v>139</v>
      </c>
      <c r="M3416" s="2" t="s">
        <v>100</v>
      </c>
      <c r="N3416" s="71" t="s">
        <v>97</v>
      </c>
      <c r="O3416" s="71" t="s">
        <v>174</v>
      </c>
      <c r="P3416" s="4" t="s">
        <v>97</v>
      </c>
      <c r="Q3416" s="2" t="s">
        <v>98</v>
      </c>
      <c r="R3416" s="2" t="s">
        <v>98</v>
      </c>
      <c r="S3416" t="s">
        <v>97</v>
      </c>
      <c r="T3416" t="s">
        <v>98</v>
      </c>
      <c r="U3416" s="2" t="s">
        <v>98</v>
      </c>
      <c r="V3416" s="2" t="s">
        <v>98</v>
      </c>
      <c r="W3416" s="2" t="s">
        <v>98</v>
      </c>
      <c r="X3416" s="2" t="s">
        <v>98</v>
      </c>
      <c r="Y3416" s="2" t="s">
        <v>98</v>
      </c>
      <c r="Z3416" s="2" t="s">
        <v>98</v>
      </c>
      <c r="AA3416" s="2" t="s">
        <v>98</v>
      </c>
      <c r="AB3416" s="2" t="s">
        <v>99</v>
      </c>
      <c r="AC3416" t="s">
        <v>178</v>
      </c>
      <c r="AD3416" t="s">
        <v>97</v>
      </c>
      <c r="AE3416" s="1" t="s">
        <v>98</v>
      </c>
      <c r="AF3416" t="s">
        <v>98</v>
      </c>
    </row>
    <row r="3417" spans="1:32">
      <c r="A3417" s="3" t="s">
        <v>184</v>
      </c>
      <c r="B3417">
        <v>3407</v>
      </c>
      <c r="C3417">
        <v>204478</v>
      </c>
      <c r="D3417" t="s">
        <v>137</v>
      </c>
      <c r="E3417" s="2" t="s">
        <v>98</v>
      </c>
      <c r="F3417" s="2" t="s">
        <v>98</v>
      </c>
      <c r="G3417" s="2" t="s">
        <v>98</v>
      </c>
      <c r="H3417" s="3" t="s">
        <v>97</v>
      </c>
      <c r="I3417" s="2" t="s">
        <v>147</v>
      </c>
      <c r="J3417" s="6" t="s">
        <v>97</v>
      </c>
      <c r="K3417" s="2" t="s">
        <v>134</v>
      </c>
      <c r="L3417" t="s">
        <v>140</v>
      </c>
      <c r="M3417" s="2" t="s">
        <v>100</v>
      </c>
      <c r="N3417" s="70" t="s">
        <v>97</v>
      </c>
      <c r="O3417" s="70" t="s">
        <v>163</v>
      </c>
      <c r="P3417" s="4" t="s">
        <v>98</v>
      </c>
      <c r="Q3417" s="2" t="s">
        <v>98</v>
      </c>
      <c r="R3417" s="2" t="s">
        <v>98</v>
      </c>
      <c r="S3417" t="s">
        <v>97</v>
      </c>
      <c r="T3417" t="s">
        <v>98</v>
      </c>
      <c r="U3417" s="2" t="s">
        <v>98</v>
      </c>
      <c r="V3417" s="2" t="s">
        <v>98</v>
      </c>
      <c r="W3417" s="2" t="s">
        <v>98</v>
      </c>
      <c r="X3417" s="2" t="s">
        <v>98</v>
      </c>
      <c r="Y3417" s="2" t="s">
        <v>98</v>
      </c>
      <c r="Z3417" s="2" t="s">
        <v>98</v>
      </c>
      <c r="AA3417" s="2" t="s">
        <v>98</v>
      </c>
      <c r="AB3417" s="2" t="s">
        <v>97</v>
      </c>
      <c r="AC3417" t="s">
        <v>178</v>
      </c>
      <c r="AD3417" s="6" t="s">
        <v>97</v>
      </c>
      <c r="AE3417" s="7" t="s">
        <v>98</v>
      </c>
      <c r="AF3417" t="s">
        <v>98</v>
      </c>
    </row>
    <row r="3418" spans="1:32">
      <c r="A3418" s="3" t="s">
        <v>184</v>
      </c>
      <c r="B3418">
        <v>3408</v>
      </c>
      <c r="C3418">
        <v>204479</v>
      </c>
      <c r="D3418" t="s">
        <v>137</v>
      </c>
      <c r="E3418" s="2" t="s">
        <v>98</v>
      </c>
      <c r="F3418" s="2" t="s">
        <v>98</v>
      </c>
      <c r="G3418" s="2" t="s">
        <v>98</v>
      </c>
      <c r="H3418" s="3" t="s">
        <v>97</v>
      </c>
      <c r="I3418" s="2" t="s">
        <v>147</v>
      </c>
      <c r="J3418" s="6" t="s">
        <v>97</v>
      </c>
      <c r="K3418" s="2" t="s">
        <v>134</v>
      </c>
      <c r="L3418" t="s">
        <v>140</v>
      </c>
      <c r="M3418" s="2" t="s">
        <v>100</v>
      </c>
      <c r="N3418" s="70" t="s">
        <v>97</v>
      </c>
      <c r="O3418" s="70" t="s">
        <v>163</v>
      </c>
      <c r="P3418" s="4" t="s">
        <v>98</v>
      </c>
      <c r="Q3418" s="2" t="s">
        <v>98</v>
      </c>
      <c r="R3418" s="2" t="s">
        <v>98</v>
      </c>
      <c r="S3418" t="s">
        <v>97</v>
      </c>
      <c r="T3418" t="s">
        <v>98</v>
      </c>
      <c r="U3418" s="2" t="s">
        <v>98</v>
      </c>
      <c r="V3418" s="2" t="s">
        <v>98</v>
      </c>
      <c r="W3418" s="2" t="s">
        <v>98</v>
      </c>
      <c r="X3418" s="2" t="s">
        <v>98</v>
      </c>
      <c r="Y3418" s="2" t="s">
        <v>98</v>
      </c>
      <c r="Z3418" s="2" t="s">
        <v>98</v>
      </c>
      <c r="AA3418" s="2" t="s">
        <v>98</v>
      </c>
      <c r="AB3418" s="2" t="s">
        <v>97</v>
      </c>
      <c r="AC3418" t="s">
        <v>178</v>
      </c>
      <c r="AD3418" s="6" t="s">
        <v>97</v>
      </c>
      <c r="AE3418" s="7" t="s">
        <v>98</v>
      </c>
      <c r="AF3418" t="s">
        <v>98</v>
      </c>
    </row>
    <row r="3419" spans="1:32">
      <c r="A3419" s="3" t="s">
        <v>184</v>
      </c>
      <c r="B3419">
        <v>3409</v>
      </c>
      <c r="C3419" s="6">
        <v>204491</v>
      </c>
      <c r="D3419" t="s">
        <v>136</v>
      </c>
      <c r="E3419" s="2" t="s">
        <v>98</v>
      </c>
      <c r="F3419" s="2" t="s">
        <v>98</v>
      </c>
      <c r="G3419" s="2" t="s">
        <v>98</v>
      </c>
      <c r="H3419" s="2" t="s">
        <v>99</v>
      </c>
      <c r="I3419" s="2" t="s">
        <v>146</v>
      </c>
      <c r="J3419" s="2" t="s">
        <v>98</v>
      </c>
      <c r="K3419" s="2" t="s">
        <v>134</v>
      </c>
      <c r="L3419" t="s">
        <v>140</v>
      </c>
      <c r="M3419" s="2" t="s">
        <v>101</v>
      </c>
      <c r="N3419" s="71" t="s">
        <v>98</v>
      </c>
      <c r="O3419" s="71" t="s">
        <v>174</v>
      </c>
      <c r="P3419" s="4" t="s">
        <v>182</v>
      </c>
      <c r="Q3419" s="2" t="s">
        <v>98</v>
      </c>
      <c r="R3419" s="2" t="s">
        <v>98</v>
      </c>
      <c r="S3419" t="s">
        <v>98</v>
      </c>
      <c r="T3419" t="s">
        <v>98</v>
      </c>
      <c r="U3419" s="2" t="s">
        <v>98</v>
      </c>
      <c r="V3419" s="2" t="s">
        <v>98</v>
      </c>
      <c r="W3419" s="2" t="s">
        <v>98</v>
      </c>
      <c r="X3419" s="2" t="s">
        <v>98</v>
      </c>
      <c r="Y3419" s="2" t="s">
        <v>186</v>
      </c>
      <c r="Z3419" s="2" t="s">
        <v>98</v>
      </c>
      <c r="AA3419" s="2" t="s">
        <v>98</v>
      </c>
      <c r="AB3419" s="2" t="s">
        <v>97</v>
      </c>
      <c r="AC3419" t="s">
        <v>178</v>
      </c>
      <c r="AD3419" t="s">
        <v>97</v>
      </c>
      <c r="AE3419" s="1" t="s">
        <v>98</v>
      </c>
      <c r="AF3419" t="s">
        <v>99</v>
      </c>
    </row>
    <row r="3420" spans="1:32">
      <c r="A3420" s="3" t="s">
        <v>184</v>
      </c>
      <c r="B3420">
        <v>3410</v>
      </c>
      <c r="C3420" s="6">
        <v>204494</v>
      </c>
      <c r="D3420" t="s">
        <v>136</v>
      </c>
      <c r="E3420" s="2" t="s">
        <v>98</v>
      </c>
      <c r="F3420" s="2" t="s">
        <v>98</v>
      </c>
      <c r="G3420" s="2" t="s">
        <v>98</v>
      </c>
      <c r="H3420" s="2" t="s">
        <v>97</v>
      </c>
      <c r="I3420" s="2" t="s">
        <v>147</v>
      </c>
      <c r="J3420" s="2" t="s">
        <v>97</v>
      </c>
      <c r="K3420" s="2" t="s">
        <v>134</v>
      </c>
      <c r="L3420" t="s">
        <v>138</v>
      </c>
      <c r="M3420" s="2" t="s">
        <v>101</v>
      </c>
      <c r="N3420" s="71" t="s">
        <v>97</v>
      </c>
      <c r="O3420" s="71" t="s">
        <v>174</v>
      </c>
      <c r="P3420" s="4" t="s">
        <v>182</v>
      </c>
      <c r="Q3420" s="2" t="s">
        <v>98</v>
      </c>
      <c r="R3420" s="2" t="s">
        <v>98</v>
      </c>
      <c r="S3420" t="s">
        <v>98</v>
      </c>
      <c r="T3420" t="s">
        <v>97</v>
      </c>
      <c r="U3420" s="2" t="s">
        <v>97</v>
      </c>
      <c r="V3420" s="2" t="s">
        <v>97</v>
      </c>
      <c r="W3420" s="2" t="s">
        <v>98</v>
      </c>
      <c r="X3420" s="2" t="s">
        <v>98</v>
      </c>
      <c r="Y3420" s="2" t="s">
        <v>98</v>
      </c>
      <c r="Z3420" s="2" t="s">
        <v>98</v>
      </c>
      <c r="AA3420" s="2" t="s">
        <v>98</v>
      </c>
      <c r="AB3420" s="2" t="s">
        <v>97</v>
      </c>
      <c r="AC3420" t="s">
        <v>178</v>
      </c>
      <c r="AD3420" t="s">
        <v>97</v>
      </c>
      <c r="AE3420" s="1" t="s">
        <v>98</v>
      </c>
      <c r="AF3420" t="s">
        <v>97</v>
      </c>
    </row>
    <row r="3421" spans="1:32">
      <c r="A3421" s="3" t="s">
        <v>184</v>
      </c>
      <c r="B3421">
        <v>3411</v>
      </c>
      <c r="C3421">
        <v>204501</v>
      </c>
      <c r="D3421" t="s">
        <v>136</v>
      </c>
      <c r="E3421" s="2" t="s">
        <v>98</v>
      </c>
      <c r="F3421" s="2" t="s">
        <v>98</v>
      </c>
      <c r="G3421" s="2" t="s">
        <v>98</v>
      </c>
      <c r="H3421" s="3" t="s">
        <v>99</v>
      </c>
      <c r="I3421" s="2" t="s">
        <v>148</v>
      </c>
      <c r="J3421" s="6" t="s">
        <v>97</v>
      </c>
      <c r="K3421" s="2" t="s">
        <v>134</v>
      </c>
      <c r="L3421" t="s">
        <v>140</v>
      </c>
      <c r="M3421" s="3" t="s">
        <v>101</v>
      </c>
      <c r="N3421" s="71" t="s">
        <v>97</v>
      </c>
      <c r="O3421" s="71" t="s">
        <v>174</v>
      </c>
      <c r="P3421" s="5" t="s">
        <v>182</v>
      </c>
      <c r="Q3421" s="2" t="s">
        <v>98</v>
      </c>
      <c r="R3421" s="2" t="s">
        <v>98</v>
      </c>
      <c r="S3421" t="s">
        <v>98</v>
      </c>
      <c r="T3421" t="s">
        <v>98</v>
      </c>
      <c r="U3421" s="2" t="s">
        <v>98</v>
      </c>
      <c r="V3421" s="2" t="s">
        <v>98</v>
      </c>
      <c r="W3421" s="2" t="s">
        <v>98</v>
      </c>
      <c r="X3421" s="2" t="s">
        <v>98</v>
      </c>
      <c r="Y3421" s="2" t="s">
        <v>186</v>
      </c>
      <c r="Z3421" s="2" t="s">
        <v>98</v>
      </c>
      <c r="AA3421" s="2" t="s">
        <v>98</v>
      </c>
      <c r="AB3421" s="2" t="s">
        <v>97</v>
      </c>
      <c r="AC3421" t="s">
        <v>178</v>
      </c>
      <c r="AD3421" s="6" t="s">
        <v>97</v>
      </c>
      <c r="AE3421" s="7" t="s">
        <v>98</v>
      </c>
      <c r="AF3421" t="s">
        <v>98</v>
      </c>
    </row>
    <row r="3422" spans="1:32">
      <c r="A3422" s="3" t="s">
        <v>184</v>
      </c>
      <c r="B3422">
        <v>3412</v>
      </c>
      <c r="C3422" s="6">
        <v>204502</v>
      </c>
      <c r="D3422" t="s">
        <v>137</v>
      </c>
      <c r="E3422" s="2" t="s">
        <v>98</v>
      </c>
      <c r="F3422" s="2" t="s">
        <v>98</v>
      </c>
      <c r="G3422" s="2" t="s">
        <v>98</v>
      </c>
      <c r="H3422" s="2" t="s">
        <v>99</v>
      </c>
      <c r="I3422" s="2" t="s">
        <v>148</v>
      </c>
      <c r="J3422" s="2" t="s">
        <v>97</v>
      </c>
      <c r="K3422" s="2" t="s">
        <v>134</v>
      </c>
      <c r="L3422" t="s">
        <v>140</v>
      </c>
      <c r="M3422" s="2" t="s">
        <v>101</v>
      </c>
      <c r="N3422" s="71" t="s">
        <v>98</v>
      </c>
      <c r="O3422" s="71" t="s">
        <v>174</v>
      </c>
      <c r="P3422" s="4" t="s">
        <v>182</v>
      </c>
      <c r="Q3422" s="2" t="s">
        <v>98</v>
      </c>
      <c r="R3422" s="2" t="s">
        <v>98</v>
      </c>
      <c r="S3422" t="s">
        <v>98</v>
      </c>
      <c r="T3422" t="s">
        <v>98</v>
      </c>
      <c r="U3422" s="2" t="s">
        <v>98</v>
      </c>
      <c r="V3422" s="2" t="s">
        <v>98</v>
      </c>
      <c r="W3422" s="2" t="s">
        <v>98</v>
      </c>
      <c r="X3422" s="2" t="s">
        <v>98</v>
      </c>
      <c r="Y3422" s="2" t="s">
        <v>186</v>
      </c>
      <c r="Z3422" s="2" t="s">
        <v>98</v>
      </c>
      <c r="AA3422" s="2" t="s">
        <v>98</v>
      </c>
      <c r="AB3422" s="2" t="s">
        <v>97</v>
      </c>
      <c r="AC3422" t="s">
        <v>178</v>
      </c>
      <c r="AD3422" t="s">
        <v>97</v>
      </c>
      <c r="AE3422" s="1" t="s">
        <v>98</v>
      </c>
      <c r="AF3422" t="s">
        <v>98</v>
      </c>
    </row>
    <row r="3423" spans="1:32">
      <c r="A3423" s="3" t="s">
        <v>184</v>
      </c>
      <c r="B3423">
        <v>3413</v>
      </c>
      <c r="C3423" s="6">
        <v>204512</v>
      </c>
      <c r="D3423" t="s">
        <v>136</v>
      </c>
      <c r="E3423" s="2" t="s">
        <v>98</v>
      </c>
      <c r="F3423" s="2" t="s">
        <v>98</v>
      </c>
      <c r="G3423" s="2" t="s">
        <v>97</v>
      </c>
      <c r="H3423" s="2" t="s">
        <v>97</v>
      </c>
      <c r="I3423" s="2" t="s">
        <v>149</v>
      </c>
      <c r="J3423" s="2" t="s">
        <v>97</v>
      </c>
      <c r="K3423" s="2" t="s">
        <v>135</v>
      </c>
      <c r="L3423" t="s">
        <v>138</v>
      </c>
      <c r="M3423" s="2" t="s">
        <v>101</v>
      </c>
      <c r="N3423" s="71" t="s">
        <v>97</v>
      </c>
      <c r="O3423" s="71" t="s">
        <v>174</v>
      </c>
      <c r="P3423" s="4" t="s">
        <v>97</v>
      </c>
      <c r="Q3423" s="2" t="s">
        <v>97</v>
      </c>
      <c r="R3423" s="2" t="s">
        <v>98</v>
      </c>
      <c r="S3423" t="s">
        <v>97</v>
      </c>
      <c r="T3423" t="s">
        <v>98</v>
      </c>
      <c r="U3423" s="2" t="s">
        <v>97</v>
      </c>
      <c r="V3423" s="2" t="s">
        <v>98</v>
      </c>
      <c r="W3423" s="2" t="s">
        <v>98</v>
      </c>
      <c r="X3423" s="2" t="s">
        <v>98</v>
      </c>
      <c r="Y3423" s="2" t="s">
        <v>99</v>
      </c>
      <c r="Z3423" s="2" t="s">
        <v>97</v>
      </c>
      <c r="AA3423" s="2" t="s">
        <v>98</v>
      </c>
      <c r="AB3423" s="2" t="s">
        <v>185</v>
      </c>
      <c r="AC3423" t="s">
        <v>176</v>
      </c>
      <c r="AD3423" t="s">
        <v>98</v>
      </c>
      <c r="AE3423" s="1" t="s">
        <v>98</v>
      </c>
      <c r="AF3423" t="s">
        <v>98</v>
      </c>
    </row>
    <row r="3424" spans="1:32">
      <c r="A3424" s="3" t="s">
        <v>184</v>
      </c>
      <c r="B3424">
        <v>3414</v>
      </c>
      <c r="C3424">
        <v>204526</v>
      </c>
      <c r="D3424" t="s">
        <v>136</v>
      </c>
      <c r="E3424" s="2" t="s">
        <v>98</v>
      </c>
      <c r="F3424" s="2" t="s">
        <v>98</v>
      </c>
      <c r="G3424" s="2" t="s">
        <v>98</v>
      </c>
      <c r="H3424" s="3" t="s">
        <v>98</v>
      </c>
      <c r="I3424" s="2" t="s">
        <v>144</v>
      </c>
      <c r="J3424" s="6" t="s">
        <v>97</v>
      </c>
      <c r="K3424" s="2" t="s">
        <v>134</v>
      </c>
      <c r="L3424" t="s">
        <v>140</v>
      </c>
      <c r="M3424" s="2" t="s">
        <v>101</v>
      </c>
      <c r="N3424" s="70" t="s">
        <v>98</v>
      </c>
      <c r="O3424" s="70" t="s">
        <v>174</v>
      </c>
      <c r="P3424" s="5" t="s">
        <v>182</v>
      </c>
      <c r="Q3424" s="2" t="s">
        <v>98</v>
      </c>
      <c r="R3424" s="2" t="s">
        <v>98</v>
      </c>
      <c r="S3424" t="s">
        <v>98</v>
      </c>
      <c r="T3424" t="s">
        <v>98</v>
      </c>
      <c r="U3424" s="2" t="s">
        <v>98</v>
      </c>
      <c r="V3424" s="2" t="s">
        <v>98</v>
      </c>
      <c r="W3424" s="2" t="s">
        <v>98</v>
      </c>
      <c r="X3424" s="2" t="s">
        <v>98</v>
      </c>
      <c r="Y3424" s="2" t="s">
        <v>186</v>
      </c>
      <c r="Z3424" s="2" t="s">
        <v>98</v>
      </c>
      <c r="AA3424" s="2" t="s">
        <v>98</v>
      </c>
      <c r="AB3424" s="2" t="s">
        <v>97</v>
      </c>
      <c r="AC3424" t="s">
        <v>178</v>
      </c>
      <c r="AD3424" s="6" t="s">
        <v>97</v>
      </c>
      <c r="AE3424" s="1" t="s">
        <v>98</v>
      </c>
      <c r="AF3424" t="s">
        <v>98</v>
      </c>
    </row>
    <row r="3425" spans="1:32">
      <c r="A3425" s="3" t="s">
        <v>184</v>
      </c>
      <c r="B3425">
        <v>3415</v>
      </c>
      <c r="C3425">
        <v>204541</v>
      </c>
      <c r="D3425" t="s">
        <v>136</v>
      </c>
      <c r="E3425" s="2" t="s">
        <v>98</v>
      </c>
      <c r="F3425" s="2" t="s">
        <v>98</v>
      </c>
      <c r="G3425" s="2" t="s">
        <v>97</v>
      </c>
      <c r="H3425" s="3" t="s">
        <v>98</v>
      </c>
      <c r="I3425" s="2" t="s">
        <v>146</v>
      </c>
      <c r="J3425" s="6" t="s">
        <v>97</v>
      </c>
      <c r="K3425" s="2" t="s">
        <v>134</v>
      </c>
      <c r="L3425" t="s">
        <v>140</v>
      </c>
      <c r="M3425" s="2" t="s">
        <v>100</v>
      </c>
      <c r="N3425" s="70" t="s">
        <v>97</v>
      </c>
      <c r="O3425" s="70" t="s">
        <v>174</v>
      </c>
      <c r="P3425" s="4" t="s">
        <v>98</v>
      </c>
      <c r="Q3425" s="2" t="s">
        <v>98</v>
      </c>
      <c r="R3425" s="2" t="s">
        <v>98</v>
      </c>
      <c r="S3425" t="s">
        <v>97</v>
      </c>
      <c r="T3425" t="s">
        <v>98</v>
      </c>
      <c r="U3425" s="2" t="s">
        <v>98</v>
      </c>
      <c r="V3425" s="2" t="s">
        <v>97</v>
      </c>
      <c r="W3425" s="2" t="s">
        <v>98</v>
      </c>
      <c r="X3425" s="2" t="s">
        <v>98</v>
      </c>
      <c r="Y3425" s="2" t="s">
        <v>98</v>
      </c>
      <c r="Z3425" s="2" t="s">
        <v>98</v>
      </c>
      <c r="AA3425" s="2" t="s">
        <v>98</v>
      </c>
      <c r="AB3425" s="2" t="s">
        <v>97</v>
      </c>
      <c r="AC3425" t="s">
        <v>178</v>
      </c>
      <c r="AD3425" s="6" t="s">
        <v>97</v>
      </c>
      <c r="AE3425" s="1" t="s">
        <v>98</v>
      </c>
      <c r="AF3425" t="s">
        <v>98</v>
      </c>
    </row>
    <row r="3426" spans="1:32">
      <c r="A3426" s="3" t="s">
        <v>184</v>
      </c>
      <c r="B3426">
        <v>3416</v>
      </c>
      <c r="C3426" s="6">
        <v>204548</v>
      </c>
      <c r="D3426" t="s">
        <v>136</v>
      </c>
      <c r="E3426" s="2" t="s">
        <v>97</v>
      </c>
      <c r="F3426" s="2" t="s">
        <v>98</v>
      </c>
      <c r="G3426" s="2" t="s">
        <v>98</v>
      </c>
      <c r="H3426" s="2" t="s">
        <v>97</v>
      </c>
      <c r="I3426" s="2" t="s">
        <v>147</v>
      </c>
      <c r="J3426" s="2" t="s">
        <v>97</v>
      </c>
      <c r="K3426" s="2" t="s">
        <v>134</v>
      </c>
      <c r="L3426" t="s">
        <v>139</v>
      </c>
      <c r="M3426" s="2" t="s">
        <v>100</v>
      </c>
      <c r="N3426" s="71" t="s">
        <v>98</v>
      </c>
      <c r="O3426" s="71" t="s">
        <v>174</v>
      </c>
      <c r="P3426" s="4" t="s">
        <v>182</v>
      </c>
      <c r="Q3426" s="2" t="s">
        <v>98</v>
      </c>
      <c r="R3426" s="2" t="s">
        <v>98</v>
      </c>
      <c r="S3426" t="s">
        <v>98</v>
      </c>
      <c r="T3426" t="s">
        <v>98</v>
      </c>
      <c r="U3426" s="2" t="s">
        <v>98</v>
      </c>
      <c r="V3426" s="2" t="s">
        <v>98</v>
      </c>
      <c r="W3426" s="2" t="s">
        <v>98</v>
      </c>
      <c r="X3426" s="2" t="s">
        <v>98</v>
      </c>
      <c r="Y3426" s="2" t="s">
        <v>98</v>
      </c>
      <c r="Z3426" s="2" t="s">
        <v>98</v>
      </c>
      <c r="AA3426" s="2" t="s">
        <v>98</v>
      </c>
      <c r="AB3426" s="2" t="s">
        <v>97</v>
      </c>
      <c r="AC3426" t="s">
        <v>178</v>
      </c>
      <c r="AD3426" t="s">
        <v>97</v>
      </c>
      <c r="AE3426" s="1" t="s">
        <v>98</v>
      </c>
      <c r="AF3426" t="s">
        <v>97</v>
      </c>
    </row>
    <row r="3427" spans="1:32">
      <c r="A3427" s="3" t="s">
        <v>184</v>
      </c>
      <c r="B3427">
        <v>3417</v>
      </c>
      <c r="C3427">
        <v>204555</v>
      </c>
      <c r="D3427" t="s">
        <v>137</v>
      </c>
      <c r="E3427" s="2" t="s">
        <v>98</v>
      </c>
      <c r="F3427" s="2" t="s">
        <v>98</v>
      </c>
      <c r="G3427" s="2" t="s">
        <v>98</v>
      </c>
      <c r="H3427" s="3" t="s">
        <v>97</v>
      </c>
      <c r="I3427" s="2" t="s">
        <v>145</v>
      </c>
      <c r="J3427" s="6" t="s">
        <v>97</v>
      </c>
      <c r="K3427" s="2" t="s">
        <v>135</v>
      </c>
      <c r="L3427" t="s">
        <v>138</v>
      </c>
      <c r="M3427" s="3" t="s">
        <v>101</v>
      </c>
      <c r="N3427" s="71" t="s">
        <v>97</v>
      </c>
      <c r="O3427" s="71" t="s">
        <v>174</v>
      </c>
      <c r="P3427" s="4" t="s">
        <v>97</v>
      </c>
      <c r="Q3427" s="2" t="s">
        <v>98</v>
      </c>
      <c r="R3427" s="2" t="s">
        <v>98</v>
      </c>
      <c r="S3427" t="s">
        <v>97</v>
      </c>
      <c r="T3427" t="s">
        <v>98</v>
      </c>
      <c r="U3427" s="2" t="s">
        <v>98</v>
      </c>
      <c r="V3427" s="2" t="s">
        <v>98</v>
      </c>
      <c r="W3427" s="2" t="s">
        <v>98</v>
      </c>
      <c r="X3427" s="2" t="s">
        <v>97</v>
      </c>
      <c r="Y3427" s="2" t="s">
        <v>99</v>
      </c>
      <c r="Z3427" s="2" t="s">
        <v>98</v>
      </c>
      <c r="AA3427" s="2" t="s">
        <v>98</v>
      </c>
      <c r="AB3427" s="2" t="s">
        <v>185</v>
      </c>
      <c r="AC3427" t="s">
        <v>178</v>
      </c>
      <c r="AD3427" s="6" t="s">
        <v>98</v>
      </c>
      <c r="AE3427" s="1" t="s">
        <v>98</v>
      </c>
      <c r="AF3427" t="s">
        <v>98</v>
      </c>
    </row>
    <row r="3428" spans="1:32">
      <c r="A3428" s="3" t="s">
        <v>184</v>
      </c>
      <c r="B3428">
        <v>3418</v>
      </c>
      <c r="C3428" s="6">
        <v>204565</v>
      </c>
      <c r="D3428" t="s">
        <v>136</v>
      </c>
      <c r="E3428" s="2" t="s">
        <v>98</v>
      </c>
      <c r="F3428" s="2" t="s">
        <v>98</v>
      </c>
      <c r="G3428" s="2" t="s">
        <v>98</v>
      </c>
      <c r="H3428" s="2" t="s">
        <v>97</v>
      </c>
      <c r="I3428" s="2" t="s">
        <v>149</v>
      </c>
      <c r="J3428" s="2" t="s">
        <v>97</v>
      </c>
      <c r="K3428" s="2" t="s">
        <v>134</v>
      </c>
      <c r="L3428" t="s">
        <v>140</v>
      </c>
      <c r="M3428" s="2" t="s">
        <v>100</v>
      </c>
      <c r="N3428" s="71" t="s">
        <v>98</v>
      </c>
      <c r="O3428" s="71" t="s">
        <v>163</v>
      </c>
      <c r="P3428" s="4" t="s">
        <v>98</v>
      </c>
      <c r="Q3428" s="2" t="s">
        <v>98</v>
      </c>
      <c r="R3428" s="2" t="s">
        <v>98</v>
      </c>
      <c r="S3428" t="s">
        <v>97</v>
      </c>
      <c r="T3428" t="s">
        <v>98</v>
      </c>
      <c r="U3428" s="2" t="s">
        <v>98</v>
      </c>
      <c r="V3428" s="2" t="s">
        <v>98</v>
      </c>
      <c r="W3428" s="2" t="s">
        <v>98</v>
      </c>
      <c r="X3428" s="2" t="s">
        <v>98</v>
      </c>
      <c r="Y3428" s="2" t="s">
        <v>186</v>
      </c>
      <c r="Z3428" s="2" t="s">
        <v>98</v>
      </c>
      <c r="AA3428" s="2" t="s">
        <v>98</v>
      </c>
      <c r="AB3428" s="2" t="s">
        <v>97</v>
      </c>
      <c r="AC3428" t="s">
        <v>178</v>
      </c>
      <c r="AD3428" t="s">
        <v>97</v>
      </c>
      <c r="AE3428" s="1" t="s">
        <v>98</v>
      </c>
      <c r="AF3428" t="s">
        <v>98</v>
      </c>
    </row>
    <row r="3429" spans="1:32">
      <c r="A3429" s="3" t="s">
        <v>184</v>
      </c>
      <c r="B3429">
        <v>3419</v>
      </c>
      <c r="C3429" s="6">
        <v>204567</v>
      </c>
      <c r="D3429" t="s">
        <v>137</v>
      </c>
      <c r="E3429" s="2" t="s">
        <v>98</v>
      </c>
      <c r="F3429" s="2" t="s">
        <v>98</v>
      </c>
      <c r="G3429" s="2" t="s">
        <v>98</v>
      </c>
      <c r="H3429" s="2" t="s">
        <v>97</v>
      </c>
      <c r="I3429" s="2" t="s">
        <v>147</v>
      </c>
      <c r="J3429" s="2" t="s">
        <v>97</v>
      </c>
      <c r="K3429" s="2" t="s">
        <v>134</v>
      </c>
      <c r="L3429" t="s">
        <v>140</v>
      </c>
      <c r="M3429" s="2" t="s">
        <v>101</v>
      </c>
      <c r="N3429" s="71" t="s">
        <v>97</v>
      </c>
      <c r="O3429" s="71" t="s">
        <v>174</v>
      </c>
      <c r="P3429" s="4" t="s">
        <v>98</v>
      </c>
      <c r="Q3429" s="2" t="s">
        <v>98</v>
      </c>
      <c r="R3429" s="2" t="s">
        <v>98</v>
      </c>
      <c r="S3429" t="s">
        <v>97</v>
      </c>
      <c r="T3429" t="s">
        <v>98</v>
      </c>
      <c r="U3429" s="2" t="s">
        <v>98</v>
      </c>
      <c r="V3429" s="2" t="s">
        <v>98</v>
      </c>
      <c r="W3429" s="2" t="s">
        <v>98</v>
      </c>
      <c r="X3429" s="2" t="s">
        <v>98</v>
      </c>
      <c r="Y3429" s="2" t="s">
        <v>186</v>
      </c>
      <c r="Z3429" s="2" t="s">
        <v>98</v>
      </c>
      <c r="AA3429" s="2" t="s">
        <v>98</v>
      </c>
      <c r="AB3429" s="2" t="s">
        <v>98</v>
      </c>
      <c r="AC3429" t="s">
        <v>178</v>
      </c>
      <c r="AD3429" t="s">
        <v>97</v>
      </c>
      <c r="AE3429" s="1" t="s">
        <v>98</v>
      </c>
      <c r="AF3429" t="s">
        <v>98</v>
      </c>
    </row>
    <row r="3430" spans="1:32">
      <c r="A3430" s="3" t="s">
        <v>184</v>
      </c>
      <c r="B3430">
        <v>3420</v>
      </c>
      <c r="C3430">
        <v>204581</v>
      </c>
      <c r="D3430" t="s">
        <v>136</v>
      </c>
      <c r="E3430" s="2" t="s">
        <v>98</v>
      </c>
      <c r="F3430" s="2" t="s">
        <v>98</v>
      </c>
      <c r="G3430" s="2" t="s">
        <v>98</v>
      </c>
      <c r="H3430" s="3" t="s">
        <v>97</v>
      </c>
      <c r="I3430" s="2" t="s">
        <v>149</v>
      </c>
      <c r="J3430" s="6" t="s">
        <v>97</v>
      </c>
      <c r="K3430" s="2" t="s">
        <v>135</v>
      </c>
      <c r="L3430" t="s">
        <v>139</v>
      </c>
      <c r="M3430" s="3" t="s">
        <v>100</v>
      </c>
      <c r="N3430" s="71" t="s">
        <v>97</v>
      </c>
      <c r="O3430" s="71" t="s">
        <v>163</v>
      </c>
      <c r="P3430" s="4" t="s">
        <v>97</v>
      </c>
      <c r="Q3430" s="2" t="s">
        <v>98</v>
      </c>
      <c r="R3430" s="2" t="s">
        <v>98</v>
      </c>
      <c r="S3430" t="s">
        <v>97</v>
      </c>
      <c r="T3430" t="s">
        <v>98</v>
      </c>
      <c r="U3430" s="2" t="s">
        <v>98</v>
      </c>
      <c r="V3430" s="2" t="s">
        <v>98</v>
      </c>
      <c r="W3430" s="2" t="s">
        <v>98</v>
      </c>
      <c r="X3430" s="2" t="s">
        <v>98</v>
      </c>
      <c r="Y3430" s="2" t="s">
        <v>99</v>
      </c>
      <c r="Z3430" s="2" t="s">
        <v>98</v>
      </c>
      <c r="AA3430" s="2" t="s">
        <v>98</v>
      </c>
      <c r="AB3430" s="2" t="s">
        <v>185</v>
      </c>
      <c r="AC3430" t="s">
        <v>176</v>
      </c>
      <c r="AD3430" s="6" t="s">
        <v>98</v>
      </c>
      <c r="AE3430" s="1" t="s">
        <v>98</v>
      </c>
      <c r="AF3430" t="s">
        <v>97</v>
      </c>
    </row>
    <row r="3431" spans="1:32">
      <c r="A3431" s="3" t="s">
        <v>184</v>
      </c>
      <c r="B3431">
        <v>3421</v>
      </c>
      <c r="C3431">
        <v>204590</v>
      </c>
      <c r="D3431" t="s">
        <v>136</v>
      </c>
      <c r="E3431" s="2" t="s">
        <v>97</v>
      </c>
      <c r="F3431" s="2" t="s">
        <v>98</v>
      </c>
      <c r="G3431" s="2" t="s">
        <v>98</v>
      </c>
      <c r="H3431" s="3" t="s">
        <v>97</v>
      </c>
      <c r="I3431" s="2" t="s">
        <v>147</v>
      </c>
      <c r="J3431" s="6" t="s">
        <v>97</v>
      </c>
      <c r="K3431" s="2" t="s">
        <v>134</v>
      </c>
      <c r="L3431" t="s">
        <v>140</v>
      </c>
      <c r="M3431" s="3" t="s">
        <v>101</v>
      </c>
      <c r="N3431" s="71" t="s">
        <v>97</v>
      </c>
      <c r="O3431" s="71" t="s">
        <v>174</v>
      </c>
      <c r="P3431" s="4" t="s">
        <v>98</v>
      </c>
      <c r="Q3431" s="2" t="s">
        <v>98</v>
      </c>
      <c r="R3431" s="2" t="s">
        <v>98</v>
      </c>
      <c r="S3431" t="s">
        <v>97</v>
      </c>
      <c r="T3431" t="s">
        <v>98</v>
      </c>
      <c r="U3431" s="2" t="s">
        <v>98</v>
      </c>
      <c r="V3431" s="2" t="s">
        <v>98</v>
      </c>
      <c r="W3431" s="2" t="s">
        <v>98</v>
      </c>
      <c r="X3431" s="2" t="s">
        <v>98</v>
      </c>
      <c r="Y3431" s="2" t="s">
        <v>186</v>
      </c>
      <c r="Z3431" s="2" t="s">
        <v>98</v>
      </c>
      <c r="AA3431" s="2" t="s">
        <v>98</v>
      </c>
      <c r="AB3431" s="2" t="s">
        <v>98</v>
      </c>
      <c r="AC3431" t="s">
        <v>178</v>
      </c>
      <c r="AD3431" s="6" t="s">
        <v>97</v>
      </c>
      <c r="AE3431" s="7" t="s">
        <v>98</v>
      </c>
      <c r="AF3431" t="s">
        <v>98</v>
      </c>
    </row>
    <row r="3432" spans="1:32">
      <c r="A3432" s="3" t="s">
        <v>184</v>
      </c>
      <c r="B3432">
        <v>3422</v>
      </c>
      <c r="C3432">
        <v>204619</v>
      </c>
      <c r="D3432" t="s">
        <v>136</v>
      </c>
      <c r="E3432" s="2" t="s">
        <v>98</v>
      </c>
      <c r="F3432" s="2" t="s">
        <v>98</v>
      </c>
      <c r="G3432" s="2" t="s">
        <v>97</v>
      </c>
      <c r="H3432" s="3" t="s">
        <v>97</v>
      </c>
      <c r="I3432" s="2" t="s">
        <v>146</v>
      </c>
      <c r="J3432" s="6" t="s">
        <v>97</v>
      </c>
      <c r="K3432" s="2" t="s">
        <v>134</v>
      </c>
      <c r="L3432" t="s">
        <v>140</v>
      </c>
      <c r="M3432" s="3" t="s">
        <v>101</v>
      </c>
      <c r="N3432" s="71" t="s">
        <v>98</v>
      </c>
      <c r="O3432" s="71" t="s">
        <v>174</v>
      </c>
      <c r="P3432" s="5" t="s">
        <v>182</v>
      </c>
      <c r="Q3432" s="2" t="s">
        <v>98</v>
      </c>
      <c r="R3432" s="2" t="s">
        <v>98</v>
      </c>
      <c r="S3432" t="s">
        <v>98</v>
      </c>
      <c r="T3432" t="s">
        <v>98</v>
      </c>
      <c r="U3432" s="2" t="s">
        <v>98</v>
      </c>
      <c r="V3432" s="2" t="s">
        <v>98</v>
      </c>
      <c r="W3432" s="2" t="s">
        <v>98</v>
      </c>
      <c r="X3432" s="2" t="s">
        <v>98</v>
      </c>
      <c r="Y3432" s="2" t="s">
        <v>98</v>
      </c>
      <c r="Z3432" s="2" t="s">
        <v>98</v>
      </c>
      <c r="AA3432" s="2" t="s">
        <v>98</v>
      </c>
      <c r="AB3432" s="2" t="s">
        <v>97</v>
      </c>
      <c r="AC3432" t="s">
        <v>178</v>
      </c>
      <c r="AD3432" t="s">
        <v>97</v>
      </c>
      <c r="AE3432" s="1" t="s">
        <v>98</v>
      </c>
      <c r="AF3432" t="s">
        <v>98</v>
      </c>
    </row>
    <row r="3433" spans="1:32">
      <c r="A3433" s="3" t="s">
        <v>183</v>
      </c>
      <c r="B3433">
        <v>3423</v>
      </c>
      <c r="C3433">
        <v>204645</v>
      </c>
      <c r="D3433" t="s">
        <v>136</v>
      </c>
      <c r="E3433" s="2" t="s">
        <v>97</v>
      </c>
      <c r="F3433" s="2" t="s">
        <v>97</v>
      </c>
      <c r="G3433" s="2" t="s">
        <v>98</v>
      </c>
      <c r="H3433" s="3" t="s">
        <v>97</v>
      </c>
      <c r="I3433" s="2" t="s">
        <v>148</v>
      </c>
      <c r="J3433" s="6" t="s">
        <v>97</v>
      </c>
      <c r="K3433" s="2" t="s">
        <v>134</v>
      </c>
      <c r="L3433" t="s">
        <v>139</v>
      </c>
      <c r="M3433" s="2" t="s">
        <v>100</v>
      </c>
      <c r="N3433" s="70" t="s">
        <v>97</v>
      </c>
      <c r="O3433" s="70" t="s">
        <v>174</v>
      </c>
      <c r="P3433" s="5" t="s">
        <v>97</v>
      </c>
      <c r="Q3433" s="2" t="s">
        <v>97</v>
      </c>
      <c r="R3433" s="2" t="s">
        <v>98</v>
      </c>
      <c r="S3433" t="s">
        <v>97</v>
      </c>
      <c r="T3433" t="s">
        <v>98</v>
      </c>
      <c r="U3433" s="2" t="s">
        <v>98</v>
      </c>
      <c r="V3433" s="2" t="s">
        <v>98</v>
      </c>
      <c r="W3433" s="2" t="s">
        <v>98</v>
      </c>
      <c r="X3433" s="2" t="s">
        <v>97</v>
      </c>
      <c r="Y3433" s="2" t="s">
        <v>98</v>
      </c>
      <c r="Z3433" s="2" t="s">
        <v>98</v>
      </c>
      <c r="AA3433" s="2" t="s">
        <v>98</v>
      </c>
      <c r="AB3433" s="2" t="s">
        <v>97</v>
      </c>
      <c r="AC3433" t="s">
        <v>178</v>
      </c>
      <c r="AD3433" s="6" t="s">
        <v>97</v>
      </c>
      <c r="AE3433" s="7" t="s">
        <v>98</v>
      </c>
      <c r="AF3433" t="s">
        <v>97</v>
      </c>
    </row>
    <row r="3434" spans="1:32">
      <c r="A3434" s="3" t="s">
        <v>184</v>
      </c>
      <c r="B3434">
        <v>3424</v>
      </c>
      <c r="C3434" s="6">
        <v>204653</v>
      </c>
      <c r="D3434" t="s">
        <v>136</v>
      </c>
      <c r="E3434" s="2" t="s">
        <v>98</v>
      </c>
      <c r="F3434" s="2" t="s">
        <v>98</v>
      </c>
      <c r="G3434" s="2" t="s">
        <v>98</v>
      </c>
      <c r="H3434" s="2" t="s">
        <v>97</v>
      </c>
      <c r="I3434" s="2" t="s">
        <v>148</v>
      </c>
      <c r="J3434" s="2" t="s">
        <v>97</v>
      </c>
      <c r="K3434" s="2" t="s">
        <v>134</v>
      </c>
      <c r="L3434" t="s">
        <v>140</v>
      </c>
      <c r="M3434" s="2" t="s">
        <v>101</v>
      </c>
      <c r="N3434" s="71" t="s">
        <v>98</v>
      </c>
      <c r="O3434" s="71" t="s">
        <v>174</v>
      </c>
      <c r="P3434" s="4" t="s">
        <v>182</v>
      </c>
      <c r="Q3434" s="2" t="s">
        <v>98</v>
      </c>
      <c r="R3434" s="2" t="s">
        <v>98</v>
      </c>
      <c r="S3434" t="s">
        <v>98</v>
      </c>
      <c r="T3434" t="s">
        <v>98</v>
      </c>
      <c r="U3434" s="2" t="s">
        <v>98</v>
      </c>
      <c r="V3434" s="2" t="s">
        <v>98</v>
      </c>
      <c r="W3434" s="2" t="s">
        <v>98</v>
      </c>
      <c r="X3434" s="2" t="s">
        <v>98</v>
      </c>
      <c r="Y3434" s="2" t="s">
        <v>98</v>
      </c>
      <c r="Z3434" s="2" t="s">
        <v>98</v>
      </c>
      <c r="AA3434" s="2" t="s">
        <v>98</v>
      </c>
      <c r="AB3434" s="2" t="s">
        <v>97</v>
      </c>
      <c r="AC3434" t="s">
        <v>178</v>
      </c>
      <c r="AD3434" t="s">
        <v>97</v>
      </c>
      <c r="AE3434" s="1" t="s">
        <v>98</v>
      </c>
      <c r="AF3434" t="s">
        <v>98</v>
      </c>
    </row>
    <row r="3435" spans="1:32">
      <c r="A3435" s="3" t="s">
        <v>184</v>
      </c>
      <c r="B3435">
        <v>3425</v>
      </c>
      <c r="C3435">
        <v>204696</v>
      </c>
      <c r="D3435" t="s">
        <v>137</v>
      </c>
      <c r="E3435" s="2" t="s">
        <v>98</v>
      </c>
      <c r="F3435" s="2" t="s">
        <v>98</v>
      </c>
      <c r="G3435" s="2" t="s">
        <v>98</v>
      </c>
      <c r="H3435" s="3" t="s">
        <v>97</v>
      </c>
      <c r="I3435" s="2" t="s">
        <v>147</v>
      </c>
      <c r="J3435" s="6" t="s">
        <v>97</v>
      </c>
      <c r="K3435" s="2" t="s">
        <v>134</v>
      </c>
      <c r="L3435" t="s">
        <v>139</v>
      </c>
      <c r="M3435" s="2" t="s">
        <v>100</v>
      </c>
      <c r="N3435" s="70" t="s">
        <v>97</v>
      </c>
      <c r="O3435" s="70" t="s">
        <v>163</v>
      </c>
      <c r="P3435" s="5" t="s">
        <v>98</v>
      </c>
      <c r="Q3435" s="2" t="s">
        <v>98</v>
      </c>
      <c r="R3435" s="2" t="s">
        <v>98</v>
      </c>
      <c r="S3435" t="s">
        <v>97</v>
      </c>
      <c r="T3435" t="s">
        <v>97</v>
      </c>
      <c r="U3435" s="2" t="s">
        <v>98</v>
      </c>
      <c r="V3435" s="2" t="s">
        <v>97</v>
      </c>
      <c r="W3435" s="2" t="s">
        <v>98</v>
      </c>
      <c r="X3435" s="2" t="s">
        <v>98</v>
      </c>
      <c r="Y3435" s="2" t="s">
        <v>98</v>
      </c>
      <c r="Z3435" s="2" t="s">
        <v>98</v>
      </c>
      <c r="AA3435" s="2" t="s">
        <v>98</v>
      </c>
      <c r="AB3435" s="2" t="s">
        <v>97</v>
      </c>
      <c r="AC3435" t="s">
        <v>178</v>
      </c>
      <c r="AD3435" s="6" t="s">
        <v>97</v>
      </c>
      <c r="AE3435" s="7" t="s">
        <v>98</v>
      </c>
      <c r="AF3435" t="s">
        <v>98</v>
      </c>
    </row>
    <row r="3436" spans="1:32">
      <c r="A3436" s="3" t="s">
        <v>184</v>
      </c>
      <c r="B3436">
        <v>3426</v>
      </c>
      <c r="C3436" s="6">
        <v>204709</v>
      </c>
      <c r="D3436" t="s">
        <v>136</v>
      </c>
      <c r="E3436" s="2" t="s">
        <v>97</v>
      </c>
      <c r="F3436" s="2" t="s">
        <v>98</v>
      </c>
      <c r="G3436" s="2" t="s">
        <v>98</v>
      </c>
      <c r="H3436" s="2" t="s">
        <v>97</v>
      </c>
      <c r="I3436" s="2" t="s">
        <v>146</v>
      </c>
      <c r="J3436" s="2" t="s">
        <v>97</v>
      </c>
      <c r="K3436" s="2" t="s">
        <v>134</v>
      </c>
      <c r="L3436" t="s">
        <v>139</v>
      </c>
      <c r="M3436" s="2" t="s">
        <v>100</v>
      </c>
      <c r="N3436" s="71" t="s">
        <v>97</v>
      </c>
      <c r="O3436" s="71" t="s">
        <v>174</v>
      </c>
      <c r="P3436" s="4" t="s">
        <v>98</v>
      </c>
      <c r="Q3436" s="2" t="s">
        <v>98</v>
      </c>
      <c r="R3436" s="2" t="s">
        <v>98</v>
      </c>
      <c r="S3436" t="s">
        <v>97</v>
      </c>
      <c r="T3436" t="s">
        <v>98</v>
      </c>
      <c r="U3436" s="2" t="s">
        <v>98</v>
      </c>
      <c r="V3436" s="2" t="s">
        <v>97</v>
      </c>
      <c r="W3436" s="2" t="s">
        <v>98</v>
      </c>
      <c r="X3436" s="2" t="s">
        <v>98</v>
      </c>
      <c r="Y3436" s="2" t="s">
        <v>98</v>
      </c>
      <c r="Z3436" s="2" t="s">
        <v>98</v>
      </c>
      <c r="AA3436" s="2" t="s">
        <v>98</v>
      </c>
      <c r="AB3436" s="2" t="s">
        <v>97</v>
      </c>
      <c r="AC3436" t="s">
        <v>178</v>
      </c>
      <c r="AD3436" t="s">
        <v>97</v>
      </c>
      <c r="AE3436" s="1" t="s">
        <v>98</v>
      </c>
      <c r="AF3436" t="s">
        <v>98</v>
      </c>
    </row>
    <row r="3437" spans="1:32">
      <c r="A3437" s="3" t="s">
        <v>184</v>
      </c>
      <c r="B3437">
        <v>3427</v>
      </c>
      <c r="C3437">
        <v>204710</v>
      </c>
      <c r="D3437" t="s">
        <v>136</v>
      </c>
      <c r="E3437" s="2" t="s">
        <v>97</v>
      </c>
      <c r="F3437" s="2" t="s">
        <v>98</v>
      </c>
      <c r="G3437" s="2" t="s">
        <v>98</v>
      </c>
      <c r="H3437" s="2" t="s">
        <v>97</v>
      </c>
      <c r="I3437" s="2" t="s">
        <v>146</v>
      </c>
      <c r="J3437" s="6" t="s">
        <v>97</v>
      </c>
      <c r="K3437" s="2" t="s">
        <v>134</v>
      </c>
      <c r="L3437" t="s">
        <v>139</v>
      </c>
      <c r="M3437" s="2" t="s">
        <v>100</v>
      </c>
      <c r="N3437" s="70" t="s">
        <v>97</v>
      </c>
      <c r="O3437" s="70" t="s">
        <v>174</v>
      </c>
      <c r="P3437" s="4" t="s">
        <v>97</v>
      </c>
      <c r="Q3437" s="2" t="s">
        <v>98</v>
      </c>
      <c r="R3437" s="2" t="s">
        <v>98</v>
      </c>
      <c r="S3437" t="s">
        <v>97</v>
      </c>
      <c r="T3437" t="s">
        <v>97</v>
      </c>
      <c r="U3437" s="2" t="s">
        <v>98</v>
      </c>
      <c r="V3437" s="2" t="s">
        <v>97</v>
      </c>
      <c r="W3437" s="2" t="s">
        <v>98</v>
      </c>
      <c r="X3437" s="2" t="s">
        <v>98</v>
      </c>
      <c r="Y3437" s="2" t="s">
        <v>98</v>
      </c>
      <c r="Z3437" s="2" t="s">
        <v>98</v>
      </c>
      <c r="AA3437" s="2" t="s">
        <v>98</v>
      </c>
      <c r="AB3437" s="2" t="s">
        <v>97</v>
      </c>
      <c r="AC3437" t="s">
        <v>178</v>
      </c>
      <c r="AD3437" t="s">
        <v>97</v>
      </c>
      <c r="AE3437" s="1" t="s">
        <v>98</v>
      </c>
      <c r="AF3437" t="s">
        <v>97</v>
      </c>
    </row>
    <row r="3438" spans="1:32">
      <c r="A3438" s="3" t="s">
        <v>184</v>
      </c>
      <c r="B3438">
        <v>3428</v>
      </c>
      <c r="C3438" s="6">
        <v>204711</v>
      </c>
      <c r="D3438" t="s">
        <v>137</v>
      </c>
      <c r="E3438" s="2" t="s">
        <v>98</v>
      </c>
      <c r="F3438" s="2" t="s">
        <v>98</v>
      </c>
      <c r="G3438" s="2" t="s">
        <v>98</v>
      </c>
      <c r="H3438" s="2" t="s">
        <v>97</v>
      </c>
      <c r="I3438" s="2" t="s">
        <v>146</v>
      </c>
      <c r="J3438" s="2" t="s">
        <v>97</v>
      </c>
      <c r="K3438" s="2" t="s">
        <v>134</v>
      </c>
      <c r="L3438" t="s">
        <v>139</v>
      </c>
      <c r="M3438" s="2" t="s">
        <v>100</v>
      </c>
      <c r="N3438" s="71" t="s">
        <v>98</v>
      </c>
      <c r="O3438" s="71" t="s">
        <v>174</v>
      </c>
      <c r="P3438" s="4" t="s">
        <v>98</v>
      </c>
      <c r="Q3438" s="2" t="s">
        <v>98</v>
      </c>
      <c r="R3438" s="2" t="s">
        <v>98</v>
      </c>
      <c r="S3438" t="s">
        <v>97</v>
      </c>
      <c r="T3438" t="s">
        <v>98</v>
      </c>
      <c r="U3438" s="2" t="s">
        <v>98</v>
      </c>
      <c r="V3438" s="2" t="s">
        <v>97</v>
      </c>
      <c r="W3438" s="2" t="s">
        <v>98</v>
      </c>
      <c r="X3438" s="2" t="s">
        <v>98</v>
      </c>
      <c r="Y3438" s="2" t="s">
        <v>98</v>
      </c>
      <c r="Z3438" s="2" t="s">
        <v>98</v>
      </c>
      <c r="AA3438" s="2" t="s">
        <v>98</v>
      </c>
      <c r="AB3438" s="2" t="s">
        <v>97</v>
      </c>
      <c r="AC3438" t="s">
        <v>178</v>
      </c>
      <c r="AD3438" t="s">
        <v>97</v>
      </c>
      <c r="AE3438" s="1" t="s">
        <v>98</v>
      </c>
      <c r="AF3438" t="s">
        <v>97</v>
      </c>
    </row>
    <row r="3439" spans="1:32">
      <c r="A3439" s="3" t="s">
        <v>184</v>
      </c>
      <c r="B3439">
        <v>3429</v>
      </c>
      <c r="C3439">
        <v>204713</v>
      </c>
      <c r="D3439" t="s">
        <v>136</v>
      </c>
      <c r="E3439" s="2" t="s">
        <v>97</v>
      </c>
      <c r="F3439" s="2" t="s">
        <v>98</v>
      </c>
      <c r="G3439" s="2" t="s">
        <v>98</v>
      </c>
      <c r="H3439" s="3" t="s">
        <v>97</v>
      </c>
      <c r="I3439" s="2" t="s">
        <v>144</v>
      </c>
      <c r="J3439" s="6" t="s">
        <v>97</v>
      </c>
      <c r="K3439" s="2" t="s">
        <v>134</v>
      </c>
      <c r="L3439" t="s">
        <v>140</v>
      </c>
      <c r="M3439" s="2" t="s">
        <v>100</v>
      </c>
      <c r="N3439" s="70" t="s">
        <v>97</v>
      </c>
      <c r="O3439" s="70" t="s">
        <v>163</v>
      </c>
      <c r="P3439" s="5" t="s">
        <v>98</v>
      </c>
      <c r="Q3439" s="2" t="s">
        <v>98</v>
      </c>
      <c r="R3439" s="2" t="s">
        <v>98</v>
      </c>
      <c r="S3439" t="s">
        <v>97</v>
      </c>
      <c r="T3439" t="s">
        <v>98</v>
      </c>
      <c r="U3439" s="2" t="s">
        <v>98</v>
      </c>
      <c r="V3439" s="2" t="s">
        <v>98</v>
      </c>
      <c r="W3439" s="2" t="s">
        <v>98</v>
      </c>
      <c r="X3439" s="2" t="s">
        <v>98</v>
      </c>
      <c r="Y3439" s="2" t="s">
        <v>186</v>
      </c>
      <c r="Z3439" s="2" t="s">
        <v>98</v>
      </c>
      <c r="AA3439" s="2" t="s">
        <v>98</v>
      </c>
      <c r="AB3439" s="2" t="s">
        <v>97</v>
      </c>
      <c r="AC3439" t="s">
        <v>178</v>
      </c>
      <c r="AD3439" s="6" t="s">
        <v>97</v>
      </c>
      <c r="AE3439" s="7" t="s">
        <v>98</v>
      </c>
      <c r="AF3439" t="s">
        <v>98</v>
      </c>
    </row>
    <row r="3440" spans="1:32">
      <c r="A3440" s="3" t="s">
        <v>184</v>
      </c>
      <c r="B3440">
        <v>3430</v>
      </c>
      <c r="C3440">
        <v>204716</v>
      </c>
      <c r="D3440" t="s">
        <v>136</v>
      </c>
      <c r="E3440" s="2" t="s">
        <v>97</v>
      </c>
      <c r="F3440" s="2" t="s">
        <v>97</v>
      </c>
      <c r="G3440" s="2" t="s">
        <v>98</v>
      </c>
      <c r="H3440" s="2" t="s">
        <v>97</v>
      </c>
      <c r="I3440" s="2" t="s">
        <v>145</v>
      </c>
      <c r="J3440" s="6" t="s">
        <v>97</v>
      </c>
      <c r="K3440" s="2" t="s">
        <v>135</v>
      </c>
      <c r="L3440" t="s">
        <v>139</v>
      </c>
      <c r="M3440" s="2" t="s">
        <v>100</v>
      </c>
      <c r="N3440" s="70" t="s">
        <v>97</v>
      </c>
      <c r="O3440" s="70" t="s">
        <v>163</v>
      </c>
      <c r="P3440" s="5" t="s">
        <v>98</v>
      </c>
      <c r="Q3440" s="2" t="s">
        <v>97</v>
      </c>
      <c r="R3440" s="2" t="s">
        <v>98</v>
      </c>
      <c r="S3440" t="s">
        <v>97</v>
      </c>
      <c r="T3440" t="s">
        <v>98</v>
      </c>
      <c r="U3440" s="2" t="s">
        <v>98</v>
      </c>
      <c r="V3440" s="2" t="s">
        <v>98</v>
      </c>
      <c r="W3440" s="2" t="s">
        <v>98</v>
      </c>
      <c r="X3440" s="2" t="s">
        <v>97</v>
      </c>
      <c r="Y3440" s="2" t="s">
        <v>98</v>
      </c>
      <c r="Z3440" s="2" t="s">
        <v>98</v>
      </c>
      <c r="AA3440" s="2" t="s">
        <v>98</v>
      </c>
      <c r="AB3440" s="2" t="s">
        <v>185</v>
      </c>
      <c r="AC3440" t="s">
        <v>179</v>
      </c>
      <c r="AD3440" t="s">
        <v>98</v>
      </c>
      <c r="AE3440" s="1" t="s">
        <v>98</v>
      </c>
      <c r="AF3440" t="s">
        <v>98</v>
      </c>
    </row>
    <row r="3441" spans="1:32">
      <c r="A3441" s="3" t="s">
        <v>184</v>
      </c>
      <c r="B3441">
        <v>3431</v>
      </c>
      <c r="C3441">
        <v>204719</v>
      </c>
      <c r="D3441" t="s">
        <v>137</v>
      </c>
      <c r="E3441" s="2" t="s">
        <v>98</v>
      </c>
      <c r="F3441" s="2" t="s">
        <v>98</v>
      </c>
      <c r="G3441" s="2" t="s">
        <v>98</v>
      </c>
      <c r="H3441" s="3" t="s">
        <v>97</v>
      </c>
      <c r="I3441" s="2" t="s">
        <v>149</v>
      </c>
      <c r="J3441" s="6" t="s">
        <v>97</v>
      </c>
      <c r="K3441" s="2" t="s">
        <v>134</v>
      </c>
      <c r="L3441" t="s">
        <v>139</v>
      </c>
      <c r="M3441" s="2" t="s">
        <v>100</v>
      </c>
      <c r="N3441" s="70" t="s">
        <v>98</v>
      </c>
      <c r="O3441" s="70" t="s">
        <v>174</v>
      </c>
      <c r="P3441" s="5" t="s">
        <v>97</v>
      </c>
      <c r="Q3441" s="2" t="s">
        <v>97</v>
      </c>
      <c r="R3441" s="2" t="s">
        <v>98</v>
      </c>
      <c r="S3441" t="s">
        <v>97</v>
      </c>
      <c r="T3441" t="s">
        <v>98</v>
      </c>
      <c r="U3441" s="2" t="s">
        <v>98</v>
      </c>
      <c r="V3441" s="2" t="s">
        <v>98</v>
      </c>
      <c r="W3441" s="2" t="s">
        <v>98</v>
      </c>
      <c r="X3441" s="2" t="s">
        <v>98</v>
      </c>
      <c r="Y3441" s="2" t="s">
        <v>98</v>
      </c>
      <c r="Z3441" s="2" t="s">
        <v>98</v>
      </c>
      <c r="AA3441" s="2" t="s">
        <v>98</v>
      </c>
      <c r="AB3441" s="2" t="s">
        <v>98</v>
      </c>
      <c r="AC3441" t="s">
        <v>178</v>
      </c>
      <c r="AD3441" s="6" t="s">
        <v>97</v>
      </c>
      <c r="AE3441" s="1" t="s">
        <v>98</v>
      </c>
      <c r="AF3441" t="s">
        <v>98</v>
      </c>
    </row>
    <row r="3442" spans="1:32">
      <c r="A3442" s="3" t="s">
        <v>184</v>
      </c>
      <c r="B3442">
        <v>3432</v>
      </c>
      <c r="C3442" s="6">
        <v>204721</v>
      </c>
      <c r="D3442" t="s">
        <v>137</v>
      </c>
      <c r="E3442" s="2" t="s">
        <v>97</v>
      </c>
      <c r="F3442" s="2" t="s">
        <v>98</v>
      </c>
      <c r="G3442" s="2" t="s">
        <v>98</v>
      </c>
      <c r="H3442" s="2" t="s">
        <v>97</v>
      </c>
      <c r="I3442" s="2" t="s">
        <v>149</v>
      </c>
      <c r="J3442" s="2" t="s">
        <v>97</v>
      </c>
      <c r="K3442" s="2" t="s">
        <v>134</v>
      </c>
      <c r="L3442" t="s">
        <v>139</v>
      </c>
      <c r="M3442" s="2" t="s">
        <v>100</v>
      </c>
      <c r="N3442" s="71" t="s">
        <v>98</v>
      </c>
      <c r="O3442" s="71" t="s">
        <v>174</v>
      </c>
      <c r="P3442" s="4" t="s">
        <v>98</v>
      </c>
      <c r="Q3442" s="2" t="s">
        <v>97</v>
      </c>
      <c r="R3442" s="2" t="s">
        <v>98</v>
      </c>
      <c r="S3442" t="s">
        <v>97</v>
      </c>
      <c r="T3442" t="s">
        <v>98</v>
      </c>
      <c r="U3442" s="2" t="s">
        <v>98</v>
      </c>
      <c r="V3442" s="2" t="s">
        <v>97</v>
      </c>
      <c r="W3442" s="2" t="s">
        <v>98</v>
      </c>
      <c r="X3442" s="2" t="s">
        <v>98</v>
      </c>
      <c r="Y3442" s="2" t="s">
        <v>98</v>
      </c>
      <c r="Z3442" s="2" t="s">
        <v>98</v>
      </c>
      <c r="AA3442" s="2" t="s">
        <v>98</v>
      </c>
      <c r="AB3442" s="2" t="s">
        <v>98</v>
      </c>
      <c r="AC3442" t="s">
        <v>178</v>
      </c>
      <c r="AD3442" t="s">
        <v>97</v>
      </c>
      <c r="AE3442" s="1" t="s">
        <v>98</v>
      </c>
      <c r="AF3442" t="s">
        <v>98</v>
      </c>
    </row>
    <row r="3443" spans="1:32">
      <c r="A3443" s="3" t="s">
        <v>184</v>
      </c>
      <c r="B3443">
        <v>3433</v>
      </c>
      <c r="C3443" s="6">
        <v>204727</v>
      </c>
      <c r="D3443" t="s">
        <v>137</v>
      </c>
      <c r="E3443" s="2" t="s">
        <v>97</v>
      </c>
      <c r="F3443" s="2" t="s">
        <v>97</v>
      </c>
      <c r="G3443" s="2" t="s">
        <v>98</v>
      </c>
      <c r="H3443" s="2" t="s">
        <v>97</v>
      </c>
      <c r="I3443" s="2" t="s">
        <v>149</v>
      </c>
      <c r="J3443" s="2" t="s">
        <v>97</v>
      </c>
      <c r="K3443" s="2" t="s">
        <v>134</v>
      </c>
      <c r="L3443" t="s">
        <v>139</v>
      </c>
      <c r="M3443" s="2" t="s">
        <v>101</v>
      </c>
      <c r="N3443" s="71" t="s">
        <v>97</v>
      </c>
      <c r="O3443" s="71" t="s">
        <v>174</v>
      </c>
      <c r="P3443" s="4" t="s">
        <v>98</v>
      </c>
      <c r="Q3443" s="2" t="s">
        <v>97</v>
      </c>
      <c r="R3443" s="2" t="s">
        <v>97</v>
      </c>
      <c r="S3443" t="s">
        <v>97</v>
      </c>
      <c r="T3443" t="s">
        <v>98</v>
      </c>
      <c r="U3443" s="2" t="s">
        <v>98</v>
      </c>
      <c r="V3443" s="2" t="s">
        <v>97</v>
      </c>
      <c r="W3443" s="2" t="s">
        <v>98</v>
      </c>
      <c r="X3443" s="2" t="s">
        <v>98</v>
      </c>
      <c r="Y3443" s="2" t="s">
        <v>98</v>
      </c>
      <c r="Z3443" s="2" t="s">
        <v>98</v>
      </c>
      <c r="AA3443" s="2" t="s">
        <v>98</v>
      </c>
      <c r="AB3443" s="2" t="s">
        <v>185</v>
      </c>
      <c r="AC3443" t="s">
        <v>179</v>
      </c>
      <c r="AD3443" t="s">
        <v>97</v>
      </c>
      <c r="AE3443" s="1" t="s">
        <v>98</v>
      </c>
      <c r="AF3443" t="s">
        <v>98</v>
      </c>
    </row>
    <row r="3444" spans="1:32">
      <c r="A3444" s="3" t="s">
        <v>184</v>
      </c>
      <c r="B3444">
        <v>3434</v>
      </c>
      <c r="C3444">
        <v>204736</v>
      </c>
      <c r="D3444" t="s">
        <v>136</v>
      </c>
      <c r="E3444" s="2" t="s">
        <v>98</v>
      </c>
      <c r="F3444" s="2" t="s">
        <v>98</v>
      </c>
      <c r="G3444" s="2" t="s">
        <v>98</v>
      </c>
      <c r="H3444" s="3" t="s">
        <v>97</v>
      </c>
      <c r="I3444" s="2" t="s">
        <v>145</v>
      </c>
      <c r="J3444" s="6" t="s">
        <v>97</v>
      </c>
      <c r="K3444" s="2" t="s">
        <v>134</v>
      </c>
      <c r="L3444" t="s">
        <v>140</v>
      </c>
      <c r="M3444" s="2" t="s">
        <v>101</v>
      </c>
      <c r="N3444" s="70" t="s">
        <v>98</v>
      </c>
      <c r="O3444" s="70" t="s">
        <v>174</v>
      </c>
      <c r="P3444" s="5" t="s">
        <v>182</v>
      </c>
      <c r="Q3444" s="2" t="s">
        <v>98</v>
      </c>
      <c r="R3444" s="2" t="s">
        <v>98</v>
      </c>
      <c r="S3444" t="s">
        <v>98</v>
      </c>
      <c r="T3444" t="s">
        <v>98</v>
      </c>
      <c r="U3444" s="2" t="s">
        <v>98</v>
      </c>
      <c r="V3444" s="2" t="s">
        <v>98</v>
      </c>
      <c r="W3444" s="2" t="s">
        <v>98</v>
      </c>
      <c r="X3444" s="2" t="s">
        <v>98</v>
      </c>
      <c r="Y3444" s="2" t="s">
        <v>186</v>
      </c>
      <c r="Z3444" s="2" t="s">
        <v>98</v>
      </c>
      <c r="AA3444" s="2" t="s">
        <v>98</v>
      </c>
      <c r="AB3444" s="2" t="s">
        <v>97</v>
      </c>
      <c r="AC3444" t="s">
        <v>178</v>
      </c>
      <c r="AD3444" s="6" t="s">
        <v>97</v>
      </c>
      <c r="AE3444" s="7" t="s">
        <v>98</v>
      </c>
      <c r="AF3444" t="s">
        <v>98</v>
      </c>
    </row>
    <row r="3445" spans="1:32">
      <c r="A3445" s="3" t="s">
        <v>184</v>
      </c>
      <c r="B3445">
        <v>3435</v>
      </c>
      <c r="C3445" s="6">
        <v>204740</v>
      </c>
      <c r="D3445" t="s">
        <v>137</v>
      </c>
      <c r="E3445" s="2" t="s">
        <v>98</v>
      </c>
      <c r="F3445" s="2" t="s">
        <v>98</v>
      </c>
      <c r="G3445" s="2" t="s">
        <v>98</v>
      </c>
      <c r="H3445" s="2" t="s">
        <v>97</v>
      </c>
      <c r="I3445" s="2" t="s">
        <v>146</v>
      </c>
      <c r="J3445" s="2" t="s">
        <v>97</v>
      </c>
      <c r="K3445" s="2" t="s">
        <v>134</v>
      </c>
      <c r="L3445" t="s">
        <v>140</v>
      </c>
      <c r="M3445" s="2" t="s">
        <v>100</v>
      </c>
      <c r="N3445" s="71" t="s">
        <v>98</v>
      </c>
      <c r="O3445" s="71" t="s">
        <v>163</v>
      </c>
      <c r="P3445" s="4" t="s">
        <v>182</v>
      </c>
      <c r="Q3445" s="2" t="s">
        <v>98</v>
      </c>
      <c r="R3445" s="2" t="s">
        <v>98</v>
      </c>
      <c r="S3445" t="s">
        <v>98</v>
      </c>
      <c r="T3445" t="s">
        <v>98</v>
      </c>
      <c r="U3445" s="2" t="s">
        <v>98</v>
      </c>
      <c r="V3445" s="2" t="s">
        <v>98</v>
      </c>
      <c r="W3445" s="2" t="s">
        <v>98</v>
      </c>
      <c r="X3445" s="2" t="s">
        <v>98</v>
      </c>
      <c r="Y3445" s="2" t="s">
        <v>186</v>
      </c>
      <c r="Z3445" s="2" t="s">
        <v>98</v>
      </c>
      <c r="AA3445" s="2" t="s">
        <v>98</v>
      </c>
      <c r="AB3445" s="2" t="s">
        <v>97</v>
      </c>
      <c r="AC3445" t="s">
        <v>178</v>
      </c>
      <c r="AD3445" t="s">
        <v>97</v>
      </c>
      <c r="AE3445" s="1" t="s">
        <v>98</v>
      </c>
      <c r="AF3445" t="s">
        <v>98</v>
      </c>
    </row>
    <row r="3446" spans="1:32">
      <c r="A3446" s="3" t="s">
        <v>184</v>
      </c>
      <c r="B3446">
        <v>3436</v>
      </c>
      <c r="C3446">
        <v>204741</v>
      </c>
      <c r="D3446" t="s">
        <v>136</v>
      </c>
      <c r="E3446" s="2" t="s">
        <v>98</v>
      </c>
      <c r="F3446" s="2" t="s">
        <v>98</v>
      </c>
      <c r="G3446" s="2" t="s">
        <v>98</v>
      </c>
      <c r="H3446" s="3" t="s">
        <v>98</v>
      </c>
      <c r="I3446" s="2" t="s">
        <v>146</v>
      </c>
      <c r="J3446" s="6" t="s">
        <v>97</v>
      </c>
      <c r="K3446" s="2" t="s">
        <v>134</v>
      </c>
      <c r="L3446" t="s">
        <v>140</v>
      </c>
      <c r="M3446" s="2" t="s">
        <v>100</v>
      </c>
      <c r="N3446" s="70" t="s">
        <v>98</v>
      </c>
      <c r="O3446" s="70" t="s">
        <v>174</v>
      </c>
      <c r="P3446" s="5" t="s">
        <v>97</v>
      </c>
      <c r="Q3446" s="2" t="s">
        <v>98</v>
      </c>
      <c r="R3446" s="2" t="s">
        <v>98</v>
      </c>
      <c r="S3446" t="s">
        <v>97</v>
      </c>
      <c r="T3446" t="s">
        <v>98</v>
      </c>
      <c r="U3446" s="2" t="s">
        <v>98</v>
      </c>
      <c r="V3446" s="2" t="s">
        <v>98</v>
      </c>
      <c r="W3446" s="2" t="s">
        <v>98</v>
      </c>
      <c r="X3446" s="2" t="s">
        <v>98</v>
      </c>
      <c r="Y3446" s="2" t="s">
        <v>186</v>
      </c>
      <c r="Z3446" s="2" t="s">
        <v>98</v>
      </c>
      <c r="AA3446" s="2" t="s">
        <v>98</v>
      </c>
      <c r="AB3446" s="2" t="s">
        <v>97</v>
      </c>
      <c r="AC3446" t="s">
        <v>178</v>
      </c>
      <c r="AD3446" s="6" t="s">
        <v>97</v>
      </c>
      <c r="AE3446" s="7" t="s">
        <v>98</v>
      </c>
      <c r="AF3446" t="s">
        <v>97</v>
      </c>
    </row>
    <row r="3447" spans="1:32">
      <c r="A3447" s="3" t="s">
        <v>183</v>
      </c>
      <c r="B3447">
        <v>3437</v>
      </c>
      <c r="C3447">
        <v>204750</v>
      </c>
      <c r="D3447" t="s">
        <v>136</v>
      </c>
      <c r="E3447" s="2" t="s">
        <v>98</v>
      </c>
      <c r="F3447" s="2" t="s">
        <v>98</v>
      </c>
      <c r="G3447" s="2" t="s">
        <v>98</v>
      </c>
      <c r="H3447" s="3" t="s">
        <v>97</v>
      </c>
      <c r="I3447" s="2" t="s">
        <v>146</v>
      </c>
      <c r="J3447" s="6" t="s">
        <v>97</v>
      </c>
      <c r="K3447" s="2" t="s">
        <v>134</v>
      </c>
      <c r="L3447" t="s">
        <v>140</v>
      </c>
      <c r="M3447" s="2" t="s">
        <v>100</v>
      </c>
      <c r="N3447" s="70" t="s">
        <v>98</v>
      </c>
      <c r="O3447" s="70" t="s">
        <v>174</v>
      </c>
      <c r="P3447" s="5" t="s">
        <v>182</v>
      </c>
      <c r="Q3447" s="2" t="s">
        <v>98</v>
      </c>
      <c r="R3447" s="2" t="s">
        <v>98</v>
      </c>
      <c r="S3447" t="s">
        <v>98</v>
      </c>
      <c r="T3447" t="s">
        <v>97</v>
      </c>
      <c r="U3447" s="2" t="s">
        <v>98</v>
      </c>
      <c r="V3447" s="2" t="s">
        <v>98</v>
      </c>
      <c r="W3447" s="2" t="s">
        <v>98</v>
      </c>
      <c r="X3447" s="2" t="s">
        <v>98</v>
      </c>
      <c r="Y3447" s="2" t="s">
        <v>98</v>
      </c>
      <c r="Z3447" s="2" t="s">
        <v>98</v>
      </c>
      <c r="AA3447" s="2" t="s">
        <v>98</v>
      </c>
      <c r="AB3447" s="2" t="s">
        <v>97</v>
      </c>
      <c r="AC3447" t="s">
        <v>178</v>
      </c>
      <c r="AD3447" s="6" t="s">
        <v>97</v>
      </c>
      <c r="AE3447" s="7" t="s">
        <v>98</v>
      </c>
      <c r="AF3447" t="s">
        <v>98</v>
      </c>
    </row>
    <row r="3448" spans="1:32">
      <c r="A3448" s="3" t="s">
        <v>184</v>
      </c>
      <c r="B3448">
        <v>3438</v>
      </c>
      <c r="C3448">
        <v>204763</v>
      </c>
      <c r="D3448" t="s">
        <v>136</v>
      </c>
      <c r="E3448" s="2" t="s">
        <v>98</v>
      </c>
      <c r="F3448" s="2" t="s">
        <v>98</v>
      </c>
      <c r="G3448" s="2" t="s">
        <v>98</v>
      </c>
      <c r="H3448" s="3" t="s">
        <v>97</v>
      </c>
      <c r="I3448" s="2" t="s">
        <v>148</v>
      </c>
      <c r="J3448" s="6" t="s">
        <v>97</v>
      </c>
      <c r="K3448" s="2" t="s">
        <v>134</v>
      </c>
      <c r="L3448" t="s">
        <v>140</v>
      </c>
      <c r="M3448" s="2" t="s">
        <v>100</v>
      </c>
      <c r="N3448" s="70" t="s">
        <v>98</v>
      </c>
      <c r="O3448" s="70" t="s">
        <v>163</v>
      </c>
      <c r="P3448" s="5" t="s">
        <v>98</v>
      </c>
      <c r="Q3448" s="2" t="s">
        <v>98</v>
      </c>
      <c r="R3448" s="2" t="s">
        <v>98</v>
      </c>
      <c r="S3448" t="s">
        <v>97</v>
      </c>
      <c r="T3448" t="s">
        <v>98</v>
      </c>
      <c r="U3448" s="2" t="s">
        <v>98</v>
      </c>
      <c r="V3448" s="2" t="s">
        <v>97</v>
      </c>
      <c r="W3448" s="2" t="s">
        <v>98</v>
      </c>
      <c r="X3448" s="2" t="s">
        <v>98</v>
      </c>
      <c r="Y3448" s="2" t="s">
        <v>98</v>
      </c>
      <c r="Z3448" s="2" t="s">
        <v>98</v>
      </c>
      <c r="AA3448" s="2" t="s">
        <v>98</v>
      </c>
      <c r="AB3448" s="2" t="s">
        <v>97</v>
      </c>
      <c r="AC3448" t="s">
        <v>178</v>
      </c>
      <c r="AD3448" s="6" t="s">
        <v>97</v>
      </c>
      <c r="AE3448" s="7" t="s">
        <v>98</v>
      </c>
      <c r="AF3448" t="s">
        <v>98</v>
      </c>
    </row>
    <row r="3449" spans="1:32">
      <c r="A3449" s="3" t="s">
        <v>184</v>
      </c>
      <c r="B3449">
        <v>3439</v>
      </c>
      <c r="C3449">
        <v>204769</v>
      </c>
      <c r="D3449" t="s">
        <v>136</v>
      </c>
      <c r="E3449" s="2" t="s">
        <v>98</v>
      </c>
      <c r="F3449" s="2" t="s">
        <v>98</v>
      </c>
      <c r="G3449" s="2" t="s">
        <v>98</v>
      </c>
      <c r="H3449" s="3" t="s">
        <v>97</v>
      </c>
      <c r="I3449" s="2" t="s">
        <v>146</v>
      </c>
      <c r="J3449" s="6" t="s">
        <v>97</v>
      </c>
      <c r="K3449" s="2" t="s">
        <v>134</v>
      </c>
      <c r="L3449" t="s">
        <v>140</v>
      </c>
      <c r="M3449" s="3" t="s">
        <v>101</v>
      </c>
      <c r="N3449" s="71" t="s">
        <v>98</v>
      </c>
      <c r="O3449" s="71" t="s">
        <v>174</v>
      </c>
      <c r="P3449" s="4" t="s">
        <v>182</v>
      </c>
      <c r="Q3449" s="2" t="s">
        <v>98</v>
      </c>
      <c r="R3449" s="2" t="s">
        <v>98</v>
      </c>
      <c r="S3449" t="s">
        <v>98</v>
      </c>
      <c r="T3449" t="s">
        <v>98</v>
      </c>
      <c r="U3449" s="2" t="s">
        <v>98</v>
      </c>
      <c r="V3449" s="2" t="s">
        <v>98</v>
      </c>
      <c r="W3449" s="2" t="s">
        <v>98</v>
      </c>
      <c r="X3449" s="2" t="s">
        <v>98</v>
      </c>
      <c r="Y3449" s="2" t="s">
        <v>186</v>
      </c>
      <c r="Z3449" s="2" t="s">
        <v>98</v>
      </c>
      <c r="AA3449" s="2" t="s">
        <v>98</v>
      </c>
      <c r="AB3449" s="2" t="s">
        <v>97</v>
      </c>
      <c r="AC3449" t="s">
        <v>178</v>
      </c>
      <c r="AD3449" s="6" t="s">
        <v>97</v>
      </c>
      <c r="AE3449" s="1" t="s">
        <v>98</v>
      </c>
      <c r="AF3449" t="s">
        <v>98</v>
      </c>
    </row>
    <row r="3450" spans="1:32">
      <c r="A3450" s="3" t="s">
        <v>184</v>
      </c>
      <c r="B3450">
        <v>3440</v>
      </c>
      <c r="C3450">
        <v>204779</v>
      </c>
      <c r="D3450" t="s">
        <v>137</v>
      </c>
      <c r="E3450" s="2" t="s">
        <v>97</v>
      </c>
      <c r="F3450" s="2" t="s">
        <v>97</v>
      </c>
      <c r="G3450" s="2" t="s">
        <v>98</v>
      </c>
      <c r="H3450" s="3" t="s">
        <v>97</v>
      </c>
      <c r="I3450" s="2" t="s">
        <v>145</v>
      </c>
      <c r="J3450" s="6" t="s">
        <v>97</v>
      </c>
      <c r="K3450" s="2" t="s">
        <v>134</v>
      </c>
      <c r="L3450" t="s">
        <v>139</v>
      </c>
      <c r="M3450" s="2" t="s">
        <v>101</v>
      </c>
      <c r="N3450" s="70" t="s">
        <v>97</v>
      </c>
      <c r="O3450" s="70" t="s">
        <v>174</v>
      </c>
      <c r="P3450" s="4" t="s">
        <v>97</v>
      </c>
      <c r="Q3450" s="2" t="s">
        <v>98</v>
      </c>
      <c r="R3450" s="2" t="s">
        <v>98</v>
      </c>
      <c r="S3450" t="s">
        <v>97</v>
      </c>
      <c r="T3450" t="s">
        <v>98</v>
      </c>
      <c r="U3450" s="2" t="s">
        <v>98</v>
      </c>
      <c r="V3450" s="2" t="s">
        <v>97</v>
      </c>
      <c r="W3450" s="2" t="s">
        <v>98</v>
      </c>
      <c r="X3450" s="2" t="s">
        <v>98</v>
      </c>
      <c r="Y3450" s="2" t="s">
        <v>98</v>
      </c>
      <c r="Z3450" s="2" t="s">
        <v>98</v>
      </c>
      <c r="AA3450" s="2" t="s">
        <v>98</v>
      </c>
      <c r="AB3450" s="2" t="s">
        <v>98</v>
      </c>
      <c r="AC3450" t="s">
        <v>178</v>
      </c>
      <c r="AD3450" s="6" t="s">
        <v>97</v>
      </c>
      <c r="AE3450" s="7" t="s">
        <v>98</v>
      </c>
      <c r="AF3450" t="s">
        <v>97</v>
      </c>
    </row>
    <row r="3451" spans="1:32">
      <c r="A3451" s="3" t="s">
        <v>184</v>
      </c>
      <c r="B3451">
        <v>3441</v>
      </c>
      <c r="C3451">
        <v>204783</v>
      </c>
      <c r="D3451" t="s">
        <v>136</v>
      </c>
      <c r="E3451" s="2" t="s">
        <v>98</v>
      </c>
      <c r="F3451" s="2" t="s">
        <v>98</v>
      </c>
      <c r="G3451" s="2" t="s">
        <v>98</v>
      </c>
      <c r="H3451" s="3" t="s">
        <v>97</v>
      </c>
      <c r="I3451" s="2" t="s">
        <v>146</v>
      </c>
      <c r="J3451" s="6" t="s">
        <v>97</v>
      </c>
      <c r="K3451" s="2" t="s">
        <v>134</v>
      </c>
      <c r="L3451" t="s">
        <v>140</v>
      </c>
      <c r="M3451" s="2" t="s">
        <v>100</v>
      </c>
      <c r="N3451" s="70" t="s">
        <v>97</v>
      </c>
      <c r="O3451" s="70" t="s">
        <v>174</v>
      </c>
      <c r="P3451" s="5" t="s">
        <v>98</v>
      </c>
      <c r="Q3451" s="2" t="s">
        <v>98</v>
      </c>
      <c r="R3451" s="2" t="s">
        <v>98</v>
      </c>
      <c r="S3451" t="s">
        <v>97</v>
      </c>
      <c r="T3451" t="s">
        <v>97</v>
      </c>
      <c r="U3451" s="2" t="s">
        <v>98</v>
      </c>
      <c r="V3451" s="2" t="s">
        <v>98</v>
      </c>
      <c r="W3451" s="2" t="s">
        <v>98</v>
      </c>
      <c r="X3451" s="2" t="s">
        <v>98</v>
      </c>
      <c r="Y3451" s="2" t="s">
        <v>98</v>
      </c>
      <c r="Z3451" s="2" t="s">
        <v>98</v>
      </c>
      <c r="AA3451" s="2" t="s">
        <v>98</v>
      </c>
      <c r="AB3451" s="2" t="s">
        <v>98</v>
      </c>
      <c r="AC3451" t="s">
        <v>178</v>
      </c>
      <c r="AD3451" s="6" t="s">
        <v>97</v>
      </c>
      <c r="AE3451" s="1" t="s">
        <v>98</v>
      </c>
      <c r="AF3451" t="s">
        <v>98</v>
      </c>
    </row>
    <row r="3452" spans="1:32">
      <c r="A3452" s="3" t="s">
        <v>184</v>
      </c>
      <c r="B3452">
        <v>3442</v>
      </c>
      <c r="C3452" s="6">
        <v>204784</v>
      </c>
      <c r="D3452" t="s">
        <v>136</v>
      </c>
      <c r="E3452" s="2" t="s">
        <v>98</v>
      </c>
      <c r="F3452" s="2" t="s">
        <v>98</v>
      </c>
      <c r="G3452" s="2" t="s">
        <v>98</v>
      </c>
      <c r="H3452" s="2" t="s">
        <v>97</v>
      </c>
      <c r="I3452" s="2" t="s">
        <v>149</v>
      </c>
      <c r="J3452" s="2" t="s">
        <v>97</v>
      </c>
      <c r="K3452" s="2" t="s">
        <v>134</v>
      </c>
      <c r="L3452" t="s">
        <v>140</v>
      </c>
      <c r="M3452" s="2" t="s">
        <v>100</v>
      </c>
      <c r="N3452" s="71" t="s">
        <v>97</v>
      </c>
      <c r="O3452" s="71" t="s">
        <v>174</v>
      </c>
      <c r="P3452" s="4" t="s">
        <v>97</v>
      </c>
      <c r="Q3452" s="2" t="s">
        <v>98</v>
      </c>
      <c r="R3452" s="2" t="s">
        <v>98</v>
      </c>
      <c r="S3452" t="s">
        <v>97</v>
      </c>
      <c r="T3452" t="s">
        <v>98</v>
      </c>
      <c r="U3452" s="2" t="s">
        <v>98</v>
      </c>
      <c r="V3452" s="2" t="s">
        <v>98</v>
      </c>
      <c r="W3452" s="2" t="s">
        <v>98</v>
      </c>
      <c r="X3452" s="2" t="s">
        <v>98</v>
      </c>
      <c r="Y3452" s="2" t="s">
        <v>98</v>
      </c>
      <c r="Z3452" s="2" t="s">
        <v>98</v>
      </c>
      <c r="AA3452" s="2" t="s">
        <v>98</v>
      </c>
      <c r="AB3452" s="2" t="s">
        <v>97</v>
      </c>
      <c r="AC3452" t="s">
        <v>178</v>
      </c>
      <c r="AD3452" t="s">
        <v>97</v>
      </c>
      <c r="AE3452" s="1" t="s">
        <v>98</v>
      </c>
      <c r="AF3452" t="s">
        <v>97</v>
      </c>
    </row>
    <row r="3453" spans="1:32">
      <c r="A3453" s="3" t="s">
        <v>184</v>
      </c>
      <c r="B3453">
        <v>3443</v>
      </c>
      <c r="C3453">
        <v>204815</v>
      </c>
      <c r="D3453" t="s">
        <v>137</v>
      </c>
      <c r="E3453" s="2" t="s">
        <v>98</v>
      </c>
      <c r="F3453" s="2" t="s">
        <v>98</v>
      </c>
      <c r="G3453" s="2" t="s">
        <v>98</v>
      </c>
      <c r="H3453" s="3" t="s">
        <v>98</v>
      </c>
      <c r="I3453" s="2" t="s">
        <v>149</v>
      </c>
      <c r="J3453" s="6" t="s">
        <v>97</v>
      </c>
      <c r="K3453" s="2" t="s">
        <v>134</v>
      </c>
      <c r="L3453" t="s">
        <v>140</v>
      </c>
      <c r="M3453" s="3" t="s">
        <v>100</v>
      </c>
      <c r="N3453" s="71" t="s">
        <v>97</v>
      </c>
      <c r="O3453" s="71" t="s">
        <v>174</v>
      </c>
      <c r="P3453" s="5" t="s">
        <v>182</v>
      </c>
      <c r="Q3453" s="2" t="s">
        <v>98</v>
      </c>
      <c r="R3453" s="2" t="s">
        <v>98</v>
      </c>
      <c r="S3453" t="s">
        <v>98</v>
      </c>
      <c r="T3453" t="s">
        <v>98</v>
      </c>
      <c r="U3453" s="2" t="s">
        <v>98</v>
      </c>
      <c r="V3453" s="2" t="s">
        <v>98</v>
      </c>
      <c r="W3453" s="2" t="s">
        <v>98</v>
      </c>
      <c r="X3453" s="2" t="s">
        <v>98</v>
      </c>
      <c r="Y3453" s="2" t="s">
        <v>98</v>
      </c>
      <c r="Z3453" s="2" t="s">
        <v>98</v>
      </c>
      <c r="AA3453" s="2" t="s">
        <v>98</v>
      </c>
      <c r="AB3453" s="2" t="s">
        <v>97</v>
      </c>
      <c r="AC3453" t="s">
        <v>178</v>
      </c>
      <c r="AD3453" s="6" t="s">
        <v>97</v>
      </c>
      <c r="AE3453" s="1" t="s">
        <v>98</v>
      </c>
      <c r="AF3453" t="s">
        <v>98</v>
      </c>
    </row>
    <row r="3454" spans="1:32">
      <c r="A3454" s="3" t="s">
        <v>184</v>
      </c>
      <c r="B3454">
        <v>3444</v>
      </c>
      <c r="C3454">
        <v>204817</v>
      </c>
      <c r="D3454" t="s">
        <v>136</v>
      </c>
      <c r="E3454" s="2" t="s">
        <v>98</v>
      </c>
      <c r="F3454" s="2" t="s">
        <v>98</v>
      </c>
      <c r="G3454" s="2" t="s">
        <v>98</v>
      </c>
      <c r="H3454" s="2" t="s">
        <v>97</v>
      </c>
      <c r="I3454" s="2" t="s">
        <v>147</v>
      </c>
      <c r="J3454" s="6" t="s">
        <v>97</v>
      </c>
      <c r="K3454" s="2" t="s">
        <v>134</v>
      </c>
      <c r="L3454" t="s">
        <v>140</v>
      </c>
      <c r="M3454" s="2" t="s">
        <v>101</v>
      </c>
      <c r="N3454" s="70" t="s">
        <v>97</v>
      </c>
      <c r="O3454" s="70" t="s">
        <v>163</v>
      </c>
      <c r="P3454" s="5" t="s">
        <v>182</v>
      </c>
      <c r="Q3454" s="2" t="s">
        <v>98</v>
      </c>
      <c r="R3454" s="2" t="s">
        <v>98</v>
      </c>
      <c r="S3454" t="s">
        <v>98</v>
      </c>
      <c r="T3454" t="s">
        <v>98</v>
      </c>
      <c r="U3454" s="2" t="s">
        <v>98</v>
      </c>
      <c r="V3454" s="2" t="s">
        <v>98</v>
      </c>
      <c r="W3454" s="2" t="s">
        <v>98</v>
      </c>
      <c r="X3454" s="2" t="s">
        <v>98</v>
      </c>
      <c r="Y3454" s="2" t="s">
        <v>186</v>
      </c>
      <c r="Z3454" s="2" t="s">
        <v>98</v>
      </c>
      <c r="AA3454" s="2" t="s">
        <v>98</v>
      </c>
      <c r="AB3454" s="2" t="s">
        <v>98</v>
      </c>
      <c r="AC3454" t="s">
        <v>178</v>
      </c>
      <c r="AD3454" s="6" t="s">
        <v>97</v>
      </c>
      <c r="AE3454" s="7" t="s">
        <v>98</v>
      </c>
      <c r="AF3454" t="s">
        <v>98</v>
      </c>
    </row>
    <row r="3455" spans="1:32">
      <c r="A3455" s="3" t="s">
        <v>184</v>
      </c>
      <c r="B3455">
        <v>3445</v>
      </c>
      <c r="C3455">
        <v>204835</v>
      </c>
      <c r="D3455" t="s">
        <v>136</v>
      </c>
      <c r="E3455" s="2" t="s">
        <v>98</v>
      </c>
      <c r="F3455" s="2" t="s">
        <v>98</v>
      </c>
      <c r="G3455" s="2" t="s">
        <v>98</v>
      </c>
      <c r="H3455" s="2" t="s">
        <v>97</v>
      </c>
      <c r="I3455" s="2" t="s">
        <v>146</v>
      </c>
      <c r="J3455" s="6" t="s">
        <v>97</v>
      </c>
      <c r="K3455" s="2" t="s">
        <v>134</v>
      </c>
      <c r="L3455" t="s">
        <v>140</v>
      </c>
      <c r="M3455" s="2" t="s">
        <v>100</v>
      </c>
      <c r="N3455" s="70" t="s">
        <v>98</v>
      </c>
      <c r="O3455" s="70" t="s">
        <v>174</v>
      </c>
      <c r="P3455" s="4" t="s">
        <v>182</v>
      </c>
      <c r="Q3455" s="2" t="s">
        <v>98</v>
      </c>
      <c r="R3455" s="2" t="s">
        <v>98</v>
      </c>
      <c r="S3455" t="s">
        <v>98</v>
      </c>
      <c r="T3455" t="s">
        <v>98</v>
      </c>
      <c r="U3455" s="2" t="s">
        <v>98</v>
      </c>
      <c r="V3455" s="2" t="s">
        <v>98</v>
      </c>
      <c r="W3455" s="2" t="s">
        <v>98</v>
      </c>
      <c r="X3455" s="2" t="s">
        <v>98</v>
      </c>
      <c r="Y3455" s="2" t="s">
        <v>186</v>
      </c>
      <c r="Z3455" s="2" t="s">
        <v>98</v>
      </c>
      <c r="AA3455" s="2" t="s">
        <v>98</v>
      </c>
      <c r="AB3455" s="2" t="s">
        <v>97</v>
      </c>
      <c r="AC3455" t="s">
        <v>178</v>
      </c>
      <c r="AD3455" s="6" t="s">
        <v>97</v>
      </c>
      <c r="AE3455" s="7" t="s">
        <v>98</v>
      </c>
      <c r="AF3455" t="s">
        <v>98</v>
      </c>
    </row>
    <row r="3456" spans="1:32">
      <c r="A3456" s="3" t="s">
        <v>184</v>
      </c>
      <c r="B3456">
        <v>3446</v>
      </c>
      <c r="C3456">
        <v>204836</v>
      </c>
      <c r="D3456" t="s">
        <v>137</v>
      </c>
      <c r="E3456" s="2" t="s">
        <v>98</v>
      </c>
      <c r="F3456" s="2" t="s">
        <v>98</v>
      </c>
      <c r="G3456" s="2" t="s">
        <v>98</v>
      </c>
      <c r="H3456" s="2" t="s">
        <v>97</v>
      </c>
      <c r="I3456" s="2" t="s">
        <v>146</v>
      </c>
      <c r="J3456" s="6" t="s">
        <v>97</v>
      </c>
      <c r="K3456" s="2" t="s">
        <v>134</v>
      </c>
      <c r="L3456" t="s">
        <v>140</v>
      </c>
      <c r="M3456" s="2" t="s">
        <v>100</v>
      </c>
      <c r="N3456" s="70" t="s">
        <v>98</v>
      </c>
      <c r="O3456" s="70" t="s">
        <v>174</v>
      </c>
      <c r="P3456" s="5" t="s">
        <v>182</v>
      </c>
      <c r="Q3456" s="2" t="s">
        <v>98</v>
      </c>
      <c r="R3456" s="2" t="s">
        <v>98</v>
      </c>
      <c r="S3456" t="s">
        <v>98</v>
      </c>
      <c r="T3456" t="s">
        <v>98</v>
      </c>
      <c r="U3456" s="2" t="s">
        <v>98</v>
      </c>
      <c r="V3456" s="2" t="s">
        <v>98</v>
      </c>
      <c r="W3456" s="2" t="s">
        <v>98</v>
      </c>
      <c r="X3456" s="2" t="s">
        <v>98</v>
      </c>
      <c r="Y3456" s="2" t="s">
        <v>186</v>
      </c>
      <c r="Z3456" s="2" t="s">
        <v>98</v>
      </c>
      <c r="AA3456" s="2" t="s">
        <v>98</v>
      </c>
      <c r="AB3456" s="2" t="s">
        <v>97</v>
      </c>
      <c r="AC3456" t="s">
        <v>178</v>
      </c>
      <c r="AD3456" s="6" t="s">
        <v>97</v>
      </c>
      <c r="AE3456" s="7" t="s">
        <v>98</v>
      </c>
      <c r="AF3456" t="s">
        <v>98</v>
      </c>
    </row>
    <row r="3457" spans="1:32">
      <c r="A3457" s="3" t="s">
        <v>184</v>
      </c>
      <c r="B3457">
        <v>3447</v>
      </c>
      <c r="C3457">
        <v>204867</v>
      </c>
      <c r="D3457" t="s">
        <v>136</v>
      </c>
      <c r="E3457" s="2" t="s">
        <v>97</v>
      </c>
      <c r="F3457" s="2" t="s">
        <v>97</v>
      </c>
      <c r="G3457" s="2" t="s">
        <v>98</v>
      </c>
      <c r="H3457" s="2" t="s">
        <v>97</v>
      </c>
      <c r="I3457" s="2" t="s">
        <v>149</v>
      </c>
      <c r="J3457" s="6" t="s">
        <v>97</v>
      </c>
      <c r="K3457" s="2" t="s">
        <v>134</v>
      </c>
      <c r="L3457" t="s">
        <v>138</v>
      </c>
      <c r="M3457" s="3" t="s">
        <v>101</v>
      </c>
      <c r="N3457" s="71" t="s">
        <v>97</v>
      </c>
      <c r="O3457" s="71" t="s">
        <v>174</v>
      </c>
      <c r="P3457" s="4" t="s">
        <v>97</v>
      </c>
      <c r="Q3457" s="2" t="s">
        <v>97</v>
      </c>
      <c r="R3457" s="2" t="s">
        <v>98</v>
      </c>
      <c r="S3457" t="s">
        <v>97</v>
      </c>
      <c r="T3457" t="s">
        <v>97</v>
      </c>
      <c r="U3457" s="2" t="s">
        <v>97</v>
      </c>
      <c r="V3457" s="2" t="s">
        <v>97</v>
      </c>
      <c r="W3457" s="2" t="s">
        <v>97</v>
      </c>
      <c r="X3457" s="2" t="s">
        <v>98</v>
      </c>
      <c r="Y3457" s="2" t="s">
        <v>98</v>
      </c>
      <c r="Z3457" s="2" t="s">
        <v>98</v>
      </c>
      <c r="AA3457" s="2" t="s">
        <v>98</v>
      </c>
      <c r="AB3457" s="2" t="s">
        <v>98</v>
      </c>
      <c r="AC3457" t="s">
        <v>179</v>
      </c>
      <c r="AD3457" t="s">
        <v>97</v>
      </c>
      <c r="AE3457" s="1" t="s">
        <v>98</v>
      </c>
      <c r="AF3457" t="s">
        <v>98</v>
      </c>
    </row>
    <row r="3458" spans="1:32">
      <c r="A3458" s="3" t="s">
        <v>184</v>
      </c>
      <c r="B3458">
        <v>3448</v>
      </c>
      <c r="C3458">
        <v>204881</v>
      </c>
      <c r="D3458" t="s">
        <v>137</v>
      </c>
      <c r="E3458" s="2" t="s">
        <v>97</v>
      </c>
      <c r="F3458" s="2" t="s">
        <v>98</v>
      </c>
      <c r="G3458" s="2" t="s">
        <v>98</v>
      </c>
      <c r="H3458" s="3" t="s">
        <v>97</v>
      </c>
      <c r="I3458" s="2" t="s">
        <v>147</v>
      </c>
      <c r="J3458" s="6" t="s">
        <v>97</v>
      </c>
      <c r="K3458" s="2" t="s">
        <v>134</v>
      </c>
      <c r="L3458" t="s">
        <v>140</v>
      </c>
      <c r="M3458" s="2" t="s">
        <v>100</v>
      </c>
      <c r="N3458" s="70" t="s">
        <v>97</v>
      </c>
      <c r="O3458" s="70" t="s">
        <v>163</v>
      </c>
      <c r="P3458" s="5" t="s">
        <v>182</v>
      </c>
      <c r="Q3458" s="2" t="s">
        <v>98</v>
      </c>
      <c r="R3458" s="2" t="s">
        <v>98</v>
      </c>
      <c r="S3458" t="s">
        <v>98</v>
      </c>
      <c r="T3458" t="s">
        <v>98</v>
      </c>
      <c r="U3458" s="2" t="s">
        <v>98</v>
      </c>
      <c r="V3458" s="2" t="s">
        <v>98</v>
      </c>
      <c r="W3458" s="2" t="s">
        <v>98</v>
      </c>
      <c r="X3458" s="2" t="s">
        <v>98</v>
      </c>
      <c r="Y3458" s="2" t="s">
        <v>98</v>
      </c>
      <c r="Z3458" s="2" t="s">
        <v>98</v>
      </c>
      <c r="AA3458" s="2" t="s">
        <v>98</v>
      </c>
      <c r="AB3458" s="2" t="s">
        <v>97</v>
      </c>
      <c r="AC3458" t="s">
        <v>178</v>
      </c>
      <c r="AD3458" s="6" t="s">
        <v>97</v>
      </c>
      <c r="AE3458" s="7" t="s">
        <v>98</v>
      </c>
      <c r="AF3458" t="s">
        <v>98</v>
      </c>
    </row>
    <row r="3459" spans="1:32">
      <c r="A3459" s="3" t="s">
        <v>184</v>
      </c>
      <c r="B3459">
        <v>3449</v>
      </c>
      <c r="C3459" s="6">
        <v>204895</v>
      </c>
      <c r="D3459" t="s">
        <v>136</v>
      </c>
      <c r="E3459" s="2" t="s">
        <v>98</v>
      </c>
      <c r="F3459" s="2" t="s">
        <v>98</v>
      </c>
      <c r="G3459" s="2" t="s">
        <v>98</v>
      </c>
      <c r="H3459" s="2" t="s">
        <v>97</v>
      </c>
      <c r="I3459" s="2" t="s">
        <v>146</v>
      </c>
      <c r="J3459" s="2" t="s">
        <v>97</v>
      </c>
      <c r="K3459" s="2" t="s">
        <v>134</v>
      </c>
      <c r="L3459" t="s">
        <v>140</v>
      </c>
      <c r="M3459" s="2" t="s">
        <v>101</v>
      </c>
      <c r="N3459" s="71" t="s">
        <v>97</v>
      </c>
      <c r="O3459" s="71" t="s">
        <v>174</v>
      </c>
      <c r="P3459" s="4" t="s">
        <v>98</v>
      </c>
      <c r="Q3459" s="2" t="s">
        <v>98</v>
      </c>
      <c r="R3459" s="2" t="s">
        <v>98</v>
      </c>
      <c r="S3459" t="s">
        <v>97</v>
      </c>
      <c r="T3459" t="s">
        <v>98</v>
      </c>
      <c r="U3459" s="2" t="s">
        <v>98</v>
      </c>
      <c r="V3459" s="2" t="s">
        <v>98</v>
      </c>
      <c r="W3459" s="2" t="s">
        <v>98</v>
      </c>
      <c r="X3459" s="2" t="s">
        <v>98</v>
      </c>
      <c r="Y3459" s="2" t="s">
        <v>186</v>
      </c>
      <c r="Z3459" s="2" t="s">
        <v>98</v>
      </c>
      <c r="AA3459" s="2" t="s">
        <v>98</v>
      </c>
      <c r="AB3459" s="2" t="s">
        <v>97</v>
      </c>
      <c r="AC3459" t="s">
        <v>178</v>
      </c>
      <c r="AD3459" t="s">
        <v>97</v>
      </c>
      <c r="AE3459" s="1" t="s">
        <v>98</v>
      </c>
      <c r="AF3459" t="s">
        <v>98</v>
      </c>
    </row>
    <row r="3460" spans="1:32">
      <c r="A3460" s="3" t="s">
        <v>184</v>
      </c>
      <c r="B3460">
        <v>3450</v>
      </c>
      <c r="C3460" s="6">
        <v>204897</v>
      </c>
      <c r="D3460" t="s">
        <v>136</v>
      </c>
      <c r="E3460" s="2" t="s">
        <v>98</v>
      </c>
      <c r="F3460" s="2" t="s">
        <v>98</v>
      </c>
      <c r="G3460" s="2" t="s">
        <v>98</v>
      </c>
      <c r="H3460" s="2" t="s">
        <v>97</v>
      </c>
      <c r="I3460" s="2" t="s">
        <v>146</v>
      </c>
      <c r="J3460" s="2" t="s">
        <v>97</v>
      </c>
      <c r="K3460" s="2" t="s">
        <v>134</v>
      </c>
      <c r="L3460" t="s">
        <v>140</v>
      </c>
      <c r="M3460" s="2" t="s">
        <v>101</v>
      </c>
      <c r="N3460" s="71" t="s">
        <v>98</v>
      </c>
      <c r="O3460" s="71" t="s">
        <v>174</v>
      </c>
      <c r="P3460" s="4" t="s">
        <v>182</v>
      </c>
      <c r="Q3460" s="2" t="s">
        <v>98</v>
      </c>
      <c r="R3460" s="2" t="s">
        <v>98</v>
      </c>
      <c r="S3460" t="s">
        <v>98</v>
      </c>
      <c r="T3460" t="s">
        <v>98</v>
      </c>
      <c r="U3460" s="2" t="s">
        <v>98</v>
      </c>
      <c r="V3460" s="2" t="s">
        <v>98</v>
      </c>
      <c r="W3460" s="2" t="s">
        <v>98</v>
      </c>
      <c r="X3460" s="2" t="s">
        <v>98</v>
      </c>
      <c r="Y3460" s="2" t="s">
        <v>186</v>
      </c>
      <c r="Z3460" s="2" t="s">
        <v>98</v>
      </c>
      <c r="AA3460" s="2" t="s">
        <v>98</v>
      </c>
      <c r="AB3460" s="2" t="s">
        <v>97</v>
      </c>
      <c r="AC3460" t="s">
        <v>178</v>
      </c>
      <c r="AD3460" t="s">
        <v>97</v>
      </c>
      <c r="AE3460" s="1" t="s">
        <v>98</v>
      </c>
      <c r="AF3460" t="s">
        <v>98</v>
      </c>
    </row>
    <row r="3461" spans="1:32">
      <c r="A3461" s="3" t="s">
        <v>184</v>
      </c>
      <c r="B3461">
        <v>3451</v>
      </c>
      <c r="C3461" s="6">
        <v>204912</v>
      </c>
      <c r="D3461" t="s">
        <v>137</v>
      </c>
      <c r="E3461" s="2" t="s">
        <v>98</v>
      </c>
      <c r="F3461" s="2" t="s">
        <v>98</v>
      </c>
      <c r="G3461" s="2" t="s">
        <v>98</v>
      </c>
      <c r="H3461" s="2" t="s">
        <v>97</v>
      </c>
      <c r="I3461" s="2" t="s">
        <v>146</v>
      </c>
      <c r="J3461" s="2" t="s">
        <v>97</v>
      </c>
      <c r="K3461" s="2" t="s">
        <v>135</v>
      </c>
      <c r="L3461" t="s">
        <v>139</v>
      </c>
      <c r="M3461" s="2" t="s">
        <v>100</v>
      </c>
      <c r="N3461" s="71" t="s">
        <v>97</v>
      </c>
      <c r="O3461" s="71" t="s">
        <v>163</v>
      </c>
      <c r="P3461" s="4" t="s">
        <v>98</v>
      </c>
      <c r="Q3461" s="2" t="s">
        <v>98</v>
      </c>
      <c r="R3461" s="2" t="s">
        <v>97</v>
      </c>
      <c r="S3461" t="s">
        <v>97</v>
      </c>
      <c r="T3461" t="s">
        <v>98</v>
      </c>
      <c r="U3461" s="2" t="s">
        <v>98</v>
      </c>
      <c r="V3461" s="2" t="s">
        <v>97</v>
      </c>
      <c r="W3461" s="2" t="s">
        <v>98</v>
      </c>
      <c r="X3461" s="2" t="s">
        <v>97</v>
      </c>
      <c r="Y3461" s="2" t="s">
        <v>97</v>
      </c>
      <c r="Z3461" s="2" t="s">
        <v>98</v>
      </c>
      <c r="AA3461" s="2" t="s">
        <v>98</v>
      </c>
      <c r="AB3461" s="2" t="s">
        <v>98</v>
      </c>
      <c r="AC3461" t="s">
        <v>178</v>
      </c>
      <c r="AD3461" t="s">
        <v>98</v>
      </c>
      <c r="AE3461" s="1" t="s">
        <v>98</v>
      </c>
      <c r="AF3461" t="s">
        <v>97</v>
      </c>
    </row>
    <row r="3462" spans="1:32">
      <c r="A3462" s="3" t="s">
        <v>184</v>
      </c>
      <c r="B3462">
        <v>3452</v>
      </c>
      <c r="C3462">
        <v>204913</v>
      </c>
      <c r="D3462" t="s">
        <v>136</v>
      </c>
      <c r="E3462" s="2" t="s">
        <v>97</v>
      </c>
      <c r="F3462" s="2" t="s">
        <v>98</v>
      </c>
      <c r="G3462" s="2" t="s">
        <v>97</v>
      </c>
      <c r="H3462" s="3" t="s">
        <v>97</v>
      </c>
      <c r="I3462" s="2" t="s">
        <v>146</v>
      </c>
      <c r="J3462" s="6" t="s">
        <v>97</v>
      </c>
      <c r="K3462" s="2" t="s">
        <v>135</v>
      </c>
      <c r="L3462" t="s">
        <v>139</v>
      </c>
      <c r="M3462" s="2" t="s">
        <v>100</v>
      </c>
      <c r="N3462" s="70" t="s">
        <v>98</v>
      </c>
      <c r="O3462" s="70" t="s">
        <v>163</v>
      </c>
      <c r="P3462" s="5" t="s">
        <v>98</v>
      </c>
      <c r="Q3462" s="2" t="s">
        <v>97</v>
      </c>
      <c r="R3462" s="2" t="s">
        <v>97</v>
      </c>
      <c r="S3462" t="s">
        <v>97</v>
      </c>
      <c r="T3462" t="s">
        <v>98</v>
      </c>
      <c r="U3462" s="2" t="s">
        <v>98</v>
      </c>
      <c r="V3462" s="2" t="s">
        <v>97</v>
      </c>
      <c r="W3462" s="2" t="s">
        <v>98</v>
      </c>
      <c r="X3462" s="2" t="s">
        <v>97</v>
      </c>
      <c r="Y3462" s="2" t="s">
        <v>97</v>
      </c>
      <c r="Z3462" s="2" t="s">
        <v>98</v>
      </c>
      <c r="AA3462" s="2" t="s">
        <v>98</v>
      </c>
      <c r="AB3462" s="2" t="s">
        <v>185</v>
      </c>
      <c r="AC3462" t="s">
        <v>179</v>
      </c>
      <c r="AD3462" s="6" t="s">
        <v>98</v>
      </c>
      <c r="AE3462" s="7" t="s">
        <v>98</v>
      </c>
      <c r="AF3462" t="s">
        <v>98</v>
      </c>
    </row>
    <row r="3463" spans="1:32">
      <c r="A3463" s="3" t="s">
        <v>184</v>
      </c>
      <c r="B3463">
        <v>3453</v>
      </c>
      <c r="C3463" s="6">
        <v>204920</v>
      </c>
      <c r="D3463" t="s">
        <v>137</v>
      </c>
      <c r="E3463" s="2" t="s">
        <v>98</v>
      </c>
      <c r="F3463" s="2" t="s">
        <v>98</v>
      </c>
      <c r="G3463" s="2" t="s">
        <v>98</v>
      </c>
      <c r="H3463" s="2" t="s">
        <v>97</v>
      </c>
      <c r="I3463" s="2" t="s">
        <v>148</v>
      </c>
      <c r="J3463" s="2" t="s">
        <v>98</v>
      </c>
      <c r="K3463" s="2" t="s">
        <v>134</v>
      </c>
      <c r="L3463" t="s">
        <v>140</v>
      </c>
      <c r="M3463" s="2" t="s">
        <v>100</v>
      </c>
      <c r="N3463" s="71" t="s">
        <v>98</v>
      </c>
      <c r="O3463" s="71" t="s">
        <v>174</v>
      </c>
      <c r="P3463" s="4" t="s">
        <v>182</v>
      </c>
      <c r="Q3463" s="2" t="s">
        <v>98</v>
      </c>
      <c r="R3463" s="2" t="s">
        <v>98</v>
      </c>
      <c r="S3463" t="s">
        <v>98</v>
      </c>
      <c r="T3463" t="s">
        <v>98</v>
      </c>
      <c r="U3463" s="2" t="s">
        <v>98</v>
      </c>
      <c r="V3463" s="2" t="s">
        <v>98</v>
      </c>
      <c r="W3463" s="2" t="s">
        <v>98</v>
      </c>
      <c r="X3463" s="2" t="s">
        <v>98</v>
      </c>
      <c r="Y3463" s="2" t="s">
        <v>99</v>
      </c>
      <c r="Z3463" s="2" t="s">
        <v>98</v>
      </c>
      <c r="AA3463" s="2" t="s">
        <v>98</v>
      </c>
      <c r="AB3463" s="2" t="s">
        <v>97</v>
      </c>
      <c r="AC3463" t="s">
        <v>178</v>
      </c>
      <c r="AD3463" t="s">
        <v>97</v>
      </c>
      <c r="AE3463" s="1" t="s">
        <v>98</v>
      </c>
      <c r="AF3463" t="s">
        <v>98</v>
      </c>
    </row>
    <row r="3464" spans="1:32">
      <c r="A3464" s="3" t="s">
        <v>184</v>
      </c>
      <c r="B3464">
        <v>3454</v>
      </c>
      <c r="C3464">
        <v>204924</v>
      </c>
      <c r="D3464" t="s">
        <v>136</v>
      </c>
      <c r="E3464" s="2" t="s">
        <v>98</v>
      </c>
      <c r="F3464" s="2" t="s">
        <v>98</v>
      </c>
      <c r="G3464" s="2" t="s">
        <v>98</v>
      </c>
      <c r="H3464" s="3" t="s">
        <v>97</v>
      </c>
      <c r="I3464" s="2" t="s">
        <v>146</v>
      </c>
      <c r="J3464" s="6" t="s">
        <v>97</v>
      </c>
      <c r="K3464" s="2" t="s">
        <v>134</v>
      </c>
      <c r="L3464" t="s">
        <v>140</v>
      </c>
      <c r="M3464" s="2" t="s">
        <v>100</v>
      </c>
      <c r="N3464" s="70" t="s">
        <v>97</v>
      </c>
      <c r="O3464" s="71" t="s">
        <v>174</v>
      </c>
      <c r="P3464" s="5" t="s">
        <v>182</v>
      </c>
      <c r="Q3464" s="2" t="s">
        <v>98</v>
      </c>
      <c r="R3464" s="2" t="s">
        <v>98</v>
      </c>
      <c r="S3464" t="s">
        <v>98</v>
      </c>
      <c r="T3464" t="s">
        <v>98</v>
      </c>
      <c r="U3464" s="2" t="s">
        <v>98</v>
      </c>
      <c r="V3464" s="2" t="s">
        <v>98</v>
      </c>
      <c r="W3464" s="2" t="s">
        <v>98</v>
      </c>
      <c r="X3464" s="2" t="s">
        <v>98</v>
      </c>
      <c r="Y3464" s="2" t="s">
        <v>186</v>
      </c>
      <c r="Z3464" s="2" t="s">
        <v>98</v>
      </c>
      <c r="AA3464" s="2" t="s">
        <v>98</v>
      </c>
      <c r="AB3464" s="2" t="s">
        <v>97</v>
      </c>
      <c r="AC3464" t="s">
        <v>178</v>
      </c>
      <c r="AD3464" t="s">
        <v>97</v>
      </c>
      <c r="AE3464" s="1" t="s">
        <v>98</v>
      </c>
      <c r="AF3464" t="s">
        <v>98</v>
      </c>
    </row>
    <row r="3465" spans="1:32">
      <c r="A3465" s="3" t="s">
        <v>184</v>
      </c>
      <c r="B3465">
        <v>3455</v>
      </c>
      <c r="C3465">
        <v>204942</v>
      </c>
      <c r="D3465" t="s">
        <v>137</v>
      </c>
      <c r="E3465" s="2" t="s">
        <v>98</v>
      </c>
      <c r="F3465" s="2" t="s">
        <v>98</v>
      </c>
      <c r="G3465" s="2" t="s">
        <v>98</v>
      </c>
      <c r="H3465" s="2" t="s">
        <v>98</v>
      </c>
      <c r="I3465" s="2" t="s">
        <v>146</v>
      </c>
      <c r="J3465" s="6" t="s">
        <v>97</v>
      </c>
      <c r="K3465" s="2" t="s">
        <v>135</v>
      </c>
      <c r="L3465" t="s">
        <v>138</v>
      </c>
      <c r="M3465" s="3" t="s">
        <v>100</v>
      </c>
      <c r="N3465" s="71" t="s">
        <v>97</v>
      </c>
      <c r="O3465" s="71" t="s">
        <v>174</v>
      </c>
      <c r="P3465" s="4" t="s">
        <v>97</v>
      </c>
      <c r="Q3465" s="2" t="s">
        <v>98</v>
      </c>
      <c r="R3465" s="2" t="s">
        <v>98</v>
      </c>
      <c r="S3465" t="s">
        <v>97</v>
      </c>
      <c r="T3465" t="s">
        <v>98</v>
      </c>
      <c r="U3465" s="2" t="s">
        <v>98</v>
      </c>
      <c r="V3465" s="2" t="s">
        <v>98</v>
      </c>
      <c r="W3465" s="2" t="s">
        <v>98</v>
      </c>
      <c r="X3465" s="2" t="s">
        <v>97</v>
      </c>
      <c r="Y3465" s="2" t="s">
        <v>99</v>
      </c>
      <c r="Z3465" s="2" t="s">
        <v>98</v>
      </c>
      <c r="AA3465" s="2" t="s">
        <v>98</v>
      </c>
      <c r="AB3465" s="2" t="s">
        <v>185</v>
      </c>
      <c r="AC3465" t="s">
        <v>178</v>
      </c>
      <c r="AD3465" s="6" t="s">
        <v>98</v>
      </c>
      <c r="AE3465" s="1" t="s">
        <v>98</v>
      </c>
      <c r="AF3465" t="s">
        <v>98</v>
      </c>
    </row>
    <row r="3466" spans="1:32">
      <c r="A3466" s="3" t="s">
        <v>184</v>
      </c>
      <c r="B3466">
        <v>3456</v>
      </c>
      <c r="C3466" s="6">
        <v>204945</v>
      </c>
      <c r="D3466" t="s">
        <v>137</v>
      </c>
      <c r="E3466" s="2" t="s">
        <v>97</v>
      </c>
      <c r="F3466" s="2" t="s">
        <v>98</v>
      </c>
      <c r="G3466" s="2" t="s">
        <v>98</v>
      </c>
      <c r="H3466" s="2" t="s">
        <v>97</v>
      </c>
      <c r="I3466" s="2" t="s">
        <v>149</v>
      </c>
      <c r="J3466" s="2" t="s">
        <v>97</v>
      </c>
      <c r="K3466" s="2" t="s">
        <v>134</v>
      </c>
      <c r="L3466" t="s">
        <v>139</v>
      </c>
      <c r="M3466" s="2" t="s">
        <v>101</v>
      </c>
      <c r="N3466" s="71" t="s">
        <v>97</v>
      </c>
      <c r="O3466" s="71" t="s">
        <v>174</v>
      </c>
      <c r="P3466" s="4" t="s">
        <v>182</v>
      </c>
      <c r="Q3466" s="2" t="s">
        <v>97</v>
      </c>
      <c r="R3466" s="2" t="s">
        <v>98</v>
      </c>
      <c r="S3466" t="s">
        <v>98</v>
      </c>
      <c r="T3466" t="s">
        <v>98</v>
      </c>
      <c r="U3466" s="2" t="s">
        <v>98</v>
      </c>
      <c r="V3466" s="2" t="s">
        <v>97</v>
      </c>
      <c r="W3466" s="2" t="s">
        <v>98</v>
      </c>
      <c r="X3466" s="2" t="s">
        <v>98</v>
      </c>
      <c r="Y3466" s="2" t="s">
        <v>98</v>
      </c>
      <c r="Z3466" s="2" t="s">
        <v>98</v>
      </c>
      <c r="AA3466" s="2" t="s">
        <v>98</v>
      </c>
      <c r="AB3466" s="2" t="s">
        <v>98</v>
      </c>
      <c r="AC3466" t="s">
        <v>178</v>
      </c>
      <c r="AD3466" t="s">
        <v>97</v>
      </c>
      <c r="AE3466" s="1" t="s">
        <v>98</v>
      </c>
      <c r="AF3466" t="s">
        <v>97</v>
      </c>
    </row>
    <row r="3467" spans="1:32">
      <c r="A3467" s="3" t="s">
        <v>184</v>
      </c>
      <c r="B3467">
        <v>3457</v>
      </c>
      <c r="C3467" s="6">
        <v>204990</v>
      </c>
      <c r="D3467" t="s">
        <v>136</v>
      </c>
      <c r="E3467" s="2" t="s">
        <v>97</v>
      </c>
      <c r="F3467" s="2" t="s">
        <v>98</v>
      </c>
      <c r="G3467" s="2" t="s">
        <v>98</v>
      </c>
      <c r="H3467" s="2" t="s">
        <v>97</v>
      </c>
      <c r="I3467" s="2" t="s">
        <v>145</v>
      </c>
      <c r="J3467" s="2" t="s">
        <v>97</v>
      </c>
      <c r="K3467" s="2" t="s">
        <v>134</v>
      </c>
      <c r="L3467" t="s">
        <v>140</v>
      </c>
      <c r="M3467" s="2" t="s">
        <v>100</v>
      </c>
      <c r="N3467" s="71" t="s">
        <v>98</v>
      </c>
      <c r="O3467" s="71" t="s">
        <v>174</v>
      </c>
      <c r="P3467" s="4" t="s">
        <v>98</v>
      </c>
      <c r="Q3467" s="2" t="s">
        <v>98</v>
      </c>
      <c r="R3467" s="2" t="s">
        <v>98</v>
      </c>
      <c r="S3467" t="s">
        <v>97</v>
      </c>
      <c r="T3467" t="s">
        <v>98</v>
      </c>
      <c r="U3467" s="2" t="s">
        <v>98</v>
      </c>
      <c r="V3467" s="2" t="s">
        <v>98</v>
      </c>
      <c r="W3467" s="2" t="s">
        <v>98</v>
      </c>
      <c r="X3467" s="2" t="s">
        <v>98</v>
      </c>
      <c r="Y3467" s="2" t="s">
        <v>186</v>
      </c>
      <c r="Z3467" s="2" t="s">
        <v>98</v>
      </c>
      <c r="AA3467" s="2" t="s">
        <v>98</v>
      </c>
      <c r="AB3467" s="2" t="s">
        <v>97</v>
      </c>
      <c r="AC3467" t="s">
        <v>178</v>
      </c>
      <c r="AD3467" t="s">
        <v>97</v>
      </c>
      <c r="AE3467" s="1" t="s">
        <v>98</v>
      </c>
      <c r="AF3467" t="s">
        <v>98</v>
      </c>
    </row>
    <row r="3468" spans="1:32">
      <c r="A3468" s="3" t="s">
        <v>184</v>
      </c>
      <c r="B3468">
        <v>3458</v>
      </c>
      <c r="C3468">
        <v>205079</v>
      </c>
      <c r="D3468" t="s">
        <v>137</v>
      </c>
      <c r="E3468" s="2" t="s">
        <v>98</v>
      </c>
      <c r="F3468" s="2" t="s">
        <v>98</v>
      </c>
      <c r="G3468" s="2" t="s">
        <v>98</v>
      </c>
      <c r="H3468" s="3" t="s">
        <v>97</v>
      </c>
      <c r="I3468" s="2" t="s">
        <v>149</v>
      </c>
      <c r="J3468" s="6" t="s">
        <v>97</v>
      </c>
      <c r="K3468" s="2" t="s">
        <v>134</v>
      </c>
      <c r="L3468" t="s">
        <v>140</v>
      </c>
      <c r="M3468" s="2" t="s">
        <v>101</v>
      </c>
      <c r="N3468" s="70" t="s">
        <v>97</v>
      </c>
      <c r="O3468" s="70" t="s">
        <v>174</v>
      </c>
      <c r="P3468" s="4" t="s">
        <v>182</v>
      </c>
      <c r="Q3468" s="2" t="s">
        <v>98</v>
      </c>
      <c r="R3468" s="2" t="s">
        <v>98</v>
      </c>
      <c r="S3468" t="s">
        <v>98</v>
      </c>
      <c r="T3468" t="s">
        <v>98</v>
      </c>
      <c r="U3468" s="2" t="s">
        <v>98</v>
      </c>
      <c r="V3468" s="2" t="s">
        <v>98</v>
      </c>
      <c r="W3468" s="2" t="s">
        <v>98</v>
      </c>
      <c r="X3468" s="2" t="s">
        <v>98</v>
      </c>
      <c r="Y3468" s="2" t="s">
        <v>186</v>
      </c>
      <c r="Z3468" s="2" t="s">
        <v>98</v>
      </c>
      <c r="AA3468" s="2" t="s">
        <v>98</v>
      </c>
      <c r="AB3468" s="2" t="s">
        <v>98</v>
      </c>
      <c r="AC3468" t="s">
        <v>178</v>
      </c>
      <c r="AD3468" s="6" t="s">
        <v>97</v>
      </c>
      <c r="AE3468" s="7" t="s">
        <v>98</v>
      </c>
      <c r="AF3468" t="s">
        <v>97</v>
      </c>
    </row>
    <row r="3469" spans="1:32">
      <c r="A3469" s="3" t="s">
        <v>184</v>
      </c>
      <c r="B3469">
        <v>3459</v>
      </c>
      <c r="C3469">
        <v>205080</v>
      </c>
      <c r="D3469" t="s">
        <v>137</v>
      </c>
      <c r="E3469" s="2" t="s">
        <v>98</v>
      </c>
      <c r="F3469" s="2" t="s">
        <v>98</v>
      </c>
      <c r="G3469" s="2" t="s">
        <v>98</v>
      </c>
      <c r="H3469" s="3" t="s">
        <v>97</v>
      </c>
      <c r="I3469" s="2" t="s">
        <v>149</v>
      </c>
      <c r="J3469" s="6" t="s">
        <v>97</v>
      </c>
      <c r="K3469" s="2" t="s">
        <v>134</v>
      </c>
      <c r="L3469" t="s">
        <v>140</v>
      </c>
      <c r="M3469" s="3" t="s">
        <v>101</v>
      </c>
      <c r="N3469" s="71" t="s">
        <v>98</v>
      </c>
      <c r="O3469" s="71" t="s">
        <v>174</v>
      </c>
      <c r="P3469" s="5" t="s">
        <v>182</v>
      </c>
      <c r="Q3469" s="2" t="s">
        <v>98</v>
      </c>
      <c r="R3469" s="2" t="s">
        <v>98</v>
      </c>
      <c r="S3469" t="s">
        <v>98</v>
      </c>
      <c r="T3469" t="s">
        <v>98</v>
      </c>
      <c r="U3469" s="2" t="s">
        <v>98</v>
      </c>
      <c r="V3469" s="2" t="s">
        <v>98</v>
      </c>
      <c r="W3469" s="2" t="s">
        <v>98</v>
      </c>
      <c r="X3469" s="2" t="s">
        <v>98</v>
      </c>
      <c r="Y3469" s="2" t="s">
        <v>186</v>
      </c>
      <c r="Z3469" s="2" t="s">
        <v>98</v>
      </c>
      <c r="AA3469" s="2" t="s">
        <v>98</v>
      </c>
      <c r="AB3469" s="2" t="s">
        <v>98</v>
      </c>
      <c r="AC3469" t="s">
        <v>179</v>
      </c>
      <c r="AD3469" s="6" t="s">
        <v>97</v>
      </c>
      <c r="AE3469" s="7" t="s">
        <v>98</v>
      </c>
      <c r="AF3469" t="s">
        <v>98</v>
      </c>
    </row>
    <row r="3470" spans="1:32">
      <c r="A3470" s="3" t="s">
        <v>184</v>
      </c>
      <c r="B3470">
        <v>3460</v>
      </c>
      <c r="C3470">
        <v>205082</v>
      </c>
      <c r="D3470" t="s">
        <v>137</v>
      </c>
      <c r="E3470" s="2" t="s">
        <v>98</v>
      </c>
      <c r="F3470" s="2" t="s">
        <v>98</v>
      </c>
      <c r="G3470" s="2" t="s">
        <v>98</v>
      </c>
      <c r="H3470" s="3" t="s">
        <v>99</v>
      </c>
      <c r="I3470" s="2" t="s">
        <v>149</v>
      </c>
      <c r="J3470" s="6" t="s">
        <v>98</v>
      </c>
      <c r="K3470" s="2" t="s">
        <v>135</v>
      </c>
      <c r="L3470" t="s">
        <v>138</v>
      </c>
      <c r="M3470" s="3" t="s">
        <v>100</v>
      </c>
      <c r="N3470" s="71" t="s">
        <v>97</v>
      </c>
      <c r="O3470" s="71" t="s">
        <v>174</v>
      </c>
      <c r="P3470" s="5" t="s">
        <v>97</v>
      </c>
      <c r="Q3470" s="2" t="s">
        <v>98</v>
      </c>
      <c r="R3470" s="2" t="s">
        <v>98</v>
      </c>
      <c r="S3470" t="s">
        <v>97</v>
      </c>
      <c r="T3470" t="s">
        <v>98</v>
      </c>
      <c r="U3470" s="2" t="s">
        <v>98</v>
      </c>
      <c r="V3470" s="2" t="s">
        <v>98</v>
      </c>
      <c r="W3470" s="2" t="s">
        <v>98</v>
      </c>
      <c r="X3470" s="2" t="s">
        <v>98</v>
      </c>
      <c r="Y3470" s="2" t="s">
        <v>99</v>
      </c>
      <c r="Z3470" s="2" t="s">
        <v>98</v>
      </c>
      <c r="AA3470" s="2" t="s">
        <v>98</v>
      </c>
      <c r="AB3470" s="2" t="s">
        <v>185</v>
      </c>
      <c r="AC3470" t="s">
        <v>178</v>
      </c>
      <c r="AD3470" s="6" t="s">
        <v>98</v>
      </c>
      <c r="AE3470" s="7" t="s">
        <v>98</v>
      </c>
      <c r="AF3470" t="s">
        <v>99</v>
      </c>
    </row>
    <row r="3471" spans="1:32">
      <c r="A3471" s="3" t="s">
        <v>184</v>
      </c>
      <c r="B3471">
        <v>3461</v>
      </c>
      <c r="C3471">
        <v>205087</v>
      </c>
      <c r="D3471" t="s">
        <v>137</v>
      </c>
      <c r="E3471" s="2" t="s">
        <v>98</v>
      </c>
      <c r="F3471" s="2" t="s">
        <v>98</v>
      </c>
      <c r="G3471" s="2" t="s">
        <v>98</v>
      </c>
      <c r="H3471" s="3" t="s">
        <v>97</v>
      </c>
      <c r="I3471" s="2" t="s">
        <v>145</v>
      </c>
      <c r="J3471" s="6" t="s">
        <v>97</v>
      </c>
      <c r="K3471" s="2" t="s">
        <v>134</v>
      </c>
      <c r="L3471" t="s">
        <v>140</v>
      </c>
      <c r="M3471" s="2" t="s">
        <v>101</v>
      </c>
      <c r="N3471" s="70" t="s">
        <v>98</v>
      </c>
      <c r="O3471" s="70" t="s">
        <v>174</v>
      </c>
      <c r="P3471" s="5" t="s">
        <v>182</v>
      </c>
      <c r="Q3471" s="2" t="s">
        <v>98</v>
      </c>
      <c r="R3471" s="2" t="s">
        <v>98</v>
      </c>
      <c r="S3471" t="s">
        <v>98</v>
      </c>
      <c r="T3471" t="s">
        <v>98</v>
      </c>
      <c r="U3471" s="2" t="s">
        <v>98</v>
      </c>
      <c r="V3471" s="2" t="s">
        <v>98</v>
      </c>
      <c r="W3471" s="2" t="s">
        <v>98</v>
      </c>
      <c r="X3471" s="2" t="s">
        <v>98</v>
      </c>
      <c r="Y3471" s="2" t="s">
        <v>186</v>
      </c>
      <c r="Z3471" s="2" t="s">
        <v>98</v>
      </c>
      <c r="AA3471" s="2" t="s">
        <v>98</v>
      </c>
      <c r="AB3471" s="2" t="s">
        <v>98</v>
      </c>
      <c r="AC3471" t="s">
        <v>178</v>
      </c>
      <c r="AD3471" s="6" t="s">
        <v>97</v>
      </c>
      <c r="AE3471" s="1" t="s">
        <v>98</v>
      </c>
      <c r="AF3471" t="s">
        <v>98</v>
      </c>
    </row>
    <row r="3472" spans="1:32">
      <c r="A3472" s="3" t="s">
        <v>184</v>
      </c>
      <c r="B3472">
        <v>3462</v>
      </c>
      <c r="C3472" s="6">
        <v>205100</v>
      </c>
      <c r="D3472" t="s">
        <v>137</v>
      </c>
      <c r="E3472" s="2" t="s">
        <v>98</v>
      </c>
      <c r="F3472" s="2" t="s">
        <v>98</v>
      </c>
      <c r="G3472" s="2" t="s">
        <v>98</v>
      </c>
      <c r="H3472" s="2" t="s">
        <v>97</v>
      </c>
      <c r="I3472" s="2" t="s">
        <v>144</v>
      </c>
      <c r="J3472" s="2" t="s">
        <v>97</v>
      </c>
      <c r="K3472" s="2" t="s">
        <v>134</v>
      </c>
      <c r="L3472" t="s">
        <v>140</v>
      </c>
      <c r="M3472" s="2" t="s">
        <v>101</v>
      </c>
      <c r="N3472" s="71" t="s">
        <v>98</v>
      </c>
      <c r="O3472" s="71" t="s">
        <v>174</v>
      </c>
      <c r="P3472" s="4" t="s">
        <v>182</v>
      </c>
      <c r="Q3472" s="2" t="s">
        <v>98</v>
      </c>
      <c r="R3472" s="2" t="s">
        <v>98</v>
      </c>
      <c r="S3472" t="s">
        <v>98</v>
      </c>
      <c r="T3472" t="s">
        <v>98</v>
      </c>
      <c r="U3472" s="2" t="s">
        <v>98</v>
      </c>
      <c r="V3472" s="2" t="s">
        <v>98</v>
      </c>
      <c r="W3472" s="2" t="s">
        <v>98</v>
      </c>
      <c r="X3472" s="2" t="s">
        <v>98</v>
      </c>
      <c r="Y3472" s="2" t="s">
        <v>186</v>
      </c>
      <c r="Z3472" s="2" t="s">
        <v>98</v>
      </c>
      <c r="AA3472" s="2" t="s">
        <v>98</v>
      </c>
      <c r="AB3472" s="2" t="s">
        <v>97</v>
      </c>
      <c r="AC3472" t="s">
        <v>178</v>
      </c>
      <c r="AD3472" t="s">
        <v>97</v>
      </c>
      <c r="AE3472" s="1" t="s">
        <v>98</v>
      </c>
      <c r="AF3472" t="s">
        <v>97</v>
      </c>
    </row>
    <row r="3473" spans="1:32">
      <c r="A3473" s="3" t="s">
        <v>184</v>
      </c>
      <c r="B3473">
        <v>3463</v>
      </c>
      <c r="C3473" s="6">
        <v>205101</v>
      </c>
      <c r="D3473" t="s">
        <v>136</v>
      </c>
      <c r="E3473" s="2" t="s">
        <v>98</v>
      </c>
      <c r="F3473" s="2" t="s">
        <v>98</v>
      </c>
      <c r="G3473" s="2" t="s">
        <v>98</v>
      </c>
      <c r="H3473" s="2" t="s">
        <v>97</v>
      </c>
      <c r="I3473" s="2" t="s">
        <v>148</v>
      </c>
      <c r="J3473" s="2" t="s">
        <v>97</v>
      </c>
      <c r="K3473" s="2" t="s">
        <v>135</v>
      </c>
      <c r="L3473" t="s">
        <v>138</v>
      </c>
      <c r="M3473" s="2" t="s">
        <v>101</v>
      </c>
      <c r="N3473" s="71" t="s">
        <v>97</v>
      </c>
      <c r="O3473" s="71" t="s">
        <v>174</v>
      </c>
      <c r="P3473" s="4" t="s">
        <v>97</v>
      </c>
      <c r="Q3473" s="2" t="s">
        <v>97</v>
      </c>
      <c r="R3473" s="2" t="s">
        <v>98</v>
      </c>
      <c r="S3473" t="s">
        <v>97</v>
      </c>
      <c r="T3473" t="s">
        <v>98</v>
      </c>
      <c r="U3473" s="2" t="s">
        <v>98</v>
      </c>
      <c r="V3473" s="2" t="s">
        <v>98</v>
      </c>
      <c r="W3473" s="2" t="s">
        <v>98</v>
      </c>
      <c r="X3473" s="2" t="s">
        <v>97</v>
      </c>
      <c r="Y3473" s="2" t="s">
        <v>99</v>
      </c>
      <c r="Z3473" s="2" t="s">
        <v>98</v>
      </c>
      <c r="AA3473" s="2" t="s">
        <v>98</v>
      </c>
      <c r="AB3473" s="2" t="s">
        <v>185</v>
      </c>
      <c r="AC3473" t="s">
        <v>178</v>
      </c>
      <c r="AD3473" t="s">
        <v>98</v>
      </c>
      <c r="AE3473" s="1" t="s">
        <v>98</v>
      </c>
      <c r="AF3473" t="s">
        <v>97</v>
      </c>
    </row>
    <row r="3474" spans="1:32">
      <c r="A3474" s="3" t="s">
        <v>184</v>
      </c>
      <c r="B3474">
        <v>3464</v>
      </c>
      <c r="C3474">
        <v>205102</v>
      </c>
      <c r="D3474" t="s">
        <v>136</v>
      </c>
      <c r="E3474" s="2" t="s">
        <v>98</v>
      </c>
      <c r="F3474" s="2" t="s">
        <v>98</v>
      </c>
      <c r="G3474" s="2" t="s">
        <v>98</v>
      </c>
      <c r="H3474" s="3" t="s">
        <v>97</v>
      </c>
      <c r="I3474" s="2" t="s">
        <v>148</v>
      </c>
      <c r="J3474" s="6" t="s">
        <v>97</v>
      </c>
      <c r="K3474" s="2" t="s">
        <v>134</v>
      </c>
      <c r="L3474" t="s">
        <v>140</v>
      </c>
      <c r="M3474" s="2" t="s">
        <v>101</v>
      </c>
      <c r="N3474" s="70" t="s">
        <v>98</v>
      </c>
      <c r="O3474" s="70" t="s">
        <v>174</v>
      </c>
      <c r="P3474" s="4" t="s">
        <v>182</v>
      </c>
      <c r="Q3474" s="2" t="s">
        <v>98</v>
      </c>
      <c r="R3474" s="2" t="s">
        <v>98</v>
      </c>
      <c r="S3474" t="s">
        <v>98</v>
      </c>
      <c r="T3474" t="s">
        <v>98</v>
      </c>
      <c r="U3474" s="2" t="s">
        <v>98</v>
      </c>
      <c r="V3474" s="2" t="s">
        <v>98</v>
      </c>
      <c r="W3474" s="2" t="s">
        <v>98</v>
      </c>
      <c r="X3474" s="2" t="s">
        <v>98</v>
      </c>
      <c r="Y3474" s="2" t="s">
        <v>186</v>
      </c>
      <c r="Z3474" s="2" t="s">
        <v>98</v>
      </c>
      <c r="AA3474" s="2" t="s">
        <v>98</v>
      </c>
      <c r="AB3474" s="2" t="s">
        <v>98</v>
      </c>
      <c r="AC3474" t="s">
        <v>178</v>
      </c>
      <c r="AD3474" s="6" t="s">
        <v>97</v>
      </c>
      <c r="AE3474" s="1" t="s">
        <v>98</v>
      </c>
      <c r="AF3474" t="s">
        <v>98</v>
      </c>
    </row>
    <row r="3475" spans="1:32">
      <c r="A3475" s="3" t="s">
        <v>184</v>
      </c>
      <c r="B3475">
        <v>3465</v>
      </c>
      <c r="C3475">
        <v>205104</v>
      </c>
      <c r="D3475" t="s">
        <v>136</v>
      </c>
      <c r="E3475" s="2" t="s">
        <v>98</v>
      </c>
      <c r="F3475" s="2" t="s">
        <v>98</v>
      </c>
      <c r="G3475" s="2" t="s">
        <v>98</v>
      </c>
      <c r="H3475" s="3" t="s">
        <v>97</v>
      </c>
      <c r="I3475" s="2" t="s">
        <v>148</v>
      </c>
      <c r="J3475" s="6" t="s">
        <v>98</v>
      </c>
      <c r="K3475" s="2" t="s">
        <v>135</v>
      </c>
      <c r="L3475" t="s">
        <v>138</v>
      </c>
      <c r="M3475" s="2" t="s">
        <v>101</v>
      </c>
      <c r="N3475" s="70" t="s">
        <v>97</v>
      </c>
      <c r="O3475" s="70" t="s">
        <v>174</v>
      </c>
      <c r="P3475" s="4" t="s">
        <v>98</v>
      </c>
      <c r="Q3475" s="2" t="s">
        <v>97</v>
      </c>
      <c r="R3475" s="2" t="s">
        <v>98</v>
      </c>
      <c r="S3475" t="s">
        <v>97</v>
      </c>
      <c r="T3475" t="s">
        <v>98</v>
      </c>
      <c r="U3475" s="2" t="s">
        <v>97</v>
      </c>
      <c r="V3475" s="2" t="s">
        <v>98</v>
      </c>
      <c r="W3475" s="2" t="s">
        <v>98</v>
      </c>
      <c r="X3475" s="2" t="s">
        <v>98</v>
      </c>
      <c r="Y3475" s="2" t="s">
        <v>99</v>
      </c>
      <c r="Z3475" s="2" t="s">
        <v>97</v>
      </c>
      <c r="AA3475" s="2" t="s">
        <v>98</v>
      </c>
      <c r="AB3475" s="2" t="s">
        <v>185</v>
      </c>
      <c r="AC3475" t="s">
        <v>178</v>
      </c>
      <c r="AD3475" s="6" t="s">
        <v>98</v>
      </c>
      <c r="AE3475" s="1" t="s">
        <v>98</v>
      </c>
      <c r="AF3475" t="s">
        <v>97</v>
      </c>
    </row>
    <row r="3476" spans="1:32">
      <c r="A3476" s="3" t="s">
        <v>184</v>
      </c>
      <c r="B3476">
        <v>3466</v>
      </c>
      <c r="C3476" s="6">
        <v>205114</v>
      </c>
      <c r="D3476" t="s">
        <v>136</v>
      </c>
      <c r="E3476" s="2" t="s">
        <v>98</v>
      </c>
      <c r="F3476" s="2" t="s">
        <v>98</v>
      </c>
      <c r="G3476" s="2" t="s">
        <v>98</v>
      </c>
      <c r="H3476" s="2" t="s">
        <v>97</v>
      </c>
      <c r="I3476" s="2" t="s">
        <v>145</v>
      </c>
      <c r="J3476" s="2" t="s">
        <v>97</v>
      </c>
      <c r="K3476" s="2" t="s">
        <v>134</v>
      </c>
      <c r="L3476" t="s">
        <v>140</v>
      </c>
      <c r="M3476" s="2" t="s">
        <v>100</v>
      </c>
      <c r="N3476" s="71" t="s">
        <v>98</v>
      </c>
      <c r="O3476" s="71" t="s">
        <v>163</v>
      </c>
      <c r="P3476" s="4" t="s">
        <v>182</v>
      </c>
      <c r="Q3476" s="2" t="s">
        <v>98</v>
      </c>
      <c r="R3476" s="2" t="s">
        <v>98</v>
      </c>
      <c r="S3476" t="s">
        <v>98</v>
      </c>
      <c r="T3476" t="s">
        <v>98</v>
      </c>
      <c r="U3476" s="2" t="s">
        <v>98</v>
      </c>
      <c r="V3476" s="2" t="s">
        <v>98</v>
      </c>
      <c r="W3476" s="2" t="s">
        <v>98</v>
      </c>
      <c r="X3476" s="2" t="s">
        <v>98</v>
      </c>
      <c r="Y3476" s="2" t="s">
        <v>98</v>
      </c>
      <c r="Z3476" s="2" t="s">
        <v>98</v>
      </c>
      <c r="AA3476" s="2" t="s">
        <v>98</v>
      </c>
      <c r="AB3476" s="2" t="s">
        <v>97</v>
      </c>
      <c r="AC3476" t="s">
        <v>178</v>
      </c>
      <c r="AD3476" t="s">
        <v>97</v>
      </c>
      <c r="AE3476" s="1" t="s">
        <v>98</v>
      </c>
      <c r="AF3476" t="s">
        <v>98</v>
      </c>
    </row>
    <row r="3477" spans="1:32">
      <c r="A3477" s="3" t="s">
        <v>184</v>
      </c>
      <c r="B3477">
        <v>3467</v>
      </c>
      <c r="C3477" s="6">
        <v>205119</v>
      </c>
      <c r="D3477" t="s">
        <v>137</v>
      </c>
      <c r="E3477" s="2" t="s">
        <v>98</v>
      </c>
      <c r="F3477" s="2" t="s">
        <v>98</v>
      </c>
      <c r="G3477" s="2" t="s">
        <v>98</v>
      </c>
      <c r="H3477" s="2" t="s">
        <v>97</v>
      </c>
      <c r="I3477" s="2" t="s">
        <v>145</v>
      </c>
      <c r="J3477" s="2" t="s">
        <v>97</v>
      </c>
      <c r="K3477" s="2" t="s">
        <v>134</v>
      </c>
      <c r="L3477" t="s">
        <v>139</v>
      </c>
      <c r="M3477" s="2" t="s">
        <v>100</v>
      </c>
      <c r="N3477" s="71" t="s">
        <v>98</v>
      </c>
      <c r="O3477" s="71" t="s">
        <v>174</v>
      </c>
      <c r="P3477" s="4" t="s">
        <v>97</v>
      </c>
      <c r="Q3477" s="2" t="s">
        <v>98</v>
      </c>
      <c r="R3477" s="2" t="s">
        <v>98</v>
      </c>
      <c r="S3477" t="s">
        <v>97</v>
      </c>
      <c r="T3477" t="s">
        <v>98</v>
      </c>
      <c r="U3477" s="2" t="s">
        <v>98</v>
      </c>
      <c r="V3477" s="2" t="s">
        <v>98</v>
      </c>
      <c r="W3477" s="2" t="s">
        <v>98</v>
      </c>
      <c r="X3477" s="2" t="s">
        <v>98</v>
      </c>
      <c r="Y3477" s="2" t="s">
        <v>98</v>
      </c>
      <c r="Z3477" s="2" t="s">
        <v>98</v>
      </c>
      <c r="AA3477" s="2" t="s">
        <v>98</v>
      </c>
      <c r="AB3477" s="2" t="s">
        <v>97</v>
      </c>
      <c r="AC3477" t="s">
        <v>178</v>
      </c>
      <c r="AD3477" t="s">
        <v>97</v>
      </c>
      <c r="AE3477" s="1" t="s">
        <v>98</v>
      </c>
      <c r="AF3477" t="s">
        <v>98</v>
      </c>
    </row>
    <row r="3478" spans="1:32">
      <c r="A3478" s="3" t="s">
        <v>184</v>
      </c>
      <c r="B3478">
        <v>3468</v>
      </c>
      <c r="C3478">
        <v>205156</v>
      </c>
      <c r="D3478" t="s">
        <v>136</v>
      </c>
      <c r="E3478" s="2" t="s">
        <v>98</v>
      </c>
      <c r="F3478" s="2" t="s">
        <v>98</v>
      </c>
      <c r="G3478" s="2" t="s">
        <v>98</v>
      </c>
      <c r="H3478" s="3" t="s">
        <v>97</v>
      </c>
      <c r="I3478" s="2" t="s">
        <v>146</v>
      </c>
      <c r="J3478" s="6" t="s">
        <v>97</v>
      </c>
      <c r="K3478" s="2" t="s">
        <v>134</v>
      </c>
      <c r="L3478" t="s">
        <v>140</v>
      </c>
      <c r="M3478" s="3" t="s">
        <v>100</v>
      </c>
      <c r="N3478" s="71" t="s">
        <v>97</v>
      </c>
      <c r="O3478" s="71" t="s">
        <v>174</v>
      </c>
      <c r="P3478" s="5" t="s">
        <v>182</v>
      </c>
      <c r="Q3478" s="2" t="s">
        <v>98</v>
      </c>
      <c r="R3478" s="2" t="s">
        <v>98</v>
      </c>
      <c r="S3478" t="s">
        <v>98</v>
      </c>
      <c r="T3478" t="s">
        <v>98</v>
      </c>
      <c r="U3478" s="2" t="s">
        <v>98</v>
      </c>
      <c r="V3478" s="2" t="s">
        <v>98</v>
      </c>
      <c r="W3478" s="2" t="s">
        <v>98</v>
      </c>
      <c r="X3478" s="2" t="s">
        <v>98</v>
      </c>
      <c r="Y3478" s="2" t="s">
        <v>186</v>
      </c>
      <c r="Z3478" s="2" t="s">
        <v>98</v>
      </c>
      <c r="AA3478" s="2" t="s">
        <v>98</v>
      </c>
      <c r="AB3478" s="2" t="s">
        <v>98</v>
      </c>
      <c r="AC3478" t="s">
        <v>178</v>
      </c>
      <c r="AD3478" s="6" t="s">
        <v>97</v>
      </c>
      <c r="AE3478" s="1" t="s">
        <v>98</v>
      </c>
      <c r="AF3478" t="s">
        <v>98</v>
      </c>
    </row>
    <row r="3479" spans="1:32">
      <c r="A3479" s="3" t="s">
        <v>184</v>
      </c>
      <c r="B3479">
        <v>3469</v>
      </c>
      <c r="C3479">
        <v>205210</v>
      </c>
      <c r="D3479" t="s">
        <v>137</v>
      </c>
      <c r="E3479" s="2" t="s">
        <v>98</v>
      </c>
      <c r="F3479" s="2" t="s">
        <v>98</v>
      </c>
      <c r="G3479" s="2" t="s">
        <v>98</v>
      </c>
      <c r="H3479" s="3" t="s">
        <v>97</v>
      </c>
      <c r="I3479" s="2" t="s">
        <v>146</v>
      </c>
      <c r="J3479" s="6" t="s">
        <v>97</v>
      </c>
      <c r="K3479" s="2" t="s">
        <v>134</v>
      </c>
      <c r="L3479" t="s">
        <v>140</v>
      </c>
      <c r="M3479" s="2" t="s">
        <v>100</v>
      </c>
      <c r="N3479" s="70" t="s">
        <v>97</v>
      </c>
      <c r="O3479" s="70" t="s">
        <v>163</v>
      </c>
      <c r="P3479" s="5" t="s">
        <v>98</v>
      </c>
      <c r="Q3479" s="2" t="s">
        <v>98</v>
      </c>
      <c r="R3479" s="2" t="s">
        <v>98</v>
      </c>
      <c r="S3479" t="s">
        <v>97</v>
      </c>
      <c r="T3479" t="s">
        <v>98</v>
      </c>
      <c r="U3479" s="2" t="s">
        <v>98</v>
      </c>
      <c r="V3479" s="2" t="s">
        <v>98</v>
      </c>
      <c r="W3479" s="2" t="s">
        <v>98</v>
      </c>
      <c r="X3479" s="2" t="s">
        <v>98</v>
      </c>
      <c r="Y3479" s="2" t="s">
        <v>98</v>
      </c>
      <c r="Z3479" s="2" t="s">
        <v>98</v>
      </c>
      <c r="AA3479" s="2" t="s">
        <v>98</v>
      </c>
      <c r="AB3479" s="2" t="s">
        <v>97</v>
      </c>
      <c r="AC3479" t="s">
        <v>178</v>
      </c>
      <c r="AD3479" t="s">
        <v>97</v>
      </c>
      <c r="AE3479" s="1" t="s">
        <v>98</v>
      </c>
      <c r="AF3479" t="s">
        <v>98</v>
      </c>
    </row>
    <row r="3480" spans="1:32">
      <c r="A3480" s="3" t="s">
        <v>184</v>
      </c>
      <c r="B3480">
        <v>3470</v>
      </c>
      <c r="C3480" s="6">
        <v>205215</v>
      </c>
      <c r="D3480" t="s">
        <v>136</v>
      </c>
      <c r="E3480" s="2" t="s">
        <v>98</v>
      </c>
      <c r="F3480" s="2" t="s">
        <v>98</v>
      </c>
      <c r="G3480" s="2" t="s">
        <v>98</v>
      </c>
      <c r="H3480" s="2" t="s">
        <v>97</v>
      </c>
      <c r="I3480" s="2" t="s">
        <v>146</v>
      </c>
      <c r="J3480" s="2" t="s">
        <v>97</v>
      </c>
      <c r="K3480" s="2" t="s">
        <v>134</v>
      </c>
      <c r="L3480" t="s">
        <v>140</v>
      </c>
      <c r="M3480" s="2" t="s">
        <v>100</v>
      </c>
      <c r="N3480" s="71" t="s">
        <v>97</v>
      </c>
      <c r="O3480" s="71" t="s">
        <v>174</v>
      </c>
      <c r="P3480" s="4" t="s">
        <v>98</v>
      </c>
      <c r="Q3480" s="2" t="s">
        <v>98</v>
      </c>
      <c r="R3480" s="2" t="s">
        <v>98</v>
      </c>
      <c r="S3480" t="s">
        <v>97</v>
      </c>
      <c r="T3480" t="s">
        <v>98</v>
      </c>
      <c r="U3480" s="2" t="s">
        <v>98</v>
      </c>
      <c r="V3480" s="2" t="s">
        <v>97</v>
      </c>
      <c r="W3480" s="2" t="s">
        <v>98</v>
      </c>
      <c r="X3480" s="2" t="s">
        <v>98</v>
      </c>
      <c r="Y3480" s="2" t="s">
        <v>98</v>
      </c>
      <c r="Z3480" s="2" t="s">
        <v>98</v>
      </c>
      <c r="AA3480" s="2" t="s">
        <v>98</v>
      </c>
      <c r="AB3480" s="2" t="s">
        <v>97</v>
      </c>
      <c r="AC3480" t="s">
        <v>178</v>
      </c>
      <c r="AD3480" t="s">
        <v>97</v>
      </c>
      <c r="AE3480" s="1" t="s">
        <v>98</v>
      </c>
      <c r="AF3480" t="s">
        <v>98</v>
      </c>
    </row>
    <row r="3481" spans="1:32">
      <c r="A3481" s="3" t="s">
        <v>184</v>
      </c>
      <c r="B3481">
        <v>3471</v>
      </c>
      <c r="C3481">
        <v>205252</v>
      </c>
      <c r="D3481" t="s">
        <v>136</v>
      </c>
      <c r="E3481" s="2" t="s">
        <v>98</v>
      </c>
      <c r="F3481" s="2" t="s">
        <v>98</v>
      </c>
      <c r="G3481" s="2" t="s">
        <v>98</v>
      </c>
      <c r="H3481" s="3" t="s">
        <v>97</v>
      </c>
      <c r="I3481" s="2" t="s">
        <v>146</v>
      </c>
      <c r="J3481" s="6" t="s">
        <v>97</v>
      </c>
      <c r="K3481" s="2" t="s">
        <v>134</v>
      </c>
      <c r="L3481" t="s">
        <v>140</v>
      </c>
      <c r="M3481" s="2" t="s">
        <v>100</v>
      </c>
      <c r="N3481" s="70" t="s">
        <v>97</v>
      </c>
      <c r="O3481" s="70" t="s">
        <v>163</v>
      </c>
      <c r="P3481" s="5" t="s">
        <v>182</v>
      </c>
      <c r="Q3481" s="2" t="s">
        <v>98</v>
      </c>
      <c r="R3481" s="2" t="s">
        <v>98</v>
      </c>
      <c r="S3481" t="s">
        <v>98</v>
      </c>
      <c r="T3481" t="s">
        <v>98</v>
      </c>
      <c r="U3481" s="2" t="s">
        <v>98</v>
      </c>
      <c r="V3481" s="2" t="s">
        <v>98</v>
      </c>
      <c r="W3481" s="2" t="s">
        <v>98</v>
      </c>
      <c r="X3481" s="2" t="s">
        <v>98</v>
      </c>
      <c r="Y3481" s="2" t="s">
        <v>186</v>
      </c>
      <c r="Z3481" s="2" t="s">
        <v>98</v>
      </c>
      <c r="AA3481" s="2" t="s">
        <v>98</v>
      </c>
      <c r="AB3481" s="2" t="s">
        <v>97</v>
      </c>
      <c r="AC3481" t="s">
        <v>178</v>
      </c>
      <c r="AD3481" t="s">
        <v>97</v>
      </c>
      <c r="AE3481" s="1" t="s">
        <v>98</v>
      </c>
      <c r="AF3481" t="s">
        <v>98</v>
      </c>
    </row>
    <row r="3482" spans="1:32">
      <c r="A3482" s="3" t="s">
        <v>184</v>
      </c>
      <c r="B3482">
        <v>3472</v>
      </c>
      <c r="C3482">
        <v>205299</v>
      </c>
      <c r="D3482" t="s">
        <v>136</v>
      </c>
      <c r="E3482" s="2" t="s">
        <v>98</v>
      </c>
      <c r="F3482" s="2" t="s">
        <v>98</v>
      </c>
      <c r="G3482" s="2" t="s">
        <v>98</v>
      </c>
      <c r="H3482" s="3" t="s">
        <v>97</v>
      </c>
      <c r="I3482" s="2" t="s">
        <v>148</v>
      </c>
      <c r="J3482" s="6" t="s">
        <v>97</v>
      </c>
      <c r="K3482" s="2" t="s">
        <v>134</v>
      </c>
      <c r="L3482" t="s">
        <v>140</v>
      </c>
      <c r="M3482" s="2" t="s">
        <v>101</v>
      </c>
      <c r="N3482" s="70" t="s">
        <v>97</v>
      </c>
      <c r="O3482" s="70" t="s">
        <v>174</v>
      </c>
      <c r="P3482" s="5" t="s">
        <v>182</v>
      </c>
      <c r="Q3482" s="2" t="s">
        <v>98</v>
      </c>
      <c r="R3482" s="2" t="s">
        <v>98</v>
      </c>
      <c r="S3482" t="s">
        <v>98</v>
      </c>
      <c r="T3482" t="s">
        <v>98</v>
      </c>
      <c r="U3482" s="2" t="s">
        <v>98</v>
      </c>
      <c r="V3482" s="2" t="s">
        <v>98</v>
      </c>
      <c r="W3482" s="2" t="s">
        <v>98</v>
      </c>
      <c r="X3482" s="2" t="s">
        <v>98</v>
      </c>
      <c r="Y3482" s="2" t="s">
        <v>98</v>
      </c>
      <c r="Z3482" s="2" t="s">
        <v>98</v>
      </c>
      <c r="AA3482" s="2" t="s">
        <v>98</v>
      </c>
      <c r="AB3482" s="2" t="s">
        <v>98</v>
      </c>
      <c r="AC3482" t="s">
        <v>178</v>
      </c>
      <c r="AD3482" s="6" t="s">
        <v>97</v>
      </c>
      <c r="AE3482" s="1" t="s">
        <v>98</v>
      </c>
      <c r="AF3482" t="s">
        <v>98</v>
      </c>
    </row>
    <row r="3483" spans="1:32">
      <c r="A3483" s="3" t="s">
        <v>184</v>
      </c>
      <c r="B3483">
        <v>3473</v>
      </c>
      <c r="C3483">
        <v>205307</v>
      </c>
      <c r="D3483" t="s">
        <v>136</v>
      </c>
      <c r="E3483" s="2" t="s">
        <v>98</v>
      </c>
      <c r="F3483" s="2" t="s">
        <v>98</v>
      </c>
      <c r="G3483" s="2" t="s">
        <v>98</v>
      </c>
      <c r="H3483" s="3" t="s">
        <v>97</v>
      </c>
      <c r="I3483" s="2" t="s">
        <v>147</v>
      </c>
      <c r="J3483" s="6" t="s">
        <v>97</v>
      </c>
      <c r="K3483" s="2" t="s">
        <v>134</v>
      </c>
      <c r="L3483" t="s">
        <v>139</v>
      </c>
      <c r="M3483" s="2" t="s">
        <v>100</v>
      </c>
      <c r="N3483" s="70" t="s">
        <v>97</v>
      </c>
      <c r="O3483" s="70" t="s">
        <v>174</v>
      </c>
      <c r="P3483" s="5" t="s">
        <v>98</v>
      </c>
      <c r="Q3483" s="2" t="s">
        <v>98</v>
      </c>
      <c r="R3483" s="2" t="s">
        <v>98</v>
      </c>
      <c r="S3483" t="s">
        <v>97</v>
      </c>
      <c r="T3483" t="s">
        <v>98</v>
      </c>
      <c r="U3483" s="2" t="s">
        <v>98</v>
      </c>
      <c r="V3483" s="2" t="s">
        <v>98</v>
      </c>
      <c r="W3483" s="2" t="s">
        <v>98</v>
      </c>
      <c r="X3483" s="2" t="s">
        <v>98</v>
      </c>
      <c r="Y3483" s="2" t="s">
        <v>97</v>
      </c>
      <c r="Z3483" s="2" t="s">
        <v>98</v>
      </c>
      <c r="AA3483" s="2" t="s">
        <v>98</v>
      </c>
      <c r="AB3483" s="2" t="s">
        <v>97</v>
      </c>
      <c r="AC3483" t="s">
        <v>178</v>
      </c>
      <c r="AD3483" t="s">
        <v>97</v>
      </c>
      <c r="AE3483" s="1" t="s">
        <v>98</v>
      </c>
      <c r="AF3483" t="s">
        <v>97</v>
      </c>
    </row>
    <row r="3484" spans="1:32">
      <c r="A3484" s="3" t="s">
        <v>184</v>
      </c>
      <c r="B3484">
        <v>3474</v>
      </c>
      <c r="C3484">
        <v>205308</v>
      </c>
      <c r="D3484" t="s">
        <v>136</v>
      </c>
      <c r="E3484" s="2" t="s">
        <v>98</v>
      </c>
      <c r="F3484" s="2" t="s">
        <v>98</v>
      </c>
      <c r="G3484" s="2" t="s">
        <v>98</v>
      </c>
      <c r="H3484" s="3" t="s">
        <v>97</v>
      </c>
      <c r="I3484" s="2" t="s">
        <v>147</v>
      </c>
      <c r="J3484" s="6" t="s">
        <v>97</v>
      </c>
      <c r="K3484" s="2" t="s">
        <v>134</v>
      </c>
      <c r="L3484" t="s">
        <v>140</v>
      </c>
      <c r="M3484" s="2" t="s">
        <v>100</v>
      </c>
      <c r="N3484" s="70" t="s">
        <v>98</v>
      </c>
      <c r="O3484" s="70" t="s">
        <v>174</v>
      </c>
      <c r="P3484" s="4" t="s">
        <v>182</v>
      </c>
      <c r="Q3484" s="2" t="s">
        <v>98</v>
      </c>
      <c r="R3484" s="2" t="s">
        <v>98</v>
      </c>
      <c r="S3484" t="s">
        <v>98</v>
      </c>
      <c r="T3484" t="s">
        <v>98</v>
      </c>
      <c r="U3484" s="2" t="s">
        <v>98</v>
      </c>
      <c r="V3484" s="2" t="s">
        <v>98</v>
      </c>
      <c r="W3484" s="2" t="s">
        <v>98</v>
      </c>
      <c r="X3484" s="2" t="s">
        <v>98</v>
      </c>
      <c r="Y3484" s="2" t="s">
        <v>186</v>
      </c>
      <c r="Z3484" s="2" t="s">
        <v>98</v>
      </c>
      <c r="AA3484" s="2" t="s">
        <v>98</v>
      </c>
      <c r="AB3484" s="2" t="s">
        <v>97</v>
      </c>
      <c r="AC3484" t="s">
        <v>178</v>
      </c>
      <c r="AD3484" s="6" t="s">
        <v>97</v>
      </c>
      <c r="AE3484" s="7" t="s">
        <v>98</v>
      </c>
      <c r="AF3484" t="s">
        <v>98</v>
      </c>
    </row>
    <row r="3485" spans="1:32">
      <c r="A3485" s="3" t="s">
        <v>184</v>
      </c>
      <c r="B3485">
        <v>3475</v>
      </c>
      <c r="C3485" s="6">
        <v>205312</v>
      </c>
      <c r="D3485" t="s">
        <v>136</v>
      </c>
      <c r="E3485" s="2" t="s">
        <v>98</v>
      </c>
      <c r="F3485" s="2" t="s">
        <v>98</v>
      </c>
      <c r="G3485" s="2" t="s">
        <v>98</v>
      </c>
      <c r="H3485" s="2" t="s">
        <v>97</v>
      </c>
      <c r="I3485" s="2" t="s">
        <v>147</v>
      </c>
      <c r="J3485" s="2" t="s">
        <v>97</v>
      </c>
      <c r="K3485" s="2" t="s">
        <v>134</v>
      </c>
      <c r="L3485" t="s">
        <v>140</v>
      </c>
      <c r="M3485" s="2" t="s">
        <v>100</v>
      </c>
      <c r="N3485" s="71" t="s">
        <v>98</v>
      </c>
      <c r="O3485" s="71" t="s">
        <v>174</v>
      </c>
      <c r="P3485" s="4" t="s">
        <v>98</v>
      </c>
      <c r="Q3485" s="2" t="s">
        <v>98</v>
      </c>
      <c r="R3485" s="2" t="s">
        <v>98</v>
      </c>
      <c r="S3485" t="s">
        <v>97</v>
      </c>
      <c r="T3485" t="s">
        <v>98</v>
      </c>
      <c r="U3485" s="2" t="s">
        <v>98</v>
      </c>
      <c r="V3485" s="2" t="s">
        <v>98</v>
      </c>
      <c r="W3485" s="2" t="s">
        <v>98</v>
      </c>
      <c r="X3485" s="2" t="s">
        <v>98</v>
      </c>
      <c r="Y3485" s="2" t="s">
        <v>186</v>
      </c>
      <c r="Z3485" s="2" t="s">
        <v>98</v>
      </c>
      <c r="AA3485" s="2" t="s">
        <v>98</v>
      </c>
      <c r="AB3485" s="2" t="s">
        <v>97</v>
      </c>
      <c r="AC3485" t="s">
        <v>178</v>
      </c>
      <c r="AD3485" t="s">
        <v>97</v>
      </c>
      <c r="AE3485" s="1" t="s">
        <v>98</v>
      </c>
      <c r="AF3485" t="s">
        <v>98</v>
      </c>
    </row>
    <row r="3486" spans="1:32">
      <c r="A3486" s="3" t="s">
        <v>184</v>
      </c>
      <c r="B3486">
        <v>3476</v>
      </c>
      <c r="C3486">
        <v>205313</v>
      </c>
      <c r="D3486" t="s">
        <v>136</v>
      </c>
      <c r="E3486" s="2" t="s">
        <v>98</v>
      </c>
      <c r="F3486" s="2" t="s">
        <v>98</v>
      </c>
      <c r="G3486" s="2" t="s">
        <v>98</v>
      </c>
      <c r="H3486" s="3" t="s">
        <v>97</v>
      </c>
      <c r="I3486" s="2" t="s">
        <v>147</v>
      </c>
      <c r="J3486" s="6" t="s">
        <v>97</v>
      </c>
      <c r="K3486" s="2" t="s">
        <v>134</v>
      </c>
      <c r="L3486" t="s">
        <v>140</v>
      </c>
      <c r="M3486" s="3" t="s">
        <v>100</v>
      </c>
      <c r="N3486" s="71" t="s">
        <v>98</v>
      </c>
      <c r="O3486" s="71" t="s">
        <v>174</v>
      </c>
      <c r="P3486" s="4" t="s">
        <v>182</v>
      </c>
      <c r="Q3486" s="2" t="s">
        <v>98</v>
      </c>
      <c r="R3486" s="2" t="s">
        <v>98</v>
      </c>
      <c r="S3486" t="s">
        <v>98</v>
      </c>
      <c r="T3486" t="s">
        <v>98</v>
      </c>
      <c r="U3486" s="2" t="s">
        <v>98</v>
      </c>
      <c r="V3486" s="2" t="s">
        <v>98</v>
      </c>
      <c r="W3486" s="2" t="s">
        <v>98</v>
      </c>
      <c r="X3486" s="2" t="s">
        <v>98</v>
      </c>
      <c r="Y3486" s="2" t="s">
        <v>186</v>
      </c>
      <c r="Z3486" s="2" t="s">
        <v>98</v>
      </c>
      <c r="AA3486" s="2" t="s">
        <v>98</v>
      </c>
      <c r="AB3486" s="2" t="s">
        <v>97</v>
      </c>
      <c r="AC3486" t="s">
        <v>178</v>
      </c>
      <c r="AD3486" s="6" t="s">
        <v>97</v>
      </c>
      <c r="AE3486" s="1" t="s">
        <v>98</v>
      </c>
      <c r="AF3486" t="s">
        <v>98</v>
      </c>
    </row>
    <row r="3487" spans="1:32">
      <c r="A3487" s="3" t="s">
        <v>184</v>
      </c>
      <c r="B3487">
        <v>3477</v>
      </c>
      <c r="C3487" s="6">
        <v>205329</v>
      </c>
      <c r="D3487" t="s">
        <v>136</v>
      </c>
      <c r="E3487" s="2" t="s">
        <v>98</v>
      </c>
      <c r="F3487" s="2" t="s">
        <v>98</v>
      </c>
      <c r="G3487" s="2" t="s">
        <v>98</v>
      </c>
      <c r="H3487" s="2" t="s">
        <v>97</v>
      </c>
      <c r="I3487" s="2" t="s">
        <v>149</v>
      </c>
      <c r="J3487" s="2" t="s">
        <v>97</v>
      </c>
      <c r="K3487" s="2" t="s">
        <v>134</v>
      </c>
      <c r="L3487" t="s">
        <v>140</v>
      </c>
      <c r="M3487" s="2" t="s">
        <v>100</v>
      </c>
      <c r="N3487" s="71" t="s">
        <v>97</v>
      </c>
      <c r="O3487" s="71" t="s">
        <v>174</v>
      </c>
      <c r="P3487" s="4" t="s">
        <v>182</v>
      </c>
      <c r="Q3487" s="2" t="s">
        <v>98</v>
      </c>
      <c r="R3487" s="2" t="s">
        <v>98</v>
      </c>
      <c r="S3487" t="s">
        <v>98</v>
      </c>
      <c r="T3487" t="s">
        <v>98</v>
      </c>
      <c r="U3487" s="2" t="s">
        <v>98</v>
      </c>
      <c r="V3487" s="2" t="s">
        <v>98</v>
      </c>
      <c r="W3487" s="2" t="s">
        <v>98</v>
      </c>
      <c r="X3487" s="2" t="s">
        <v>98</v>
      </c>
      <c r="Y3487" s="2" t="s">
        <v>186</v>
      </c>
      <c r="Z3487" s="2" t="s">
        <v>98</v>
      </c>
      <c r="AA3487" s="2" t="s">
        <v>98</v>
      </c>
      <c r="AB3487" s="2" t="s">
        <v>98</v>
      </c>
      <c r="AC3487" t="s">
        <v>178</v>
      </c>
      <c r="AD3487" t="s">
        <v>97</v>
      </c>
      <c r="AE3487" s="1" t="s">
        <v>98</v>
      </c>
      <c r="AF3487" t="s">
        <v>98</v>
      </c>
    </row>
    <row r="3488" spans="1:32">
      <c r="A3488" s="3" t="s">
        <v>184</v>
      </c>
      <c r="B3488">
        <v>3478</v>
      </c>
      <c r="C3488">
        <v>205334</v>
      </c>
      <c r="D3488" t="s">
        <v>136</v>
      </c>
      <c r="E3488" s="2" t="s">
        <v>98</v>
      </c>
      <c r="F3488" s="2" t="s">
        <v>98</v>
      </c>
      <c r="G3488" s="2" t="s">
        <v>97</v>
      </c>
      <c r="H3488" s="3" t="s">
        <v>97</v>
      </c>
      <c r="I3488" s="2" t="s">
        <v>146</v>
      </c>
      <c r="J3488" s="6" t="s">
        <v>97</v>
      </c>
      <c r="K3488" s="2" t="s">
        <v>135</v>
      </c>
      <c r="L3488" t="s">
        <v>139</v>
      </c>
      <c r="M3488" s="2" t="s">
        <v>101</v>
      </c>
      <c r="N3488" s="70" t="s">
        <v>98</v>
      </c>
      <c r="O3488" s="70" t="s">
        <v>163</v>
      </c>
      <c r="P3488" s="5" t="s">
        <v>182</v>
      </c>
      <c r="Q3488" s="2" t="s">
        <v>98</v>
      </c>
      <c r="R3488" s="2" t="s">
        <v>98</v>
      </c>
      <c r="S3488" t="s">
        <v>98</v>
      </c>
      <c r="T3488" t="s">
        <v>97</v>
      </c>
      <c r="U3488" s="2" t="s">
        <v>97</v>
      </c>
      <c r="V3488" s="2" t="s">
        <v>98</v>
      </c>
      <c r="W3488" s="2" t="s">
        <v>98</v>
      </c>
      <c r="X3488" s="2" t="s">
        <v>97</v>
      </c>
      <c r="Y3488" s="2" t="s">
        <v>99</v>
      </c>
      <c r="Z3488" s="2" t="s">
        <v>98</v>
      </c>
      <c r="AA3488" s="2" t="s">
        <v>98</v>
      </c>
      <c r="AB3488" s="2" t="s">
        <v>185</v>
      </c>
      <c r="AC3488" t="s">
        <v>178</v>
      </c>
      <c r="AD3488" s="6" t="s">
        <v>98</v>
      </c>
      <c r="AE3488" s="7" t="s">
        <v>98</v>
      </c>
      <c r="AF3488" t="s">
        <v>98</v>
      </c>
    </row>
    <row r="3489" spans="1:32">
      <c r="A3489" s="3" t="s">
        <v>184</v>
      </c>
      <c r="B3489">
        <v>3479</v>
      </c>
      <c r="C3489">
        <v>205351</v>
      </c>
      <c r="D3489" t="s">
        <v>137</v>
      </c>
      <c r="E3489" s="2" t="s">
        <v>98</v>
      </c>
      <c r="F3489" s="2" t="s">
        <v>98</v>
      </c>
      <c r="G3489" s="2" t="s">
        <v>98</v>
      </c>
      <c r="H3489" s="3" t="s">
        <v>97</v>
      </c>
      <c r="I3489" s="2" t="s">
        <v>145</v>
      </c>
      <c r="J3489" s="6" t="s">
        <v>97</v>
      </c>
      <c r="K3489" s="2" t="s">
        <v>135</v>
      </c>
      <c r="L3489" t="s">
        <v>138</v>
      </c>
      <c r="M3489" s="2" t="s">
        <v>100</v>
      </c>
      <c r="N3489" s="70" t="s">
        <v>97</v>
      </c>
      <c r="O3489" s="70" t="s">
        <v>163</v>
      </c>
      <c r="P3489" s="4" t="s">
        <v>97</v>
      </c>
      <c r="Q3489" s="2" t="s">
        <v>98</v>
      </c>
      <c r="R3489" s="2" t="s">
        <v>98</v>
      </c>
      <c r="S3489" t="s">
        <v>97</v>
      </c>
      <c r="T3489" t="s">
        <v>98</v>
      </c>
      <c r="U3489" s="2" t="s">
        <v>98</v>
      </c>
      <c r="V3489" s="2" t="s">
        <v>98</v>
      </c>
      <c r="W3489" s="2" t="s">
        <v>98</v>
      </c>
      <c r="X3489" s="2" t="s">
        <v>98</v>
      </c>
      <c r="Y3489" s="2" t="s">
        <v>99</v>
      </c>
      <c r="Z3489" s="2" t="s">
        <v>98</v>
      </c>
      <c r="AA3489" s="2" t="s">
        <v>98</v>
      </c>
      <c r="AB3489" s="2" t="s">
        <v>185</v>
      </c>
      <c r="AC3489" t="s">
        <v>178</v>
      </c>
      <c r="AD3489" s="6" t="s">
        <v>98</v>
      </c>
      <c r="AE3489" s="1" t="s">
        <v>98</v>
      </c>
      <c r="AF3489" t="s">
        <v>98</v>
      </c>
    </row>
    <row r="3490" spans="1:32">
      <c r="A3490" s="3" t="s">
        <v>184</v>
      </c>
      <c r="B3490">
        <v>3480</v>
      </c>
      <c r="C3490">
        <v>205355</v>
      </c>
      <c r="D3490" t="s">
        <v>136</v>
      </c>
      <c r="E3490" s="2" t="s">
        <v>98</v>
      </c>
      <c r="F3490" s="2" t="s">
        <v>98</v>
      </c>
      <c r="G3490" s="2" t="s">
        <v>98</v>
      </c>
      <c r="H3490" s="3" t="s">
        <v>97</v>
      </c>
      <c r="I3490" s="2" t="s">
        <v>146</v>
      </c>
      <c r="J3490" s="6" t="s">
        <v>97</v>
      </c>
      <c r="K3490" s="2" t="s">
        <v>134</v>
      </c>
      <c r="L3490" t="s">
        <v>139</v>
      </c>
      <c r="M3490" s="3" t="s">
        <v>100</v>
      </c>
      <c r="N3490" s="71" t="s">
        <v>97</v>
      </c>
      <c r="O3490" s="71" t="s">
        <v>174</v>
      </c>
      <c r="P3490" s="5" t="s">
        <v>98</v>
      </c>
      <c r="Q3490" s="2" t="s">
        <v>97</v>
      </c>
      <c r="R3490" s="2" t="s">
        <v>97</v>
      </c>
      <c r="S3490" t="s">
        <v>97</v>
      </c>
      <c r="T3490" t="s">
        <v>97</v>
      </c>
      <c r="U3490" s="2" t="s">
        <v>98</v>
      </c>
      <c r="V3490" s="2" t="s">
        <v>97</v>
      </c>
      <c r="W3490" s="2" t="s">
        <v>98</v>
      </c>
      <c r="X3490" s="2" t="s">
        <v>97</v>
      </c>
      <c r="Y3490" s="2" t="s">
        <v>98</v>
      </c>
      <c r="Z3490" s="2" t="s">
        <v>98</v>
      </c>
      <c r="AA3490" s="2" t="s">
        <v>98</v>
      </c>
      <c r="AB3490" s="2" t="s">
        <v>97</v>
      </c>
      <c r="AC3490" t="s">
        <v>178</v>
      </c>
      <c r="AD3490" s="6" t="s">
        <v>97</v>
      </c>
      <c r="AE3490" s="7" t="s">
        <v>98</v>
      </c>
      <c r="AF3490" t="s">
        <v>97</v>
      </c>
    </row>
    <row r="3491" spans="1:32">
      <c r="A3491" s="3" t="s">
        <v>184</v>
      </c>
      <c r="B3491">
        <v>3481</v>
      </c>
      <c r="C3491">
        <v>205358</v>
      </c>
      <c r="D3491" t="s">
        <v>136</v>
      </c>
      <c r="E3491" s="2" t="s">
        <v>98</v>
      </c>
      <c r="F3491" s="2" t="s">
        <v>98</v>
      </c>
      <c r="G3491" s="2" t="s">
        <v>98</v>
      </c>
      <c r="H3491" s="3" t="s">
        <v>97</v>
      </c>
      <c r="I3491" s="2" t="s">
        <v>147</v>
      </c>
      <c r="J3491" s="6" t="s">
        <v>97</v>
      </c>
      <c r="K3491" s="2" t="s">
        <v>134</v>
      </c>
      <c r="L3491" t="s">
        <v>140</v>
      </c>
      <c r="M3491" s="3" t="s">
        <v>100</v>
      </c>
      <c r="N3491" s="71" t="s">
        <v>98</v>
      </c>
      <c r="O3491" s="71" t="s">
        <v>174</v>
      </c>
      <c r="P3491" s="5" t="s">
        <v>97</v>
      </c>
      <c r="Q3491" s="2" t="s">
        <v>98</v>
      </c>
      <c r="R3491" s="2" t="s">
        <v>98</v>
      </c>
      <c r="S3491" t="s">
        <v>97</v>
      </c>
      <c r="T3491" t="s">
        <v>98</v>
      </c>
      <c r="U3491" s="2" t="s">
        <v>98</v>
      </c>
      <c r="V3491" s="2" t="s">
        <v>98</v>
      </c>
      <c r="W3491" s="2" t="s">
        <v>98</v>
      </c>
      <c r="X3491" s="2" t="s">
        <v>98</v>
      </c>
      <c r="Y3491" s="2" t="s">
        <v>186</v>
      </c>
      <c r="Z3491" s="2" t="s">
        <v>98</v>
      </c>
      <c r="AA3491" s="2" t="s">
        <v>98</v>
      </c>
      <c r="AB3491" s="2" t="s">
        <v>97</v>
      </c>
      <c r="AC3491" t="s">
        <v>178</v>
      </c>
      <c r="AD3491" s="6" t="s">
        <v>97</v>
      </c>
      <c r="AE3491" s="7" t="s">
        <v>98</v>
      </c>
      <c r="AF3491" t="s">
        <v>98</v>
      </c>
    </row>
    <row r="3492" spans="1:32">
      <c r="A3492" s="3" t="s">
        <v>184</v>
      </c>
      <c r="B3492">
        <v>3482</v>
      </c>
      <c r="C3492" s="6">
        <v>205367</v>
      </c>
      <c r="D3492" t="s">
        <v>136</v>
      </c>
      <c r="E3492" s="2" t="s">
        <v>98</v>
      </c>
      <c r="F3492" s="2" t="s">
        <v>98</v>
      </c>
      <c r="G3492" s="2" t="s">
        <v>98</v>
      </c>
      <c r="H3492" s="2" t="s">
        <v>97</v>
      </c>
      <c r="I3492" s="2" t="s">
        <v>144</v>
      </c>
      <c r="J3492" s="2" t="s">
        <v>97</v>
      </c>
      <c r="K3492" s="2" t="s">
        <v>134</v>
      </c>
      <c r="L3492" t="s">
        <v>140</v>
      </c>
      <c r="M3492" s="2" t="s">
        <v>100</v>
      </c>
      <c r="N3492" s="71" t="s">
        <v>97</v>
      </c>
      <c r="O3492" s="71" t="s">
        <v>163</v>
      </c>
      <c r="P3492" s="4" t="s">
        <v>182</v>
      </c>
      <c r="Q3492" s="2" t="s">
        <v>98</v>
      </c>
      <c r="R3492" s="2" t="s">
        <v>98</v>
      </c>
      <c r="S3492" t="s">
        <v>98</v>
      </c>
      <c r="T3492" t="s">
        <v>98</v>
      </c>
      <c r="U3492" s="2" t="s">
        <v>98</v>
      </c>
      <c r="V3492" s="2" t="s">
        <v>98</v>
      </c>
      <c r="W3492" s="2" t="s">
        <v>98</v>
      </c>
      <c r="X3492" s="2" t="s">
        <v>98</v>
      </c>
      <c r="Y3492" s="2" t="s">
        <v>186</v>
      </c>
      <c r="Z3492" s="2" t="s">
        <v>98</v>
      </c>
      <c r="AA3492" s="2" t="s">
        <v>98</v>
      </c>
      <c r="AB3492" s="2" t="s">
        <v>97</v>
      </c>
      <c r="AC3492" t="s">
        <v>178</v>
      </c>
      <c r="AD3492" t="s">
        <v>97</v>
      </c>
      <c r="AE3492" s="1" t="s">
        <v>98</v>
      </c>
      <c r="AF3492" t="s">
        <v>98</v>
      </c>
    </row>
    <row r="3493" spans="1:32">
      <c r="A3493" s="3" t="s">
        <v>184</v>
      </c>
      <c r="B3493">
        <v>3483</v>
      </c>
      <c r="C3493">
        <v>205371</v>
      </c>
      <c r="D3493" t="s">
        <v>137</v>
      </c>
      <c r="E3493" s="2" t="s">
        <v>98</v>
      </c>
      <c r="F3493" s="2" t="s">
        <v>98</v>
      </c>
      <c r="G3493" s="2" t="s">
        <v>97</v>
      </c>
      <c r="H3493" s="3" t="s">
        <v>97</v>
      </c>
      <c r="I3493" s="2" t="s">
        <v>147</v>
      </c>
      <c r="J3493" s="6" t="s">
        <v>97</v>
      </c>
      <c r="K3493" s="2" t="s">
        <v>134</v>
      </c>
      <c r="L3493" t="s">
        <v>140</v>
      </c>
      <c r="M3493" s="2" t="s">
        <v>100</v>
      </c>
      <c r="N3493" s="70" t="s">
        <v>97</v>
      </c>
      <c r="O3493" s="70" t="s">
        <v>163</v>
      </c>
      <c r="P3493" s="5" t="s">
        <v>182</v>
      </c>
      <c r="Q3493" s="2" t="s">
        <v>98</v>
      </c>
      <c r="R3493" s="2" t="s">
        <v>98</v>
      </c>
      <c r="S3493" t="s">
        <v>98</v>
      </c>
      <c r="T3493" t="s">
        <v>98</v>
      </c>
      <c r="U3493" s="2" t="s">
        <v>98</v>
      </c>
      <c r="V3493" s="2" t="s">
        <v>98</v>
      </c>
      <c r="W3493" s="2" t="s">
        <v>98</v>
      </c>
      <c r="X3493" s="2" t="s">
        <v>98</v>
      </c>
      <c r="Y3493" s="2" t="s">
        <v>98</v>
      </c>
      <c r="Z3493" s="2" t="s">
        <v>98</v>
      </c>
      <c r="AA3493" s="2" t="s">
        <v>98</v>
      </c>
      <c r="AB3493" s="2" t="s">
        <v>97</v>
      </c>
      <c r="AC3493" t="s">
        <v>178</v>
      </c>
      <c r="AD3493" s="6" t="s">
        <v>97</v>
      </c>
      <c r="AE3493" s="1" t="s">
        <v>98</v>
      </c>
      <c r="AF3493" t="s">
        <v>98</v>
      </c>
    </row>
    <row r="3494" spans="1:32">
      <c r="A3494" s="3" t="s">
        <v>184</v>
      </c>
      <c r="B3494">
        <v>3484</v>
      </c>
      <c r="C3494">
        <v>205382</v>
      </c>
      <c r="D3494" t="s">
        <v>136</v>
      </c>
      <c r="E3494" s="2" t="s">
        <v>98</v>
      </c>
      <c r="F3494" s="2" t="s">
        <v>98</v>
      </c>
      <c r="G3494" s="2" t="s">
        <v>98</v>
      </c>
      <c r="H3494" s="3" t="s">
        <v>97</v>
      </c>
      <c r="I3494" s="2" t="s">
        <v>144</v>
      </c>
      <c r="J3494" s="6" t="s">
        <v>97</v>
      </c>
      <c r="K3494" s="2" t="s">
        <v>134</v>
      </c>
      <c r="L3494" t="s">
        <v>140</v>
      </c>
      <c r="M3494" s="2" t="s">
        <v>100</v>
      </c>
      <c r="N3494" s="70" t="s">
        <v>97</v>
      </c>
      <c r="O3494" s="70" t="s">
        <v>174</v>
      </c>
      <c r="P3494" s="5" t="s">
        <v>182</v>
      </c>
      <c r="Q3494" s="2" t="s">
        <v>98</v>
      </c>
      <c r="R3494" s="2" t="s">
        <v>98</v>
      </c>
      <c r="S3494" t="s">
        <v>98</v>
      </c>
      <c r="T3494" t="s">
        <v>98</v>
      </c>
      <c r="U3494" s="2" t="s">
        <v>98</v>
      </c>
      <c r="V3494" s="2" t="s">
        <v>98</v>
      </c>
      <c r="W3494" s="2" t="s">
        <v>98</v>
      </c>
      <c r="X3494" s="2" t="s">
        <v>98</v>
      </c>
      <c r="Y3494" s="2" t="s">
        <v>186</v>
      </c>
      <c r="Z3494" s="2" t="s">
        <v>98</v>
      </c>
      <c r="AA3494" s="2" t="s">
        <v>98</v>
      </c>
      <c r="AB3494" s="2" t="s">
        <v>97</v>
      </c>
      <c r="AC3494" t="s">
        <v>178</v>
      </c>
      <c r="AD3494" s="6" t="s">
        <v>97</v>
      </c>
      <c r="AE3494" s="1" t="s">
        <v>98</v>
      </c>
      <c r="AF3494" t="s">
        <v>97</v>
      </c>
    </row>
    <row r="3495" spans="1:32">
      <c r="A3495" s="3" t="s">
        <v>184</v>
      </c>
      <c r="B3495">
        <v>3485</v>
      </c>
      <c r="C3495" s="6">
        <v>205386</v>
      </c>
      <c r="D3495" t="s">
        <v>137</v>
      </c>
      <c r="E3495" s="2" t="s">
        <v>98</v>
      </c>
      <c r="F3495" s="2" t="s">
        <v>98</v>
      </c>
      <c r="G3495" s="2" t="s">
        <v>98</v>
      </c>
      <c r="H3495" s="2" t="s">
        <v>97</v>
      </c>
      <c r="I3495" s="2" t="s">
        <v>149</v>
      </c>
      <c r="J3495" s="2" t="s">
        <v>97</v>
      </c>
      <c r="K3495" s="2" t="s">
        <v>134</v>
      </c>
      <c r="L3495" t="s">
        <v>140</v>
      </c>
      <c r="M3495" s="2" t="s">
        <v>100</v>
      </c>
      <c r="N3495" s="71" t="s">
        <v>97</v>
      </c>
      <c r="O3495" s="71" t="s">
        <v>163</v>
      </c>
      <c r="P3495" s="4" t="s">
        <v>182</v>
      </c>
      <c r="Q3495" s="2" t="s">
        <v>98</v>
      </c>
      <c r="R3495" s="2" t="s">
        <v>98</v>
      </c>
      <c r="S3495" t="s">
        <v>98</v>
      </c>
      <c r="T3495" t="s">
        <v>98</v>
      </c>
      <c r="U3495" s="2" t="s">
        <v>98</v>
      </c>
      <c r="V3495" s="2" t="s">
        <v>98</v>
      </c>
      <c r="W3495" s="2" t="s">
        <v>98</v>
      </c>
      <c r="X3495" s="2" t="s">
        <v>98</v>
      </c>
      <c r="Y3495" s="2" t="s">
        <v>98</v>
      </c>
      <c r="Z3495" s="2" t="s">
        <v>98</v>
      </c>
      <c r="AA3495" s="2" t="s">
        <v>98</v>
      </c>
      <c r="AB3495" s="2" t="s">
        <v>98</v>
      </c>
      <c r="AC3495" t="s">
        <v>178</v>
      </c>
      <c r="AD3495" t="s">
        <v>97</v>
      </c>
      <c r="AE3495" s="1" t="s">
        <v>98</v>
      </c>
      <c r="AF3495" t="s">
        <v>98</v>
      </c>
    </row>
    <row r="3496" spans="1:32">
      <c r="A3496" s="3" t="s">
        <v>184</v>
      </c>
      <c r="B3496">
        <v>3486</v>
      </c>
      <c r="C3496" s="6">
        <v>205416</v>
      </c>
      <c r="D3496" t="s">
        <v>137</v>
      </c>
      <c r="E3496" s="2" t="s">
        <v>98</v>
      </c>
      <c r="F3496" s="2" t="s">
        <v>98</v>
      </c>
      <c r="G3496" s="2" t="s">
        <v>98</v>
      </c>
      <c r="H3496" s="2" t="s">
        <v>97</v>
      </c>
      <c r="I3496" s="2" t="s">
        <v>149</v>
      </c>
      <c r="J3496" s="2" t="s">
        <v>97</v>
      </c>
      <c r="K3496" s="2" t="s">
        <v>134</v>
      </c>
      <c r="L3496" t="s">
        <v>140</v>
      </c>
      <c r="M3496" s="2" t="s">
        <v>100</v>
      </c>
      <c r="N3496" s="71" t="s">
        <v>97</v>
      </c>
      <c r="O3496" s="71" t="s">
        <v>163</v>
      </c>
      <c r="P3496" s="4" t="s">
        <v>182</v>
      </c>
      <c r="Q3496" s="2" t="s">
        <v>98</v>
      </c>
      <c r="R3496" s="2" t="s">
        <v>98</v>
      </c>
      <c r="S3496" t="s">
        <v>98</v>
      </c>
      <c r="T3496" t="s">
        <v>98</v>
      </c>
      <c r="U3496" s="2" t="s">
        <v>98</v>
      </c>
      <c r="V3496" s="2" t="s">
        <v>98</v>
      </c>
      <c r="W3496" s="2" t="s">
        <v>98</v>
      </c>
      <c r="X3496" s="2" t="s">
        <v>98</v>
      </c>
      <c r="Y3496" s="2" t="s">
        <v>186</v>
      </c>
      <c r="Z3496" s="2" t="s">
        <v>98</v>
      </c>
      <c r="AA3496" s="2" t="s">
        <v>98</v>
      </c>
      <c r="AB3496" s="2" t="s">
        <v>98</v>
      </c>
      <c r="AC3496" t="s">
        <v>178</v>
      </c>
      <c r="AD3496" t="s">
        <v>97</v>
      </c>
      <c r="AE3496" s="1" t="s">
        <v>98</v>
      </c>
      <c r="AF3496" t="s">
        <v>98</v>
      </c>
    </row>
    <row r="3497" spans="1:32">
      <c r="A3497" s="3" t="s">
        <v>184</v>
      </c>
      <c r="B3497">
        <v>3487</v>
      </c>
      <c r="C3497">
        <v>205426</v>
      </c>
      <c r="D3497" t="s">
        <v>137</v>
      </c>
      <c r="E3497" s="2" t="s">
        <v>98</v>
      </c>
      <c r="F3497" s="2" t="s">
        <v>98</v>
      </c>
      <c r="G3497" s="2" t="s">
        <v>98</v>
      </c>
      <c r="H3497" s="3" t="s">
        <v>97</v>
      </c>
      <c r="I3497" s="2" t="s">
        <v>146</v>
      </c>
      <c r="J3497" s="6" t="s">
        <v>97</v>
      </c>
      <c r="K3497" s="2" t="s">
        <v>135</v>
      </c>
      <c r="L3497" t="s">
        <v>138</v>
      </c>
      <c r="M3497" s="2" t="s">
        <v>101</v>
      </c>
      <c r="N3497" s="70" t="s">
        <v>97</v>
      </c>
      <c r="O3497" s="70" t="s">
        <v>174</v>
      </c>
      <c r="P3497" s="5" t="s">
        <v>97</v>
      </c>
      <c r="Q3497" s="2" t="s">
        <v>97</v>
      </c>
      <c r="R3497" s="2" t="s">
        <v>97</v>
      </c>
      <c r="S3497" t="s">
        <v>97</v>
      </c>
      <c r="T3497" t="s">
        <v>97</v>
      </c>
      <c r="U3497" s="2" t="s">
        <v>98</v>
      </c>
      <c r="V3497" s="2" t="s">
        <v>98</v>
      </c>
      <c r="W3497" s="2" t="s">
        <v>98</v>
      </c>
      <c r="X3497" s="2" t="s">
        <v>97</v>
      </c>
      <c r="Y3497" s="2" t="s">
        <v>98</v>
      </c>
      <c r="Z3497" s="2" t="s">
        <v>97</v>
      </c>
      <c r="AA3497" s="2" t="s">
        <v>97</v>
      </c>
      <c r="AB3497" s="2" t="s">
        <v>185</v>
      </c>
      <c r="AC3497" t="s">
        <v>178</v>
      </c>
      <c r="AD3497" s="6" t="s">
        <v>98</v>
      </c>
      <c r="AE3497" s="7" t="s">
        <v>98</v>
      </c>
      <c r="AF3497" t="s">
        <v>98</v>
      </c>
    </row>
    <row r="3498" spans="1:32">
      <c r="A3498" s="3" t="s">
        <v>184</v>
      </c>
      <c r="B3498">
        <v>3488</v>
      </c>
      <c r="C3498" s="6">
        <v>205432</v>
      </c>
      <c r="D3498" t="s">
        <v>136</v>
      </c>
      <c r="E3498" s="2" t="s">
        <v>98</v>
      </c>
      <c r="F3498" s="2" t="s">
        <v>98</v>
      </c>
      <c r="G3498" s="2" t="s">
        <v>98</v>
      </c>
      <c r="H3498" s="2" t="s">
        <v>97</v>
      </c>
      <c r="I3498" s="2" t="s">
        <v>146</v>
      </c>
      <c r="J3498" s="2" t="s">
        <v>97</v>
      </c>
      <c r="K3498" s="2" t="s">
        <v>134</v>
      </c>
      <c r="L3498" t="s">
        <v>140</v>
      </c>
      <c r="M3498" s="2" t="s">
        <v>100</v>
      </c>
      <c r="N3498" s="71" t="s">
        <v>98</v>
      </c>
      <c r="O3498" s="71" t="s">
        <v>174</v>
      </c>
      <c r="P3498" s="4" t="s">
        <v>98</v>
      </c>
      <c r="Q3498" s="2" t="s">
        <v>98</v>
      </c>
      <c r="R3498" s="2" t="s">
        <v>98</v>
      </c>
      <c r="S3498" t="s">
        <v>97</v>
      </c>
      <c r="T3498" t="s">
        <v>98</v>
      </c>
      <c r="U3498" s="2" t="s">
        <v>98</v>
      </c>
      <c r="V3498" s="2" t="s">
        <v>98</v>
      </c>
      <c r="W3498" s="2" t="s">
        <v>98</v>
      </c>
      <c r="X3498" s="2" t="s">
        <v>98</v>
      </c>
      <c r="Y3498" s="2" t="s">
        <v>186</v>
      </c>
      <c r="Z3498" s="2" t="s">
        <v>98</v>
      </c>
      <c r="AA3498" s="2" t="s">
        <v>98</v>
      </c>
      <c r="AB3498" s="2" t="s">
        <v>97</v>
      </c>
      <c r="AC3498" t="s">
        <v>178</v>
      </c>
      <c r="AD3498" t="s">
        <v>97</v>
      </c>
      <c r="AE3498" s="1" t="s">
        <v>98</v>
      </c>
      <c r="AF3498" t="s">
        <v>98</v>
      </c>
    </row>
    <row r="3499" spans="1:32">
      <c r="A3499" s="3" t="s">
        <v>184</v>
      </c>
      <c r="B3499">
        <v>3489</v>
      </c>
      <c r="C3499" s="6">
        <v>205445</v>
      </c>
      <c r="D3499" t="s">
        <v>136</v>
      </c>
      <c r="E3499" s="2" t="s">
        <v>98</v>
      </c>
      <c r="F3499" s="2" t="s">
        <v>98</v>
      </c>
      <c r="G3499" s="2" t="s">
        <v>98</v>
      </c>
      <c r="H3499" s="2" t="s">
        <v>98</v>
      </c>
      <c r="I3499" s="2" t="s">
        <v>149</v>
      </c>
      <c r="J3499" s="2" t="s">
        <v>97</v>
      </c>
      <c r="K3499" s="2" t="s">
        <v>135</v>
      </c>
      <c r="L3499" t="s">
        <v>140</v>
      </c>
      <c r="M3499" s="2" t="s">
        <v>100</v>
      </c>
      <c r="N3499" s="71" t="s">
        <v>97</v>
      </c>
      <c r="O3499" s="71" t="s">
        <v>174</v>
      </c>
      <c r="P3499" s="4" t="s">
        <v>182</v>
      </c>
      <c r="Q3499" s="2" t="s">
        <v>98</v>
      </c>
      <c r="R3499" s="2" t="s">
        <v>98</v>
      </c>
      <c r="S3499" t="s">
        <v>98</v>
      </c>
      <c r="T3499" t="s">
        <v>98</v>
      </c>
      <c r="U3499" s="2" t="s">
        <v>98</v>
      </c>
      <c r="V3499" s="2" t="s">
        <v>98</v>
      </c>
      <c r="W3499" s="2" t="s">
        <v>98</v>
      </c>
      <c r="X3499" s="2" t="s">
        <v>98</v>
      </c>
      <c r="Y3499" s="2" t="s">
        <v>186</v>
      </c>
      <c r="Z3499" s="2" t="s">
        <v>98</v>
      </c>
      <c r="AA3499" s="2" t="s">
        <v>98</v>
      </c>
      <c r="AB3499" s="2" t="s">
        <v>185</v>
      </c>
      <c r="AC3499" t="s">
        <v>178</v>
      </c>
      <c r="AD3499" t="s">
        <v>98</v>
      </c>
      <c r="AE3499" s="1" t="s">
        <v>98</v>
      </c>
      <c r="AF3499" t="s">
        <v>97</v>
      </c>
    </row>
    <row r="3500" spans="1:32">
      <c r="A3500" s="3" t="s">
        <v>184</v>
      </c>
      <c r="B3500">
        <v>3490</v>
      </c>
      <c r="C3500" s="6">
        <v>205456</v>
      </c>
      <c r="D3500" t="s">
        <v>136</v>
      </c>
      <c r="E3500" s="2" t="s">
        <v>98</v>
      </c>
      <c r="F3500" s="2" t="s">
        <v>98</v>
      </c>
      <c r="G3500" s="2" t="s">
        <v>98</v>
      </c>
      <c r="H3500" s="2" t="s">
        <v>98</v>
      </c>
      <c r="I3500" s="2" t="s">
        <v>149</v>
      </c>
      <c r="J3500" s="2" t="s">
        <v>97</v>
      </c>
      <c r="K3500" s="2" t="s">
        <v>134</v>
      </c>
      <c r="L3500" t="s">
        <v>140</v>
      </c>
      <c r="M3500" s="2" t="s">
        <v>101</v>
      </c>
      <c r="N3500" s="71" t="s">
        <v>99</v>
      </c>
      <c r="O3500" s="71" t="s">
        <v>174</v>
      </c>
      <c r="P3500" s="4" t="s">
        <v>182</v>
      </c>
      <c r="Q3500" s="2" t="s">
        <v>98</v>
      </c>
      <c r="R3500" s="2" t="s">
        <v>98</v>
      </c>
      <c r="S3500" t="s">
        <v>98</v>
      </c>
      <c r="T3500" t="s">
        <v>98</v>
      </c>
      <c r="U3500" s="2" t="s">
        <v>98</v>
      </c>
      <c r="V3500" s="2" t="s">
        <v>98</v>
      </c>
      <c r="W3500" s="2" t="s">
        <v>98</v>
      </c>
      <c r="X3500" s="2" t="s">
        <v>98</v>
      </c>
      <c r="Y3500" s="2" t="s">
        <v>186</v>
      </c>
      <c r="Z3500" s="2" t="s">
        <v>98</v>
      </c>
      <c r="AA3500" s="2" t="s">
        <v>98</v>
      </c>
      <c r="AB3500" s="2" t="s">
        <v>97</v>
      </c>
      <c r="AC3500" t="s">
        <v>178</v>
      </c>
      <c r="AD3500" t="s">
        <v>97</v>
      </c>
      <c r="AE3500" s="1" t="s">
        <v>98</v>
      </c>
      <c r="AF3500" t="s">
        <v>98</v>
      </c>
    </row>
    <row r="3501" spans="1:32">
      <c r="A3501" s="3" t="s">
        <v>184</v>
      </c>
      <c r="B3501">
        <v>3491</v>
      </c>
      <c r="C3501" s="6">
        <v>205468</v>
      </c>
      <c r="D3501" t="s">
        <v>137</v>
      </c>
      <c r="E3501" s="2" t="s">
        <v>98</v>
      </c>
      <c r="F3501" s="2" t="s">
        <v>98</v>
      </c>
      <c r="G3501" s="2" t="s">
        <v>98</v>
      </c>
      <c r="H3501" s="2" t="s">
        <v>97</v>
      </c>
      <c r="I3501" s="2" t="s">
        <v>146</v>
      </c>
      <c r="J3501" s="2" t="s">
        <v>97</v>
      </c>
      <c r="K3501" s="2" t="s">
        <v>134</v>
      </c>
      <c r="L3501" t="s">
        <v>139</v>
      </c>
      <c r="M3501" s="2" t="s">
        <v>100</v>
      </c>
      <c r="N3501" s="71" t="s">
        <v>97</v>
      </c>
      <c r="O3501" s="71" t="s">
        <v>174</v>
      </c>
      <c r="P3501" s="4" t="s">
        <v>98</v>
      </c>
      <c r="Q3501" s="2" t="s">
        <v>98</v>
      </c>
      <c r="R3501" s="2" t="s">
        <v>98</v>
      </c>
      <c r="S3501" t="s">
        <v>97</v>
      </c>
      <c r="T3501" t="s">
        <v>98</v>
      </c>
      <c r="U3501" s="2" t="s">
        <v>98</v>
      </c>
      <c r="V3501" s="2" t="s">
        <v>98</v>
      </c>
      <c r="W3501" s="2" t="s">
        <v>98</v>
      </c>
      <c r="X3501" s="2" t="s">
        <v>98</v>
      </c>
      <c r="Y3501" s="2" t="s">
        <v>98</v>
      </c>
      <c r="Z3501" s="2" t="s">
        <v>98</v>
      </c>
      <c r="AA3501" s="2" t="s">
        <v>98</v>
      </c>
      <c r="AB3501" s="2" t="s">
        <v>98</v>
      </c>
      <c r="AC3501" t="s">
        <v>178</v>
      </c>
      <c r="AD3501" t="s">
        <v>97</v>
      </c>
      <c r="AE3501" s="1" t="s">
        <v>98</v>
      </c>
      <c r="AF3501" t="s">
        <v>98</v>
      </c>
    </row>
    <row r="3502" spans="1:32">
      <c r="A3502" s="3" t="s">
        <v>184</v>
      </c>
      <c r="B3502">
        <v>3492</v>
      </c>
      <c r="C3502">
        <v>205498</v>
      </c>
      <c r="D3502" t="s">
        <v>136</v>
      </c>
      <c r="E3502" s="2" t="s">
        <v>98</v>
      </c>
      <c r="F3502" s="2" t="s">
        <v>98</v>
      </c>
      <c r="G3502" s="2" t="s">
        <v>98</v>
      </c>
      <c r="H3502" s="3" t="s">
        <v>98</v>
      </c>
      <c r="I3502" s="2" t="s">
        <v>147</v>
      </c>
      <c r="J3502" s="6" t="s">
        <v>97</v>
      </c>
      <c r="K3502" s="2" t="s">
        <v>134</v>
      </c>
      <c r="L3502" t="s">
        <v>140</v>
      </c>
      <c r="M3502" s="2" t="s">
        <v>100</v>
      </c>
      <c r="N3502" s="70" t="s">
        <v>97</v>
      </c>
      <c r="O3502" s="70" t="s">
        <v>174</v>
      </c>
      <c r="P3502" s="5" t="s">
        <v>98</v>
      </c>
      <c r="Q3502" s="2" t="s">
        <v>98</v>
      </c>
      <c r="R3502" s="2" t="s">
        <v>98</v>
      </c>
      <c r="S3502" t="s">
        <v>97</v>
      </c>
      <c r="T3502" t="s">
        <v>98</v>
      </c>
      <c r="U3502" s="2" t="s">
        <v>98</v>
      </c>
      <c r="V3502" s="2" t="s">
        <v>98</v>
      </c>
      <c r="W3502" s="2" t="s">
        <v>98</v>
      </c>
      <c r="X3502" s="2" t="s">
        <v>97</v>
      </c>
      <c r="Y3502" s="2" t="s">
        <v>98</v>
      </c>
      <c r="Z3502" s="2" t="s">
        <v>98</v>
      </c>
      <c r="AA3502" s="2" t="s">
        <v>98</v>
      </c>
      <c r="AB3502" s="2" t="s">
        <v>98</v>
      </c>
      <c r="AC3502" t="s">
        <v>178</v>
      </c>
      <c r="AD3502" t="s">
        <v>97</v>
      </c>
      <c r="AE3502" s="1" t="s">
        <v>98</v>
      </c>
      <c r="AF3502" t="s">
        <v>98</v>
      </c>
    </row>
    <row r="3503" spans="1:32">
      <c r="A3503" s="3" t="s">
        <v>184</v>
      </c>
      <c r="B3503">
        <v>3493</v>
      </c>
      <c r="C3503" s="6">
        <v>205519</v>
      </c>
      <c r="D3503" t="s">
        <v>137</v>
      </c>
      <c r="E3503" s="2" t="s">
        <v>98</v>
      </c>
      <c r="F3503" s="2" t="s">
        <v>98</v>
      </c>
      <c r="G3503" s="2" t="s">
        <v>98</v>
      </c>
      <c r="H3503" s="2" t="s">
        <v>97</v>
      </c>
      <c r="I3503" s="2" t="s">
        <v>148</v>
      </c>
      <c r="J3503" s="2" t="s">
        <v>97</v>
      </c>
      <c r="K3503" s="2" t="s">
        <v>134</v>
      </c>
      <c r="L3503" t="s">
        <v>140</v>
      </c>
      <c r="M3503" s="2" t="s">
        <v>100</v>
      </c>
      <c r="N3503" s="71" t="s">
        <v>97</v>
      </c>
      <c r="O3503" s="71" t="s">
        <v>163</v>
      </c>
      <c r="P3503" s="4" t="s">
        <v>97</v>
      </c>
      <c r="Q3503" s="2" t="s">
        <v>98</v>
      </c>
      <c r="R3503" s="2" t="s">
        <v>98</v>
      </c>
      <c r="S3503" t="s">
        <v>97</v>
      </c>
      <c r="T3503" t="s">
        <v>98</v>
      </c>
      <c r="U3503" s="2" t="s">
        <v>98</v>
      </c>
      <c r="V3503" s="2" t="s">
        <v>98</v>
      </c>
      <c r="W3503" s="2" t="s">
        <v>98</v>
      </c>
      <c r="X3503" s="2" t="s">
        <v>98</v>
      </c>
      <c r="Y3503" s="2" t="s">
        <v>98</v>
      </c>
      <c r="Z3503" s="2" t="s">
        <v>98</v>
      </c>
      <c r="AA3503" s="2" t="s">
        <v>98</v>
      </c>
      <c r="AB3503" s="2" t="s">
        <v>99</v>
      </c>
      <c r="AC3503" t="s">
        <v>178</v>
      </c>
      <c r="AD3503" t="s">
        <v>97</v>
      </c>
      <c r="AE3503" s="1" t="s">
        <v>98</v>
      </c>
      <c r="AF3503" t="s">
        <v>97</v>
      </c>
    </row>
    <row r="3504" spans="1:32">
      <c r="A3504" s="3" t="s">
        <v>184</v>
      </c>
      <c r="B3504">
        <v>3494</v>
      </c>
      <c r="C3504" s="6">
        <v>205530</v>
      </c>
      <c r="D3504" t="s">
        <v>137</v>
      </c>
      <c r="E3504" s="2" t="s">
        <v>98</v>
      </c>
      <c r="F3504" s="2" t="s">
        <v>98</v>
      </c>
      <c r="G3504" s="2" t="s">
        <v>98</v>
      </c>
      <c r="H3504" s="2" t="s">
        <v>97</v>
      </c>
      <c r="I3504" s="2" t="s">
        <v>147</v>
      </c>
      <c r="J3504" s="2" t="s">
        <v>97</v>
      </c>
      <c r="K3504" s="2" t="s">
        <v>134</v>
      </c>
      <c r="L3504" t="s">
        <v>140</v>
      </c>
      <c r="M3504" s="2" t="s">
        <v>101</v>
      </c>
      <c r="N3504" s="71" t="s">
        <v>98</v>
      </c>
      <c r="O3504" s="71" t="s">
        <v>174</v>
      </c>
      <c r="P3504" s="4" t="s">
        <v>182</v>
      </c>
      <c r="Q3504" s="2" t="s">
        <v>98</v>
      </c>
      <c r="R3504" s="2" t="s">
        <v>98</v>
      </c>
      <c r="S3504" t="s">
        <v>98</v>
      </c>
      <c r="T3504" t="s">
        <v>98</v>
      </c>
      <c r="U3504" s="2" t="s">
        <v>98</v>
      </c>
      <c r="V3504" s="2" t="s">
        <v>98</v>
      </c>
      <c r="W3504" s="2" t="s">
        <v>98</v>
      </c>
      <c r="X3504" s="2" t="s">
        <v>98</v>
      </c>
      <c r="Y3504" s="2" t="s">
        <v>186</v>
      </c>
      <c r="Z3504" s="2" t="s">
        <v>98</v>
      </c>
      <c r="AA3504" s="2" t="s">
        <v>98</v>
      </c>
      <c r="AB3504" s="2" t="s">
        <v>97</v>
      </c>
      <c r="AC3504" t="s">
        <v>178</v>
      </c>
      <c r="AD3504" t="s">
        <v>97</v>
      </c>
      <c r="AE3504" s="1" t="s">
        <v>98</v>
      </c>
      <c r="AF3504" t="s">
        <v>98</v>
      </c>
    </row>
    <row r="3505" spans="1:32">
      <c r="A3505" s="3" t="s">
        <v>184</v>
      </c>
      <c r="B3505">
        <v>3495</v>
      </c>
      <c r="C3505">
        <v>205538</v>
      </c>
      <c r="D3505" t="s">
        <v>137</v>
      </c>
      <c r="E3505" s="2" t="s">
        <v>98</v>
      </c>
      <c r="F3505" s="2" t="s">
        <v>98</v>
      </c>
      <c r="G3505" s="2" t="s">
        <v>98</v>
      </c>
      <c r="H3505" s="3" t="s">
        <v>99</v>
      </c>
      <c r="I3505" s="2" t="s">
        <v>149</v>
      </c>
      <c r="J3505" s="6" t="s">
        <v>97</v>
      </c>
      <c r="K3505" s="2" t="s">
        <v>134</v>
      </c>
      <c r="L3505" t="s">
        <v>140</v>
      </c>
      <c r="M3505" s="2" t="s">
        <v>100</v>
      </c>
      <c r="N3505" s="70" t="s">
        <v>98</v>
      </c>
      <c r="O3505" s="70" t="s">
        <v>174</v>
      </c>
      <c r="P3505" s="4" t="s">
        <v>182</v>
      </c>
      <c r="Q3505" s="2" t="s">
        <v>98</v>
      </c>
      <c r="R3505" s="2" t="s">
        <v>98</v>
      </c>
      <c r="S3505" t="s">
        <v>98</v>
      </c>
      <c r="T3505" t="s">
        <v>98</v>
      </c>
      <c r="U3505" s="2" t="s">
        <v>98</v>
      </c>
      <c r="V3505" s="2" t="s">
        <v>98</v>
      </c>
      <c r="W3505" s="2" t="s">
        <v>98</v>
      </c>
      <c r="X3505" s="2" t="s">
        <v>98</v>
      </c>
      <c r="Y3505" s="2" t="s">
        <v>186</v>
      </c>
      <c r="Z3505" s="2" t="s">
        <v>98</v>
      </c>
      <c r="AA3505" s="2" t="s">
        <v>98</v>
      </c>
      <c r="AB3505" s="2" t="s">
        <v>98</v>
      </c>
      <c r="AC3505" t="s">
        <v>178</v>
      </c>
      <c r="AD3505" s="6" t="s">
        <v>97</v>
      </c>
      <c r="AE3505" s="7" t="s">
        <v>98</v>
      </c>
      <c r="AF3505" t="s">
        <v>98</v>
      </c>
    </row>
    <row r="3506" spans="1:32">
      <c r="A3506" s="3" t="s">
        <v>184</v>
      </c>
      <c r="B3506">
        <v>3496</v>
      </c>
      <c r="C3506" s="6">
        <v>205542</v>
      </c>
      <c r="D3506" t="s">
        <v>136</v>
      </c>
      <c r="E3506" s="2" t="s">
        <v>98</v>
      </c>
      <c r="F3506" s="2" t="s">
        <v>98</v>
      </c>
      <c r="G3506" s="2" t="s">
        <v>98</v>
      </c>
      <c r="H3506" s="2" t="s">
        <v>97</v>
      </c>
      <c r="I3506" s="2" t="s">
        <v>148</v>
      </c>
      <c r="J3506" s="2" t="s">
        <v>97</v>
      </c>
      <c r="K3506" s="2" t="s">
        <v>134</v>
      </c>
      <c r="L3506" t="s">
        <v>140</v>
      </c>
      <c r="M3506" s="2" t="s">
        <v>101</v>
      </c>
      <c r="N3506" s="71" t="s">
        <v>97</v>
      </c>
      <c r="O3506" s="71" t="s">
        <v>174</v>
      </c>
      <c r="P3506" s="4" t="s">
        <v>182</v>
      </c>
      <c r="Q3506" s="2" t="s">
        <v>98</v>
      </c>
      <c r="R3506" s="2" t="s">
        <v>98</v>
      </c>
      <c r="S3506" t="s">
        <v>98</v>
      </c>
      <c r="T3506" t="s">
        <v>98</v>
      </c>
      <c r="U3506" s="2" t="s">
        <v>98</v>
      </c>
      <c r="V3506" s="2" t="s">
        <v>98</v>
      </c>
      <c r="W3506" s="2" t="s">
        <v>98</v>
      </c>
      <c r="X3506" s="2" t="s">
        <v>98</v>
      </c>
      <c r="Y3506" s="2" t="s">
        <v>98</v>
      </c>
      <c r="Z3506" s="2" t="s">
        <v>98</v>
      </c>
      <c r="AA3506" s="2" t="s">
        <v>98</v>
      </c>
      <c r="AB3506" s="2" t="s">
        <v>97</v>
      </c>
      <c r="AC3506" t="s">
        <v>178</v>
      </c>
      <c r="AD3506" t="s">
        <v>97</v>
      </c>
      <c r="AE3506" s="1" t="s">
        <v>98</v>
      </c>
      <c r="AF3506" t="s">
        <v>98</v>
      </c>
    </row>
    <row r="3507" spans="1:32">
      <c r="A3507" s="3" t="s">
        <v>184</v>
      </c>
      <c r="B3507">
        <v>3497</v>
      </c>
      <c r="C3507">
        <v>205554</v>
      </c>
      <c r="D3507" t="s">
        <v>136</v>
      </c>
      <c r="E3507" s="2" t="s">
        <v>98</v>
      </c>
      <c r="F3507" s="2" t="s">
        <v>98</v>
      </c>
      <c r="G3507" s="2" t="s">
        <v>98</v>
      </c>
      <c r="H3507" s="3" t="s">
        <v>97</v>
      </c>
      <c r="I3507" s="2" t="s">
        <v>145</v>
      </c>
      <c r="J3507" s="6" t="s">
        <v>97</v>
      </c>
      <c r="K3507" s="2" t="s">
        <v>134</v>
      </c>
      <c r="L3507" t="s">
        <v>140</v>
      </c>
      <c r="M3507" s="2" t="s">
        <v>101</v>
      </c>
      <c r="N3507" s="70" t="s">
        <v>97</v>
      </c>
      <c r="O3507" s="70" t="s">
        <v>174</v>
      </c>
      <c r="P3507" s="5" t="s">
        <v>182</v>
      </c>
      <c r="Q3507" s="2" t="s">
        <v>98</v>
      </c>
      <c r="R3507" s="2" t="s">
        <v>98</v>
      </c>
      <c r="S3507" t="s">
        <v>98</v>
      </c>
      <c r="T3507" t="s">
        <v>98</v>
      </c>
      <c r="U3507" s="2" t="s">
        <v>98</v>
      </c>
      <c r="V3507" s="2" t="s">
        <v>98</v>
      </c>
      <c r="W3507" s="2" t="s">
        <v>98</v>
      </c>
      <c r="X3507" s="2" t="s">
        <v>98</v>
      </c>
      <c r="Y3507" s="2" t="s">
        <v>186</v>
      </c>
      <c r="Z3507" s="2" t="s">
        <v>98</v>
      </c>
      <c r="AA3507" s="2" t="s">
        <v>98</v>
      </c>
      <c r="AB3507" s="2" t="s">
        <v>97</v>
      </c>
      <c r="AC3507" t="s">
        <v>178</v>
      </c>
      <c r="AD3507" s="6" t="s">
        <v>97</v>
      </c>
      <c r="AE3507" s="1" t="s">
        <v>98</v>
      </c>
      <c r="AF3507" t="s">
        <v>98</v>
      </c>
    </row>
    <row r="3508" spans="1:32">
      <c r="A3508" s="3" t="s">
        <v>184</v>
      </c>
      <c r="B3508">
        <v>3498</v>
      </c>
      <c r="C3508" s="6">
        <v>205557</v>
      </c>
      <c r="D3508" t="s">
        <v>136</v>
      </c>
      <c r="E3508" s="2" t="s">
        <v>98</v>
      </c>
      <c r="F3508" s="2" t="s">
        <v>98</v>
      </c>
      <c r="G3508" s="2" t="s">
        <v>98</v>
      </c>
      <c r="H3508" s="2" t="s">
        <v>97</v>
      </c>
      <c r="I3508" s="2" t="s">
        <v>149</v>
      </c>
      <c r="J3508" s="2" t="s">
        <v>97</v>
      </c>
      <c r="K3508" s="2" t="s">
        <v>134</v>
      </c>
      <c r="L3508" t="s">
        <v>140</v>
      </c>
      <c r="M3508" s="2" t="s">
        <v>100</v>
      </c>
      <c r="N3508" s="71" t="s">
        <v>98</v>
      </c>
      <c r="O3508" s="71" t="s">
        <v>163</v>
      </c>
      <c r="P3508" s="4" t="s">
        <v>182</v>
      </c>
      <c r="Q3508" s="2" t="s">
        <v>98</v>
      </c>
      <c r="R3508" s="2" t="s">
        <v>98</v>
      </c>
      <c r="S3508" t="s">
        <v>98</v>
      </c>
      <c r="T3508" t="s">
        <v>98</v>
      </c>
      <c r="U3508" s="2" t="s">
        <v>98</v>
      </c>
      <c r="V3508" s="2" t="s">
        <v>98</v>
      </c>
      <c r="W3508" s="2" t="s">
        <v>98</v>
      </c>
      <c r="X3508" s="2" t="s">
        <v>98</v>
      </c>
      <c r="Y3508" s="2" t="s">
        <v>98</v>
      </c>
      <c r="Z3508" s="2" t="s">
        <v>98</v>
      </c>
      <c r="AA3508" s="2" t="s">
        <v>98</v>
      </c>
      <c r="AB3508" s="2" t="s">
        <v>97</v>
      </c>
      <c r="AC3508" t="s">
        <v>189</v>
      </c>
      <c r="AD3508" t="s">
        <v>97</v>
      </c>
      <c r="AE3508" s="1" t="s">
        <v>98</v>
      </c>
      <c r="AF3508" t="s">
        <v>98</v>
      </c>
    </row>
    <row r="3509" spans="1:32">
      <c r="A3509" s="3" t="s">
        <v>184</v>
      </c>
      <c r="B3509">
        <v>3499</v>
      </c>
      <c r="C3509" s="6">
        <v>205562</v>
      </c>
      <c r="D3509" t="s">
        <v>137</v>
      </c>
      <c r="E3509" s="2" t="s">
        <v>97</v>
      </c>
      <c r="F3509" s="2" t="s">
        <v>98</v>
      </c>
      <c r="G3509" s="2" t="s">
        <v>98</v>
      </c>
      <c r="H3509" s="2" t="s">
        <v>97</v>
      </c>
      <c r="I3509" s="2" t="s">
        <v>146</v>
      </c>
      <c r="J3509" s="2" t="s">
        <v>97</v>
      </c>
      <c r="K3509" s="2" t="s">
        <v>134</v>
      </c>
      <c r="L3509" t="s">
        <v>139</v>
      </c>
      <c r="M3509" s="2" t="s">
        <v>100</v>
      </c>
      <c r="N3509" s="71" t="s">
        <v>98</v>
      </c>
      <c r="O3509" s="71" t="s">
        <v>163</v>
      </c>
      <c r="P3509" s="4" t="s">
        <v>98</v>
      </c>
      <c r="Q3509" s="2" t="s">
        <v>98</v>
      </c>
      <c r="R3509" s="2" t="s">
        <v>98</v>
      </c>
      <c r="S3509" t="s">
        <v>97</v>
      </c>
      <c r="T3509" t="s">
        <v>98</v>
      </c>
      <c r="U3509" s="2" t="s">
        <v>98</v>
      </c>
      <c r="V3509" s="2" t="s">
        <v>98</v>
      </c>
      <c r="W3509" s="2" t="s">
        <v>98</v>
      </c>
      <c r="X3509" s="2" t="s">
        <v>97</v>
      </c>
      <c r="Y3509" s="2" t="s">
        <v>98</v>
      </c>
      <c r="Z3509" s="2" t="s">
        <v>98</v>
      </c>
      <c r="AA3509" s="2" t="s">
        <v>98</v>
      </c>
      <c r="AB3509" s="2" t="s">
        <v>98</v>
      </c>
      <c r="AC3509" t="s">
        <v>178</v>
      </c>
      <c r="AD3509" t="s">
        <v>97</v>
      </c>
      <c r="AE3509" s="1" t="s">
        <v>98</v>
      </c>
      <c r="AF3509" t="s">
        <v>98</v>
      </c>
    </row>
    <row r="3510" spans="1:32">
      <c r="A3510" s="3" t="s">
        <v>184</v>
      </c>
      <c r="B3510">
        <v>3500</v>
      </c>
      <c r="C3510" s="6">
        <v>205580</v>
      </c>
      <c r="D3510" t="s">
        <v>136</v>
      </c>
      <c r="E3510" s="2" t="s">
        <v>98</v>
      </c>
      <c r="F3510" s="2" t="s">
        <v>98</v>
      </c>
      <c r="G3510" s="2" t="s">
        <v>98</v>
      </c>
      <c r="H3510" s="2" t="s">
        <v>97</v>
      </c>
      <c r="I3510" s="2" t="s">
        <v>146</v>
      </c>
      <c r="J3510" s="2" t="s">
        <v>97</v>
      </c>
      <c r="K3510" s="2" t="s">
        <v>134</v>
      </c>
      <c r="L3510" t="s">
        <v>140</v>
      </c>
      <c r="M3510" s="2" t="s">
        <v>100</v>
      </c>
      <c r="N3510" s="71" t="s">
        <v>97</v>
      </c>
      <c r="O3510" s="71" t="s">
        <v>174</v>
      </c>
      <c r="P3510" s="4" t="s">
        <v>182</v>
      </c>
      <c r="Q3510" s="2" t="s">
        <v>98</v>
      </c>
      <c r="R3510" s="2" t="s">
        <v>98</v>
      </c>
      <c r="S3510" t="s">
        <v>98</v>
      </c>
      <c r="T3510" t="s">
        <v>98</v>
      </c>
      <c r="U3510" s="2" t="s">
        <v>98</v>
      </c>
      <c r="V3510" s="2" t="s">
        <v>98</v>
      </c>
      <c r="W3510" s="2" t="s">
        <v>98</v>
      </c>
      <c r="X3510" s="2" t="s">
        <v>98</v>
      </c>
      <c r="Y3510" s="2" t="s">
        <v>186</v>
      </c>
      <c r="Z3510" s="2" t="s">
        <v>98</v>
      </c>
      <c r="AA3510" s="2" t="s">
        <v>98</v>
      </c>
      <c r="AB3510" s="2" t="s">
        <v>97</v>
      </c>
      <c r="AC3510" t="s">
        <v>178</v>
      </c>
      <c r="AD3510" t="s">
        <v>97</v>
      </c>
      <c r="AE3510" s="1" t="s">
        <v>98</v>
      </c>
      <c r="AF3510" t="s">
        <v>98</v>
      </c>
    </row>
    <row r="3511" spans="1:32">
      <c r="A3511" s="3" t="s">
        <v>184</v>
      </c>
      <c r="B3511">
        <v>3501</v>
      </c>
      <c r="C3511">
        <v>205602</v>
      </c>
      <c r="D3511" t="s">
        <v>137</v>
      </c>
      <c r="E3511" s="2" t="s">
        <v>98</v>
      </c>
      <c r="F3511" s="2" t="s">
        <v>98</v>
      </c>
      <c r="G3511" s="2" t="s">
        <v>97</v>
      </c>
      <c r="H3511" s="3" t="s">
        <v>97</v>
      </c>
      <c r="I3511" s="2" t="s">
        <v>148</v>
      </c>
      <c r="J3511" s="6" t="s">
        <v>97</v>
      </c>
      <c r="K3511" s="2" t="s">
        <v>134</v>
      </c>
      <c r="L3511" t="s">
        <v>139</v>
      </c>
      <c r="M3511" s="3" t="s">
        <v>100</v>
      </c>
      <c r="N3511" s="71" t="s">
        <v>97</v>
      </c>
      <c r="O3511" s="71" t="s">
        <v>174</v>
      </c>
      <c r="P3511" s="5" t="s">
        <v>97</v>
      </c>
      <c r="Q3511" s="2" t="s">
        <v>97</v>
      </c>
      <c r="R3511" s="2" t="s">
        <v>97</v>
      </c>
      <c r="S3511" t="s">
        <v>97</v>
      </c>
      <c r="T3511" t="s">
        <v>98</v>
      </c>
      <c r="U3511" s="2" t="s">
        <v>98</v>
      </c>
      <c r="V3511" s="2" t="s">
        <v>97</v>
      </c>
      <c r="W3511" s="2" t="s">
        <v>98</v>
      </c>
      <c r="X3511" s="2" t="s">
        <v>98</v>
      </c>
      <c r="Y3511" s="2" t="s">
        <v>98</v>
      </c>
      <c r="Z3511" s="2" t="s">
        <v>98</v>
      </c>
      <c r="AA3511" s="2" t="s">
        <v>98</v>
      </c>
      <c r="AB3511" s="2" t="s">
        <v>99</v>
      </c>
      <c r="AC3511" t="s">
        <v>178</v>
      </c>
      <c r="AD3511" s="6" t="s">
        <v>97</v>
      </c>
      <c r="AE3511" s="7" t="s">
        <v>98</v>
      </c>
      <c r="AF3511" t="s">
        <v>97</v>
      </c>
    </row>
    <row r="3512" spans="1:32">
      <c r="A3512" s="3" t="s">
        <v>184</v>
      </c>
      <c r="B3512">
        <v>3502</v>
      </c>
      <c r="C3512">
        <v>205612</v>
      </c>
      <c r="D3512" t="s">
        <v>136</v>
      </c>
      <c r="E3512" s="2" t="s">
        <v>98</v>
      </c>
      <c r="F3512" s="2" t="s">
        <v>98</v>
      </c>
      <c r="G3512" s="2" t="s">
        <v>98</v>
      </c>
      <c r="H3512" s="3" t="s">
        <v>97</v>
      </c>
      <c r="I3512" s="2" t="s">
        <v>149</v>
      </c>
      <c r="J3512" s="6" t="s">
        <v>97</v>
      </c>
      <c r="K3512" s="2" t="s">
        <v>134</v>
      </c>
      <c r="L3512" t="s">
        <v>140</v>
      </c>
      <c r="M3512" s="3" t="s">
        <v>100</v>
      </c>
      <c r="N3512" s="71" t="s">
        <v>98</v>
      </c>
      <c r="O3512" s="71" t="s">
        <v>174</v>
      </c>
      <c r="P3512" s="4" t="s">
        <v>182</v>
      </c>
      <c r="Q3512" s="2" t="s">
        <v>98</v>
      </c>
      <c r="R3512" s="2" t="s">
        <v>98</v>
      </c>
      <c r="S3512" t="s">
        <v>98</v>
      </c>
      <c r="T3512" t="s">
        <v>98</v>
      </c>
      <c r="U3512" s="2" t="s">
        <v>98</v>
      </c>
      <c r="V3512" s="2" t="s">
        <v>98</v>
      </c>
      <c r="W3512" s="2" t="s">
        <v>98</v>
      </c>
      <c r="X3512" s="2" t="s">
        <v>98</v>
      </c>
      <c r="Y3512" s="2" t="s">
        <v>98</v>
      </c>
      <c r="Z3512" s="2" t="s">
        <v>98</v>
      </c>
      <c r="AA3512" s="2" t="s">
        <v>98</v>
      </c>
      <c r="AB3512" s="2" t="s">
        <v>97</v>
      </c>
      <c r="AC3512" t="s">
        <v>178</v>
      </c>
      <c r="AD3512" s="6" t="s">
        <v>97</v>
      </c>
      <c r="AE3512" s="7" t="s">
        <v>98</v>
      </c>
      <c r="AF3512" t="s">
        <v>98</v>
      </c>
    </row>
    <row r="3513" spans="1:32">
      <c r="A3513" s="3" t="s">
        <v>184</v>
      </c>
      <c r="B3513">
        <v>3503</v>
      </c>
      <c r="C3513">
        <v>205613</v>
      </c>
      <c r="D3513" t="s">
        <v>136</v>
      </c>
      <c r="E3513" s="2" t="s">
        <v>98</v>
      </c>
      <c r="F3513" s="2" t="s">
        <v>98</v>
      </c>
      <c r="G3513" s="2" t="s">
        <v>98</v>
      </c>
      <c r="H3513" s="3" t="s">
        <v>97</v>
      </c>
      <c r="I3513" s="2" t="s">
        <v>149</v>
      </c>
      <c r="J3513" s="6" t="s">
        <v>97</v>
      </c>
      <c r="K3513" s="2" t="s">
        <v>134</v>
      </c>
      <c r="L3513" t="s">
        <v>140</v>
      </c>
      <c r="M3513" s="2" t="s">
        <v>100</v>
      </c>
      <c r="N3513" s="70" t="s">
        <v>97</v>
      </c>
      <c r="O3513" s="70" t="s">
        <v>174</v>
      </c>
      <c r="P3513" s="5" t="s">
        <v>97</v>
      </c>
      <c r="Q3513" s="2" t="s">
        <v>98</v>
      </c>
      <c r="R3513" s="2" t="s">
        <v>98</v>
      </c>
      <c r="S3513" t="s">
        <v>97</v>
      </c>
      <c r="T3513" t="s">
        <v>98</v>
      </c>
      <c r="U3513" s="2" t="s">
        <v>98</v>
      </c>
      <c r="V3513" s="2" t="s">
        <v>98</v>
      </c>
      <c r="W3513" s="2" t="s">
        <v>98</v>
      </c>
      <c r="X3513" s="2" t="s">
        <v>98</v>
      </c>
      <c r="Y3513" s="2" t="s">
        <v>98</v>
      </c>
      <c r="Z3513" s="2" t="s">
        <v>98</v>
      </c>
      <c r="AA3513" s="2" t="s">
        <v>98</v>
      </c>
      <c r="AB3513" s="2" t="s">
        <v>97</v>
      </c>
      <c r="AC3513" t="s">
        <v>178</v>
      </c>
      <c r="AD3513" s="6" t="s">
        <v>97</v>
      </c>
      <c r="AE3513" s="1" t="s">
        <v>98</v>
      </c>
      <c r="AF3513" t="s">
        <v>98</v>
      </c>
    </row>
    <row r="3514" spans="1:32">
      <c r="A3514" s="3" t="s">
        <v>183</v>
      </c>
      <c r="B3514">
        <v>3504</v>
      </c>
      <c r="C3514" s="6">
        <v>205624</v>
      </c>
      <c r="D3514" t="s">
        <v>137</v>
      </c>
      <c r="E3514" s="2" t="s">
        <v>98</v>
      </c>
      <c r="F3514" s="2" t="s">
        <v>98</v>
      </c>
      <c r="G3514" s="2" t="s">
        <v>98</v>
      </c>
      <c r="H3514" s="2" t="s">
        <v>97</v>
      </c>
      <c r="I3514" s="2" t="s">
        <v>146</v>
      </c>
      <c r="J3514" s="2" t="s">
        <v>97</v>
      </c>
      <c r="K3514" s="2" t="s">
        <v>134</v>
      </c>
      <c r="L3514" t="s">
        <v>140</v>
      </c>
      <c r="M3514" s="2" t="s">
        <v>100</v>
      </c>
      <c r="N3514" s="71" t="s">
        <v>98</v>
      </c>
      <c r="O3514" s="71" t="s">
        <v>163</v>
      </c>
      <c r="P3514" s="4" t="s">
        <v>182</v>
      </c>
      <c r="Q3514" s="2" t="s">
        <v>98</v>
      </c>
      <c r="R3514" s="2" t="s">
        <v>98</v>
      </c>
      <c r="S3514" t="s">
        <v>98</v>
      </c>
      <c r="T3514" t="s">
        <v>97</v>
      </c>
      <c r="U3514" s="2" t="s">
        <v>98</v>
      </c>
      <c r="V3514" s="2" t="s">
        <v>98</v>
      </c>
      <c r="W3514" s="2" t="s">
        <v>98</v>
      </c>
      <c r="X3514" s="2" t="s">
        <v>98</v>
      </c>
      <c r="Y3514" s="2" t="s">
        <v>98</v>
      </c>
      <c r="Z3514" s="2" t="s">
        <v>98</v>
      </c>
      <c r="AA3514" s="2" t="s">
        <v>98</v>
      </c>
      <c r="AB3514" s="2" t="s">
        <v>99</v>
      </c>
      <c r="AC3514" t="s">
        <v>178</v>
      </c>
      <c r="AD3514" t="s">
        <v>97</v>
      </c>
      <c r="AE3514" s="1" t="s">
        <v>98</v>
      </c>
      <c r="AF3514" t="s">
        <v>97</v>
      </c>
    </row>
    <row r="3515" spans="1:32">
      <c r="A3515" s="3" t="s">
        <v>187</v>
      </c>
      <c r="B3515">
        <v>3505</v>
      </c>
      <c r="C3515" s="6">
        <v>205656</v>
      </c>
      <c r="D3515" t="s">
        <v>136</v>
      </c>
      <c r="E3515" s="2" t="s">
        <v>98</v>
      </c>
      <c r="F3515" s="2" t="s">
        <v>98</v>
      </c>
      <c r="G3515" s="2" t="s">
        <v>98</v>
      </c>
      <c r="H3515" s="2" t="s">
        <v>99</v>
      </c>
      <c r="I3515" s="2" t="s">
        <v>149</v>
      </c>
      <c r="J3515" s="2" t="s">
        <v>97</v>
      </c>
      <c r="K3515" s="2" t="s">
        <v>134</v>
      </c>
      <c r="L3515" t="s">
        <v>140</v>
      </c>
      <c r="M3515" s="2" t="s">
        <v>100</v>
      </c>
      <c r="N3515" s="71" t="s">
        <v>97</v>
      </c>
      <c r="O3515" s="71" t="s">
        <v>174</v>
      </c>
      <c r="P3515" s="4" t="s">
        <v>182</v>
      </c>
      <c r="Q3515" s="2" t="s">
        <v>98</v>
      </c>
      <c r="R3515" s="2" t="s">
        <v>98</v>
      </c>
      <c r="S3515" t="s">
        <v>98</v>
      </c>
      <c r="T3515" t="s">
        <v>98</v>
      </c>
      <c r="U3515" s="2" t="s">
        <v>98</v>
      </c>
      <c r="V3515" s="2" t="s">
        <v>98</v>
      </c>
      <c r="W3515" s="2" t="s">
        <v>98</v>
      </c>
      <c r="X3515" s="2" t="s">
        <v>98</v>
      </c>
      <c r="Y3515" s="2" t="s">
        <v>186</v>
      </c>
      <c r="Z3515" s="2" t="s">
        <v>98</v>
      </c>
      <c r="AA3515" s="2" t="s">
        <v>98</v>
      </c>
      <c r="AB3515" s="2" t="s">
        <v>99</v>
      </c>
      <c r="AC3515" t="s">
        <v>178</v>
      </c>
      <c r="AD3515" t="s">
        <v>97</v>
      </c>
      <c r="AE3515" s="1" t="s">
        <v>98</v>
      </c>
      <c r="AF3515" t="s">
        <v>98</v>
      </c>
    </row>
    <row r="3516" spans="1:32">
      <c r="A3516" s="3" t="s">
        <v>184</v>
      </c>
      <c r="B3516">
        <v>3506</v>
      </c>
      <c r="C3516">
        <v>205673</v>
      </c>
      <c r="D3516" t="s">
        <v>136</v>
      </c>
      <c r="E3516" s="2" t="s">
        <v>98</v>
      </c>
      <c r="F3516" s="2" t="s">
        <v>98</v>
      </c>
      <c r="G3516" s="2" t="s">
        <v>98</v>
      </c>
      <c r="H3516" s="3" t="s">
        <v>97</v>
      </c>
      <c r="I3516" s="2" t="s">
        <v>146</v>
      </c>
      <c r="J3516" s="6" t="s">
        <v>97</v>
      </c>
      <c r="K3516" s="2" t="s">
        <v>134</v>
      </c>
      <c r="L3516" t="s">
        <v>140</v>
      </c>
      <c r="M3516" s="2" t="s">
        <v>100</v>
      </c>
      <c r="N3516" s="70" t="s">
        <v>97</v>
      </c>
      <c r="O3516" s="70" t="s">
        <v>174</v>
      </c>
      <c r="P3516" s="4" t="s">
        <v>182</v>
      </c>
      <c r="Q3516" s="2" t="s">
        <v>98</v>
      </c>
      <c r="R3516" s="2" t="s">
        <v>98</v>
      </c>
      <c r="S3516" t="s">
        <v>98</v>
      </c>
      <c r="T3516" t="s">
        <v>98</v>
      </c>
      <c r="U3516" s="2" t="s">
        <v>98</v>
      </c>
      <c r="V3516" s="2" t="s">
        <v>98</v>
      </c>
      <c r="W3516" s="2" t="s">
        <v>98</v>
      </c>
      <c r="X3516" s="2" t="s">
        <v>98</v>
      </c>
      <c r="Y3516" s="2" t="s">
        <v>98</v>
      </c>
      <c r="Z3516" s="2" t="s">
        <v>98</v>
      </c>
      <c r="AA3516" s="2" t="s">
        <v>98</v>
      </c>
      <c r="AB3516" s="2" t="s">
        <v>97</v>
      </c>
      <c r="AC3516" t="s">
        <v>178</v>
      </c>
      <c r="AD3516" s="6" t="s">
        <v>97</v>
      </c>
      <c r="AE3516" s="7" t="s">
        <v>98</v>
      </c>
      <c r="AF3516" t="s">
        <v>98</v>
      </c>
    </row>
    <row r="3517" spans="1:32">
      <c r="A3517" s="3" t="s">
        <v>184</v>
      </c>
      <c r="B3517">
        <v>3507</v>
      </c>
      <c r="C3517">
        <v>205682</v>
      </c>
      <c r="D3517" t="s">
        <v>136</v>
      </c>
      <c r="E3517" s="2" t="s">
        <v>98</v>
      </c>
      <c r="F3517" s="2" t="s">
        <v>98</v>
      </c>
      <c r="G3517" s="2" t="s">
        <v>97</v>
      </c>
      <c r="H3517" s="2" t="s">
        <v>97</v>
      </c>
      <c r="I3517" s="2" t="s">
        <v>145</v>
      </c>
      <c r="J3517" s="6" t="s">
        <v>97</v>
      </c>
      <c r="K3517" s="2" t="s">
        <v>134</v>
      </c>
      <c r="L3517" t="s">
        <v>140</v>
      </c>
      <c r="M3517" s="2" t="s">
        <v>100</v>
      </c>
      <c r="N3517" s="70" t="s">
        <v>97</v>
      </c>
      <c r="O3517" s="70" t="s">
        <v>163</v>
      </c>
      <c r="P3517" s="4" t="s">
        <v>182</v>
      </c>
      <c r="Q3517" s="2" t="s">
        <v>98</v>
      </c>
      <c r="R3517" s="2" t="s">
        <v>98</v>
      </c>
      <c r="S3517" t="s">
        <v>98</v>
      </c>
      <c r="T3517" t="s">
        <v>98</v>
      </c>
      <c r="U3517" s="2" t="s">
        <v>98</v>
      </c>
      <c r="V3517" s="2" t="s">
        <v>98</v>
      </c>
      <c r="W3517" s="2" t="s">
        <v>98</v>
      </c>
      <c r="X3517" s="2" t="s">
        <v>98</v>
      </c>
      <c r="Y3517" s="2" t="s">
        <v>186</v>
      </c>
      <c r="Z3517" s="2" t="s">
        <v>98</v>
      </c>
      <c r="AA3517" s="2" t="s">
        <v>98</v>
      </c>
      <c r="AB3517" s="2" t="s">
        <v>97</v>
      </c>
      <c r="AC3517" t="s">
        <v>178</v>
      </c>
      <c r="AD3517" s="6" t="s">
        <v>97</v>
      </c>
      <c r="AE3517" s="7" t="s">
        <v>98</v>
      </c>
      <c r="AF3517" t="s">
        <v>98</v>
      </c>
    </row>
    <row r="3518" spans="1:32">
      <c r="A3518" s="3" t="s">
        <v>184</v>
      </c>
      <c r="B3518">
        <v>3508</v>
      </c>
      <c r="C3518">
        <v>205687</v>
      </c>
      <c r="D3518" t="s">
        <v>136</v>
      </c>
      <c r="E3518" s="2" t="s">
        <v>98</v>
      </c>
      <c r="F3518" s="2" t="s">
        <v>98</v>
      </c>
      <c r="G3518" s="2" t="s">
        <v>97</v>
      </c>
      <c r="H3518" s="3" t="s">
        <v>97</v>
      </c>
      <c r="I3518" s="2" t="s">
        <v>146</v>
      </c>
      <c r="J3518" s="6" t="s">
        <v>97</v>
      </c>
      <c r="K3518" s="2" t="s">
        <v>135</v>
      </c>
      <c r="L3518" t="s">
        <v>138</v>
      </c>
      <c r="M3518" s="3" t="s">
        <v>101</v>
      </c>
      <c r="N3518" s="71" t="s">
        <v>97</v>
      </c>
      <c r="O3518" s="71" t="s">
        <v>174</v>
      </c>
      <c r="P3518" s="5" t="s">
        <v>97</v>
      </c>
      <c r="Q3518" s="2" t="s">
        <v>98</v>
      </c>
      <c r="R3518" s="2" t="s">
        <v>98</v>
      </c>
      <c r="S3518" t="s">
        <v>97</v>
      </c>
      <c r="T3518" t="s">
        <v>98</v>
      </c>
      <c r="U3518" s="2" t="s">
        <v>98</v>
      </c>
      <c r="V3518" s="2" t="s">
        <v>98</v>
      </c>
      <c r="W3518" s="2" t="s">
        <v>98</v>
      </c>
      <c r="X3518" s="2" t="s">
        <v>98</v>
      </c>
      <c r="Y3518" s="2" t="s">
        <v>99</v>
      </c>
      <c r="Z3518" s="2" t="s">
        <v>98</v>
      </c>
      <c r="AA3518" s="2" t="s">
        <v>98</v>
      </c>
      <c r="AB3518" s="2" t="s">
        <v>185</v>
      </c>
      <c r="AC3518" t="s">
        <v>178</v>
      </c>
      <c r="AD3518" s="6" t="s">
        <v>98</v>
      </c>
      <c r="AE3518" s="1" t="s">
        <v>98</v>
      </c>
      <c r="AF3518" t="s">
        <v>97</v>
      </c>
    </row>
    <row r="3519" spans="1:32">
      <c r="A3519" s="3" t="s">
        <v>184</v>
      </c>
      <c r="B3519">
        <v>3509</v>
      </c>
      <c r="C3519">
        <v>205699</v>
      </c>
      <c r="D3519" t="s">
        <v>137</v>
      </c>
      <c r="E3519" s="2" t="s">
        <v>98</v>
      </c>
      <c r="F3519" s="2" t="s">
        <v>98</v>
      </c>
      <c r="G3519" s="2" t="s">
        <v>98</v>
      </c>
      <c r="H3519" s="3" t="s">
        <v>99</v>
      </c>
      <c r="I3519" s="2" t="s">
        <v>147</v>
      </c>
      <c r="J3519" s="6" t="s">
        <v>97</v>
      </c>
      <c r="K3519" s="2" t="s">
        <v>134</v>
      </c>
      <c r="L3519" t="s">
        <v>140</v>
      </c>
      <c r="M3519" s="2" t="s">
        <v>100</v>
      </c>
      <c r="N3519" s="70" t="s">
        <v>98</v>
      </c>
      <c r="O3519" s="71" t="s">
        <v>174</v>
      </c>
      <c r="P3519" s="5" t="s">
        <v>98</v>
      </c>
      <c r="Q3519" s="2" t="s">
        <v>98</v>
      </c>
      <c r="R3519" s="2" t="s">
        <v>98</v>
      </c>
      <c r="S3519" t="s">
        <v>97</v>
      </c>
      <c r="T3519" t="s">
        <v>98</v>
      </c>
      <c r="U3519" s="2" t="s">
        <v>98</v>
      </c>
      <c r="V3519" s="2" t="s">
        <v>98</v>
      </c>
      <c r="W3519" s="2" t="s">
        <v>98</v>
      </c>
      <c r="X3519" s="2" t="s">
        <v>98</v>
      </c>
      <c r="Y3519" s="2" t="s">
        <v>186</v>
      </c>
      <c r="Z3519" s="2" t="s">
        <v>98</v>
      </c>
      <c r="AA3519" s="2" t="s">
        <v>98</v>
      </c>
      <c r="AB3519" s="2" t="s">
        <v>98</v>
      </c>
      <c r="AC3519" t="s">
        <v>178</v>
      </c>
      <c r="AD3519" s="6" t="s">
        <v>97</v>
      </c>
      <c r="AE3519" s="7" t="s">
        <v>98</v>
      </c>
      <c r="AF3519" t="s">
        <v>98</v>
      </c>
    </row>
    <row r="3520" spans="1:32">
      <c r="A3520" s="3" t="s">
        <v>184</v>
      </c>
      <c r="B3520">
        <v>3510</v>
      </c>
      <c r="C3520" s="6">
        <v>205700</v>
      </c>
      <c r="D3520" t="s">
        <v>137</v>
      </c>
      <c r="E3520" s="2" t="s">
        <v>98</v>
      </c>
      <c r="F3520" s="2" t="s">
        <v>98</v>
      </c>
      <c r="G3520" s="2" t="s">
        <v>98</v>
      </c>
      <c r="H3520" s="2" t="s">
        <v>99</v>
      </c>
      <c r="I3520" s="2" t="s">
        <v>149</v>
      </c>
      <c r="J3520" s="2" t="s">
        <v>97</v>
      </c>
      <c r="K3520" s="2" t="s">
        <v>134</v>
      </c>
      <c r="L3520" t="s">
        <v>140</v>
      </c>
      <c r="M3520" s="2" t="s">
        <v>101</v>
      </c>
      <c r="N3520" s="71" t="s">
        <v>98</v>
      </c>
      <c r="O3520" s="71" t="s">
        <v>174</v>
      </c>
      <c r="P3520" s="4" t="s">
        <v>182</v>
      </c>
      <c r="Q3520" s="2" t="s">
        <v>98</v>
      </c>
      <c r="R3520" s="2" t="s">
        <v>98</v>
      </c>
      <c r="S3520" t="s">
        <v>98</v>
      </c>
      <c r="T3520" t="s">
        <v>98</v>
      </c>
      <c r="U3520" s="2" t="s">
        <v>98</v>
      </c>
      <c r="V3520" s="2" t="s">
        <v>98</v>
      </c>
      <c r="W3520" s="2" t="s">
        <v>98</v>
      </c>
      <c r="X3520" s="2" t="s">
        <v>98</v>
      </c>
      <c r="Y3520" s="2" t="s">
        <v>186</v>
      </c>
      <c r="Z3520" s="2" t="s">
        <v>98</v>
      </c>
      <c r="AA3520" s="2" t="s">
        <v>98</v>
      </c>
      <c r="AB3520" s="2" t="s">
        <v>97</v>
      </c>
      <c r="AC3520" t="s">
        <v>178</v>
      </c>
      <c r="AD3520" t="s">
        <v>97</v>
      </c>
      <c r="AE3520" s="1" t="s">
        <v>98</v>
      </c>
      <c r="AF3520" t="s">
        <v>98</v>
      </c>
    </row>
    <row r="3521" spans="1:32">
      <c r="A3521" s="3" t="s">
        <v>184</v>
      </c>
      <c r="B3521">
        <v>3511</v>
      </c>
      <c r="C3521">
        <v>205702</v>
      </c>
      <c r="D3521" t="s">
        <v>136</v>
      </c>
      <c r="E3521" s="2" t="s">
        <v>97</v>
      </c>
      <c r="F3521" s="2" t="s">
        <v>98</v>
      </c>
      <c r="G3521" s="2" t="s">
        <v>98</v>
      </c>
      <c r="H3521" s="3" t="s">
        <v>99</v>
      </c>
      <c r="I3521" s="2" t="s">
        <v>147</v>
      </c>
      <c r="J3521" s="6" t="s">
        <v>97</v>
      </c>
      <c r="K3521" s="2" t="s">
        <v>134</v>
      </c>
      <c r="L3521" t="s">
        <v>140</v>
      </c>
      <c r="M3521" s="2" t="s">
        <v>100</v>
      </c>
      <c r="N3521" s="70" t="s">
        <v>98</v>
      </c>
      <c r="O3521" s="70" t="s">
        <v>163</v>
      </c>
      <c r="P3521" s="5" t="s">
        <v>97</v>
      </c>
      <c r="Q3521" s="2" t="s">
        <v>98</v>
      </c>
      <c r="R3521" s="2" t="s">
        <v>98</v>
      </c>
      <c r="S3521" t="s">
        <v>97</v>
      </c>
      <c r="T3521" t="s">
        <v>98</v>
      </c>
      <c r="U3521" s="2" t="s">
        <v>98</v>
      </c>
      <c r="V3521" s="2" t="s">
        <v>98</v>
      </c>
      <c r="W3521" s="2" t="s">
        <v>98</v>
      </c>
      <c r="X3521" s="2" t="s">
        <v>98</v>
      </c>
      <c r="Y3521" s="2" t="s">
        <v>186</v>
      </c>
      <c r="Z3521" s="2" t="s">
        <v>98</v>
      </c>
      <c r="AA3521" s="2" t="s">
        <v>98</v>
      </c>
      <c r="AB3521" s="2" t="s">
        <v>98</v>
      </c>
      <c r="AC3521" t="s">
        <v>178</v>
      </c>
      <c r="AD3521" s="6" t="s">
        <v>97</v>
      </c>
      <c r="AE3521" s="7" t="s">
        <v>98</v>
      </c>
      <c r="AF3521" t="s">
        <v>99</v>
      </c>
    </row>
    <row r="3522" spans="1:32">
      <c r="A3522" s="3" t="s">
        <v>184</v>
      </c>
      <c r="B3522">
        <v>3512</v>
      </c>
      <c r="C3522" s="6">
        <v>205708</v>
      </c>
      <c r="D3522" t="s">
        <v>136</v>
      </c>
      <c r="E3522" s="2" t="s">
        <v>98</v>
      </c>
      <c r="F3522" s="2" t="s">
        <v>98</v>
      </c>
      <c r="G3522" s="2" t="s">
        <v>98</v>
      </c>
      <c r="H3522" s="2" t="s">
        <v>97</v>
      </c>
      <c r="I3522" s="2" t="s">
        <v>146</v>
      </c>
      <c r="J3522" s="2" t="s">
        <v>97</v>
      </c>
      <c r="K3522" s="2" t="s">
        <v>134</v>
      </c>
      <c r="L3522" t="s">
        <v>140</v>
      </c>
      <c r="M3522" s="2" t="s">
        <v>100</v>
      </c>
      <c r="N3522" s="71" t="s">
        <v>97</v>
      </c>
      <c r="O3522" s="71" t="s">
        <v>174</v>
      </c>
      <c r="P3522" s="4" t="s">
        <v>182</v>
      </c>
      <c r="Q3522" s="2" t="s">
        <v>98</v>
      </c>
      <c r="R3522" s="2" t="s">
        <v>98</v>
      </c>
      <c r="S3522" t="s">
        <v>98</v>
      </c>
      <c r="T3522" t="s">
        <v>98</v>
      </c>
      <c r="U3522" s="2" t="s">
        <v>98</v>
      </c>
      <c r="V3522" s="2" t="s">
        <v>98</v>
      </c>
      <c r="W3522" s="2" t="s">
        <v>98</v>
      </c>
      <c r="X3522" s="2" t="s">
        <v>98</v>
      </c>
      <c r="Y3522" s="2" t="s">
        <v>186</v>
      </c>
      <c r="Z3522" s="2" t="s">
        <v>98</v>
      </c>
      <c r="AA3522" s="2" t="s">
        <v>98</v>
      </c>
      <c r="AB3522" s="2" t="s">
        <v>98</v>
      </c>
      <c r="AC3522" t="s">
        <v>178</v>
      </c>
      <c r="AD3522" t="s">
        <v>97</v>
      </c>
      <c r="AE3522" s="1" t="s">
        <v>98</v>
      </c>
      <c r="AF3522" t="s">
        <v>98</v>
      </c>
    </row>
    <row r="3523" spans="1:32">
      <c r="A3523" s="3" t="s">
        <v>184</v>
      </c>
      <c r="B3523">
        <v>3513</v>
      </c>
      <c r="C3523" s="6">
        <v>205710</v>
      </c>
      <c r="D3523" t="s">
        <v>137</v>
      </c>
      <c r="E3523" s="2" t="s">
        <v>98</v>
      </c>
      <c r="F3523" s="2" t="s">
        <v>98</v>
      </c>
      <c r="G3523" s="2" t="s">
        <v>98</v>
      </c>
      <c r="H3523" s="2" t="s">
        <v>99</v>
      </c>
      <c r="I3523" s="2" t="s">
        <v>149</v>
      </c>
      <c r="J3523" s="2" t="s">
        <v>97</v>
      </c>
      <c r="K3523" s="2" t="s">
        <v>134</v>
      </c>
      <c r="L3523" t="s">
        <v>140</v>
      </c>
      <c r="M3523" s="2" t="s">
        <v>99</v>
      </c>
      <c r="N3523" s="71" t="s">
        <v>99</v>
      </c>
      <c r="O3523" s="71" t="s">
        <v>174</v>
      </c>
      <c r="P3523" s="4" t="s">
        <v>182</v>
      </c>
      <c r="Q3523" s="2" t="s">
        <v>98</v>
      </c>
      <c r="R3523" s="2" t="s">
        <v>98</v>
      </c>
      <c r="S3523" t="s">
        <v>98</v>
      </c>
      <c r="T3523" t="s">
        <v>98</v>
      </c>
      <c r="U3523" s="2" t="s">
        <v>98</v>
      </c>
      <c r="V3523" s="2" t="s">
        <v>98</v>
      </c>
      <c r="W3523" s="2" t="s">
        <v>98</v>
      </c>
      <c r="X3523" s="2" t="s">
        <v>98</v>
      </c>
      <c r="Y3523" s="2" t="s">
        <v>186</v>
      </c>
      <c r="Z3523" s="2" t="s">
        <v>98</v>
      </c>
      <c r="AA3523" s="2" t="s">
        <v>98</v>
      </c>
      <c r="AB3523" s="2" t="s">
        <v>97</v>
      </c>
      <c r="AC3523" t="s">
        <v>178</v>
      </c>
      <c r="AD3523" t="s">
        <v>97</v>
      </c>
      <c r="AE3523" s="1" t="s">
        <v>98</v>
      </c>
      <c r="AF3523" t="s">
        <v>98</v>
      </c>
    </row>
    <row r="3524" spans="1:32">
      <c r="A3524" s="3" t="s">
        <v>184</v>
      </c>
      <c r="B3524">
        <v>3514</v>
      </c>
      <c r="C3524" s="6">
        <v>205723</v>
      </c>
      <c r="D3524" t="s">
        <v>136</v>
      </c>
      <c r="E3524" s="2" t="s">
        <v>97</v>
      </c>
      <c r="F3524" s="2" t="s">
        <v>98</v>
      </c>
      <c r="G3524" s="2" t="s">
        <v>98</v>
      </c>
      <c r="H3524" s="2" t="s">
        <v>97</v>
      </c>
      <c r="I3524" s="2" t="s">
        <v>147</v>
      </c>
      <c r="J3524" s="2" t="s">
        <v>97</v>
      </c>
      <c r="K3524" s="2" t="s">
        <v>134</v>
      </c>
      <c r="L3524" t="s">
        <v>139</v>
      </c>
      <c r="M3524" s="2" t="s">
        <v>100</v>
      </c>
      <c r="N3524" s="71" t="s">
        <v>97</v>
      </c>
      <c r="O3524" s="71" t="s">
        <v>174</v>
      </c>
      <c r="P3524" s="4" t="s">
        <v>98</v>
      </c>
      <c r="Q3524" s="2" t="s">
        <v>98</v>
      </c>
      <c r="R3524" s="2" t="s">
        <v>98</v>
      </c>
      <c r="S3524" t="s">
        <v>97</v>
      </c>
      <c r="T3524" t="s">
        <v>98</v>
      </c>
      <c r="U3524" s="2" t="s">
        <v>97</v>
      </c>
      <c r="V3524" s="2" t="s">
        <v>97</v>
      </c>
      <c r="W3524" s="2" t="s">
        <v>98</v>
      </c>
      <c r="X3524" s="2" t="s">
        <v>98</v>
      </c>
      <c r="Y3524" s="2" t="s">
        <v>98</v>
      </c>
      <c r="Z3524" s="2" t="s">
        <v>98</v>
      </c>
      <c r="AA3524" s="2" t="s">
        <v>98</v>
      </c>
      <c r="AB3524" s="2" t="s">
        <v>97</v>
      </c>
      <c r="AC3524" t="s">
        <v>179</v>
      </c>
      <c r="AD3524" t="s">
        <v>97</v>
      </c>
      <c r="AE3524" s="1" t="s">
        <v>98</v>
      </c>
      <c r="AF3524" t="s">
        <v>98</v>
      </c>
    </row>
    <row r="3525" spans="1:32">
      <c r="A3525" s="3" t="s">
        <v>184</v>
      </c>
      <c r="B3525">
        <v>3515</v>
      </c>
      <c r="C3525">
        <v>205767</v>
      </c>
      <c r="D3525" t="s">
        <v>136</v>
      </c>
      <c r="E3525" s="2" t="s">
        <v>97</v>
      </c>
      <c r="F3525" s="2" t="s">
        <v>98</v>
      </c>
      <c r="G3525" s="2" t="s">
        <v>98</v>
      </c>
      <c r="H3525" s="3" t="s">
        <v>97</v>
      </c>
      <c r="I3525" s="2" t="s">
        <v>146</v>
      </c>
      <c r="J3525" s="6" t="s">
        <v>97</v>
      </c>
      <c r="K3525" s="2" t="s">
        <v>134</v>
      </c>
      <c r="L3525" t="s">
        <v>140</v>
      </c>
      <c r="M3525" s="3" t="s">
        <v>100</v>
      </c>
      <c r="N3525" s="71" t="s">
        <v>97</v>
      </c>
      <c r="O3525" s="71" t="s">
        <v>163</v>
      </c>
      <c r="P3525" s="5" t="s">
        <v>98</v>
      </c>
      <c r="Q3525" s="2" t="s">
        <v>98</v>
      </c>
      <c r="R3525" s="2" t="s">
        <v>97</v>
      </c>
      <c r="S3525" t="s">
        <v>97</v>
      </c>
      <c r="T3525" t="s">
        <v>98</v>
      </c>
      <c r="U3525" s="2" t="s">
        <v>98</v>
      </c>
      <c r="V3525" s="2" t="s">
        <v>98</v>
      </c>
      <c r="W3525" s="2" t="s">
        <v>98</v>
      </c>
      <c r="X3525" s="2" t="s">
        <v>98</v>
      </c>
      <c r="Y3525" s="2" t="s">
        <v>98</v>
      </c>
      <c r="Z3525" s="2" t="s">
        <v>98</v>
      </c>
      <c r="AA3525" s="2" t="s">
        <v>98</v>
      </c>
      <c r="AB3525" s="2" t="s">
        <v>97</v>
      </c>
      <c r="AC3525" t="s">
        <v>179</v>
      </c>
      <c r="AD3525" s="6" t="s">
        <v>97</v>
      </c>
      <c r="AE3525" s="1" t="s">
        <v>98</v>
      </c>
      <c r="AF3525" t="s">
        <v>98</v>
      </c>
    </row>
    <row r="3526" spans="1:32">
      <c r="A3526" s="3" t="s">
        <v>183</v>
      </c>
      <c r="B3526">
        <v>3516</v>
      </c>
      <c r="C3526" s="6">
        <v>205781</v>
      </c>
      <c r="D3526" t="s">
        <v>136</v>
      </c>
      <c r="E3526" s="2" t="s">
        <v>98</v>
      </c>
      <c r="F3526" s="2" t="s">
        <v>98</v>
      </c>
      <c r="G3526" s="2" t="s">
        <v>97</v>
      </c>
      <c r="H3526" s="2" t="s">
        <v>97</v>
      </c>
      <c r="I3526" s="2" t="s">
        <v>149</v>
      </c>
      <c r="J3526" s="2" t="s">
        <v>98</v>
      </c>
      <c r="K3526" s="2" t="s">
        <v>134</v>
      </c>
      <c r="L3526" t="s">
        <v>139</v>
      </c>
      <c r="M3526" s="2" t="s">
        <v>100</v>
      </c>
      <c r="N3526" s="71" t="s">
        <v>97</v>
      </c>
      <c r="O3526" s="71" t="s">
        <v>174</v>
      </c>
      <c r="P3526" s="4" t="s">
        <v>97</v>
      </c>
      <c r="Q3526" s="2" t="s">
        <v>97</v>
      </c>
      <c r="R3526" s="2" t="s">
        <v>98</v>
      </c>
      <c r="S3526" t="s">
        <v>97</v>
      </c>
      <c r="T3526" t="s">
        <v>98</v>
      </c>
      <c r="U3526" s="2" t="s">
        <v>98</v>
      </c>
      <c r="V3526" s="2" t="s">
        <v>98</v>
      </c>
      <c r="W3526" s="2" t="s">
        <v>98</v>
      </c>
      <c r="X3526" s="2" t="s">
        <v>98</v>
      </c>
      <c r="Y3526" s="2" t="s">
        <v>98</v>
      </c>
      <c r="Z3526" s="2" t="s">
        <v>98</v>
      </c>
      <c r="AA3526" s="2" t="s">
        <v>98</v>
      </c>
      <c r="AB3526" s="2" t="s">
        <v>99</v>
      </c>
      <c r="AC3526" t="s">
        <v>179</v>
      </c>
      <c r="AD3526" t="s">
        <v>97</v>
      </c>
      <c r="AE3526" s="1" t="s">
        <v>98</v>
      </c>
      <c r="AF3526" t="s">
        <v>97</v>
      </c>
    </row>
    <row r="3527" spans="1:32">
      <c r="A3527" s="3" t="s">
        <v>184</v>
      </c>
      <c r="B3527">
        <v>3517</v>
      </c>
      <c r="C3527" s="6">
        <v>205792</v>
      </c>
      <c r="D3527" t="s">
        <v>136</v>
      </c>
      <c r="E3527" s="2" t="s">
        <v>98</v>
      </c>
      <c r="F3527" s="2" t="s">
        <v>98</v>
      </c>
      <c r="G3527" s="2" t="s">
        <v>98</v>
      </c>
      <c r="H3527" s="2" t="s">
        <v>97</v>
      </c>
      <c r="I3527" s="2" t="s">
        <v>149</v>
      </c>
      <c r="J3527" s="2" t="s">
        <v>97</v>
      </c>
      <c r="K3527" s="2" t="s">
        <v>134</v>
      </c>
      <c r="L3527" t="s">
        <v>140</v>
      </c>
      <c r="M3527" s="2" t="s">
        <v>100</v>
      </c>
      <c r="N3527" s="71" t="s">
        <v>98</v>
      </c>
      <c r="O3527" s="71" t="s">
        <v>163</v>
      </c>
      <c r="P3527" s="4" t="s">
        <v>182</v>
      </c>
      <c r="Q3527" s="2" t="s">
        <v>98</v>
      </c>
      <c r="R3527" s="2" t="s">
        <v>98</v>
      </c>
      <c r="S3527" t="s">
        <v>98</v>
      </c>
      <c r="T3527" t="s">
        <v>98</v>
      </c>
      <c r="U3527" s="2" t="s">
        <v>98</v>
      </c>
      <c r="V3527" s="2" t="s">
        <v>98</v>
      </c>
      <c r="W3527" s="2" t="s">
        <v>98</v>
      </c>
      <c r="X3527" s="2" t="s">
        <v>98</v>
      </c>
      <c r="Y3527" s="2" t="s">
        <v>186</v>
      </c>
      <c r="Z3527" s="2" t="s">
        <v>98</v>
      </c>
      <c r="AA3527" s="2" t="s">
        <v>98</v>
      </c>
      <c r="AB3527" s="2" t="s">
        <v>99</v>
      </c>
      <c r="AC3527" t="s">
        <v>178</v>
      </c>
      <c r="AD3527" t="s">
        <v>97</v>
      </c>
      <c r="AE3527" s="1" t="s">
        <v>98</v>
      </c>
      <c r="AF3527" t="s">
        <v>98</v>
      </c>
    </row>
    <row r="3528" spans="1:32">
      <c r="A3528" s="3" t="s">
        <v>184</v>
      </c>
      <c r="B3528">
        <v>3518</v>
      </c>
      <c r="C3528" s="6">
        <v>205796</v>
      </c>
      <c r="D3528" t="s">
        <v>137</v>
      </c>
      <c r="E3528" s="2" t="s">
        <v>98</v>
      </c>
      <c r="F3528" s="2" t="s">
        <v>98</v>
      </c>
      <c r="G3528" s="2" t="s">
        <v>98</v>
      </c>
      <c r="H3528" s="2" t="s">
        <v>97</v>
      </c>
      <c r="I3528" s="2" t="s">
        <v>148</v>
      </c>
      <c r="J3528" s="2" t="s">
        <v>97</v>
      </c>
      <c r="K3528" s="2" t="s">
        <v>134</v>
      </c>
      <c r="L3528" t="s">
        <v>140</v>
      </c>
      <c r="M3528" s="2" t="s">
        <v>100</v>
      </c>
      <c r="N3528" s="71" t="s">
        <v>97</v>
      </c>
      <c r="O3528" s="71" t="s">
        <v>163</v>
      </c>
      <c r="P3528" s="4" t="s">
        <v>98</v>
      </c>
      <c r="Q3528" s="2" t="s">
        <v>98</v>
      </c>
      <c r="R3528" s="2" t="s">
        <v>98</v>
      </c>
      <c r="S3528" t="s">
        <v>97</v>
      </c>
      <c r="T3528" t="s">
        <v>98</v>
      </c>
      <c r="U3528" s="2" t="s">
        <v>98</v>
      </c>
      <c r="V3528" s="2" t="s">
        <v>98</v>
      </c>
      <c r="W3528" s="2" t="s">
        <v>98</v>
      </c>
      <c r="X3528" s="2" t="s">
        <v>98</v>
      </c>
      <c r="Y3528" s="2" t="s">
        <v>98</v>
      </c>
      <c r="Z3528" s="2" t="s">
        <v>98</v>
      </c>
      <c r="AA3528" s="2" t="s">
        <v>98</v>
      </c>
      <c r="AB3528" s="2" t="s">
        <v>97</v>
      </c>
      <c r="AC3528" t="s">
        <v>178</v>
      </c>
      <c r="AD3528" t="s">
        <v>97</v>
      </c>
      <c r="AE3528" s="1" t="s">
        <v>98</v>
      </c>
      <c r="AF3528" t="s">
        <v>97</v>
      </c>
    </row>
    <row r="3529" spans="1:32">
      <c r="A3529" s="3" t="s">
        <v>184</v>
      </c>
      <c r="B3529">
        <v>3519</v>
      </c>
      <c r="C3529" s="6">
        <v>205797</v>
      </c>
      <c r="D3529" t="s">
        <v>137</v>
      </c>
      <c r="E3529" s="2" t="s">
        <v>98</v>
      </c>
      <c r="F3529" s="2" t="s">
        <v>98</v>
      </c>
      <c r="G3529" s="2" t="s">
        <v>98</v>
      </c>
      <c r="H3529" s="2" t="s">
        <v>97</v>
      </c>
      <c r="I3529" s="2" t="s">
        <v>148</v>
      </c>
      <c r="J3529" s="2" t="s">
        <v>97</v>
      </c>
      <c r="K3529" s="2" t="s">
        <v>134</v>
      </c>
      <c r="L3529" t="s">
        <v>140</v>
      </c>
      <c r="M3529" s="2" t="s">
        <v>100</v>
      </c>
      <c r="N3529" s="71" t="s">
        <v>99</v>
      </c>
      <c r="O3529" s="71" t="s">
        <v>174</v>
      </c>
      <c r="P3529" s="4" t="s">
        <v>98</v>
      </c>
      <c r="Q3529" s="2" t="s">
        <v>98</v>
      </c>
      <c r="R3529" s="2" t="s">
        <v>98</v>
      </c>
      <c r="S3529" t="s">
        <v>97</v>
      </c>
      <c r="T3529" t="s">
        <v>98</v>
      </c>
      <c r="U3529" s="2" t="s">
        <v>98</v>
      </c>
      <c r="V3529" s="2" t="s">
        <v>98</v>
      </c>
      <c r="W3529" s="2" t="s">
        <v>98</v>
      </c>
      <c r="X3529" s="2" t="s">
        <v>98</v>
      </c>
      <c r="Y3529" s="2" t="s">
        <v>98</v>
      </c>
      <c r="Z3529" s="2" t="s">
        <v>98</v>
      </c>
      <c r="AA3529" s="2" t="s">
        <v>98</v>
      </c>
      <c r="AB3529" s="2" t="s">
        <v>97</v>
      </c>
      <c r="AC3529" t="s">
        <v>178</v>
      </c>
      <c r="AD3529" t="s">
        <v>97</v>
      </c>
      <c r="AE3529" s="1" t="s">
        <v>98</v>
      </c>
      <c r="AF3529" t="s">
        <v>98</v>
      </c>
    </row>
    <row r="3530" spans="1:32">
      <c r="A3530" s="3" t="s">
        <v>184</v>
      </c>
      <c r="B3530">
        <v>3520</v>
      </c>
      <c r="C3530">
        <v>205798</v>
      </c>
      <c r="D3530" t="s">
        <v>136</v>
      </c>
      <c r="E3530" s="2" t="s">
        <v>98</v>
      </c>
      <c r="F3530" s="2" t="s">
        <v>98</v>
      </c>
      <c r="G3530" s="2" t="s">
        <v>98</v>
      </c>
      <c r="H3530" s="2" t="s">
        <v>97</v>
      </c>
      <c r="I3530" s="2" t="s">
        <v>147</v>
      </c>
      <c r="J3530" s="6" t="s">
        <v>97</v>
      </c>
      <c r="K3530" s="2" t="s">
        <v>134</v>
      </c>
      <c r="L3530" t="s">
        <v>140</v>
      </c>
      <c r="M3530" s="3" t="s">
        <v>100</v>
      </c>
      <c r="N3530" s="71" t="s">
        <v>97</v>
      </c>
      <c r="O3530" s="71" t="s">
        <v>174</v>
      </c>
      <c r="P3530" s="5" t="s">
        <v>182</v>
      </c>
      <c r="Q3530" s="2" t="s">
        <v>97</v>
      </c>
      <c r="R3530" s="2" t="s">
        <v>98</v>
      </c>
      <c r="S3530" t="s">
        <v>98</v>
      </c>
      <c r="T3530" t="s">
        <v>98</v>
      </c>
      <c r="U3530" s="2" t="s">
        <v>98</v>
      </c>
      <c r="V3530" s="2" t="s">
        <v>98</v>
      </c>
      <c r="W3530" s="2" t="s">
        <v>98</v>
      </c>
      <c r="X3530" s="2" t="s">
        <v>98</v>
      </c>
      <c r="Y3530" s="2" t="s">
        <v>98</v>
      </c>
      <c r="Z3530" s="2" t="s">
        <v>98</v>
      </c>
      <c r="AA3530" s="2" t="s">
        <v>98</v>
      </c>
      <c r="AB3530" s="2" t="s">
        <v>97</v>
      </c>
      <c r="AC3530" t="s">
        <v>178</v>
      </c>
      <c r="AD3530" s="6" t="s">
        <v>97</v>
      </c>
      <c r="AE3530" s="7" t="s">
        <v>98</v>
      </c>
      <c r="AF3530" t="s">
        <v>98</v>
      </c>
    </row>
    <row r="3531" spans="1:32">
      <c r="A3531" s="3" t="s">
        <v>184</v>
      </c>
      <c r="B3531">
        <v>3521</v>
      </c>
      <c r="C3531" s="6">
        <v>205804</v>
      </c>
      <c r="D3531" t="s">
        <v>136</v>
      </c>
      <c r="E3531" s="2" t="s">
        <v>98</v>
      </c>
      <c r="F3531" s="2" t="s">
        <v>98</v>
      </c>
      <c r="G3531" s="2" t="s">
        <v>98</v>
      </c>
      <c r="H3531" s="2" t="s">
        <v>97</v>
      </c>
      <c r="I3531" s="2" t="s">
        <v>146</v>
      </c>
      <c r="J3531" s="2" t="s">
        <v>97</v>
      </c>
      <c r="K3531" s="2" t="s">
        <v>134</v>
      </c>
      <c r="L3531" t="s">
        <v>140</v>
      </c>
      <c r="M3531" s="2" t="s">
        <v>100</v>
      </c>
      <c r="N3531" s="71" t="s">
        <v>98</v>
      </c>
      <c r="O3531" s="71" t="s">
        <v>174</v>
      </c>
      <c r="P3531" s="4" t="s">
        <v>182</v>
      </c>
      <c r="Q3531" s="2" t="s">
        <v>98</v>
      </c>
      <c r="R3531" s="2" t="s">
        <v>98</v>
      </c>
      <c r="S3531" t="s">
        <v>98</v>
      </c>
      <c r="T3531" t="s">
        <v>98</v>
      </c>
      <c r="U3531" s="2" t="s">
        <v>98</v>
      </c>
      <c r="V3531" s="2" t="s">
        <v>98</v>
      </c>
      <c r="W3531" s="2" t="s">
        <v>98</v>
      </c>
      <c r="X3531" s="2" t="s">
        <v>98</v>
      </c>
      <c r="Y3531" s="2" t="s">
        <v>186</v>
      </c>
      <c r="Z3531" s="2" t="s">
        <v>98</v>
      </c>
      <c r="AA3531" s="2" t="s">
        <v>98</v>
      </c>
      <c r="AB3531" s="2" t="s">
        <v>97</v>
      </c>
      <c r="AC3531" t="s">
        <v>178</v>
      </c>
      <c r="AD3531" t="s">
        <v>97</v>
      </c>
      <c r="AE3531" s="1" t="s">
        <v>98</v>
      </c>
      <c r="AF3531" t="s">
        <v>98</v>
      </c>
    </row>
    <row r="3532" spans="1:32">
      <c r="A3532" s="3" t="s">
        <v>184</v>
      </c>
      <c r="B3532">
        <v>3522</v>
      </c>
      <c r="C3532">
        <v>205809</v>
      </c>
      <c r="D3532" t="s">
        <v>136</v>
      </c>
      <c r="E3532" s="2" t="s">
        <v>98</v>
      </c>
      <c r="F3532" s="2" t="s">
        <v>98</v>
      </c>
      <c r="G3532" s="2" t="s">
        <v>97</v>
      </c>
      <c r="H3532" s="3" t="s">
        <v>97</v>
      </c>
      <c r="I3532" s="2" t="s">
        <v>149</v>
      </c>
      <c r="J3532" s="6" t="s">
        <v>97</v>
      </c>
      <c r="K3532" s="2" t="s">
        <v>135</v>
      </c>
      <c r="L3532" t="s">
        <v>139</v>
      </c>
      <c r="M3532" s="3" t="s">
        <v>100</v>
      </c>
      <c r="N3532" s="71" t="s">
        <v>97</v>
      </c>
      <c r="O3532" s="71" t="s">
        <v>174</v>
      </c>
      <c r="P3532" s="5" t="s">
        <v>97</v>
      </c>
      <c r="Q3532" s="2" t="s">
        <v>97</v>
      </c>
      <c r="R3532" s="2" t="s">
        <v>98</v>
      </c>
      <c r="S3532" t="s">
        <v>97</v>
      </c>
      <c r="T3532" t="s">
        <v>98</v>
      </c>
      <c r="U3532" s="2" t="s">
        <v>98</v>
      </c>
      <c r="V3532" s="2" t="s">
        <v>98</v>
      </c>
      <c r="W3532" s="2" t="s">
        <v>98</v>
      </c>
      <c r="X3532" s="2" t="s">
        <v>97</v>
      </c>
      <c r="Y3532" s="2" t="s">
        <v>99</v>
      </c>
      <c r="Z3532" s="2" t="s">
        <v>98</v>
      </c>
      <c r="AA3532" s="2" t="s">
        <v>98</v>
      </c>
      <c r="AB3532" s="2" t="s">
        <v>185</v>
      </c>
      <c r="AC3532" t="s">
        <v>178</v>
      </c>
      <c r="AD3532" t="s">
        <v>98</v>
      </c>
      <c r="AE3532" s="1" t="s">
        <v>98</v>
      </c>
      <c r="AF3532" t="s">
        <v>97</v>
      </c>
    </row>
    <row r="3533" spans="1:32">
      <c r="A3533" s="3" t="s">
        <v>184</v>
      </c>
      <c r="B3533">
        <v>3523</v>
      </c>
      <c r="C3533">
        <v>205815</v>
      </c>
      <c r="D3533" t="s">
        <v>137</v>
      </c>
      <c r="E3533" s="2" t="s">
        <v>98</v>
      </c>
      <c r="F3533" s="2" t="s">
        <v>98</v>
      </c>
      <c r="G3533" s="2" t="s">
        <v>98</v>
      </c>
      <c r="H3533" s="3" t="s">
        <v>97</v>
      </c>
      <c r="I3533" s="2" t="s">
        <v>149</v>
      </c>
      <c r="J3533" s="6" t="s">
        <v>97</v>
      </c>
      <c r="K3533" s="2" t="s">
        <v>134</v>
      </c>
      <c r="L3533" t="s">
        <v>140</v>
      </c>
      <c r="M3533" s="3" t="s">
        <v>100</v>
      </c>
      <c r="N3533" s="71" t="s">
        <v>97</v>
      </c>
      <c r="O3533" s="71" t="s">
        <v>163</v>
      </c>
      <c r="P3533" s="4" t="s">
        <v>182</v>
      </c>
      <c r="Q3533" s="2" t="s">
        <v>98</v>
      </c>
      <c r="R3533" s="2" t="s">
        <v>98</v>
      </c>
      <c r="S3533" t="s">
        <v>98</v>
      </c>
      <c r="T3533" t="s">
        <v>98</v>
      </c>
      <c r="U3533" s="2" t="s">
        <v>98</v>
      </c>
      <c r="V3533" s="2" t="s">
        <v>98</v>
      </c>
      <c r="W3533" s="2" t="s">
        <v>98</v>
      </c>
      <c r="X3533" s="2" t="s">
        <v>98</v>
      </c>
      <c r="Y3533" s="2" t="s">
        <v>98</v>
      </c>
      <c r="Z3533" s="2" t="s">
        <v>98</v>
      </c>
      <c r="AA3533" s="2" t="s">
        <v>98</v>
      </c>
      <c r="AB3533" s="2" t="s">
        <v>98</v>
      </c>
      <c r="AC3533" t="s">
        <v>178</v>
      </c>
      <c r="AD3533" t="s">
        <v>97</v>
      </c>
      <c r="AE3533" s="1" t="s">
        <v>98</v>
      </c>
      <c r="AF3533" t="s">
        <v>98</v>
      </c>
    </row>
    <row r="3534" spans="1:32">
      <c r="A3534" s="3" t="s">
        <v>184</v>
      </c>
      <c r="B3534">
        <v>3524</v>
      </c>
      <c r="C3534" s="6">
        <v>205818</v>
      </c>
      <c r="D3534" t="s">
        <v>137</v>
      </c>
      <c r="E3534" s="2" t="s">
        <v>98</v>
      </c>
      <c r="F3534" s="2" t="s">
        <v>98</v>
      </c>
      <c r="G3534" s="2" t="s">
        <v>98</v>
      </c>
      <c r="H3534" s="2" t="s">
        <v>97</v>
      </c>
      <c r="I3534" s="2" t="s">
        <v>149</v>
      </c>
      <c r="J3534" s="2" t="s">
        <v>97</v>
      </c>
      <c r="K3534" s="2" t="s">
        <v>134</v>
      </c>
      <c r="L3534" t="s">
        <v>140</v>
      </c>
      <c r="M3534" s="2" t="s">
        <v>100</v>
      </c>
      <c r="N3534" s="71" t="s">
        <v>97</v>
      </c>
      <c r="O3534" s="71" t="s">
        <v>174</v>
      </c>
      <c r="P3534" s="4" t="s">
        <v>182</v>
      </c>
      <c r="Q3534" s="2" t="s">
        <v>98</v>
      </c>
      <c r="R3534" s="2" t="s">
        <v>98</v>
      </c>
      <c r="S3534" t="s">
        <v>98</v>
      </c>
      <c r="T3534" t="s">
        <v>98</v>
      </c>
      <c r="U3534" s="2" t="s">
        <v>98</v>
      </c>
      <c r="V3534" s="2" t="s">
        <v>98</v>
      </c>
      <c r="W3534" s="2" t="s">
        <v>98</v>
      </c>
      <c r="X3534" s="2" t="s">
        <v>98</v>
      </c>
      <c r="Y3534" s="2" t="s">
        <v>98</v>
      </c>
      <c r="Z3534" s="2" t="s">
        <v>98</v>
      </c>
      <c r="AA3534" s="2" t="s">
        <v>98</v>
      </c>
      <c r="AB3534" s="2" t="s">
        <v>98</v>
      </c>
      <c r="AC3534" t="s">
        <v>178</v>
      </c>
      <c r="AD3534" t="s">
        <v>97</v>
      </c>
      <c r="AE3534" s="1" t="s">
        <v>98</v>
      </c>
      <c r="AF3534" t="s">
        <v>98</v>
      </c>
    </row>
    <row r="3535" spans="1:32">
      <c r="A3535" s="3" t="s">
        <v>184</v>
      </c>
      <c r="B3535">
        <v>3525</v>
      </c>
      <c r="C3535">
        <v>205837</v>
      </c>
      <c r="D3535" t="s">
        <v>137</v>
      </c>
      <c r="E3535" s="2" t="s">
        <v>98</v>
      </c>
      <c r="F3535" s="2" t="s">
        <v>98</v>
      </c>
      <c r="G3535" s="2" t="s">
        <v>98</v>
      </c>
      <c r="H3535" s="3" t="s">
        <v>98</v>
      </c>
      <c r="I3535" s="2" t="s">
        <v>146</v>
      </c>
      <c r="J3535" s="6" t="s">
        <v>97</v>
      </c>
      <c r="K3535" s="2" t="s">
        <v>134</v>
      </c>
      <c r="L3535" t="s">
        <v>140</v>
      </c>
      <c r="M3535" s="2" t="s">
        <v>100</v>
      </c>
      <c r="N3535" s="70" t="s">
        <v>97</v>
      </c>
      <c r="O3535" s="70" t="s">
        <v>174</v>
      </c>
      <c r="P3535" s="5" t="s">
        <v>182</v>
      </c>
      <c r="Q3535" s="2" t="s">
        <v>98</v>
      </c>
      <c r="R3535" s="2" t="s">
        <v>98</v>
      </c>
      <c r="S3535" t="s">
        <v>98</v>
      </c>
      <c r="T3535" t="s">
        <v>98</v>
      </c>
      <c r="U3535" s="2" t="s">
        <v>98</v>
      </c>
      <c r="V3535" s="2" t="s">
        <v>98</v>
      </c>
      <c r="W3535" s="2" t="s">
        <v>98</v>
      </c>
      <c r="X3535" s="2" t="s">
        <v>98</v>
      </c>
      <c r="Y3535" s="2" t="s">
        <v>186</v>
      </c>
      <c r="Z3535" s="2" t="s">
        <v>98</v>
      </c>
      <c r="AA3535" s="2" t="s">
        <v>98</v>
      </c>
      <c r="AB3535" s="2" t="s">
        <v>97</v>
      </c>
      <c r="AC3535" t="s">
        <v>178</v>
      </c>
      <c r="AD3535" s="6" t="s">
        <v>97</v>
      </c>
      <c r="AE3535" s="7" t="s">
        <v>98</v>
      </c>
      <c r="AF3535" t="s">
        <v>98</v>
      </c>
    </row>
    <row r="3536" spans="1:32">
      <c r="A3536" s="3" t="s">
        <v>184</v>
      </c>
      <c r="B3536">
        <v>3526</v>
      </c>
      <c r="C3536" s="6">
        <v>205840</v>
      </c>
      <c r="D3536" t="s">
        <v>137</v>
      </c>
      <c r="E3536" s="2" t="s">
        <v>98</v>
      </c>
      <c r="F3536" s="2" t="s">
        <v>98</v>
      </c>
      <c r="G3536" s="2" t="s">
        <v>98</v>
      </c>
      <c r="H3536" s="2" t="s">
        <v>97</v>
      </c>
      <c r="I3536" s="2" t="s">
        <v>145</v>
      </c>
      <c r="J3536" s="2" t="s">
        <v>97</v>
      </c>
      <c r="K3536" s="2" t="s">
        <v>134</v>
      </c>
      <c r="L3536" t="s">
        <v>140</v>
      </c>
      <c r="M3536" s="2" t="s">
        <v>100</v>
      </c>
      <c r="N3536" s="71" t="s">
        <v>97</v>
      </c>
      <c r="O3536" s="71" t="s">
        <v>174</v>
      </c>
      <c r="P3536" s="4" t="s">
        <v>97</v>
      </c>
      <c r="Q3536" s="2" t="s">
        <v>98</v>
      </c>
      <c r="R3536" s="2" t="s">
        <v>98</v>
      </c>
      <c r="S3536" t="s">
        <v>97</v>
      </c>
      <c r="T3536" t="s">
        <v>98</v>
      </c>
      <c r="U3536" s="2" t="s">
        <v>98</v>
      </c>
      <c r="V3536" s="2" t="s">
        <v>98</v>
      </c>
      <c r="W3536" s="2" t="s">
        <v>98</v>
      </c>
      <c r="X3536" s="2" t="s">
        <v>98</v>
      </c>
      <c r="Y3536" s="2" t="s">
        <v>186</v>
      </c>
      <c r="Z3536" s="2" t="s">
        <v>98</v>
      </c>
      <c r="AA3536" s="2" t="s">
        <v>98</v>
      </c>
      <c r="AB3536" s="2" t="s">
        <v>98</v>
      </c>
      <c r="AC3536" t="s">
        <v>178</v>
      </c>
      <c r="AD3536" t="s">
        <v>97</v>
      </c>
      <c r="AE3536" s="1" t="s">
        <v>98</v>
      </c>
      <c r="AF3536" t="s">
        <v>98</v>
      </c>
    </row>
    <row r="3537" spans="1:32">
      <c r="A3537" s="3" t="s">
        <v>184</v>
      </c>
      <c r="B3537">
        <v>3527</v>
      </c>
      <c r="C3537" s="6">
        <v>205841</v>
      </c>
      <c r="D3537" t="s">
        <v>137</v>
      </c>
      <c r="E3537" s="2" t="s">
        <v>98</v>
      </c>
      <c r="F3537" s="2" t="s">
        <v>98</v>
      </c>
      <c r="G3537" s="2" t="s">
        <v>98</v>
      </c>
      <c r="H3537" s="2" t="s">
        <v>97</v>
      </c>
      <c r="I3537" s="2" t="s">
        <v>145</v>
      </c>
      <c r="J3537" s="2" t="s">
        <v>97</v>
      </c>
      <c r="K3537" s="2" t="s">
        <v>134</v>
      </c>
      <c r="L3537" t="s">
        <v>140</v>
      </c>
      <c r="M3537" s="2" t="s">
        <v>100</v>
      </c>
      <c r="N3537" s="71" t="s">
        <v>97</v>
      </c>
      <c r="O3537" s="71" t="s">
        <v>174</v>
      </c>
      <c r="P3537" s="4" t="s">
        <v>97</v>
      </c>
      <c r="Q3537" s="2" t="s">
        <v>98</v>
      </c>
      <c r="R3537" s="2" t="s">
        <v>98</v>
      </c>
      <c r="S3537" t="s">
        <v>97</v>
      </c>
      <c r="T3537" t="s">
        <v>98</v>
      </c>
      <c r="U3537" s="2" t="s">
        <v>98</v>
      </c>
      <c r="V3537" s="2" t="s">
        <v>98</v>
      </c>
      <c r="W3537" s="2" t="s">
        <v>98</v>
      </c>
      <c r="X3537" s="2" t="s">
        <v>98</v>
      </c>
      <c r="Y3537" s="2" t="s">
        <v>186</v>
      </c>
      <c r="Z3537" s="2" t="s">
        <v>98</v>
      </c>
      <c r="AA3537" s="2" t="s">
        <v>98</v>
      </c>
      <c r="AB3537" s="2" t="s">
        <v>98</v>
      </c>
      <c r="AC3537" t="s">
        <v>178</v>
      </c>
      <c r="AD3537" t="s">
        <v>97</v>
      </c>
      <c r="AE3537" s="1" t="s">
        <v>98</v>
      </c>
      <c r="AF3537" t="s">
        <v>98</v>
      </c>
    </row>
    <row r="3538" spans="1:32">
      <c r="A3538" s="3" t="s">
        <v>184</v>
      </c>
      <c r="B3538">
        <v>3528</v>
      </c>
      <c r="C3538" s="6">
        <v>205844</v>
      </c>
      <c r="D3538" t="s">
        <v>136</v>
      </c>
      <c r="E3538" s="2" t="s">
        <v>98</v>
      </c>
      <c r="F3538" s="2" t="s">
        <v>98</v>
      </c>
      <c r="G3538" s="2" t="s">
        <v>98</v>
      </c>
      <c r="H3538" s="2" t="s">
        <v>97</v>
      </c>
      <c r="I3538" s="2" t="s">
        <v>145</v>
      </c>
      <c r="J3538" s="2" t="s">
        <v>97</v>
      </c>
      <c r="K3538" s="2" t="s">
        <v>134</v>
      </c>
      <c r="L3538" t="s">
        <v>140</v>
      </c>
      <c r="M3538" s="2" t="s">
        <v>100</v>
      </c>
      <c r="N3538" s="71" t="s">
        <v>98</v>
      </c>
      <c r="O3538" s="71" t="s">
        <v>174</v>
      </c>
      <c r="P3538" s="4" t="s">
        <v>182</v>
      </c>
      <c r="Q3538" s="2" t="s">
        <v>98</v>
      </c>
      <c r="R3538" s="2" t="s">
        <v>98</v>
      </c>
      <c r="S3538" t="s">
        <v>98</v>
      </c>
      <c r="T3538" t="s">
        <v>98</v>
      </c>
      <c r="U3538" s="2" t="s">
        <v>98</v>
      </c>
      <c r="V3538" s="2" t="s">
        <v>98</v>
      </c>
      <c r="W3538" s="2" t="s">
        <v>98</v>
      </c>
      <c r="X3538" s="2" t="s">
        <v>98</v>
      </c>
      <c r="Y3538" s="2" t="s">
        <v>186</v>
      </c>
      <c r="Z3538" s="2" t="s">
        <v>98</v>
      </c>
      <c r="AA3538" s="2" t="s">
        <v>98</v>
      </c>
      <c r="AB3538" s="2" t="s">
        <v>98</v>
      </c>
      <c r="AC3538" t="s">
        <v>178</v>
      </c>
      <c r="AD3538" t="s">
        <v>97</v>
      </c>
      <c r="AE3538" s="1" t="s">
        <v>98</v>
      </c>
      <c r="AF3538" t="s">
        <v>98</v>
      </c>
    </row>
    <row r="3539" spans="1:32">
      <c r="A3539" s="3" t="s">
        <v>184</v>
      </c>
      <c r="B3539">
        <v>3529</v>
      </c>
      <c r="C3539" s="6">
        <v>205855</v>
      </c>
      <c r="D3539" t="s">
        <v>137</v>
      </c>
      <c r="E3539" s="2" t="s">
        <v>98</v>
      </c>
      <c r="F3539" s="2" t="s">
        <v>98</v>
      </c>
      <c r="G3539" s="2" t="s">
        <v>98</v>
      </c>
      <c r="H3539" s="2" t="s">
        <v>97</v>
      </c>
      <c r="I3539" s="2" t="s">
        <v>148</v>
      </c>
      <c r="J3539" s="2" t="s">
        <v>98</v>
      </c>
      <c r="K3539" s="2" t="s">
        <v>134</v>
      </c>
      <c r="L3539" t="s">
        <v>140</v>
      </c>
      <c r="M3539" s="2" t="s">
        <v>101</v>
      </c>
      <c r="N3539" s="71" t="s">
        <v>97</v>
      </c>
      <c r="O3539" s="71" t="s">
        <v>174</v>
      </c>
      <c r="P3539" s="4" t="s">
        <v>182</v>
      </c>
      <c r="Q3539" s="2" t="s">
        <v>98</v>
      </c>
      <c r="R3539" s="2" t="s">
        <v>98</v>
      </c>
      <c r="S3539" t="s">
        <v>98</v>
      </c>
      <c r="T3539" t="s">
        <v>98</v>
      </c>
      <c r="U3539" s="2" t="s">
        <v>98</v>
      </c>
      <c r="V3539" s="2" t="s">
        <v>98</v>
      </c>
      <c r="W3539" s="2" t="s">
        <v>98</v>
      </c>
      <c r="X3539" s="2" t="s">
        <v>98</v>
      </c>
      <c r="Y3539" s="2" t="s">
        <v>186</v>
      </c>
      <c r="Z3539" s="2" t="s">
        <v>98</v>
      </c>
      <c r="AA3539" s="2" t="s">
        <v>98</v>
      </c>
      <c r="AB3539" s="2" t="s">
        <v>97</v>
      </c>
      <c r="AC3539" t="s">
        <v>178</v>
      </c>
      <c r="AD3539" t="s">
        <v>97</v>
      </c>
      <c r="AE3539" s="1" t="s">
        <v>98</v>
      </c>
      <c r="AF3539" t="s">
        <v>98</v>
      </c>
    </row>
    <row r="3540" spans="1:32">
      <c r="A3540" s="3" t="s">
        <v>184</v>
      </c>
      <c r="B3540">
        <v>3530</v>
      </c>
      <c r="C3540" s="6">
        <v>205872</v>
      </c>
      <c r="D3540" t="s">
        <v>136</v>
      </c>
      <c r="E3540" s="2" t="s">
        <v>98</v>
      </c>
      <c r="F3540" s="2" t="s">
        <v>98</v>
      </c>
      <c r="G3540" s="2" t="s">
        <v>98</v>
      </c>
      <c r="H3540" s="2" t="s">
        <v>98</v>
      </c>
      <c r="I3540" s="2" t="s">
        <v>145</v>
      </c>
      <c r="J3540" s="2" t="s">
        <v>97</v>
      </c>
      <c r="K3540" s="2" t="s">
        <v>134</v>
      </c>
      <c r="L3540" t="s">
        <v>140</v>
      </c>
      <c r="M3540" s="2" t="s">
        <v>100</v>
      </c>
      <c r="N3540" s="71" t="s">
        <v>98</v>
      </c>
      <c r="O3540" s="71" t="s">
        <v>163</v>
      </c>
      <c r="P3540" s="4" t="s">
        <v>182</v>
      </c>
      <c r="Q3540" s="2" t="s">
        <v>98</v>
      </c>
      <c r="R3540" s="2" t="s">
        <v>98</v>
      </c>
      <c r="S3540" t="s">
        <v>98</v>
      </c>
      <c r="T3540" t="s">
        <v>98</v>
      </c>
      <c r="U3540" s="2" t="s">
        <v>98</v>
      </c>
      <c r="V3540" s="2" t="s">
        <v>98</v>
      </c>
      <c r="W3540" s="2" t="s">
        <v>98</v>
      </c>
      <c r="X3540" s="2" t="s">
        <v>98</v>
      </c>
      <c r="Y3540" s="2" t="s">
        <v>186</v>
      </c>
      <c r="Z3540" s="2" t="s">
        <v>98</v>
      </c>
      <c r="AA3540" s="2" t="s">
        <v>98</v>
      </c>
      <c r="AB3540" s="2" t="s">
        <v>97</v>
      </c>
      <c r="AC3540" t="s">
        <v>178</v>
      </c>
      <c r="AD3540" t="s">
        <v>97</v>
      </c>
      <c r="AE3540" s="1" t="s">
        <v>98</v>
      </c>
      <c r="AF3540" t="s">
        <v>98</v>
      </c>
    </row>
    <row r="3541" spans="1:32">
      <c r="A3541" s="3" t="s">
        <v>184</v>
      </c>
      <c r="B3541">
        <v>3531</v>
      </c>
      <c r="C3541">
        <v>205879</v>
      </c>
      <c r="D3541" t="s">
        <v>136</v>
      </c>
      <c r="E3541" s="2" t="s">
        <v>98</v>
      </c>
      <c r="F3541" s="2" t="s">
        <v>98</v>
      </c>
      <c r="G3541" s="2" t="s">
        <v>98</v>
      </c>
      <c r="H3541" s="3" t="s">
        <v>97</v>
      </c>
      <c r="I3541" s="2" t="s">
        <v>146</v>
      </c>
      <c r="J3541" s="6" t="s">
        <v>97</v>
      </c>
      <c r="K3541" s="2" t="s">
        <v>135</v>
      </c>
      <c r="L3541" t="s">
        <v>139</v>
      </c>
      <c r="M3541" s="3" t="s">
        <v>100</v>
      </c>
      <c r="N3541" s="71" t="s">
        <v>97</v>
      </c>
      <c r="O3541" s="71" t="s">
        <v>163</v>
      </c>
      <c r="P3541" s="5" t="s">
        <v>182</v>
      </c>
      <c r="Q3541" s="2" t="s">
        <v>98</v>
      </c>
      <c r="R3541" s="2" t="s">
        <v>98</v>
      </c>
      <c r="S3541" t="s">
        <v>98</v>
      </c>
      <c r="T3541" t="s">
        <v>98</v>
      </c>
      <c r="U3541" s="2" t="s">
        <v>98</v>
      </c>
      <c r="V3541" s="2" t="s">
        <v>98</v>
      </c>
      <c r="W3541" s="2" t="s">
        <v>98</v>
      </c>
      <c r="X3541" s="2" t="s">
        <v>97</v>
      </c>
      <c r="Y3541" s="2" t="s">
        <v>99</v>
      </c>
      <c r="Z3541" s="2" t="s">
        <v>97</v>
      </c>
      <c r="AA3541" s="2" t="s">
        <v>97</v>
      </c>
      <c r="AB3541" s="2" t="s">
        <v>185</v>
      </c>
      <c r="AC3541" t="s">
        <v>178</v>
      </c>
      <c r="AD3541" s="6" t="s">
        <v>98</v>
      </c>
      <c r="AE3541" s="1" t="s">
        <v>98</v>
      </c>
      <c r="AF3541" t="s">
        <v>98</v>
      </c>
    </row>
    <row r="3542" spans="1:32">
      <c r="A3542" s="3" t="s">
        <v>184</v>
      </c>
      <c r="B3542">
        <v>3532</v>
      </c>
      <c r="C3542" s="6">
        <v>205898</v>
      </c>
      <c r="D3542" t="s">
        <v>136</v>
      </c>
      <c r="E3542" s="2" t="s">
        <v>98</v>
      </c>
      <c r="F3542" s="2" t="s">
        <v>98</v>
      </c>
      <c r="G3542" s="2" t="s">
        <v>98</v>
      </c>
      <c r="H3542" s="2" t="s">
        <v>99</v>
      </c>
      <c r="I3542" s="2" t="s">
        <v>147</v>
      </c>
      <c r="J3542" s="2" t="s">
        <v>97</v>
      </c>
      <c r="K3542" s="2" t="s">
        <v>134</v>
      </c>
      <c r="L3542" t="s">
        <v>140</v>
      </c>
      <c r="M3542" s="2" t="s">
        <v>100</v>
      </c>
      <c r="N3542" s="71" t="s">
        <v>97</v>
      </c>
      <c r="O3542" s="71" t="s">
        <v>163</v>
      </c>
      <c r="P3542" s="4" t="s">
        <v>182</v>
      </c>
      <c r="Q3542" s="2" t="s">
        <v>98</v>
      </c>
      <c r="R3542" s="2" t="s">
        <v>98</v>
      </c>
      <c r="S3542" t="s">
        <v>98</v>
      </c>
      <c r="T3542" t="s">
        <v>97</v>
      </c>
      <c r="U3542" s="2" t="s">
        <v>98</v>
      </c>
      <c r="V3542" s="2" t="s">
        <v>98</v>
      </c>
      <c r="W3542" s="2" t="s">
        <v>98</v>
      </c>
      <c r="X3542" s="2" t="s">
        <v>98</v>
      </c>
      <c r="Y3542" s="2" t="s">
        <v>186</v>
      </c>
      <c r="Z3542" s="2" t="s">
        <v>98</v>
      </c>
      <c r="AA3542" s="2" t="s">
        <v>98</v>
      </c>
      <c r="AB3542" s="2" t="s">
        <v>98</v>
      </c>
      <c r="AC3542" t="s">
        <v>178</v>
      </c>
      <c r="AD3542" t="s">
        <v>97</v>
      </c>
      <c r="AE3542" s="1" t="s">
        <v>98</v>
      </c>
      <c r="AF3542" t="s">
        <v>98</v>
      </c>
    </row>
    <row r="3543" spans="1:32">
      <c r="A3543" s="3" t="s">
        <v>184</v>
      </c>
      <c r="B3543">
        <v>3533</v>
      </c>
      <c r="C3543">
        <v>205960</v>
      </c>
      <c r="D3543" t="s">
        <v>136</v>
      </c>
      <c r="E3543" s="2" t="s">
        <v>98</v>
      </c>
      <c r="F3543" s="2" t="s">
        <v>98</v>
      </c>
      <c r="G3543" s="2" t="s">
        <v>98</v>
      </c>
      <c r="H3543" s="3" t="s">
        <v>97</v>
      </c>
      <c r="I3543" s="2" t="s">
        <v>147</v>
      </c>
      <c r="J3543" s="6" t="s">
        <v>97</v>
      </c>
      <c r="K3543" s="2" t="s">
        <v>134</v>
      </c>
      <c r="L3543" t="s">
        <v>140</v>
      </c>
      <c r="M3543" s="2" t="s">
        <v>101</v>
      </c>
      <c r="N3543" s="70" t="s">
        <v>97</v>
      </c>
      <c r="O3543" s="70" t="s">
        <v>174</v>
      </c>
      <c r="P3543" s="4" t="s">
        <v>98</v>
      </c>
      <c r="Q3543" s="2" t="s">
        <v>98</v>
      </c>
      <c r="R3543" s="2" t="s">
        <v>98</v>
      </c>
      <c r="S3543" t="s">
        <v>97</v>
      </c>
      <c r="T3543" t="s">
        <v>98</v>
      </c>
      <c r="U3543" s="2" t="s">
        <v>98</v>
      </c>
      <c r="V3543" s="2" t="s">
        <v>98</v>
      </c>
      <c r="W3543" s="2" t="s">
        <v>98</v>
      </c>
      <c r="X3543" s="2" t="s">
        <v>98</v>
      </c>
      <c r="Y3543" s="2" t="s">
        <v>98</v>
      </c>
      <c r="Z3543" s="2" t="s">
        <v>98</v>
      </c>
      <c r="AA3543" s="2" t="s">
        <v>98</v>
      </c>
      <c r="AB3543" s="2" t="s">
        <v>97</v>
      </c>
      <c r="AC3543" t="s">
        <v>178</v>
      </c>
      <c r="AD3543" s="6" t="s">
        <v>97</v>
      </c>
      <c r="AE3543" s="7" t="s">
        <v>98</v>
      </c>
      <c r="AF3543" t="s">
        <v>98</v>
      </c>
    </row>
    <row r="3544" spans="1:32">
      <c r="A3544" s="3" t="s">
        <v>184</v>
      </c>
      <c r="B3544">
        <v>3534</v>
      </c>
      <c r="C3544" s="6">
        <v>205986</v>
      </c>
      <c r="D3544" t="s">
        <v>136</v>
      </c>
      <c r="E3544" s="2" t="s">
        <v>98</v>
      </c>
      <c r="F3544" s="2" t="s">
        <v>98</v>
      </c>
      <c r="G3544" s="2" t="s">
        <v>98</v>
      </c>
      <c r="H3544" s="2" t="s">
        <v>99</v>
      </c>
      <c r="I3544" s="2" t="s">
        <v>149</v>
      </c>
      <c r="J3544" s="2" t="s">
        <v>97</v>
      </c>
      <c r="K3544" s="2" t="s">
        <v>134</v>
      </c>
      <c r="L3544" t="s">
        <v>140</v>
      </c>
      <c r="M3544" s="2" t="s">
        <v>100</v>
      </c>
      <c r="N3544" s="71" t="s">
        <v>98</v>
      </c>
      <c r="O3544" s="71" t="s">
        <v>174</v>
      </c>
      <c r="P3544" s="4" t="s">
        <v>182</v>
      </c>
      <c r="Q3544" s="2" t="s">
        <v>98</v>
      </c>
      <c r="R3544" s="2" t="s">
        <v>98</v>
      </c>
      <c r="S3544" t="s">
        <v>98</v>
      </c>
      <c r="T3544" t="s">
        <v>98</v>
      </c>
      <c r="U3544" s="2" t="s">
        <v>98</v>
      </c>
      <c r="V3544" s="2" t="s">
        <v>98</v>
      </c>
      <c r="W3544" s="2" t="s">
        <v>98</v>
      </c>
      <c r="X3544" s="2" t="s">
        <v>98</v>
      </c>
      <c r="Y3544" s="2" t="s">
        <v>186</v>
      </c>
      <c r="Z3544" s="2" t="s">
        <v>98</v>
      </c>
      <c r="AA3544" s="2" t="s">
        <v>98</v>
      </c>
      <c r="AB3544" s="2" t="s">
        <v>98</v>
      </c>
      <c r="AC3544" t="s">
        <v>178</v>
      </c>
      <c r="AD3544" t="s">
        <v>97</v>
      </c>
      <c r="AE3544" s="1" t="s">
        <v>98</v>
      </c>
      <c r="AF3544" t="s">
        <v>98</v>
      </c>
    </row>
    <row r="3545" spans="1:32">
      <c r="A3545" s="3" t="s">
        <v>184</v>
      </c>
      <c r="B3545">
        <v>3535</v>
      </c>
      <c r="C3545">
        <v>205995</v>
      </c>
      <c r="D3545" t="s">
        <v>136</v>
      </c>
      <c r="E3545" s="2" t="s">
        <v>98</v>
      </c>
      <c r="F3545" s="2" t="s">
        <v>98</v>
      </c>
      <c r="G3545" s="2" t="s">
        <v>97</v>
      </c>
      <c r="H3545" s="3" t="s">
        <v>99</v>
      </c>
      <c r="I3545" s="2" t="s">
        <v>147</v>
      </c>
      <c r="J3545" s="6" t="s">
        <v>97</v>
      </c>
      <c r="K3545" s="2" t="s">
        <v>134</v>
      </c>
      <c r="L3545" t="s">
        <v>140</v>
      </c>
      <c r="M3545" s="3" t="s">
        <v>100</v>
      </c>
      <c r="N3545" s="71" t="s">
        <v>97</v>
      </c>
      <c r="O3545" s="71" t="s">
        <v>174</v>
      </c>
      <c r="P3545" s="5" t="s">
        <v>98</v>
      </c>
      <c r="Q3545" s="2" t="s">
        <v>98</v>
      </c>
      <c r="R3545" s="2" t="s">
        <v>98</v>
      </c>
      <c r="S3545" t="s">
        <v>97</v>
      </c>
      <c r="T3545" t="s">
        <v>98</v>
      </c>
      <c r="U3545" s="2" t="s">
        <v>98</v>
      </c>
      <c r="V3545" s="2" t="s">
        <v>98</v>
      </c>
      <c r="W3545" s="2" t="s">
        <v>98</v>
      </c>
      <c r="X3545" s="2" t="s">
        <v>98</v>
      </c>
      <c r="Y3545" s="2" t="s">
        <v>98</v>
      </c>
      <c r="Z3545" s="2" t="s">
        <v>98</v>
      </c>
      <c r="AA3545" s="2" t="s">
        <v>98</v>
      </c>
      <c r="AB3545" s="2" t="s">
        <v>97</v>
      </c>
      <c r="AC3545" t="s">
        <v>178</v>
      </c>
      <c r="AD3545" s="6" t="s">
        <v>97</v>
      </c>
      <c r="AE3545" s="1" t="s">
        <v>98</v>
      </c>
      <c r="AF3545" t="s">
        <v>98</v>
      </c>
    </row>
    <row r="3546" spans="1:32">
      <c r="A3546" s="3" t="s">
        <v>184</v>
      </c>
      <c r="B3546">
        <v>3536</v>
      </c>
      <c r="C3546" s="6">
        <v>206001</v>
      </c>
      <c r="D3546" t="s">
        <v>136</v>
      </c>
      <c r="E3546" s="2" t="s">
        <v>98</v>
      </c>
      <c r="F3546" s="2" t="s">
        <v>98</v>
      </c>
      <c r="G3546" s="2" t="s">
        <v>98</v>
      </c>
      <c r="H3546" s="2" t="s">
        <v>97</v>
      </c>
      <c r="I3546" s="2" t="s">
        <v>149</v>
      </c>
      <c r="J3546" s="2" t="s">
        <v>97</v>
      </c>
      <c r="K3546" s="2" t="s">
        <v>134</v>
      </c>
      <c r="L3546" t="s">
        <v>140</v>
      </c>
      <c r="M3546" s="2" t="s">
        <v>100</v>
      </c>
      <c r="N3546" s="71" t="s">
        <v>97</v>
      </c>
      <c r="O3546" s="71" t="s">
        <v>163</v>
      </c>
      <c r="P3546" s="4" t="s">
        <v>182</v>
      </c>
      <c r="Q3546" s="2" t="s">
        <v>98</v>
      </c>
      <c r="R3546" s="2" t="s">
        <v>98</v>
      </c>
      <c r="S3546" t="s">
        <v>98</v>
      </c>
      <c r="T3546" t="s">
        <v>98</v>
      </c>
      <c r="U3546" s="2" t="s">
        <v>98</v>
      </c>
      <c r="V3546" s="2" t="s">
        <v>98</v>
      </c>
      <c r="W3546" s="2" t="s">
        <v>98</v>
      </c>
      <c r="X3546" s="2" t="s">
        <v>98</v>
      </c>
      <c r="Y3546" s="2" t="s">
        <v>98</v>
      </c>
      <c r="Z3546" s="2" t="s">
        <v>98</v>
      </c>
      <c r="AA3546" s="2" t="s">
        <v>98</v>
      </c>
      <c r="AB3546" s="2" t="s">
        <v>98</v>
      </c>
      <c r="AC3546" t="s">
        <v>179</v>
      </c>
      <c r="AD3546" t="s">
        <v>97</v>
      </c>
      <c r="AE3546" s="1" t="s">
        <v>98</v>
      </c>
      <c r="AF3546" t="s">
        <v>98</v>
      </c>
    </row>
    <row r="3547" spans="1:32">
      <c r="A3547" s="3" t="s">
        <v>184</v>
      </c>
      <c r="B3547">
        <v>3537</v>
      </c>
      <c r="C3547">
        <v>206004</v>
      </c>
      <c r="D3547" t="s">
        <v>136</v>
      </c>
      <c r="E3547" s="2" t="s">
        <v>98</v>
      </c>
      <c r="F3547" s="2" t="s">
        <v>98</v>
      </c>
      <c r="G3547" s="2" t="s">
        <v>98</v>
      </c>
      <c r="H3547" s="3" t="s">
        <v>97</v>
      </c>
      <c r="I3547" s="2" t="s">
        <v>147</v>
      </c>
      <c r="J3547" s="6" t="s">
        <v>97</v>
      </c>
      <c r="K3547" s="2" t="s">
        <v>134</v>
      </c>
      <c r="L3547" t="s">
        <v>140</v>
      </c>
      <c r="M3547" s="3" t="s">
        <v>100</v>
      </c>
      <c r="N3547" s="71" t="s">
        <v>99</v>
      </c>
      <c r="O3547" s="71" t="s">
        <v>174</v>
      </c>
      <c r="P3547" s="5" t="s">
        <v>182</v>
      </c>
      <c r="Q3547" s="2" t="s">
        <v>98</v>
      </c>
      <c r="R3547" s="2" t="s">
        <v>98</v>
      </c>
      <c r="S3547" t="s">
        <v>98</v>
      </c>
      <c r="T3547" t="s">
        <v>98</v>
      </c>
      <c r="U3547" s="2" t="s">
        <v>98</v>
      </c>
      <c r="V3547" s="2" t="s">
        <v>98</v>
      </c>
      <c r="W3547" s="2" t="s">
        <v>98</v>
      </c>
      <c r="X3547" s="2" t="s">
        <v>98</v>
      </c>
      <c r="Y3547" s="2" t="s">
        <v>98</v>
      </c>
      <c r="Z3547" s="2" t="s">
        <v>98</v>
      </c>
      <c r="AA3547" s="2" t="s">
        <v>98</v>
      </c>
      <c r="AB3547" s="2" t="s">
        <v>98</v>
      </c>
      <c r="AC3547" t="s">
        <v>178</v>
      </c>
      <c r="AD3547" s="6" t="s">
        <v>97</v>
      </c>
      <c r="AE3547" s="1" t="s">
        <v>98</v>
      </c>
      <c r="AF3547" t="s">
        <v>97</v>
      </c>
    </row>
    <row r="3548" spans="1:32">
      <c r="A3548" s="3" t="s">
        <v>184</v>
      </c>
      <c r="B3548">
        <v>3538</v>
      </c>
      <c r="C3548">
        <v>206005</v>
      </c>
      <c r="D3548" t="s">
        <v>137</v>
      </c>
      <c r="E3548" s="2" t="s">
        <v>97</v>
      </c>
      <c r="F3548" s="2" t="s">
        <v>98</v>
      </c>
      <c r="G3548" s="2" t="s">
        <v>98</v>
      </c>
      <c r="H3548" s="3" t="s">
        <v>97</v>
      </c>
      <c r="I3548" s="2" t="s">
        <v>147</v>
      </c>
      <c r="J3548" s="6" t="s">
        <v>97</v>
      </c>
      <c r="K3548" s="2" t="s">
        <v>134</v>
      </c>
      <c r="L3548" t="s">
        <v>140</v>
      </c>
      <c r="M3548" s="3" t="s">
        <v>100</v>
      </c>
      <c r="N3548" s="71" t="s">
        <v>99</v>
      </c>
      <c r="O3548" s="71" t="s">
        <v>99</v>
      </c>
      <c r="P3548" s="5" t="s">
        <v>97</v>
      </c>
      <c r="Q3548" s="2" t="s">
        <v>98</v>
      </c>
      <c r="R3548" s="2" t="s">
        <v>98</v>
      </c>
      <c r="S3548" t="s">
        <v>97</v>
      </c>
      <c r="T3548" t="s">
        <v>98</v>
      </c>
      <c r="U3548" s="2" t="s">
        <v>98</v>
      </c>
      <c r="V3548" s="2" t="s">
        <v>98</v>
      </c>
      <c r="W3548" s="2" t="s">
        <v>98</v>
      </c>
      <c r="X3548" s="2" t="s">
        <v>98</v>
      </c>
      <c r="Y3548" s="2" t="s">
        <v>98</v>
      </c>
      <c r="Z3548" s="2" t="s">
        <v>98</v>
      </c>
      <c r="AA3548" s="2" t="s">
        <v>98</v>
      </c>
      <c r="AB3548" s="2" t="s">
        <v>98</v>
      </c>
      <c r="AC3548" t="s">
        <v>178</v>
      </c>
      <c r="AD3548" s="6" t="s">
        <v>97</v>
      </c>
      <c r="AE3548" s="1" t="s">
        <v>98</v>
      </c>
      <c r="AF3548" t="s">
        <v>98</v>
      </c>
    </row>
    <row r="3549" spans="1:32">
      <c r="A3549" s="3" t="s">
        <v>184</v>
      </c>
      <c r="B3549">
        <v>3539</v>
      </c>
      <c r="C3549">
        <v>206027</v>
      </c>
      <c r="D3549" t="s">
        <v>137</v>
      </c>
      <c r="E3549" s="2" t="s">
        <v>98</v>
      </c>
      <c r="F3549" s="2" t="s">
        <v>98</v>
      </c>
      <c r="G3549" s="2" t="s">
        <v>98</v>
      </c>
      <c r="H3549" s="3" t="s">
        <v>97</v>
      </c>
      <c r="I3549" s="2" t="s">
        <v>145</v>
      </c>
      <c r="J3549" s="6" t="s">
        <v>97</v>
      </c>
      <c r="K3549" s="2" t="s">
        <v>135</v>
      </c>
      <c r="L3549" t="s">
        <v>138</v>
      </c>
      <c r="M3549" s="3" t="s">
        <v>101</v>
      </c>
      <c r="N3549" s="71" t="s">
        <v>97</v>
      </c>
      <c r="O3549" s="71" t="s">
        <v>174</v>
      </c>
      <c r="P3549" s="5" t="s">
        <v>97</v>
      </c>
      <c r="Q3549" s="2" t="s">
        <v>98</v>
      </c>
      <c r="R3549" s="2" t="s">
        <v>98</v>
      </c>
      <c r="S3549" t="s">
        <v>97</v>
      </c>
      <c r="T3549" t="s">
        <v>98</v>
      </c>
      <c r="U3549" s="2" t="s">
        <v>98</v>
      </c>
      <c r="V3549" s="2" t="s">
        <v>98</v>
      </c>
      <c r="W3549" s="2" t="s">
        <v>98</v>
      </c>
      <c r="X3549" s="2" t="s">
        <v>98</v>
      </c>
      <c r="Y3549" s="2" t="s">
        <v>99</v>
      </c>
      <c r="Z3549" s="2" t="s">
        <v>98</v>
      </c>
      <c r="AA3549" s="2" t="s">
        <v>98</v>
      </c>
      <c r="AB3549" s="2" t="s">
        <v>185</v>
      </c>
      <c r="AC3549" t="s">
        <v>178</v>
      </c>
      <c r="AD3549" t="s">
        <v>98</v>
      </c>
      <c r="AE3549" s="1" t="s">
        <v>98</v>
      </c>
      <c r="AF3549" t="s">
        <v>97</v>
      </c>
    </row>
    <row r="3550" spans="1:32">
      <c r="A3550" s="3" t="s">
        <v>184</v>
      </c>
      <c r="B3550">
        <v>3540</v>
      </c>
      <c r="C3550">
        <v>206042</v>
      </c>
      <c r="D3550" t="s">
        <v>136</v>
      </c>
      <c r="E3550" s="2" t="s">
        <v>98</v>
      </c>
      <c r="F3550" s="2" t="s">
        <v>98</v>
      </c>
      <c r="G3550" s="2" t="s">
        <v>98</v>
      </c>
      <c r="H3550" s="3" t="s">
        <v>99</v>
      </c>
      <c r="I3550" s="2" t="s">
        <v>144</v>
      </c>
      <c r="J3550" s="6" t="s">
        <v>97</v>
      </c>
      <c r="K3550" s="2" t="s">
        <v>134</v>
      </c>
      <c r="L3550" t="s">
        <v>140</v>
      </c>
      <c r="M3550" s="3" t="s">
        <v>100</v>
      </c>
      <c r="N3550" s="71" t="s">
        <v>98</v>
      </c>
      <c r="O3550" s="71" t="s">
        <v>174</v>
      </c>
      <c r="P3550" s="5" t="s">
        <v>182</v>
      </c>
      <c r="Q3550" s="2" t="s">
        <v>98</v>
      </c>
      <c r="R3550" s="2" t="s">
        <v>98</v>
      </c>
      <c r="S3550" t="s">
        <v>98</v>
      </c>
      <c r="T3550" t="s">
        <v>98</v>
      </c>
      <c r="U3550" s="2" t="s">
        <v>98</v>
      </c>
      <c r="V3550" s="2" t="s">
        <v>98</v>
      </c>
      <c r="W3550" s="2" t="s">
        <v>98</v>
      </c>
      <c r="X3550" s="2" t="s">
        <v>98</v>
      </c>
      <c r="Y3550" s="2" t="s">
        <v>98</v>
      </c>
      <c r="Z3550" s="2" t="s">
        <v>98</v>
      </c>
      <c r="AA3550" s="2" t="s">
        <v>98</v>
      </c>
      <c r="AB3550" s="2" t="s">
        <v>98</v>
      </c>
      <c r="AC3550" t="s">
        <v>178</v>
      </c>
      <c r="AD3550" s="6" t="s">
        <v>97</v>
      </c>
      <c r="AE3550" s="1" t="s">
        <v>98</v>
      </c>
      <c r="AF3550" t="s">
        <v>98</v>
      </c>
    </row>
    <row r="3551" spans="1:32">
      <c r="A3551" s="3" t="s">
        <v>184</v>
      </c>
      <c r="B3551">
        <v>3541</v>
      </c>
      <c r="C3551">
        <v>206071</v>
      </c>
      <c r="D3551" t="s">
        <v>136</v>
      </c>
      <c r="E3551" s="2" t="s">
        <v>98</v>
      </c>
      <c r="F3551" s="2" t="s">
        <v>98</v>
      </c>
      <c r="G3551" s="2" t="s">
        <v>98</v>
      </c>
      <c r="H3551" s="3" t="s">
        <v>97</v>
      </c>
      <c r="I3551" s="2" t="s">
        <v>148</v>
      </c>
      <c r="J3551" s="6" t="s">
        <v>97</v>
      </c>
      <c r="K3551" s="2" t="s">
        <v>134</v>
      </c>
      <c r="L3551" t="s">
        <v>140</v>
      </c>
      <c r="M3551" s="2" t="s">
        <v>101</v>
      </c>
      <c r="N3551" s="70" t="s">
        <v>98</v>
      </c>
      <c r="O3551" s="70" t="s">
        <v>174</v>
      </c>
      <c r="P3551" s="5" t="s">
        <v>182</v>
      </c>
      <c r="Q3551" s="2" t="s">
        <v>98</v>
      </c>
      <c r="R3551" s="2" t="s">
        <v>98</v>
      </c>
      <c r="S3551" t="s">
        <v>98</v>
      </c>
      <c r="T3551" t="s">
        <v>98</v>
      </c>
      <c r="U3551" s="2" t="s">
        <v>98</v>
      </c>
      <c r="V3551" s="2" t="s">
        <v>98</v>
      </c>
      <c r="W3551" s="2" t="s">
        <v>98</v>
      </c>
      <c r="X3551" s="2" t="s">
        <v>98</v>
      </c>
      <c r="Y3551" s="2" t="s">
        <v>186</v>
      </c>
      <c r="Z3551" s="2" t="s">
        <v>98</v>
      </c>
      <c r="AA3551" s="2" t="s">
        <v>98</v>
      </c>
      <c r="AB3551" s="2" t="s">
        <v>97</v>
      </c>
      <c r="AC3551" t="s">
        <v>178</v>
      </c>
      <c r="AD3551" s="6" t="s">
        <v>97</v>
      </c>
      <c r="AE3551" s="7" t="s">
        <v>98</v>
      </c>
      <c r="AF3551" t="s">
        <v>98</v>
      </c>
    </row>
    <row r="3552" spans="1:32">
      <c r="A3552" s="3" t="s">
        <v>184</v>
      </c>
      <c r="B3552">
        <v>3542</v>
      </c>
      <c r="C3552">
        <v>206077</v>
      </c>
      <c r="D3552" t="s">
        <v>136</v>
      </c>
      <c r="E3552" s="2" t="s">
        <v>98</v>
      </c>
      <c r="F3552" s="2" t="s">
        <v>98</v>
      </c>
      <c r="G3552" s="2" t="s">
        <v>98</v>
      </c>
      <c r="H3552" s="3" t="s">
        <v>98</v>
      </c>
      <c r="I3552" s="2" t="s">
        <v>144</v>
      </c>
      <c r="J3552" s="6" t="s">
        <v>97</v>
      </c>
      <c r="K3552" s="2" t="s">
        <v>134</v>
      </c>
      <c r="L3552" t="s">
        <v>140</v>
      </c>
      <c r="M3552" s="3" t="s">
        <v>101</v>
      </c>
      <c r="N3552" s="71" t="s">
        <v>99</v>
      </c>
      <c r="O3552" s="71" t="s">
        <v>174</v>
      </c>
      <c r="P3552" s="4" t="s">
        <v>98</v>
      </c>
      <c r="Q3552" s="2" t="s">
        <v>98</v>
      </c>
      <c r="R3552" s="2" t="s">
        <v>98</v>
      </c>
      <c r="S3552" t="s">
        <v>97</v>
      </c>
      <c r="T3552" t="s">
        <v>98</v>
      </c>
      <c r="U3552" s="2" t="s">
        <v>98</v>
      </c>
      <c r="V3552" s="2" t="s">
        <v>98</v>
      </c>
      <c r="W3552" s="2" t="s">
        <v>98</v>
      </c>
      <c r="X3552" s="2" t="s">
        <v>98</v>
      </c>
      <c r="Y3552" s="2" t="s">
        <v>186</v>
      </c>
      <c r="Z3552" s="2" t="s">
        <v>98</v>
      </c>
      <c r="AA3552" s="2" t="s">
        <v>98</v>
      </c>
      <c r="AB3552" s="2" t="s">
        <v>97</v>
      </c>
      <c r="AC3552" t="s">
        <v>179</v>
      </c>
      <c r="AD3552" s="6" t="s">
        <v>97</v>
      </c>
      <c r="AE3552" s="7" t="s">
        <v>98</v>
      </c>
      <c r="AF3552" t="s">
        <v>98</v>
      </c>
    </row>
    <row r="3553" spans="1:32">
      <c r="A3553" s="3" t="s">
        <v>184</v>
      </c>
      <c r="B3553">
        <v>3543</v>
      </c>
      <c r="C3553">
        <v>206080</v>
      </c>
      <c r="D3553" t="s">
        <v>136</v>
      </c>
      <c r="E3553" s="2" t="s">
        <v>98</v>
      </c>
      <c r="F3553" s="2" t="s">
        <v>98</v>
      </c>
      <c r="G3553" s="2" t="s">
        <v>98</v>
      </c>
      <c r="H3553" s="3" t="s">
        <v>97</v>
      </c>
      <c r="I3553" s="2" t="s">
        <v>146</v>
      </c>
      <c r="J3553" s="6" t="s">
        <v>97</v>
      </c>
      <c r="K3553" s="2" t="s">
        <v>134</v>
      </c>
      <c r="L3553" t="s">
        <v>140</v>
      </c>
      <c r="M3553" s="3" t="s">
        <v>100</v>
      </c>
      <c r="N3553" s="71" t="s">
        <v>97</v>
      </c>
      <c r="O3553" s="71" t="s">
        <v>174</v>
      </c>
      <c r="P3553" s="4" t="s">
        <v>182</v>
      </c>
      <c r="Q3553" s="2" t="s">
        <v>98</v>
      </c>
      <c r="R3553" s="2" t="s">
        <v>98</v>
      </c>
      <c r="S3553" t="s">
        <v>98</v>
      </c>
      <c r="T3553" t="s">
        <v>98</v>
      </c>
      <c r="U3553" s="2" t="s">
        <v>98</v>
      </c>
      <c r="V3553" s="2" t="s">
        <v>98</v>
      </c>
      <c r="W3553" s="2" t="s">
        <v>98</v>
      </c>
      <c r="X3553" s="2" t="s">
        <v>98</v>
      </c>
      <c r="Y3553" s="2" t="s">
        <v>98</v>
      </c>
      <c r="Z3553" s="2" t="s">
        <v>98</v>
      </c>
      <c r="AA3553" s="2" t="s">
        <v>98</v>
      </c>
      <c r="AB3553" s="2" t="s">
        <v>97</v>
      </c>
      <c r="AC3553" t="s">
        <v>179</v>
      </c>
      <c r="AD3553" s="6" t="s">
        <v>97</v>
      </c>
      <c r="AE3553" s="7" t="s">
        <v>98</v>
      </c>
      <c r="AF3553" t="s">
        <v>98</v>
      </c>
    </row>
    <row r="3554" spans="1:32">
      <c r="A3554" s="3" t="s">
        <v>184</v>
      </c>
      <c r="B3554">
        <v>3544</v>
      </c>
      <c r="C3554">
        <v>206081</v>
      </c>
      <c r="D3554" t="s">
        <v>136</v>
      </c>
      <c r="E3554" s="2" t="s">
        <v>98</v>
      </c>
      <c r="F3554" s="2" t="s">
        <v>98</v>
      </c>
      <c r="G3554" s="2" t="s">
        <v>98</v>
      </c>
      <c r="H3554" s="3" t="s">
        <v>97</v>
      </c>
      <c r="I3554" s="2" t="s">
        <v>146</v>
      </c>
      <c r="J3554" s="6" t="s">
        <v>97</v>
      </c>
      <c r="K3554" s="2" t="s">
        <v>134</v>
      </c>
      <c r="L3554" t="s">
        <v>140</v>
      </c>
      <c r="M3554" s="2" t="s">
        <v>100</v>
      </c>
      <c r="N3554" s="70" t="s">
        <v>97</v>
      </c>
      <c r="O3554" s="70" t="s">
        <v>163</v>
      </c>
      <c r="P3554" s="4" t="s">
        <v>182</v>
      </c>
      <c r="Q3554" s="2" t="s">
        <v>98</v>
      </c>
      <c r="R3554" s="2" t="s">
        <v>98</v>
      </c>
      <c r="S3554" t="s">
        <v>98</v>
      </c>
      <c r="T3554" t="s">
        <v>98</v>
      </c>
      <c r="U3554" s="2" t="s">
        <v>98</v>
      </c>
      <c r="V3554" s="2" t="s">
        <v>98</v>
      </c>
      <c r="W3554" s="2" t="s">
        <v>98</v>
      </c>
      <c r="X3554" s="2" t="s">
        <v>98</v>
      </c>
      <c r="Y3554" s="2" t="s">
        <v>98</v>
      </c>
      <c r="Z3554" s="2" t="s">
        <v>98</v>
      </c>
      <c r="AA3554" s="2" t="s">
        <v>98</v>
      </c>
      <c r="AB3554" s="2" t="s">
        <v>97</v>
      </c>
      <c r="AC3554" t="s">
        <v>179</v>
      </c>
      <c r="AD3554" s="6" t="s">
        <v>97</v>
      </c>
      <c r="AE3554" s="1" t="s">
        <v>98</v>
      </c>
      <c r="AF3554" t="s">
        <v>97</v>
      </c>
    </row>
    <row r="3555" spans="1:32">
      <c r="A3555" s="3" t="s">
        <v>184</v>
      </c>
      <c r="B3555">
        <v>3545</v>
      </c>
      <c r="C3555">
        <v>206082</v>
      </c>
      <c r="D3555" t="s">
        <v>136</v>
      </c>
      <c r="E3555" s="2" t="s">
        <v>98</v>
      </c>
      <c r="F3555" s="2" t="s">
        <v>98</v>
      </c>
      <c r="G3555" s="2" t="s">
        <v>98</v>
      </c>
      <c r="H3555" s="3" t="s">
        <v>97</v>
      </c>
      <c r="I3555" s="2" t="s">
        <v>146</v>
      </c>
      <c r="J3555" s="6" t="s">
        <v>97</v>
      </c>
      <c r="K3555" s="2" t="s">
        <v>134</v>
      </c>
      <c r="L3555" t="s">
        <v>140</v>
      </c>
      <c r="M3555" s="3" t="s">
        <v>100</v>
      </c>
      <c r="N3555" s="71" t="s">
        <v>98</v>
      </c>
      <c r="O3555" s="71" t="s">
        <v>163</v>
      </c>
      <c r="P3555" s="4" t="s">
        <v>98</v>
      </c>
      <c r="Q3555" s="2" t="s">
        <v>98</v>
      </c>
      <c r="R3555" s="2" t="s">
        <v>98</v>
      </c>
      <c r="S3555" t="s">
        <v>97</v>
      </c>
      <c r="T3555" t="s">
        <v>98</v>
      </c>
      <c r="U3555" s="2" t="s">
        <v>98</v>
      </c>
      <c r="V3555" s="2" t="s">
        <v>98</v>
      </c>
      <c r="W3555" s="2" t="s">
        <v>98</v>
      </c>
      <c r="X3555" s="2" t="s">
        <v>98</v>
      </c>
      <c r="Y3555" s="2" t="s">
        <v>98</v>
      </c>
      <c r="Z3555" s="2" t="s">
        <v>98</v>
      </c>
      <c r="AA3555" s="2" t="s">
        <v>98</v>
      </c>
      <c r="AB3555" s="2" t="s">
        <v>98</v>
      </c>
      <c r="AC3555" t="s">
        <v>179</v>
      </c>
      <c r="AD3555" t="s">
        <v>97</v>
      </c>
      <c r="AE3555" s="1" t="s">
        <v>98</v>
      </c>
      <c r="AF3555" t="s">
        <v>98</v>
      </c>
    </row>
    <row r="3556" spans="1:32">
      <c r="A3556" s="3" t="s">
        <v>184</v>
      </c>
      <c r="B3556">
        <v>3546</v>
      </c>
      <c r="C3556" s="6">
        <v>206083</v>
      </c>
      <c r="D3556" t="s">
        <v>136</v>
      </c>
      <c r="E3556" s="2" t="s">
        <v>98</v>
      </c>
      <c r="F3556" s="2" t="s">
        <v>98</v>
      </c>
      <c r="G3556" s="2" t="s">
        <v>98</v>
      </c>
      <c r="H3556" s="2" t="s">
        <v>97</v>
      </c>
      <c r="I3556" s="2" t="s">
        <v>146</v>
      </c>
      <c r="J3556" s="2" t="s">
        <v>97</v>
      </c>
      <c r="K3556" s="2" t="s">
        <v>134</v>
      </c>
      <c r="L3556" t="s">
        <v>140</v>
      </c>
      <c r="M3556" s="2" t="s">
        <v>100</v>
      </c>
      <c r="N3556" s="71" t="s">
        <v>97</v>
      </c>
      <c r="O3556" s="71" t="s">
        <v>174</v>
      </c>
      <c r="P3556" s="4" t="s">
        <v>182</v>
      </c>
      <c r="Q3556" s="2" t="s">
        <v>98</v>
      </c>
      <c r="R3556" s="2" t="s">
        <v>98</v>
      </c>
      <c r="S3556" t="s">
        <v>98</v>
      </c>
      <c r="T3556" t="s">
        <v>98</v>
      </c>
      <c r="U3556" s="2" t="s">
        <v>98</v>
      </c>
      <c r="V3556" s="2" t="s">
        <v>98</v>
      </c>
      <c r="W3556" s="2" t="s">
        <v>98</v>
      </c>
      <c r="X3556" s="2" t="s">
        <v>98</v>
      </c>
      <c r="Y3556" s="2" t="s">
        <v>186</v>
      </c>
      <c r="Z3556" s="2" t="s">
        <v>98</v>
      </c>
      <c r="AA3556" s="2" t="s">
        <v>98</v>
      </c>
      <c r="AB3556" s="2" t="s">
        <v>97</v>
      </c>
      <c r="AC3556" t="s">
        <v>178</v>
      </c>
      <c r="AD3556" t="s">
        <v>97</v>
      </c>
      <c r="AE3556" s="1" t="s">
        <v>98</v>
      </c>
      <c r="AF3556" t="s">
        <v>98</v>
      </c>
    </row>
    <row r="3557" spans="1:32">
      <c r="A3557" s="3" t="s">
        <v>184</v>
      </c>
      <c r="B3557">
        <v>3547</v>
      </c>
      <c r="C3557" s="6">
        <v>206094</v>
      </c>
      <c r="D3557" t="s">
        <v>137</v>
      </c>
      <c r="E3557" s="2" t="s">
        <v>98</v>
      </c>
      <c r="F3557" s="2" t="s">
        <v>98</v>
      </c>
      <c r="G3557" s="2" t="s">
        <v>98</v>
      </c>
      <c r="H3557" s="2" t="s">
        <v>97</v>
      </c>
      <c r="I3557" s="2" t="s">
        <v>144</v>
      </c>
      <c r="J3557" s="2" t="s">
        <v>97</v>
      </c>
      <c r="K3557" s="2" t="s">
        <v>134</v>
      </c>
      <c r="L3557" t="s">
        <v>140</v>
      </c>
      <c r="M3557" s="2" t="s">
        <v>100</v>
      </c>
      <c r="N3557" s="71" t="s">
        <v>97</v>
      </c>
      <c r="O3557" s="71" t="s">
        <v>163</v>
      </c>
      <c r="P3557" s="4" t="s">
        <v>182</v>
      </c>
      <c r="Q3557" s="2" t="s">
        <v>98</v>
      </c>
      <c r="R3557" s="2" t="s">
        <v>98</v>
      </c>
      <c r="S3557" t="s">
        <v>98</v>
      </c>
      <c r="T3557" t="s">
        <v>98</v>
      </c>
      <c r="U3557" s="2" t="s">
        <v>98</v>
      </c>
      <c r="V3557" s="2" t="s">
        <v>98</v>
      </c>
      <c r="W3557" s="2" t="s">
        <v>98</v>
      </c>
      <c r="X3557" s="2" t="s">
        <v>98</v>
      </c>
      <c r="Y3557" s="2" t="s">
        <v>98</v>
      </c>
      <c r="Z3557" s="2" t="s">
        <v>98</v>
      </c>
      <c r="AA3557" s="2" t="s">
        <v>98</v>
      </c>
      <c r="AB3557" s="2" t="s">
        <v>98</v>
      </c>
      <c r="AC3557" t="s">
        <v>178</v>
      </c>
      <c r="AD3557" t="s">
        <v>97</v>
      </c>
      <c r="AE3557" s="1" t="s">
        <v>98</v>
      </c>
      <c r="AF3557" t="s">
        <v>98</v>
      </c>
    </row>
    <row r="3558" spans="1:32">
      <c r="A3558" s="3" t="s">
        <v>184</v>
      </c>
      <c r="B3558">
        <v>3548</v>
      </c>
      <c r="C3558" s="6">
        <v>206096</v>
      </c>
      <c r="D3558" t="s">
        <v>136</v>
      </c>
      <c r="E3558" s="2" t="s">
        <v>98</v>
      </c>
      <c r="F3558" s="2" t="s">
        <v>98</v>
      </c>
      <c r="G3558" s="2" t="s">
        <v>98</v>
      </c>
      <c r="H3558" s="2" t="s">
        <v>97</v>
      </c>
      <c r="I3558" s="2" t="s">
        <v>149</v>
      </c>
      <c r="J3558" s="2" t="s">
        <v>97</v>
      </c>
      <c r="K3558" s="2" t="s">
        <v>134</v>
      </c>
      <c r="L3558" t="s">
        <v>140</v>
      </c>
      <c r="M3558" s="2" t="s">
        <v>100</v>
      </c>
      <c r="N3558" s="71" t="s">
        <v>97</v>
      </c>
      <c r="O3558" s="71" t="s">
        <v>174</v>
      </c>
      <c r="P3558" s="4" t="s">
        <v>182</v>
      </c>
      <c r="Q3558" s="2" t="s">
        <v>98</v>
      </c>
      <c r="R3558" s="2" t="s">
        <v>98</v>
      </c>
      <c r="S3558" t="s">
        <v>98</v>
      </c>
      <c r="T3558" t="s">
        <v>98</v>
      </c>
      <c r="U3558" s="2" t="s">
        <v>98</v>
      </c>
      <c r="V3558" s="2" t="s">
        <v>98</v>
      </c>
      <c r="W3558" s="2" t="s">
        <v>98</v>
      </c>
      <c r="X3558" s="2" t="s">
        <v>98</v>
      </c>
      <c r="Y3558" s="2" t="s">
        <v>98</v>
      </c>
      <c r="Z3558" s="2" t="s">
        <v>98</v>
      </c>
      <c r="AA3558" s="2" t="s">
        <v>98</v>
      </c>
      <c r="AB3558" s="2" t="s">
        <v>97</v>
      </c>
      <c r="AC3558" t="s">
        <v>178</v>
      </c>
      <c r="AD3558" t="s">
        <v>97</v>
      </c>
      <c r="AE3558" s="1" t="s">
        <v>98</v>
      </c>
      <c r="AF3558" t="s">
        <v>98</v>
      </c>
    </row>
    <row r="3559" spans="1:32">
      <c r="A3559" s="3" t="s">
        <v>184</v>
      </c>
      <c r="B3559">
        <v>3549</v>
      </c>
      <c r="C3559" s="6">
        <v>206097</v>
      </c>
      <c r="D3559" t="s">
        <v>136</v>
      </c>
      <c r="E3559" s="2" t="s">
        <v>98</v>
      </c>
      <c r="F3559" s="2" t="s">
        <v>98</v>
      </c>
      <c r="G3559" s="2" t="s">
        <v>98</v>
      </c>
      <c r="H3559" s="2" t="s">
        <v>97</v>
      </c>
      <c r="I3559" s="2" t="s">
        <v>146</v>
      </c>
      <c r="J3559" s="2" t="s">
        <v>97</v>
      </c>
      <c r="K3559" s="2" t="s">
        <v>134</v>
      </c>
      <c r="L3559" t="s">
        <v>140</v>
      </c>
      <c r="M3559" s="2" t="s">
        <v>100</v>
      </c>
      <c r="N3559" s="71" t="s">
        <v>97</v>
      </c>
      <c r="O3559" s="71" t="s">
        <v>174</v>
      </c>
      <c r="P3559" s="4" t="s">
        <v>182</v>
      </c>
      <c r="Q3559" s="2" t="s">
        <v>98</v>
      </c>
      <c r="R3559" s="2" t="s">
        <v>98</v>
      </c>
      <c r="S3559" t="s">
        <v>98</v>
      </c>
      <c r="T3559" t="s">
        <v>98</v>
      </c>
      <c r="U3559" s="2" t="s">
        <v>98</v>
      </c>
      <c r="V3559" s="2" t="s">
        <v>98</v>
      </c>
      <c r="W3559" s="2" t="s">
        <v>98</v>
      </c>
      <c r="X3559" s="2" t="s">
        <v>98</v>
      </c>
      <c r="Y3559" s="2" t="s">
        <v>98</v>
      </c>
      <c r="Z3559" s="2" t="s">
        <v>98</v>
      </c>
      <c r="AA3559" s="2" t="s">
        <v>98</v>
      </c>
      <c r="AB3559" s="2" t="s">
        <v>99</v>
      </c>
      <c r="AC3559" t="s">
        <v>178</v>
      </c>
      <c r="AD3559" t="s">
        <v>97</v>
      </c>
      <c r="AE3559" s="1" t="s">
        <v>98</v>
      </c>
      <c r="AF3559" t="s">
        <v>98</v>
      </c>
    </row>
    <row r="3560" spans="1:32">
      <c r="A3560" s="3" t="s">
        <v>183</v>
      </c>
      <c r="B3560">
        <v>3550</v>
      </c>
      <c r="C3560" s="6">
        <v>206104</v>
      </c>
      <c r="D3560" t="s">
        <v>137</v>
      </c>
      <c r="E3560" s="2" t="s">
        <v>98</v>
      </c>
      <c r="F3560" s="2" t="s">
        <v>98</v>
      </c>
      <c r="G3560" s="2" t="s">
        <v>98</v>
      </c>
      <c r="H3560" s="2" t="s">
        <v>97</v>
      </c>
      <c r="I3560" s="2" t="s">
        <v>146</v>
      </c>
      <c r="J3560" s="2" t="s">
        <v>98</v>
      </c>
      <c r="K3560" s="2" t="s">
        <v>134</v>
      </c>
      <c r="L3560" t="s">
        <v>139</v>
      </c>
      <c r="M3560" s="2" t="s">
        <v>100</v>
      </c>
      <c r="N3560" s="71" t="s">
        <v>97</v>
      </c>
      <c r="O3560" s="71" t="s">
        <v>174</v>
      </c>
      <c r="P3560" s="4" t="s">
        <v>97</v>
      </c>
      <c r="Q3560" s="2" t="s">
        <v>98</v>
      </c>
      <c r="R3560" s="2" t="s">
        <v>98</v>
      </c>
      <c r="S3560" t="s">
        <v>97</v>
      </c>
      <c r="T3560" t="s">
        <v>98</v>
      </c>
      <c r="U3560" s="2" t="s">
        <v>98</v>
      </c>
      <c r="V3560" s="2" t="s">
        <v>97</v>
      </c>
      <c r="W3560" s="2" t="s">
        <v>98</v>
      </c>
      <c r="X3560" s="2" t="s">
        <v>98</v>
      </c>
      <c r="Y3560" s="2" t="s">
        <v>98</v>
      </c>
      <c r="Z3560" s="2" t="s">
        <v>98</v>
      </c>
      <c r="AA3560" s="2" t="s">
        <v>98</v>
      </c>
      <c r="AB3560" s="2" t="s">
        <v>185</v>
      </c>
      <c r="AC3560" t="s">
        <v>178</v>
      </c>
      <c r="AD3560" t="s">
        <v>97</v>
      </c>
      <c r="AE3560" s="1" t="s">
        <v>98</v>
      </c>
      <c r="AF3560" t="s">
        <v>98</v>
      </c>
    </row>
    <row r="3561" spans="1:32">
      <c r="A3561" s="3" t="s">
        <v>183</v>
      </c>
      <c r="B3561">
        <v>3551</v>
      </c>
      <c r="C3561">
        <v>206105</v>
      </c>
      <c r="D3561" t="s">
        <v>136</v>
      </c>
      <c r="E3561" s="2" t="s">
        <v>98</v>
      </c>
      <c r="F3561" s="2" t="s">
        <v>98</v>
      </c>
      <c r="G3561" s="2" t="s">
        <v>98</v>
      </c>
      <c r="H3561" s="3" t="s">
        <v>97</v>
      </c>
      <c r="I3561" s="2" t="s">
        <v>146</v>
      </c>
      <c r="J3561" s="6" t="s">
        <v>98</v>
      </c>
      <c r="K3561" s="2" t="s">
        <v>134</v>
      </c>
      <c r="L3561" t="s">
        <v>139</v>
      </c>
      <c r="M3561" s="2" t="s">
        <v>100</v>
      </c>
      <c r="N3561" s="70" t="s">
        <v>97</v>
      </c>
      <c r="O3561" s="70" t="s">
        <v>174</v>
      </c>
      <c r="P3561" s="5" t="s">
        <v>97</v>
      </c>
      <c r="Q3561" s="2" t="s">
        <v>98</v>
      </c>
      <c r="R3561" s="2" t="s">
        <v>98</v>
      </c>
      <c r="S3561" t="s">
        <v>97</v>
      </c>
      <c r="T3561" t="s">
        <v>97</v>
      </c>
      <c r="U3561" s="2" t="s">
        <v>98</v>
      </c>
      <c r="V3561" s="2" t="s">
        <v>98</v>
      </c>
      <c r="W3561" s="2" t="s">
        <v>98</v>
      </c>
      <c r="X3561" s="2" t="s">
        <v>98</v>
      </c>
      <c r="Y3561" s="2" t="s">
        <v>98</v>
      </c>
      <c r="Z3561" s="2" t="s">
        <v>98</v>
      </c>
      <c r="AA3561" s="2" t="s">
        <v>98</v>
      </c>
      <c r="AB3561" s="2" t="s">
        <v>185</v>
      </c>
      <c r="AC3561" t="s">
        <v>178</v>
      </c>
      <c r="AD3561" s="6" t="s">
        <v>97</v>
      </c>
      <c r="AE3561" s="1" t="s">
        <v>98</v>
      </c>
      <c r="AF3561" t="s">
        <v>97</v>
      </c>
    </row>
    <row r="3562" spans="1:32">
      <c r="A3562" s="3" t="s">
        <v>184</v>
      </c>
      <c r="B3562">
        <v>3552</v>
      </c>
      <c r="C3562">
        <v>206110</v>
      </c>
      <c r="D3562" t="s">
        <v>136</v>
      </c>
      <c r="E3562" s="2" t="s">
        <v>97</v>
      </c>
      <c r="F3562" s="2" t="s">
        <v>98</v>
      </c>
      <c r="G3562" s="2" t="s">
        <v>98</v>
      </c>
      <c r="H3562" s="3" t="s">
        <v>98</v>
      </c>
      <c r="I3562" s="2" t="s">
        <v>146</v>
      </c>
      <c r="J3562" s="6" t="s">
        <v>98</v>
      </c>
      <c r="K3562" s="2" t="s">
        <v>134</v>
      </c>
      <c r="L3562" t="s">
        <v>139</v>
      </c>
      <c r="M3562" s="3" t="s">
        <v>101</v>
      </c>
      <c r="N3562" s="71" t="s">
        <v>98</v>
      </c>
      <c r="O3562" s="71" t="s">
        <v>174</v>
      </c>
      <c r="P3562" s="5" t="s">
        <v>97</v>
      </c>
      <c r="Q3562" s="2" t="s">
        <v>98</v>
      </c>
      <c r="R3562" s="2" t="s">
        <v>98</v>
      </c>
      <c r="S3562" t="s">
        <v>97</v>
      </c>
      <c r="T3562" t="s">
        <v>98</v>
      </c>
      <c r="U3562" s="2" t="s">
        <v>98</v>
      </c>
      <c r="V3562" s="2" t="s">
        <v>97</v>
      </c>
      <c r="W3562" s="2" t="s">
        <v>98</v>
      </c>
      <c r="X3562" s="2" t="s">
        <v>97</v>
      </c>
      <c r="Y3562" s="2" t="s">
        <v>97</v>
      </c>
      <c r="Z3562" s="2" t="s">
        <v>98</v>
      </c>
      <c r="AA3562" s="2" t="s">
        <v>98</v>
      </c>
      <c r="AB3562" s="2" t="s">
        <v>98</v>
      </c>
      <c r="AC3562" t="s">
        <v>179</v>
      </c>
      <c r="AD3562" t="s">
        <v>97</v>
      </c>
      <c r="AE3562" s="1" t="s">
        <v>98</v>
      </c>
      <c r="AF3562" t="s">
        <v>99</v>
      </c>
    </row>
    <row r="3563" spans="1:32">
      <c r="A3563" s="3" t="s">
        <v>184</v>
      </c>
      <c r="B3563">
        <v>3553</v>
      </c>
      <c r="C3563">
        <v>206210</v>
      </c>
      <c r="D3563" t="s">
        <v>136</v>
      </c>
      <c r="E3563" s="2" t="s">
        <v>98</v>
      </c>
      <c r="F3563" s="2" t="s">
        <v>98</v>
      </c>
      <c r="G3563" s="2" t="s">
        <v>98</v>
      </c>
      <c r="H3563" s="2" t="s">
        <v>97</v>
      </c>
      <c r="I3563" s="2" t="s">
        <v>147</v>
      </c>
      <c r="J3563" s="6" t="s">
        <v>97</v>
      </c>
      <c r="K3563" s="2" t="s">
        <v>134</v>
      </c>
      <c r="L3563" t="s">
        <v>140</v>
      </c>
      <c r="M3563" s="3" t="s">
        <v>100</v>
      </c>
      <c r="N3563" s="71" t="s">
        <v>97</v>
      </c>
      <c r="O3563" s="71" t="s">
        <v>174</v>
      </c>
      <c r="P3563" s="4" t="s">
        <v>97</v>
      </c>
      <c r="Q3563" s="2" t="s">
        <v>98</v>
      </c>
      <c r="R3563" s="2" t="s">
        <v>98</v>
      </c>
      <c r="S3563" t="s">
        <v>97</v>
      </c>
      <c r="T3563" t="s">
        <v>98</v>
      </c>
      <c r="U3563" s="2" t="s">
        <v>98</v>
      </c>
      <c r="V3563" s="2" t="s">
        <v>98</v>
      </c>
      <c r="W3563" s="2" t="s">
        <v>98</v>
      </c>
      <c r="X3563" s="2" t="s">
        <v>98</v>
      </c>
      <c r="Y3563" s="2" t="s">
        <v>186</v>
      </c>
      <c r="Z3563" s="2" t="s">
        <v>98</v>
      </c>
      <c r="AA3563" s="2" t="s">
        <v>98</v>
      </c>
      <c r="AB3563" s="2" t="s">
        <v>97</v>
      </c>
      <c r="AC3563" t="s">
        <v>178</v>
      </c>
      <c r="AD3563" t="s">
        <v>97</v>
      </c>
      <c r="AE3563" s="1" t="s">
        <v>98</v>
      </c>
      <c r="AF3563" t="s">
        <v>98</v>
      </c>
    </row>
    <row r="3564" spans="1:32">
      <c r="A3564" s="3" t="s">
        <v>183</v>
      </c>
      <c r="B3564">
        <v>3554</v>
      </c>
      <c r="C3564">
        <v>206217</v>
      </c>
      <c r="D3564" t="s">
        <v>137</v>
      </c>
      <c r="E3564" s="2" t="s">
        <v>98</v>
      </c>
      <c r="F3564" s="2" t="s">
        <v>98</v>
      </c>
      <c r="G3564" s="2" t="s">
        <v>98</v>
      </c>
      <c r="H3564" s="2" t="s">
        <v>97</v>
      </c>
      <c r="I3564" s="2" t="s">
        <v>145</v>
      </c>
      <c r="J3564" s="6" t="s">
        <v>97</v>
      </c>
      <c r="K3564" s="2" t="s">
        <v>134</v>
      </c>
      <c r="L3564" t="s">
        <v>139</v>
      </c>
      <c r="M3564" s="3" t="s">
        <v>100</v>
      </c>
      <c r="N3564" s="71" t="s">
        <v>97</v>
      </c>
      <c r="O3564" s="71" t="s">
        <v>163</v>
      </c>
      <c r="P3564" s="5" t="s">
        <v>98</v>
      </c>
      <c r="Q3564" s="2" t="s">
        <v>98</v>
      </c>
      <c r="R3564" s="2" t="s">
        <v>98</v>
      </c>
      <c r="S3564" t="s">
        <v>97</v>
      </c>
      <c r="T3564" t="s">
        <v>98</v>
      </c>
      <c r="U3564" s="2" t="s">
        <v>98</v>
      </c>
      <c r="V3564" s="2" t="s">
        <v>98</v>
      </c>
      <c r="W3564" s="2" t="s">
        <v>98</v>
      </c>
      <c r="X3564" s="2" t="s">
        <v>98</v>
      </c>
      <c r="Y3564" s="2" t="s">
        <v>98</v>
      </c>
      <c r="Z3564" s="2" t="s">
        <v>97</v>
      </c>
      <c r="AA3564" s="2" t="s">
        <v>98</v>
      </c>
      <c r="AB3564" s="2" t="s">
        <v>98</v>
      </c>
      <c r="AC3564" t="s">
        <v>179</v>
      </c>
      <c r="AD3564" t="s">
        <v>97</v>
      </c>
      <c r="AE3564" s="1" t="s">
        <v>98</v>
      </c>
      <c r="AF3564" t="s">
        <v>98</v>
      </c>
    </row>
    <row r="3565" spans="1:32">
      <c r="A3565" s="3" t="s">
        <v>184</v>
      </c>
      <c r="B3565">
        <v>3555</v>
      </c>
      <c r="C3565">
        <v>206219</v>
      </c>
      <c r="D3565" t="s">
        <v>136</v>
      </c>
      <c r="E3565" s="2" t="s">
        <v>98</v>
      </c>
      <c r="F3565" s="2" t="s">
        <v>98</v>
      </c>
      <c r="G3565" s="2" t="s">
        <v>98</v>
      </c>
      <c r="H3565" s="3" t="s">
        <v>98</v>
      </c>
      <c r="I3565" s="2" t="s">
        <v>149</v>
      </c>
      <c r="J3565" s="6" t="s">
        <v>97</v>
      </c>
      <c r="K3565" s="2" t="s">
        <v>134</v>
      </c>
      <c r="L3565" t="s">
        <v>140</v>
      </c>
      <c r="M3565" s="3" t="s">
        <v>100</v>
      </c>
      <c r="N3565" s="71" t="s">
        <v>98</v>
      </c>
      <c r="O3565" s="71" t="s">
        <v>174</v>
      </c>
      <c r="P3565" s="5" t="s">
        <v>182</v>
      </c>
      <c r="Q3565" s="2" t="s">
        <v>98</v>
      </c>
      <c r="R3565" s="2" t="s">
        <v>98</v>
      </c>
      <c r="S3565" t="s">
        <v>98</v>
      </c>
      <c r="T3565" t="s">
        <v>98</v>
      </c>
      <c r="U3565" s="2" t="s">
        <v>98</v>
      </c>
      <c r="V3565" s="2" t="s">
        <v>98</v>
      </c>
      <c r="W3565" s="2" t="s">
        <v>98</v>
      </c>
      <c r="X3565" s="2" t="s">
        <v>98</v>
      </c>
      <c r="Y3565" s="2" t="s">
        <v>186</v>
      </c>
      <c r="Z3565" s="2" t="s">
        <v>98</v>
      </c>
      <c r="AA3565" s="2" t="s">
        <v>98</v>
      </c>
      <c r="AB3565" s="2" t="s">
        <v>97</v>
      </c>
      <c r="AC3565" t="s">
        <v>178</v>
      </c>
      <c r="AD3565" t="s">
        <v>97</v>
      </c>
      <c r="AE3565" s="1" t="s">
        <v>98</v>
      </c>
      <c r="AF3565" t="s">
        <v>98</v>
      </c>
    </row>
    <row r="3566" spans="1:32">
      <c r="A3566" s="3" t="s">
        <v>183</v>
      </c>
      <c r="B3566">
        <v>3556</v>
      </c>
      <c r="C3566">
        <v>206251</v>
      </c>
      <c r="D3566" t="s">
        <v>136</v>
      </c>
      <c r="E3566" s="2" t="s">
        <v>97</v>
      </c>
      <c r="F3566" s="2" t="s">
        <v>98</v>
      </c>
      <c r="G3566" s="2" t="s">
        <v>98</v>
      </c>
      <c r="H3566" s="3" t="s">
        <v>97</v>
      </c>
      <c r="I3566" s="2" t="s">
        <v>149</v>
      </c>
      <c r="J3566" s="6" t="s">
        <v>97</v>
      </c>
      <c r="K3566" s="2" t="s">
        <v>134</v>
      </c>
      <c r="L3566" t="s">
        <v>140</v>
      </c>
      <c r="M3566" s="2" t="s">
        <v>101</v>
      </c>
      <c r="N3566" s="70" t="s">
        <v>97</v>
      </c>
      <c r="O3566" s="70" t="s">
        <v>174</v>
      </c>
      <c r="P3566" s="5" t="s">
        <v>98</v>
      </c>
      <c r="Q3566" s="2" t="s">
        <v>97</v>
      </c>
      <c r="R3566" s="2" t="s">
        <v>98</v>
      </c>
      <c r="S3566" t="s">
        <v>97</v>
      </c>
      <c r="T3566" t="s">
        <v>98</v>
      </c>
      <c r="U3566" s="2" t="s">
        <v>98</v>
      </c>
      <c r="V3566" s="2" t="s">
        <v>97</v>
      </c>
      <c r="W3566" s="2" t="s">
        <v>97</v>
      </c>
      <c r="X3566" s="2" t="s">
        <v>97</v>
      </c>
      <c r="Y3566" s="2" t="s">
        <v>98</v>
      </c>
      <c r="Z3566" s="2" t="s">
        <v>98</v>
      </c>
      <c r="AA3566" s="2" t="s">
        <v>98</v>
      </c>
      <c r="AB3566" s="2" t="s">
        <v>99</v>
      </c>
      <c r="AC3566" t="s">
        <v>179</v>
      </c>
      <c r="AD3566" s="6" t="s">
        <v>97</v>
      </c>
      <c r="AE3566" s="1" t="s">
        <v>98</v>
      </c>
      <c r="AF3566" t="s">
        <v>97</v>
      </c>
    </row>
    <row r="3567" spans="1:32">
      <c r="A3567" s="3" t="s">
        <v>184</v>
      </c>
      <c r="B3567">
        <v>3557</v>
      </c>
      <c r="C3567">
        <v>206254</v>
      </c>
      <c r="D3567" t="s">
        <v>137</v>
      </c>
      <c r="E3567" s="2" t="s">
        <v>98</v>
      </c>
      <c r="F3567" s="2" t="s">
        <v>98</v>
      </c>
      <c r="G3567" s="2" t="s">
        <v>98</v>
      </c>
      <c r="H3567" s="3" t="s">
        <v>97</v>
      </c>
      <c r="I3567" s="2" t="s">
        <v>146</v>
      </c>
      <c r="J3567" s="6" t="s">
        <v>97</v>
      </c>
      <c r="K3567" s="2" t="s">
        <v>134</v>
      </c>
      <c r="L3567" t="s">
        <v>140</v>
      </c>
      <c r="M3567" s="3" t="s">
        <v>100</v>
      </c>
      <c r="N3567" s="71" t="s">
        <v>98</v>
      </c>
      <c r="O3567" s="71" t="s">
        <v>163</v>
      </c>
      <c r="P3567" s="4" t="s">
        <v>182</v>
      </c>
      <c r="Q3567" s="2" t="s">
        <v>98</v>
      </c>
      <c r="R3567" s="2" t="s">
        <v>98</v>
      </c>
      <c r="S3567" t="s">
        <v>98</v>
      </c>
      <c r="T3567" t="s">
        <v>98</v>
      </c>
      <c r="U3567" s="2" t="s">
        <v>98</v>
      </c>
      <c r="V3567" s="2" t="s">
        <v>98</v>
      </c>
      <c r="W3567" s="2" t="s">
        <v>98</v>
      </c>
      <c r="X3567" s="2" t="s">
        <v>98</v>
      </c>
      <c r="Y3567" s="2" t="s">
        <v>186</v>
      </c>
      <c r="Z3567" s="2" t="s">
        <v>98</v>
      </c>
      <c r="AA3567" s="2" t="s">
        <v>98</v>
      </c>
      <c r="AB3567" s="2" t="s">
        <v>97</v>
      </c>
      <c r="AC3567" t="s">
        <v>178</v>
      </c>
      <c r="AD3567" s="6" t="s">
        <v>97</v>
      </c>
      <c r="AE3567" s="7" t="s">
        <v>98</v>
      </c>
      <c r="AF3567" t="s">
        <v>98</v>
      </c>
    </row>
    <row r="3568" spans="1:32">
      <c r="A3568" s="3" t="s">
        <v>181</v>
      </c>
      <c r="B3568">
        <v>3558</v>
      </c>
      <c r="C3568">
        <v>206320</v>
      </c>
      <c r="D3568" t="s">
        <v>136</v>
      </c>
      <c r="E3568" s="2" t="s">
        <v>97</v>
      </c>
      <c r="F3568" s="2" t="s">
        <v>98</v>
      </c>
      <c r="G3568" s="2" t="s">
        <v>98</v>
      </c>
      <c r="H3568" s="3" t="s">
        <v>97</v>
      </c>
      <c r="I3568" s="2" t="s">
        <v>148</v>
      </c>
      <c r="J3568" s="6" t="s">
        <v>97</v>
      </c>
      <c r="K3568" s="2" t="s">
        <v>134</v>
      </c>
      <c r="L3568" t="s">
        <v>139</v>
      </c>
      <c r="M3568" s="2" t="s">
        <v>100</v>
      </c>
      <c r="N3568" s="70" t="s">
        <v>97</v>
      </c>
      <c r="O3568" s="70" t="s">
        <v>174</v>
      </c>
      <c r="P3568" s="5" t="s">
        <v>98</v>
      </c>
      <c r="Q3568" s="2" t="s">
        <v>97</v>
      </c>
      <c r="R3568" s="2" t="s">
        <v>98</v>
      </c>
      <c r="S3568" t="s">
        <v>97</v>
      </c>
      <c r="T3568" t="s">
        <v>97</v>
      </c>
      <c r="U3568" s="2" t="s">
        <v>97</v>
      </c>
      <c r="V3568" s="2" t="s">
        <v>97</v>
      </c>
      <c r="W3568" s="2" t="s">
        <v>98</v>
      </c>
      <c r="X3568" s="2" t="s">
        <v>98</v>
      </c>
      <c r="Y3568" s="2" t="s">
        <v>98</v>
      </c>
      <c r="Z3568" s="2" t="s">
        <v>98</v>
      </c>
      <c r="AA3568" s="2" t="s">
        <v>98</v>
      </c>
      <c r="AB3568" s="2" t="s">
        <v>97</v>
      </c>
      <c r="AC3568" t="s">
        <v>189</v>
      </c>
      <c r="AD3568" t="s">
        <v>97</v>
      </c>
      <c r="AE3568" s="1" t="s">
        <v>98</v>
      </c>
      <c r="AF3568" t="s">
        <v>98</v>
      </c>
    </row>
    <row r="3569" spans="1:32">
      <c r="A3569" s="3" t="s">
        <v>183</v>
      </c>
      <c r="B3569">
        <v>3559</v>
      </c>
      <c r="C3569">
        <v>206327</v>
      </c>
      <c r="D3569" t="s">
        <v>136</v>
      </c>
      <c r="E3569" s="2" t="s">
        <v>98</v>
      </c>
      <c r="F3569" s="2" t="s">
        <v>98</v>
      </c>
      <c r="G3569" s="2" t="s">
        <v>98</v>
      </c>
      <c r="H3569" s="3" t="s">
        <v>97</v>
      </c>
      <c r="I3569" s="2" t="s">
        <v>146</v>
      </c>
      <c r="J3569" s="6" t="s">
        <v>97</v>
      </c>
      <c r="K3569" s="2" t="s">
        <v>134</v>
      </c>
      <c r="L3569" t="s">
        <v>140</v>
      </c>
      <c r="M3569" s="2" t="s">
        <v>101</v>
      </c>
      <c r="N3569" s="70" t="s">
        <v>97</v>
      </c>
      <c r="O3569" s="70" t="s">
        <v>174</v>
      </c>
      <c r="P3569" s="5" t="s">
        <v>182</v>
      </c>
      <c r="Q3569" s="2" t="s">
        <v>98</v>
      </c>
      <c r="R3569" s="2" t="s">
        <v>98</v>
      </c>
      <c r="S3569" t="s">
        <v>98</v>
      </c>
      <c r="T3569" t="s">
        <v>98</v>
      </c>
      <c r="U3569" s="2" t="s">
        <v>97</v>
      </c>
      <c r="V3569" s="2" t="s">
        <v>98</v>
      </c>
      <c r="W3569" s="2" t="s">
        <v>98</v>
      </c>
      <c r="X3569" s="2" t="s">
        <v>98</v>
      </c>
      <c r="Y3569" s="2" t="s">
        <v>186</v>
      </c>
      <c r="Z3569" s="2" t="s">
        <v>98</v>
      </c>
      <c r="AA3569" s="2" t="s">
        <v>98</v>
      </c>
      <c r="AB3569" s="2" t="s">
        <v>97</v>
      </c>
      <c r="AC3569" t="s">
        <v>178</v>
      </c>
      <c r="AD3569" s="6" t="s">
        <v>97</v>
      </c>
      <c r="AE3569" s="1" t="s">
        <v>98</v>
      </c>
      <c r="AF3569" t="s">
        <v>98</v>
      </c>
    </row>
    <row r="3570" spans="1:32">
      <c r="A3570" s="3" t="s">
        <v>184</v>
      </c>
      <c r="B3570">
        <v>3560</v>
      </c>
      <c r="C3570">
        <v>206328</v>
      </c>
      <c r="D3570" t="s">
        <v>137</v>
      </c>
      <c r="E3570" s="2" t="s">
        <v>98</v>
      </c>
      <c r="F3570" s="2" t="s">
        <v>98</v>
      </c>
      <c r="G3570" s="2" t="s">
        <v>97</v>
      </c>
      <c r="H3570" s="3" t="s">
        <v>97</v>
      </c>
      <c r="I3570" s="2" t="s">
        <v>149</v>
      </c>
      <c r="J3570" s="6" t="s">
        <v>97</v>
      </c>
      <c r="K3570" s="2" t="s">
        <v>134</v>
      </c>
      <c r="L3570" t="s">
        <v>139</v>
      </c>
      <c r="M3570" s="2" t="s">
        <v>100</v>
      </c>
      <c r="N3570" s="70" t="s">
        <v>97</v>
      </c>
      <c r="O3570" s="70" t="s">
        <v>174</v>
      </c>
      <c r="P3570" s="4" t="s">
        <v>97</v>
      </c>
      <c r="Q3570" s="2" t="s">
        <v>97</v>
      </c>
      <c r="R3570" s="2" t="s">
        <v>97</v>
      </c>
      <c r="S3570" t="s">
        <v>97</v>
      </c>
      <c r="T3570" t="s">
        <v>98</v>
      </c>
      <c r="U3570" s="2" t="s">
        <v>98</v>
      </c>
      <c r="V3570" s="2" t="s">
        <v>97</v>
      </c>
      <c r="W3570" s="2" t="s">
        <v>98</v>
      </c>
      <c r="X3570" s="2" t="s">
        <v>97</v>
      </c>
      <c r="Y3570" s="2" t="s">
        <v>98</v>
      </c>
      <c r="Z3570" s="2" t="s">
        <v>98</v>
      </c>
      <c r="AA3570" s="2" t="s">
        <v>98</v>
      </c>
      <c r="AB3570" s="2" t="s">
        <v>98</v>
      </c>
      <c r="AC3570" t="s">
        <v>179</v>
      </c>
      <c r="AD3570" s="6" t="s">
        <v>97</v>
      </c>
      <c r="AE3570" s="7" t="s">
        <v>98</v>
      </c>
      <c r="AF3570" t="s">
        <v>97</v>
      </c>
    </row>
    <row r="3571" spans="1:32">
      <c r="A3571" s="3" t="s">
        <v>184</v>
      </c>
      <c r="B3571">
        <v>3561</v>
      </c>
      <c r="C3571">
        <v>206331</v>
      </c>
      <c r="D3571" t="s">
        <v>137</v>
      </c>
      <c r="E3571" s="2" t="s">
        <v>97</v>
      </c>
      <c r="F3571" s="2" t="s">
        <v>97</v>
      </c>
      <c r="G3571" s="2" t="s">
        <v>98</v>
      </c>
      <c r="H3571" s="3" t="s">
        <v>97</v>
      </c>
      <c r="I3571" s="2" t="s">
        <v>148</v>
      </c>
      <c r="J3571" s="6" t="s">
        <v>97</v>
      </c>
      <c r="K3571" s="2" t="s">
        <v>134</v>
      </c>
      <c r="L3571" t="s">
        <v>139</v>
      </c>
      <c r="M3571" s="3" t="s">
        <v>100</v>
      </c>
      <c r="N3571" s="71" t="s">
        <v>97</v>
      </c>
      <c r="O3571" s="71" t="s">
        <v>174</v>
      </c>
      <c r="P3571" s="5" t="s">
        <v>98</v>
      </c>
      <c r="Q3571" s="2" t="s">
        <v>97</v>
      </c>
      <c r="R3571" s="2" t="s">
        <v>97</v>
      </c>
      <c r="S3571" t="s">
        <v>97</v>
      </c>
      <c r="T3571" t="s">
        <v>97</v>
      </c>
      <c r="U3571" s="2" t="s">
        <v>97</v>
      </c>
      <c r="V3571" s="2" t="s">
        <v>97</v>
      </c>
      <c r="W3571" s="2" t="s">
        <v>98</v>
      </c>
      <c r="X3571" s="2" t="s">
        <v>98</v>
      </c>
      <c r="Y3571" s="2" t="s">
        <v>98</v>
      </c>
      <c r="Z3571" s="2" t="s">
        <v>98</v>
      </c>
      <c r="AA3571" s="2" t="s">
        <v>98</v>
      </c>
      <c r="AB3571" s="2" t="s">
        <v>98</v>
      </c>
      <c r="AC3571" t="s">
        <v>189</v>
      </c>
      <c r="AD3571" s="6" t="s">
        <v>97</v>
      </c>
      <c r="AE3571" s="1" t="s">
        <v>98</v>
      </c>
      <c r="AF3571" t="s">
        <v>98</v>
      </c>
    </row>
    <row r="3572" spans="1:32">
      <c r="A3572" s="3" t="s">
        <v>184</v>
      </c>
      <c r="B3572">
        <v>3562</v>
      </c>
      <c r="C3572">
        <v>206333</v>
      </c>
      <c r="D3572" t="s">
        <v>137</v>
      </c>
      <c r="E3572" s="2" t="s">
        <v>97</v>
      </c>
      <c r="F3572" s="2" t="s">
        <v>97</v>
      </c>
      <c r="G3572" s="2" t="s">
        <v>98</v>
      </c>
      <c r="H3572" s="3" t="s">
        <v>97</v>
      </c>
      <c r="I3572" s="2" t="s">
        <v>148</v>
      </c>
      <c r="J3572" s="6" t="s">
        <v>97</v>
      </c>
      <c r="K3572" s="2" t="s">
        <v>134</v>
      </c>
      <c r="L3572" t="s">
        <v>139</v>
      </c>
      <c r="M3572" s="2" t="s">
        <v>100</v>
      </c>
      <c r="N3572" s="70" t="s">
        <v>97</v>
      </c>
      <c r="O3572" s="70" t="s">
        <v>163</v>
      </c>
      <c r="P3572" s="4" t="s">
        <v>98</v>
      </c>
      <c r="Q3572" s="2" t="s">
        <v>97</v>
      </c>
      <c r="R3572" s="2" t="s">
        <v>97</v>
      </c>
      <c r="S3572" t="s">
        <v>97</v>
      </c>
      <c r="T3572" t="s">
        <v>98</v>
      </c>
      <c r="U3572" s="2" t="s">
        <v>98</v>
      </c>
      <c r="V3572" s="2" t="s">
        <v>97</v>
      </c>
      <c r="W3572" s="2" t="s">
        <v>98</v>
      </c>
      <c r="X3572" s="2" t="s">
        <v>98</v>
      </c>
      <c r="Y3572" s="2" t="s">
        <v>98</v>
      </c>
      <c r="Z3572" s="2" t="s">
        <v>98</v>
      </c>
      <c r="AA3572" s="2" t="s">
        <v>98</v>
      </c>
      <c r="AB3572" s="2" t="s">
        <v>98</v>
      </c>
      <c r="AC3572" t="s">
        <v>189</v>
      </c>
      <c r="AD3572" s="6" t="s">
        <v>97</v>
      </c>
      <c r="AE3572" s="1" t="s">
        <v>98</v>
      </c>
      <c r="AF3572" t="s">
        <v>98</v>
      </c>
    </row>
    <row r="3573" spans="1:32">
      <c r="A3573" s="3" t="s">
        <v>184</v>
      </c>
      <c r="B3573">
        <v>3563</v>
      </c>
      <c r="C3573">
        <v>206334</v>
      </c>
      <c r="D3573" t="s">
        <v>136</v>
      </c>
      <c r="E3573" s="2" t="s">
        <v>98</v>
      </c>
      <c r="F3573" s="2" t="s">
        <v>98</v>
      </c>
      <c r="G3573" s="2" t="s">
        <v>98</v>
      </c>
      <c r="H3573" s="3" t="s">
        <v>97</v>
      </c>
      <c r="I3573" s="2" t="s">
        <v>148</v>
      </c>
      <c r="J3573" s="6" t="s">
        <v>97</v>
      </c>
      <c r="K3573" s="2" t="s">
        <v>134</v>
      </c>
      <c r="L3573" t="s">
        <v>139</v>
      </c>
      <c r="M3573" s="3" t="s">
        <v>100</v>
      </c>
      <c r="N3573" s="71" t="s">
        <v>97</v>
      </c>
      <c r="O3573" s="71" t="s">
        <v>174</v>
      </c>
      <c r="P3573" s="5" t="s">
        <v>182</v>
      </c>
      <c r="Q3573" s="2" t="s">
        <v>97</v>
      </c>
      <c r="R3573" s="2" t="s">
        <v>98</v>
      </c>
      <c r="S3573" t="s">
        <v>98</v>
      </c>
      <c r="T3573" t="s">
        <v>98</v>
      </c>
      <c r="U3573" s="2" t="s">
        <v>98</v>
      </c>
      <c r="V3573" s="2" t="s">
        <v>98</v>
      </c>
      <c r="W3573" s="2" t="s">
        <v>98</v>
      </c>
      <c r="X3573" s="2" t="s">
        <v>98</v>
      </c>
      <c r="Y3573" s="2" t="s">
        <v>98</v>
      </c>
      <c r="Z3573" s="2" t="s">
        <v>98</v>
      </c>
      <c r="AA3573" s="2" t="s">
        <v>98</v>
      </c>
      <c r="AB3573" s="2" t="s">
        <v>97</v>
      </c>
      <c r="AC3573" t="s">
        <v>179</v>
      </c>
      <c r="AD3573" t="s">
        <v>97</v>
      </c>
      <c r="AE3573" s="1" t="s">
        <v>98</v>
      </c>
      <c r="AF3573" t="s">
        <v>98</v>
      </c>
    </row>
    <row r="3574" spans="1:32">
      <c r="A3574" s="3" t="s">
        <v>184</v>
      </c>
      <c r="B3574">
        <v>3564</v>
      </c>
      <c r="C3574" s="6">
        <v>206336</v>
      </c>
      <c r="D3574" t="s">
        <v>136</v>
      </c>
      <c r="E3574" s="2" t="s">
        <v>98</v>
      </c>
      <c r="F3574" s="2" t="s">
        <v>98</v>
      </c>
      <c r="G3574" s="2" t="s">
        <v>98</v>
      </c>
      <c r="H3574" s="2" t="s">
        <v>97</v>
      </c>
      <c r="I3574" s="2" t="s">
        <v>148</v>
      </c>
      <c r="J3574" s="2" t="s">
        <v>97</v>
      </c>
      <c r="K3574" s="2" t="s">
        <v>134</v>
      </c>
      <c r="L3574" t="s">
        <v>140</v>
      </c>
      <c r="M3574" s="2" t="s">
        <v>101</v>
      </c>
      <c r="N3574" s="71" t="s">
        <v>97</v>
      </c>
      <c r="O3574" s="71" t="s">
        <v>174</v>
      </c>
      <c r="P3574" s="4" t="s">
        <v>98</v>
      </c>
      <c r="Q3574" s="2" t="s">
        <v>97</v>
      </c>
      <c r="R3574" s="2" t="s">
        <v>97</v>
      </c>
      <c r="S3574" t="s">
        <v>97</v>
      </c>
      <c r="T3574" t="s">
        <v>98</v>
      </c>
      <c r="U3574" s="2" t="s">
        <v>98</v>
      </c>
      <c r="V3574" s="2" t="s">
        <v>98</v>
      </c>
      <c r="W3574" s="2" t="s">
        <v>98</v>
      </c>
      <c r="X3574" s="2" t="s">
        <v>97</v>
      </c>
      <c r="Y3574" s="2" t="s">
        <v>186</v>
      </c>
      <c r="Z3574" s="2" t="s">
        <v>98</v>
      </c>
      <c r="AA3574" s="2" t="s">
        <v>98</v>
      </c>
      <c r="AB3574" s="2" t="s">
        <v>185</v>
      </c>
      <c r="AC3574" t="s">
        <v>178</v>
      </c>
      <c r="AD3574" t="s">
        <v>97</v>
      </c>
      <c r="AE3574" s="1" t="s">
        <v>98</v>
      </c>
      <c r="AF3574" t="s">
        <v>97</v>
      </c>
    </row>
    <row r="3575" spans="1:32">
      <c r="A3575" s="3" t="s">
        <v>184</v>
      </c>
      <c r="B3575">
        <v>3565</v>
      </c>
      <c r="C3575">
        <v>206387</v>
      </c>
      <c r="D3575" t="s">
        <v>136</v>
      </c>
      <c r="E3575" s="2" t="s">
        <v>98</v>
      </c>
      <c r="F3575" s="2" t="s">
        <v>98</v>
      </c>
      <c r="G3575" s="2" t="s">
        <v>98</v>
      </c>
      <c r="H3575" s="2" t="s">
        <v>97</v>
      </c>
      <c r="I3575" s="2" t="s">
        <v>146</v>
      </c>
      <c r="J3575" s="6" t="s">
        <v>97</v>
      </c>
      <c r="K3575" s="2" t="s">
        <v>134</v>
      </c>
      <c r="L3575" t="s">
        <v>139</v>
      </c>
      <c r="M3575" s="3" t="s">
        <v>100</v>
      </c>
      <c r="N3575" s="71" t="s">
        <v>97</v>
      </c>
      <c r="O3575" s="71" t="s">
        <v>174</v>
      </c>
      <c r="P3575" s="4" t="s">
        <v>98</v>
      </c>
      <c r="Q3575" s="2" t="s">
        <v>98</v>
      </c>
      <c r="R3575" s="2" t="s">
        <v>98</v>
      </c>
      <c r="S3575" t="s">
        <v>97</v>
      </c>
      <c r="T3575" t="s">
        <v>98</v>
      </c>
      <c r="U3575" s="2" t="s">
        <v>98</v>
      </c>
      <c r="V3575" s="2" t="s">
        <v>98</v>
      </c>
      <c r="W3575" s="2" t="s">
        <v>98</v>
      </c>
      <c r="X3575" s="2" t="s">
        <v>98</v>
      </c>
      <c r="Y3575" s="2" t="s">
        <v>98</v>
      </c>
      <c r="Z3575" s="2" t="s">
        <v>98</v>
      </c>
      <c r="AA3575" s="2" t="s">
        <v>98</v>
      </c>
      <c r="AB3575" s="2" t="s">
        <v>99</v>
      </c>
      <c r="AC3575" t="s">
        <v>178</v>
      </c>
      <c r="AD3575" s="6" t="s">
        <v>97</v>
      </c>
      <c r="AE3575" s="7" t="s">
        <v>98</v>
      </c>
      <c r="AF3575" t="s">
        <v>99</v>
      </c>
    </row>
    <row r="3576" spans="1:32">
      <c r="A3576" s="3" t="s">
        <v>184</v>
      </c>
      <c r="B3576">
        <v>3566</v>
      </c>
      <c r="C3576">
        <v>206394</v>
      </c>
      <c r="D3576" t="s">
        <v>137</v>
      </c>
      <c r="E3576" s="2" t="s">
        <v>98</v>
      </c>
      <c r="F3576" s="2" t="s">
        <v>98</v>
      </c>
      <c r="G3576" s="2" t="s">
        <v>98</v>
      </c>
      <c r="H3576" s="3" t="s">
        <v>99</v>
      </c>
      <c r="I3576" s="2" t="s">
        <v>145</v>
      </c>
      <c r="J3576" s="6" t="s">
        <v>97</v>
      </c>
      <c r="K3576" s="2" t="s">
        <v>135</v>
      </c>
      <c r="L3576" t="s">
        <v>139</v>
      </c>
      <c r="M3576" s="3" t="s">
        <v>99</v>
      </c>
      <c r="N3576" s="71" t="s">
        <v>98</v>
      </c>
      <c r="O3576" s="71" t="s">
        <v>174</v>
      </c>
      <c r="P3576" s="5" t="s">
        <v>182</v>
      </c>
      <c r="Q3576" s="2" t="s">
        <v>98</v>
      </c>
      <c r="R3576" s="2" t="s">
        <v>98</v>
      </c>
      <c r="S3576" t="s">
        <v>98</v>
      </c>
      <c r="T3576" t="s">
        <v>98</v>
      </c>
      <c r="U3576" s="2" t="s">
        <v>98</v>
      </c>
      <c r="V3576" s="2" t="s">
        <v>98</v>
      </c>
      <c r="W3576" s="2" t="s">
        <v>98</v>
      </c>
      <c r="X3576" s="2" t="s">
        <v>98</v>
      </c>
      <c r="Y3576" s="2" t="s">
        <v>99</v>
      </c>
      <c r="Z3576" s="2" t="s">
        <v>98</v>
      </c>
      <c r="AA3576" s="2" t="s">
        <v>98</v>
      </c>
      <c r="AB3576" s="2" t="s">
        <v>185</v>
      </c>
      <c r="AC3576" t="s">
        <v>178</v>
      </c>
      <c r="AD3576" s="6" t="s">
        <v>98</v>
      </c>
      <c r="AE3576" s="1" t="s">
        <v>98</v>
      </c>
      <c r="AF3576" t="s">
        <v>99</v>
      </c>
    </row>
    <row r="3577" spans="1:32">
      <c r="A3577" s="3" t="s">
        <v>184</v>
      </c>
      <c r="B3577">
        <v>3567</v>
      </c>
      <c r="C3577">
        <v>206401</v>
      </c>
      <c r="D3577" t="s">
        <v>136</v>
      </c>
      <c r="E3577" s="2" t="s">
        <v>98</v>
      </c>
      <c r="F3577" s="2" t="s">
        <v>98</v>
      </c>
      <c r="G3577" s="2" t="s">
        <v>98</v>
      </c>
      <c r="H3577" s="3" t="s">
        <v>97</v>
      </c>
      <c r="I3577" s="2" t="s">
        <v>149</v>
      </c>
      <c r="J3577" s="6" t="s">
        <v>97</v>
      </c>
      <c r="K3577" s="2" t="s">
        <v>134</v>
      </c>
      <c r="L3577" t="s">
        <v>140</v>
      </c>
      <c r="M3577" s="3" t="s">
        <v>100</v>
      </c>
      <c r="N3577" s="71" t="s">
        <v>97</v>
      </c>
      <c r="O3577" s="71" t="s">
        <v>163</v>
      </c>
      <c r="P3577" s="4" t="s">
        <v>98</v>
      </c>
      <c r="Q3577" s="2" t="s">
        <v>98</v>
      </c>
      <c r="R3577" s="2" t="s">
        <v>98</v>
      </c>
      <c r="S3577" t="s">
        <v>97</v>
      </c>
      <c r="T3577" t="s">
        <v>98</v>
      </c>
      <c r="U3577" s="2" t="s">
        <v>98</v>
      </c>
      <c r="V3577" s="2" t="s">
        <v>98</v>
      </c>
      <c r="W3577" s="2" t="s">
        <v>98</v>
      </c>
      <c r="X3577" s="2" t="s">
        <v>98</v>
      </c>
      <c r="Y3577" s="2" t="s">
        <v>186</v>
      </c>
      <c r="Z3577" s="2" t="s">
        <v>98</v>
      </c>
      <c r="AA3577" s="2" t="s">
        <v>98</v>
      </c>
      <c r="AB3577" s="2" t="s">
        <v>97</v>
      </c>
      <c r="AC3577" t="s">
        <v>178</v>
      </c>
      <c r="AD3577" s="6" t="s">
        <v>97</v>
      </c>
      <c r="AE3577" s="1" t="s">
        <v>98</v>
      </c>
      <c r="AF3577" t="s">
        <v>98</v>
      </c>
    </row>
    <row r="3578" spans="1:32">
      <c r="A3578" s="3" t="s">
        <v>184</v>
      </c>
      <c r="B3578">
        <v>3568</v>
      </c>
      <c r="C3578">
        <v>206415</v>
      </c>
      <c r="D3578" t="s">
        <v>136</v>
      </c>
      <c r="E3578" s="2" t="s">
        <v>98</v>
      </c>
      <c r="F3578" s="2" t="s">
        <v>98</v>
      </c>
      <c r="G3578" s="2" t="s">
        <v>98</v>
      </c>
      <c r="H3578" s="3" t="s">
        <v>97</v>
      </c>
      <c r="I3578" s="2" t="s">
        <v>146</v>
      </c>
      <c r="J3578" s="6" t="s">
        <v>97</v>
      </c>
      <c r="K3578" s="2" t="s">
        <v>134</v>
      </c>
      <c r="L3578" t="s">
        <v>140</v>
      </c>
      <c r="M3578" s="3" t="s">
        <v>100</v>
      </c>
      <c r="N3578" s="71" t="s">
        <v>98</v>
      </c>
      <c r="O3578" s="71" t="s">
        <v>174</v>
      </c>
      <c r="P3578" s="4" t="s">
        <v>182</v>
      </c>
      <c r="Q3578" s="2" t="s">
        <v>98</v>
      </c>
      <c r="R3578" s="2" t="s">
        <v>98</v>
      </c>
      <c r="S3578" t="s">
        <v>98</v>
      </c>
      <c r="T3578" t="s">
        <v>98</v>
      </c>
      <c r="U3578" s="2" t="s">
        <v>98</v>
      </c>
      <c r="V3578" s="2" t="s">
        <v>98</v>
      </c>
      <c r="W3578" s="2" t="s">
        <v>98</v>
      </c>
      <c r="X3578" s="2" t="s">
        <v>98</v>
      </c>
      <c r="Y3578" s="2" t="s">
        <v>186</v>
      </c>
      <c r="Z3578" s="2" t="s">
        <v>98</v>
      </c>
      <c r="AA3578" s="2" t="s">
        <v>98</v>
      </c>
      <c r="AB3578" s="2" t="s">
        <v>99</v>
      </c>
      <c r="AC3578" t="s">
        <v>178</v>
      </c>
      <c r="AD3578" s="6" t="s">
        <v>97</v>
      </c>
      <c r="AE3578" s="7" t="s">
        <v>98</v>
      </c>
      <c r="AF3578" t="s">
        <v>98</v>
      </c>
    </row>
    <row r="3579" spans="1:32">
      <c r="A3579" s="3" t="s">
        <v>184</v>
      </c>
      <c r="B3579">
        <v>3569</v>
      </c>
      <c r="C3579">
        <v>206502</v>
      </c>
      <c r="D3579" t="s">
        <v>136</v>
      </c>
      <c r="E3579" s="2" t="s">
        <v>98</v>
      </c>
      <c r="F3579" s="2" t="s">
        <v>98</v>
      </c>
      <c r="G3579" s="2" t="s">
        <v>98</v>
      </c>
      <c r="H3579" s="3" t="s">
        <v>99</v>
      </c>
      <c r="I3579" s="2" t="s">
        <v>146</v>
      </c>
      <c r="J3579" s="6" t="s">
        <v>97</v>
      </c>
      <c r="K3579" s="2" t="s">
        <v>134</v>
      </c>
      <c r="L3579" t="s">
        <v>140</v>
      </c>
      <c r="M3579" s="3" t="s">
        <v>100</v>
      </c>
      <c r="N3579" s="71" t="s">
        <v>97</v>
      </c>
      <c r="O3579" s="71" t="s">
        <v>163</v>
      </c>
      <c r="P3579" s="4" t="s">
        <v>182</v>
      </c>
      <c r="Q3579" s="2" t="s">
        <v>98</v>
      </c>
      <c r="R3579" s="2" t="s">
        <v>98</v>
      </c>
      <c r="S3579" t="s">
        <v>98</v>
      </c>
      <c r="T3579" t="s">
        <v>98</v>
      </c>
      <c r="U3579" s="2" t="s">
        <v>98</v>
      </c>
      <c r="V3579" s="2" t="s">
        <v>98</v>
      </c>
      <c r="W3579" s="2" t="s">
        <v>98</v>
      </c>
      <c r="X3579" s="2" t="s">
        <v>97</v>
      </c>
      <c r="Y3579" s="2" t="s">
        <v>186</v>
      </c>
      <c r="Z3579" s="2" t="s">
        <v>98</v>
      </c>
      <c r="AA3579" s="2" t="s">
        <v>98</v>
      </c>
      <c r="AB3579" s="2" t="s">
        <v>97</v>
      </c>
      <c r="AC3579" t="s">
        <v>178</v>
      </c>
      <c r="AD3579" t="s">
        <v>97</v>
      </c>
      <c r="AE3579" s="1" t="s">
        <v>98</v>
      </c>
      <c r="AF3579" t="s">
        <v>98</v>
      </c>
    </row>
    <row r="3580" spans="1:32">
      <c r="A3580" s="3" t="s">
        <v>184</v>
      </c>
      <c r="B3580">
        <v>3570</v>
      </c>
      <c r="C3580">
        <v>206503</v>
      </c>
      <c r="D3580" t="s">
        <v>136</v>
      </c>
      <c r="E3580" s="2" t="s">
        <v>98</v>
      </c>
      <c r="F3580" s="2" t="s">
        <v>98</v>
      </c>
      <c r="G3580" s="2" t="s">
        <v>98</v>
      </c>
      <c r="H3580" s="3" t="s">
        <v>99</v>
      </c>
      <c r="I3580" s="2" t="s">
        <v>146</v>
      </c>
      <c r="J3580" s="6" t="s">
        <v>97</v>
      </c>
      <c r="K3580" s="2" t="s">
        <v>134</v>
      </c>
      <c r="L3580" t="s">
        <v>140</v>
      </c>
      <c r="M3580" s="2" t="s">
        <v>100</v>
      </c>
      <c r="N3580" s="70" t="s">
        <v>98</v>
      </c>
      <c r="O3580" s="70" t="s">
        <v>163</v>
      </c>
      <c r="P3580" s="5" t="s">
        <v>182</v>
      </c>
      <c r="Q3580" s="2" t="s">
        <v>98</v>
      </c>
      <c r="R3580" s="2" t="s">
        <v>98</v>
      </c>
      <c r="S3580" t="s">
        <v>98</v>
      </c>
      <c r="T3580" t="s">
        <v>98</v>
      </c>
      <c r="U3580" s="2" t="s">
        <v>98</v>
      </c>
      <c r="V3580" s="2" t="s">
        <v>98</v>
      </c>
      <c r="W3580" s="2" t="s">
        <v>98</v>
      </c>
      <c r="X3580" s="2" t="s">
        <v>98</v>
      </c>
      <c r="Y3580" s="2" t="s">
        <v>186</v>
      </c>
      <c r="Z3580" s="2" t="s">
        <v>98</v>
      </c>
      <c r="AA3580" s="2" t="s">
        <v>98</v>
      </c>
      <c r="AB3580" s="2" t="s">
        <v>97</v>
      </c>
      <c r="AC3580" t="s">
        <v>178</v>
      </c>
      <c r="AD3580" t="s">
        <v>97</v>
      </c>
      <c r="AE3580" s="1" t="s">
        <v>98</v>
      </c>
      <c r="AF3580" t="s">
        <v>98</v>
      </c>
    </row>
    <row r="3581" spans="1:32">
      <c r="A3581" s="3" t="s">
        <v>184</v>
      </c>
      <c r="B3581">
        <v>3571</v>
      </c>
      <c r="C3581" s="6">
        <v>206521</v>
      </c>
      <c r="D3581" t="s">
        <v>137</v>
      </c>
      <c r="E3581" s="2" t="s">
        <v>98</v>
      </c>
      <c r="F3581" s="2" t="s">
        <v>98</v>
      </c>
      <c r="G3581" s="2" t="s">
        <v>98</v>
      </c>
      <c r="H3581" s="2" t="s">
        <v>97</v>
      </c>
      <c r="I3581" s="2" t="s">
        <v>146</v>
      </c>
      <c r="J3581" s="2" t="s">
        <v>97</v>
      </c>
      <c r="K3581" s="2" t="s">
        <v>134</v>
      </c>
      <c r="L3581" t="s">
        <v>139</v>
      </c>
      <c r="M3581" s="2" t="s">
        <v>100</v>
      </c>
      <c r="N3581" s="71" t="s">
        <v>97</v>
      </c>
      <c r="O3581" s="71" t="s">
        <v>174</v>
      </c>
      <c r="P3581" s="4" t="s">
        <v>182</v>
      </c>
      <c r="Q3581" s="2" t="s">
        <v>98</v>
      </c>
      <c r="R3581" s="2" t="s">
        <v>98</v>
      </c>
      <c r="S3581" t="s">
        <v>98</v>
      </c>
      <c r="T3581" t="s">
        <v>98</v>
      </c>
      <c r="U3581" s="2" t="s">
        <v>98</v>
      </c>
      <c r="V3581" s="2" t="s">
        <v>98</v>
      </c>
      <c r="W3581" s="2" t="s">
        <v>98</v>
      </c>
      <c r="X3581" s="2" t="s">
        <v>98</v>
      </c>
      <c r="Y3581" s="2" t="s">
        <v>98</v>
      </c>
      <c r="Z3581" s="2" t="s">
        <v>98</v>
      </c>
      <c r="AA3581" s="2" t="s">
        <v>98</v>
      </c>
      <c r="AB3581" s="2" t="s">
        <v>97</v>
      </c>
      <c r="AC3581" t="s">
        <v>179</v>
      </c>
      <c r="AD3581" t="s">
        <v>97</v>
      </c>
      <c r="AE3581" s="1" t="s">
        <v>98</v>
      </c>
      <c r="AF3581" t="s">
        <v>98</v>
      </c>
    </row>
    <row r="3582" spans="1:32">
      <c r="A3582" s="3" t="s">
        <v>184</v>
      </c>
      <c r="B3582">
        <v>3572</v>
      </c>
      <c r="C3582">
        <v>206524</v>
      </c>
      <c r="D3582" t="s">
        <v>137</v>
      </c>
      <c r="E3582" s="2" t="s">
        <v>98</v>
      </c>
      <c r="F3582" s="2" t="s">
        <v>98</v>
      </c>
      <c r="G3582" s="2" t="s">
        <v>98</v>
      </c>
      <c r="H3582" s="3" t="s">
        <v>97</v>
      </c>
      <c r="I3582" s="2" t="s">
        <v>146</v>
      </c>
      <c r="J3582" s="6" t="s">
        <v>97</v>
      </c>
      <c r="K3582" s="2" t="s">
        <v>134</v>
      </c>
      <c r="L3582" t="s">
        <v>139</v>
      </c>
      <c r="M3582" s="2" t="s">
        <v>100</v>
      </c>
      <c r="N3582" s="70" t="s">
        <v>97</v>
      </c>
      <c r="O3582" s="70" t="s">
        <v>174</v>
      </c>
      <c r="P3582" s="5" t="s">
        <v>98</v>
      </c>
      <c r="Q3582" s="2" t="s">
        <v>98</v>
      </c>
      <c r="R3582" s="2" t="s">
        <v>98</v>
      </c>
      <c r="S3582" t="s">
        <v>97</v>
      </c>
      <c r="T3582" t="s">
        <v>98</v>
      </c>
      <c r="U3582" s="2" t="s">
        <v>98</v>
      </c>
      <c r="V3582" s="2" t="s">
        <v>98</v>
      </c>
      <c r="W3582" s="2" t="s">
        <v>98</v>
      </c>
      <c r="X3582" s="2" t="s">
        <v>97</v>
      </c>
      <c r="Y3582" s="2" t="s">
        <v>98</v>
      </c>
      <c r="Z3582" s="2" t="s">
        <v>97</v>
      </c>
      <c r="AA3582" s="2" t="s">
        <v>98</v>
      </c>
      <c r="AB3582" s="2" t="s">
        <v>98</v>
      </c>
      <c r="AC3582" t="s">
        <v>179</v>
      </c>
      <c r="AD3582" t="s">
        <v>97</v>
      </c>
      <c r="AE3582" s="1" t="s">
        <v>98</v>
      </c>
      <c r="AF3582" t="s">
        <v>98</v>
      </c>
    </row>
    <row r="3583" spans="1:32">
      <c r="A3583" s="3" t="s">
        <v>184</v>
      </c>
      <c r="B3583">
        <v>3573</v>
      </c>
      <c r="C3583">
        <v>206529</v>
      </c>
      <c r="D3583" t="s">
        <v>136</v>
      </c>
      <c r="E3583" s="2" t="s">
        <v>97</v>
      </c>
      <c r="F3583" s="2" t="s">
        <v>98</v>
      </c>
      <c r="G3583" s="2" t="s">
        <v>98</v>
      </c>
      <c r="H3583" s="3" t="s">
        <v>99</v>
      </c>
      <c r="I3583" s="2" t="s">
        <v>149</v>
      </c>
      <c r="J3583" s="6" t="s">
        <v>98</v>
      </c>
      <c r="K3583" s="2" t="s">
        <v>134</v>
      </c>
      <c r="L3583" t="s">
        <v>139</v>
      </c>
      <c r="M3583" s="2" t="s">
        <v>101</v>
      </c>
      <c r="N3583" s="70" t="s">
        <v>97</v>
      </c>
      <c r="O3583" s="70" t="s">
        <v>174</v>
      </c>
      <c r="P3583" s="4" t="s">
        <v>97</v>
      </c>
      <c r="Q3583" s="2" t="s">
        <v>97</v>
      </c>
      <c r="R3583" s="2" t="s">
        <v>98</v>
      </c>
      <c r="S3583" t="s">
        <v>97</v>
      </c>
      <c r="T3583" t="s">
        <v>97</v>
      </c>
      <c r="U3583" s="2" t="s">
        <v>97</v>
      </c>
      <c r="V3583" s="2" t="s">
        <v>97</v>
      </c>
      <c r="W3583" s="2" t="s">
        <v>98</v>
      </c>
      <c r="X3583" s="2" t="s">
        <v>97</v>
      </c>
      <c r="Y3583" s="2" t="s">
        <v>98</v>
      </c>
      <c r="Z3583" s="2" t="s">
        <v>97</v>
      </c>
      <c r="AA3583" s="2" t="s">
        <v>97</v>
      </c>
      <c r="AB3583" s="2" t="s">
        <v>98</v>
      </c>
      <c r="AC3583" t="s">
        <v>179</v>
      </c>
      <c r="AD3583" s="6" t="s">
        <v>97</v>
      </c>
      <c r="AE3583" s="1" t="s">
        <v>98</v>
      </c>
      <c r="AF3583" t="s">
        <v>97</v>
      </c>
    </row>
    <row r="3584" spans="1:32">
      <c r="A3584" s="3" t="s">
        <v>184</v>
      </c>
      <c r="B3584">
        <v>3574</v>
      </c>
      <c r="C3584">
        <v>206531</v>
      </c>
      <c r="D3584" t="s">
        <v>136</v>
      </c>
      <c r="E3584" s="2" t="s">
        <v>98</v>
      </c>
      <c r="F3584" s="2" t="s">
        <v>98</v>
      </c>
      <c r="G3584" s="2" t="s">
        <v>98</v>
      </c>
      <c r="H3584" s="3" t="s">
        <v>97</v>
      </c>
      <c r="I3584" s="2" t="s">
        <v>145</v>
      </c>
      <c r="J3584" s="6" t="s">
        <v>97</v>
      </c>
      <c r="K3584" s="2" t="s">
        <v>134</v>
      </c>
      <c r="L3584" t="s">
        <v>139</v>
      </c>
      <c r="M3584" s="2" t="s">
        <v>101</v>
      </c>
      <c r="N3584" s="70" t="s">
        <v>97</v>
      </c>
      <c r="O3584" s="70" t="s">
        <v>174</v>
      </c>
      <c r="P3584" s="4" t="s">
        <v>97</v>
      </c>
      <c r="Q3584" s="2" t="s">
        <v>98</v>
      </c>
      <c r="R3584" s="2" t="s">
        <v>98</v>
      </c>
      <c r="S3584" t="s">
        <v>97</v>
      </c>
      <c r="T3584" t="s">
        <v>98</v>
      </c>
      <c r="U3584" s="2" t="s">
        <v>98</v>
      </c>
      <c r="V3584" s="2" t="s">
        <v>98</v>
      </c>
      <c r="W3584" s="2" t="s">
        <v>98</v>
      </c>
      <c r="X3584" s="2" t="s">
        <v>98</v>
      </c>
      <c r="Y3584" s="2" t="s">
        <v>98</v>
      </c>
      <c r="Z3584" s="2" t="s">
        <v>98</v>
      </c>
      <c r="AA3584" s="2" t="s">
        <v>98</v>
      </c>
      <c r="AB3584" s="2" t="s">
        <v>97</v>
      </c>
      <c r="AC3584" t="s">
        <v>179</v>
      </c>
      <c r="AD3584" s="6" t="s">
        <v>97</v>
      </c>
      <c r="AE3584" s="1" t="s">
        <v>98</v>
      </c>
      <c r="AF3584" t="s">
        <v>98</v>
      </c>
    </row>
    <row r="3585" spans="1:32">
      <c r="A3585" s="3" t="s">
        <v>183</v>
      </c>
      <c r="B3585">
        <v>3575</v>
      </c>
      <c r="C3585">
        <v>206536</v>
      </c>
      <c r="D3585" t="s">
        <v>136</v>
      </c>
      <c r="E3585" s="2" t="s">
        <v>97</v>
      </c>
      <c r="F3585" s="2" t="s">
        <v>97</v>
      </c>
      <c r="G3585" s="2" t="s">
        <v>98</v>
      </c>
      <c r="H3585" s="3" t="s">
        <v>97</v>
      </c>
      <c r="I3585" s="2" t="s">
        <v>144</v>
      </c>
      <c r="J3585" s="6" t="s">
        <v>97</v>
      </c>
      <c r="K3585" s="2" t="s">
        <v>134</v>
      </c>
      <c r="L3585" t="s">
        <v>139</v>
      </c>
      <c r="M3585" s="3" t="s">
        <v>100</v>
      </c>
      <c r="N3585" s="71" t="s">
        <v>97</v>
      </c>
      <c r="O3585" s="71" t="s">
        <v>163</v>
      </c>
      <c r="P3585" s="5" t="s">
        <v>97</v>
      </c>
      <c r="Q3585" s="2" t="s">
        <v>97</v>
      </c>
      <c r="R3585" s="2" t="s">
        <v>97</v>
      </c>
      <c r="S3585" t="s">
        <v>97</v>
      </c>
      <c r="T3585" t="s">
        <v>98</v>
      </c>
      <c r="U3585" s="2" t="s">
        <v>97</v>
      </c>
      <c r="V3585" s="2" t="s">
        <v>97</v>
      </c>
      <c r="W3585" s="2" t="s">
        <v>98</v>
      </c>
      <c r="X3585" s="2" t="s">
        <v>97</v>
      </c>
      <c r="Y3585" s="2" t="s">
        <v>98</v>
      </c>
      <c r="Z3585" s="2" t="s">
        <v>98</v>
      </c>
      <c r="AA3585" s="2" t="s">
        <v>98</v>
      </c>
      <c r="AB3585" s="2" t="s">
        <v>185</v>
      </c>
      <c r="AC3585" t="s">
        <v>179</v>
      </c>
      <c r="AD3585" t="s">
        <v>97</v>
      </c>
      <c r="AE3585" s="1" t="s">
        <v>98</v>
      </c>
      <c r="AF3585" t="s">
        <v>98</v>
      </c>
    </row>
    <row r="3586" spans="1:32">
      <c r="A3586" s="3" t="s">
        <v>184</v>
      </c>
      <c r="B3586">
        <v>3576</v>
      </c>
      <c r="C3586">
        <v>206561</v>
      </c>
      <c r="D3586" t="s">
        <v>137</v>
      </c>
      <c r="E3586" s="2" t="s">
        <v>98</v>
      </c>
      <c r="F3586" s="2" t="s">
        <v>98</v>
      </c>
      <c r="G3586" s="2" t="s">
        <v>98</v>
      </c>
      <c r="H3586" s="2" t="s">
        <v>98</v>
      </c>
      <c r="I3586" s="2" t="s">
        <v>145</v>
      </c>
      <c r="J3586" s="6" t="s">
        <v>97</v>
      </c>
      <c r="K3586" s="2" t="s">
        <v>134</v>
      </c>
      <c r="L3586" t="s">
        <v>140</v>
      </c>
      <c r="M3586" s="2" t="s">
        <v>100</v>
      </c>
      <c r="N3586" s="70" t="s">
        <v>98</v>
      </c>
      <c r="O3586" s="70" t="s">
        <v>174</v>
      </c>
      <c r="P3586" s="5" t="s">
        <v>97</v>
      </c>
      <c r="Q3586" s="2" t="s">
        <v>98</v>
      </c>
      <c r="R3586" s="2" t="s">
        <v>98</v>
      </c>
      <c r="S3586" t="s">
        <v>97</v>
      </c>
      <c r="T3586" t="s">
        <v>98</v>
      </c>
      <c r="U3586" s="2" t="s">
        <v>98</v>
      </c>
      <c r="V3586" s="2" t="s">
        <v>98</v>
      </c>
      <c r="W3586" s="2" t="s">
        <v>98</v>
      </c>
      <c r="X3586" s="2" t="s">
        <v>98</v>
      </c>
      <c r="Y3586" s="2" t="s">
        <v>186</v>
      </c>
      <c r="Z3586" s="2" t="s">
        <v>98</v>
      </c>
      <c r="AA3586" s="2" t="s">
        <v>98</v>
      </c>
      <c r="AB3586" s="2" t="s">
        <v>97</v>
      </c>
      <c r="AC3586" t="s">
        <v>178</v>
      </c>
      <c r="AD3586" s="6" t="s">
        <v>97</v>
      </c>
      <c r="AE3586" s="1" t="s">
        <v>98</v>
      </c>
      <c r="AF3586" t="s">
        <v>97</v>
      </c>
    </row>
    <row r="3587" spans="1:32">
      <c r="A3587" s="3" t="s">
        <v>184</v>
      </c>
      <c r="B3587">
        <v>3577</v>
      </c>
      <c r="C3587" s="6">
        <v>206563</v>
      </c>
      <c r="D3587" t="s">
        <v>137</v>
      </c>
      <c r="E3587" s="2" t="s">
        <v>98</v>
      </c>
      <c r="F3587" s="2" t="s">
        <v>98</v>
      </c>
      <c r="G3587" s="2" t="s">
        <v>98</v>
      </c>
      <c r="H3587" s="2" t="s">
        <v>98</v>
      </c>
      <c r="I3587" s="2" t="s">
        <v>145</v>
      </c>
      <c r="J3587" s="2" t="s">
        <v>97</v>
      </c>
      <c r="K3587" s="2" t="s">
        <v>135</v>
      </c>
      <c r="L3587" t="s">
        <v>140</v>
      </c>
      <c r="M3587" s="2" t="s">
        <v>100</v>
      </c>
      <c r="N3587" s="71" t="s">
        <v>98</v>
      </c>
      <c r="O3587" s="71" t="s">
        <v>163</v>
      </c>
      <c r="P3587" s="4" t="s">
        <v>97</v>
      </c>
      <c r="Q3587" s="2" t="s">
        <v>98</v>
      </c>
      <c r="R3587" s="2" t="s">
        <v>98</v>
      </c>
      <c r="S3587" t="s">
        <v>97</v>
      </c>
      <c r="T3587" t="s">
        <v>98</v>
      </c>
      <c r="U3587" s="2" t="s">
        <v>98</v>
      </c>
      <c r="V3587" s="2" t="s">
        <v>98</v>
      </c>
      <c r="W3587" s="2" t="s">
        <v>98</v>
      </c>
      <c r="X3587" s="2" t="s">
        <v>97</v>
      </c>
      <c r="Y3587" s="2" t="s">
        <v>186</v>
      </c>
      <c r="Z3587" s="2" t="s">
        <v>98</v>
      </c>
      <c r="AA3587" s="2" t="s">
        <v>98</v>
      </c>
      <c r="AB3587" s="2" t="s">
        <v>185</v>
      </c>
      <c r="AC3587" t="s">
        <v>178</v>
      </c>
      <c r="AD3587" t="s">
        <v>98</v>
      </c>
      <c r="AE3587" s="1" t="s">
        <v>98</v>
      </c>
      <c r="AF3587" t="s">
        <v>97</v>
      </c>
    </row>
    <row r="3588" spans="1:32">
      <c r="A3588" s="3" t="s">
        <v>184</v>
      </c>
      <c r="B3588">
        <v>3578</v>
      </c>
      <c r="C3588" s="6">
        <v>206569</v>
      </c>
      <c r="D3588" t="s">
        <v>136</v>
      </c>
      <c r="E3588" s="2" t="s">
        <v>98</v>
      </c>
      <c r="F3588" s="2" t="s">
        <v>98</v>
      </c>
      <c r="G3588" s="2" t="s">
        <v>98</v>
      </c>
      <c r="H3588" s="2" t="s">
        <v>97</v>
      </c>
      <c r="I3588" s="2" t="s">
        <v>147</v>
      </c>
      <c r="J3588" s="2" t="s">
        <v>97</v>
      </c>
      <c r="K3588" s="2" t="s">
        <v>135</v>
      </c>
      <c r="L3588" t="s">
        <v>140</v>
      </c>
      <c r="M3588" s="2" t="s">
        <v>101</v>
      </c>
      <c r="N3588" s="71" t="s">
        <v>98</v>
      </c>
      <c r="O3588" s="71" t="s">
        <v>174</v>
      </c>
      <c r="P3588" s="4" t="s">
        <v>182</v>
      </c>
      <c r="Q3588" s="2" t="s">
        <v>98</v>
      </c>
      <c r="R3588" s="2" t="s">
        <v>98</v>
      </c>
      <c r="S3588" t="s">
        <v>98</v>
      </c>
      <c r="T3588" t="s">
        <v>98</v>
      </c>
      <c r="U3588" s="2" t="s">
        <v>98</v>
      </c>
      <c r="V3588" s="2" t="s">
        <v>98</v>
      </c>
      <c r="W3588" s="2" t="s">
        <v>98</v>
      </c>
      <c r="X3588" s="2" t="s">
        <v>97</v>
      </c>
      <c r="Y3588" s="2" t="s">
        <v>99</v>
      </c>
      <c r="Z3588" s="2" t="s">
        <v>97</v>
      </c>
      <c r="AA3588" s="2" t="s">
        <v>97</v>
      </c>
      <c r="AB3588" s="2" t="s">
        <v>185</v>
      </c>
      <c r="AC3588" t="s">
        <v>178</v>
      </c>
      <c r="AD3588" t="s">
        <v>98</v>
      </c>
      <c r="AE3588" s="1" t="s">
        <v>98</v>
      </c>
      <c r="AF3588" t="s">
        <v>98</v>
      </c>
    </row>
    <row r="3589" spans="1:32">
      <c r="A3589" s="3" t="s">
        <v>184</v>
      </c>
      <c r="B3589">
        <v>3579</v>
      </c>
      <c r="C3589">
        <v>206570</v>
      </c>
      <c r="D3589" t="s">
        <v>136</v>
      </c>
      <c r="E3589" s="2" t="s">
        <v>98</v>
      </c>
      <c r="F3589" s="2" t="s">
        <v>98</v>
      </c>
      <c r="G3589" s="2" t="s">
        <v>98</v>
      </c>
      <c r="H3589" s="3" t="s">
        <v>97</v>
      </c>
      <c r="I3589" s="2" t="s">
        <v>147</v>
      </c>
      <c r="J3589" s="6" t="s">
        <v>97</v>
      </c>
      <c r="K3589" s="2" t="s">
        <v>134</v>
      </c>
      <c r="L3589" t="s">
        <v>140</v>
      </c>
      <c r="M3589" s="2" t="s">
        <v>101</v>
      </c>
      <c r="N3589" s="70" t="s">
        <v>97</v>
      </c>
      <c r="O3589" s="70" t="s">
        <v>174</v>
      </c>
      <c r="P3589" s="5" t="s">
        <v>97</v>
      </c>
      <c r="Q3589" s="2" t="s">
        <v>98</v>
      </c>
      <c r="R3589" s="2" t="s">
        <v>98</v>
      </c>
      <c r="S3589" t="s">
        <v>97</v>
      </c>
      <c r="T3589" t="s">
        <v>98</v>
      </c>
      <c r="U3589" s="2" t="s">
        <v>98</v>
      </c>
      <c r="V3589" s="2" t="s">
        <v>98</v>
      </c>
      <c r="W3589" s="2" t="s">
        <v>98</v>
      </c>
      <c r="X3589" s="2" t="s">
        <v>98</v>
      </c>
      <c r="Y3589" s="2" t="s">
        <v>98</v>
      </c>
      <c r="Z3589" s="2" t="s">
        <v>98</v>
      </c>
      <c r="AA3589" s="2" t="s">
        <v>98</v>
      </c>
      <c r="AB3589" s="2" t="s">
        <v>97</v>
      </c>
      <c r="AC3589" t="s">
        <v>178</v>
      </c>
      <c r="AD3589" s="6" t="s">
        <v>97</v>
      </c>
      <c r="AE3589" s="1" t="s">
        <v>98</v>
      </c>
      <c r="AF3589" t="s">
        <v>98</v>
      </c>
    </row>
    <row r="3590" spans="1:32">
      <c r="A3590" s="3" t="s">
        <v>184</v>
      </c>
      <c r="B3590">
        <v>3580</v>
      </c>
      <c r="C3590">
        <v>206571</v>
      </c>
      <c r="D3590" t="s">
        <v>137</v>
      </c>
      <c r="E3590" s="2" t="s">
        <v>98</v>
      </c>
      <c r="F3590" s="2" t="s">
        <v>98</v>
      </c>
      <c r="G3590" s="2" t="s">
        <v>98</v>
      </c>
      <c r="H3590" s="3" t="s">
        <v>97</v>
      </c>
      <c r="I3590" s="2" t="s">
        <v>147</v>
      </c>
      <c r="J3590" s="6" t="s">
        <v>97</v>
      </c>
      <c r="K3590" s="2" t="s">
        <v>134</v>
      </c>
      <c r="L3590" t="s">
        <v>139</v>
      </c>
      <c r="M3590" s="3" t="s">
        <v>100</v>
      </c>
      <c r="N3590" s="71" t="s">
        <v>98</v>
      </c>
      <c r="O3590" s="71" t="s">
        <v>174</v>
      </c>
      <c r="P3590" s="4" t="s">
        <v>97</v>
      </c>
      <c r="Q3590" s="2" t="s">
        <v>98</v>
      </c>
      <c r="R3590" s="2" t="s">
        <v>98</v>
      </c>
      <c r="S3590" t="s">
        <v>97</v>
      </c>
      <c r="T3590" t="s">
        <v>98</v>
      </c>
      <c r="U3590" s="2" t="s">
        <v>98</v>
      </c>
      <c r="V3590" s="2" t="s">
        <v>98</v>
      </c>
      <c r="W3590" s="2" t="s">
        <v>98</v>
      </c>
      <c r="X3590" s="2" t="s">
        <v>98</v>
      </c>
      <c r="Y3590" s="2" t="s">
        <v>98</v>
      </c>
      <c r="Z3590" s="2" t="s">
        <v>98</v>
      </c>
      <c r="AA3590" s="2" t="s">
        <v>98</v>
      </c>
      <c r="AB3590" s="2" t="s">
        <v>98</v>
      </c>
      <c r="AC3590" t="s">
        <v>179</v>
      </c>
      <c r="AD3590" t="s">
        <v>97</v>
      </c>
      <c r="AE3590" s="1" t="s">
        <v>98</v>
      </c>
      <c r="AF3590" t="s">
        <v>97</v>
      </c>
    </row>
    <row r="3591" spans="1:32">
      <c r="A3591" s="3" t="s">
        <v>184</v>
      </c>
      <c r="B3591">
        <v>3581</v>
      </c>
      <c r="C3591" s="6">
        <v>206606</v>
      </c>
      <c r="D3591" t="s">
        <v>136</v>
      </c>
      <c r="E3591" s="2" t="s">
        <v>98</v>
      </c>
      <c r="F3591" s="2" t="s">
        <v>98</v>
      </c>
      <c r="G3591" s="2" t="s">
        <v>98</v>
      </c>
      <c r="H3591" s="2" t="s">
        <v>97</v>
      </c>
      <c r="I3591" s="2" t="s">
        <v>146</v>
      </c>
      <c r="J3591" s="2" t="s">
        <v>97</v>
      </c>
      <c r="K3591" s="2" t="s">
        <v>134</v>
      </c>
      <c r="L3591" t="s">
        <v>140</v>
      </c>
      <c r="M3591" s="2" t="s">
        <v>101</v>
      </c>
      <c r="N3591" s="71" t="s">
        <v>98</v>
      </c>
      <c r="O3591" s="71" t="s">
        <v>174</v>
      </c>
      <c r="P3591" s="4" t="s">
        <v>182</v>
      </c>
      <c r="Q3591" s="2" t="s">
        <v>98</v>
      </c>
      <c r="R3591" s="2" t="s">
        <v>98</v>
      </c>
      <c r="S3591" t="s">
        <v>98</v>
      </c>
      <c r="T3591" t="s">
        <v>98</v>
      </c>
      <c r="U3591" s="2" t="s">
        <v>98</v>
      </c>
      <c r="V3591" s="2" t="s">
        <v>98</v>
      </c>
      <c r="W3591" s="2" t="s">
        <v>98</v>
      </c>
      <c r="X3591" s="2" t="s">
        <v>98</v>
      </c>
      <c r="Y3591" s="2" t="s">
        <v>186</v>
      </c>
      <c r="Z3591" s="2" t="s">
        <v>98</v>
      </c>
      <c r="AA3591" s="2" t="s">
        <v>98</v>
      </c>
      <c r="AB3591" s="2" t="s">
        <v>97</v>
      </c>
      <c r="AC3591" t="s">
        <v>178</v>
      </c>
      <c r="AD3591" t="s">
        <v>97</v>
      </c>
      <c r="AE3591" s="1" t="s">
        <v>98</v>
      </c>
      <c r="AF3591" t="s">
        <v>98</v>
      </c>
    </row>
    <row r="3592" spans="1:32">
      <c r="A3592" s="3" t="s">
        <v>184</v>
      </c>
      <c r="B3592">
        <v>3582</v>
      </c>
      <c r="C3592" s="6">
        <v>206622</v>
      </c>
      <c r="D3592" t="s">
        <v>137</v>
      </c>
      <c r="E3592" s="2" t="s">
        <v>98</v>
      </c>
      <c r="F3592" s="2" t="s">
        <v>98</v>
      </c>
      <c r="G3592" s="2" t="s">
        <v>98</v>
      </c>
      <c r="H3592" s="2" t="s">
        <v>97</v>
      </c>
      <c r="I3592" s="2" t="s">
        <v>145</v>
      </c>
      <c r="J3592" s="2" t="s">
        <v>97</v>
      </c>
      <c r="K3592" s="2" t="s">
        <v>134</v>
      </c>
      <c r="L3592" t="s">
        <v>140</v>
      </c>
      <c r="M3592" s="2" t="s">
        <v>100</v>
      </c>
      <c r="N3592" s="71" t="s">
        <v>97</v>
      </c>
      <c r="O3592" s="71" t="s">
        <v>174</v>
      </c>
      <c r="P3592" s="4" t="s">
        <v>182</v>
      </c>
      <c r="Q3592" s="2" t="s">
        <v>98</v>
      </c>
      <c r="R3592" s="2" t="s">
        <v>98</v>
      </c>
      <c r="S3592" t="s">
        <v>98</v>
      </c>
      <c r="T3592" t="s">
        <v>98</v>
      </c>
      <c r="U3592" s="2" t="s">
        <v>98</v>
      </c>
      <c r="V3592" s="2" t="s">
        <v>98</v>
      </c>
      <c r="W3592" s="2" t="s">
        <v>98</v>
      </c>
      <c r="X3592" s="2" t="s">
        <v>98</v>
      </c>
      <c r="Y3592" s="2" t="s">
        <v>98</v>
      </c>
      <c r="Z3592" s="2" t="s">
        <v>98</v>
      </c>
      <c r="AA3592" s="2" t="s">
        <v>98</v>
      </c>
      <c r="AB3592" s="2" t="s">
        <v>99</v>
      </c>
      <c r="AC3592" t="s">
        <v>179</v>
      </c>
      <c r="AD3592" t="s">
        <v>97</v>
      </c>
      <c r="AE3592" s="1" t="s">
        <v>98</v>
      </c>
      <c r="AF3592" t="s">
        <v>98</v>
      </c>
    </row>
    <row r="3593" spans="1:32">
      <c r="A3593" s="3" t="s">
        <v>184</v>
      </c>
      <c r="B3593">
        <v>3583</v>
      </c>
      <c r="C3593">
        <v>206628</v>
      </c>
      <c r="D3593" t="s">
        <v>137</v>
      </c>
      <c r="E3593" s="2" t="s">
        <v>97</v>
      </c>
      <c r="F3593" s="2" t="s">
        <v>98</v>
      </c>
      <c r="G3593" s="2" t="s">
        <v>98</v>
      </c>
      <c r="H3593" s="2" t="s">
        <v>97</v>
      </c>
      <c r="I3593" s="2" t="s">
        <v>145</v>
      </c>
      <c r="J3593" s="6" t="s">
        <v>97</v>
      </c>
      <c r="K3593" s="2" t="s">
        <v>134</v>
      </c>
      <c r="L3593" t="s">
        <v>140</v>
      </c>
      <c r="M3593" s="3" t="s">
        <v>100</v>
      </c>
      <c r="N3593" s="71" t="s">
        <v>97</v>
      </c>
      <c r="O3593" s="71" t="s">
        <v>163</v>
      </c>
      <c r="P3593" s="4" t="s">
        <v>182</v>
      </c>
      <c r="Q3593" s="2" t="s">
        <v>98</v>
      </c>
      <c r="R3593" s="2" t="s">
        <v>98</v>
      </c>
      <c r="S3593" t="s">
        <v>98</v>
      </c>
      <c r="T3593" t="s">
        <v>98</v>
      </c>
      <c r="U3593" s="2" t="s">
        <v>98</v>
      </c>
      <c r="V3593" s="2" t="s">
        <v>98</v>
      </c>
      <c r="W3593" s="2" t="s">
        <v>98</v>
      </c>
      <c r="X3593" s="2" t="s">
        <v>98</v>
      </c>
      <c r="Y3593" s="2" t="s">
        <v>98</v>
      </c>
      <c r="Z3593" s="2" t="s">
        <v>98</v>
      </c>
      <c r="AA3593" s="2" t="s">
        <v>98</v>
      </c>
      <c r="AB3593" s="2" t="s">
        <v>99</v>
      </c>
      <c r="AC3593" t="s">
        <v>189</v>
      </c>
      <c r="AD3593" s="6" t="s">
        <v>97</v>
      </c>
      <c r="AE3593" s="1" t="s">
        <v>98</v>
      </c>
      <c r="AF3593" t="s">
        <v>98</v>
      </c>
    </row>
    <row r="3594" spans="1:32">
      <c r="A3594" s="3" t="s">
        <v>184</v>
      </c>
      <c r="B3594">
        <v>3584</v>
      </c>
      <c r="C3594" s="6">
        <v>206645</v>
      </c>
      <c r="D3594" t="s">
        <v>136</v>
      </c>
      <c r="E3594" s="2" t="s">
        <v>98</v>
      </c>
      <c r="F3594" s="2" t="s">
        <v>98</v>
      </c>
      <c r="G3594" s="2" t="s">
        <v>98</v>
      </c>
      <c r="H3594" s="2" t="s">
        <v>97</v>
      </c>
      <c r="I3594" s="2" t="s">
        <v>147</v>
      </c>
      <c r="J3594" s="2" t="s">
        <v>97</v>
      </c>
      <c r="K3594" s="2" t="s">
        <v>134</v>
      </c>
      <c r="L3594" t="s">
        <v>140</v>
      </c>
      <c r="M3594" s="2" t="s">
        <v>100</v>
      </c>
      <c r="N3594" s="71" t="s">
        <v>97</v>
      </c>
      <c r="O3594" s="71" t="s">
        <v>174</v>
      </c>
      <c r="P3594" s="4" t="s">
        <v>98</v>
      </c>
      <c r="Q3594" s="2" t="s">
        <v>97</v>
      </c>
      <c r="R3594" s="2" t="s">
        <v>98</v>
      </c>
      <c r="S3594" t="s">
        <v>97</v>
      </c>
      <c r="T3594" t="s">
        <v>98</v>
      </c>
      <c r="U3594" s="2" t="s">
        <v>98</v>
      </c>
      <c r="V3594" s="2" t="s">
        <v>98</v>
      </c>
      <c r="W3594" s="2" t="s">
        <v>98</v>
      </c>
      <c r="X3594" s="2" t="s">
        <v>98</v>
      </c>
      <c r="Y3594" s="2" t="s">
        <v>98</v>
      </c>
      <c r="Z3594" s="2" t="s">
        <v>98</v>
      </c>
      <c r="AA3594" s="2" t="s">
        <v>98</v>
      </c>
      <c r="AB3594" s="2" t="s">
        <v>97</v>
      </c>
      <c r="AC3594" t="s">
        <v>179</v>
      </c>
      <c r="AD3594" t="s">
        <v>97</v>
      </c>
      <c r="AE3594" s="1" t="s">
        <v>98</v>
      </c>
      <c r="AF3594" t="s">
        <v>97</v>
      </c>
    </row>
    <row r="3595" spans="1:32">
      <c r="A3595" s="3" t="s">
        <v>184</v>
      </c>
      <c r="B3595">
        <v>3585</v>
      </c>
      <c r="C3595">
        <v>206704</v>
      </c>
      <c r="D3595" t="s">
        <v>136</v>
      </c>
      <c r="E3595" s="2" t="s">
        <v>98</v>
      </c>
      <c r="F3595" s="2" t="s">
        <v>98</v>
      </c>
      <c r="G3595" s="2" t="s">
        <v>98</v>
      </c>
      <c r="H3595" s="3" t="s">
        <v>97</v>
      </c>
      <c r="I3595" s="2" t="s">
        <v>146</v>
      </c>
      <c r="J3595" s="6" t="s">
        <v>97</v>
      </c>
      <c r="K3595" s="2" t="s">
        <v>134</v>
      </c>
      <c r="L3595" t="s">
        <v>139</v>
      </c>
      <c r="M3595" s="3" t="s">
        <v>101</v>
      </c>
      <c r="N3595" s="71" t="s">
        <v>97</v>
      </c>
      <c r="O3595" s="71" t="s">
        <v>174</v>
      </c>
      <c r="P3595" s="4" t="s">
        <v>182</v>
      </c>
      <c r="Q3595" s="2" t="s">
        <v>98</v>
      </c>
      <c r="R3595" s="2" t="s">
        <v>98</v>
      </c>
      <c r="S3595" t="s">
        <v>98</v>
      </c>
      <c r="T3595" t="s">
        <v>98</v>
      </c>
      <c r="U3595" s="2" t="s">
        <v>98</v>
      </c>
      <c r="V3595" s="2" t="s">
        <v>98</v>
      </c>
      <c r="W3595" s="2" t="s">
        <v>98</v>
      </c>
      <c r="X3595" s="2" t="s">
        <v>98</v>
      </c>
      <c r="Y3595" s="2" t="s">
        <v>98</v>
      </c>
      <c r="Z3595" s="2" t="s">
        <v>98</v>
      </c>
      <c r="AA3595" s="2" t="s">
        <v>98</v>
      </c>
      <c r="AB3595" s="2" t="s">
        <v>99</v>
      </c>
      <c r="AC3595" t="s">
        <v>179</v>
      </c>
      <c r="AD3595" s="6" t="s">
        <v>97</v>
      </c>
      <c r="AE3595" s="1" t="s">
        <v>98</v>
      </c>
      <c r="AF3595" t="s">
        <v>98</v>
      </c>
    </row>
    <row r="3596" spans="1:32">
      <c r="A3596" s="3" t="s">
        <v>184</v>
      </c>
      <c r="B3596">
        <v>3586</v>
      </c>
      <c r="C3596">
        <v>206706</v>
      </c>
      <c r="D3596" t="s">
        <v>136</v>
      </c>
      <c r="E3596" s="2" t="s">
        <v>98</v>
      </c>
      <c r="F3596" s="2" t="s">
        <v>98</v>
      </c>
      <c r="G3596" s="2" t="s">
        <v>98</v>
      </c>
      <c r="H3596" s="3" t="s">
        <v>97</v>
      </c>
      <c r="I3596" s="2" t="s">
        <v>146</v>
      </c>
      <c r="J3596" s="6" t="s">
        <v>97</v>
      </c>
      <c r="K3596" s="2" t="s">
        <v>134</v>
      </c>
      <c r="L3596" t="s">
        <v>138</v>
      </c>
      <c r="M3596" s="2" t="s">
        <v>101</v>
      </c>
      <c r="N3596" s="70" t="s">
        <v>97</v>
      </c>
      <c r="O3596" s="70" t="s">
        <v>174</v>
      </c>
      <c r="P3596" s="4" t="s">
        <v>98</v>
      </c>
      <c r="Q3596" s="2" t="s">
        <v>98</v>
      </c>
      <c r="R3596" s="2" t="s">
        <v>98</v>
      </c>
      <c r="S3596" t="s">
        <v>97</v>
      </c>
      <c r="T3596" t="s">
        <v>97</v>
      </c>
      <c r="U3596" s="2" t="s">
        <v>97</v>
      </c>
      <c r="V3596" s="2" t="s">
        <v>97</v>
      </c>
      <c r="W3596" s="2" t="s">
        <v>98</v>
      </c>
      <c r="X3596" s="2" t="s">
        <v>97</v>
      </c>
      <c r="Y3596" s="2" t="s">
        <v>98</v>
      </c>
      <c r="Z3596" s="2" t="s">
        <v>98</v>
      </c>
      <c r="AA3596" s="2" t="s">
        <v>98</v>
      </c>
      <c r="AB3596" s="2" t="s">
        <v>98</v>
      </c>
      <c r="AC3596" t="s">
        <v>179</v>
      </c>
      <c r="AD3596" s="6" t="s">
        <v>97</v>
      </c>
      <c r="AE3596" s="7" t="s">
        <v>98</v>
      </c>
      <c r="AF3596" t="s">
        <v>98</v>
      </c>
    </row>
    <row r="3597" spans="1:32">
      <c r="A3597" s="3" t="s">
        <v>184</v>
      </c>
      <c r="B3597">
        <v>3587</v>
      </c>
      <c r="C3597" s="6">
        <v>206726</v>
      </c>
      <c r="D3597" t="s">
        <v>136</v>
      </c>
      <c r="E3597" s="2" t="s">
        <v>97</v>
      </c>
      <c r="F3597" s="2" t="s">
        <v>98</v>
      </c>
      <c r="G3597" s="2" t="s">
        <v>98</v>
      </c>
      <c r="H3597" s="2" t="s">
        <v>97</v>
      </c>
      <c r="I3597" s="2" t="s">
        <v>148</v>
      </c>
      <c r="J3597" s="2" t="s">
        <v>97</v>
      </c>
      <c r="K3597" s="2" t="s">
        <v>134</v>
      </c>
      <c r="L3597" t="s">
        <v>139</v>
      </c>
      <c r="M3597" s="2" t="s">
        <v>100</v>
      </c>
      <c r="N3597" s="71" t="s">
        <v>99</v>
      </c>
      <c r="O3597" s="71" t="s">
        <v>174</v>
      </c>
      <c r="P3597" s="4" t="s">
        <v>182</v>
      </c>
      <c r="Q3597" s="2" t="s">
        <v>97</v>
      </c>
      <c r="R3597" s="2" t="s">
        <v>98</v>
      </c>
      <c r="S3597" t="s">
        <v>98</v>
      </c>
      <c r="T3597" t="s">
        <v>98</v>
      </c>
      <c r="U3597" s="2" t="s">
        <v>98</v>
      </c>
      <c r="V3597" s="2" t="s">
        <v>97</v>
      </c>
      <c r="W3597" s="2" t="s">
        <v>98</v>
      </c>
      <c r="X3597" s="2" t="s">
        <v>97</v>
      </c>
      <c r="Y3597" s="2" t="s">
        <v>98</v>
      </c>
      <c r="Z3597" s="2" t="s">
        <v>98</v>
      </c>
      <c r="AA3597" s="2" t="s">
        <v>98</v>
      </c>
      <c r="AB3597" s="2" t="s">
        <v>97</v>
      </c>
      <c r="AC3597" t="s">
        <v>179</v>
      </c>
      <c r="AD3597" t="s">
        <v>97</v>
      </c>
      <c r="AE3597" s="1" t="s">
        <v>98</v>
      </c>
      <c r="AF3597" t="s">
        <v>97</v>
      </c>
    </row>
    <row r="3598" spans="1:32">
      <c r="A3598" s="3" t="s">
        <v>184</v>
      </c>
      <c r="B3598">
        <v>3588</v>
      </c>
      <c r="C3598">
        <v>206729</v>
      </c>
      <c r="D3598" t="s">
        <v>137</v>
      </c>
      <c r="E3598" s="2" t="s">
        <v>98</v>
      </c>
      <c r="F3598" s="2" t="s">
        <v>98</v>
      </c>
      <c r="G3598" s="2" t="s">
        <v>98</v>
      </c>
      <c r="H3598" s="3" t="s">
        <v>99</v>
      </c>
      <c r="I3598" s="2" t="s">
        <v>149</v>
      </c>
      <c r="J3598" s="6" t="s">
        <v>97</v>
      </c>
      <c r="K3598" s="2" t="s">
        <v>134</v>
      </c>
      <c r="L3598" t="s">
        <v>140</v>
      </c>
      <c r="M3598" s="2" t="s">
        <v>100</v>
      </c>
      <c r="N3598" s="70" t="s">
        <v>97</v>
      </c>
      <c r="O3598" s="70" t="s">
        <v>163</v>
      </c>
      <c r="P3598" s="5" t="s">
        <v>97</v>
      </c>
      <c r="Q3598" s="2" t="s">
        <v>98</v>
      </c>
      <c r="R3598" s="2" t="s">
        <v>98</v>
      </c>
      <c r="S3598" t="s">
        <v>97</v>
      </c>
      <c r="T3598" t="s">
        <v>98</v>
      </c>
      <c r="U3598" s="2" t="s">
        <v>98</v>
      </c>
      <c r="V3598" s="2" t="s">
        <v>98</v>
      </c>
      <c r="W3598" s="2" t="s">
        <v>98</v>
      </c>
      <c r="X3598" s="2" t="s">
        <v>98</v>
      </c>
      <c r="Y3598" s="2" t="s">
        <v>98</v>
      </c>
      <c r="Z3598" s="2" t="s">
        <v>98</v>
      </c>
      <c r="AA3598" s="2" t="s">
        <v>98</v>
      </c>
      <c r="AB3598" s="2" t="s">
        <v>97</v>
      </c>
      <c r="AC3598" t="s">
        <v>179</v>
      </c>
      <c r="AD3598" s="6" t="s">
        <v>97</v>
      </c>
      <c r="AE3598" s="7" t="s">
        <v>98</v>
      </c>
      <c r="AF3598" t="s">
        <v>97</v>
      </c>
    </row>
    <row r="3599" spans="1:32">
      <c r="A3599" s="3" t="s">
        <v>184</v>
      </c>
      <c r="B3599">
        <v>3589</v>
      </c>
      <c r="C3599">
        <v>206746</v>
      </c>
      <c r="D3599" t="s">
        <v>136</v>
      </c>
      <c r="E3599" s="2" t="s">
        <v>98</v>
      </c>
      <c r="F3599" s="2" t="s">
        <v>98</v>
      </c>
      <c r="G3599" s="2" t="s">
        <v>98</v>
      </c>
      <c r="H3599" s="3" t="s">
        <v>97</v>
      </c>
      <c r="I3599" s="2" t="s">
        <v>144</v>
      </c>
      <c r="J3599" s="6" t="s">
        <v>97</v>
      </c>
      <c r="K3599" s="2" t="s">
        <v>134</v>
      </c>
      <c r="L3599" t="s">
        <v>140</v>
      </c>
      <c r="M3599" s="2" t="s">
        <v>101</v>
      </c>
      <c r="N3599" s="70" t="s">
        <v>98</v>
      </c>
      <c r="O3599" s="70" t="s">
        <v>174</v>
      </c>
      <c r="P3599" s="5" t="s">
        <v>182</v>
      </c>
      <c r="Q3599" s="2" t="s">
        <v>98</v>
      </c>
      <c r="R3599" s="2" t="s">
        <v>98</v>
      </c>
      <c r="S3599" t="s">
        <v>98</v>
      </c>
      <c r="T3599" t="s">
        <v>98</v>
      </c>
      <c r="U3599" s="2" t="s">
        <v>98</v>
      </c>
      <c r="V3599" s="2" t="s">
        <v>98</v>
      </c>
      <c r="W3599" s="2" t="s">
        <v>98</v>
      </c>
      <c r="X3599" s="2" t="s">
        <v>98</v>
      </c>
      <c r="Y3599" s="2" t="s">
        <v>186</v>
      </c>
      <c r="Z3599" s="2" t="s">
        <v>98</v>
      </c>
      <c r="AA3599" s="2" t="s">
        <v>98</v>
      </c>
      <c r="AB3599" s="2" t="s">
        <v>97</v>
      </c>
      <c r="AC3599" t="s">
        <v>178</v>
      </c>
      <c r="AD3599" s="6" t="s">
        <v>97</v>
      </c>
      <c r="AE3599" s="7" t="s">
        <v>98</v>
      </c>
      <c r="AF3599" t="s">
        <v>98</v>
      </c>
    </row>
    <row r="3600" spans="1:32">
      <c r="A3600" s="3" t="s">
        <v>184</v>
      </c>
      <c r="B3600">
        <v>3590</v>
      </c>
      <c r="C3600">
        <v>206748</v>
      </c>
      <c r="D3600" t="s">
        <v>137</v>
      </c>
      <c r="E3600" s="2" t="s">
        <v>98</v>
      </c>
      <c r="F3600" s="2" t="s">
        <v>98</v>
      </c>
      <c r="G3600" s="2" t="s">
        <v>98</v>
      </c>
      <c r="H3600" s="3" t="s">
        <v>97</v>
      </c>
      <c r="I3600" s="2" t="s">
        <v>147</v>
      </c>
      <c r="J3600" s="6" t="s">
        <v>97</v>
      </c>
      <c r="K3600" s="2" t="s">
        <v>134</v>
      </c>
      <c r="L3600" t="s">
        <v>139</v>
      </c>
      <c r="M3600" s="3" t="s">
        <v>100</v>
      </c>
      <c r="N3600" s="71" t="s">
        <v>97</v>
      </c>
      <c r="O3600" s="71" t="s">
        <v>163</v>
      </c>
      <c r="P3600" s="5" t="s">
        <v>98</v>
      </c>
      <c r="Q3600" s="2" t="s">
        <v>98</v>
      </c>
      <c r="R3600" s="2" t="s">
        <v>98</v>
      </c>
      <c r="S3600" t="s">
        <v>97</v>
      </c>
      <c r="T3600" t="s">
        <v>97</v>
      </c>
      <c r="U3600" s="2" t="s">
        <v>98</v>
      </c>
      <c r="V3600" s="2" t="s">
        <v>97</v>
      </c>
      <c r="W3600" s="2" t="s">
        <v>98</v>
      </c>
      <c r="X3600" s="2" t="s">
        <v>98</v>
      </c>
      <c r="Y3600" s="2" t="s">
        <v>98</v>
      </c>
      <c r="Z3600" s="2" t="s">
        <v>98</v>
      </c>
      <c r="AA3600" s="2" t="s">
        <v>98</v>
      </c>
      <c r="AB3600" s="2" t="s">
        <v>97</v>
      </c>
      <c r="AC3600" t="s">
        <v>179</v>
      </c>
      <c r="AD3600" s="6" t="s">
        <v>97</v>
      </c>
      <c r="AE3600" s="7" t="s">
        <v>98</v>
      </c>
      <c r="AF3600" t="s">
        <v>98</v>
      </c>
    </row>
    <row r="3601" spans="1:32">
      <c r="A3601" s="3" t="s">
        <v>184</v>
      </c>
      <c r="B3601">
        <v>3591</v>
      </c>
      <c r="C3601" s="6">
        <v>206755</v>
      </c>
      <c r="D3601" t="s">
        <v>136</v>
      </c>
      <c r="E3601" s="2" t="s">
        <v>98</v>
      </c>
      <c r="F3601" s="2" t="s">
        <v>98</v>
      </c>
      <c r="G3601" s="2" t="s">
        <v>98</v>
      </c>
      <c r="H3601" s="2" t="s">
        <v>97</v>
      </c>
      <c r="I3601" s="2" t="s">
        <v>149</v>
      </c>
      <c r="J3601" s="2" t="s">
        <v>97</v>
      </c>
      <c r="K3601" s="2" t="s">
        <v>134</v>
      </c>
      <c r="L3601" t="s">
        <v>139</v>
      </c>
      <c r="M3601" s="2" t="s">
        <v>100</v>
      </c>
      <c r="N3601" s="71" t="s">
        <v>97</v>
      </c>
      <c r="O3601" s="71" t="s">
        <v>174</v>
      </c>
      <c r="P3601" s="4" t="s">
        <v>97</v>
      </c>
      <c r="Q3601" s="2" t="s">
        <v>97</v>
      </c>
      <c r="R3601" s="2" t="s">
        <v>98</v>
      </c>
      <c r="S3601" t="s">
        <v>97</v>
      </c>
      <c r="T3601" t="s">
        <v>98</v>
      </c>
      <c r="U3601" s="2" t="s">
        <v>98</v>
      </c>
      <c r="V3601" s="2" t="s">
        <v>98</v>
      </c>
      <c r="W3601" s="2" t="s">
        <v>98</v>
      </c>
      <c r="X3601" s="2" t="s">
        <v>98</v>
      </c>
      <c r="Y3601" s="2" t="s">
        <v>98</v>
      </c>
      <c r="Z3601" s="2" t="s">
        <v>98</v>
      </c>
      <c r="AA3601" s="2" t="s">
        <v>98</v>
      </c>
      <c r="AB3601" s="2" t="s">
        <v>98</v>
      </c>
      <c r="AC3601" t="s">
        <v>179</v>
      </c>
      <c r="AD3601" t="s">
        <v>97</v>
      </c>
      <c r="AE3601" s="1" t="s">
        <v>98</v>
      </c>
      <c r="AF3601" t="s">
        <v>98</v>
      </c>
    </row>
    <row r="3602" spans="1:32">
      <c r="A3602" s="3" t="s">
        <v>184</v>
      </c>
      <c r="B3602">
        <v>3592</v>
      </c>
      <c r="C3602">
        <v>206770</v>
      </c>
      <c r="D3602" t="s">
        <v>136</v>
      </c>
      <c r="E3602" s="2" t="s">
        <v>98</v>
      </c>
      <c r="F3602" s="2" t="s">
        <v>98</v>
      </c>
      <c r="G3602" s="2" t="s">
        <v>98</v>
      </c>
      <c r="H3602" s="3" t="s">
        <v>97</v>
      </c>
      <c r="I3602" s="2" t="s">
        <v>146</v>
      </c>
      <c r="J3602" s="6" t="s">
        <v>97</v>
      </c>
      <c r="K3602" s="2" t="s">
        <v>134</v>
      </c>
      <c r="L3602" t="s">
        <v>140</v>
      </c>
      <c r="M3602" s="2" t="s">
        <v>100</v>
      </c>
      <c r="N3602" s="70" t="s">
        <v>98</v>
      </c>
      <c r="O3602" s="70" t="s">
        <v>163</v>
      </c>
      <c r="P3602" s="4" t="s">
        <v>98</v>
      </c>
      <c r="Q3602" s="2" t="s">
        <v>98</v>
      </c>
      <c r="R3602" s="2" t="s">
        <v>98</v>
      </c>
      <c r="S3602" t="s">
        <v>97</v>
      </c>
      <c r="T3602" t="s">
        <v>98</v>
      </c>
      <c r="U3602" s="2" t="s">
        <v>98</v>
      </c>
      <c r="V3602" s="2" t="s">
        <v>98</v>
      </c>
      <c r="W3602" s="2" t="s">
        <v>98</v>
      </c>
      <c r="X3602" s="2" t="s">
        <v>98</v>
      </c>
      <c r="Y3602" s="2" t="s">
        <v>98</v>
      </c>
      <c r="Z3602" s="2" t="s">
        <v>98</v>
      </c>
      <c r="AA3602" s="2" t="s">
        <v>98</v>
      </c>
      <c r="AB3602" s="2" t="s">
        <v>97</v>
      </c>
      <c r="AC3602" t="s">
        <v>178</v>
      </c>
      <c r="AD3602" s="6" t="s">
        <v>97</v>
      </c>
      <c r="AE3602" s="7" t="s">
        <v>98</v>
      </c>
      <c r="AF3602" t="s">
        <v>98</v>
      </c>
    </row>
    <row r="3603" spans="1:32">
      <c r="A3603" s="3" t="s">
        <v>184</v>
      </c>
      <c r="B3603">
        <v>3593</v>
      </c>
      <c r="C3603">
        <v>206780</v>
      </c>
      <c r="D3603" t="s">
        <v>136</v>
      </c>
      <c r="E3603" s="2" t="s">
        <v>98</v>
      </c>
      <c r="F3603" s="2" t="s">
        <v>98</v>
      </c>
      <c r="G3603" s="2" t="s">
        <v>98</v>
      </c>
      <c r="H3603" s="3" t="s">
        <v>97</v>
      </c>
      <c r="I3603" s="2" t="s">
        <v>145</v>
      </c>
      <c r="J3603" s="6" t="s">
        <v>97</v>
      </c>
      <c r="K3603" s="2" t="s">
        <v>134</v>
      </c>
      <c r="L3603" t="s">
        <v>140</v>
      </c>
      <c r="M3603" s="3" t="s">
        <v>100</v>
      </c>
      <c r="N3603" s="71" t="s">
        <v>97</v>
      </c>
      <c r="O3603" s="71" t="s">
        <v>174</v>
      </c>
      <c r="P3603" s="5" t="s">
        <v>182</v>
      </c>
      <c r="Q3603" s="2" t="s">
        <v>98</v>
      </c>
      <c r="R3603" s="2" t="s">
        <v>98</v>
      </c>
      <c r="S3603" t="s">
        <v>98</v>
      </c>
      <c r="T3603" t="s">
        <v>98</v>
      </c>
      <c r="U3603" s="2" t="s">
        <v>98</v>
      </c>
      <c r="V3603" s="2" t="s">
        <v>98</v>
      </c>
      <c r="W3603" s="2" t="s">
        <v>98</v>
      </c>
      <c r="X3603" s="2" t="s">
        <v>98</v>
      </c>
      <c r="Y3603" s="2" t="s">
        <v>98</v>
      </c>
      <c r="Z3603" s="2" t="s">
        <v>98</v>
      </c>
      <c r="AA3603" s="2" t="s">
        <v>98</v>
      </c>
      <c r="AB3603" s="2" t="s">
        <v>98</v>
      </c>
      <c r="AC3603" t="s">
        <v>179</v>
      </c>
      <c r="AD3603" s="6" t="s">
        <v>97</v>
      </c>
      <c r="AE3603" s="7" t="s">
        <v>98</v>
      </c>
      <c r="AF3603" t="s">
        <v>98</v>
      </c>
    </row>
    <row r="3604" spans="1:32">
      <c r="A3604" s="3" t="s">
        <v>184</v>
      </c>
      <c r="B3604">
        <v>3594</v>
      </c>
      <c r="C3604">
        <v>206789</v>
      </c>
      <c r="D3604" t="s">
        <v>137</v>
      </c>
      <c r="E3604" s="2" t="s">
        <v>97</v>
      </c>
      <c r="F3604" s="2" t="s">
        <v>97</v>
      </c>
      <c r="G3604" s="2" t="s">
        <v>98</v>
      </c>
      <c r="H3604" s="3" t="s">
        <v>97</v>
      </c>
      <c r="I3604" s="2" t="s">
        <v>145</v>
      </c>
      <c r="J3604" s="6" t="s">
        <v>97</v>
      </c>
      <c r="K3604" s="2" t="s">
        <v>134</v>
      </c>
      <c r="L3604" t="s">
        <v>138</v>
      </c>
      <c r="M3604" s="2" t="s">
        <v>100</v>
      </c>
      <c r="N3604" s="70" t="s">
        <v>99</v>
      </c>
      <c r="O3604" s="70" t="s">
        <v>163</v>
      </c>
      <c r="P3604" s="4" t="s">
        <v>97</v>
      </c>
      <c r="Q3604" s="2" t="s">
        <v>98</v>
      </c>
      <c r="R3604" s="2" t="s">
        <v>98</v>
      </c>
      <c r="S3604" t="s">
        <v>97</v>
      </c>
      <c r="T3604" t="s">
        <v>98</v>
      </c>
      <c r="U3604" s="2" t="s">
        <v>98</v>
      </c>
      <c r="V3604" s="2" t="s">
        <v>98</v>
      </c>
      <c r="W3604" s="2" t="s">
        <v>98</v>
      </c>
      <c r="X3604" s="2" t="s">
        <v>98</v>
      </c>
      <c r="Y3604" s="2" t="s">
        <v>97</v>
      </c>
      <c r="Z3604" s="2" t="s">
        <v>98</v>
      </c>
      <c r="AA3604" s="2" t="s">
        <v>98</v>
      </c>
      <c r="AB3604" s="2" t="s">
        <v>98</v>
      </c>
      <c r="AC3604" t="s">
        <v>189</v>
      </c>
      <c r="AD3604" t="s">
        <v>97</v>
      </c>
      <c r="AE3604" s="1" t="s">
        <v>98</v>
      </c>
      <c r="AF3604" t="s">
        <v>98</v>
      </c>
    </row>
    <row r="3605" spans="1:32">
      <c r="A3605" s="3" t="s">
        <v>184</v>
      </c>
      <c r="B3605">
        <v>3595</v>
      </c>
      <c r="C3605">
        <v>206804</v>
      </c>
      <c r="D3605" t="s">
        <v>137</v>
      </c>
      <c r="E3605" s="2" t="s">
        <v>97</v>
      </c>
      <c r="F3605" s="2" t="s">
        <v>97</v>
      </c>
      <c r="G3605" s="2" t="s">
        <v>98</v>
      </c>
      <c r="H3605" s="3" t="s">
        <v>97</v>
      </c>
      <c r="I3605" s="2" t="s">
        <v>147</v>
      </c>
      <c r="J3605" s="6" t="s">
        <v>97</v>
      </c>
      <c r="K3605" s="2" t="s">
        <v>134</v>
      </c>
      <c r="L3605" t="s">
        <v>139</v>
      </c>
      <c r="M3605" s="2" t="s">
        <v>101</v>
      </c>
      <c r="N3605" s="70" t="s">
        <v>98</v>
      </c>
      <c r="O3605" s="70" t="s">
        <v>174</v>
      </c>
      <c r="P3605" s="5" t="s">
        <v>182</v>
      </c>
      <c r="Q3605" s="2" t="s">
        <v>97</v>
      </c>
      <c r="R3605" s="2" t="s">
        <v>97</v>
      </c>
      <c r="S3605" t="s">
        <v>98</v>
      </c>
      <c r="T3605" t="s">
        <v>98</v>
      </c>
      <c r="U3605" s="2" t="s">
        <v>98</v>
      </c>
      <c r="V3605" s="2" t="s">
        <v>98</v>
      </c>
      <c r="W3605" s="2" t="s">
        <v>98</v>
      </c>
      <c r="X3605" s="2" t="s">
        <v>98</v>
      </c>
      <c r="Y3605" s="2" t="s">
        <v>98</v>
      </c>
      <c r="Z3605" s="2" t="s">
        <v>98</v>
      </c>
      <c r="AA3605" s="2" t="s">
        <v>98</v>
      </c>
      <c r="AB3605" s="2" t="s">
        <v>98</v>
      </c>
      <c r="AC3605" t="s">
        <v>179</v>
      </c>
      <c r="AD3605" s="6" t="s">
        <v>97</v>
      </c>
      <c r="AE3605" s="1" t="s">
        <v>98</v>
      </c>
      <c r="AF3605" t="s">
        <v>98</v>
      </c>
    </row>
    <row r="3606" spans="1:32">
      <c r="A3606" s="3" t="s">
        <v>184</v>
      </c>
      <c r="B3606">
        <v>3596</v>
      </c>
      <c r="C3606" s="6">
        <v>206805</v>
      </c>
      <c r="D3606" t="s">
        <v>136</v>
      </c>
      <c r="E3606" s="2" t="s">
        <v>98</v>
      </c>
      <c r="F3606" s="2" t="s">
        <v>98</v>
      </c>
      <c r="G3606" s="2" t="s">
        <v>98</v>
      </c>
      <c r="H3606" s="2" t="s">
        <v>97</v>
      </c>
      <c r="I3606" s="2" t="s">
        <v>147</v>
      </c>
      <c r="J3606" s="2" t="s">
        <v>97</v>
      </c>
      <c r="K3606" s="2" t="s">
        <v>134</v>
      </c>
      <c r="L3606" t="s">
        <v>138</v>
      </c>
      <c r="M3606" s="2" t="s">
        <v>100</v>
      </c>
      <c r="N3606" s="71" t="s">
        <v>97</v>
      </c>
      <c r="O3606" s="71" t="s">
        <v>174</v>
      </c>
      <c r="P3606" s="4" t="s">
        <v>97</v>
      </c>
      <c r="Q3606" s="2" t="s">
        <v>98</v>
      </c>
      <c r="R3606" s="2" t="s">
        <v>98</v>
      </c>
      <c r="S3606" t="s">
        <v>97</v>
      </c>
      <c r="T3606" t="s">
        <v>98</v>
      </c>
      <c r="U3606" s="2" t="s">
        <v>97</v>
      </c>
      <c r="V3606" s="2" t="s">
        <v>97</v>
      </c>
      <c r="W3606" s="2" t="s">
        <v>98</v>
      </c>
      <c r="X3606" s="2" t="s">
        <v>97</v>
      </c>
      <c r="Y3606" s="2" t="s">
        <v>97</v>
      </c>
      <c r="Z3606" s="2" t="s">
        <v>98</v>
      </c>
      <c r="AA3606" s="2" t="s">
        <v>98</v>
      </c>
      <c r="AB3606" s="2" t="s">
        <v>98</v>
      </c>
      <c r="AC3606" t="s">
        <v>179</v>
      </c>
      <c r="AD3606" t="s">
        <v>97</v>
      </c>
      <c r="AE3606" s="1" t="s">
        <v>98</v>
      </c>
      <c r="AF3606" t="s">
        <v>97</v>
      </c>
    </row>
    <row r="3607" spans="1:32">
      <c r="A3607" s="3" t="s">
        <v>184</v>
      </c>
      <c r="B3607">
        <v>3597</v>
      </c>
      <c r="C3607">
        <v>206806</v>
      </c>
      <c r="D3607" t="s">
        <v>136</v>
      </c>
      <c r="E3607" s="2" t="s">
        <v>98</v>
      </c>
      <c r="F3607" s="2" t="s">
        <v>98</v>
      </c>
      <c r="G3607" s="2" t="s">
        <v>98</v>
      </c>
      <c r="H3607" s="3" t="s">
        <v>97</v>
      </c>
      <c r="I3607" s="2" t="s">
        <v>145</v>
      </c>
      <c r="J3607" s="6" t="s">
        <v>97</v>
      </c>
      <c r="K3607" s="2" t="s">
        <v>134</v>
      </c>
      <c r="L3607" t="s">
        <v>140</v>
      </c>
      <c r="M3607" s="2" t="s">
        <v>100</v>
      </c>
      <c r="N3607" s="70" t="s">
        <v>97</v>
      </c>
      <c r="O3607" s="70" t="s">
        <v>163</v>
      </c>
      <c r="P3607" s="4" t="s">
        <v>182</v>
      </c>
      <c r="Q3607" s="2" t="s">
        <v>98</v>
      </c>
      <c r="R3607" s="2" t="s">
        <v>98</v>
      </c>
      <c r="S3607" t="s">
        <v>98</v>
      </c>
      <c r="T3607" t="s">
        <v>98</v>
      </c>
      <c r="U3607" s="2" t="s">
        <v>98</v>
      </c>
      <c r="V3607" s="2" t="s">
        <v>98</v>
      </c>
      <c r="W3607" s="2" t="s">
        <v>98</v>
      </c>
      <c r="X3607" s="2" t="s">
        <v>98</v>
      </c>
      <c r="Y3607" s="2" t="s">
        <v>186</v>
      </c>
      <c r="Z3607" s="2" t="s">
        <v>98</v>
      </c>
      <c r="AA3607" s="2" t="s">
        <v>98</v>
      </c>
      <c r="AB3607" s="2" t="s">
        <v>97</v>
      </c>
      <c r="AC3607" t="s">
        <v>179</v>
      </c>
      <c r="AD3607" s="6" t="s">
        <v>97</v>
      </c>
      <c r="AE3607" s="1" t="s">
        <v>98</v>
      </c>
      <c r="AF3607" t="s">
        <v>98</v>
      </c>
    </row>
    <row r="3608" spans="1:32">
      <c r="A3608" s="3" t="s">
        <v>184</v>
      </c>
      <c r="B3608">
        <v>3598</v>
      </c>
      <c r="C3608">
        <v>206835</v>
      </c>
      <c r="D3608" t="s">
        <v>136</v>
      </c>
      <c r="E3608" s="2" t="s">
        <v>98</v>
      </c>
      <c r="F3608" s="2" t="s">
        <v>98</v>
      </c>
      <c r="G3608" s="2" t="s">
        <v>98</v>
      </c>
      <c r="H3608" s="3" t="s">
        <v>97</v>
      </c>
      <c r="I3608" s="2" t="s">
        <v>145</v>
      </c>
      <c r="J3608" s="6" t="s">
        <v>97</v>
      </c>
      <c r="K3608" s="2" t="s">
        <v>134</v>
      </c>
      <c r="L3608" t="s">
        <v>140</v>
      </c>
      <c r="M3608" s="3" t="s">
        <v>101</v>
      </c>
      <c r="N3608" s="71" t="s">
        <v>98</v>
      </c>
      <c r="O3608" s="71" t="s">
        <v>174</v>
      </c>
      <c r="P3608" s="4" t="s">
        <v>182</v>
      </c>
      <c r="Q3608" s="2" t="s">
        <v>98</v>
      </c>
      <c r="R3608" s="2" t="s">
        <v>98</v>
      </c>
      <c r="S3608" t="s">
        <v>98</v>
      </c>
      <c r="T3608" t="s">
        <v>98</v>
      </c>
      <c r="U3608" s="2" t="s">
        <v>98</v>
      </c>
      <c r="V3608" s="2" t="s">
        <v>98</v>
      </c>
      <c r="W3608" s="2" t="s">
        <v>98</v>
      </c>
      <c r="X3608" s="2" t="s">
        <v>98</v>
      </c>
      <c r="Y3608" s="2" t="s">
        <v>186</v>
      </c>
      <c r="Z3608" s="2" t="s">
        <v>98</v>
      </c>
      <c r="AA3608" s="2" t="s">
        <v>98</v>
      </c>
      <c r="AB3608" s="2" t="s">
        <v>97</v>
      </c>
      <c r="AC3608" t="s">
        <v>179</v>
      </c>
      <c r="AD3608" s="6" t="s">
        <v>97</v>
      </c>
      <c r="AE3608" s="1" t="s">
        <v>98</v>
      </c>
      <c r="AF3608" t="s">
        <v>98</v>
      </c>
    </row>
    <row r="3609" spans="1:32">
      <c r="A3609" s="3" t="s">
        <v>184</v>
      </c>
      <c r="B3609">
        <v>3599</v>
      </c>
      <c r="C3609">
        <v>206859</v>
      </c>
      <c r="D3609" t="s">
        <v>136</v>
      </c>
      <c r="E3609" s="2" t="s">
        <v>97</v>
      </c>
      <c r="F3609" s="2" t="s">
        <v>97</v>
      </c>
      <c r="G3609" s="2" t="s">
        <v>98</v>
      </c>
      <c r="H3609" s="2" t="s">
        <v>97</v>
      </c>
      <c r="I3609" s="2" t="s">
        <v>148</v>
      </c>
      <c r="J3609" s="6" t="s">
        <v>97</v>
      </c>
      <c r="K3609" s="2" t="s">
        <v>134</v>
      </c>
      <c r="L3609" t="s">
        <v>140</v>
      </c>
      <c r="M3609" s="2" t="s">
        <v>100</v>
      </c>
      <c r="N3609" s="70" t="s">
        <v>97</v>
      </c>
      <c r="O3609" s="70" t="s">
        <v>174</v>
      </c>
      <c r="P3609" s="4" t="s">
        <v>182</v>
      </c>
      <c r="Q3609" s="2" t="s">
        <v>98</v>
      </c>
      <c r="R3609" s="2" t="s">
        <v>98</v>
      </c>
      <c r="S3609" t="s">
        <v>98</v>
      </c>
      <c r="T3609" t="s">
        <v>98</v>
      </c>
      <c r="U3609" s="2" t="s">
        <v>98</v>
      </c>
      <c r="V3609" s="2" t="s">
        <v>98</v>
      </c>
      <c r="W3609" s="2" t="s">
        <v>98</v>
      </c>
      <c r="X3609" s="2" t="s">
        <v>98</v>
      </c>
      <c r="Y3609" s="2" t="s">
        <v>186</v>
      </c>
      <c r="Z3609" s="2" t="s">
        <v>98</v>
      </c>
      <c r="AA3609" s="2" t="s">
        <v>98</v>
      </c>
      <c r="AB3609" s="2" t="s">
        <v>98</v>
      </c>
      <c r="AC3609" t="s">
        <v>178</v>
      </c>
      <c r="AD3609" s="6" t="s">
        <v>97</v>
      </c>
      <c r="AE3609" s="1" t="s">
        <v>98</v>
      </c>
      <c r="AF3609" t="s">
        <v>98</v>
      </c>
    </row>
    <row r="3610" spans="1:32">
      <c r="A3610" s="3" t="s">
        <v>184</v>
      </c>
      <c r="B3610">
        <v>3600</v>
      </c>
      <c r="C3610">
        <v>206868</v>
      </c>
      <c r="D3610" t="s">
        <v>137</v>
      </c>
      <c r="E3610" s="2" t="s">
        <v>98</v>
      </c>
      <c r="F3610" s="2" t="s">
        <v>98</v>
      </c>
      <c r="G3610" s="2" t="s">
        <v>98</v>
      </c>
      <c r="H3610" s="2" t="s">
        <v>97</v>
      </c>
      <c r="I3610" s="2" t="s">
        <v>146</v>
      </c>
      <c r="J3610" s="6" t="s">
        <v>97</v>
      </c>
      <c r="K3610" s="2" t="s">
        <v>134</v>
      </c>
      <c r="L3610" t="s">
        <v>140</v>
      </c>
      <c r="M3610" s="3" t="s">
        <v>101</v>
      </c>
      <c r="N3610" s="71" t="s">
        <v>98</v>
      </c>
      <c r="O3610" s="71" t="s">
        <v>174</v>
      </c>
      <c r="P3610" s="4" t="s">
        <v>182</v>
      </c>
      <c r="Q3610" s="2" t="s">
        <v>98</v>
      </c>
      <c r="R3610" s="2" t="s">
        <v>98</v>
      </c>
      <c r="S3610" t="s">
        <v>98</v>
      </c>
      <c r="T3610" t="s">
        <v>98</v>
      </c>
      <c r="U3610" s="2" t="s">
        <v>98</v>
      </c>
      <c r="V3610" s="2" t="s">
        <v>98</v>
      </c>
      <c r="W3610" s="2" t="s">
        <v>98</v>
      </c>
      <c r="X3610" s="2" t="s">
        <v>98</v>
      </c>
      <c r="Y3610" s="2" t="s">
        <v>186</v>
      </c>
      <c r="Z3610" s="2" t="s">
        <v>98</v>
      </c>
      <c r="AA3610" s="2" t="s">
        <v>98</v>
      </c>
      <c r="AB3610" s="2" t="s">
        <v>99</v>
      </c>
      <c r="AC3610" t="s">
        <v>178</v>
      </c>
      <c r="AD3610" t="s">
        <v>97</v>
      </c>
      <c r="AE3610" s="1" t="s">
        <v>98</v>
      </c>
      <c r="AF3610" t="s">
        <v>98</v>
      </c>
    </row>
    <row r="3611" spans="1:32">
      <c r="A3611" s="3" t="s">
        <v>184</v>
      </c>
      <c r="B3611">
        <v>3601</v>
      </c>
      <c r="C3611">
        <v>206869</v>
      </c>
      <c r="D3611" t="s">
        <v>137</v>
      </c>
      <c r="E3611" s="2" t="s">
        <v>98</v>
      </c>
      <c r="F3611" s="2" t="s">
        <v>98</v>
      </c>
      <c r="G3611" s="2" t="s">
        <v>98</v>
      </c>
      <c r="H3611" s="3" t="s">
        <v>97</v>
      </c>
      <c r="I3611" s="2" t="s">
        <v>146</v>
      </c>
      <c r="J3611" s="6" t="s">
        <v>97</v>
      </c>
      <c r="K3611" s="2" t="s">
        <v>134</v>
      </c>
      <c r="L3611" t="s">
        <v>140</v>
      </c>
      <c r="M3611" s="2" t="s">
        <v>101</v>
      </c>
      <c r="N3611" s="70" t="s">
        <v>98</v>
      </c>
      <c r="O3611" s="70" t="s">
        <v>174</v>
      </c>
      <c r="P3611" s="4" t="s">
        <v>182</v>
      </c>
      <c r="Q3611" s="2" t="s">
        <v>98</v>
      </c>
      <c r="R3611" s="2" t="s">
        <v>98</v>
      </c>
      <c r="S3611" t="s">
        <v>98</v>
      </c>
      <c r="T3611" t="s">
        <v>98</v>
      </c>
      <c r="U3611" s="2" t="s">
        <v>98</v>
      </c>
      <c r="V3611" s="2" t="s">
        <v>98</v>
      </c>
      <c r="W3611" s="2" t="s">
        <v>98</v>
      </c>
      <c r="X3611" s="2" t="s">
        <v>98</v>
      </c>
      <c r="Y3611" s="2" t="s">
        <v>186</v>
      </c>
      <c r="Z3611" s="2" t="s">
        <v>98</v>
      </c>
      <c r="AA3611" s="2" t="s">
        <v>98</v>
      </c>
      <c r="AB3611" s="2" t="s">
        <v>99</v>
      </c>
      <c r="AC3611" t="s">
        <v>178</v>
      </c>
      <c r="AD3611" s="6" t="s">
        <v>97</v>
      </c>
      <c r="AE3611" s="1" t="s">
        <v>98</v>
      </c>
      <c r="AF3611" t="s">
        <v>98</v>
      </c>
    </row>
    <row r="3612" spans="1:32">
      <c r="A3612" s="3" t="s">
        <v>184</v>
      </c>
      <c r="B3612">
        <v>3602</v>
      </c>
      <c r="C3612" s="6">
        <v>206877</v>
      </c>
      <c r="D3612" t="s">
        <v>137</v>
      </c>
      <c r="E3612" s="2" t="s">
        <v>98</v>
      </c>
      <c r="F3612" s="2" t="s">
        <v>98</v>
      </c>
      <c r="G3612" s="2" t="s">
        <v>98</v>
      </c>
      <c r="H3612" s="2" t="s">
        <v>97</v>
      </c>
      <c r="I3612" s="2" t="s">
        <v>144</v>
      </c>
      <c r="J3612" s="2" t="s">
        <v>97</v>
      </c>
      <c r="K3612" s="2" t="s">
        <v>134</v>
      </c>
      <c r="L3612" t="s">
        <v>139</v>
      </c>
      <c r="M3612" s="2" t="s">
        <v>100</v>
      </c>
      <c r="N3612" s="71" t="s">
        <v>97</v>
      </c>
      <c r="O3612" s="71" t="s">
        <v>163</v>
      </c>
      <c r="P3612" s="4" t="s">
        <v>97</v>
      </c>
      <c r="Q3612" s="2" t="s">
        <v>98</v>
      </c>
      <c r="R3612" s="2" t="s">
        <v>98</v>
      </c>
      <c r="S3612" t="s">
        <v>97</v>
      </c>
      <c r="T3612" t="s">
        <v>97</v>
      </c>
      <c r="U3612" s="2" t="s">
        <v>98</v>
      </c>
      <c r="V3612" s="2" t="s">
        <v>97</v>
      </c>
      <c r="W3612" s="2" t="s">
        <v>98</v>
      </c>
      <c r="X3612" s="2" t="s">
        <v>98</v>
      </c>
      <c r="Y3612" s="2" t="s">
        <v>98</v>
      </c>
      <c r="Z3612" s="2" t="s">
        <v>98</v>
      </c>
      <c r="AA3612" s="2" t="s">
        <v>98</v>
      </c>
      <c r="AB3612" s="2" t="s">
        <v>98</v>
      </c>
      <c r="AC3612" t="s">
        <v>179</v>
      </c>
      <c r="AD3612" t="s">
        <v>97</v>
      </c>
      <c r="AE3612" s="1" t="s">
        <v>98</v>
      </c>
      <c r="AF3612" t="s">
        <v>98</v>
      </c>
    </row>
    <row r="3613" spans="1:32">
      <c r="A3613" s="3" t="s">
        <v>184</v>
      </c>
      <c r="B3613">
        <v>3603</v>
      </c>
      <c r="C3613">
        <v>206909</v>
      </c>
      <c r="D3613" t="s">
        <v>137</v>
      </c>
      <c r="E3613" s="2" t="s">
        <v>97</v>
      </c>
      <c r="F3613" s="2" t="s">
        <v>98</v>
      </c>
      <c r="G3613" s="2" t="s">
        <v>98</v>
      </c>
      <c r="H3613" s="3" t="s">
        <v>99</v>
      </c>
      <c r="I3613" s="2" t="s">
        <v>145</v>
      </c>
      <c r="J3613" s="6" t="s">
        <v>97</v>
      </c>
      <c r="K3613" s="2" t="s">
        <v>134</v>
      </c>
      <c r="L3613" t="s">
        <v>139</v>
      </c>
      <c r="M3613" s="2" t="s">
        <v>100</v>
      </c>
      <c r="N3613" s="70" t="s">
        <v>97</v>
      </c>
      <c r="O3613" s="70" t="s">
        <v>174</v>
      </c>
      <c r="P3613" s="5" t="s">
        <v>98</v>
      </c>
      <c r="Q3613" s="2" t="s">
        <v>98</v>
      </c>
      <c r="R3613" s="2" t="s">
        <v>98</v>
      </c>
      <c r="S3613" t="s">
        <v>97</v>
      </c>
      <c r="T3613" t="s">
        <v>97</v>
      </c>
      <c r="U3613" s="2" t="s">
        <v>98</v>
      </c>
      <c r="V3613" s="2" t="s">
        <v>97</v>
      </c>
      <c r="W3613" s="2" t="s">
        <v>98</v>
      </c>
      <c r="X3613" s="2" t="s">
        <v>97</v>
      </c>
      <c r="Y3613" s="2" t="s">
        <v>98</v>
      </c>
      <c r="Z3613" s="2" t="s">
        <v>98</v>
      </c>
      <c r="AA3613" s="2" t="s">
        <v>98</v>
      </c>
      <c r="AB3613" s="2" t="s">
        <v>98</v>
      </c>
      <c r="AC3613" t="s">
        <v>179</v>
      </c>
      <c r="AD3613" s="6" t="s">
        <v>97</v>
      </c>
      <c r="AE3613" s="7" t="s">
        <v>98</v>
      </c>
      <c r="AF3613" t="s">
        <v>98</v>
      </c>
    </row>
    <row r="3614" spans="1:32">
      <c r="A3614" s="3" t="s">
        <v>184</v>
      </c>
      <c r="B3614">
        <v>3604</v>
      </c>
      <c r="C3614">
        <v>206928</v>
      </c>
      <c r="D3614" t="s">
        <v>137</v>
      </c>
      <c r="E3614" s="2" t="s">
        <v>98</v>
      </c>
      <c r="F3614" s="2" t="s">
        <v>98</v>
      </c>
      <c r="G3614" s="2" t="s">
        <v>98</v>
      </c>
      <c r="H3614" s="3" t="s">
        <v>97</v>
      </c>
      <c r="I3614" s="2" t="s">
        <v>148</v>
      </c>
      <c r="J3614" s="6" t="s">
        <v>97</v>
      </c>
      <c r="K3614" s="2" t="s">
        <v>134</v>
      </c>
      <c r="L3614" t="s">
        <v>139</v>
      </c>
      <c r="M3614" s="3" t="s">
        <v>101</v>
      </c>
      <c r="N3614" s="71" t="s">
        <v>98</v>
      </c>
      <c r="O3614" s="71" t="s">
        <v>174</v>
      </c>
      <c r="P3614" s="4" t="s">
        <v>182</v>
      </c>
      <c r="Q3614" s="2" t="s">
        <v>98</v>
      </c>
      <c r="R3614" s="2" t="s">
        <v>98</v>
      </c>
      <c r="S3614" t="s">
        <v>98</v>
      </c>
      <c r="T3614" t="s">
        <v>98</v>
      </c>
      <c r="U3614" s="2" t="s">
        <v>98</v>
      </c>
      <c r="V3614" s="2" t="s">
        <v>98</v>
      </c>
      <c r="W3614" s="2" t="s">
        <v>98</v>
      </c>
      <c r="X3614" s="2" t="s">
        <v>97</v>
      </c>
      <c r="Y3614" s="2" t="s">
        <v>98</v>
      </c>
      <c r="Z3614" s="2" t="s">
        <v>98</v>
      </c>
      <c r="AA3614" s="2" t="s">
        <v>98</v>
      </c>
      <c r="AB3614" s="2" t="s">
        <v>97</v>
      </c>
      <c r="AC3614" t="s">
        <v>179</v>
      </c>
      <c r="AD3614" s="6" t="s">
        <v>97</v>
      </c>
      <c r="AE3614" s="1" t="s">
        <v>98</v>
      </c>
      <c r="AF3614" t="s">
        <v>98</v>
      </c>
    </row>
    <row r="3615" spans="1:32">
      <c r="A3615" s="3" t="s">
        <v>184</v>
      </c>
      <c r="B3615">
        <v>3605</v>
      </c>
      <c r="C3615" s="6">
        <v>206962</v>
      </c>
      <c r="D3615" t="s">
        <v>136</v>
      </c>
      <c r="E3615" s="2" t="s">
        <v>98</v>
      </c>
      <c r="F3615" s="2" t="s">
        <v>98</v>
      </c>
      <c r="G3615" s="2" t="s">
        <v>98</v>
      </c>
      <c r="H3615" s="2" t="s">
        <v>97</v>
      </c>
      <c r="I3615" s="2" t="s">
        <v>148</v>
      </c>
      <c r="J3615" s="2" t="s">
        <v>97</v>
      </c>
      <c r="K3615" s="2" t="s">
        <v>134</v>
      </c>
      <c r="L3615" t="s">
        <v>140</v>
      </c>
      <c r="M3615" s="2" t="s">
        <v>100</v>
      </c>
      <c r="N3615" s="71" t="s">
        <v>98</v>
      </c>
      <c r="O3615" s="71" t="s">
        <v>174</v>
      </c>
      <c r="P3615" s="4" t="s">
        <v>182</v>
      </c>
      <c r="Q3615" s="2" t="s">
        <v>98</v>
      </c>
      <c r="R3615" s="2" t="s">
        <v>98</v>
      </c>
      <c r="S3615" t="s">
        <v>98</v>
      </c>
      <c r="T3615" t="s">
        <v>98</v>
      </c>
      <c r="U3615" s="2" t="s">
        <v>98</v>
      </c>
      <c r="V3615" s="2" t="s">
        <v>98</v>
      </c>
      <c r="W3615" s="2" t="s">
        <v>98</v>
      </c>
      <c r="X3615" s="2" t="s">
        <v>98</v>
      </c>
      <c r="Y3615" s="2" t="s">
        <v>186</v>
      </c>
      <c r="Z3615" s="2" t="s">
        <v>98</v>
      </c>
      <c r="AA3615" s="2" t="s">
        <v>98</v>
      </c>
      <c r="AB3615" s="2" t="s">
        <v>97</v>
      </c>
      <c r="AC3615" t="s">
        <v>178</v>
      </c>
      <c r="AD3615" t="s">
        <v>97</v>
      </c>
      <c r="AE3615" s="1" t="s">
        <v>98</v>
      </c>
      <c r="AF3615" t="s">
        <v>97</v>
      </c>
    </row>
    <row r="3616" spans="1:32">
      <c r="A3616" s="3" t="s">
        <v>184</v>
      </c>
      <c r="B3616">
        <v>3606</v>
      </c>
      <c r="C3616">
        <v>206982</v>
      </c>
      <c r="D3616" t="s">
        <v>136</v>
      </c>
      <c r="E3616" s="2" t="s">
        <v>98</v>
      </c>
      <c r="F3616" s="2" t="s">
        <v>98</v>
      </c>
      <c r="G3616" s="2" t="s">
        <v>98</v>
      </c>
      <c r="H3616" s="3" t="s">
        <v>97</v>
      </c>
      <c r="I3616" s="2" t="s">
        <v>149</v>
      </c>
      <c r="J3616" s="6" t="s">
        <v>97</v>
      </c>
      <c r="K3616" s="2" t="s">
        <v>134</v>
      </c>
      <c r="L3616" t="s">
        <v>140</v>
      </c>
      <c r="M3616" s="3" t="s">
        <v>100</v>
      </c>
      <c r="N3616" s="71" t="s">
        <v>97</v>
      </c>
      <c r="O3616" s="71" t="s">
        <v>163</v>
      </c>
      <c r="P3616" s="4" t="s">
        <v>182</v>
      </c>
      <c r="Q3616" s="2" t="s">
        <v>98</v>
      </c>
      <c r="R3616" s="2" t="s">
        <v>98</v>
      </c>
      <c r="S3616" t="s">
        <v>98</v>
      </c>
      <c r="T3616" t="s">
        <v>98</v>
      </c>
      <c r="U3616" s="2" t="s">
        <v>98</v>
      </c>
      <c r="V3616" s="2" t="s">
        <v>98</v>
      </c>
      <c r="W3616" s="2" t="s">
        <v>98</v>
      </c>
      <c r="X3616" s="2" t="s">
        <v>98</v>
      </c>
      <c r="Y3616" s="2" t="s">
        <v>186</v>
      </c>
      <c r="Z3616" s="2" t="s">
        <v>98</v>
      </c>
      <c r="AA3616" s="2" t="s">
        <v>98</v>
      </c>
      <c r="AB3616" s="2" t="s">
        <v>97</v>
      </c>
      <c r="AC3616" t="s">
        <v>178</v>
      </c>
      <c r="AD3616" s="6" t="s">
        <v>97</v>
      </c>
      <c r="AE3616" s="7" t="s">
        <v>98</v>
      </c>
      <c r="AF3616" t="s">
        <v>98</v>
      </c>
    </row>
    <row r="3617" spans="1:32">
      <c r="A3617" s="3" t="s">
        <v>184</v>
      </c>
      <c r="B3617">
        <v>3607</v>
      </c>
      <c r="C3617" s="6">
        <v>206983</v>
      </c>
      <c r="D3617" t="s">
        <v>136</v>
      </c>
      <c r="E3617" s="2" t="s">
        <v>98</v>
      </c>
      <c r="F3617" s="2" t="s">
        <v>98</v>
      </c>
      <c r="G3617" s="2" t="s">
        <v>98</v>
      </c>
      <c r="H3617" s="2" t="s">
        <v>97</v>
      </c>
      <c r="I3617" s="2" t="s">
        <v>148</v>
      </c>
      <c r="J3617" s="2" t="s">
        <v>97</v>
      </c>
      <c r="K3617" s="2" t="s">
        <v>134</v>
      </c>
      <c r="L3617" t="s">
        <v>140</v>
      </c>
      <c r="M3617" s="2" t="s">
        <v>100</v>
      </c>
      <c r="N3617" s="71" t="s">
        <v>98</v>
      </c>
      <c r="O3617" s="71" t="s">
        <v>174</v>
      </c>
      <c r="P3617" s="4" t="s">
        <v>182</v>
      </c>
      <c r="Q3617" s="2" t="s">
        <v>98</v>
      </c>
      <c r="R3617" s="2" t="s">
        <v>98</v>
      </c>
      <c r="S3617" t="s">
        <v>98</v>
      </c>
      <c r="T3617" t="s">
        <v>98</v>
      </c>
      <c r="U3617" s="2" t="s">
        <v>98</v>
      </c>
      <c r="V3617" s="2" t="s">
        <v>98</v>
      </c>
      <c r="W3617" s="2" t="s">
        <v>98</v>
      </c>
      <c r="X3617" s="2" t="s">
        <v>98</v>
      </c>
      <c r="Y3617" s="2" t="s">
        <v>98</v>
      </c>
      <c r="Z3617" s="2" t="s">
        <v>98</v>
      </c>
      <c r="AA3617" s="2" t="s">
        <v>98</v>
      </c>
      <c r="AB3617" s="2" t="s">
        <v>99</v>
      </c>
      <c r="AC3617" t="s">
        <v>179</v>
      </c>
      <c r="AD3617" t="s">
        <v>97</v>
      </c>
      <c r="AE3617" s="1" t="s">
        <v>98</v>
      </c>
      <c r="AF3617" t="s">
        <v>98</v>
      </c>
    </row>
    <row r="3618" spans="1:32">
      <c r="A3618" s="3" t="s">
        <v>184</v>
      </c>
      <c r="B3618">
        <v>3608</v>
      </c>
      <c r="C3618">
        <v>206992</v>
      </c>
      <c r="D3618" t="s">
        <v>136</v>
      </c>
      <c r="E3618" s="2" t="s">
        <v>98</v>
      </c>
      <c r="F3618" s="2" t="s">
        <v>98</v>
      </c>
      <c r="G3618" s="2" t="s">
        <v>98</v>
      </c>
      <c r="H3618" s="3" t="s">
        <v>97</v>
      </c>
      <c r="I3618" s="2" t="s">
        <v>144</v>
      </c>
      <c r="J3618" s="6" t="s">
        <v>97</v>
      </c>
      <c r="K3618" s="2" t="s">
        <v>134</v>
      </c>
      <c r="L3618" t="s">
        <v>140</v>
      </c>
      <c r="M3618" s="2" t="s">
        <v>101</v>
      </c>
      <c r="N3618" s="70" t="s">
        <v>97</v>
      </c>
      <c r="O3618" s="70" t="s">
        <v>174</v>
      </c>
      <c r="P3618" s="5" t="s">
        <v>182</v>
      </c>
      <c r="Q3618" s="2" t="s">
        <v>98</v>
      </c>
      <c r="R3618" s="2" t="s">
        <v>98</v>
      </c>
      <c r="S3618" t="s">
        <v>98</v>
      </c>
      <c r="T3618" t="s">
        <v>98</v>
      </c>
      <c r="U3618" s="2" t="s">
        <v>98</v>
      </c>
      <c r="V3618" s="2" t="s">
        <v>98</v>
      </c>
      <c r="W3618" s="2" t="s">
        <v>98</v>
      </c>
      <c r="X3618" s="2" t="s">
        <v>98</v>
      </c>
      <c r="Y3618" s="2" t="s">
        <v>186</v>
      </c>
      <c r="Z3618" s="2" t="s">
        <v>98</v>
      </c>
      <c r="AA3618" s="2" t="s">
        <v>98</v>
      </c>
      <c r="AB3618" s="2" t="s">
        <v>97</v>
      </c>
      <c r="AC3618" t="s">
        <v>179</v>
      </c>
      <c r="AD3618" s="6" t="s">
        <v>97</v>
      </c>
      <c r="AE3618" s="1" t="s">
        <v>98</v>
      </c>
      <c r="AF3618" t="s">
        <v>98</v>
      </c>
    </row>
    <row r="3619" spans="1:32">
      <c r="A3619" s="3" t="s">
        <v>184</v>
      </c>
      <c r="B3619">
        <v>3609</v>
      </c>
      <c r="C3619">
        <v>207007</v>
      </c>
      <c r="D3619" t="s">
        <v>137</v>
      </c>
      <c r="E3619" s="2" t="s">
        <v>98</v>
      </c>
      <c r="F3619" s="2" t="s">
        <v>98</v>
      </c>
      <c r="G3619" s="2" t="s">
        <v>98</v>
      </c>
      <c r="H3619" s="3" t="s">
        <v>97</v>
      </c>
      <c r="I3619" s="2" t="s">
        <v>145</v>
      </c>
      <c r="J3619" s="6" t="s">
        <v>97</v>
      </c>
      <c r="K3619" s="2" t="s">
        <v>135</v>
      </c>
      <c r="L3619" t="s">
        <v>138</v>
      </c>
      <c r="M3619" s="2" t="s">
        <v>100</v>
      </c>
      <c r="N3619" s="70" t="s">
        <v>97</v>
      </c>
      <c r="O3619" s="70" t="s">
        <v>174</v>
      </c>
      <c r="P3619" s="5" t="s">
        <v>97</v>
      </c>
      <c r="Q3619" s="2" t="s">
        <v>98</v>
      </c>
      <c r="R3619" s="2" t="s">
        <v>98</v>
      </c>
      <c r="S3619" t="s">
        <v>97</v>
      </c>
      <c r="T3619" t="s">
        <v>98</v>
      </c>
      <c r="U3619" s="2" t="s">
        <v>98</v>
      </c>
      <c r="V3619" s="2" t="s">
        <v>98</v>
      </c>
      <c r="W3619" s="2" t="s">
        <v>98</v>
      </c>
      <c r="X3619" s="2" t="s">
        <v>98</v>
      </c>
      <c r="Y3619" s="2" t="s">
        <v>99</v>
      </c>
      <c r="Z3619" s="2" t="s">
        <v>98</v>
      </c>
      <c r="AA3619" s="2" t="s">
        <v>98</v>
      </c>
      <c r="AB3619" s="2" t="s">
        <v>185</v>
      </c>
      <c r="AC3619" t="s">
        <v>178</v>
      </c>
      <c r="AD3619" s="6" t="s">
        <v>98</v>
      </c>
      <c r="AE3619" s="7" t="s">
        <v>98</v>
      </c>
      <c r="AF3619" t="s">
        <v>97</v>
      </c>
    </row>
    <row r="3620" spans="1:32">
      <c r="A3620" s="3" t="s">
        <v>184</v>
      </c>
      <c r="B3620">
        <v>3610</v>
      </c>
      <c r="C3620">
        <v>207018</v>
      </c>
      <c r="D3620" t="s">
        <v>137</v>
      </c>
      <c r="E3620" s="2" t="s">
        <v>98</v>
      </c>
      <c r="F3620" s="2" t="s">
        <v>98</v>
      </c>
      <c r="G3620" s="2" t="s">
        <v>98</v>
      </c>
      <c r="H3620" s="2" t="s">
        <v>98</v>
      </c>
      <c r="I3620" s="2" t="s">
        <v>145</v>
      </c>
      <c r="J3620" s="6" t="s">
        <v>97</v>
      </c>
      <c r="K3620" s="2" t="s">
        <v>134</v>
      </c>
      <c r="L3620" t="s">
        <v>140</v>
      </c>
      <c r="M3620" s="2" t="s">
        <v>100</v>
      </c>
      <c r="N3620" s="70" t="s">
        <v>99</v>
      </c>
      <c r="O3620" s="70" t="s">
        <v>163</v>
      </c>
      <c r="P3620" s="5" t="s">
        <v>182</v>
      </c>
      <c r="Q3620" s="2" t="s">
        <v>98</v>
      </c>
      <c r="R3620" s="2" t="s">
        <v>98</v>
      </c>
      <c r="S3620" t="s">
        <v>98</v>
      </c>
      <c r="T3620" t="s">
        <v>98</v>
      </c>
      <c r="U3620" s="2" t="s">
        <v>98</v>
      </c>
      <c r="V3620" s="2" t="s">
        <v>98</v>
      </c>
      <c r="W3620" s="2" t="s">
        <v>98</v>
      </c>
      <c r="X3620" s="2" t="s">
        <v>98</v>
      </c>
      <c r="Y3620" s="2" t="s">
        <v>186</v>
      </c>
      <c r="Z3620" s="2" t="s">
        <v>98</v>
      </c>
      <c r="AA3620" s="2" t="s">
        <v>98</v>
      </c>
      <c r="AB3620" s="2" t="s">
        <v>98</v>
      </c>
      <c r="AC3620" t="s">
        <v>179</v>
      </c>
      <c r="AD3620" t="s">
        <v>97</v>
      </c>
      <c r="AE3620" s="1" t="s">
        <v>98</v>
      </c>
      <c r="AF3620" t="s">
        <v>98</v>
      </c>
    </row>
    <row r="3621" spans="1:32">
      <c r="A3621" s="3" t="s">
        <v>184</v>
      </c>
      <c r="B3621">
        <v>3611</v>
      </c>
      <c r="C3621">
        <v>207025</v>
      </c>
      <c r="D3621" t="s">
        <v>136</v>
      </c>
      <c r="E3621" s="2" t="s">
        <v>98</v>
      </c>
      <c r="F3621" s="2" t="s">
        <v>98</v>
      </c>
      <c r="G3621" s="2" t="s">
        <v>98</v>
      </c>
      <c r="H3621" s="3" t="s">
        <v>97</v>
      </c>
      <c r="I3621" s="2" t="s">
        <v>144</v>
      </c>
      <c r="J3621" s="6" t="s">
        <v>97</v>
      </c>
      <c r="K3621" s="2" t="s">
        <v>134</v>
      </c>
      <c r="L3621" t="s">
        <v>140</v>
      </c>
      <c r="M3621" s="2" t="s">
        <v>100</v>
      </c>
      <c r="N3621" s="70" t="s">
        <v>98</v>
      </c>
      <c r="O3621" s="70" t="s">
        <v>174</v>
      </c>
      <c r="P3621" s="4" t="s">
        <v>182</v>
      </c>
      <c r="Q3621" s="2" t="s">
        <v>98</v>
      </c>
      <c r="R3621" s="2" t="s">
        <v>98</v>
      </c>
      <c r="S3621" t="s">
        <v>98</v>
      </c>
      <c r="T3621" t="s">
        <v>98</v>
      </c>
      <c r="U3621" s="2" t="s">
        <v>98</v>
      </c>
      <c r="V3621" s="2" t="s">
        <v>98</v>
      </c>
      <c r="W3621" s="2" t="s">
        <v>98</v>
      </c>
      <c r="X3621" s="2" t="s">
        <v>98</v>
      </c>
      <c r="Y3621" s="2" t="s">
        <v>186</v>
      </c>
      <c r="Z3621" s="2" t="s">
        <v>98</v>
      </c>
      <c r="AA3621" s="2" t="s">
        <v>98</v>
      </c>
      <c r="AB3621" s="2" t="s">
        <v>97</v>
      </c>
      <c r="AC3621" t="s">
        <v>179</v>
      </c>
      <c r="AD3621" s="6" t="s">
        <v>97</v>
      </c>
      <c r="AE3621" s="1" t="s">
        <v>98</v>
      </c>
      <c r="AF3621" t="s">
        <v>98</v>
      </c>
    </row>
    <row r="3622" spans="1:32">
      <c r="A3622" s="3" t="s">
        <v>184</v>
      </c>
      <c r="B3622">
        <v>3612</v>
      </c>
      <c r="C3622" s="6">
        <v>207036</v>
      </c>
      <c r="D3622" t="s">
        <v>136</v>
      </c>
      <c r="E3622" s="2" t="s">
        <v>97</v>
      </c>
      <c r="F3622" s="2" t="s">
        <v>97</v>
      </c>
      <c r="G3622" s="2" t="s">
        <v>98</v>
      </c>
      <c r="H3622" s="2" t="s">
        <v>98</v>
      </c>
      <c r="I3622" s="2" t="s">
        <v>146</v>
      </c>
      <c r="J3622" s="2" t="s">
        <v>97</v>
      </c>
      <c r="K3622" s="2" t="s">
        <v>134</v>
      </c>
      <c r="L3622" t="s">
        <v>140</v>
      </c>
      <c r="M3622" s="2" t="s">
        <v>100</v>
      </c>
      <c r="N3622" s="71" t="s">
        <v>98</v>
      </c>
      <c r="O3622" s="71" t="s">
        <v>163</v>
      </c>
      <c r="P3622" s="4" t="s">
        <v>97</v>
      </c>
      <c r="Q3622" s="2" t="s">
        <v>98</v>
      </c>
      <c r="R3622" s="2" t="s">
        <v>97</v>
      </c>
      <c r="S3622" t="s">
        <v>97</v>
      </c>
      <c r="T3622" t="s">
        <v>98</v>
      </c>
      <c r="U3622" s="2" t="s">
        <v>98</v>
      </c>
      <c r="V3622" s="2" t="s">
        <v>98</v>
      </c>
      <c r="W3622" s="2" t="s">
        <v>98</v>
      </c>
      <c r="X3622" s="2" t="s">
        <v>97</v>
      </c>
      <c r="Y3622" s="2" t="s">
        <v>98</v>
      </c>
      <c r="Z3622" s="2" t="s">
        <v>98</v>
      </c>
      <c r="AA3622" s="2" t="s">
        <v>98</v>
      </c>
      <c r="AB3622" s="2" t="s">
        <v>97</v>
      </c>
      <c r="AC3622" t="s">
        <v>179</v>
      </c>
      <c r="AD3622" t="s">
        <v>97</v>
      </c>
      <c r="AE3622" s="1" t="s">
        <v>98</v>
      </c>
      <c r="AF3622" t="s">
        <v>97</v>
      </c>
    </row>
    <row r="3623" spans="1:32">
      <c r="A3623" s="3" t="s">
        <v>187</v>
      </c>
      <c r="B3623">
        <v>3613</v>
      </c>
      <c r="C3623">
        <v>207065</v>
      </c>
      <c r="D3623" t="s">
        <v>136</v>
      </c>
      <c r="E3623" s="2" t="s">
        <v>98</v>
      </c>
      <c r="F3623" s="2" t="s">
        <v>98</v>
      </c>
      <c r="G3623" s="2" t="s">
        <v>98</v>
      </c>
      <c r="H3623" s="2" t="s">
        <v>99</v>
      </c>
      <c r="I3623" s="2" t="s">
        <v>149</v>
      </c>
      <c r="J3623" s="6" t="s">
        <v>97</v>
      </c>
      <c r="K3623" s="2" t="s">
        <v>134</v>
      </c>
      <c r="L3623" t="s">
        <v>140</v>
      </c>
      <c r="M3623" s="2" t="s">
        <v>100</v>
      </c>
      <c r="N3623" s="70" t="s">
        <v>98</v>
      </c>
      <c r="O3623" s="71" t="s">
        <v>174</v>
      </c>
      <c r="P3623" s="4" t="s">
        <v>97</v>
      </c>
      <c r="Q3623" s="2" t="s">
        <v>98</v>
      </c>
      <c r="R3623" s="2" t="s">
        <v>98</v>
      </c>
      <c r="S3623" t="s">
        <v>97</v>
      </c>
      <c r="T3623" t="s">
        <v>98</v>
      </c>
      <c r="U3623" s="2" t="s">
        <v>98</v>
      </c>
      <c r="V3623" s="2" t="s">
        <v>98</v>
      </c>
      <c r="W3623" s="2" t="s">
        <v>98</v>
      </c>
      <c r="X3623" s="2" t="s">
        <v>98</v>
      </c>
      <c r="Y3623" s="2" t="s">
        <v>186</v>
      </c>
      <c r="Z3623" s="2" t="s">
        <v>98</v>
      </c>
      <c r="AA3623" s="2" t="s">
        <v>98</v>
      </c>
      <c r="AB3623" s="2" t="s">
        <v>97</v>
      </c>
      <c r="AC3623" t="s">
        <v>178</v>
      </c>
      <c r="AD3623" t="s">
        <v>97</v>
      </c>
      <c r="AE3623" s="1" t="s">
        <v>98</v>
      </c>
      <c r="AF3623" t="s">
        <v>98</v>
      </c>
    </row>
    <row r="3624" spans="1:32">
      <c r="A3624" s="3" t="s">
        <v>184</v>
      </c>
      <c r="B3624">
        <v>3614</v>
      </c>
      <c r="C3624">
        <v>207091</v>
      </c>
      <c r="D3624" t="s">
        <v>137</v>
      </c>
      <c r="E3624" s="2" t="s">
        <v>98</v>
      </c>
      <c r="F3624" s="2" t="s">
        <v>98</v>
      </c>
      <c r="G3624" s="2" t="s">
        <v>98</v>
      </c>
      <c r="H3624" s="2" t="s">
        <v>97</v>
      </c>
      <c r="I3624" s="2" t="s">
        <v>149</v>
      </c>
      <c r="J3624" s="6" t="s">
        <v>97</v>
      </c>
      <c r="K3624" s="2" t="s">
        <v>134</v>
      </c>
      <c r="L3624" t="s">
        <v>139</v>
      </c>
      <c r="M3624" s="2" t="s">
        <v>101</v>
      </c>
      <c r="N3624" s="70" t="s">
        <v>98</v>
      </c>
      <c r="O3624" s="70" t="s">
        <v>163</v>
      </c>
      <c r="P3624" s="5" t="s">
        <v>182</v>
      </c>
      <c r="Q3624" s="2" t="s">
        <v>97</v>
      </c>
      <c r="R3624" s="2" t="s">
        <v>98</v>
      </c>
      <c r="S3624" t="s">
        <v>98</v>
      </c>
      <c r="T3624" t="s">
        <v>98</v>
      </c>
      <c r="U3624" s="2" t="s">
        <v>98</v>
      </c>
      <c r="V3624" s="2" t="s">
        <v>98</v>
      </c>
      <c r="W3624" s="2" t="s">
        <v>98</v>
      </c>
      <c r="X3624" s="2" t="s">
        <v>98</v>
      </c>
      <c r="Y3624" s="2" t="s">
        <v>98</v>
      </c>
      <c r="Z3624" s="2" t="s">
        <v>98</v>
      </c>
      <c r="AA3624" s="2" t="s">
        <v>98</v>
      </c>
      <c r="AB3624" s="2" t="s">
        <v>97</v>
      </c>
      <c r="AC3624" t="s">
        <v>179</v>
      </c>
      <c r="AD3624" s="6" t="s">
        <v>97</v>
      </c>
      <c r="AE3624" s="7" t="s">
        <v>98</v>
      </c>
      <c r="AF3624" t="s">
        <v>98</v>
      </c>
    </row>
    <row r="3625" spans="1:32">
      <c r="A3625" s="3" t="s">
        <v>183</v>
      </c>
      <c r="B3625">
        <v>3615</v>
      </c>
      <c r="C3625" s="6">
        <v>207092</v>
      </c>
      <c r="D3625" t="s">
        <v>136</v>
      </c>
      <c r="E3625" s="2" t="s">
        <v>98</v>
      </c>
      <c r="F3625" s="2" t="s">
        <v>98</v>
      </c>
      <c r="G3625" s="2" t="s">
        <v>98</v>
      </c>
      <c r="H3625" s="2" t="s">
        <v>97</v>
      </c>
      <c r="I3625" s="2" t="s">
        <v>149</v>
      </c>
      <c r="J3625" s="2" t="s">
        <v>97</v>
      </c>
      <c r="K3625" s="2" t="s">
        <v>134</v>
      </c>
      <c r="L3625" t="s">
        <v>139</v>
      </c>
      <c r="M3625" s="2" t="s">
        <v>101</v>
      </c>
      <c r="N3625" s="71" t="s">
        <v>97</v>
      </c>
      <c r="O3625" s="71" t="s">
        <v>174</v>
      </c>
      <c r="P3625" s="4" t="s">
        <v>182</v>
      </c>
      <c r="Q3625" s="2" t="s">
        <v>97</v>
      </c>
      <c r="R3625" s="2" t="s">
        <v>98</v>
      </c>
      <c r="S3625" t="s">
        <v>98</v>
      </c>
      <c r="T3625" t="s">
        <v>98</v>
      </c>
      <c r="U3625" s="2" t="s">
        <v>98</v>
      </c>
      <c r="V3625" s="2" t="s">
        <v>97</v>
      </c>
      <c r="W3625" s="2" t="s">
        <v>97</v>
      </c>
      <c r="X3625" s="2" t="s">
        <v>98</v>
      </c>
      <c r="Y3625" s="2" t="s">
        <v>98</v>
      </c>
      <c r="Z3625" s="2" t="s">
        <v>98</v>
      </c>
      <c r="AA3625" s="2" t="s">
        <v>98</v>
      </c>
      <c r="AB3625" s="2" t="s">
        <v>99</v>
      </c>
      <c r="AC3625" t="s">
        <v>179</v>
      </c>
      <c r="AD3625" t="s">
        <v>97</v>
      </c>
      <c r="AE3625" s="1" t="s">
        <v>98</v>
      </c>
      <c r="AF3625" t="s">
        <v>98</v>
      </c>
    </row>
    <row r="3626" spans="1:32">
      <c r="A3626" s="3" t="s">
        <v>184</v>
      </c>
      <c r="B3626">
        <v>3616</v>
      </c>
      <c r="C3626" s="6">
        <v>207096</v>
      </c>
      <c r="D3626" t="s">
        <v>137</v>
      </c>
      <c r="E3626" s="2" t="s">
        <v>98</v>
      </c>
      <c r="F3626" s="2" t="s">
        <v>98</v>
      </c>
      <c r="G3626" s="2" t="s">
        <v>98</v>
      </c>
      <c r="H3626" s="2" t="s">
        <v>97</v>
      </c>
      <c r="I3626" s="2" t="s">
        <v>145</v>
      </c>
      <c r="J3626" s="2" t="s">
        <v>97</v>
      </c>
      <c r="K3626" s="2" t="s">
        <v>134</v>
      </c>
      <c r="L3626" t="s">
        <v>140</v>
      </c>
      <c r="M3626" s="2" t="s">
        <v>100</v>
      </c>
      <c r="N3626" s="71" t="s">
        <v>97</v>
      </c>
      <c r="O3626" s="71" t="s">
        <v>174</v>
      </c>
      <c r="P3626" s="4" t="s">
        <v>182</v>
      </c>
      <c r="Q3626" s="2" t="s">
        <v>98</v>
      </c>
      <c r="R3626" s="2" t="s">
        <v>98</v>
      </c>
      <c r="S3626" t="s">
        <v>98</v>
      </c>
      <c r="T3626" t="s">
        <v>98</v>
      </c>
      <c r="U3626" s="2" t="s">
        <v>98</v>
      </c>
      <c r="V3626" s="2" t="s">
        <v>98</v>
      </c>
      <c r="W3626" s="2" t="s">
        <v>98</v>
      </c>
      <c r="X3626" s="2" t="s">
        <v>98</v>
      </c>
      <c r="Y3626" s="2" t="s">
        <v>98</v>
      </c>
      <c r="Z3626" s="2" t="s">
        <v>98</v>
      </c>
      <c r="AA3626" s="2" t="s">
        <v>98</v>
      </c>
      <c r="AB3626" s="2" t="s">
        <v>97</v>
      </c>
      <c r="AC3626" t="s">
        <v>179</v>
      </c>
      <c r="AD3626" t="s">
        <v>97</v>
      </c>
      <c r="AE3626" s="1" t="s">
        <v>98</v>
      </c>
      <c r="AF3626" t="s">
        <v>98</v>
      </c>
    </row>
    <row r="3627" spans="1:32">
      <c r="A3627" s="3" t="s">
        <v>184</v>
      </c>
      <c r="B3627">
        <v>3617</v>
      </c>
      <c r="C3627">
        <v>207098</v>
      </c>
      <c r="D3627" t="s">
        <v>137</v>
      </c>
      <c r="E3627" s="2" t="s">
        <v>97</v>
      </c>
      <c r="F3627" s="2" t="s">
        <v>98</v>
      </c>
      <c r="G3627" s="2" t="s">
        <v>98</v>
      </c>
      <c r="H3627" s="3" t="s">
        <v>97</v>
      </c>
      <c r="I3627" s="2" t="s">
        <v>145</v>
      </c>
      <c r="J3627" s="6" t="s">
        <v>98</v>
      </c>
      <c r="K3627" s="2" t="s">
        <v>134</v>
      </c>
      <c r="L3627" t="s">
        <v>139</v>
      </c>
      <c r="M3627" s="2" t="s">
        <v>101</v>
      </c>
      <c r="N3627" s="70" t="s">
        <v>97</v>
      </c>
      <c r="O3627" s="70" t="s">
        <v>174</v>
      </c>
      <c r="P3627" s="4" t="s">
        <v>97</v>
      </c>
      <c r="Q3627" s="2" t="s">
        <v>98</v>
      </c>
      <c r="R3627" s="2" t="s">
        <v>97</v>
      </c>
      <c r="S3627" t="s">
        <v>97</v>
      </c>
      <c r="T3627" t="s">
        <v>98</v>
      </c>
      <c r="U3627" s="2" t="s">
        <v>98</v>
      </c>
      <c r="V3627" s="2" t="s">
        <v>97</v>
      </c>
      <c r="W3627" s="2" t="s">
        <v>98</v>
      </c>
      <c r="X3627" s="2" t="s">
        <v>98</v>
      </c>
      <c r="Y3627" s="2" t="s">
        <v>98</v>
      </c>
      <c r="Z3627" s="2" t="s">
        <v>98</v>
      </c>
      <c r="AA3627" s="2" t="s">
        <v>98</v>
      </c>
      <c r="AB3627" s="2" t="s">
        <v>98</v>
      </c>
      <c r="AC3627" t="s">
        <v>179</v>
      </c>
      <c r="AD3627" s="6" t="s">
        <v>97</v>
      </c>
      <c r="AE3627" s="7" t="s">
        <v>98</v>
      </c>
      <c r="AF3627" t="s">
        <v>99</v>
      </c>
    </row>
    <row r="3628" spans="1:32">
      <c r="A3628" s="3" t="s">
        <v>184</v>
      </c>
      <c r="B3628">
        <v>3618</v>
      </c>
      <c r="C3628" s="6">
        <v>207105</v>
      </c>
      <c r="D3628" t="s">
        <v>136</v>
      </c>
      <c r="E3628" s="2" t="s">
        <v>98</v>
      </c>
      <c r="F3628" s="2" t="s">
        <v>98</v>
      </c>
      <c r="G3628" s="2" t="s">
        <v>98</v>
      </c>
      <c r="H3628" s="2" t="s">
        <v>98</v>
      </c>
      <c r="I3628" s="2" t="s">
        <v>145</v>
      </c>
      <c r="J3628" s="2" t="s">
        <v>97</v>
      </c>
      <c r="K3628" s="2" t="s">
        <v>134</v>
      </c>
      <c r="L3628" t="s">
        <v>140</v>
      </c>
      <c r="M3628" s="2" t="s">
        <v>100</v>
      </c>
      <c r="N3628" s="71" t="s">
        <v>98</v>
      </c>
      <c r="O3628" s="71" t="s">
        <v>163</v>
      </c>
      <c r="P3628" s="4" t="s">
        <v>97</v>
      </c>
      <c r="Q3628" s="2" t="s">
        <v>98</v>
      </c>
      <c r="R3628" s="2" t="s">
        <v>98</v>
      </c>
      <c r="S3628" t="s">
        <v>97</v>
      </c>
      <c r="T3628" t="s">
        <v>98</v>
      </c>
      <c r="U3628" s="2" t="s">
        <v>98</v>
      </c>
      <c r="V3628" s="2" t="s">
        <v>98</v>
      </c>
      <c r="W3628" s="2" t="s">
        <v>98</v>
      </c>
      <c r="X3628" s="2" t="s">
        <v>98</v>
      </c>
      <c r="Y3628" s="2" t="s">
        <v>186</v>
      </c>
      <c r="Z3628" s="2" t="s">
        <v>98</v>
      </c>
      <c r="AA3628" s="2" t="s">
        <v>98</v>
      </c>
      <c r="AB3628" s="2" t="s">
        <v>97</v>
      </c>
      <c r="AC3628" t="s">
        <v>179</v>
      </c>
      <c r="AD3628" t="s">
        <v>97</v>
      </c>
      <c r="AE3628" s="1" t="s">
        <v>98</v>
      </c>
      <c r="AF3628" t="s">
        <v>98</v>
      </c>
    </row>
    <row r="3629" spans="1:32">
      <c r="A3629" s="3" t="s">
        <v>183</v>
      </c>
      <c r="B3629">
        <v>3619</v>
      </c>
      <c r="C3629">
        <v>207122</v>
      </c>
      <c r="D3629" t="s">
        <v>137</v>
      </c>
      <c r="E3629" s="2" t="s">
        <v>98</v>
      </c>
      <c r="F3629" s="2" t="s">
        <v>98</v>
      </c>
      <c r="G3629" s="2" t="s">
        <v>98</v>
      </c>
      <c r="H3629" s="3" t="s">
        <v>97</v>
      </c>
      <c r="I3629" s="2" t="s">
        <v>144</v>
      </c>
      <c r="J3629" s="6" t="s">
        <v>98</v>
      </c>
      <c r="K3629" s="2" t="s">
        <v>134</v>
      </c>
      <c r="L3629" t="s">
        <v>140</v>
      </c>
      <c r="M3629" s="2" t="s">
        <v>100</v>
      </c>
      <c r="N3629" s="70" t="s">
        <v>97</v>
      </c>
      <c r="O3629" s="70" t="s">
        <v>174</v>
      </c>
      <c r="P3629" s="5" t="s">
        <v>182</v>
      </c>
      <c r="Q3629" s="2" t="s">
        <v>98</v>
      </c>
      <c r="R3629" s="2" t="s">
        <v>98</v>
      </c>
      <c r="S3629" t="s">
        <v>98</v>
      </c>
      <c r="T3629" t="s">
        <v>98</v>
      </c>
      <c r="U3629" s="2" t="s">
        <v>98</v>
      </c>
      <c r="V3629" s="2" t="s">
        <v>98</v>
      </c>
      <c r="W3629" s="2" t="s">
        <v>98</v>
      </c>
      <c r="X3629" s="2" t="s">
        <v>98</v>
      </c>
      <c r="Y3629" s="2" t="s">
        <v>186</v>
      </c>
      <c r="Z3629" s="2" t="s">
        <v>98</v>
      </c>
      <c r="AA3629" s="2" t="s">
        <v>98</v>
      </c>
      <c r="AB3629" s="2" t="s">
        <v>97</v>
      </c>
      <c r="AC3629" t="s">
        <v>178</v>
      </c>
      <c r="AD3629" s="6" t="s">
        <v>97</v>
      </c>
      <c r="AE3629" s="1" t="s">
        <v>98</v>
      </c>
      <c r="AF3629" t="s">
        <v>98</v>
      </c>
    </row>
    <row r="3630" spans="1:32">
      <c r="A3630" s="3" t="s">
        <v>184</v>
      </c>
      <c r="B3630">
        <v>3620</v>
      </c>
      <c r="C3630" s="6">
        <v>207149</v>
      </c>
      <c r="D3630" t="s">
        <v>136</v>
      </c>
      <c r="E3630" s="2" t="s">
        <v>97</v>
      </c>
      <c r="F3630" s="2" t="s">
        <v>98</v>
      </c>
      <c r="G3630" s="2" t="s">
        <v>98</v>
      </c>
      <c r="H3630" s="2" t="s">
        <v>99</v>
      </c>
      <c r="I3630" s="2" t="s">
        <v>147</v>
      </c>
      <c r="J3630" s="2" t="s">
        <v>97</v>
      </c>
      <c r="K3630" s="2" t="s">
        <v>134</v>
      </c>
      <c r="L3630" t="s">
        <v>140</v>
      </c>
      <c r="M3630" s="2" t="s">
        <v>100</v>
      </c>
      <c r="N3630" s="71" t="s">
        <v>97</v>
      </c>
      <c r="O3630" s="71" t="s">
        <v>163</v>
      </c>
      <c r="P3630" s="4" t="s">
        <v>98</v>
      </c>
      <c r="Q3630" s="2" t="s">
        <v>98</v>
      </c>
      <c r="R3630" s="2" t="s">
        <v>98</v>
      </c>
      <c r="S3630" t="s">
        <v>97</v>
      </c>
      <c r="T3630" t="s">
        <v>98</v>
      </c>
      <c r="U3630" s="2" t="s">
        <v>98</v>
      </c>
      <c r="V3630" s="2" t="s">
        <v>98</v>
      </c>
      <c r="W3630" s="2" t="s">
        <v>98</v>
      </c>
      <c r="X3630" s="2" t="s">
        <v>98</v>
      </c>
      <c r="Y3630" s="2" t="s">
        <v>98</v>
      </c>
      <c r="Z3630" s="2" t="s">
        <v>98</v>
      </c>
      <c r="AA3630" s="2" t="s">
        <v>98</v>
      </c>
      <c r="AB3630" s="2" t="s">
        <v>98</v>
      </c>
      <c r="AC3630" t="s">
        <v>179</v>
      </c>
      <c r="AD3630" t="s">
        <v>97</v>
      </c>
      <c r="AE3630" s="1" t="s">
        <v>98</v>
      </c>
      <c r="AF3630" t="s">
        <v>98</v>
      </c>
    </row>
    <row r="3631" spans="1:32">
      <c r="A3631" s="3" t="s">
        <v>184</v>
      </c>
      <c r="B3631">
        <v>3621</v>
      </c>
      <c r="C3631" s="6">
        <v>207150</v>
      </c>
      <c r="D3631" t="s">
        <v>137</v>
      </c>
      <c r="E3631" s="2" t="s">
        <v>98</v>
      </c>
      <c r="F3631" s="2" t="s">
        <v>98</v>
      </c>
      <c r="G3631" s="2" t="s">
        <v>97</v>
      </c>
      <c r="H3631" s="2" t="s">
        <v>97</v>
      </c>
      <c r="I3631" s="2" t="s">
        <v>147</v>
      </c>
      <c r="J3631" s="2" t="s">
        <v>97</v>
      </c>
      <c r="K3631" s="2" t="s">
        <v>134</v>
      </c>
      <c r="L3631" t="s">
        <v>139</v>
      </c>
      <c r="M3631" s="2" t="s">
        <v>101</v>
      </c>
      <c r="N3631" s="71" t="s">
        <v>98</v>
      </c>
      <c r="O3631" s="71" t="s">
        <v>174</v>
      </c>
      <c r="P3631" s="4" t="s">
        <v>182</v>
      </c>
      <c r="Q3631" s="2" t="s">
        <v>98</v>
      </c>
      <c r="R3631" s="2" t="s">
        <v>98</v>
      </c>
      <c r="S3631" t="s">
        <v>98</v>
      </c>
      <c r="T3631" t="s">
        <v>98</v>
      </c>
      <c r="U3631" s="2" t="s">
        <v>98</v>
      </c>
      <c r="V3631" s="2" t="s">
        <v>98</v>
      </c>
      <c r="W3631" s="2" t="s">
        <v>98</v>
      </c>
      <c r="X3631" s="2" t="s">
        <v>98</v>
      </c>
      <c r="Y3631" s="2" t="s">
        <v>98</v>
      </c>
      <c r="Z3631" s="2" t="s">
        <v>98</v>
      </c>
      <c r="AA3631" s="2" t="s">
        <v>98</v>
      </c>
      <c r="AB3631" s="2" t="s">
        <v>97</v>
      </c>
      <c r="AC3631" t="s">
        <v>179</v>
      </c>
      <c r="AD3631" t="s">
        <v>97</v>
      </c>
      <c r="AE3631" s="1" t="s">
        <v>98</v>
      </c>
      <c r="AF3631" t="s">
        <v>98</v>
      </c>
    </row>
    <row r="3632" spans="1:32">
      <c r="A3632" s="3" t="s">
        <v>184</v>
      </c>
      <c r="B3632">
        <v>3622</v>
      </c>
      <c r="C3632" s="6">
        <v>207151</v>
      </c>
      <c r="D3632" t="s">
        <v>136</v>
      </c>
      <c r="E3632" s="2" t="s">
        <v>98</v>
      </c>
      <c r="F3632" s="2" t="s">
        <v>98</v>
      </c>
      <c r="G3632" s="2" t="s">
        <v>98</v>
      </c>
      <c r="H3632" s="2" t="s">
        <v>97</v>
      </c>
      <c r="I3632" s="2" t="s">
        <v>147</v>
      </c>
      <c r="J3632" s="2" t="s">
        <v>97</v>
      </c>
      <c r="K3632" s="2" t="s">
        <v>134</v>
      </c>
      <c r="L3632" t="s">
        <v>138</v>
      </c>
      <c r="M3632" s="2" t="s">
        <v>101</v>
      </c>
      <c r="N3632" s="71" t="s">
        <v>98</v>
      </c>
      <c r="O3632" s="71" t="s">
        <v>174</v>
      </c>
      <c r="P3632" s="4" t="s">
        <v>98</v>
      </c>
      <c r="Q3632" s="2" t="s">
        <v>98</v>
      </c>
      <c r="R3632" s="2" t="s">
        <v>98</v>
      </c>
      <c r="S3632" t="s">
        <v>97</v>
      </c>
      <c r="T3632" t="s">
        <v>97</v>
      </c>
      <c r="U3632" s="2" t="s">
        <v>98</v>
      </c>
      <c r="V3632" s="2" t="s">
        <v>97</v>
      </c>
      <c r="W3632" s="2" t="s">
        <v>98</v>
      </c>
      <c r="X3632" s="2" t="s">
        <v>98</v>
      </c>
      <c r="Y3632" s="2" t="s">
        <v>98</v>
      </c>
      <c r="Z3632" s="2" t="s">
        <v>98</v>
      </c>
      <c r="AA3632" s="2" t="s">
        <v>98</v>
      </c>
      <c r="AB3632" s="2" t="s">
        <v>97</v>
      </c>
      <c r="AC3632" t="s">
        <v>179</v>
      </c>
      <c r="AD3632" t="s">
        <v>97</v>
      </c>
      <c r="AE3632" s="1" t="s">
        <v>98</v>
      </c>
      <c r="AF3632" t="s">
        <v>98</v>
      </c>
    </row>
    <row r="3633" spans="1:32">
      <c r="A3633" s="3" t="s">
        <v>184</v>
      </c>
      <c r="B3633">
        <v>3623</v>
      </c>
      <c r="C3633">
        <v>207164</v>
      </c>
      <c r="D3633" t="s">
        <v>137</v>
      </c>
      <c r="E3633" s="2" t="s">
        <v>98</v>
      </c>
      <c r="F3633" s="2" t="s">
        <v>98</v>
      </c>
      <c r="G3633" s="2" t="s">
        <v>98</v>
      </c>
      <c r="H3633" s="3" t="s">
        <v>97</v>
      </c>
      <c r="I3633" s="2" t="s">
        <v>144</v>
      </c>
      <c r="J3633" s="6" t="s">
        <v>98</v>
      </c>
      <c r="K3633" s="2" t="s">
        <v>134</v>
      </c>
      <c r="L3633" t="s">
        <v>140</v>
      </c>
      <c r="M3633" s="2" t="s">
        <v>101</v>
      </c>
      <c r="N3633" s="70" t="s">
        <v>97</v>
      </c>
      <c r="O3633" s="70" t="s">
        <v>174</v>
      </c>
      <c r="P3633" s="5" t="s">
        <v>182</v>
      </c>
      <c r="Q3633" s="2" t="s">
        <v>98</v>
      </c>
      <c r="R3633" s="2" t="s">
        <v>98</v>
      </c>
      <c r="S3633" t="s">
        <v>98</v>
      </c>
      <c r="T3633" t="s">
        <v>98</v>
      </c>
      <c r="U3633" s="2" t="s">
        <v>98</v>
      </c>
      <c r="V3633" s="2" t="s">
        <v>97</v>
      </c>
      <c r="W3633" s="2" t="s">
        <v>98</v>
      </c>
      <c r="X3633" s="2" t="s">
        <v>98</v>
      </c>
      <c r="Y3633" s="2" t="s">
        <v>98</v>
      </c>
      <c r="Z3633" s="2" t="s">
        <v>98</v>
      </c>
      <c r="AA3633" s="2" t="s">
        <v>98</v>
      </c>
      <c r="AB3633" s="2" t="s">
        <v>98</v>
      </c>
      <c r="AC3633" t="s">
        <v>179</v>
      </c>
      <c r="AD3633" t="s">
        <v>97</v>
      </c>
      <c r="AE3633" s="1" t="s">
        <v>98</v>
      </c>
      <c r="AF3633" t="s">
        <v>97</v>
      </c>
    </row>
    <row r="3634" spans="1:32">
      <c r="A3634" s="3" t="s">
        <v>184</v>
      </c>
      <c r="B3634">
        <v>3624</v>
      </c>
      <c r="C3634" s="6">
        <v>207173</v>
      </c>
      <c r="D3634" t="s">
        <v>136</v>
      </c>
      <c r="E3634" s="2" t="s">
        <v>98</v>
      </c>
      <c r="F3634" s="2" t="s">
        <v>98</v>
      </c>
      <c r="G3634" s="2" t="s">
        <v>98</v>
      </c>
      <c r="H3634" s="2" t="s">
        <v>97</v>
      </c>
      <c r="I3634" s="2" t="s">
        <v>149</v>
      </c>
      <c r="J3634" s="2" t="s">
        <v>97</v>
      </c>
      <c r="K3634" s="2" t="s">
        <v>134</v>
      </c>
      <c r="L3634" t="s">
        <v>140</v>
      </c>
      <c r="M3634" s="2" t="s">
        <v>100</v>
      </c>
      <c r="N3634" s="71" t="s">
        <v>98</v>
      </c>
      <c r="O3634" s="71" t="s">
        <v>174</v>
      </c>
      <c r="P3634" s="4" t="s">
        <v>182</v>
      </c>
      <c r="Q3634" s="2" t="s">
        <v>98</v>
      </c>
      <c r="R3634" s="2" t="s">
        <v>98</v>
      </c>
      <c r="S3634" t="s">
        <v>98</v>
      </c>
      <c r="T3634" t="s">
        <v>98</v>
      </c>
      <c r="U3634" s="2" t="s">
        <v>98</v>
      </c>
      <c r="V3634" s="2" t="s">
        <v>98</v>
      </c>
      <c r="W3634" s="2" t="s">
        <v>98</v>
      </c>
      <c r="X3634" s="2" t="s">
        <v>98</v>
      </c>
      <c r="Y3634" s="2" t="s">
        <v>186</v>
      </c>
      <c r="Z3634" s="2" t="s">
        <v>98</v>
      </c>
      <c r="AA3634" s="2" t="s">
        <v>98</v>
      </c>
      <c r="AB3634" s="2" t="s">
        <v>97</v>
      </c>
      <c r="AC3634" t="s">
        <v>178</v>
      </c>
      <c r="AD3634" t="s">
        <v>97</v>
      </c>
      <c r="AE3634" s="1" t="s">
        <v>98</v>
      </c>
      <c r="AF3634" t="s">
        <v>98</v>
      </c>
    </row>
    <row r="3635" spans="1:32">
      <c r="A3635" s="3" t="s">
        <v>183</v>
      </c>
      <c r="B3635">
        <v>3625</v>
      </c>
      <c r="C3635" s="6">
        <v>207183</v>
      </c>
      <c r="D3635" t="s">
        <v>136</v>
      </c>
      <c r="E3635" s="2" t="s">
        <v>97</v>
      </c>
      <c r="F3635" s="2" t="s">
        <v>97</v>
      </c>
      <c r="G3635" s="2" t="s">
        <v>98</v>
      </c>
      <c r="H3635" s="2" t="s">
        <v>97</v>
      </c>
      <c r="I3635" s="2" t="s">
        <v>145</v>
      </c>
      <c r="J3635" s="2" t="s">
        <v>98</v>
      </c>
      <c r="K3635" s="2" t="s">
        <v>134</v>
      </c>
      <c r="L3635" t="s">
        <v>138</v>
      </c>
      <c r="M3635" s="2" t="s">
        <v>101</v>
      </c>
      <c r="N3635" s="71" t="s">
        <v>97</v>
      </c>
      <c r="O3635" s="71" t="s">
        <v>174</v>
      </c>
      <c r="P3635" s="4" t="s">
        <v>97</v>
      </c>
      <c r="Q3635" s="2" t="s">
        <v>98</v>
      </c>
      <c r="R3635" s="2" t="s">
        <v>98</v>
      </c>
      <c r="S3635" t="s">
        <v>97</v>
      </c>
      <c r="T3635" t="s">
        <v>98</v>
      </c>
      <c r="U3635" s="2" t="s">
        <v>98</v>
      </c>
      <c r="V3635" s="2" t="s">
        <v>98</v>
      </c>
      <c r="W3635" s="2" t="s">
        <v>98</v>
      </c>
      <c r="X3635" s="2" t="s">
        <v>98</v>
      </c>
      <c r="Y3635" s="2" t="s">
        <v>99</v>
      </c>
      <c r="Z3635" s="2" t="s">
        <v>98</v>
      </c>
      <c r="AA3635" s="2" t="s">
        <v>98</v>
      </c>
      <c r="AB3635" s="2" t="s">
        <v>185</v>
      </c>
      <c r="AC3635" t="s">
        <v>179</v>
      </c>
      <c r="AD3635" t="s">
        <v>97</v>
      </c>
      <c r="AE3635" s="1" t="s">
        <v>98</v>
      </c>
      <c r="AF3635" t="s">
        <v>97</v>
      </c>
    </row>
    <row r="3636" spans="1:32">
      <c r="A3636" s="3" t="s">
        <v>184</v>
      </c>
      <c r="B3636">
        <v>3626</v>
      </c>
      <c r="C3636" s="6">
        <v>207190</v>
      </c>
      <c r="D3636" t="s">
        <v>136</v>
      </c>
      <c r="E3636" s="2" t="s">
        <v>97</v>
      </c>
      <c r="F3636" s="2" t="s">
        <v>98</v>
      </c>
      <c r="G3636" s="2" t="s">
        <v>98</v>
      </c>
      <c r="H3636" s="2" t="s">
        <v>98</v>
      </c>
      <c r="I3636" s="2" t="s">
        <v>149</v>
      </c>
      <c r="J3636" s="2" t="s">
        <v>97</v>
      </c>
      <c r="K3636" s="2" t="s">
        <v>134</v>
      </c>
      <c r="L3636" t="s">
        <v>139</v>
      </c>
      <c r="M3636" s="2" t="s">
        <v>101</v>
      </c>
      <c r="N3636" s="71" t="s">
        <v>98</v>
      </c>
      <c r="O3636" s="71" t="s">
        <v>174</v>
      </c>
      <c r="P3636" s="4" t="s">
        <v>97</v>
      </c>
      <c r="Q3636" s="2" t="s">
        <v>97</v>
      </c>
      <c r="R3636" s="2" t="s">
        <v>98</v>
      </c>
      <c r="S3636" t="s">
        <v>97</v>
      </c>
      <c r="T3636" t="s">
        <v>98</v>
      </c>
      <c r="U3636" s="2" t="s">
        <v>98</v>
      </c>
      <c r="V3636" s="2" t="s">
        <v>98</v>
      </c>
      <c r="W3636" s="2" t="s">
        <v>98</v>
      </c>
      <c r="X3636" s="2" t="s">
        <v>98</v>
      </c>
      <c r="Y3636" s="2" t="s">
        <v>98</v>
      </c>
      <c r="Z3636" s="2" t="s">
        <v>98</v>
      </c>
      <c r="AA3636" s="2" t="s">
        <v>98</v>
      </c>
      <c r="AB3636" s="2" t="s">
        <v>97</v>
      </c>
      <c r="AC3636" t="s">
        <v>179</v>
      </c>
      <c r="AD3636" t="s">
        <v>97</v>
      </c>
      <c r="AE3636" s="1" t="s">
        <v>98</v>
      </c>
      <c r="AF3636" t="s">
        <v>98</v>
      </c>
    </row>
    <row r="3637" spans="1:32">
      <c r="A3637" s="3" t="s">
        <v>184</v>
      </c>
      <c r="B3637">
        <v>3627</v>
      </c>
      <c r="C3637">
        <v>207202</v>
      </c>
      <c r="D3637" t="s">
        <v>136</v>
      </c>
      <c r="E3637" s="2" t="s">
        <v>98</v>
      </c>
      <c r="F3637" s="2" t="s">
        <v>98</v>
      </c>
      <c r="G3637" s="2" t="s">
        <v>98</v>
      </c>
      <c r="H3637" s="3" t="s">
        <v>97</v>
      </c>
      <c r="I3637" s="2" t="s">
        <v>145</v>
      </c>
      <c r="J3637" s="6" t="s">
        <v>97</v>
      </c>
      <c r="K3637" s="2" t="s">
        <v>134</v>
      </c>
      <c r="L3637" t="s">
        <v>139</v>
      </c>
      <c r="M3637" s="3" t="s">
        <v>100</v>
      </c>
      <c r="N3637" s="71" t="s">
        <v>97</v>
      </c>
      <c r="O3637" s="71" t="s">
        <v>174</v>
      </c>
      <c r="P3637" s="4" t="s">
        <v>98</v>
      </c>
      <c r="Q3637" s="2" t="s">
        <v>98</v>
      </c>
      <c r="R3637" s="2" t="s">
        <v>98</v>
      </c>
      <c r="S3637" t="s">
        <v>97</v>
      </c>
      <c r="T3637" t="s">
        <v>98</v>
      </c>
      <c r="U3637" s="2" t="s">
        <v>98</v>
      </c>
      <c r="V3637" s="2" t="s">
        <v>98</v>
      </c>
      <c r="W3637" s="2" t="s">
        <v>98</v>
      </c>
      <c r="X3637" s="2" t="s">
        <v>98</v>
      </c>
      <c r="Y3637" s="2" t="s">
        <v>98</v>
      </c>
      <c r="Z3637" s="2" t="s">
        <v>98</v>
      </c>
      <c r="AA3637" s="2" t="s">
        <v>98</v>
      </c>
      <c r="AB3637" s="2" t="s">
        <v>97</v>
      </c>
      <c r="AC3637" t="s">
        <v>179</v>
      </c>
      <c r="AD3637" s="6" t="s">
        <v>97</v>
      </c>
      <c r="AE3637" s="1" t="s">
        <v>98</v>
      </c>
      <c r="AF3637" t="s">
        <v>99</v>
      </c>
    </row>
    <row r="3638" spans="1:32">
      <c r="A3638" s="3" t="s">
        <v>184</v>
      </c>
      <c r="B3638">
        <v>3628</v>
      </c>
      <c r="C3638">
        <v>207205</v>
      </c>
      <c r="D3638" t="s">
        <v>136</v>
      </c>
      <c r="E3638" s="2" t="s">
        <v>98</v>
      </c>
      <c r="F3638" s="2" t="s">
        <v>98</v>
      </c>
      <c r="G3638" s="2" t="s">
        <v>98</v>
      </c>
      <c r="H3638" s="3" t="s">
        <v>99</v>
      </c>
      <c r="I3638" s="2" t="s">
        <v>146</v>
      </c>
      <c r="J3638" s="6" t="s">
        <v>97</v>
      </c>
      <c r="K3638" s="2" t="s">
        <v>134</v>
      </c>
      <c r="L3638" t="s">
        <v>140</v>
      </c>
      <c r="M3638" s="2" t="s">
        <v>101</v>
      </c>
      <c r="N3638" s="70" t="s">
        <v>98</v>
      </c>
      <c r="O3638" s="70" t="s">
        <v>174</v>
      </c>
      <c r="P3638" s="5" t="s">
        <v>182</v>
      </c>
      <c r="Q3638" s="2" t="s">
        <v>98</v>
      </c>
      <c r="R3638" s="2" t="s">
        <v>98</v>
      </c>
      <c r="S3638" t="s">
        <v>98</v>
      </c>
      <c r="T3638" t="s">
        <v>98</v>
      </c>
      <c r="U3638" s="2" t="s">
        <v>98</v>
      </c>
      <c r="V3638" s="2" t="s">
        <v>98</v>
      </c>
      <c r="W3638" s="2" t="s">
        <v>98</v>
      </c>
      <c r="X3638" s="2" t="s">
        <v>98</v>
      </c>
      <c r="Y3638" s="2" t="s">
        <v>186</v>
      </c>
      <c r="Z3638" s="2" t="s">
        <v>98</v>
      </c>
      <c r="AA3638" s="2" t="s">
        <v>98</v>
      </c>
      <c r="AB3638" s="2" t="s">
        <v>97</v>
      </c>
      <c r="AC3638" t="s">
        <v>178</v>
      </c>
      <c r="AD3638" s="6" t="s">
        <v>97</v>
      </c>
      <c r="AE3638" s="1" t="s">
        <v>98</v>
      </c>
      <c r="AF3638" t="s">
        <v>98</v>
      </c>
    </row>
    <row r="3639" spans="1:32">
      <c r="A3639" s="3" t="s">
        <v>183</v>
      </c>
      <c r="B3639">
        <v>3629</v>
      </c>
      <c r="C3639" s="6">
        <v>207214</v>
      </c>
      <c r="D3639" t="s">
        <v>137</v>
      </c>
      <c r="E3639" s="2" t="s">
        <v>98</v>
      </c>
      <c r="F3639" s="2" t="s">
        <v>98</v>
      </c>
      <c r="G3639" s="2" t="s">
        <v>98</v>
      </c>
      <c r="H3639" s="2" t="s">
        <v>97</v>
      </c>
      <c r="I3639" s="2" t="s">
        <v>146</v>
      </c>
      <c r="J3639" s="2" t="s">
        <v>97</v>
      </c>
      <c r="K3639" s="2" t="s">
        <v>134</v>
      </c>
      <c r="L3639" t="s">
        <v>140</v>
      </c>
      <c r="M3639" s="2" t="s">
        <v>101</v>
      </c>
      <c r="N3639" s="71" t="s">
        <v>98</v>
      </c>
      <c r="O3639" s="71" t="s">
        <v>174</v>
      </c>
      <c r="P3639" s="4" t="s">
        <v>182</v>
      </c>
      <c r="Q3639" s="2" t="s">
        <v>98</v>
      </c>
      <c r="R3639" s="2" t="s">
        <v>98</v>
      </c>
      <c r="S3639" t="s">
        <v>98</v>
      </c>
      <c r="T3639" t="s">
        <v>98</v>
      </c>
      <c r="U3639" s="2" t="s">
        <v>98</v>
      </c>
      <c r="V3639" s="2" t="s">
        <v>98</v>
      </c>
      <c r="W3639" s="2" t="s">
        <v>98</v>
      </c>
      <c r="X3639" s="2" t="s">
        <v>98</v>
      </c>
      <c r="Y3639" s="2" t="s">
        <v>186</v>
      </c>
      <c r="Z3639" s="2" t="s">
        <v>98</v>
      </c>
      <c r="AA3639" s="2" t="s">
        <v>98</v>
      </c>
      <c r="AB3639" s="2" t="s">
        <v>185</v>
      </c>
      <c r="AC3639" t="s">
        <v>178</v>
      </c>
      <c r="AD3639" t="s">
        <v>97</v>
      </c>
      <c r="AE3639" s="1" t="s">
        <v>98</v>
      </c>
      <c r="AF3639" t="s">
        <v>98</v>
      </c>
    </row>
    <row r="3640" spans="1:32">
      <c r="A3640" s="3" t="s">
        <v>184</v>
      </c>
      <c r="B3640">
        <v>3630</v>
      </c>
      <c r="C3640">
        <v>207219</v>
      </c>
      <c r="D3640" t="s">
        <v>136</v>
      </c>
      <c r="E3640" s="2" t="s">
        <v>98</v>
      </c>
      <c r="F3640" s="2" t="s">
        <v>98</v>
      </c>
      <c r="G3640" s="2" t="s">
        <v>98</v>
      </c>
      <c r="H3640" s="3" t="s">
        <v>97</v>
      </c>
      <c r="I3640" s="2" t="s">
        <v>145</v>
      </c>
      <c r="J3640" s="6" t="s">
        <v>97</v>
      </c>
      <c r="K3640" s="2" t="s">
        <v>134</v>
      </c>
      <c r="L3640" t="s">
        <v>140</v>
      </c>
      <c r="M3640" s="3" t="s">
        <v>101</v>
      </c>
      <c r="N3640" s="71" t="s">
        <v>97</v>
      </c>
      <c r="O3640" s="71" t="s">
        <v>174</v>
      </c>
      <c r="P3640" s="5" t="s">
        <v>98</v>
      </c>
      <c r="Q3640" s="2" t="s">
        <v>98</v>
      </c>
      <c r="R3640" s="2" t="s">
        <v>98</v>
      </c>
      <c r="S3640" t="s">
        <v>97</v>
      </c>
      <c r="T3640" t="s">
        <v>98</v>
      </c>
      <c r="U3640" s="2" t="s">
        <v>98</v>
      </c>
      <c r="V3640" s="2" t="s">
        <v>98</v>
      </c>
      <c r="W3640" s="2" t="s">
        <v>98</v>
      </c>
      <c r="X3640" s="2" t="s">
        <v>98</v>
      </c>
      <c r="Y3640" s="2" t="s">
        <v>98</v>
      </c>
      <c r="Z3640" s="2" t="s">
        <v>98</v>
      </c>
      <c r="AA3640" s="2" t="s">
        <v>98</v>
      </c>
      <c r="AB3640" s="2" t="s">
        <v>97</v>
      </c>
      <c r="AC3640" t="s">
        <v>179</v>
      </c>
      <c r="AD3640" t="s">
        <v>97</v>
      </c>
      <c r="AE3640" s="1" t="s">
        <v>98</v>
      </c>
      <c r="AF3640" t="s">
        <v>98</v>
      </c>
    </row>
    <row r="3641" spans="1:32">
      <c r="A3641" s="3" t="s">
        <v>184</v>
      </c>
      <c r="B3641">
        <v>3631</v>
      </c>
      <c r="C3641" s="6">
        <v>207223</v>
      </c>
      <c r="D3641" t="s">
        <v>137</v>
      </c>
      <c r="E3641" s="2" t="s">
        <v>98</v>
      </c>
      <c r="F3641" s="2" t="s">
        <v>98</v>
      </c>
      <c r="G3641" s="2" t="s">
        <v>98</v>
      </c>
      <c r="H3641" s="2" t="s">
        <v>97</v>
      </c>
      <c r="I3641" s="2" t="s">
        <v>149</v>
      </c>
      <c r="J3641" s="2" t="s">
        <v>97</v>
      </c>
      <c r="K3641" s="2" t="s">
        <v>135</v>
      </c>
      <c r="L3641" t="s">
        <v>140</v>
      </c>
      <c r="M3641" s="2" t="s">
        <v>100</v>
      </c>
      <c r="N3641" s="71" t="s">
        <v>98</v>
      </c>
      <c r="O3641" s="71" t="s">
        <v>163</v>
      </c>
      <c r="P3641" s="4" t="s">
        <v>182</v>
      </c>
      <c r="Q3641" s="2" t="s">
        <v>98</v>
      </c>
      <c r="R3641" s="2" t="s">
        <v>98</v>
      </c>
      <c r="S3641" t="s">
        <v>98</v>
      </c>
      <c r="T3641" t="s">
        <v>98</v>
      </c>
      <c r="U3641" s="2" t="s">
        <v>98</v>
      </c>
      <c r="V3641" s="2" t="s">
        <v>97</v>
      </c>
      <c r="W3641" s="2" t="s">
        <v>98</v>
      </c>
      <c r="X3641" s="2" t="s">
        <v>97</v>
      </c>
      <c r="Y3641" s="2" t="s">
        <v>99</v>
      </c>
      <c r="Z3641" s="2" t="s">
        <v>97</v>
      </c>
      <c r="AA3641" s="2" t="s">
        <v>98</v>
      </c>
      <c r="AB3641" s="2" t="s">
        <v>185</v>
      </c>
      <c r="AC3641" t="s">
        <v>178</v>
      </c>
      <c r="AD3641" t="s">
        <v>98</v>
      </c>
      <c r="AE3641" s="1" t="s">
        <v>98</v>
      </c>
      <c r="AF3641" t="s">
        <v>98</v>
      </c>
    </row>
    <row r="3642" spans="1:32">
      <c r="A3642" s="3" t="s">
        <v>184</v>
      </c>
      <c r="B3642">
        <v>3632</v>
      </c>
      <c r="C3642" s="6">
        <v>207284</v>
      </c>
      <c r="D3642" t="s">
        <v>137</v>
      </c>
      <c r="E3642" s="2" t="s">
        <v>98</v>
      </c>
      <c r="F3642" s="2" t="s">
        <v>98</v>
      </c>
      <c r="G3642" s="2" t="s">
        <v>98</v>
      </c>
      <c r="H3642" s="2" t="s">
        <v>97</v>
      </c>
      <c r="I3642" s="2" t="s">
        <v>149</v>
      </c>
      <c r="J3642" s="2" t="s">
        <v>97</v>
      </c>
      <c r="K3642" s="2" t="s">
        <v>134</v>
      </c>
      <c r="L3642" t="s">
        <v>140</v>
      </c>
      <c r="M3642" s="2" t="s">
        <v>101</v>
      </c>
      <c r="N3642" s="71" t="s">
        <v>98</v>
      </c>
      <c r="O3642" s="71" t="s">
        <v>174</v>
      </c>
      <c r="P3642" s="4" t="s">
        <v>182</v>
      </c>
      <c r="Q3642" s="2" t="s">
        <v>98</v>
      </c>
      <c r="R3642" s="2" t="s">
        <v>98</v>
      </c>
      <c r="S3642" t="s">
        <v>98</v>
      </c>
      <c r="T3642" t="s">
        <v>98</v>
      </c>
      <c r="U3642" s="2" t="s">
        <v>98</v>
      </c>
      <c r="V3642" s="2" t="s">
        <v>98</v>
      </c>
      <c r="W3642" s="2" t="s">
        <v>98</v>
      </c>
      <c r="X3642" s="2" t="s">
        <v>98</v>
      </c>
      <c r="Y3642" s="2" t="s">
        <v>186</v>
      </c>
      <c r="Z3642" s="2" t="s">
        <v>98</v>
      </c>
      <c r="AA3642" s="2" t="s">
        <v>98</v>
      </c>
      <c r="AB3642" s="2" t="s">
        <v>97</v>
      </c>
      <c r="AC3642" t="s">
        <v>178</v>
      </c>
      <c r="AD3642" t="s">
        <v>97</v>
      </c>
      <c r="AE3642" s="1" t="s">
        <v>98</v>
      </c>
      <c r="AF3642" t="s">
        <v>98</v>
      </c>
    </row>
    <row r="3643" spans="1:32">
      <c r="A3643" s="3" t="s">
        <v>184</v>
      </c>
      <c r="B3643">
        <v>3633</v>
      </c>
      <c r="C3643" s="6">
        <v>207285</v>
      </c>
      <c r="D3643" t="s">
        <v>137</v>
      </c>
      <c r="E3643" s="2" t="s">
        <v>98</v>
      </c>
      <c r="F3643" s="2" t="s">
        <v>98</v>
      </c>
      <c r="G3643" s="2" t="s">
        <v>98</v>
      </c>
      <c r="H3643" s="2" t="s">
        <v>99</v>
      </c>
      <c r="I3643" s="2" t="s">
        <v>149</v>
      </c>
      <c r="J3643" s="2" t="s">
        <v>97</v>
      </c>
      <c r="K3643" s="2" t="s">
        <v>134</v>
      </c>
      <c r="L3643" t="s">
        <v>140</v>
      </c>
      <c r="M3643" s="2" t="s">
        <v>100</v>
      </c>
      <c r="N3643" s="71" t="s">
        <v>98</v>
      </c>
      <c r="O3643" s="71" t="s">
        <v>174</v>
      </c>
      <c r="P3643" s="4" t="s">
        <v>182</v>
      </c>
      <c r="Q3643" s="2" t="s">
        <v>98</v>
      </c>
      <c r="R3643" s="2" t="s">
        <v>98</v>
      </c>
      <c r="S3643" t="s">
        <v>98</v>
      </c>
      <c r="T3643" t="s">
        <v>98</v>
      </c>
      <c r="U3643" s="2" t="s">
        <v>98</v>
      </c>
      <c r="V3643" s="2" t="s">
        <v>98</v>
      </c>
      <c r="W3643" s="2" t="s">
        <v>98</v>
      </c>
      <c r="X3643" s="2" t="s">
        <v>98</v>
      </c>
      <c r="Y3643" s="2" t="s">
        <v>186</v>
      </c>
      <c r="Z3643" s="2" t="s">
        <v>98</v>
      </c>
      <c r="AA3643" s="2" t="s">
        <v>98</v>
      </c>
      <c r="AB3643" s="2" t="s">
        <v>97</v>
      </c>
      <c r="AC3643" t="s">
        <v>178</v>
      </c>
      <c r="AD3643" t="s">
        <v>97</v>
      </c>
      <c r="AE3643" s="1" t="s">
        <v>98</v>
      </c>
      <c r="AF3643" t="s">
        <v>98</v>
      </c>
    </row>
    <row r="3644" spans="1:32">
      <c r="A3644" s="3" t="s">
        <v>184</v>
      </c>
      <c r="B3644">
        <v>3634</v>
      </c>
      <c r="C3644" s="6">
        <v>207326</v>
      </c>
      <c r="D3644" t="s">
        <v>137</v>
      </c>
      <c r="E3644" s="2" t="s">
        <v>98</v>
      </c>
      <c r="F3644" s="2" t="s">
        <v>98</v>
      </c>
      <c r="G3644" s="2" t="s">
        <v>98</v>
      </c>
      <c r="H3644" s="2" t="s">
        <v>97</v>
      </c>
      <c r="I3644" s="2" t="s">
        <v>148</v>
      </c>
      <c r="J3644" s="2" t="s">
        <v>97</v>
      </c>
      <c r="K3644" s="2" t="s">
        <v>134</v>
      </c>
      <c r="L3644" t="s">
        <v>140</v>
      </c>
      <c r="M3644" s="2" t="s">
        <v>100</v>
      </c>
      <c r="N3644" s="71" t="s">
        <v>98</v>
      </c>
      <c r="O3644" s="71" t="s">
        <v>174</v>
      </c>
      <c r="P3644" s="4" t="s">
        <v>182</v>
      </c>
      <c r="Q3644" s="2" t="s">
        <v>98</v>
      </c>
      <c r="R3644" s="2" t="s">
        <v>98</v>
      </c>
      <c r="S3644" t="s">
        <v>98</v>
      </c>
      <c r="T3644" t="s">
        <v>98</v>
      </c>
      <c r="U3644" s="2" t="s">
        <v>98</v>
      </c>
      <c r="V3644" s="2" t="s">
        <v>98</v>
      </c>
      <c r="W3644" s="2" t="s">
        <v>98</v>
      </c>
      <c r="X3644" s="2" t="s">
        <v>98</v>
      </c>
      <c r="Y3644" s="2" t="s">
        <v>186</v>
      </c>
      <c r="Z3644" s="2" t="s">
        <v>98</v>
      </c>
      <c r="AA3644" s="2" t="s">
        <v>98</v>
      </c>
      <c r="AB3644" s="2" t="s">
        <v>97</v>
      </c>
      <c r="AC3644" t="s">
        <v>178</v>
      </c>
      <c r="AD3644" t="s">
        <v>97</v>
      </c>
      <c r="AE3644" s="1" t="s">
        <v>98</v>
      </c>
      <c r="AF3644" t="s">
        <v>97</v>
      </c>
    </row>
    <row r="3645" spans="1:32">
      <c r="A3645" s="3" t="s">
        <v>184</v>
      </c>
      <c r="B3645">
        <v>3635</v>
      </c>
      <c r="C3645">
        <v>207352</v>
      </c>
      <c r="D3645" t="s">
        <v>137</v>
      </c>
      <c r="E3645" s="2" t="s">
        <v>98</v>
      </c>
      <c r="F3645" s="2" t="s">
        <v>98</v>
      </c>
      <c r="G3645" s="2" t="s">
        <v>98</v>
      </c>
      <c r="H3645" s="3" t="s">
        <v>97</v>
      </c>
      <c r="I3645" s="2" t="s">
        <v>148</v>
      </c>
      <c r="J3645" s="6" t="s">
        <v>97</v>
      </c>
      <c r="K3645" s="2" t="s">
        <v>134</v>
      </c>
      <c r="L3645" t="s">
        <v>140</v>
      </c>
      <c r="M3645" s="2" t="s">
        <v>100</v>
      </c>
      <c r="N3645" s="70" t="s">
        <v>97</v>
      </c>
      <c r="O3645" s="70" t="s">
        <v>174</v>
      </c>
      <c r="P3645" s="4" t="s">
        <v>182</v>
      </c>
      <c r="Q3645" s="2" t="s">
        <v>98</v>
      </c>
      <c r="R3645" s="2" t="s">
        <v>98</v>
      </c>
      <c r="S3645" t="s">
        <v>98</v>
      </c>
      <c r="T3645" t="s">
        <v>98</v>
      </c>
      <c r="U3645" s="2" t="s">
        <v>98</v>
      </c>
      <c r="V3645" s="2" t="s">
        <v>98</v>
      </c>
      <c r="W3645" s="2" t="s">
        <v>98</v>
      </c>
      <c r="X3645" s="2" t="s">
        <v>98</v>
      </c>
      <c r="Y3645" s="2" t="s">
        <v>186</v>
      </c>
      <c r="Z3645" s="2" t="s">
        <v>98</v>
      </c>
      <c r="AA3645" s="2" t="s">
        <v>98</v>
      </c>
      <c r="AB3645" s="2" t="s">
        <v>97</v>
      </c>
      <c r="AC3645" t="s">
        <v>179</v>
      </c>
      <c r="AD3645" t="s">
        <v>97</v>
      </c>
      <c r="AE3645" s="1" t="s">
        <v>98</v>
      </c>
      <c r="AF3645" t="s">
        <v>98</v>
      </c>
    </row>
    <row r="3646" spans="1:32">
      <c r="A3646" s="3" t="s">
        <v>184</v>
      </c>
      <c r="B3646">
        <v>3636</v>
      </c>
      <c r="C3646">
        <v>207353</v>
      </c>
      <c r="D3646" t="s">
        <v>136</v>
      </c>
      <c r="E3646" s="2" t="s">
        <v>98</v>
      </c>
      <c r="F3646" s="2" t="s">
        <v>98</v>
      </c>
      <c r="G3646" s="2" t="s">
        <v>98</v>
      </c>
      <c r="H3646" s="3" t="s">
        <v>97</v>
      </c>
      <c r="I3646" s="2" t="s">
        <v>144</v>
      </c>
      <c r="J3646" s="6" t="s">
        <v>97</v>
      </c>
      <c r="K3646" s="2" t="s">
        <v>134</v>
      </c>
      <c r="L3646" t="s">
        <v>140</v>
      </c>
      <c r="M3646" s="2" t="s">
        <v>100</v>
      </c>
      <c r="N3646" s="70" t="s">
        <v>98</v>
      </c>
      <c r="O3646" s="70" t="s">
        <v>174</v>
      </c>
      <c r="P3646" s="5" t="s">
        <v>98</v>
      </c>
      <c r="Q3646" s="2" t="s">
        <v>98</v>
      </c>
      <c r="R3646" s="2" t="s">
        <v>98</v>
      </c>
      <c r="S3646" t="s">
        <v>97</v>
      </c>
      <c r="T3646" t="s">
        <v>98</v>
      </c>
      <c r="U3646" s="2" t="s">
        <v>98</v>
      </c>
      <c r="V3646" s="2" t="s">
        <v>98</v>
      </c>
      <c r="W3646" s="2" t="s">
        <v>98</v>
      </c>
      <c r="X3646" s="2" t="s">
        <v>98</v>
      </c>
      <c r="Y3646" s="2" t="s">
        <v>186</v>
      </c>
      <c r="Z3646" s="2" t="s">
        <v>98</v>
      </c>
      <c r="AA3646" s="2" t="s">
        <v>98</v>
      </c>
      <c r="AB3646" s="2" t="s">
        <v>97</v>
      </c>
      <c r="AC3646" t="s">
        <v>179</v>
      </c>
      <c r="AD3646" s="6" t="s">
        <v>97</v>
      </c>
      <c r="AE3646" s="7" t="s">
        <v>98</v>
      </c>
      <c r="AF3646" t="s">
        <v>98</v>
      </c>
    </row>
    <row r="3647" spans="1:32">
      <c r="A3647" s="3" t="s">
        <v>184</v>
      </c>
      <c r="B3647">
        <v>3637</v>
      </c>
      <c r="C3647">
        <v>207369</v>
      </c>
      <c r="D3647" t="s">
        <v>136</v>
      </c>
      <c r="E3647" s="2" t="s">
        <v>98</v>
      </c>
      <c r="F3647" s="2" t="s">
        <v>98</v>
      </c>
      <c r="G3647" s="2" t="s">
        <v>98</v>
      </c>
      <c r="H3647" s="3" t="s">
        <v>97</v>
      </c>
      <c r="I3647" s="2" t="s">
        <v>147</v>
      </c>
      <c r="J3647" s="6" t="s">
        <v>97</v>
      </c>
      <c r="K3647" s="2" t="s">
        <v>134</v>
      </c>
      <c r="L3647" t="s">
        <v>140</v>
      </c>
      <c r="M3647" s="2" t="s">
        <v>101</v>
      </c>
      <c r="N3647" s="70" t="s">
        <v>97</v>
      </c>
      <c r="O3647" s="70" t="s">
        <v>174</v>
      </c>
      <c r="P3647" s="5" t="s">
        <v>98</v>
      </c>
      <c r="Q3647" s="2" t="s">
        <v>98</v>
      </c>
      <c r="R3647" s="2" t="s">
        <v>98</v>
      </c>
      <c r="S3647" t="s">
        <v>97</v>
      </c>
      <c r="T3647" t="s">
        <v>98</v>
      </c>
      <c r="U3647" s="2" t="s">
        <v>98</v>
      </c>
      <c r="V3647" s="2" t="s">
        <v>98</v>
      </c>
      <c r="W3647" s="2" t="s">
        <v>98</v>
      </c>
      <c r="X3647" s="2" t="s">
        <v>98</v>
      </c>
      <c r="Y3647" s="2" t="s">
        <v>186</v>
      </c>
      <c r="Z3647" s="2" t="s">
        <v>98</v>
      </c>
      <c r="AA3647" s="2" t="s">
        <v>98</v>
      </c>
      <c r="AB3647" s="2" t="s">
        <v>98</v>
      </c>
      <c r="AC3647" t="s">
        <v>178</v>
      </c>
      <c r="AD3647" s="6" t="s">
        <v>97</v>
      </c>
      <c r="AE3647" s="1" t="s">
        <v>98</v>
      </c>
      <c r="AF3647" t="s">
        <v>97</v>
      </c>
    </row>
    <row r="3648" spans="1:32">
      <c r="A3648" s="3" t="s">
        <v>184</v>
      </c>
      <c r="B3648">
        <v>3638</v>
      </c>
      <c r="C3648" s="6">
        <v>207381</v>
      </c>
      <c r="D3648" t="s">
        <v>137</v>
      </c>
      <c r="E3648" s="2" t="s">
        <v>97</v>
      </c>
      <c r="F3648" s="2" t="s">
        <v>97</v>
      </c>
      <c r="G3648" s="2" t="s">
        <v>98</v>
      </c>
      <c r="H3648" s="2" t="s">
        <v>99</v>
      </c>
      <c r="I3648" s="2" t="s">
        <v>149</v>
      </c>
      <c r="J3648" s="2" t="s">
        <v>97</v>
      </c>
      <c r="K3648" s="2" t="s">
        <v>134</v>
      </c>
      <c r="L3648" t="s">
        <v>139</v>
      </c>
      <c r="M3648" s="2" t="s">
        <v>101</v>
      </c>
      <c r="N3648" s="71" t="s">
        <v>98</v>
      </c>
      <c r="O3648" s="71" t="s">
        <v>174</v>
      </c>
      <c r="P3648" s="4" t="s">
        <v>182</v>
      </c>
      <c r="Q3648" s="2" t="s">
        <v>98</v>
      </c>
      <c r="R3648" s="2" t="s">
        <v>98</v>
      </c>
      <c r="S3648" t="s">
        <v>98</v>
      </c>
      <c r="T3648" t="s">
        <v>98</v>
      </c>
      <c r="U3648" s="2" t="s">
        <v>98</v>
      </c>
      <c r="V3648" s="2" t="s">
        <v>98</v>
      </c>
      <c r="W3648" s="2" t="s">
        <v>98</v>
      </c>
      <c r="X3648" s="2" t="s">
        <v>98</v>
      </c>
      <c r="Y3648" s="2" t="s">
        <v>98</v>
      </c>
      <c r="Z3648" s="2" t="s">
        <v>98</v>
      </c>
      <c r="AA3648" s="2" t="s">
        <v>98</v>
      </c>
      <c r="AB3648" s="2" t="s">
        <v>98</v>
      </c>
      <c r="AC3648" t="s">
        <v>179</v>
      </c>
      <c r="AD3648" t="s">
        <v>97</v>
      </c>
      <c r="AE3648" s="1" t="s">
        <v>98</v>
      </c>
      <c r="AF3648" t="s">
        <v>98</v>
      </c>
    </row>
    <row r="3649" spans="1:32">
      <c r="A3649" s="3" t="s">
        <v>184</v>
      </c>
      <c r="B3649">
        <v>3639</v>
      </c>
      <c r="C3649" s="6">
        <v>207383</v>
      </c>
      <c r="D3649" t="s">
        <v>137</v>
      </c>
      <c r="E3649" s="2" t="s">
        <v>97</v>
      </c>
      <c r="F3649" s="2" t="s">
        <v>97</v>
      </c>
      <c r="G3649" s="2" t="s">
        <v>98</v>
      </c>
      <c r="H3649" s="2" t="s">
        <v>99</v>
      </c>
      <c r="I3649" s="2" t="s">
        <v>149</v>
      </c>
      <c r="J3649" s="2" t="s">
        <v>97</v>
      </c>
      <c r="K3649" s="2" t="s">
        <v>134</v>
      </c>
      <c r="L3649" t="s">
        <v>139</v>
      </c>
      <c r="M3649" s="2" t="s">
        <v>101</v>
      </c>
      <c r="N3649" s="71" t="s">
        <v>97</v>
      </c>
      <c r="O3649" s="71" t="s">
        <v>174</v>
      </c>
      <c r="P3649" s="4" t="s">
        <v>97</v>
      </c>
      <c r="Q3649" s="2" t="s">
        <v>98</v>
      </c>
      <c r="R3649" s="2" t="s">
        <v>98</v>
      </c>
      <c r="S3649" t="s">
        <v>97</v>
      </c>
      <c r="T3649" t="s">
        <v>98</v>
      </c>
      <c r="U3649" s="2" t="s">
        <v>98</v>
      </c>
      <c r="V3649" s="2" t="s">
        <v>98</v>
      </c>
      <c r="W3649" s="2" t="s">
        <v>98</v>
      </c>
      <c r="X3649" s="2" t="s">
        <v>98</v>
      </c>
      <c r="Y3649" s="2" t="s">
        <v>98</v>
      </c>
      <c r="Z3649" s="2" t="s">
        <v>98</v>
      </c>
      <c r="AA3649" s="2" t="s">
        <v>98</v>
      </c>
      <c r="AB3649" s="2" t="s">
        <v>98</v>
      </c>
      <c r="AC3649" t="s">
        <v>179</v>
      </c>
      <c r="AD3649" t="s">
        <v>97</v>
      </c>
      <c r="AE3649" s="1" t="s">
        <v>98</v>
      </c>
      <c r="AF3649" t="s">
        <v>97</v>
      </c>
    </row>
    <row r="3650" spans="1:32">
      <c r="A3650" s="3" t="s">
        <v>184</v>
      </c>
      <c r="B3650">
        <v>3640</v>
      </c>
      <c r="C3650" s="6">
        <v>207384</v>
      </c>
      <c r="D3650" t="s">
        <v>136</v>
      </c>
      <c r="E3650" s="2" t="s">
        <v>98</v>
      </c>
      <c r="F3650" s="2" t="s">
        <v>98</v>
      </c>
      <c r="G3650" s="2" t="s">
        <v>98</v>
      </c>
      <c r="H3650" s="2" t="s">
        <v>97</v>
      </c>
      <c r="I3650" s="2" t="s">
        <v>146</v>
      </c>
      <c r="J3650" s="2" t="s">
        <v>97</v>
      </c>
      <c r="K3650" s="2" t="s">
        <v>134</v>
      </c>
      <c r="L3650" t="s">
        <v>139</v>
      </c>
      <c r="M3650" s="2" t="s">
        <v>100</v>
      </c>
      <c r="N3650" s="71" t="s">
        <v>97</v>
      </c>
      <c r="O3650" s="71" t="s">
        <v>174</v>
      </c>
      <c r="P3650" s="4" t="s">
        <v>182</v>
      </c>
      <c r="Q3650" s="2" t="s">
        <v>98</v>
      </c>
      <c r="R3650" s="2" t="s">
        <v>98</v>
      </c>
      <c r="S3650" t="s">
        <v>98</v>
      </c>
      <c r="T3650" t="s">
        <v>97</v>
      </c>
      <c r="U3650" s="2" t="s">
        <v>98</v>
      </c>
      <c r="V3650" s="2" t="s">
        <v>98</v>
      </c>
      <c r="W3650" s="2" t="s">
        <v>98</v>
      </c>
      <c r="X3650" s="2" t="s">
        <v>98</v>
      </c>
      <c r="Y3650" s="2" t="s">
        <v>98</v>
      </c>
      <c r="Z3650" s="2" t="s">
        <v>98</v>
      </c>
      <c r="AA3650" s="2" t="s">
        <v>98</v>
      </c>
      <c r="AB3650" s="2" t="s">
        <v>97</v>
      </c>
      <c r="AC3650" t="s">
        <v>179</v>
      </c>
      <c r="AD3650" t="s">
        <v>97</v>
      </c>
      <c r="AE3650" s="1" t="s">
        <v>98</v>
      </c>
      <c r="AF3650" t="s">
        <v>98</v>
      </c>
    </row>
    <row r="3651" spans="1:32">
      <c r="A3651" s="3" t="s">
        <v>184</v>
      </c>
      <c r="B3651">
        <v>3641</v>
      </c>
      <c r="C3651" s="6">
        <v>207386</v>
      </c>
      <c r="D3651" t="s">
        <v>136</v>
      </c>
      <c r="E3651" s="2" t="s">
        <v>98</v>
      </c>
      <c r="F3651" s="2" t="s">
        <v>98</v>
      </c>
      <c r="G3651" s="2" t="s">
        <v>98</v>
      </c>
      <c r="H3651" s="2" t="s">
        <v>97</v>
      </c>
      <c r="I3651" s="2" t="s">
        <v>146</v>
      </c>
      <c r="J3651" s="2" t="s">
        <v>97</v>
      </c>
      <c r="K3651" s="2" t="s">
        <v>134</v>
      </c>
      <c r="L3651" t="s">
        <v>139</v>
      </c>
      <c r="M3651" s="2" t="s">
        <v>100</v>
      </c>
      <c r="N3651" s="71" t="s">
        <v>97</v>
      </c>
      <c r="O3651" s="71" t="s">
        <v>174</v>
      </c>
      <c r="P3651" s="4" t="s">
        <v>98</v>
      </c>
      <c r="Q3651" s="2" t="s">
        <v>98</v>
      </c>
      <c r="R3651" s="2" t="s">
        <v>98</v>
      </c>
      <c r="S3651" t="s">
        <v>97</v>
      </c>
      <c r="T3651" t="s">
        <v>98</v>
      </c>
      <c r="U3651" s="2" t="s">
        <v>98</v>
      </c>
      <c r="V3651" s="2" t="s">
        <v>98</v>
      </c>
      <c r="W3651" s="2" t="s">
        <v>98</v>
      </c>
      <c r="X3651" s="2" t="s">
        <v>98</v>
      </c>
      <c r="Y3651" s="2" t="s">
        <v>98</v>
      </c>
      <c r="Z3651" s="2" t="s">
        <v>98</v>
      </c>
      <c r="AA3651" s="2" t="s">
        <v>98</v>
      </c>
      <c r="AB3651" s="2" t="s">
        <v>98</v>
      </c>
      <c r="AC3651" t="s">
        <v>179</v>
      </c>
      <c r="AD3651" t="s">
        <v>97</v>
      </c>
      <c r="AE3651" s="1" t="s">
        <v>98</v>
      </c>
      <c r="AF3651" t="s">
        <v>98</v>
      </c>
    </row>
    <row r="3652" spans="1:32">
      <c r="A3652" s="3" t="s">
        <v>184</v>
      </c>
      <c r="B3652">
        <v>3642</v>
      </c>
      <c r="C3652" s="6">
        <v>207390</v>
      </c>
      <c r="D3652" t="s">
        <v>137</v>
      </c>
      <c r="E3652" s="2" t="s">
        <v>98</v>
      </c>
      <c r="F3652" s="2" t="s">
        <v>98</v>
      </c>
      <c r="G3652" s="2" t="s">
        <v>98</v>
      </c>
      <c r="H3652" s="2" t="s">
        <v>97</v>
      </c>
      <c r="I3652" s="2" t="s">
        <v>145</v>
      </c>
      <c r="J3652" s="2" t="s">
        <v>97</v>
      </c>
      <c r="K3652" s="2" t="s">
        <v>134</v>
      </c>
      <c r="L3652" t="s">
        <v>140</v>
      </c>
      <c r="M3652" s="2" t="s">
        <v>100</v>
      </c>
      <c r="N3652" s="71" t="s">
        <v>97</v>
      </c>
      <c r="O3652" s="71" t="s">
        <v>174</v>
      </c>
      <c r="P3652" s="4" t="s">
        <v>182</v>
      </c>
      <c r="Q3652" s="2" t="s">
        <v>98</v>
      </c>
      <c r="R3652" s="2" t="s">
        <v>98</v>
      </c>
      <c r="S3652" t="s">
        <v>98</v>
      </c>
      <c r="T3652" t="s">
        <v>98</v>
      </c>
      <c r="U3652" s="2" t="s">
        <v>98</v>
      </c>
      <c r="V3652" s="2" t="s">
        <v>98</v>
      </c>
      <c r="W3652" s="2" t="s">
        <v>98</v>
      </c>
      <c r="X3652" s="2" t="s">
        <v>98</v>
      </c>
      <c r="Y3652" s="2" t="s">
        <v>186</v>
      </c>
      <c r="Z3652" s="2" t="s">
        <v>98</v>
      </c>
      <c r="AA3652" s="2" t="s">
        <v>98</v>
      </c>
      <c r="AB3652" s="2" t="s">
        <v>98</v>
      </c>
      <c r="AC3652" t="s">
        <v>179</v>
      </c>
      <c r="AD3652" t="s">
        <v>97</v>
      </c>
      <c r="AE3652" s="1" t="s">
        <v>98</v>
      </c>
      <c r="AF3652" t="s">
        <v>98</v>
      </c>
    </row>
    <row r="3653" spans="1:32">
      <c r="A3653" s="3" t="s">
        <v>184</v>
      </c>
      <c r="B3653">
        <v>3643</v>
      </c>
      <c r="C3653">
        <v>207395</v>
      </c>
      <c r="D3653" t="s">
        <v>136</v>
      </c>
      <c r="E3653" s="2" t="s">
        <v>98</v>
      </c>
      <c r="F3653" s="2" t="s">
        <v>98</v>
      </c>
      <c r="G3653" s="2" t="s">
        <v>98</v>
      </c>
      <c r="H3653" s="2" t="s">
        <v>97</v>
      </c>
      <c r="I3653" s="2" t="s">
        <v>149</v>
      </c>
      <c r="J3653" s="6" t="s">
        <v>98</v>
      </c>
      <c r="K3653" s="2" t="s">
        <v>134</v>
      </c>
      <c r="L3653" t="s">
        <v>139</v>
      </c>
      <c r="M3653" s="2" t="s">
        <v>101</v>
      </c>
      <c r="N3653" s="70" t="s">
        <v>99</v>
      </c>
      <c r="O3653" s="70" t="s">
        <v>174</v>
      </c>
      <c r="P3653" s="4" t="s">
        <v>98</v>
      </c>
      <c r="Q3653" s="2" t="s">
        <v>98</v>
      </c>
      <c r="R3653" s="2" t="s">
        <v>98</v>
      </c>
      <c r="S3653" t="s">
        <v>97</v>
      </c>
      <c r="T3653" t="s">
        <v>97</v>
      </c>
      <c r="U3653" s="2" t="s">
        <v>98</v>
      </c>
      <c r="V3653" s="2" t="s">
        <v>97</v>
      </c>
      <c r="W3653" s="2" t="s">
        <v>97</v>
      </c>
      <c r="X3653" s="2" t="s">
        <v>97</v>
      </c>
      <c r="Y3653" s="2" t="s">
        <v>98</v>
      </c>
      <c r="Z3653" s="2" t="s">
        <v>97</v>
      </c>
      <c r="AA3653" s="2" t="s">
        <v>98</v>
      </c>
      <c r="AB3653" s="2" t="s">
        <v>98</v>
      </c>
      <c r="AC3653" t="s">
        <v>179</v>
      </c>
      <c r="AD3653" s="6" t="s">
        <v>97</v>
      </c>
      <c r="AE3653" s="1" t="s">
        <v>98</v>
      </c>
      <c r="AF3653" t="s">
        <v>98</v>
      </c>
    </row>
    <row r="3654" spans="1:32">
      <c r="A3654" s="3" t="s">
        <v>184</v>
      </c>
      <c r="B3654">
        <v>3644</v>
      </c>
      <c r="C3654" s="6">
        <v>207411</v>
      </c>
      <c r="D3654" t="s">
        <v>136</v>
      </c>
      <c r="E3654" s="2" t="s">
        <v>98</v>
      </c>
      <c r="F3654" s="2" t="s">
        <v>98</v>
      </c>
      <c r="G3654" s="2" t="s">
        <v>98</v>
      </c>
      <c r="H3654" s="2" t="s">
        <v>97</v>
      </c>
      <c r="I3654" s="2" t="s">
        <v>145</v>
      </c>
      <c r="J3654" s="2" t="s">
        <v>97</v>
      </c>
      <c r="K3654" s="2" t="s">
        <v>134</v>
      </c>
      <c r="L3654" t="s">
        <v>140</v>
      </c>
      <c r="M3654" s="2" t="s">
        <v>101</v>
      </c>
      <c r="N3654" s="71" t="s">
        <v>98</v>
      </c>
      <c r="O3654" s="71" t="s">
        <v>174</v>
      </c>
      <c r="P3654" s="4" t="s">
        <v>182</v>
      </c>
      <c r="Q3654" s="2" t="s">
        <v>98</v>
      </c>
      <c r="R3654" s="2" t="s">
        <v>98</v>
      </c>
      <c r="S3654" t="s">
        <v>98</v>
      </c>
      <c r="T3654" t="s">
        <v>98</v>
      </c>
      <c r="U3654" s="2" t="s">
        <v>98</v>
      </c>
      <c r="V3654" s="2" t="s">
        <v>98</v>
      </c>
      <c r="W3654" s="2" t="s">
        <v>98</v>
      </c>
      <c r="X3654" s="2" t="s">
        <v>98</v>
      </c>
      <c r="Y3654" s="2" t="s">
        <v>186</v>
      </c>
      <c r="Z3654" s="2" t="s">
        <v>98</v>
      </c>
      <c r="AA3654" s="2" t="s">
        <v>98</v>
      </c>
      <c r="AB3654" s="2" t="s">
        <v>97</v>
      </c>
      <c r="AC3654" t="s">
        <v>178</v>
      </c>
      <c r="AD3654" t="s">
        <v>97</v>
      </c>
      <c r="AE3654" s="1" t="s">
        <v>98</v>
      </c>
      <c r="AF3654" t="s">
        <v>98</v>
      </c>
    </row>
    <row r="3655" spans="1:32">
      <c r="A3655" s="3" t="s">
        <v>184</v>
      </c>
      <c r="B3655">
        <v>3645</v>
      </c>
      <c r="C3655" s="6">
        <v>207418</v>
      </c>
      <c r="D3655" t="s">
        <v>136</v>
      </c>
      <c r="E3655" s="2" t="s">
        <v>98</v>
      </c>
      <c r="F3655" s="2" t="s">
        <v>98</v>
      </c>
      <c r="G3655" s="2" t="s">
        <v>98</v>
      </c>
      <c r="H3655" s="2" t="s">
        <v>97</v>
      </c>
      <c r="I3655" s="2" t="s">
        <v>145</v>
      </c>
      <c r="J3655" s="2" t="s">
        <v>97</v>
      </c>
      <c r="K3655" s="2" t="s">
        <v>134</v>
      </c>
      <c r="L3655" t="s">
        <v>140</v>
      </c>
      <c r="M3655" s="2" t="s">
        <v>101</v>
      </c>
      <c r="N3655" s="71" t="s">
        <v>97</v>
      </c>
      <c r="O3655" s="71" t="s">
        <v>174</v>
      </c>
      <c r="P3655" s="4" t="s">
        <v>182</v>
      </c>
      <c r="Q3655" s="2" t="s">
        <v>98</v>
      </c>
      <c r="R3655" s="2" t="s">
        <v>98</v>
      </c>
      <c r="S3655" t="s">
        <v>98</v>
      </c>
      <c r="T3655" t="s">
        <v>98</v>
      </c>
      <c r="U3655" s="2" t="s">
        <v>98</v>
      </c>
      <c r="V3655" s="2" t="s">
        <v>98</v>
      </c>
      <c r="W3655" s="2" t="s">
        <v>98</v>
      </c>
      <c r="X3655" s="2" t="s">
        <v>98</v>
      </c>
      <c r="Y3655" s="2" t="s">
        <v>186</v>
      </c>
      <c r="Z3655" s="2" t="s">
        <v>98</v>
      </c>
      <c r="AA3655" s="2" t="s">
        <v>98</v>
      </c>
      <c r="AB3655" s="2" t="s">
        <v>97</v>
      </c>
      <c r="AC3655" t="s">
        <v>179</v>
      </c>
      <c r="AD3655" t="s">
        <v>97</v>
      </c>
      <c r="AE3655" s="1" t="s">
        <v>98</v>
      </c>
      <c r="AF3655" t="s">
        <v>98</v>
      </c>
    </row>
    <row r="3656" spans="1:32">
      <c r="A3656" s="3" t="s">
        <v>184</v>
      </c>
      <c r="B3656">
        <v>3646</v>
      </c>
      <c r="C3656">
        <v>207436</v>
      </c>
      <c r="D3656" t="s">
        <v>136</v>
      </c>
      <c r="E3656" s="2" t="s">
        <v>98</v>
      </c>
      <c r="F3656" s="2" t="s">
        <v>98</v>
      </c>
      <c r="G3656" s="2" t="s">
        <v>98</v>
      </c>
      <c r="H3656" s="3" t="s">
        <v>97</v>
      </c>
      <c r="I3656" s="2" t="s">
        <v>146</v>
      </c>
      <c r="J3656" s="6" t="s">
        <v>97</v>
      </c>
      <c r="K3656" s="2" t="s">
        <v>134</v>
      </c>
      <c r="L3656" t="s">
        <v>140</v>
      </c>
      <c r="M3656" s="3" t="s">
        <v>100</v>
      </c>
      <c r="N3656" s="71" t="s">
        <v>97</v>
      </c>
      <c r="O3656" s="71" t="s">
        <v>174</v>
      </c>
      <c r="P3656" s="5" t="s">
        <v>182</v>
      </c>
      <c r="Q3656" s="2" t="s">
        <v>98</v>
      </c>
      <c r="R3656" s="2" t="s">
        <v>98</v>
      </c>
      <c r="S3656" t="s">
        <v>98</v>
      </c>
      <c r="T3656" t="s">
        <v>98</v>
      </c>
      <c r="U3656" s="2" t="s">
        <v>98</v>
      </c>
      <c r="V3656" s="2" t="s">
        <v>98</v>
      </c>
      <c r="W3656" s="2" t="s">
        <v>98</v>
      </c>
      <c r="X3656" s="2" t="s">
        <v>98</v>
      </c>
      <c r="Y3656" s="2" t="s">
        <v>186</v>
      </c>
      <c r="Z3656" s="2" t="s">
        <v>98</v>
      </c>
      <c r="AA3656" s="2" t="s">
        <v>98</v>
      </c>
      <c r="AB3656" s="2" t="s">
        <v>97</v>
      </c>
      <c r="AC3656" t="s">
        <v>178</v>
      </c>
      <c r="AD3656" s="6" t="s">
        <v>97</v>
      </c>
      <c r="AE3656" s="1" t="s">
        <v>98</v>
      </c>
      <c r="AF3656" t="s">
        <v>98</v>
      </c>
    </row>
    <row r="3657" spans="1:32">
      <c r="A3657" s="3" t="s">
        <v>184</v>
      </c>
      <c r="B3657">
        <v>3647</v>
      </c>
      <c r="C3657">
        <v>207437</v>
      </c>
      <c r="D3657" t="s">
        <v>136</v>
      </c>
      <c r="E3657" s="2" t="s">
        <v>98</v>
      </c>
      <c r="F3657" s="2" t="s">
        <v>98</v>
      </c>
      <c r="G3657" s="2" t="s">
        <v>98</v>
      </c>
      <c r="H3657" s="3" t="s">
        <v>97</v>
      </c>
      <c r="I3657" s="2" t="s">
        <v>146</v>
      </c>
      <c r="J3657" s="6" t="s">
        <v>97</v>
      </c>
      <c r="K3657" s="2" t="s">
        <v>134</v>
      </c>
      <c r="L3657" t="s">
        <v>140</v>
      </c>
      <c r="M3657" s="3" t="s">
        <v>100</v>
      </c>
      <c r="N3657" s="71" t="s">
        <v>97</v>
      </c>
      <c r="O3657" s="71" t="s">
        <v>174</v>
      </c>
      <c r="P3657" s="4" t="s">
        <v>182</v>
      </c>
      <c r="Q3657" s="2" t="s">
        <v>98</v>
      </c>
      <c r="R3657" s="2" t="s">
        <v>98</v>
      </c>
      <c r="S3657" t="s">
        <v>98</v>
      </c>
      <c r="T3657" t="s">
        <v>98</v>
      </c>
      <c r="U3657" s="2" t="s">
        <v>98</v>
      </c>
      <c r="V3657" s="2" t="s">
        <v>98</v>
      </c>
      <c r="W3657" s="2" t="s">
        <v>98</v>
      </c>
      <c r="X3657" s="2" t="s">
        <v>98</v>
      </c>
      <c r="Y3657" s="2" t="s">
        <v>186</v>
      </c>
      <c r="Z3657" s="2" t="s">
        <v>98</v>
      </c>
      <c r="AA3657" s="2" t="s">
        <v>98</v>
      </c>
      <c r="AB3657" s="2" t="s">
        <v>97</v>
      </c>
      <c r="AC3657" t="s">
        <v>178</v>
      </c>
      <c r="AD3657" t="s">
        <v>97</v>
      </c>
      <c r="AE3657" s="1" t="s">
        <v>98</v>
      </c>
      <c r="AF3657" t="s">
        <v>98</v>
      </c>
    </row>
    <row r="3658" spans="1:32">
      <c r="A3658" s="3" t="s">
        <v>184</v>
      </c>
      <c r="B3658">
        <v>3648</v>
      </c>
      <c r="C3658">
        <v>207464</v>
      </c>
      <c r="D3658" t="s">
        <v>136</v>
      </c>
      <c r="E3658" s="2" t="s">
        <v>98</v>
      </c>
      <c r="F3658" s="2" t="s">
        <v>98</v>
      </c>
      <c r="G3658" s="2" t="s">
        <v>98</v>
      </c>
      <c r="H3658" s="3" t="s">
        <v>97</v>
      </c>
      <c r="I3658" s="2" t="s">
        <v>149</v>
      </c>
      <c r="J3658" s="6" t="s">
        <v>97</v>
      </c>
      <c r="K3658" s="2" t="s">
        <v>134</v>
      </c>
      <c r="L3658" t="s">
        <v>140</v>
      </c>
      <c r="M3658" s="2" t="s">
        <v>100</v>
      </c>
      <c r="N3658" s="70" t="s">
        <v>97</v>
      </c>
      <c r="O3658" s="70" t="s">
        <v>163</v>
      </c>
      <c r="P3658" s="5" t="s">
        <v>97</v>
      </c>
      <c r="Q3658" s="2" t="s">
        <v>98</v>
      </c>
      <c r="R3658" s="2" t="s">
        <v>98</v>
      </c>
      <c r="S3658" t="s">
        <v>97</v>
      </c>
      <c r="T3658" t="s">
        <v>98</v>
      </c>
      <c r="U3658" s="2" t="s">
        <v>98</v>
      </c>
      <c r="V3658" s="2" t="s">
        <v>98</v>
      </c>
      <c r="W3658" s="2" t="s">
        <v>98</v>
      </c>
      <c r="X3658" s="2" t="s">
        <v>98</v>
      </c>
      <c r="Y3658" s="2" t="s">
        <v>186</v>
      </c>
      <c r="Z3658" s="2" t="s">
        <v>98</v>
      </c>
      <c r="AA3658" s="2" t="s">
        <v>98</v>
      </c>
      <c r="AB3658" s="2" t="s">
        <v>97</v>
      </c>
      <c r="AC3658" t="s">
        <v>179</v>
      </c>
      <c r="AD3658" t="s">
        <v>97</v>
      </c>
      <c r="AE3658" s="1" t="s">
        <v>98</v>
      </c>
      <c r="AF3658" t="s">
        <v>97</v>
      </c>
    </row>
    <row r="3659" spans="1:32">
      <c r="A3659" s="3" t="s">
        <v>184</v>
      </c>
      <c r="B3659">
        <v>3649</v>
      </c>
      <c r="C3659">
        <v>207467</v>
      </c>
      <c r="D3659" t="s">
        <v>136</v>
      </c>
      <c r="E3659" s="2" t="s">
        <v>98</v>
      </c>
      <c r="F3659" s="2" t="s">
        <v>98</v>
      </c>
      <c r="G3659" s="2" t="s">
        <v>98</v>
      </c>
      <c r="H3659" s="3" t="s">
        <v>97</v>
      </c>
      <c r="I3659" s="2" t="s">
        <v>147</v>
      </c>
      <c r="J3659" s="6" t="s">
        <v>97</v>
      </c>
      <c r="K3659" s="2" t="s">
        <v>134</v>
      </c>
      <c r="L3659" t="s">
        <v>140</v>
      </c>
      <c r="M3659" s="3" t="s">
        <v>100</v>
      </c>
      <c r="N3659" s="71" t="s">
        <v>98</v>
      </c>
      <c r="O3659" s="71" t="s">
        <v>174</v>
      </c>
      <c r="P3659" s="5" t="s">
        <v>182</v>
      </c>
      <c r="Q3659" s="2" t="s">
        <v>98</v>
      </c>
      <c r="R3659" s="2" t="s">
        <v>98</v>
      </c>
      <c r="S3659" t="s">
        <v>98</v>
      </c>
      <c r="T3659" t="s">
        <v>98</v>
      </c>
      <c r="U3659" s="2" t="s">
        <v>98</v>
      </c>
      <c r="V3659" s="2" t="s">
        <v>98</v>
      </c>
      <c r="W3659" s="2" t="s">
        <v>98</v>
      </c>
      <c r="X3659" s="2" t="s">
        <v>98</v>
      </c>
      <c r="Y3659" s="2" t="s">
        <v>186</v>
      </c>
      <c r="Z3659" s="2" t="s">
        <v>98</v>
      </c>
      <c r="AA3659" s="2" t="s">
        <v>98</v>
      </c>
      <c r="AB3659" s="2" t="s">
        <v>97</v>
      </c>
      <c r="AC3659" t="s">
        <v>178</v>
      </c>
      <c r="AD3659" s="6" t="s">
        <v>97</v>
      </c>
      <c r="AE3659" s="1" t="s">
        <v>98</v>
      </c>
      <c r="AF3659" t="s">
        <v>98</v>
      </c>
    </row>
    <row r="3660" spans="1:32">
      <c r="A3660" s="3" t="s">
        <v>184</v>
      </c>
      <c r="B3660">
        <v>3650</v>
      </c>
      <c r="C3660" s="6">
        <v>207491</v>
      </c>
      <c r="D3660" t="s">
        <v>137</v>
      </c>
      <c r="E3660" s="2" t="s">
        <v>98</v>
      </c>
      <c r="F3660" s="2" t="s">
        <v>98</v>
      </c>
      <c r="G3660" s="2" t="s">
        <v>98</v>
      </c>
      <c r="H3660" s="2" t="s">
        <v>97</v>
      </c>
      <c r="I3660" s="2" t="s">
        <v>145</v>
      </c>
      <c r="J3660" s="2" t="s">
        <v>97</v>
      </c>
      <c r="K3660" s="2" t="s">
        <v>134</v>
      </c>
      <c r="L3660" t="s">
        <v>140</v>
      </c>
      <c r="M3660" s="2" t="s">
        <v>101</v>
      </c>
      <c r="N3660" s="71" t="s">
        <v>97</v>
      </c>
      <c r="O3660" s="71" t="s">
        <v>174</v>
      </c>
      <c r="P3660" s="4" t="s">
        <v>182</v>
      </c>
      <c r="Q3660" s="2" t="s">
        <v>98</v>
      </c>
      <c r="R3660" s="2" t="s">
        <v>98</v>
      </c>
      <c r="S3660" t="s">
        <v>98</v>
      </c>
      <c r="T3660" t="s">
        <v>98</v>
      </c>
      <c r="U3660" s="2" t="s">
        <v>98</v>
      </c>
      <c r="V3660" s="2" t="s">
        <v>98</v>
      </c>
      <c r="W3660" s="2" t="s">
        <v>98</v>
      </c>
      <c r="X3660" s="2" t="s">
        <v>98</v>
      </c>
      <c r="Y3660" s="2" t="s">
        <v>186</v>
      </c>
      <c r="Z3660" s="2" t="s">
        <v>98</v>
      </c>
      <c r="AA3660" s="2" t="s">
        <v>98</v>
      </c>
      <c r="AB3660" s="2" t="s">
        <v>97</v>
      </c>
      <c r="AC3660" t="s">
        <v>178</v>
      </c>
      <c r="AD3660" t="s">
        <v>97</v>
      </c>
      <c r="AE3660" s="1" t="s">
        <v>98</v>
      </c>
      <c r="AF3660" t="s">
        <v>98</v>
      </c>
    </row>
    <row r="3661" spans="1:32">
      <c r="A3661" s="3" t="s">
        <v>184</v>
      </c>
      <c r="B3661">
        <v>3651</v>
      </c>
      <c r="C3661">
        <v>207495</v>
      </c>
      <c r="D3661" t="s">
        <v>136</v>
      </c>
      <c r="E3661" s="2" t="s">
        <v>98</v>
      </c>
      <c r="F3661" s="2" t="s">
        <v>98</v>
      </c>
      <c r="G3661" s="2" t="s">
        <v>98</v>
      </c>
      <c r="H3661" s="3" t="s">
        <v>97</v>
      </c>
      <c r="I3661" s="2" t="s">
        <v>146</v>
      </c>
      <c r="J3661" s="6" t="s">
        <v>97</v>
      </c>
      <c r="K3661" s="2" t="s">
        <v>134</v>
      </c>
      <c r="L3661" t="s">
        <v>139</v>
      </c>
      <c r="M3661" s="3" t="s">
        <v>100</v>
      </c>
      <c r="N3661" s="71" t="s">
        <v>97</v>
      </c>
      <c r="O3661" s="71" t="s">
        <v>163</v>
      </c>
      <c r="P3661" s="4" t="s">
        <v>98</v>
      </c>
      <c r="Q3661" s="2" t="s">
        <v>98</v>
      </c>
      <c r="R3661" s="2" t="s">
        <v>98</v>
      </c>
      <c r="S3661" t="s">
        <v>97</v>
      </c>
      <c r="T3661" t="s">
        <v>98</v>
      </c>
      <c r="U3661" s="2" t="s">
        <v>98</v>
      </c>
      <c r="V3661" s="2" t="s">
        <v>98</v>
      </c>
      <c r="W3661" s="2" t="s">
        <v>98</v>
      </c>
      <c r="X3661" s="2" t="s">
        <v>98</v>
      </c>
      <c r="Y3661" s="2" t="s">
        <v>98</v>
      </c>
      <c r="Z3661" s="2" t="s">
        <v>98</v>
      </c>
      <c r="AA3661" s="2" t="s">
        <v>98</v>
      </c>
      <c r="AB3661" s="2" t="s">
        <v>98</v>
      </c>
      <c r="AC3661" t="s">
        <v>179</v>
      </c>
      <c r="AD3661" s="6" t="s">
        <v>97</v>
      </c>
      <c r="AE3661" s="1" t="s">
        <v>98</v>
      </c>
      <c r="AF3661" t="s">
        <v>98</v>
      </c>
    </row>
    <row r="3662" spans="1:32">
      <c r="A3662" s="3" t="s">
        <v>184</v>
      </c>
      <c r="B3662">
        <v>3652</v>
      </c>
      <c r="C3662">
        <v>207526</v>
      </c>
      <c r="D3662" t="s">
        <v>136</v>
      </c>
      <c r="E3662" s="2" t="s">
        <v>97</v>
      </c>
      <c r="F3662" s="2" t="s">
        <v>97</v>
      </c>
      <c r="G3662" s="2" t="s">
        <v>98</v>
      </c>
      <c r="H3662" s="3" t="s">
        <v>97</v>
      </c>
      <c r="I3662" s="2" t="s">
        <v>146</v>
      </c>
      <c r="J3662" s="6" t="s">
        <v>97</v>
      </c>
      <c r="K3662" s="2" t="s">
        <v>134</v>
      </c>
      <c r="L3662" t="s">
        <v>140</v>
      </c>
      <c r="M3662" s="2" t="s">
        <v>100</v>
      </c>
      <c r="N3662" s="70" t="s">
        <v>98</v>
      </c>
      <c r="O3662" s="70" t="s">
        <v>163</v>
      </c>
      <c r="P3662" s="5" t="s">
        <v>98</v>
      </c>
      <c r="Q3662" s="2" t="s">
        <v>98</v>
      </c>
      <c r="R3662" s="2" t="s">
        <v>98</v>
      </c>
      <c r="S3662" t="s">
        <v>97</v>
      </c>
      <c r="T3662" t="s">
        <v>98</v>
      </c>
      <c r="U3662" s="2" t="s">
        <v>98</v>
      </c>
      <c r="V3662" s="2" t="s">
        <v>98</v>
      </c>
      <c r="W3662" s="2" t="s">
        <v>98</v>
      </c>
      <c r="X3662" s="2" t="s">
        <v>98</v>
      </c>
      <c r="Y3662" s="2" t="s">
        <v>186</v>
      </c>
      <c r="Z3662" s="2" t="s">
        <v>98</v>
      </c>
      <c r="AA3662" s="2" t="s">
        <v>98</v>
      </c>
      <c r="AB3662" s="2" t="s">
        <v>98</v>
      </c>
      <c r="AC3662" t="s">
        <v>179</v>
      </c>
      <c r="AD3662" s="6" t="s">
        <v>97</v>
      </c>
      <c r="AE3662" s="1" t="s">
        <v>98</v>
      </c>
      <c r="AF3662" t="s">
        <v>97</v>
      </c>
    </row>
    <row r="3663" spans="1:32">
      <c r="A3663" s="3" t="s">
        <v>184</v>
      </c>
      <c r="B3663">
        <v>3653</v>
      </c>
      <c r="C3663">
        <v>207555</v>
      </c>
      <c r="D3663" t="s">
        <v>136</v>
      </c>
      <c r="E3663" s="2" t="s">
        <v>98</v>
      </c>
      <c r="F3663" s="2" t="s">
        <v>98</v>
      </c>
      <c r="G3663" s="2" t="s">
        <v>98</v>
      </c>
      <c r="H3663" s="3" t="s">
        <v>98</v>
      </c>
      <c r="I3663" s="2" t="s">
        <v>146</v>
      </c>
      <c r="J3663" s="6" t="s">
        <v>97</v>
      </c>
      <c r="K3663" s="2" t="s">
        <v>134</v>
      </c>
      <c r="L3663" t="s">
        <v>140</v>
      </c>
      <c r="M3663" s="2" t="s">
        <v>100</v>
      </c>
      <c r="N3663" s="70" t="s">
        <v>98</v>
      </c>
      <c r="O3663" s="70" t="s">
        <v>163</v>
      </c>
      <c r="P3663" s="5" t="s">
        <v>182</v>
      </c>
      <c r="Q3663" s="2" t="s">
        <v>98</v>
      </c>
      <c r="R3663" s="2" t="s">
        <v>98</v>
      </c>
      <c r="S3663" t="s">
        <v>98</v>
      </c>
      <c r="T3663" t="s">
        <v>98</v>
      </c>
      <c r="U3663" s="2" t="s">
        <v>98</v>
      </c>
      <c r="V3663" s="2" t="s">
        <v>98</v>
      </c>
      <c r="W3663" s="2" t="s">
        <v>98</v>
      </c>
      <c r="X3663" s="2" t="s">
        <v>98</v>
      </c>
      <c r="Y3663" s="2" t="s">
        <v>186</v>
      </c>
      <c r="Z3663" s="2" t="s">
        <v>98</v>
      </c>
      <c r="AA3663" s="2" t="s">
        <v>98</v>
      </c>
      <c r="AB3663" s="2" t="s">
        <v>99</v>
      </c>
      <c r="AC3663" t="s">
        <v>179</v>
      </c>
      <c r="AD3663" s="6" t="s">
        <v>97</v>
      </c>
      <c r="AE3663" s="7" t="s">
        <v>98</v>
      </c>
      <c r="AF3663" t="s">
        <v>98</v>
      </c>
    </row>
    <row r="3664" spans="1:32">
      <c r="A3664" s="3" t="s">
        <v>184</v>
      </c>
      <c r="B3664">
        <v>3654</v>
      </c>
      <c r="C3664" s="6">
        <v>207558</v>
      </c>
      <c r="D3664" t="s">
        <v>136</v>
      </c>
      <c r="E3664" s="2" t="s">
        <v>98</v>
      </c>
      <c r="F3664" s="2" t="s">
        <v>98</v>
      </c>
      <c r="G3664" s="2" t="s">
        <v>98</v>
      </c>
      <c r="H3664" s="2" t="s">
        <v>98</v>
      </c>
      <c r="I3664" s="2" t="s">
        <v>146</v>
      </c>
      <c r="J3664" s="2" t="s">
        <v>97</v>
      </c>
      <c r="K3664" s="2" t="s">
        <v>134</v>
      </c>
      <c r="L3664" t="s">
        <v>140</v>
      </c>
      <c r="M3664" s="2" t="s">
        <v>101</v>
      </c>
      <c r="N3664" s="71" t="s">
        <v>98</v>
      </c>
      <c r="O3664" s="71" t="s">
        <v>174</v>
      </c>
      <c r="P3664" s="4" t="s">
        <v>182</v>
      </c>
      <c r="Q3664" s="2" t="s">
        <v>98</v>
      </c>
      <c r="R3664" s="2" t="s">
        <v>98</v>
      </c>
      <c r="S3664" t="s">
        <v>98</v>
      </c>
      <c r="T3664" t="s">
        <v>98</v>
      </c>
      <c r="U3664" s="2" t="s">
        <v>98</v>
      </c>
      <c r="V3664" s="2" t="s">
        <v>98</v>
      </c>
      <c r="W3664" s="2" t="s">
        <v>98</v>
      </c>
      <c r="X3664" s="2" t="s">
        <v>98</v>
      </c>
      <c r="Y3664" s="2" t="s">
        <v>186</v>
      </c>
      <c r="Z3664" s="2" t="s">
        <v>98</v>
      </c>
      <c r="AA3664" s="2" t="s">
        <v>98</v>
      </c>
      <c r="AB3664" s="2" t="s">
        <v>97</v>
      </c>
      <c r="AC3664" t="s">
        <v>179</v>
      </c>
      <c r="AD3664" t="s">
        <v>97</v>
      </c>
      <c r="AE3664" s="1" t="s">
        <v>98</v>
      </c>
      <c r="AF3664" t="s">
        <v>98</v>
      </c>
    </row>
    <row r="3665" spans="1:32">
      <c r="A3665" s="3" t="s">
        <v>184</v>
      </c>
      <c r="B3665">
        <v>3655</v>
      </c>
      <c r="C3665" s="6">
        <v>207588</v>
      </c>
      <c r="D3665" t="s">
        <v>137</v>
      </c>
      <c r="E3665" s="2" t="s">
        <v>98</v>
      </c>
      <c r="F3665" s="2" t="s">
        <v>98</v>
      </c>
      <c r="G3665" s="2" t="s">
        <v>98</v>
      </c>
      <c r="H3665" s="2" t="s">
        <v>97</v>
      </c>
      <c r="I3665" s="2" t="s">
        <v>145</v>
      </c>
      <c r="J3665" s="2" t="s">
        <v>97</v>
      </c>
      <c r="K3665" s="2" t="s">
        <v>134</v>
      </c>
      <c r="L3665" t="s">
        <v>140</v>
      </c>
      <c r="M3665" s="2" t="s">
        <v>100</v>
      </c>
      <c r="N3665" s="71" t="s">
        <v>97</v>
      </c>
      <c r="O3665" s="71" t="s">
        <v>174</v>
      </c>
      <c r="P3665" s="4" t="s">
        <v>97</v>
      </c>
      <c r="Q3665" s="2" t="s">
        <v>98</v>
      </c>
      <c r="R3665" s="2" t="s">
        <v>98</v>
      </c>
      <c r="S3665" t="s">
        <v>97</v>
      </c>
      <c r="T3665" t="s">
        <v>98</v>
      </c>
      <c r="U3665" s="2" t="s">
        <v>98</v>
      </c>
      <c r="V3665" s="2" t="s">
        <v>98</v>
      </c>
      <c r="W3665" s="2" t="s">
        <v>98</v>
      </c>
      <c r="X3665" s="2" t="s">
        <v>98</v>
      </c>
      <c r="Y3665" s="2" t="s">
        <v>98</v>
      </c>
      <c r="Z3665" s="2" t="s">
        <v>98</v>
      </c>
      <c r="AA3665" s="2" t="s">
        <v>98</v>
      </c>
      <c r="AB3665" s="2" t="s">
        <v>97</v>
      </c>
      <c r="AC3665" t="s">
        <v>179</v>
      </c>
      <c r="AD3665" t="s">
        <v>97</v>
      </c>
      <c r="AE3665" s="1" t="s">
        <v>98</v>
      </c>
      <c r="AF3665" t="s">
        <v>97</v>
      </c>
    </row>
    <row r="3666" spans="1:32">
      <c r="A3666" s="3" t="s">
        <v>184</v>
      </c>
      <c r="B3666">
        <v>3656</v>
      </c>
      <c r="C3666" s="6">
        <v>207589</v>
      </c>
      <c r="D3666" t="s">
        <v>136</v>
      </c>
      <c r="E3666" s="2" t="s">
        <v>98</v>
      </c>
      <c r="F3666" s="2" t="s">
        <v>98</v>
      </c>
      <c r="G3666" s="2" t="s">
        <v>98</v>
      </c>
      <c r="H3666" s="2" t="s">
        <v>97</v>
      </c>
      <c r="I3666" s="2" t="s">
        <v>145</v>
      </c>
      <c r="J3666" s="2" t="s">
        <v>97</v>
      </c>
      <c r="K3666" s="2" t="s">
        <v>134</v>
      </c>
      <c r="L3666" t="s">
        <v>139</v>
      </c>
      <c r="M3666" s="2" t="s">
        <v>100</v>
      </c>
      <c r="N3666" s="71" t="s">
        <v>97</v>
      </c>
      <c r="O3666" s="71" t="s">
        <v>174</v>
      </c>
      <c r="P3666" s="4" t="s">
        <v>97</v>
      </c>
      <c r="Q3666" s="2" t="s">
        <v>98</v>
      </c>
      <c r="R3666" s="2" t="s">
        <v>98</v>
      </c>
      <c r="S3666" t="s">
        <v>97</v>
      </c>
      <c r="T3666" t="s">
        <v>98</v>
      </c>
      <c r="U3666" s="2" t="s">
        <v>98</v>
      </c>
      <c r="V3666" s="2" t="s">
        <v>98</v>
      </c>
      <c r="W3666" s="2" t="s">
        <v>98</v>
      </c>
      <c r="X3666" s="2" t="s">
        <v>98</v>
      </c>
      <c r="Y3666" s="2" t="s">
        <v>98</v>
      </c>
      <c r="Z3666" s="2" t="s">
        <v>98</v>
      </c>
      <c r="AA3666" s="2" t="s">
        <v>98</v>
      </c>
      <c r="AB3666" s="2" t="s">
        <v>97</v>
      </c>
      <c r="AC3666" t="s">
        <v>179</v>
      </c>
      <c r="AD3666" t="s">
        <v>97</v>
      </c>
      <c r="AE3666" s="1" t="s">
        <v>98</v>
      </c>
      <c r="AF3666" t="s">
        <v>98</v>
      </c>
    </row>
    <row r="3667" spans="1:32">
      <c r="A3667" s="3" t="s">
        <v>184</v>
      </c>
      <c r="B3667">
        <v>3657</v>
      </c>
      <c r="C3667">
        <v>207590</v>
      </c>
      <c r="D3667" t="s">
        <v>137</v>
      </c>
      <c r="E3667" s="2" t="s">
        <v>98</v>
      </c>
      <c r="F3667" s="2" t="s">
        <v>98</v>
      </c>
      <c r="G3667" s="2" t="s">
        <v>98</v>
      </c>
      <c r="H3667" s="3" t="s">
        <v>99</v>
      </c>
      <c r="I3667" s="2" t="s">
        <v>145</v>
      </c>
      <c r="J3667" s="6" t="s">
        <v>97</v>
      </c>
      <c r="K3667" s="2" t="s">
        <v>134</v>
      </c>
      <c r="L3667" t="s">
        <v>140</v>
      </c>
      <c r="M3667" s="3" t="s">
        <v>101</v>
      </c>
      <c r="N3667" s="71" t="s">
        <v>97</v>
      </c>
      <c r="O3667" s="71" t="s">
        <v>174</v>
      </c>
      <c r="P3667" s="4" t="s">
        <v>182</v>
      </c>
      <c r="Q3667" s="2" t="s">
        <v>98</v>
      </c>
      <c r="R3667" s="2" t="s">
        <v>98</v>
      </c>
      <c r="S3667" t="s">
        <v>98</v>
      </c>
      <c r="T3667" t="s">
        <v>98</v>
      </c>
      <c r="U3667" s="2" t="s">
        <v>98</v>
      </c>
      <c r="V3667" s="2" t="s">
        <v>98</v>
      </c>
      <c r="W3667" s="2" t="s">
        <v>98</v>
      </c>
      <c r="X3667" s="2" t="s">
        <v>98</v>
      </c>
      <c r="Y3667" s="2" t="s">
        <v>98</v>
      </c>
      <c r="Z3667" s="2" t="s">
        <v>98</v>
      </c>
      <c r="AA3667" s="2" t="s">
        <v>98</v>
      </c>
      <c r="AB3667" s="2" t="s">
        <v>98</v>
      </c>
      <c r="AC3667" t="s">
        <v>179</v>
      </c>
      <c r="AD3667" t="s">
        <v>97</v>
      </c>
      <c r="AE3667" s="1" t="s">
        <v>98</v>
      </c>
      <c r="AF3667" t="s">
        <v>98</v>
      </c>
    </row>
    <row r="3668" spans="1:32">
      <c r="A3668" s="3" t="s">
        <v>184</v>
      </c>
      <c r="B3668">
        <v>3658</v>
      </c>
      <c r="C3668" s="6">
        <v>207591</v>
      </c>
      <c r="D3668" t="s">
        <v>137</v>
      </c>
      <c r="E3668" s="2" t="s">
        <v>98</v>
      </c>
      <c r="F3668" s="2" t="s">
        <v>98</v>
      </c>
      <c r="G3668" s="2" t="s">
        <v>98</v>
      </c>
      <c r="H3668" s="2" t="s">
        <v>99</v>
      </c>
      <c r="I3668" s="2" t="s">
        <v>145</v>
      </c>
      <c r="J3668" s="2" t="s">
        <v>97</v>
      </c>
      <c r="K3668" s="2" t="s">
        <v>134</v>
      </c>
      <c r="L3668" t="s">
        <v>140</v>
      </c>
      <c r="M3668" s="2" t="s">
        <v>101</v>
      </c>
      <c r="N3668" s="71" t="s">
        <v>97</v>
      </c>
      <c r="O3668" s="71" t="s">
        <v>174</v>
      </c>
      <c r="P3668" s="4" t="s">
        <v>182</v>
      </c>
      <c r="Q3668" s="2" t="s">
        <v>98</v>
      </c>
      <c r="R3668" s="2" t="s">
        <v>98</v>
      </c>
      <c r="S3668" t="s">
        <v>98</v>
      </c>
      <c r="T3668" t="s">
        <v>98</v>
      </c>
      <c r="U3668" s="2" t="s">
        <v>98</v>
      </c>
      <c r="V3668" s="2" t="s">
        <v>98</v>
      </c>
      <c r="W3668" s="2" t="s">
        <v>98</v>
      </c>
      <c r="X3668" s="2" t="s">
        <v>98</v>
      </c>
      <c r="Y3668" s="2" t="s">
        <v>98</v>
      </c>
      <c r="Z3668" s="2" t="s">
        <v>98</v>
      </c>
      <c r="AA3668" s="2" t="s">
        <v>98</v>
      </c>
      <c r="AB3668" s="2" t="s">
        <v>98</v>
      </c>
      <c r="AC3668" t="s">
        <v>179</v>
      </c>
      <c r="AD3668" t="s">
        <v>97</v>
      </c>
      <c r="AE3668" s="1" t="s">
        <v>98</v>
      </c>
      <c r="AF3668" t="s">
        <v>97</v>
      </c>
    </row>
    <row r="3669" spans="1:32">
      <c r="A3669" s="3" t="s">
        <v>184</v>
      </c>
      <c r="B3669">
        <v>3659</v>
      </c>
      <c r="C3669">
        <v>207592</v>
      </c>
      <c r="D3669" t="s">
        <v>137</v>
      </c>
      <c r="E3669" s="2" t="s">
        <v>98</v>
      </c>
      <c r="F3669" s="2" t="s">
        <v>98</v>
      </c>
      <c r="G3669" s="2" t="s">
        <v>98</v>
      </c>
      <c r="H3669" s="2" t="s">
        <v>97</v>
      </c>
      <c r="I3669" s="2" t="s">
        <v>145</v>
      </c>
      <c r="J3669" s="6" t="s">
        <v>97</v>
      </c>
      <c r="K3669" s="2" t="s">
        <v>134</v>
      </c>
      <c r="L3669" t="s">
        <v>139</v>
      </c>
      <c r="M3669" s="3" t="s">
        <v>101</v>
      </c>
      <c r="N3669" s="71" t="s">
        <v>97</v>
      </c>
      <c r="O3669" s="71" t="s">
        <v>163</v>
      </c>
      <c r="P3669" s="4" t="s">
        <v>182</v>
      </c>
      <c r="Q3669" s="2" t="s">
        <v>98</v>
      </c>
      <c r="R3669" s="2" t="s">
        <v>98</v>
      </c>
      <c r="S3669" t="s">
        <v>98</v>
      </c>
      <c r="T3669" t="s">
        <v>98</v>
      </c>
      <c r="U3669" s="2" t="s">
        <v>98</v>
      </c>
      <c r="V3669" s="2" t="s">
        <v>98</v>
      </c>
      <c r="W3669" s="2" t="s">
        <v>98</v>
      </c>
      <c r="X3669" s="2" t="s">
        <v>98</v>
      </c>
      <c r="Y3669" s="2" t="s">
        <v>98</v>
      </c>
      <c r="Z3669" s="2" t="s">
        <v>97</v>
      </c>
      <c r="AA3669" s="2" t="s">
        <v>98</v>
      </c>
      <c r="AB3669" s="2" t="s">
        <v>97</v>
      </c>
      <c r="AC3669" t="s">
        <v>179</v>
      </c>
      <c r="AD3669" s="6" t="s">
        <v>97</v>
      </c>
      <c r="AE3669" s="7" t="s">
        <v>98</v>
      </c>
      <c r="AF3669" t="s">
        <v>98</v>
      </c>
    </row>
    <row r="3670" spans="1:32">
      <c r="A3670" s="3" t="s">
        <v>184</v>
      </c>
      <c r="B3670">
        <v>3660</v>
      </c>
      <c r="C3670">
        <v>207602</v>
      </c>
      <c r="D3670" t="s">
        <v>136</v>
      </c>
      <c r="E3670" s="2" t="s">
        <v>98</v>
      </c>
      <c r="F3670" s="2" t="s">
        <v>98</v>
      </c>
      <c r="G3670" s="2" t="s">
        <v>98</v>
      </c>
      <c r="H3670" s="3" t="s">
        <v>97</v>
      </c>
      <c r="I3670" s="2" t="s">
        <v>144</v>
      </c>
      <c r="J3670" s="6" t="s">
        <v>97</v>
      </c>
      <c r="K3670" s="2" t="s">
        <v>134</v>
      </c>
      <c r="L3670" t="s">
        <v>140</v>
      </c>
      <c r="M3670" s="2" t="s">
        <v>101</v>
      </c>
      <c r="N3670" s="70" t="s">
        <v>98</v>
      </c>
      <c r="O3670" s="70" t="s">
        <v>174</v>
      </c>
      <c r="P3670" s="5" t="s">
        <v>182</v>
      </c>
      <c r="Q3670" s="2" t="s">
        <v>98</v>
      </c>
      <c r="R3670" s="2" t="s">
        <v>98</v>
      </c>
      <c r="S3670" t="s">
        <v>98</v>
      </c>
      <c r="T3670" t="s">
        <v>98</v>
      </c>
      <c r="U3670" s="2" t="s">
        <v>98</v>
      </c>
      <c r="V3670" s="2" t="s">
        <v>98</v>
      </c>
      <c r="W3670" s="2" t="s">
        <v>98</v>
      </c>
      <c r="X3670" s="2" t="s">
        <v>98</v>
      </c>
      <c r="Y3670" s="2" t="s">
        <v>186</v>
      </c>
      <c r="Z3670" s="2" t="s">
        <v>98</v>
      </c>
      <c r="AA3670" s="2" t="s">
        <v>98</v>
      </c>
      <c r="AB3670" s="2" t="s">
        <v>98</v>
      </c>
      <c r="AC3670" t="s">
        <v>179</v>
      </c>
      <c r="AD3670" s="6" t="s">
        <v>97</v>
      </c>
      <c r="AE3670" s="7" t="s">
        <v>98</v>
      </c>
      <c r="AF3670" t="s">
        <v>98</v>
      </c>
    </row>
    <row r="3671" spans="1:32">
      <c r="A3671" s="3" t="s">
        <v>184</v>
      </c>
      <c r="B3671">
        <v>3661</v>
      </c>
      <c r="C3671">
        <v>207606</v>
      </c>
      <c r="D3671" t="s">
        <v>136</v>
      </c>
      <c r="E3671" s="2" t="s">
        <v>97</v>
      </c>
      <c r="F3671" s="2" t="s">
        <v>97</v>
      </c>
      <c r="G3671" s="2" t="s">
        <v>98</v>
      </c>
      <c r="H3671" s="2" t="s">
        <v>98</v>
      </c>
      <c r="I3671" s="2" t="s">
        <v>145</v>
      </c>
      <c r="J3671" s="6" t="s">
        <v>97</v>
      </c>
      <c r="K3671" s="2" t="s">
        <v>135</v>
      </c>
      <c r="L3671" t="s">
        <v>139</v>
      </c>
      <c r="M3671" s="3" t="s">
        <v>100</v>
      </c>
      <c r="N3671" s="71" t="s">
        <v>97</v>
      </c>
      <c r="O3671" s="71" t="s">
        <v>163</v>
      </c>
      <c r="P3671" s="5" t="s">
        <v>182</v>
      </c>
      <c r="Q3671" s="2" t="s">
        <v>97</v>
      </c>
      <c r="R3671" s="2" t="s">
        <v>98</v>
      </c>
      <c r="S3671" t="s">
        <v>98</v>
      </c>
      <c r="T3671" t="s">
        <v>98</v>
      </c>
      <c r="U3671" s="2" t="s">
        <v>98</v>
      </c>
      <c r="V3671" s="2" t="s">
        <v>98</v>
      </c>
      <c r="W3671" s="2" t="s">
        <v>98</v>
      </c>
      <c r="X3671" s="2" t="s">
        <v>98</v>
      </c>
      <c r="Y3671" s="2" t="s">
        <v>99</v>
      </c>
      <c r="Z3671" s="2" t="s">
        <v>98</v>
      </c>
      <c r="AA3671" s="2" t="s">
        <v>98</v>
      </c>
      <c r="AB3671" s="2" t="s">
        <v>185</v>
      </c>
      <c r="AC3671" t="s">
        <v>189</v>
      </c>
      <c r="AD3671" s="6" t="s">
        <v>98</v>
      </c>
      <c r="AE3671" s="1" t="s">
        <v>98</v>
      </c>
      <c r="AF3671" t="s">
        <v>97</v>
      </c>
    </row>
    <row r="3672" spans="1:32">
      <c r="A3672" s="3" t="s">
        <v>184</v>
      </c>
      <c r="B3672">
        <v>3662</v>
      </c>
      <c r="C3672">
        <v>207611</v>
      </c>
      <c r="D3672" t="s">
        <v>136</v>
      </c>
      <c r="E3672" s="2" t="s">
        <v>98</v>
      </c>
      <c r="F3672" s="2" t="s">
        <v>98</v>
      </c>
      <c r="G3672" s="2" t="s">
        <v>98</v>
      </c>
      <c r="H3672" s="3" t="s">
        <v>97</v>
      </c>
      <c r="I3672" s="2" t="s">
        <v>147</v>
      </c>
      <c r="J3672" s="6" t="s">
        <v>97</v>
      </c>
      <c r="K3672" s="2" t="s">
        <v>134</v>
      </c>
      <c r="L3672" t="s">
        <v>140</v>
      </c>
      <c r="M3672" s="3" t="s">
        <v>101</v>
      </c>
      <c r="N3672" s="71" t="s">
        <v>98</v>
      </c>
      <c r="O3672" s="71" t="s">
        <v>174</v>
      </c>
      <c r="P3672" s="5" t="s">
        <v>182</v>
      </c>
      <c r="Q3672" s="2" t="s">
        <v>98</v>
      </c>
      <c r="R3672" s="2" t="s">
        <v>98</v>
      </c>
      <c r="S3672" t="s">
        <v>98</v>
      </c>
      <c r="T3672" t="s">
        <v>98</v>
      </c>
      <c r="U3672" s="2" t="s">
        <v>98</v>
      </c>
      <c r="V3672" s="2" t="s">
        <v>98</v>
      </c>
      <c r="W3672" s="2" t="s">
        <v>98</v>
      </c>
      <c r="X3672" s="2" t="s">
        <v>98</v>
      </c>
      <c r="Y3672" s="2" t="s">
        <v>186</v>
      </c>
      <c r="Z3672" s="2" t="s">
        <v>98</v>
      </c>
      <c r="AA3672" s="2" t="s">
        <v>98</v>
      </c>
      <c r="AB3672" s="2" t="s">
        <v>97</v>
      </c>
      <c r="AC3672" t="s">
        <v>179</v>
      </c>
      <c r="AD3672" s="6" t="s">
        <v>97</v>
      </c>
      <c r="AE3672" s="7" t="s">
        <v>98</v>
      </c>
      <c r="AF3672" t="s">
        <v>98</v>
      </c>
    </row>
    <row r="3673" spans="1:32">
      <c r="A3673" s="3" t="s">
        <v>184</v>
      </c>
      <c r="B3673">
        <v>3663</v>
      </c>
      <c r="C3673" s="6">
        <v>207630</v>
      </c>
      <c r="D3673" t="s">
        <v>137</v>
      </c>
      <c r="E3673" s="2" t="s">
        <v>98</v>
      </c>
      <c r="F3673" s="2" t="s">
        <v>98</v>
      </c>
      <c r="G3673" s="2" t="s">
        <v>98</v>
      </c>
      <c r="H3673" s="2" t="s">
        <v>97</v>
      </c>
      <c r="I3673" s="2" t="s">
        <v>149</v>
      </c>
      <c r="J3673" s="2" t="s">
        <v>97</v>
      </c>
      <c r="K3673" s="2" t="s">
        <v>134</v>
      </c>
      <c r="L3673" t="s">
        <v>140</v>
      </c>
      <c r="M3673" s="2" t="s">
        <v>100</v>
      </c>
      <c r="N3673" s="71" t="s">
        <v>98</v>
      </c>
      <c r="O3673" s="71" t="s">
        <v>174</v>
      </c>
      <c r="P3673" s="4" t="s">
        <v>182</v>
      </c>
      <c r="Q3673" s="2" t="s">
        <v>98</v>
      </c>
      <c r="R3673" s="2" t="s">
        <v>98</v>
      </c>
      <c r="S3673" t="s">
        <v>98</v>
      </c>
      <c r="T3673" t="s">
        <v>98</v>
      </c>
      <c r="U3673" s="2" t="s">
        <v>98</v>
      </c>
      <c r="V3673" s="2" t="s">
        <v>98</v>
      </c>
      <c r="W3673" s="2" t="s">
        <v>98</v>
      </c>
      <c r="X3673" s="2" t="s">
        <v>98</v>
      </c>
      <c r="Y3673" s="2" t="s">
        <v>186</v>
      </c>
      <c r="Z3673" s="2" t="s">
        <v>98</v>
      </c>
      <c r="AA3673" s="2" t="s">
        <v>98</v>
      </c>
      <c r="AB3673" s="2" t="s">
        <v>98</v>
      </c>
      <c r="AC3673" t="s">
        <v>178</v>
      </c>
      <c r="AD3673" t="s">
        <v>97</v>
      </c>
      <c r="AE3673" s="1" t="s">
        <v>98</v>
      </c>
      <c r="AF3673" t="s">
        <v>98</v>
      </c>
    </row>
    <row r="3674" spans="1:32">
      <c r="A3674" s="3" t="s">
        <v>183</v>
      </c>
      <c r="B3674">
        <v>3664</v>
      </c>
      <c r="C3674" s="6">
        <v>207648</v>
      </c>
      <c r="D3674" t="s">
        <v>136</v>
      </c>
      <c r="E3674" s="2" t="s">
        <v>98</v>
      </c>
      <c r="F3674" s="2" t="s">
        <v>98</v>
      </c>
      <c r="G3674" s="2" t="s">
        <v>98</v>
      </c>
      <c r="H3674" s="2" t="s">
        <v>98</v>
      </c>
      <c r="I3674" s="2" t="s">
        <v>144</v>
      </c>
      <c r="J3674" s="2" t="s">
        <v>98</v>
      </c>
      <c r="K3674" s="2" t="s">
        <v>134</v>
      </c>
      <c r="L3674" t="s">
        <v>139</v>
      </c>
      <c r="M3674" s="2" t="s">
        <v>100</v>
      </c>
      <c r="N3674" s="71" t="s">
        <v>98</v>
      </c>
      <c r="O3674" s="71" t="s">
        <v>174</v>
      </c>
      <c r="P3674" s="4" t="s">
        <v>98</v>
      </c>
      <c r="Q3674" s="2" t="s">
        <v>98</v>
      </c>
      <c r="R3674" s="2" t="s">
        <v>98</v>
      </c>
      <c r="S3674" t="s">
        <v>97</v>
      </c>
      <c r="T3674" t="s">
        <v>98</v>
      </c>
      <c r="U3674" s="2" t="s">
        <v>98</v>
      </c>
      <c r="V3674" s="2" t="s">
        <v>98</v>
      </c>
      <c r="W3674" s="2" t="s">
        <v>98</v>
      </c>
      <c r="X3674" s="2" t="s">
        <v>98</v>
      </c>
      <c r="Y3674" s="2" t="s">
        <v>99</v>
      </c>
      <c r="Z3674" s="2" t="s">
        <v>98</v>
      </c>
      <c r="AA3674" s="2" t="s">
        <v>98</v>
      </c>
      <c r="AB3674" s="2" t="s">
        <v>185</v>
      </c>
      <c r="AC3674" t="s">
        <v>178</v>
      </c>
      <c r="AD3674" t="s">
        <v>97</v>
      </c>
      <c r="AE3674" s="1" t="s">
        <v>98</v>
      </c>
      <c r="AF3674" t="s">
        <v>98</v>
      </c>
    </row>
    <row r="3675" spans="1:32">
      <c r="A3675" s="3" t="s">
        <v>184</v>
      </c>
      <c r="B3675">
        <v>3665</v>
      </c>
      <c r="C3675">
        <v>207665</v>
      </c>
      <c r="D3675" t="s">
        <v>137</v>
      </c>
      <c r="E3675" s="2" t="s">
        <v>98</v>
      </c>
      <c r="F3675" s="2" t="s">
        <v>98</v>
      </c>
      <c r="G3675" s="2" t="s">
        <v>98</v>
      </c>
      <c r="H3675" s="3" t="s">
        <v>97</v>
      </c>
      <c r="I3675" s="2" t="s">
        <v>148</v>
      </c>
      <c r="J3675" s="6" t="s">
        <v>97</v>
      </c>
      <c r="K3675" s="2" t="s">
        <v>134</v>
      </c>
      <c r="L3675" t="s">
        <v>140</v>
      </c>
      <c r="M3675" s="2" t="s">
        <v>101</v>
      </c>
      <c r="N3675" s="70" t="s">
        <v>97</v>
      </c>
      <c r="O3675" s="70" t="s">
        <v>163</v>
      </c>
      <c r="P3675" s="5" t="s">
        <v>182</v>
      </c>
      <c r="Q3675" s="2" t="s">
        <v>98</v>
      </c>
      <c r="R3675" s="2" t="s">
        <v>98</v>
      </c>
      <c r="S3675" t="s">
        <v>98</v>
      </c>
      <c r="T3675" t="s">
        <v>98</v>
      </c>
      <c r="U3675" s="2" t="s">
        <v>98</v>
      </c>
      <c r="V3675" s="2" t="s">
        <v>98</v>
      </c>
      <c r="W3675" s="2" t="s">
        <v>98</v>
      </c>
      <c r="X3675" s="2" t="s">
        <v>98</v>
      </c>
      <c r="Y3675" s="2" t="s">
        <v>186</v>
      </c>
      <c r="Z3675" s="2" t="s">
        <v>98</v>
      </c>
      <c r="AA3675" s="2" t="s">
        <v>98</v>
      </c>
      <c r="AB3675" s="2" t="s">
        <v>98</v>
      </c>
      <c r="AC3675" t="s">
        <v>179</v>
      </c>
      <c r="AD3675" t="s">
        <v>97</v>
      </c>
      <c r="AE3675" s="1" t="s">
        <v>98</v>
      </c>
      <c r="AF3675" t="s">
        <v>98</v>
      </c>
    </row>
    <row r="3676" spans="1:32">
      <c r="A3676" s="3" t="s">
        <v>184</v>
      </c>
      <c r="B3676">
        <v>3666</v>
      </c>
      <c r="C3676">
        <v>207688</v>
      </c>
      <c r="D3676" t="s">
        <v>136</v>
      </c>
      <c r="E3676" s="2" t="s">
        <v>98</v>
      </c>
      <c r="F3676" s="2" t="s">
        <v>98</v>
      </c>
      <c r="G3676" s="2" t="s">
        <v>98</v>
      </c>
      <c r="H3676" s="2" t="s">
        <v>97</v>
      </c>
      <c r="I3676" s="2" t="s">
        <v>148</v>
      </c>
      <c r="J3676" s="6" t="s">
        <v>97</v>
      </c>
      <c r="K3676" s="2" t="s">
        <v>135</v>
      </c>
      <c r="L3676" t="s">
        <v>138</v>
      </c>
      <c r="M3676" s="2" t="s">
        <v>101</v>
      </c>
      <c r="N3676" s="70" t="s">
        <v>97</v>
      </c>
      <c r="O3676" s="70" t="s">
        <v>174</v>
      </c>
      <c r="P3676" s="5" t="s">
        <v>98</v>
      </c>
      <c r="Q3676" s="2" t="s">
        <v>97</v>
      </c>
      <c r="R3676" s="2" t="s">
        <v>98</v>
      </c>
      <c r="S3676" t="s">
        <v>97</v>
      </c>
      <c r="T3676" t="s">
        <v>98</v>
      </c>
      <c r="U3676" s="2" t="s">
        <v>98</v>
      </c>
      <c r="V3676" s="2" t="s">
        <v>98</v>
      </c>
      <c r="W3676" s="2" t="s">
        <v>98</v>
      </c>
      <c r="X3676" s="2" t="s">
        <v>98</v>
      </c>
      <c r="Y3676" s="2" t="s">
        <v>99</v>
      </c>
      <c r="Z3676" s="2" t="s">
        <v>98</v>
      </c>
      <c r="AA3676" s="2" t="s">
        <v>98</v>
      </c>
      <c r="AB3676" s="2" t="s">
        <v>185</v>
      </c>
      <c r="AC3676" t="s">
        <v>178</v>
      </c>
      <c r="AD3676" t="s">
        <v>98</v>
      </c>
      <c r="AE3676" s="1" t="s">
        <v>98</v>
      </c>
      <c r="AF3676" t="s">
        <v>97</v>
      </c>
    </row>
    <row r="3677" spans="1:32">
      <c r="A3677" s="3" t="s">
        <v>184</v>
      </c>
      <c r="B3677">
        <v>3667</v>
      </c>
      <c r="C3677" s="6">
        <v>207699</v>
      </c>
      <c r="D3677" t="s">
        <v>137</v>
      </c>
      <c r="E3677" s="2" t="s">
        <v>98</v>
      </c>
      <c r="F3677" s="2" t="s">
        <v>98</v>
      </c>
      <c r="G3677" s="2" t="s">
        <v>98</v>
      </c>
      <c r="H3677" s="2" t="s">
        <v>98</v>
      </c>
      <c r="I3677" s="2" t="s">
        <v>149</v>
      </c>
      <c r="J3677" s="2" t="s">
        <v>97</v>
      </c>
      <c r="K3677" s="2" t="s">
        <v>134</v>
      </c>
      <c r="L3677" t="s">
        <v>140</v>
      </c>
      <c r="M3677" s="2" t="s">
        <v>100</v>
      </c>
      <c r="N3677" s="71" t="s">
        <v>98</v>
      </c>
      <c r="O3677" s="71" t="s">
        <v>174</v>
      </c>
      <c r="P3677" s="4" t="s">
        <v>98</v>
      </c>
      <c r="Q3677" s="2" t="s">
        <v>98</v>
      </c>
      <c r="R3677" s="2" t="s">
        <v>98</v>
      </c>
      <c r="S3677" t="s">
        <v>97</v>
      </c>
      <c r="T3677" t="s">
        <v>98</v>
      </c>
      <c r="U3677" s="2" t="s">
        <v>98</v>
      </c>
      <c r="V3677" s="2" t="s">
        <v>98</v>
      </c>
      <c r="W3677" s="2" t="s">
        <v>98</v>
      </c>
      <c r="X3677" s="2" t="s">
        <v>98</v>
      </c>
      <c r="Y3677" s="2" t="s">
        <v>186</v>
      </c>
      <c r="Z3677" s="2" t="s">
        <v>98</v>
      </c>
      <c r="AA3677" s="2" t="s">
        <v>98</v>
      </c>
      <c r="AB3677" s="2" t="s">
        <v>97</v>
      </c>
      <c r="AC3677" t="s">
        <v>179</v>
      </c>
      <c r="AD3677" t="s">
        <v>97</v>
      </c>
      <c r="AE3677" s="1" t="s">
        <v>98</v>
      </c>
      <c r="AF3677" t="s">
        <v>97</v>
      </c>
    </row>
    <row r="3678" spans="1:32">
      <c r="A3678" s="3" t="s">
        <v>184</v>
      </c>
      <c r="B3678">
        <v>3668</v>
      </c>
      <c r="C3678" s="6">
        <v>207728</v>
      </c>
      <c r="D3678" t="s">
        <v>136</v>
      </c>
      <c r="E3678" s="2" t="s">
        <v>98</v>
      </c>
      <c r="F3678" s="2" t="s">
        <v>98</v>
      </c>
      <c r="G3678" s="2" t="s">
        <v>98</v>
      </c>
      <c r="H3678" s="2" t="s">
        <v>97</v>
      </c>
      <c r="I3678" s="2" t="s">
        <v>144</v>
      </c>
      <c r="J3678" s="2" t="s">
        <v>97</v>
      </c>
      <c r="K3678" s="2" t="s">
        <v>135</v>
      </c>
      <c r="L3678" t="s">
        <v>138</v>
      </c>
      <c r="M3678" s="2" t="s">
        <v>100</v>
      </c>
      <c r="N3678" s="71" t="s">
        <v>97</v>
      </c>
      <c r="O3678" s="71" t="s">
        <v>174</v>
      </c>
      <c r="P3678" s="4" t="s">
        <v>182</v>
      </c>
      <c r="Q3678" s="2" t="s">
        <v>97</v>
      </c>
      <c r="R3678" s="2" t="s">
        <v>98</v>
      </c>
      <c r="S3678" t="s">
        <v>98</v>
      </c>
      <c r="T3678" t="s">
        <v>97</v>
      </c>
      <c r="U3678" s="2" t="s">
        <v>97</v>
      </c>
      <c r="V3678" s="2" t="s">
        <v>97</v>
      </c>
      <c r="W3678" s="2" t="s">
        <v>98</v>
      </c>
      <c r="X3678" s="2" t="s">
        <v>97</v>
      </c>
      <c r="Y3678" s="2" t="s">
        <v>99</v>
      </c>
      <c r="Z3678" s="2" t="s">
        <v>97</v>
      </c>
      <c r="AA3678" s="2" t="s">
        <v>98</v>
      </c>
      <c r="AB3678" s="2" t="s">
        <v>185</v>
      </c>
      <c r="AC3678" t="s">
        <v>178</v>
      </c>
      <c r="AD3678" t="s">
        <v>98</v>
      </c>
      <c r="AE3678" s="1" t="s">
        <v>98</v>
      </c>
      <c r="AF3678" t="s">
        <v>97</v>
      </c>
    </row>
    <row r="3679" spans="1:32">
      <c r="A3679" s="3" t="s">
        <v>184</v>
      </c>
      <c r="B3679">
        <v>3669</v>
      </c>
      <c r="C3679" s="6">
        <v>207749</v>
      </c>
      <c r="D3679" t="s">
        <v>137</v>
      </c>
      <c r="E3679" s="2" t="s">
        <v>97</v>
      </c>
      <c r="F3679" s="2" t="s">
        <v>98</v>
      </c>
      <c r="G3679" s="2" t="s">
        <v>98</v>
      </c>
      <c r="H3679" s="2" t="s">
        <v>97</v>
      </c>
      <c r="I3679" s="2" t="s">
        <v>147</v>
      </c>
      <c r="J3679" s="2" t="s">
        <v>97</v>
      </c>
      <c r="K3679" s="2" t="s">
        <v>134</v>
      </c>
      <c r="L3679" t="s">
        <v>138</v>
      </c>
      <c r="M3679" s="2" t="s">
        <v>100</v>
      </c>
      <c r="N3679" s="71" t="s">
        <v>97</v>
      </c>
      <c r="O3679" s="71" t="s">
        <v>174</v>
      </c>
      <c r="P3679" s="4" t="s">
        <v>97</v>
      </c>
      <c r="Q3679" s="2" t="s">
        <v>98</v>
      </c>
      <c r="R3679" s="2" t="s">
        <v>98</v>
      </c>
      <c r="S3679" t="s">
        <v>97</v>
      </c>
      <c r="T3679" t="s">
        <v>97</v>
      </c>
      <c r="U3679" s="2" t="s">
        <v>98</v>
      </c>
      <c r="V3679" s="2" t="s">
        <v>97</v>
      </c>
      <c r="W3679" s="2" t="s">
        <v>98</v>
      </c>
      <c r="X3679" s="2" t="s">
        <v>98</v>
      </c>
      <c r="Y3679" s="2" t="s">
        <v>98</v>
      </c>
      <c r="Z3679" s="2" t="s">
        <v>98</v>
      </c>
      <c r="AA3679" s="2" t="s">
        <v>98</v>
      </c>
      <c r="AB3679" s="2" t="s">
        <v>97</v>
      </c>
      <c r="AC3679" t="s">
        <v>179</v>
      </c>
      <c r="AD3679" t="s">
        <v>97</v>
      </c>
      <c r="AE3679" s="1" t="s">
        <v>98</v>
      </c>
      <c r="AF3679" t="s">
        <v>97</v>
      </c>
    </row>
    <row r="3680" spans="1:32">
      <c r="A3680" s="3" t="s">
        <v>184</v>
      </c>
      <c r="B3680">
        <v>3670</v>
      </c>
      <c r="C3680">
        <v>207766</v>
      </c>
      <c r="D3680" t="s">
        <v>137</v>
      </c>
      <c r="E3680" s="2" t="s">
        <v>98</v>
      </c>
      <c r="F3680" s="2" t="s">
        <v>98</v>
      </c>
      <c r="G3680" s="2" t="s">
        <v>98</v>
      </c>
      <c r="H3680" s="2" t="s">
        <v>97</v>
      </c>
      <c r="I3680" s="2" t="s">
        <v>146</v>
      </c>
      <c r="J3680" s="6" t="s">
        <v>97</v>
      </c>
      <c r="K3680" s="2" t="s">
        <v>135</v>
      </c>
      <c r="L3680" t="s">
        <v>140</v>
      </c>
      <c r="M3680" s="3" t="s">
        <v>100</v>
      </c>
      <c r="N3680" s="71" t="s">
        <v>97</v>
      </c>
      <c r="O3680" s="71" t="s">
        <v>174</v>
      </c>
      <c r="P3680" s="5" t="s">
        <v>97</v>
      </c>
      <c r="Q3680" s="2" t="s">
        <v>98</v>
      </c>
      <c r="R3680" s="2" t="s">
        <v>98</v>
      </c>
      <c r="S3680" t="s">
        <v>97</v>
      </c>
      <c r="T3680" t="s">
        <v>98</v>
      </c>
      <c r="U3680" s="2" t="s">
        <v>98</v>
      </c>
      <c r="V3680" s="2" t="s">
        <v>98</v>
      </c>
      <c r="W3680" s="2" t="s">
        <v>98</v>
      </c>
      <c r="X3680" s="2" t="s">
        <v>98</v>
      </c>
      <c r="Y3680" s="2" t="s">
        <v>99</v>
      </c>
      <c r="Z3680" s="2" t="s">
        <v>98</v>
      </c>
      <c r="AA3680" s="2" t="s">
        <v>98</v>
      </c>
      <c r="AB3680" s="2" t="s">
        <v>185</v>
      </c>
      <c r="AC3680" t="s">
        <v>178</v>
      </c>
      <c r="AD3680" s="6" t="s">
        <v>98</v>
      </c>
      <c r="AE3680" s="7" t="s">
        <v>98</v>
      </c>
      <c r="AF3680" t="s">
        <v>97</v>
      </c>
    </row>
    <row r="3681" spans="1:32">
      <c r="A3681" s="3" t="s">
        <v>184</v>
      </c>
      <c r="B3681">
        <v>3671</v>
      </c>
      <c r="C3681">
        <v>207779</v>
      </c>
      <c r="D3681" t="s">
        <v>137</v>
      </c>
      <c r="E3681" s="2" t="s">
        <v>98</v>
      </c>
      <c r="F3681" s="2" t="s">
        <v>98</v>
      </c>
      <c r="G3681" s="2" t="s">
        <v>98</v>
      </c>
      <c r="H3681" s="3" t="s">
        <v>97</v>
      </c>
      <c r="I3681" s="2" t="s">
        <v>145</v>
      </c>
      <c r="J3681" s="6" t="s">
        <v>97</v>
      </c>
      <c r="K3681" s="2" t="s">
        <v>134</v>
      </c>
      <c r="L3681" t="s">
        <v>140</v>
      </c>
      <c r="M3681" s="2" t="s">
        <v>100</v>
      </c>
      <c r="N3681" s="70" t="s">
        <v>98</v>
      </c>
      <c r="O3681" s="70" t="s">
        <v>163</v>
      </c>
      <c r="P3681" s="4" t="s">
        <v>182</v>
      </c>
      <c r="Q3681" s="2" t="s">
        <v>98</v>
      </c>
      <c r="R3681" s="2" t="s">
        <v>98</v>
      </c>
      <c r="S3681" t="s">
        <v>98</v>
      </c>
      <c r="T3681" t="s">
        <v>98</v>
      </c>
      <c r="U3681" s="2" t="s">
        <v>98</v>
      </c>
      <c r="V3681" s="2" t="s">
        <v>98</v>
      </c>
      <c r="W3681" s="2" t="s">
        <v>98</v>
      </c>
      <c r="X3681" s="2" t="s">
        <v>98</v>
      </c>
      <c r="Y3681" s="2" t="s">
        <v>186</v>
      </c>
      <c r="Z3681" s="2" t="s">
        <v>98</v>
      </c>
      <c r="AA3681" s="2" t="s">
        <v>98</v>
      </c>
      <c r="AB3681" s="2" t="s">
        <v>97</v>
      </c>
      <c r="AC3681" t="s">
        <v>179</v>
      </c>
      <c r="AD3681" s="6" t="s">
        <v>97</v>
      </c>
      <c r="AE3681" s="1" t="s">
        <v>98</v>
      </c>
      <c r="AF3681" t="s">
        <v>98</v>
      </c>
    </row>
    <row r="3682" spans="1:32">
      <c r="A3682" s="3" t="s">
        <v>183</v>
      </c>
      <c r="B3682">
        <v>3672</v>
      </c>
      <c r="C3682">
        <v>207783</v>
      </c>
      <c r="D3682" t="s">
        <v>136</v>
      </c>
      <c r="E3682" s="2" t="s">
        <v>98</v>
      </c>
      <c r="F3682" s="2" t="s">
        <v>98</v>
      </c>
      <c r="G3682" s="2" t="s">
        <v>98</v>
      </c>
      <c r="H3682" s="3" t="s">
        <v>98</v>
      </c>
      <c r="I3682" s="2" t="s">
        <v>149</v>
      </c>
      <c r="J3682" s="6" t="s">
        <v>98</v>
      </c>
      <c r="K3682" s="2" t="s">
        <v>134</v>
      </c>
      <c r="L3682" t="s">
        <v>139</v>
      </c>
      <c r="M3682" s="2" t="s">
        <v>100</v>
      </c>
      <c r="N3682" s="70" t="s">
        <v>97</v>
      </c>
      <c r="O3682" s="70" t="s">
        <v>174</v>
      </c>
      <c r="P3682" s="4" t="s">
        <v>97</v>
      </c>
      <c r="Q3682" s="2" t="s">
        <v>97</v>
      </c>
      <c r="R3682" s="2" t="s">
        <v>98</v>
      </c>
      <c r="S3682" t="s">
        <v>97</v>
      </c>
      <c r="T3682" t="s">
        <v>98</v>
      </c>
      <c r="U3682" s="2" t="s">
        <v>98</v>
      </c>
      <c r="V3682" s="2" t="s">
        <v>97</v>
      </c>
      <c r="W3682" s="2" t="s">
        <v>98</v>
      </c>
      <c r="X3682" s="2" t="s">
        <v>98</v>
      </c>
      <c r="Y3682" s="2" t="s">
        <v>98</v>
      </c>
      <c r="Z3682" s="2" t="s">
        <v>98</v>
      </c>
      <c r="AA3682" s="2" t="s">
        <v>98</v>
      </c>
      <c r="AB3682" s="2" t="s">
        <v>98</v>
      </c>
      <c r="AC3682" t="s">
        <v>179</v>
      </c>
      <c r="AD3682" s="6" t="s">
        <v>97</v>
      </c>
      <c r="AE3682" s="1" t="s">
        <v>98</v>
      </c>
      <c r="AF3682" t="s">
        <v>97</v>
      </c>
    </row>
    <row r="3683" spans="1:32">
      <c r="A3683" s="3" t="s">
        <v>184</v>
      </c>
      <c r="B3683">
        <v>3673</v>
      </c>
      <c r="C3683" s="6">
        <v>207787</v>
      </c>
      <c r="D3683" t="s">
        <v>137</v>
      </c>
      <c r="E3683" s="2" t="s">
        <v>98</v>
      </c>
      <c r="F3683" s="2" t="s">
        <v>98</v>
      </c>
      <c r="G3683" s="2" t="s">
        <v>98</v>
      </c>
      <c r="H3683" s="2" t="s">
        <v>97</v>
      </c>
      <c r="I3683" s="2" t="s">
        <v>149</v>
      </c>
      <c r="J3683" s="2" t="s">
        <v>97</v>
      </c>
      <c r="K3683" s="2" t="s">
        <v>134</v>
      </c>
      <c r="L3683" t="s">
        <v>139</v>
      </c>
      <c r="M3683" s="2" t="s">
        <v>100</v>
      </c>
      <c r="N3683" s="71" t="s">
        <v>97</v>
      </c>
      <c r="O3683" s="71" t="s">
        <v>174</v>
      </c>
      <c r="P3683" s="4" t="s">
        <v>98</v>
      </c>
      <c r="Q3683" s="2" t="s">
        <v>97</v>
      </c>
      <c r="R3683" s="2" t="s">
        <v>98</v>
      </c>
      <c r="S3683" t="s">
        <v>97</v>
      </c>
      <c r="T3683" t="s">
        <v>98</v>
      </c>
      <c r="U3683" s="2" t="s">
        <v>98</v>
      </c>
      <c r="V3683" s="2" t="s">
        <v>98</v>
      </c>
      <c r="W3683" s="2" t="s">
        <v>98</v>
      </c>
      <c r="X3683" s="2" t="s">
        <v>98</v>
      </c>
      <c r="Y3683" s="2" t="s">
        <v>98</v>
      </c>
      <c r="Z3683" s="2" t="s">
        <v>98</v>
      </c>
      <c r="AA3683" s="2" t="s">
        <v>98</v>
      </c>
      <c r="AB3683" s="2" t="s">
        <v>97</v>
      </c>
      <c r="AC3683" t="s">
        <v>179</v>
      </c>
      <c r="AD3683" t="s">
        <v>97</v>
      </c>
      <c r="AE3683" s="1" t="s">
        <v>98</v>
      </c>
      <c r="AF3683" t="s">
        <v>98</v>
      </c>
    </row>
    <row r="3684" spans="1:32">
      <c r="A3684" s="3" t="s">
        <v>184</v>
      </c>
      <c r="B3684">
        <v>3674</v>
      </c>
      <c r="C3684">
        <v>207794</v>
      </c>
      <c r="D3684" t="s">
        <v>137</v>
      </c>
      <c r="E3684" s="2" t="s">
        <v>97</v>
      </c>
      <c r="F3684" s="2" t="s">
        <v>97</v>
      </c>
      <c r="G3684" s="2" t="s">
        <v>98</v>
      </c>
      <c r="H3684" s="3" t="s">
        <v>98</v>
      </c>
      <c r="I3684" s="2" t="s">
        <v>146</v>
      </c>
      <c r="J3684" s="6" t="s">
        <v>97</v>
      </c>
      <c r="K3684" s="2" t="s">
        <v>134</v>
      </c>
      <c r="L3684" t="s">
        <v>140</v>
      </c>
      <c r="M3684" s="2" t="s">
        <v>100</v>
      </c>
      <c r="N3684" s="70" t="s">
        <v>98</v>
      </c>
      <c r="O3684" s="70" t="s">
        <v>163</v>
      </c>
      <c r="P3684" s="5" t="s">
        <v>182</v>
      </c>
      <c r="Q3684" s="2" t="s">
        <v>98</v>
      </c>
      <c r="R3684" s="2" t="s">
        <v>98</v>
      </c>
      <c r="S3684" t="s">
        <v>98</v>
      </c>
      <c r="T3684" t="s">
        <v>98</v>
      </c>
      <c r="U3684" s="2" t="s">
        <v>98</v>
      </c>
      <c r="V3684" s="2" t="s">
        <v>97</v>
      </c>
      <c r="W3684" s="2" t="s">
        <v>98</v>
      </c>
      <c r="X3684" s="2" t="s">
        <v>98</v>
      </c>
      <c r="Y3684" s="2" t="s">
        <v>98</v>
      </c>
      <c r="Z3684" s="2" t="s">
        <v>98</v>
      </c>
      <c r="AA3684" s="2" t="s">
        <v>98</v>
      </c>
      <c r="AB3684" s="2" t="s">
        <v>98</v>
      </c>
      <c r="AC3684" t="s">
        <v>179</v>
      </c>
      <c r="AD3684" s="6" t="s">
        <v>97</v>
      </c>
      <c r="AE3684" s="1" t="s">
        <v>98</v>
      </c>
      <c r="AF3684" t="s">
        <v>98</v>
      </c>
    </row>
    <row r="3685" spans="1:32">
      <c r="A3685" s="3" t="s">
        <v>184</v>
      </c>
      <c r="B3685">
        <v>3675</v>
      </c>
      <c r="C3685">
        <v>207801</v>
      </c>
      <c r="D3685" t="s">
        <v>137</v>
      </c>
      <c r="E3685" s="2" t="s">
        <v>98</v>
      </c>
      <c r="F3685" s="2" t="s">
        <v>98</v>
      </c>
      <c r="G3685" s="2" t="s">
        <v>98</v>
      </c>
      <c r="H3685" s="3" t="s">
        <v>97</v>
      </c>
      <c r="I3685" s="2" t="s">
        <v>148</v>
      </c>
      <c r="J3685" s="6" t="s">
        <v>97</v>
      </c>
      <c r="K3685" s="2" t="s">
        <v>134</v>
      </c>
      <c r="L3685" t="s">
        <v>140</v>
      </c>
      <c r="M3685" s="2" t="s">
        <v>100</v>
      </c>
      <c r="N3685" s="70" t="s">
        <v>97</v>
      </c>
      <c r="O3685" s="70" t="s">
        <v>174</v>
      </c>
      <c r="P3685" s="4" t="s">
        <v>182</v>
      </c>
      <c r="Q3685" s="2" t="s">
        <v>98</v>
      </c>
      <c r="R3685" s="2" t="s">
        <v>98</v>
      </c>
      <c r="S3685" t="s">
        <v>98</v>
      </c>
      <c r="T3685" t="s">
        <v>98</v>
      </c>
      <c r="U3685" s="2" t="s">
        <v>98</v>
      </c>
      <c r="V3685" s="2" t="s">
        <v>98</v>
      </c>
      <c r="W3685" s="2" t="s">
        <v>98</v>
      </c>
      <c r="X3685" s="2" t="s">
        <v>98</v>
      </c>
      <c r="Y3685" s="2" t="s">
        <v>186</v>
      </c>
      <c r="Z3685" s="2" t="s">
        <v>98</v>
      </c>
      <c r="AA3685" s="2" t="s">
        <v>98</v>
      </c>
      <c r="AB3685" s="2" t="s">
        <v>97</v>
      </c>
      <c r="AC3685" t="s">
        <v>179</v>
      </c>
      <c r="AD3685" s="6" t="s">
        <v>97</v>
      </c>
      <c r="AE3685" s="7" t="s">
        <v>98</v>
      </c>
      <c r="AF3685" t="s">
        <v>98</v>
      </c>
    </row>
    <row r="3686" spans="1:32">
      <c r="A3686" s="3" t="s">
        <v>184</v>
      </c>
      <c r="B3686">
        <v>3676</v>
      </c>
      <c r="C3686">
        <v>207814</v>
      </c>
      <c r="D3686" t="s">
        <v>137</v>
      </c>
      <c r="E3686" s="2" t="s">
        <v>98</v>
      </c>
      <c r="F3686" s="2" t="s">
        <v>98</v>
      </c>
      <c r="G3686" s="2" t="s">
        <v>98</v>
      </c>
      <c r="H3686" s="3" t="s">
        <v>98</v>
      </c>
      <c r="I3686" s="2" t="s">
        <v>145</v>
      </c>
      <c r="J3686" s="6" t="s">
        <v>97</v>
      </c>
      <c r="K3686" s="2" t="s">
        <v>135</v>
      </c>
      <c r="L3686" t="s">
        <v>139</v>
      </c>
      <c r="M3686" s="2" t="s">
        <v>100</v>
      </c>
      <c r="N3686" s="70" t="s">
        <v>97</v>
      </c>
      <c r="O3686" s="70" t="s">
        <v>163</v>
      </c>
      <c r="P3686" s="5" t="s">
        <v>97</v>
      </c>
      <c r="Q3686" s="2" t="s">
        <v>98</v>
      </c>
      <c r="R3686" s="2" t="s">
        <v>98</v>
      </c>
      <c r="S3686" t="s">
        <v>97</v>
      </c>
      <c r="T3686" t="s">
        <v>98</v>
      </c>
      <c r="U3686" s="2" t="s">
        <v>98</v>
      </c>
      <c r="V3686" s="2" t="s">
        <v>98</v>
      </c>
      <c r="W3686" s="2" t="s">
        <v>98</v>
      </c>
      <c r="X3686" s="2" t="s">
        <v>97</v>
      </c>
      <c r="Y3686" s="2" t="s">
        <v>99</v>
      </c>
      <c r="Z3686" s="2" t="s">
        <v>98</v>
      </c>
      <c r="AA3686" s="2" t="s">
        <v>98</v>
      </c>
      <c r="AB3686" s="2" t="s">
        <v>185</v>
      </c>
      <c r="AC3686" t="s">
        <v>178</v>
      </c>
      <c r="AD3686" s="6" t="s">
        <v>98</v>
      </c>
      <c r="AE3686" s="1" t="s">
        <v>98</v>
      </c>
      <c r="AF3686" t="s">
        <v>97</v>
      </c>
    </row>
    <row r="3687" spans="1:32">
      <c r="A3687" s="3" t="s">
        <v>184</v>
      </c>
      <c r="B3687">
        <v>3677</v>
      </c>
      <c r="C3687">
        <v>207819</v>
      </c>
      <c r="D3687" t="s">
        <v>136</v>
      </c>
      <c r="E3687" s="2" t="s">
        <v>98</v>
      </c>
      <c r="F3687" s="2" t="s">
        <v>98</v>
      </c>
      <c r="G3687" s="2" t="s">
        <v>98</v>
      </c>
      <c r="H3687" s="3" t="s">
        <v>97</v>
      </c>
      <c r="I3687" s="2" t="s">
        <v>147</v>
      </c>
      <c r="J3687" s="6" t="s">
        <v>98</v>
      </c>
      <c r="K3687" s="2" t="s">
        <v>134</v>
      </c>
      <c r="L3687" t="s">
        <v>140</v>
      </c>
      <c r="M3687" s="2" t="s">
        <v>100</v>
      </c>
      <c r="N3687" s="70" t="s">
        <v>98</v>
      </c>
      <c r="O3687" s="70" t="s">
        <v>174</v>
      </c>
      <c r="P3687" s="5" t="s">
        <v>182</v>
      </c>
      <c r="Q3687" s="2" t="s">
        <v>98</v>
      </c>
      <c r="R3687" s="2" t="s">
        <v>98</v>
      </c>
      <c r="S3687" t="s">
        <v>98</v>
      </c>
      <c r="T3687" t="s">
        <v>98</v>
      </c>
      <c r="U3687" s="2" t="s">
        <v>98</v>
      </c>
      <c r="V3687" s="2" t="s">
        <v>98</v>
      </c>
      <c r="W3687" s="2" t="s">
        <v>98</v>
      </c>
      <c r="X3687" s="2" t="s">
        <v>98</v>
      </c>
      <c r="Y3687" s="2" t="s">
        <v>98</v>
      </c>
      <c r="Z3687" s="2" t="s">
        <v>98</v>
      </c>
      <c r="AA3687" s="2" t="s">
        <v>98</v>
      </c>
      <c r="AB3687" s="2" t="s">
        <v>97</v>
      </c>
      <c r="AC3687" t="s">
        <v>179</v>
      </c>
      <c r="AD3687" s="6" t="s">
        <v>97</v>
      </c>
      <c r="AE3687" s="1" t="s">
        <v>98</v>
      </c>
      <c r="AF3687" t="s">
        <v>98</v>
      </c>
    </row>
    <row r="3688" spans="1:32">
      <c r="A3688" s="3" t="s">
        <v>184</v>
      </c>
      <c r="B3688">
        <v>3678</v>
      </c>
      <c r="C3688" s="6">
        <v>207828</v>
      </c>
      <c r="D3688" t="s">
        <v>136</v>
      </c>
      <c r="E3688" s="2" t="s">
        <v>98</v>
      </c>
      <c r="F3688" s="2" t="s">
        <v>98</v>
      </c>
      <c r="G3688" s="2" t="s">
        <v>98</v>
      </c>
      <c r="H3688" s="2" t="s">
        <v>97</v>
      </c>
      <c r="I3688" s="2" t="s">
        <v>146</v>
      </c>
      <c r="J3688" s="2" t="s">
        <v>97</v>
      </c>
      <c r="K3688" s="2" t="s">
        <v>135</v>
      </c>
      <c r="L3688" t="s">
        <v>139</v>
      </c>
      <c r="M3688" s="2" t="s">
        <v>100</v>
      </c>
      <c r="N3688" s="71" t="s">
        <v>97</v>
      </c>
      <c r="O3688" s="71" t="s">
        <v>163</v>
      </c>
      <c r="P3688" s="4" t="s">
        <v>97</v>
      </c>
      <c r="Q3688" s="2" t="s">
        <v>98</v>
      </c>
      <c r="R3688" s="2" t="s">
        <v>98</v>
      </c>
      <c r="S3688" t="s">
        <v>97</v>
      </c>
      <c r="T3688" t="s">
        <v>97</v>
      </c>
      <c r="U3688" s="2" t="s">
        <v>98</v>
      </c>
      <c r="V3688" s="2" t="s">
        <v>97</v>
      </c>
      <c r="W3688" s="2" t="s">
        <v>98</v>
      </c>
      <c r="X3688" s="2" t="s">
        <v>97</v>
      </c>
      <c r="Y3688" s="2" t="s">
        <v>99</v>
      </c>
      <c r="Z3688" s="2" t="s">
        <v>97</v>
      </c>
      <c r="AA3688" s="2" t="s">
        <v>98</v>
      </c>
      <c r="AB3688" s="2" t="s">
        <v>185</v>
      </c>
      <c r="AC3688" t="s">
        <v>178</v>
      </c>
      <c r="AD3688" t="s">
        <v>98</v>
      </c>
      <c r="AE3688" s="1" t="s">
        <v>98</v>
      </c>
      <c r="AF3688" t="s">
        <v>97</v>
      </c>
    </row>
    <row r="3689" spans="1:32">
      <c r="A3689" s="3" t="s">
        <v>184</v>
      </c>
      <c r="B3689">
        <v>3679</v>
      </c>
      <c r="C3689">
        <v>207834</v>
      </c>
      <c r="D3689" t="s">
        <v>136</v>
      </c>
      <c r="E3689" s="2" t="s">
        <v>98</v>
      </c>
      <c r="F3689" s="2" t="s">
        <v>98</v>
      </c>
      <c r="G3689" s="2" t="s">
        <v>97</v>
      </c>
      <c r="H3689" s="2" t="s">
        <v>97</v>
      </c>
      <c r="I3689" s="2" t="s">
        <v>145</v>
      </c>
      <c r="J3689" s="6" t="s">
        <v>97</v>
      </c>
      <c r="K3689" s="2" t="s">
        <v>134</v>
      </c>
      <c r="L3689" t="s">
        <v>139</v>
      </c>
      <c r="M3689" s="3" t="s">
        <v>101</v>
      </c>
      <c r="N3689" s="71" t="s">
        <v>97</v>
      </c>
      <c r="O3689" s="71" t="s">
        <v>174</v>
      </c>
      <c r="P3689" s="4" t="s">
        <v>98</v>
      </c>
      <c r="Q3689" s="2" t="s">
        <v>98</v>
      </c>
      <c r="R3689" s="2" t="s">
        <v>98</v>
      </c>
      <c r="S3689" t="s">
        <v>97</v>
      </c>
      <c r="T3689" t="s">
        <v>98</v>
      </c>
      <c r="U3689" s="2" t="s">
        <v>98</v>
      </c>
      <c r="V3689" s="2" t="s">
        <v>98</v>
      </c>
      <c r="W3689" s="2" t="s">
        <v>98</v>
      </c>
      <c r="X3689" s="2" t="s">
        <v>98</v>
      </c>
      <c r="Y3689" s="2" t="s">
        <v>98</v>
      </c>
      <c r="Z3689" s="2" t="s">
        <v>98</v>
      </c>
      <c r="AA3689" s="2" t="s">
        <v>98</v>
      </c>
      <c r="AB3689" s="2" t="s">
        <v>98</v>
      </c>
      <c r="AC3689" t="s">
        <v>179</v>
      </c>
      <c r="AD3689" s="6" t="s">
        <v>97</v>
      </c>
      <c r="AE3689" s="7" t="s">
        <v>98</v>
      </c>
      <c r="AF3689" t="s">
        <v>98</v>
      </c>
    </row>
    <row r="3690" spans="1:32">
      <c r="A3690" s="3" t="s">
        <v>184</v>
      </c>
      <c r="B3690">
        <v>3680</v>
      </c>
      <c r="C3690">
        <v>207878</v>
      </c>
      <c r="D3690" t="s">
        <v>137</v>
      </c>
      <c r="E3690" s="2" t="s">
        <v>97</v>
      </c>
      <c r="F3690" s="2" t="s">
        <v>98</v>
      </c>
      <c r="G3690" s="2" t="s">
        <v>98</v>
      </c>
      <c r="H3690" s="3" t="s">
        <v>97</v>
      </c>
      <c r="I3690" s="2" t="s">
        <v>145</v>
      </c>
      <c r="J3690" s="6" t="s">
        <v>98</v>
      </c>
      <c r="K3690" s="2" t="s">
        <v>134</v>
      </c>
      <c r="L3690" t="s">
        <v>139</v>
      </c>
      <c r="M3690" s="3" t="s">
        <v>100</v>
      </c>
      <c r="N3690" s="71" t="s">
        <v>99</v>
      </c>
      <c r="O3690" s="71" t="s">
        <v>174</v>
      </c>
      <c r="P3690" s="5" t="s">
        <v>98</v>
      </c>
      <c r="Q3690" s="2" t="s">
        <v>98</v>
      </c>
      <c r="R3690" s="2" t="s">
        <v>98</v>
      </c>
      <c r="S3690" t="s">
        <v>97</v>
      </c>
      <c r="T3690" t="s">
        <v>98</v>
      </c>
      <c r="U3690" s="2" t="s">
        <v>98</v>
      </c>
      <c r="V3690" s="2" t="s">
        <v>97</v>
      </c>
      <c r="W3690" s="2" t="s">
        <v>98</v>
      </c>
      <c r="X3690" s="2" t="s">
        <v>98</v>
      </c>
      <c r="Y3690" s="2" t="s">
        <v>98</v>
      </c>
      <c r="Z3690" s="2" t="s">
        <v>98</v>
      </c>
      <c r="AA3690" s="2" t="s">
        <v>98</v>
      </c>
      <c r="AB3690" s="2" t="s">
        <v>97</v>
      </c>
      <c r="AC3690" t="s">
        <v>179</v>
      </c>
      <c r="AD3690" s="6" t="s">
        <v>97</v>
      </c>
      <c r="AE3690" s="7" t="s">
        <v>98</v>
      </c>
      <c r="AF3690" t="s">
        <v>97</v>
      </c>
    </row>
    <row r="3691" spans="1:32">
      <c r="A3691" s="3" t="s">
        <v>184</v>
      </c>
      <c r="B3691">
        <v>3681</v>
      </c>
      <c r="C3691">
        <v>207927</v>
      </c>
      <c r="D3691" t="s">
        <v>136</v>
      </c>
      <c r="E3691" s="2" t="s">
        <v>98</v>
      </c>
      <c r="F3691" s="2" t="s">
        <v>98</v>
      </c>
      <c r="G3691" s="2" t="s">
        <v>98</v>
      </c>
      <c r="H3691" s="3" t="s">
        <v>97</v>
      </c>
      <c r="I3691" s="2" t="s">
        <v>145</v>
      </c>
      <c r="J3691" s="6" t="s">
        <v>97</v>
      </c>
      <c r="K3691" s="2" t="s">
        <v>134</v>
      </c>
      <c r="L3691" t="s">
        <v>140</v>
      </c>
      <c r="M3691" s="2" t="s">
        <v>100</v>
      </c>
      <c r="N3691" s="70" t="s">
        <v>98</v>
      </c>
      <c r="O3691" s="70" t="s">
        <v>174</v>
      </c>
      <c r="P3691" s="4" t="s">
        <v>182</v>
      </c>
      <c r="Q3691" s="2" t="s">
        <v>98</v>
      </c>
      <c r="R3691" s="2" t="s">
        <v>98</v>
      </c>
      <c r="S3691" t="s">
        <v>98</v>
      </c>
      <c r="T3691" t="s">
        <v>98</v>
      </c>
      <c r="U3691" s="2" t="s">
        <v>98</v>
      </c>
      <c r="V3691" s="2" t="s">
        <v>98</v>
      </c>
      <c r="W3691" s="2" t="s">
        <v>98</v>
      </c>
      <c r="X3691" s="2" t="s">
        <v>98</v>
      </c>
      <c r="Y3691" s="2" t="s">
        <v>186</v>
      </c>
      <c r="Z3691" s="2" t="s">
        <v>98</v>
      </c>
      <c r="AA3691" s="2" t="s">
        <v>98</v>
      </c>
      <c r="AB3691" s="2" t="s">
        <v>97</v>
      </c>
      <c r="AC3691" t="s">
        <v>179</v>
      </c>
      <c r="AD3691" s="6" t="s">
        <v>97</v>
      </c>
      <c r="AE3691" s="1" t="s">
        <v>98</v>
      </c>
      <c r="AF3691" t="s">
        <v>97</v>
      </c>
    </row>
    <row r="3692" spans="1:32">
      <c r="A3692" s="3" t="s">
        <v>184</v>
      </c>
      <c r="B3692">
        <v>3682</v>
      </c>
      <c r="C3692">
        <v>207929</v>
      </c>
      <c r="D3692" t="s">
        <v>137</v>
      </c>
      <c r="E3692" s="2" t="s">
        <v>97</v>
      </c>
      <c r="F3692" s="2" t="s">
        <v>97</v>
      </c>
      <c r="G3692" s="2" t="s">
        <v>98</v>
      </c>
      <c r="H3692" s="3" t="s">
        <v>97</v>
      </c>
      <c r="I3692" s="2" t="s">
        <v>149</v>
      </c>
      <c r="J3692" s="6" t="s">
        <v>97</v>
      </c>
      <c r="K3692" s="2" t="s">
        <v>134</v>
      </c>
      <c r="L3692" t="s">
        <v>139</v>
      </c>
      <c r="M3692" s="2" t="s">
        <v>100</v>
      </c>
      <c r="N3692" s="70" t="s">
        <v>97</v>
      </c>
      <c r="O3692" s="70" t="s">
        <v>174</v>
      </c>
      <c r="P3692" s="4" t="s">
        <v>97</v>
      </c>
      <c r="Q3692" s="2" t="s">
        <v>98</v>
      </c>
      <c r="R3692" s="2" t="s">
        <v>98</v>
      </c>
      <c r="S3692" t="s">
        <v>97</v>
      </c>
      <c r="T3692" t="s">
        <v>98</v>
      </c>
      <c r="U3692" s="2" t="s">
        <v>98</v>
      </c>
      <c r="V3692" s="2" t="s">
        <v>98</v>
      </c>
      <c r="W3692" s="2" t="s">
        <v>98</v>
      </c>
      <c r="X3692" s="2" t="s">
        <v>98</v>
      </c>
      <c r="Y3692" s="2" t="s">
        <v>98</v>
      </c>
      <c r="Z3692" s="2" t="s">
        <v>98</v>
      </c>
      <c r="AA3692" s="2" t="s">
        <v>98</v>
      </c>
      <c r="AB3692" s="2" t="s">
        <v>98</v>
      </c>
      <c r="AC3692" t="s">
        <v>179</v>
      </c>
      <c r="AD3692" s="6" t="s">
        <v>97</v>
      </c>
      <c r="AE3692" s="1" t="s">
        <v>98</v>
      </c>
      <c r="AF3692" t="s">
        <v>98</v>
      </c>
    </row>
    <row r="3693" spans="1:32">
      <c r="A3693" s="3" t="s">
        <v>184</v>
      </c>
      <c r="B3693">
        <v>3683</v>
      </c>
      <c r="C3693">
        <v>207933</v>
      </c>
      <c r="D3693" t="s">
        <v>136</v>
      </c>
      <c r="E3693" s="2" t="s">
        <v>98</v>
      </c>
      <c r="F3693" s="2" t="s">
        <v>98</v>
      </c>
      <c r="G3693" s="2" t="s">
        <v>98</v>
      </c>
      <c r="H3693" s="3" t="s">
        <v>97</v>
      </c>
      <c r="I3693" s="2" t="s">
        <v>147</v>
      </c>
      <c r="J3693" s="6" t="s">
        <v>97</v>
      </c>
      <c r="K3693" s="2" t="s">
        <v>134</v>
      </c>
      <c r="L3693" t="s">
        <v>140</v>
      </c>
      <c r="M3693" s="3" t="s">
        <v>100</v>
      </c>
      <c r="N3693" s="71" t="s">
        <v>97</v>
      </c>
      <c r="O3693" s="71" t="s">
        <v>163</v>
      </c>
      <c r="P3693" s="5" t="s">
        <v>97</v>
      </c>
      <c r="Q3693" s="2" t="s">
        <v>98</v>
      </c>
      <c r="R3693" s="2" t="s">
        <v>98</v>
      </c>
      <c r="S3693" t="s">
        <v>97</v>
      </c>
      <c r="T3693" t="s">
        <v>98</v>
      </c>
      <c r="U3693" s="2" t="s">
        <v>98</v>
      </c>
      <c r="V3693" s="2" t="s">
        <v>98</v>
      </c>
      <c r="W3693" s="2" t="s">
        <v>98</v>
      </c>
      <c r="X3693" s="2" t="s">
        <v>98</v>
      </c>
      <c r="Y3693" s="2" t="s">
        <v>98</v>
      </c>
      <c r="Z3693" s="2" t="s">
        <v>98</v>
      </c>
      <c r="AA3693" s="2" t="s">
        <v>98</v>
      </c>
      <c r="AB3693" s="2" t="s">
        <v>97</v>
      </c>
      <c r="AC3693" t="s">
        <v>179</v>
      </c>
      <c r="AD3693" s="6" t="s">
        <v>97</v>
      </c>
      <c r="AE3693" s="7" t="s">
        <v>98</v>
      </c>
      <c r="AF3693" t="s">
        <v>98</v>
      </c>
    </row>
    <row r="3694" spans="1:32">
      <c r="A3694" s="3" t="s">
        <v>184</v>
      </c>
      <c r="B3694">
        <v>3684</v>
      </c>
      <c r="C3694">
        <v>207939</v>
      </c>
      <c r="D3694" t="s">
        <v>137</v>
      </c>
      <c r="E3694" s="2" t="s">
        <v>98</v>
      </c>
      <c r="F3694" s="2" t="s">
        <v>98</v>
      </c>
      <c r="G3694" s="2" t="s">
        <v>98</v>
      </c>
      <c r="H3694" s="3" t="s">
        <v>99</v>
      </c>
      <c r="I3694" s="2" t="s">
        <v>149</v>
      </c>
      <c r="J3694" s="6" t="s">
        <v>97</v>
      </c>
      <c r="K3694" s="2" t="s">
        <v>134</v>
      </c>
      <c r="L3694" t="s">
        <v>140</v>
      </c>
      <c r="M3694" s="3" t="s">
        <v>100</v>
      </c>
      <c r="N3694" s="71" t="s">
        <v>98</v>
      </c>
      <c r="O3694" s="71" t="s">
        <v>174</v>
      </c>
      <c r="P3694" s="4" t="s">
        <v>97</v>
      </c>
      <c r="Q3694" s="2" t="s">
        <v>98</v>
      </c>
      <c r="R3694" s="2" t="s">
        <v>98</v>
      </c>
      <c r="S3694" t="s">
        <v>97</v>
      </c>
      <c r="T3694" t="s">
        <v>98</v>
      </c>
      <c r="U3694" s="2" t="s">
        <v>98</v>
      </c>
      <c r="V3694" s="2" t="s">
        <v>98</v>
      </c>
      <c r="W3694" s="2" t="s">
        <v>98</v>
      </c>
      <c r="X3694" s="2" t="s">
        <v>98</v>
      </c>
      <c r="Y3694" s="2" t="s">
        <v>98</v>
      </c>
      <c r="Z3694" s="2" t="s">
        <v>98</v>
      </c>
      <c r="AA3694" s="2" t="s">
        <v>98</v>
      </c>
      <c r="AB3694" s="2" t="s">
        <v>97</v>
      </c>
      <c r="AC3694" t="s">
        <v>179</v>
      </c>
      <c r="AD3694" s="6" t="s">
        <v>97</v>
      </c>
      <c r="AE3694" s="1" t="s">
        <v>98</v>
      </c>
      <c r="AF3694" t="s">
        <v>98</v>
      </c>
    </row>
    <row r="3695" spans="1:32">
      <c r="A3695" s="3" t="s">
        <v>184</v>
      </c>
      <c r="B3695">
        <v>3685</v>
      </c>
      <c r="C3695">
        <v>207940</v>
      </c>
      <c r="D3695" t="s">
        <v>136</v>
      </c>
      <c r="E3695" s="2" t="s">
        <v>98</v>
      </c>
      <c r="F3695" s="2" t="s">
        <v>98</v>
      </c>
      <c r="G3695" s="2" t="s">
        <v>98</v>
      </c>
      <c r="H3695" s="3" t="s">
        <v>99</v>
      </c>
      <c r="I3695" s="2" t="s">
        <v>149</v>
      </c>
      <c r="J3695" s="6" t="s">
        <v>97</v>
      </c>
      <c r="K3695" s="2" t="s">
        <v>134</v>
      </c>
      <c r="L3695" t="s">
        <v>140</v>
      </c>
      <c r="M3695" s="3" t="s">
        <v>100</v>
      </c>
      <c r="N3695" s="71" t="s">
        <v>98</v>
      </c>
      <c r="O3695" s="71" t="s">
        <v>174</v>
      </c>
      <c r="P3695" s="5" t="s">
        <v>182</v>
      </c>
      <c r="Q3695" s="2" t="s">
        <v>98</v>
      </c>
      <c r="R3695" s="2" t="s">
        <v>98</v>
      </c>
      <c r="S3695" t="s">
        <v>98</v>
      </c>
      <c r="T3695" t="s">
        <v>98</v>
      </c>
      <c r="U3695" s="2" t="s">
        <v>98</v>
      </c>
      <c r="V3695" s="2" t="s">
        <v>98</v>
      </c>
      <c r="W3695" s="2" t="s">
        <v>98</v>
      </c>
      <c r="X3695" s="2" t="s">
        <v>98</v>
      </c>
      <c r="Y3695" s="2" t="s">
        <v>98</v>
      </c>
      <c r="Z3695" s="2" t="s">
        <v>98</v>
      </c>
      <c r="AA3695" s="2" t="s">
        <v>98</v>
      </c>
      <c r="AB3695" s="2" t="s">
        <v>97</v>
      </c>
      <c r="AC3695" t="s">
        <v>179</v>
      </c>
      <c r="AD3695" s="6" t="s">
        <v>97</v>
      </c>
      <c r="AE3695" s="1" t="s">
        <v>98</v>
      </c>
      <c r="AF3695" t="s">
        <v>98</v>
      </c>
    </row>
    <row r="3696" spans="1:32">
      <c r="A3696" s="3" t="s">
        <v>183</v>
      </c>
      <c r="B3696">
        <v>3686</v>
      </c>
      <c r="C3696" s="6">
        <v>207953</v>
      </c>
      <c r="D3696" t="s">
        <v>137</v>
      </c>
      <c r="E3696" s="2" t="s">
        <v>97</v>
      </c>
      <c r="F3696" s="2" t="s">
        <v>98</v>
      </c>
      <c r="G3696" s="2" t="s">
        <v>98</v>
      </c>
      <c r="H3696" s="2" t="s">
        <v>97</v>
      </c>
      <c r="I3696" s="2" t="s">
        <v>148</v>
      </c>
      <c r="J3696" s="2" t="s">
        <v>98</v>
      </c>
      <c r="K3696" s="2" t="s">
        <v>135</v>
      </c>
      <c r="L3696" t="s">
        <v>138</v>
      </c>
      <c r="M3696" s="2" t="s">
        <v>99</v>
      </c>
      <c r="N3696" s="71" t="s">
        <v>97</v>
      </c>
      <c r="O3696" s="71" t="s">
        <v>174</v>
      </c>
      <c r="P3696" s="4" t="s">
        <v>97</v>
      </c>
      <c r="Q3696" s="2" t="s">
        <v>97</v>
      </c>
      <c r="R3696" s="2" t="s">
        <v>98</v>
      </c>
      <c r="S3696" t="s">
        <v>97</v>
      </c>
      <c r="T3696" t="s">
        <v>97</v>
      </c>
      <c r="U3696" s="2" t="s">
        <v>97</v>
      </c>
      <c r="V3696" s="2" t="s">
        <v>98</v>
      </c>
      <c r="W3696" s="2" t="s">
        <v>98</v>
      </c>
      <c r="X3696" s="2" t="s">
        <v>97</v>
      </c>
      <c r="Y3696" s="2" t="s">
        <v>98</v>
      </c>
      <c r="Z3696" s="2" t="s">
        <v>97</v>
      </c>
      <c r="AA3696" s="2" t="s">
        <v>97</v>
      </c>
      <c r="AB3696" s="2" t="s">
        <v>185</v>
      </c>
      <c r="AC3696" t="s">
        <v>189</v>
      </c>
      <c r="AD3696" t="s">
        <v>98</v>
      </c>
      <c r="AE3696" s="1" t="s">
        <v>98</v>
      </c>
      <c r="AF3696" t="s">
        <v>97</v>
      </c>
    </row>
    <row r="3697" spans="1:32">
      <c r="A3697" s="3" t="s">
        <v>183</v>
      </c>
      <c r="B3697">
        <v>3687</v>
      </c>
      <c r="C3697" s="6">
        <v>207961</v>
      </c>
      <c r="D3697" t="s">
        <v>137</v>
      </c>
      <c r="E3697" s="2" t="s">
        <v>97</v>
      </c>
      <c r="F3697" s="2" t="s">
        <v>98</v>
      </c>
      <c r="G3697" s="2" t="s">
        <v>98</v>
      </c>
      <c r="H3697" s="2" t="s">
        <v>97</v>
      </c>
      <c r="I3697" s="2" t="s">
        <v>146</v>
      </c>
      <c r="J3697" s="2" t="s">
        <v>97</v>
      </c>
      <c r="K3697" s="2" t="s">
        <v>134</v>
      </c>
      <c r="L3697" t="s">
        <v>139</v>
      </c>
      <c r="M3697" s="2" t="s">
        <v>100</v>
      </c>
      <c r="N3697" s="71" t="s">
        <v>98</v>
      </c>
      <c r="O3697" s="71" t="s">
        <v>174</v>
      </c>
      <c r="P3697" s="4" t="s">
        <v>98</v>
      </c>
      <c r="Q3697" s="2" t="s">
        <v>97</v>
      </c>
      <c r="R3697" s="2" t="s">
        <v>97</v>
      </c>
      <c r="S3697" t="s">
        <v>97</v>
      </c>
      <c r="T3697" t="s">
        <v>98</v>
      </c>
      <c r="U3697" s="2" t="s">
        <v>98</v>
      </c>
      <c r="V3697" s="2" t="s">
        <v>97</v>
      </c>
      <c r="W3697" s="2" t="s">
        <v>98</v>
      </c>
      <c r="X3697" s="2" t="s">
        <v>98</v>
      </c>
      <c r="Y3697" s="2" t="s">
        <v>98</v>
      </c>
      <c r="Z3697" s="2" t="s">
        <v>98</v>
      </c>
      <c r="AA3697" s="2" t="s">
        <v>98</v>
      </c>
      <c r="AB3697" s="2" t="s">
        <v>98</v>
      </c>
      <c r="AC3697" t="s">
        <v>179</v>
      </c>
      <c r="AD3697" t="s">
        <v>97</v>
      </c>
      <c r="AE3697" s="1" t="s">
        <v>98</v>
      </c>
      <c r="AF3697" t="s">
        <v>98</v>
      </c>
    </row>
    <row r="3698" spans="1:32">
      <c r="A3698" s="3" t="s">
        <v>184</v>
      </c>
      <c r="B3698">
        <v>3688</v>
      </c>
      <c r="C3698">
        <v>207991</v>
      </c>
      <c r="D3698" t="s">
        <v>136</v>
      </c>
      <c r="E3698" s="2" t="s">
        <v>98</v>
      </c>
      <c r="F3698" s="2" t="s">
        <v>98</v>
      </c>
      <c r="G3698" s="2" t="s">
        <v>98</v>
      </c>
      <c r="H3698" s="3" t="s">
        <v>97</v>
      </c>
      <c r="I3698" s="2" t="s">
        <v>145</v>
      </c>
      <c r="J3698" s="6" t="s">
        <v>97</v>
      </c>
      <c r="K3698" s="2" t="s">
        <v>134</v>
      </c>
      <c r="L3698" t="s">
        <v>140</v>
      </c>
      <c r="M3698" s="2" t="s">
        <v>100</v>
      </c>
      <c r="N3698" s="70" t="s">
        <v>98</v>
      </c>
      <c r="O3698" s="70" t="s">
        <v>174</v>
      </c>
      <c r="P3698" s="5" t="s">
        <v>182</v>
      </c>
      <c r="Q3698" s="2" t="s">
        <v>98</v>
      </c>
      <c r="R3698" s="2" t="s">
        <v>98</v>
      </c>
      <c r="S3698" t="s">
        <v>98</v>
      </c>
      <c r="T3698" t="s">
        <v>98</v>
      </c>
      <c r="U3698" s="2" t="s">
        <v>98</v>
      </c>
      <c r="V3698" s="2" t="s">
        <v>98</v>
      </c>
      <c r="W3698" s="2" t="s">
        <v>98</v>
      </c>
      <c r="X3698" s="2" t="s">
        <v>98</v>
      </c>
      <c r="Y3698" s="2" t="s">
        <v>186</v>
      </c>
      <c r="Z3698" s="2" t="s">
        <v>98</v>
      </c>
      <c r="AA3698" s="2" t="s">
        <v>98</v>
      </c>
      <c r="AB3698" s="2" t="s">
        <v>98</v>
      </c>
      <c r="AC3698" t="s">
        <v>179</v>
      </c>
      <c r="AD3698" s="6" t="s">
        <v>97</v>
      </c>
      <c r="AE3698" s="1" t="s">
        <v>98</v>
      </c>
      <c r="AF3698" t="s">
        <v>98</v>
      </c>
    </row>
    <row r="3699" spans="1:32">
      <c r="A3699" s="3" t="s">
        <v>184</v>
      </c>
      <c r="B3699">
        <v>3689</v>
      </c>
      <c r="C3699" s="6">
        <v>207997</v>
      </c>
      <c r="D3699" t="s">
        <v>137</v>
      </c>
      <c r="E3699" s="2" t="s">
        <v>98</v>
      </c>
      <c r="F3699" s="2" t="s">
        <v>98</v>
      </c>
      <c r="G3699" s="2" t="s">
        <v>98</v>
      </c>
      <c r="H3699" s="2" t="s">
        <v>97</v>
      </c>
      <c r="I3699" s="2" t="s">
        <v>149</v>
      </c>
      <c r="J3699" s="2" t="s">
        <v>97</v>
      </c>
      <c r="K3699" s="2" t="s">
        <v>134</v>
      </c>
      <c r="L3699" t="s">
        <v>140</v>
      </c>
      <c r="M3699" s="2" t="s">
        <v>100</v>
      </c>
      <c r="N3699" s="71" t="s">
        <v>98</v>
      </c>
      <c r="O3699" s="71" t="s">
        <v>174</v>
      </c>
      <c r="P3699" s="4" t="s">
        <v>182</v>
      </c>
      <c r="Q3699" s="2" t="s">
        <v>98</v>
      </c>
      <c r="R3699" s="2" t="s">
        <v>98</v>
      </c>
      <c r="S3699" t="s">
        <v>98</v>
      </c>
      <c r="T3699" t="s">
        <v>98</v>
      </c>
      <c r="U3699" s="2" t="s">
        <v>98</v>
      </c>
      <c r="V3699" s="2" t="s">
        <v>98</v>
      </c>
      <c r="W3699" s="2" t="s">
        <v>98</v>
      </c>
      <c r="X3699" s="2" t="s">
        <v>98</v>
      </c>
      <c r="Y3699" s="2" t="s">
        <v>186</v>
      </c>
      <c r="Z3699" s="2" t="s">
        <v>98</v>
      </c>
      <c r="AA3699" s="2" t="s">
        <v>98</v>
      </c>
      <c r="AB3699" s="2" t="s">
        <v>97</v>
      </c>
      <c r="AC3699" t="s">
        <v>179</v>
      </c>
      <c r="AD3699" t="s">
        <v>97</v>
      </c>
      <c r="AE3699" s="1" t="s">
        <v>98</v>
      </c>
      <c r="AF3699" t="s">
        <v>98</v>
      </c>
    </row>
    <row r="3700" spans="1:32">
      <c r="A3700" s="3" t="s">
        <v>184</v>
      </c>
      <c r="B3700">
        <v>3690</v>
      </c>
      <c r="C3700">
        <v>208008</v>
      </c>
      <c r="D3700" t="s">
        <v>137</v>
      </c>
      <c r="E3700" s="2" t="s">
        <v>98</v>
      </c>
      <c r="F3700" s="2" t="s">
        <v>98</v>
      </c>
      <c r="G3700" s="2" t="s">
        <v>98</v>
      </c>
      <c r="H3700" s="3" t="s">
        <v>97</v>
      </c>
      <c r="I3700" s="2" t="s">
        <v>149</v>
      </c>
      <c r="J3700" s="6" t="s">
        <v>97</v>
      </c>
      <c r="K3700" s="2" t="s">
        <v>134</v>
      </c>
      <c r="L3700" t="s">
        <v>138</v>
      </c>
      <c r="M3700" s="3" t="s">
        <v>101</v>
      </c>
      <c r="N3700" s="71" t="s">
        <v>97</v>
      </c>
      <c r="O3700" s="71" t="s">
        <v>163</v>
      </c>
      <c r="P3700" s="4" t="s">
        <v>97</v>
      </c>
      <c r="Q3700" s="2" t="s">
        <v>97</v>
      </c>
      <c r="R3700" s="2" t="s">
        <v>98</v>
      </c>
      <c r="S3700" t="s">
        <v>97</v>
      </c>
      <c r="T3700" t="s">
        <v>98</v>
      </c>
      <c r="U3700" s="2" t="s">
        <v>97</v>
      </c>
      <c r="V3700" s="2" t="s">
        <v>98</v>
      </c>
      <c r="W3700" s="2" t="s">
        <v>98</v>
      </c>
      <c r="X3700" s="2" t="s">
        <v>98</v>
      </c>
      <c r="Y3700" s="2" t="s">
        <v>98</v>
      </c>
      <c r="Z3700" s="2" t="s">
        <v>98</v>
      </c>
      <c r="AA3700" s="2" t="s">
        <v>98</v>
      </c>
      <c r="AB3700" s="2" t="s">
        <v>99</v>
      </c>
      <c r="AC3700" t="s">
        <v>179</v>
      </c>
      <c r="AD3700" s="6" t="s">
        <v>97</v>
      </c>
      <c r="AE3700" s="1" t="s">
        <v>98</v>
      </c>
      <c r="AF3700" t="s">
        <v>98</v>
      </c>
    </row>
    <row r="3701" spans="1:32">
      <c r="A3701" s="3" t="s">
        <v>184</v>
      </c>
      <c r="B3701">
        <v>3691</v>
      </c>
      <c r="C3701" s="6">
        <v>208014</v>
      </c>
      <c r="D3701" t="s">
        <v>136</v>
      </c>
      <c r="E3701" s="2" t="s">
        <v>98</v>
      </c>
      <c r="F3701" s="2" t="s">
        <v>98</v>
      </c>
      <c r="G3701" s="2" t="s">
        <v>98</v>
      </c>
      <c r="H3701" s="2" t="s">
        <v>97</v>
      </c>
      <c r="I3701" s="2" t="s">
        <v>147</v>
      </c>
      <c r="J3701" s="2" t="s">
        <v>97</v>
      </c>
      <c r="K3701" s="2" t="s">
        <v>134</v>
      </c>
      <c r="L3701" t="s">
        <v>140</v>
      </c>
      <c r="M3701" s="2" t="s">
        <v>101</v>
      </c>
      <c r="N3701" s="71" t="s">
        <v>97</v>
      </c>
      <c r="O3701" s="71" t="s">
        <v>174</v>
      </c>
      <c r="P3701" s="4" t="s">
        <v>182</v>
      </c>
      <c r="Q3701" s="2" t="s">
        <v>98</v>
      </c>
      <c r="R3701" s="2" t="s">
        <v>98</v>
      </c>
      <c r="S3701" t="s">
        <v>98</v>
      </c>
      <c r="T3701" t="s">
        <v>98</v>
      </c>
      <c r="U3701" s="2" t="s">
        <v>98</v>
      </c>
      <c r="V3701" s="2" t="s">
        <v>98</v>
      </c>
      <c r="W3701" s="2" t="s">
        <v>98</v>
      </c>
      <c r="X3701" s="2" t="s">
        <v>98</v>
      </c>
      <c r="Y3701" s="2" t="s">
        <v>98</v>
      </c>
      <c r="Z3701" s="2" t="s">
        <v>98</v>
      </c>
      <c r="AA3701" s="2" t="s">
        <v>98</v>
      </c>
      <c r="AB3701" s="2" t="s">
        <v>97</v>
      </c>
      <c r="AC3701" t="s">
        <v>179</v>
      </c>
      <c r="AD3701" t="s">
        <v>97</v>
      </c>
      <c r="AE3701" s="1" t="s">
        <v>98</v>
      </c>
      <c r="AF3701" t="s">
        <v>98</v>
      </c>
    </row>
    <row r="3702" spans="1:32">
      <c r="A3702" s="3" t="s">
        <v>184</v>
      </c>
      <c r="B3702">
        <v>3692</v>
      </c>
      <c r="C3702" s="6">
        <v>208017</v>
      </c>
      <c r="D3702" t="s">
        <v>137</v>
      </c>
      <c r="E3702" s="2" t="s">
        <v>98</v>
      </c>
      <c r="F3702" s="2" t="s">
        <v>98</v>
      </c>
      <c r="G3702" s="2" t="s">
        <v>98</v>
      </c>
      <c r="H3702" s="2" t="s">
        <v>97</v>
      </c>
      <c r="I3702" s="2" t="s">
        <v>149</v>
      </c>
      <c r="J3702" s="2" t="s">
        <v>97</v>
      </c>
      <c r="K3702" s="2" t="s">
        <v>134</v>
      </c>
      <c r="L3702" t="s">
        <v>140</v>
      </c>
      <c r="M3702" s="2" t="s">
        <v>100</v>
      </c>
      <c r="N3702" s="71" t="s">
        <v>98</v>
      </c>
      <c r="O3702" s="71" t="s">
        <v>174</v>
      </c>
      <c r="P3702" s="4" t="s">
        <v>97</v>
      </c>
      <c r="Q3702" s="2" t="s">
        <v>98</v>
      </c>
      <c r="R3702" s="2" t="s">
        <v>98</v>
      </c>
      <c r="S3702" t="s">
        <v>97</v>
      </c>
      <c r="T3702" t="s">
        <v>98</v>
      </c>
      <c r="U3702" s="2" t="s">
        <v>98</v>
      </c>
      <c r="V3702" s="2" t="s">
        <v>98</v>
      </c>
      <c r="W3702" s="2" t="s">
        <v>98</v>
      </c>
      <c r="X3702" s="2" t="s">
        <v>98</v>
      </c>
      <c r="Y3702" s="2" t="s">
        <v>98</v>
      </c>
      <c r="Z3702" s="2" t="s">
        <v>98</v>
      </c>
      <c r="AA3702" s="2" t="s">
        <v>98</v>
      </c>
      <c r="AB3702" s="2" t="s">
        <v>98</v>
      </c>
      <c r="AC3702" t="s">
        <v>179</v>
      </c>
      <c r="AD3702" t="s">
        <v>97</v>
      </c>
      <c r="AE3702" s="1" t="s">
        <v>98</v>
      </c>
      <c r="AF3702" t="s">
        <v>98</v>
      </c>
    </row>
    <row r="3703" spans="1:32">
      <c r="A3703" s="3" t="s">
        <v>184</v>
      </c>
      <c r="B3703">
        <v>3693</v>
      </c>
      <c r="C3703">
        <v>208019</v>
      </c>
      <c r="D3703" t="s">
        <v>136</v>
      </c>
      <c r="E3703" s="2" t="s">
        <v>98</v>
      </c>
      <c r="F3703" s="2" t="s">
        <v>98</v>
      </c>
      <c r="G3703" s="2" t="s">
        <v>98</v>
      </c>
      <c r="H3703" s="3" t="s">
        <v>97</v>
      </c>
      <c r="I3703" s="2" t="s">
        <v>145</v>
      </c>
      <c r="J3703" s="6" t="s">
        <v>97</v>
      </c>
      <c r="K3703" s="2" t="s">
        <v>134</v>
      </c>
      <c r="L3703" t="s">
        <v>140</v>
      </c>
      <c r="M3703" s="2" t="s">
        <v>100</v>
      </c>
      <c r="N3703" s="70" t="s">
        <v>97</v>
      </c>
      <c r="O3703" s="70" t="s">
        <v>174</v>
      </c>
      <c r="P3703" s="4" t="s">
        <v>182</v>
      </c>
      <c r="Q3703" s="2" t="s">
        <v>98</v>
      </c>
      <c r="R3703" s="2" t="s">
        <v>98</v>
      </c>
      <c r="S3703" t="s">
        <v>98</v>
      </c>
      <c r="T3703" t="s">
        <v>98</v>
      </c>
      <c r="U3703" s="2" t="s">
        <v>98</v>
      </c>
      <c r="V3703" s="2" t="s">
        <v>98</v>
      </c>
      <c r="W3703" s="2" t="s">
        <v>98</v>
      </c>
      <c r="X3703" s="2" t="s">
        <v>98</v>
      </c>
      <c r="Y3703" s="2" t="s">
        <v>186</v>
      </c>
      <c r="Z3703" s="2" t="s">
        <v>98</v>
      </c>
      <c r="AA3703" s="2" t="s">
        <v>98</v>
      </c>
      <c r="AB3703" s="2" t="s">
        <v>97</v>
      </c>
      <c r="AC3703" t="s">
        <v>179</v>
      </c>
      <c r="AD3703" s="6" t="s">
        <v>97</v>
      </c>
      <c r="AE3703" s="7" t="s">
        <v>98</v>
      </c>
      <c r="AF3703" t="s">
        <v>98</v>
      </c>
    </row>
    <row r="3704" spans="1:32">
      <c r="A3704" s="3" t="s">
        <v>184</v>
      </c>
      <c r="B3704">
        <v>3694</v>
      </c>
      <c r="C3704" s="6">
        <v>208021</v>
      </c>
      <c r="D3704" t="s">
        <v>136</v>
      </c>
      <c r="E3704" s="2" t="s">
        <v>98</v>
      </c>
      <c r="F3704" s="2" t="s">
        <v>98</v>
      </c>
      <c r="G3704" s="2" t="s">
        <v>98</v>
      </c>
      <c r="H3704" s="2" t="s">
        <v>97</v>
      </c>
      <c r="I3704" s="2" t="s">
        <v>149</v>
      </c>
      <c r="J3704" s="2" t="s">
        <v>97</v>
      </c>
      <c r="K3704" s="2" t="s">
        <v>134</v>
      </c>
      <c r="L3704" t="s">
        <v>140</v>
      </c>
      <c r="M3704" s="2" t="s">
        <v>100</v>
      </c>
      <c r="N3704" s="71" t="s">
        <v>97</v>
      </c>
      <c r="O3704" s="71" t="s">
        <v>174</v>
      </c>
      <c r="P3704" s="4" t="s">
        <v>97</v>
      </c>
      <c r="Q3704" s="2" t="s">
        <v>98</v>
      </c>
      <c r="R3704" s="2" t="s">
        <v>98</v>
      </c>
      <c r="S3704" t="s">
        <v>97</v>
      </c>
      <c r="T3704" t="s">
        <v>98</v>
      </c>
      <c r="U3704" s="2" t="s">
        <v>98</v>
      </c>
      <c r="V3704" s="2" t="s">
        <v>98</v>
      </c>
      <c r="W3704" s="2" t="s">
        <v>98</v>
      </c>
      <c r="X3704" s="2" t="s">
        <v>98</v>
      </c>
      <c r="Y3704" s="2" t="s">
        <v>98</v>
      </c>
      <c r="Z3704" s="2" t="s">
        <v>98</v>
      </c>
      <c r="AA3704" s="2" t="s">
        <v>98</v>
      </c>
      <c r="AB3704" s="2" t="s">
        <v>98</v>
      </c>
      <c r="AC3704" t="s">
        <v>179</v>
      </c>
      <c r="AD3704" t="s">
        <v>97</v>
      </c>
      <c r="AE3704" s="1" t="s">
        <v>98</v>
      </c>
      <c r="AF3704" t="s">
        <v>97</v>
      </c>
    </row>
    <row r="3705" spans="1:32">
      <c r="A3705" s="3" t="s">
        <v>184</v>
      </c>
      <c r="B3705">
        <v>3695</v>
      </c>
      <c r="C3705">
        <v>208022</v>
      </c>
      <c r="D3705" t="s">
        <v>136</v>
      </c>
      <c r="E3705" s="2" t="s">
        <v>97</v>
      </c>
      <c r="F3705" s="2" t="s">
        <v>98</v>
      </c>
      <c r="G3705" s="2" t="s">
        <v>98</v>
      </c>
      <c r="H3705" s="3" t="s">
        <v>97</v>
      </c>
      <c r="I3705" s="2" t="s">
        <v>145</v>
      </c>
      <c r="J3705" s="6" t="s">
        <v>97</v>
      </c>
      <c r="K3705" s="2" t="s">
        <v>134</v>
      </c>
      <c r="L3705" t="s">
        <v>140</v>
      </c>
      <c r="M3705" s="2" t="s">
        <v>100</v>
      </c>
      <c r="N3705" s="70" t="s">
        <v>97</v>
      </c>
      <c r="O3705" s="70" t="s">
        <v>174</v>
      </c>
      <c r="P3705" s="5" t="s">
        <v>182</v>
      </c>
      <c r="Q3705" s="2" t="s">
        <v>98</v>
      </c>
      <c r="R3705" s="2" t="s">
        <v>98</v>
      </c>
      <c r="S3705" t="s">
        <v>98</v>
      </c>
      <c r="T3705" t="s">
        <v>98</v>
      </c>
      <c r="U3705" s="2" t="s">
        <v>98</v>
      </c>
      <c r="V3705" s="2" t="s">
        <v>98</v>
      </c>
      <c r="W3705" s="2" t="s">
        <v>98</v>
      </c>
      <c r="X3705" s="2" t="s">
        <v>98</v>
      </c>
      <c r="Y3705" s="2" t="s">
        <v>186</v>
      </c>
      <c r="Z3705" s="2" t="s">
        <v>98</v>
      </c>
      <c r="AA3705" s="2" t="s">
        <v>98</v>
      </c>
      <c r="AB3705" s="2" t="s">
        <v>97</v>
      </c>
      <c r="AC3705" t="s">
        <v>179</v>
      </c>
      <c r="AD3705" s="6" t="s">
        <v>97</v>
      </c>
      <c r="AE3705" s="1" t="s">
        <v>98</v>
      </c>
      <c r="AF3705" t="s">
        <v>98</v>
      </c>
    </row>
    <row r="3706" spans="1:32">
      <c r="A3706" s="3" t="s">
        <v>184</v>
      </c>
      <c r="B3706">
        <v>3696</v>
      </c>
      <c r="C3706" s="6">
        <v>208024</v>
      </c>
      <c r="D3706" t="s">
        <v>136</v>
      </c>
      <c r="E3706" s="2" t="s">
        <v>97</v>
      </c>
      <c r="F3706" s="2" t="s">
        <v>98</v>
      </c>
      <c r="G3706" s="2" t="s">
        <v>98</v>
      </c>
      <c r="H3706" s="2" t="s">
        <v>97</v>
      </c>
      <c r="I3706" s="2" t="s">
        <v>149</v>
      </c>
      <c r="J3706" s="2" t="s">
        <v>97</v>
      </c>
      <c r="K3706" s="2" t="s">
        <v>134</v>
      </c>
      <c r="L3706" t="s">
        <v>140</v>
      </c>
      <c r="M3706" s="2" t="s">
        <v>100</v>
      </c>
      <c r="N3706" s="71" t="s">
        <v>98</v>
      </c>
      <c r="O3706" s="71" t="s">
        <v>163</v>
      </c>
      <c r="P3706" s="4" t="s">
        <v>182</v>
      </c>
      <c r="Q3706" s="2" t="s">
        <v>98</v>
      </c>
      <c r="R3706" s="2" t="s">
        <v>98</v>
      </c>
      <c r="S3706" t="s">
        <v>98</v>
      </c>
      <c r="T3706" t="s">
        <v>98</v>
      </c>
      <c r="U3706" s="2" t="s">
        <v>98</v>
      </c>
      <c r="V3706" s="2" t="s">
        <v>98</v>
      </c>
      <c r="W3706" s="2" t="s">
        <v>98</v>
      </c>
      <c r="X3706" s="2" t="s">
        <v>98</v>
      </c>
      <c r="Y3706" s="2" t="s">
        <v>98</v>
      </c>
      <c r="Z3706" s="2" t="s">
        <v>98</v>
      </c>
      <c r="AA3706" s="2" t="s">
        <v>98</v>
      </c>
      <c r="AB3706" s="2" t="s">
        <v>98</v>
      </c>
      <c r="AC3706" t="s">
        <v>179</v>
      </c>
      <c r="AD3706" t="s">
        <v>97</v>
      </c>
      <c r="AE3706" s="1" t="s">
        <v>98</v>
      </c>
      <c r="AF3706" t="s">
        <v>98</v>
      </c>
    </row>
    <row r="3707" spans="1:32">
      <c r="A3707" s="3" t="s">
        <v>184</v>
      </c>
      <c r="B3707">
        <v>3697</v>
      </c>
      <c r="C3707">
        <v>208027</v>
      </c>
      <c r="D3707" t="s">
        <v>136</v>
      </c>
      <c r="E3707" s="2" t="s">
        <v>98</v>
      </c>
      <c r="F3707" s="2" t="s">
        <v>98</v>
      </c>
      <c r="G3707" s="2" t="s">
        <v>97</v>
      </c>
      <c r="H3707" s="2" t="s">
        <v>97</v>
      </c>
      <c r="I3707" s="2" t="s">
        <v>149</v>
      </c>
      <c r="J3707" s="6" t="s">
        <v>97</v>
      </c>
      <c r="K3707" s="2" t="s">
        <v>134</v>
      </c>
      <c r="L3707" t="s">
        <v>139</v>
      </c>
      <c r="M3707" s="3" t="s">
        <v>101</v>
      </c>
      <c r="N3707" s="71" t="s">
        <v>97</v>
      </c>
      <c r="O3707" s="71" t="s">
        <v>174</v>
      </c>
      <c r="P3707" s="5" t="s">
        <v>97</v>
      </c>
      <c r="Q3707" s="2" t="s">
        <v>97</v>
      </c>
      <c r="R3707" s="2" t="s">
        <v>98</v>
      </c>
      <c r="S3707" t="s">
        <v>97</v>
      </c>
      <c r="T3707" t="s">
        <v>98</v>
      </c>
      <c r="U3707" s="2" t="s">
        <v>98</v>
      </c>
      <c r="V3707" s="2" t="s">
        <v>98</v>
      </c>
      <c r="W3707" s="2" t="s">
        <v>98</v>
      </c>
      <c r="X3707" s="2" t="s">
        <v>98</v>
      </c>
      <c r="Y3707" s="2" t="s">
        <v>98</v>
      </c>
      <c r="Z3707" s="2" t="s">
        <v>98</v>
      </c>
      <c r="AA3707" s="2" t="s">
        <v>98</v>
      </c>
      <c r="AB3707" s="2" t="s">
        <v>97</v>
      </c>
      <c r="AC3707" t="s">
        <v>179</v>
      </c>
      <c r="AD3707" s="6" t="s">
        <v>97</v>
      </c>
      <c r="AE3707" s="7" t="s">
        <v>98</v>
      </c>
      <c r="AF3707" t="s">
        <v>98</v>
      </c>
    </row>
    <row r="3708" spans="1:32">
      <c r="A3708" s="3" t="s">
        <v>184</v>
      </c>
      <c r="B3708">
        <v>3698</v>
      </c>
      <c r="C3708">
        <v>208089</v>
      </c>
      <c r="D3708" t="s">
        <v>136</v>
      </c>
      <c r="E3708" s="2" t="s">
        <v>98</v>
      </c>
      <c r="F3708" s="2" t="s">
        <v>98</v>
      </c>
      <c r="G3708" s="2" t="s">
        <v>98</v>
      </c>
      <c r="H3708" s="3" t="s">
        <v>98</v>
      </c>
      <c r="I3708" s="2" t="s">
        <v>147</v>
      </c>
      <c r="J3708" s="6" t="s">
        <v>97</v>
      </c>
      <c r="K3708" s="2" t="s">
        <v>134</v>
      </c>
      <c r="L3708" t="s">
        <v>140</v>
      </c>
      <c r="M3708" s="2" t="s">
        <v>100</v>
      </c>
      <c r="N3708" s="70" t="s">
        <v>98</v>
      </c>
      <c r="O3708" s="71" t="s">
        <v>174</v>
      </c>
      <c r="P3708" s="5" t="s">
        <v>182</v>
      </c>
      <c r="Q3708" s="2" t="s">
        <v>98</v>
      </c>
      <c r="R3708" s="2" t="s">
        <v>98</v>
      </c>
      <c r="S3708" t="s">
        <v>98</v>
      </c>
      <c r="T3708" t="s">
        <v>98</v>
      </c>
      <c r="U3708" s="2" t="s">
        <v>98</v>
      </c>
      <c r="V3708" s="2" t="s">
        <v>98</v>
      </c>
      <c r="W3708" s="2" t="s">
        <v>98</v>
      </c>
      <c r="X3708" s="2" t="s">
        <v>98</v>
      </c>
      <c r="Y3708" s="2" t="s">
        <v>186</v>
      </c>
      <c r="Z3708" s="2" t="s">
        <v>98</v>
      </c>
      <c r="AA3708" s="2" t="s">
        <v>98</v>
      </c>
      <c r="AB3708" s="2" t="s">
        <v>98</v>
      </c>
      <c r="AC3708" t="s">
        <v>179</v>
      </c>
      <c r="AD3708" s="6" t="s">
        <v>97</v>
      </c>
      <c r="AE3708" s="1" t="s">
        <v>98</v>
      </c>
      <c r="AF3708" t="s">
        <v>98</v>
      </c>
    </row>
    <row r="3709" spans="1:32">
      <c r="A3709" s="3" t="s">
        <v>184</v>
      </c>
      <c r="B3709">
        <v>3699</v>
      </c>
      <c r="C3709">
        <v>208095</v>
      </c>
      <c r="D3709" t="s">
        <v>137</v>
      </c>
      <c r="E3709" s="2" t="s">
        <v>98</v>
      </c>
      <c r="F3709" s="2" t="s">
        <v>98</v>
      </c>
      <c r="G3709" s="2" t="s">
        <v>98</v>
      </c>
      <c r="H3709" s="3" t="s">
        <v>97</v>
      </c>
      <c r="I3709" s="2" t="s">
        <v>147</v>
      </c>
      <c r="J3709" s="6" t="s">
        <v>97</v>
      </c>
      <c r="K3709" s="2" t="s">
        <v>134</v>
      </c>
      <c r="L3709" t="s">
        <v>140</v>
      </c>
      <c r="M3709" s="2" t="s">
        <v>101</v>
      </c>
      <c r="N3709" s="70" t="s">
        <v>99</v>
      </c>
      <c r="O3709" s="70" t="s">
        <v>174</v>
      </c>
      <c r="P3709" s="4" t="s">
        <v>182</v>
      </c>
      <c r="Q3709" s="2" t="s">
        <v>98</v>
      </c>
      <c r="R3709" s="2" t="s">
        <v>98</v>
      </c>
      <c r="S3709" t="s">
        <v>98</v>
      </c>
      <c r="T3709" t="s">
        <v>98</v>
      </c>
      <c r="U3709" s="2" t="s">
        <v>98</v>
      </c>
      <c r="V3709" s="2" t="s">
        <v>98</v>
      </c>
      <c r="W3709" s="2" t="s">
        <v>98</v>
      </c>
      <c r="X3709" s="2" t="s">
        <v>98</v>
      </c>
      <c r="Y3709" s="2" t="s">
        <v>186</v>
      </c>
      <c r="Z3709" s="2" t="s">
        <v>98</v>
      </c>
      <c r="AA3709" s="2" t="s">
        <v>98</v>
      </c>
      <c r="AB3709" s="2" t="s">
        <v>99</v>
      </c>
      <c r="AC3709" t="s">
        <v>179</v>
      </c>
      <c r="AD3709" s="6" t="s">
        <v>97</v>
      </c>
      <c r="AE3709" s="7" t="s">
        <v>98</v>
      </c>
      <c r="AF3709" t="s">
        <v>98</v>
      </c>
    </row>
    <row r="3710" spans="1:32">
      <c r="A3710" s="3" t="s">
        <v>184</v>
      </c>
      <c r="B3710">
        <v>3700</v>
      </c>
      <c r="C3710" s="6">
        <v>208108</v>
      </c>
      <c r="D3710" t="s">
        <v>136</v>
      </c>
      <c r="E3710" s="2" t="s">
        <v>98</v>
      </c>
      <c r="F3710" s="2" t="s">
        <v>98</v>
      </c>
      <c r="G3710" s="2" t="s">
        <v>98</v>
      </c>
      <c r="H3710" s="2" t="s">
        <v>98</v>
      </c>
      <c r="I3710" s="2" t="s">
        <v>147</v>
      </c>
      <c r="J3710" s="2" t="s">
        <v>97</v>
      </c>
      <c r="K3710" s="2" t="s">
        <v>134</v>
      </c>
      <c r="L3710" t="s">
        <v>140</v>
      </c>
      <c r="M3710" s="2" t="s">
        <v>101</v>
      </c>
      <c r="N3710" s="71" t="s">
        <v>98</v>
      </c>
      <c r="O3710" s="71" t="s">
        <v>174</v>
      </c>
      <c r="P3710" s="4" t="s">
        <v>182</v>
      </c>
      <c r="Q3710" s="2" t="s">
        <v>98</v>
      </c>
      <c r="R3710" s="2" t="s">
        <v>98</v>
      </c>
      <c r="S3710" t="s">
        <v>98</v>
      </c>
      <c r="T3710" t="s">
        <v>98</v>
      </c>
      <c r="U3710" s="2" t="s">
        <v>98</v>
      </c>
      <c r="V3710" s="2" t="s">
        <v>98</v>
      </c>
      <c r="W3710" s="2" t="s">
        <v>98</v>
      </c>
      <c r="X3710" s="2" t="s">
        <v>98</v>
      </c>
      <c r="Y3710" s="2" t="s">
        <v>186</v>
      </c>
      <c r="Z3710" s="2" t="s">
        <v>98</v>
      </c>
      <c r="AA3710" s="2" t="s">
        <v>98</v>
      </c>
      <c r="AB3710" s="2" t="s">
        <v>97</v>
      </c>
      <c r="AC3710" t="s">
        <v>179</v>
      </c>
      <c r="AD3710" t="s">
        <v>97</v>
      </c>
      <c r="AE3710" s="1" t="s">
        <v>98</v>
      </c>
      <c r="AF3710" t="s">
        <v>98</v>
      </c>
    </row>
    <row r="3711" spans="1:32">
      <c r="A3711" s="3" t="s">
        <v>184</v>
      </c>
      <c r="B3711">
        <v>3701</v>
      </c>
      <c r="C3711">
        <v>208133</v>
      </c>
      <c r="D3711" t="s">
        <v>136</v>
      </c>
      <c r="E3711" s="2" t="s">
        <v>98</v>
      </c>
      <c r="F3711" s="2" t="s">
        <v>98</v>
      </c>
      <c r="G3711" s="2" t="s">
        <v>98</v>
      </c>
      <c r="H3711" s="3" t="s">
        <v>97</v>
      </c>
      <c r="I3711" s="2" t="s">
        <v>146</v>
      </c>
      <c r="J3711" s="6" t="s">
        <v>97</v>
      </c>
      <c r="K3711" s="2" t="s">
        <v>134</v>
      </c>
      <c r="L3711" t="s">
        <v>140</v>
      </c>
      <c r="M3711" s="3" t="s">
        <v>100</v>
      </c>
      <c r="N3711" s="71" t="s">
        <v>98</v>
      </c>
      <c r="O3711" s="71" t="s">
        <v>163</v>
      </c>
      <c r="P3711" s="4" t="s">
        <v>98</v>
      </c>
      <c r="Q3711" s="2" t="s">
        <v>98</v>
      </c>
      <c r="R3711" s="2" t="s">
        <v>98</v>
      </c>
      <c r="S3711" t="s">
        <v>97</v>
      </c>
      <c r="T3711" t="s">
        <v>97</v>
      </c>
      <c r="U3711" s="2" t="s">
        <v>98</v>
      </c>
      <c r="V3711" s="2" t="s">
        <v>98</v>
      </c>
      <c r="W3711" s="2" t="s">
        <v>98</v>
      </c>
      <c r="X3711" s="2" t="s">
        <v>98</v>
      </c>
      <c r="Y3711" s="2" t="s">
        <v>98</v>
      </c>
      <c r="Z3711" s="2" t="s">
        <v>98</v>
      </c>
      <c r="AA3711" s="2" t="s">
        <v>98</v>
      </c>
      <c r="AB3711" s="2" t="s">
        <v>97</v>
      </c>
      <c r="AC3711" t="s">
        <v>179</v>
      </c>
      <c r="AD3711" s="6" t="s">
        <v>97</v>
      </c>
      <c r="AE3711" s="7" t="s">
        <v>98</v>
      </c>
      <c r="AF3711" t="s">
        <v>97</v>
      </c>
    </row>
    <row r="3712" spans="1:32">
      <c r="A3712" s="3" t="s">
        <v>184</v>
      </c>
      <c r="B3712">
        <v>3702</v>
      </c>
      <c r="C3712" s="6">
        <v>208135</v>
      </c>
      <c r="D3712" t="s">
        <v>136</v>
      </c>
      <c r="E3712" s="2" t="s">
        <v>98</v>
      </c>
      <c r="F3712" s="2" t="s">
        <v>98</v>
      </c>
      <c r="G3712" s="2" t="s">
        <v>98</v>
      </c>
      <c r="H3712" s="2" t="s">
        <v>97</v>
      </c>
      <c r="I3712" s="2" t="s">
        <v>149</v>
      </c>
      <c r="J3712" s="2" t="s">
        <v>97</v>
      </c>
      <c r="K3712" s="2" t="s">
        <v>134</v>
      </c>
      <c r="L3712" t="s">
        <v>140</v>
      </c>
      <c r="M3712" s="2" t="s">
        <v>100</v>
      </c>
      <c r="N3712" s="71" t="s">
        <v>97</v>
      </c>
      <c r="O3712" s="71" t="s">
        <v>163</v>
      </c>
      <c r="P3712" s="4" t="s">
        <v>97</v>
      </c>
      <c r="Q3712" s="2" t="s">
        <v>98</v>
      </c>
      <c r="R3712" s="2" t="s">
        <v>98</v>
      </c>
      <c r="S3712" t="s">
        <v>97</v>
      </c>
      <c r="T3712" t="s">
        <v>98</v>
      </c>
      <c r="U3712" s="2" t="s">
        <v>98</v>
      </c>
      <c r="V3712" s="2" t="s">
        <v>98</v>
      </c>
      <c r="W3712" s="2" t="s">
        <v>98</v>
      </c>
      <c r="X3712" s="2" t="s">
        <v>98</v>
      </c>
      <c r="Y3712" s="2" t="s">
        <v>98</v>
      </c>
      <c r="Z3712" s="2" t="s">
        <v>98</v>
      </c>
      <c r="AA3712" s="2" t="s">
        <v>98</v>
      </c>
      <c r="AB3712" s="2" t="s">
        <v>97</v>
      </c>
      <c r="AC3712" t="s">
        <v>179</v>
      </c>
      <c r="AD3712" t="s">
        <v>97</v>
      </c>
      <c r="AE3712" s="1" t="s">
        <v>98</v>
      </c>
      <c r="AF3712" t="s">
        <v>98</v>
      </c>
    </row>
    <row r="3713" spans="1:32">
      <c r="A3713" s="3" t="s">
        <v>184</v>
      </c>
      <c r="B3713">
        <v>3703</v>
      </c>
      <c r="C3713" s="6">
        <v>208144</v>
      </c>
      <c r="D3713" t="s">
        <v>136</v>
      </c>
      <c r="E3713" s="2" t="s">
        <v>98</v>
      </c>
      <c r="F3713" s="2" t="s">
        <v>98</v>
      </c>
      <c r="G3713" s="2" t="s">
        <v>98</v>
      </c>
      <c r="H3713" s="2" t="s">
        <v>97</v>
      </c>
      <c r="I3713" s="2" t="s">
        <v>145</v>
      </c>
      <c r="J3713" s="2" t="s">
        <v>97</v>
      </c>
      <c r="K3713" s="2" t="s">
        <v>134</v>
      </c>
      <c r="L3713" t="s">
        <v>140</v>
      </c>
      <c r="M3713" s="2" t="s">
        <v>101</v>
      </c>
      <c r="N3713" s="71" t="s">
        <v>97</v>
      </c>
      <c r="O3713" s="71" t="s">
        <v>174</v>
      </c>
      <c r="P3713" s="4" t="s">
        <v>182</v>
      </c>
      <c r="Q3713" s="2" t="s">
        <v>98</v>
      </c>
      <c r="R3713" s="2" t="s">
        <v>98</v>
      </c>
      <c r="S3713" t="s">
        <v>98</v>
      </c>
      <c r="T3713" t="s">
        <v>98</v>
      </c>
      <c r="U3713" s="2" t="s">
        <v>98</v>
      </c>
      <c r="V3713" s="2" t="s">
        <v>98</v>
      </c>
      <c r="W3713" s="2" t="s">
        <v>98</v>
      </c>
      <c r="X3713" s="2" t="s">
        <v>98</v>
      </c>
      <c r="Y3713" s="2" t="s">
        <v>186</v>
      </c>
      <c r="Z3713" s="2" t="s">
        <v>98</v>
      </c>
      <c r="AA3713" s="2" t="s">
        <v>98</v>
      </c>
      <c r="AB3713" s="2" t="s">
        <v>97</v>
      </c>
      <c r="AC3713" t="s">
        <v>179</v>
      </c>
      <c r="AD3713" t="s">
        <v>97</v>
      </c>
      <c r="AE3713" s="1" t="s">
        <v>98</v>
      </c>
      <c r="AF3713" t="s">
        <v>98</v>
      </c>
    </row>
    <row r="3714" spans="1:32">
      <c r="A3714" s="3" t="s">
        <v>184</v>
      </c>
      <c r="B3714">
        <v>3704</v>
      </c>
      <c r="C3714" s="6">
        <v>208151</v>
      </c>
      <c r="D3714" t="s">
        <v>136</v>
      </c>
      <c r="E3714" s="2" t="s">
        <v>98</v>
      </c>
      <c r="F3714" s="2" t="s">
        <v>98</v>
      </c>
      <c r="G3714" s="2" t="s">
        <v>98</v>
      </c>
      <c r="H3714" s="2" t="s">
        <v>97</v>
      </c>
      <c r="I3714" s="2" t="s">
        <v>146</v>
      </c>
      <c r="J3714" s="2" t="s">
        <v>97</v>
      </c>
      <c r="K3714" s="2" t="s">
        <v>134</v>
      </c>
      <c r="L3714" t="s">
        <v>140</v>
      </c>
      <c r="M3714" s="2" t="s">
        <v>101</v>
      </c>
      <c r="N3714" s="71" t="s">
        <v>98</v>
      </c>
      <c r="O3714" s="71" t="s">
        <v>174</v>
      </c>
      <c r="P3714" s="4" t="s">
        <v>182</v>
      </c>
      <c r="Q3714" s="2" t="s">
        <v>98</v>
      </c>
      <c r="R3714" s="2" t="s">
        <v>98</v>
      </c>
      <c r="S3714" t="s">
        <v>98</v>
      </c>
      <c r="T3714" t="s">
        <v>98</v>
      </c>
      <c r="U3714" s="2" t="s">
        <v>98</v>
      </c>
      <c r="V3714" s="2" t="s">
        <v>98</v>
      </c>
      <c r="W3714" s="2" t="s">
        <v>98</v>
      </c>
      <c r="X3714" s="2" t="s">
        <v>98</v>
      </c>
      <c r="Y3714" s="2" t="s">
        <v>186</v>
      </c>
      <c r="Z3714" s="2" t="s">
        <v>98</v>
      </c>
      <c r="AA3714" s="2" t="s">
        <v>98</v>
      </c>
      <c r="AB3714" s="2" t="s">
        <v>97</v>
      </c>
      <c r="AC3714" t="s">
        <v>179</v>
      </c>
      <c r="AD3714" t="s">
        <v>97</v>
      </c>
      <c r="AE3714" s="1" t="s">
        <v>98</v>
      </c>
      <c r="AF3714" t="s">
        <v>97</v>
      </c>
    </row>
    <row r="3715" spans="1:32">
      <c r="A3715" s="3" t="s">
        <v>184</v>
      </c>
      <c r="B3715">
        <v>3705</v>
      </c>
      <c r="C3715">
        <v>208152</v>
      </c>
      <c r="D3715" t="s">
        <v>136</v>
      </c>
      <c r="E3715" s="2" t="s">
        <v>98</v>
      </c>
      <c r="F3715" s="2" t="s">
        <v>98</v>
      </c>
      <c r="G3715" s="2" t="s">
        <v>98</v>
      </c>
      <c r="H3715" s="2" t="s">
        <v>98</v>
      </c>
      <c r="I3715" s="2" t="s">
        <v>149</v>
      </c>
      <c r="J3715" s="6" t="s">
        <v>98</v>
      </c>
      <c r="K3715" s="2" t="s">
        <v>135</v>
      </c>
      <c r="L3715" t="s">
        <v>138</v>
      </c>
      <c r="M3715" s="3" t="s">
        <v>101</v>
      </c>
      <c r="N3715" s="71" t="s">
        <v>98</v>
      </c>
      <c r="O3715" s="71" t="s">
        <v>99</v>
      </c>
      <c r="P3715" s="4" t="s">
        <v>97</v>
      </c>
      <c r="Q3715" s="2" t="s">
        <v>98</v>
      </c>
      <c r="R3715" s="2" t="s">
        <v>98</v>
      </c>
      <c r="S3715" t="s">
        <v>97</v>
      </c>
      <c r="T3715" t="s">
        <v>98</v>
      </c>
      <c r="U3715" s="2" t="s">
        <v>98</v>
      </c>
      <c r="V3715" s="2" t="s">
        <v>98</v>
      </c>
      <c r="W3715" s="2" t="s">
        <v>98</v>
      </c>
      <c r="X3715" s="2" t="s">
        <v>98</v>
      </c>
      <c r="Y3715" s="2" t="s">
        <v>99</v>
      </c>
      <c r="Z3715" s="2" t="s">
        <v>98</v>
      </c>
      <c r="AA3715" s="2" t="s">
        <v>98</v>
      </c>
      <c r="AB3715" s="2" t="s">
        <v>185</v>
      </c>
      <c r="AC3715" t="s">
        <v>178</v>
      </c>
      <c r="AD3715" t="s">
        <v>98</v>
      </c>
      <c r="AE3715" s="1" t="s">
        <v>98</v>
      </c>
      <c r="AF3715" t="s">
        <v>97</v>
      </c>
    </row>
    <row r="3716" spans="1:32">
      <c r="A3716" s="3" t="s">
        <v>184</v>
      </c>
      <c r="B3716">
        <v>3706</v>
      </c>
      <c r="C3716" s="6">
        <v>208154</v>
      </c>
      <c r="D3716" t="s">
        <v>137</v>
      </c>
      <c r="E3716" s="2" t="s">
        <v>98</v>
      </c>
      <c r="F3716" s="2" t="s">
        <v>98</v>
      </c>
      <c r="G3716" s="2" t="s">
        <v>98</v>
      </c>
      <c r="H3716" s="2" t="s">
        <v>98</v>
      </c>
      <c r="I3716" s="2" t="s">
        <v>149</v>
      </c>
      <c r="J3716" s="2" t="s">
        <v>98</v>
      </c>
      <c r="K3716" s="2" t="s">
        <v>134</v>
      </c>
      <c r="L3716" t="s">
        <v>138</v>
      </c>
      <c r="M3716" s="2" t="s">
        <v>101</v>
      </c>
      <c r="N3716" s="71" t="s">
        <v>97</v>
      </c>
      <c r="O3716" s="71" t="s">
        <v>174</v>
      </c>
      <c r="P3716" s="4" t="s">
        <v>98</v>
      </c>
      <c r="Q3716" s="2" t="s">
        <v>97</v>
      </c>
      <c r="R3716" s="2" t="s">
        <v>98</v>
      </c>
      <c r="S3716" t="s">
        <v>97</v>
      </c>
      <c r="T3716" t="s">
        <v>98</v>
      </c>
      <c r="U3716" s="2" t="s">
        <v>98</v>
      </c>
      <c r="V3716" s="2" t="s">
        <v>97</v>
      </c>
      <c r="W3716" s="2" t="s">
        <v>98</v>
      </c>
      <c r="X3716" s="2" t="s">
        <v>98</v>
      </c>
      <c r="Y3716" s="2" t="s">
        <v>98</v>
      </c>
      <c r="Z3716" s="2" t="s">
        <v>98</v>
      </c>
      <c r="AA3716" s="2" t="s">
        <v>98</v>
      </c>
      <c r="AB3716" s="2" t="s">
        <v>97</v>
      </c>
      <c r="AC3716" t="s">
        <v>179</v>
      </c>
      <c r="AD3716" t="s">
        <v>97</v>
      </c>
      <c r="AE3716" s="1" t="s">
        <v>98</v>
      </c>
      <c r="AF3716" t="s">
        <v>98</v>
      </c>
    </row>
    <row r="3717" spans="1:32">
      <c r="A3717" s="3" t="s">
        <v>184</v>
      </c>
      <c r="B3717">
        <v>3707</v>
      </c>
      <c r="C3717">
        <v>208178</v>
      </c>
      <c r="D3717" t="s">
        <v>136</v>
      </c>
      <c r="E3717" s="2" t="s">
        <v>98</v>
      </c>
      <c r="F3717" s="2" t="s">
        <v>98</v>
      </c>
      <c r="G3717" s="2" t="s">
        <v>98</v>
      </c>
      <c r="H3717" s="3" t="s">
        <v>99</v>
      </c>
      <c r="I3717" s="2" t="s">
        <v>149</v>
      </c>
      <c r="J3717" s="6" t="s">
        <v>97</v>
      </c>
      <c r="K3717" s="2" t="s">
        <v>134</v>
      </c>
      <c r="L3717" t="s">
        <v>140</v>
      </c>
      <c r="M3717" s="2" t="s">
        <v>101</v>
      </c>
      <c r="N3717" s="70" t="s">
        <v>98</v>
      </c>
      <c r="O3717" s="70" t="s">
        <v>174</v>
      </c>
      <c r="P3717" s="5" t="s">
        <v>182</v>
      </c>
      <c r="Q3717" s="2" t="s">
        <v>98</v>
      </c>
      <c r="R3717" s="2" t="s">
        <v>98</v>
      </c>
      <c r="S3717" t="s">
        <v>98</v>
      </c>
      <c r="T3717" t="s">
        <v>98</v>
      </c>
      <c r="U3717" s="2" t="s">
        <v>98</v>
      </c>
      <c r="V3717" s="2" t="s">
        <v>98</v>
      </c>
      <c r="W3717" s="2" t="s">
        <v>98</v>
      </c>
      <c r="X3717" s="2" t="s">
        <v>98</v>
      </c>
      <c r="Y3717" s="2" t="s">
        <v>186</v>
      </c>
      <c r="Z3717" s="2" t="s">
        <v>98</v>
      </c>
      <c r="AA3717" s="2" t="s">
        <v>98</v>
      </c>
      <c r="AB3717" s="2" t="s">
        <v>97</v>
      </c>
      <c r="AC3717" t="s">
        <v>179</v>
      </c>
      <c r="AD3717" s="6" t="s">
        <v>97</v>
      </c>
      <c r="AE3717" s="1" t="s">
        <v>98</v>
      </c>
      <c r="AF3717" t="s">
        <v>98</v>
      </c>
    </row>
    <row r="3718" spans="1:32">
      <c r="A3718" s="3" t="s">
        <v>184</v>
      </c>
      <c r="B3718">
        <v>3708</v>
      </c>
      <c r="C3718">
        <v>208207</v>
      </c>
      <c r="D3718" t="s">
        <v>136</v>
      </c>
      <c r="E3718" s="2" t="s">
        <v>98</v>
      </c>
      <c r="F3718" s="2" t="s">
        <v>98</v>
      </c>
      <c r="G3718" s="2" t="s">
        <v>98</v>
      </c>
      <c r="H3718" s="3" t="s">
        <v>97</v>
      </c>
      <c r="I3718" s="2" t="s">
        <v>147</v>
      </c>
      <c r="J3718" s="6" t="s">
        <v>97</v>
      </c>
      <c r="K3718" s="2" t="s">
        <v>134</v>
      </c>
      <c r="L3718" t="s">
        <v>140</v>
      </c>
      <c r="M3718" s="2" t="s">
        <v>100</v>
      </c>
      <c r="N3718" s="70" t="s">
        <v>98</v>
      </c>
      <c r="O3718" s="70" t="s">
        <v>174</v>
      </c>
      <c r="P3718" s="4" t="s">
        <v>182</v>
      </c>
      <c r="Q3718" s="2" t="s">
        <v>98</v>
      </c>
      <c r="R3718" s="2" t="s">
        <v>98</v>
      </c>
      <c r="S3718" t="s">
        <v>98</v>
      </c>
      <c r="T3718" t="s">
        <v>98</v>
      </c>
      <c r="U3718" s="2" t="s">
        <v>98</v>
      </c>
      <c r="V3718" s="2" t="s">
        <v>98</v>
      </c>
      <c r="W3718" s="2" t="s">
        <v>98</v>
      </c>
      <c r="X3718" s="2" t="s">
        <v>98</v>
      </c>
      <c r="Y3718" s="2" t="s">
        <v>186</v>
      </c>
      <c r="Z3718" s="2" t="s">
        <v>98</v>
      </c>
      <c r="AA3718" s="2" t="s">
        <v>98</v>
      </c>
      <c r="AB3718" s="2" t="s">
        <v>97</v>
      </c>
      <c r="AC3718" t="s">
        <v>179</v>
      </c>
      <c r="AD3718" s="6" t="s">
        <v>97</v>
      </c>
      <c r="AE3718" s="1" t="s">
        <v>98</v>
      </c>
      <c r="AF3718" t="s">
        <v>98</v>
      </c>
    </row>
    <row r="3719" spans="1:32">
      <c r="A3719" s="3" t="s">
        <v>184</v>
      </c>
      <c r="B3719">
        <v>3709</v>
      </c>
      <c r="C3719">
        <v>208208</v>
      </c>
      <c r="D3719" t="s">
        <v>136</v>
      </c>
      <c r="E3719" s="2" t="s">
        <v>98</v>
      </c>
      <c r="F3719" s="2" t="s">
        <v>98</v>
      </c>
      <c r="G3719" s="2" t="s">
        <v>98</v>
      </c>
      <c r="H3719" s="3" t="s">
        <v>97</v>
      </c>
      <c r="I3719" s="2" t="s">
        <v>147</v>
      </c>
      <c r="J3719" s="6" t="s">
        <v>97</v>
      </c>
      <c r="K3719" s="2" t="s">
        <v>134</v>
      </c>
      <c r="L3719" t="s">
        <v>139</v>
      </c>
      <c r="M3719" s="3" t="s">
        <v>101</v>
      </c>
      <c r="N3719" s="71" t="s">
        <v>97</v>
      </c>
      <c r="O3719" s="71" t="s">
        <v>174</v>
      </c>
      <c r="P3719" s="5" t="s">
        <v>182</v>
      </c>
      <c r="Q3719" s="2" t="s">
        <v>98</v>
      </c>
      <c r="R3719" s="2" t="s">
        <v>98</v>
      </c>
      <c r="S3719" t="s">
        <v>98</v>
      </c>
      <c r="T3719" t="s">
        <v>98</v>
      </c>
      <c r="U3719" s="2" t="s">
        <v>98</v>
      </c>
      <c r="V3719" s="2" t="s">
        <v>98</v>
      </c>
      <c r="W3719" s="2" t="s">
        <v>98</v>
      </c>
      <c r="X3719" s="2" t="s">
        <v>98</v>
      </c>
      <c r="Y3719" s="2" t="s">
        <v>98</v>
      </c>
      <c r="Z3719" s="2" t="s">
        <v>98</v>
      </c>
      <c r="AA3719" s="2" t="s">
        <v>98</v>
      </c>
      <c r="AB3719" s="2" t="s">
        <v>97</v>
      </c>
      <c r="AC3719" t="s">
        <v>179</v>
      </c>
      <c r="AD3719" s="6" t="s">
        <v>97</v>
      </c>
      <c r="AE3719" s="1" t="s">
        <v>98</v>
      </c>
      <c r="AF3719" t="s">
        <v>98</v>
      </c>
    </row>
    <row r="3720" spans="1:32">
      <c r="A3720" s="3" t="s">
        <v>184</v>
      </c>
      <c r="B3720">
        <v>3710</v>
      </c>
      <c r="C3720" s="6">
        <v>208219</v>
      </c>
      <c r="D3720" t="s">
        <v>136</v>
      </c>
      <c r="E3720" s="2" t="s">
        <v>98</v>
      </c>
      <c r="F3720" s="2" t="s">
        <v>98</v>
      </c>
      <c r="G3720" s="2" t="s">
        <v>98</v>
      </c>
      <c r="H3720" s="2" t="s">
        <v>97</v>
      </c>
      <c r="I3720" s="2" t="s">
        <v>149</v>
      </c>
      <c r="J3720" s="2" t="s">
        <v>97</v>
      </c>
      <c r="K3720" s="2" t="s">
        <v>134</v>
      </c>
      <c r="L3720" t="s">
        <v>140</v>
      </c>
      <c r="M3720" s="2" t="s">
        <v>100</v>
      </c>
      <c r="N3720" s="71" t="s">
        <v>99</v>
      </c>
      <c r="O3720" s="71" t="s">
        <v>174</v>
      </c>
      <c r="P3720" s="4" t="s">
        <v>98</v>
      </c>
      <c r="Q3720" s="2" t="s">
        <v>98</v>
      </c>
      <c r="R3720" s="2" t="s">
        <v>98</v>
      </c>
      <c r="S3720" t="s">
        <v>97</v>
      </c>
      <c r="T3720" t="s">
        <v>98</v>
      </c>
      <c r="U3720" s="2" t="s">
        <v>98</v>
      </c>
      <c r="V3720" s="2" t="s">
        <v>98</v>
      </c>
      <c r="W3720" s="2" t="s">
        <v>98</v>
      </c>
      <c r="X3720" s="2" t="s">
        <v>98</v>
      </c>
      <c r="Y3720" s="2" t="s">
        <v>186</v>
      </c>
      <c r="Z3720" s="2" t="s">
        <v>98</v>
      </c>
      <c r="AA3720" s="2" t="s">
        <v>98</v>
      </c>
      <c r="AB3720" s="2" t="s">
        <v>97</v>
      </c>
      <c r="AC3720" t="s">
        <v>179</v>
      </c>
      <c r="AD3720" t="s">
        <v>97</v>
      </c>
      <c r="AE3720" s="1" t="s">
        <v>98</v>
      </c>
      <c r="AF3720" t="s">
        <v>98</v>
      </c>
    </row>
    <row r="3721" spans="1:32">
      <c r="A3721" s="3" t="s">
        <v>184</v>
      </c>
      <c r="B3721">
        <v>3711</v>
      </c>
      <c r="C3721">
        <v>208220</v>
      </c>
      <c r="D3721" t="s">
        <v>136</v>
      </c>
      <c r="E3721" s="2" t="s">
        <v>98</v>
      </c>
      <c r="F3721" s="2" t="s">
        <v>98</v>
      </c>
      <c r="G3721" s="2" t="s">
        <v>98</v>
      </c>
      <c r="H3721" s="3" t="s">
        <v>97</v>
      </c>
      <c r="I3721" s="2" t="s">
        <v>149</v>
      </c>
      <c r="J3721" s="6" t="s">
        <v>97</v>
      </c>
      <c r="K3721" s="2" t="s">
        <v>134</v>
      </c>
      <c r="L3721" t="s">
        <v>140</v>
      </c>
      <c r="M3721" s="3" t="s">
        <v>101</v>
      </c>
      <c r="N3721" s="71" t="s">
        <v>97</v>
      </c>
      <c r="O3721" s="71" t="s">
        <v>174</v>
      </c>
      <c r="P3721" s="5" t="s">
        <v>98</v>
      </c>
      <c r="Q3721" s="2" t="s">
        <v>98</v>
      </c>
      <c r="R3721" s="2" t="s">
        <v>98</v>
      </c>
      <c r="S3721" t="s">
        <v>97</v>
      </c>
      <c r="T3721" t="s">
        <v>98</v>
      </c>
      <c r="U3721" s="2" t="s">
        <v>98</v>
      </c>
      <c r="V3721" s="2" t="s">
        <v>98</v>
      </c>
      <c r="W3721" s="2" t="s">
        <v>98</v>
      </c>
      <c r="X3721" s="2" t="s">
        <v>98</v>
      </c>
      <c r="Y3721" s="2" t="s">
        <v>98</v>
      </c>
      <c r="Z3721" s="2" t="s">
        <v>98</v>
      </c>
      <c r="AA3721" s="2" t="s">
        <v>98</v>
      </c>
      <c r="AB3721" s="2" t="s">
        <v>98</v>
      </c>
      <c r="AC3721" t="s">
        <v>179</v>
      </c>
      <c r="AD3721" s="6" t="s">
        <v>97</v>
      </c>
      <c r="AE3721" s="1" t="s">
        <v>98</v>
      </c>
      <c r="AF3721" t="s">
        <v>98</v>
      </c>
    </row>
    <row r="3722" spans="1:32">
      <c r="A3722" s="3" t="s">
        <v>184</v>
      </c>
      <c r="B3722">
        <v>3712</v>
      </c>
      <c r="C3722" s="6">
        <v>208226</v>
      </c>
      <c r="D3722" t="s">
        <v>136</v>
      </c>
      <c r="E3722" s="2" t="s">
        <v>98</v>
      </c>
      <c r="F3722" s="2" t="s">
        <v>98</v>
      </c>
      <c r="G3722" s="2" t="s">
        <v>98</v>
      </c>
      <c r="H3722" s="2" t="s">
        <v>97</v>
      </c>
      <c r="I3722" s="2" t="s">
        <v>146</v>
      </c>
      <c r="J3722" s="2" t="s">
        <v>97</v>
      </c>
      <c r="K3722" s="2" t="s">
        <v>134</v>
      </c>
      <c r="L3722" t="s">
        <v>139</v>
      </c>
      <c r="M3722" s="2" t="s">
        <v>100</v>
      </c>
      <c r="N3722" s="71" t="s">
        <v>97</v>
      </c>
      <c r="O3722" s="71" t="s">
        <v>174</v>
      </c>
      <c r="P3722" s="4" t="s">
        <v>97</v>
      </c>
      <c r="Q3722" s="2" t="s">
        <v>98</v>
      </c>
      <c r="R3722" s="2" t="s">
        <v>98</v>
      </c>
      <c r="S3722" t="s">
        <v>97</v>
      </c>
      <c r="T3722" t="s">
        <v>98</v>
      </c>
      <c r="U3722" s="2" t="s">
        <v>98</v>
      </c>
      <c r="V3722" s="2" t="s">
        <v>98</v>
      </c>
      <c r="W3722" s="2" t="s">
        <v>98</v>
      </c>
      <c r="X3722" s="2" t="s">
        <v>98</v>
      </c>
      <c r="Y3722" s="2" t="s">
        <v>98</v>
      </c>
      <c r="Z3722" s="2" t="s">
        <v>98</v>
      </c>
      <c r="AA3722" s="2" t="s">
        <v>98</v>
      </c>
      <c r="AB3722" s="2" t="s">
        <v>99</v>
      </c>
      <c r="AC3722" t="s">
        <v>179</v>
      </c>
      <c r="AD3722" t="s">
        <v>97</v>
      </c>
      <c r="AE3722" s="1" t="s">
        <v>98</v>
      </c>
      <c r="AF3722" t="s">
        <v>97</v>
      </c>
    </row>
    <row r="3723" spans="1:32">
      <c r="A3723" s="3" t="s">
        <v>184</v>
      </c>
      <c r="B3723">
        <v>3713</v>
      </c>
      <c r="C3723" s="6">
        <v>208229</v>
      </c>
      <c r="D3723" t="s">
        <v>136</v>
      </c>
      <c r="E3723" s="2" t="s">
        <v>98</v>
      </c>
      <c r="F3723" s="2" t="s">
        <v>98</v>
      </c>
      <c r="G3723" s="2" t="s">
        <v>98</v>
      </c>
      <c r="H3723" s="2" t="s">
        <v>97</v>
      </c>
      <c r="I3723" s="2" t="s">
        <v>144</v>
      </c>
      <c r="J3723" s="2" t="s">
        <v>97</v>
      </c>
      <c r="K3723" s="2" t="s">
        <v>134</v>
      </c>
      <c r="L3723" t="s">
        <v>140</v>
      </c>
      <c r="M3723" s="2" t="s">
        <v>100</v>
      </c>
      <c r="N3723" s="71" t="s">
        <v>97</v>
      </c>
      <c r="O3723" s="71" t="s">
        <v>163</v>
      </c>
      <c r="P3723" s="4" t="s">
        <v>182</v>
      </c>
      <c r="Q3723" s="2" t="s">
        <v>98</v>
      </c>
      <c r="R3723" s="2" t="s">
        <v>98</v>
      </c>
      <c r="S3723" t="s">
        <v>98</v>
      </c>
      <c r="T3723" t="s">
        <v>98</v>
      </c>
      <c r="U3723" s="2" t="s">
        <v>98</v>
      </c>
      <c r="V3723" s="2" t="s">
        <v>98</v>
      </c>
      <c r="W3723" s="2" t="s">
        <v>98</v>
      </c>
      <c r="X3723" s="2" t="s">
        <v>98</v>
      </c>
      <c r="Y3723" s="2" t="s">
        <v>98</v>
      </c>
      <c r="Z3723" s="2" t="s">
        <v>98</v>
      </c>
      <c r="AA3723" s="2" t="s">
        <v>98</v>
      </c>
      <c r="AB3723" s="2" t="s">
        <v>98</v>
      </c>
      <c r="AC3723" t="s">
        <v>179</v>
      </c>
      <c r="AD3723" t="s">
        <v>97</v>
      </c>
      <c r="AE3723" s="1" t="s">
        <v>98</v>
      </c>
      <c r="AF3723" t="s">
        <v>98</v>
      </c>
    </row>
    <row r="3724" spans="1:32">
      <c r="A3724" s="3" t="s">
        <v>184</v>
      </c>
      <c r="B3724">
        <v>3714</v>
      </c>
      <c r="C3724">
        <v>208255</v>
      </c>
      <c r="D3724" t="s">
        <v>136</v>
      </c>
      <c r="E3724" s="2" t="s">
        <v>98</v>
      </c>
      <c r="F3724" s="2" t="s">
        <v>98</v>
      </c>
      <c r="G3724" s="2" t="s">
        <v>98</v>
      </c>
      <c r="H3724" s="3" t="s">
        <v>97</v>
      </c>
      <c r="I3724" s="2" t="s">
        <v>146</v>
      </c>
      <c r="J3724" s="6" t="s">
        <v>97</v>
      </c>
      <c r="K3724" s="2" t="s">
        <v>134</v>
      </c>
      <c r="L3724" t="s">
        <v>140</v>
      </c>
      <c r="M3724" s="2" t="s">
        <v>100</v>
      </c>
      <c r="N3724" s="70" t="s">
        <v>97</v>
      </c>
      <c r="O3724" s="70" t="s">
        <v>174</v>
      </c>
      <c r="P3724" s="5" t="s">
        <v>182</v>
      </c>
      <c r="Q3724" s="2" t="s">
        <v>98</v>
      </c>
      <c r="R3724" s="2" t="s">
        <v>98</v>
      </c>
      <c r="S3724" t="s">
        <v>98</v>
      </c>
      <c r="T3724" t="s">
        <v>98</v>
      </c>
      <c r="U3724" s="2" t="s">
        <v>98</v>
      </c>
      <c r="V3724" s="2" t="s">
        <v>98</v>
      </c>
      <c r="W3724" s="2" t="s">
        <v>98</v>
      </c>
      <c r="X3724" s="2" t="s">
        <v>98</v>
      </c>
      <c r="Y3724" s="2" t="s">
        <v>186</v>
      </c>
      <c r="Z3724" s="2" t="s">
        <v>98</v>
      </c>
      <c r="AA3724" s="2" t="s">
        <v>98</v>
      </c>
      <c r="AB3724" s="2" t="s">
        <v>97</v>
      </c>
      <c r="AC3724" t="s">
        <v>179</v>
      </c>
      <c r="AD3724" s="6" t="s">
        <v>97</v>
      </c>
      <c r="AE3724" s="1" t="s">
        <v>98</v>
      </c>
      <c r="AF3724" t="s">
        <v>98</v>
      </c>
    </row>
    <row r="3725" spans="1:32">
      <c r="A3725" s="3" t="s">
        <v>184</v>
      </c>
      <c r="B3725">
        <v>3715</v>
      </c>
      <c r="C3725" s="6">
        <v>208267</v>
      </c>
      <c r="D3725" t="s">
        <v>137</v>
      </c>
      <c r="E3725" s="2" t="s">
        <v>97</v>
      </c>
      <c r="F3725" s="2" t="s">
        <v>98</v>
      </c>
      <c r="G3725" s="2" t="s">
        <v>98</v>
      </c>
      <c r="H3725" s="2" t="s">
        <v>97</v>
      </c>
      <c r="I3725" s="2" t="s">
        <v>145</v>
      </c>
      <c r="J3725" s="2" t="s">
        <v>97</v>
      </c>
      <c r="K3725" s="2" t="s">
        <v>134</v>
      </c>
      <c r="L3725" t="s">
        <v>138</v>
      </c>
      <c r="M3725" s="2" t="s">
        <v>101</v>
      </c>
      <c r="N3725" s="71" t="s">
        <v>97</v>
      </c>
      <c r="O3725" s="71" t="s">
        <v>174</v>
      </c>
      <c r="P3725" s="4" t="s">
        <v>97</v>
      </c>
      <c r="Q3725" s="2" t="s">
        <v>98</v>
      </c>
      <c r="R3725" s="2" t="s">
        <v>98</v>
      </c>
      <c r="S3725" t="s">
        <v>97</v>
      </c>
      <c r="T3725" t="s">
        <v>98</v>
      </c>
      <c r="U3725" s="2" t="s">
        <v>98</v>
      </c>
      <c r="V3725" s="2" t="s">
        <v>98</v>
      </c>
      <c r="W3725" s="2" t="s">
        <v>98</v>
      </c>
      <c r="X3725" s="2" t="s">
        <v>98</v>
      </c>
      <c r="Y3725" s="2" t="s">
        <v>98</v>
      </c>
      <c r="Z3725" s="2" t="s">
        <v>98</v>
      </c>
      <c r="AA3725" s="2" t="s">
        <v>98</v>
      </c>
      <c r="AB3725" s="2" t="s">
        <v>98</v>
      </c>
      <c r="AC3725" t="s">
        <v>189</v>
      </c>
      <c r="AD3725" t="s">
        <v>97</v>
      </c>
      <c r="AE3725" s="1" t="s">
        <v>98</v>
      </c>
      <c r="AF3725" t="s">
        <v>97</v>
      </c>
    </row>
    <row r="3726" spans="1:32">
      <c r="A3726" s="3" t="s">
        <v>184</v>
      </c>
      <c r="B3726">
        <v>3716</v>
      </c>
      <c r="C3726" s="6">
        <v>208273</v>
      </c>
      <c r="D3726" t="s">
        <v>136</v>
      </c>
      <c r="E3726" s="2" t="s">
        <v>98</v>
      </c>
      <c r="F3726" s="2" t="s">
        <v>98</v>
      </c>
      <c r="G3726" s="2" t="s">
        <v>98</v>
      </c>
      <c r="H3726" s="2" t="s">
        <v>97</v>
      </c>
      <c r="I3726" s="2" t="s">
        <v>146</v>
      </c>
      <c r="J3726" s="2" t="s">
        <v>97</v>
      </c>
      <c r="K3726" s="2" t="s">
        <v>134</v>
      </c>
      <c r="L3726" t="s">
        <v>140</v>
      </c>
      <c r="M3726" s="2" t="s">
        <v>100</v>
      </c>
      <c r="N3726" s="71" t="s">
        <v>97</v>
      </c>
      <c r="O3726" s="71" t="s">
        <v>174</v>
      </c>
      <c r="P3726" s="4" t="s">
        <v>182</v>
      </c>
      <c r="Q3726" s="2" t="s">
        <v>98</v>
      </c>
      <c r="R3726" s="2" t="s">
        <v>98</v>
      </c>
      <c r="S3726" t="s">
        <v>98</v>
      </c>
      <c r="T3726" t="s">
        <v>98</v>
      </c>
      <c r="U3726" s="2" t="s">
        <v>98</v>
      </c>
      <c r="V3726" s="2" t="s">
        <v>98</v>
      </c>
      <c r="W3726" s="2" t="s">
        <v>98</v>
      </c>
      <c r="X3726" s="2" t="s">
        <v>98</v>
      </c>
      <c r="Y3726" s="2" t="s">
        <v>98</v>
      </c>
      <c r="Z3726" s="2" t="s">
        <v>98</v>
      </c>
      <c r="AA3726" s="2" t="s">
        <v>98</v>
      </c>
      <c r="AB3726" s="2" t="s">
        <v>97</v>
      </c>
      <c r="AC3726" t="s">
        <v>179</v>
      </c>
      <c r="AD3726" t="s">
        <v>97</v>
      </c>
      <c r="AE3726" s="1" t="s">
        <v>98</v>
      </c>
      <c r="AF3726" t="s">
        <v>98</v>
      </c>
    </row>
    <row r="3727" spans="1:32">
      <c r="A3727" s="3" t="s">
        <v>184</v>
      </c>
      <c r="B3727">
        <v>3717</v>
      </c>
      <c r="C3727">
        <v>208299</v>
      </c>
      <c r="D3727" t="s">
        <v>137</v>
      </c>
      <c r="E3727" s="2" t="s">
        <v>97</v>
      </c>
      <c r="F3727" s="2" t="s">
        <v>97</v>
      </c>
      <c r="G3727" s="2" t="s">
        <v>97</v>
      </c>
      <c r="H3727" s="3" t="s">
        <v>98</v>
      </c>
      <c r="I3727" s="2" t="s">
        <v>149</v>
      </c>
      <c r="J3727" s="6" t="s">
        <v>97</v>
      </c>
      <c r="K3727" s="2" t="s">
        <v>134</v>
      </c>
      <c r="L3727" t="s">
        <v>140</v>
      </c>
      <c r="M3727" s="2" t="s">
        <v>100</v>
      </c>
      <c r="N3727" s="70" t="s">
        <v>97</v>
      </c>
      <c r="O3727" s="70" t="s">
        <v>163</v>
      </c>
      <c r="P3727" s="4" t="s">
        <v>97</v>
      </c>
      <c r="Q3727" s="2" t="s">
        <v>98</v>
      </c>
      <c r="R3727" s="2" t="s">
        <v>97</v>
      </c>
      <c r="S3727" t="s">
        <v>97</v>
      </c>
      <c r="T3727" t="s">
        <v>98</v>
      </c>
      <c r="U3727" s="2" t="s">
        <v>98</v>
      </c>
      <c r="V3727" s="2" t="s">
        <v>98</v>
      </c>
      <c r="W3727" s="2" t="s">
        <v>98</v>
      </c>
      <c r="X3727" s="2" t="s">
        <v>98</v>
      </c>
      <c r="Y3727" s="2" t="s">
        <v>98</v>
      </c>
      <c r="Z3727" s="2" t="s">
        <v>98</v>
      </c>
      <c r="AA3727" s="2" t="s">
        <v>98</v>
      </c>
      <c r="AB3727" s="2" t="s">
        <v>98</v>
      </c>
      <c r="AC3727" t="s">
        <v>190</v>
      </c>
      <c r="AD3727" s="6" t="s">
        <v>97</v>
      </c>
      <c r="AE3727" s="1" t="s">
        <v>98</v>
      </c>
      <c r="AF3727" t="s">
        <v>97</v>
      </c>
    </row>
    <row r="3728" spans="1:32">
      <c r="A3728" s="3" t="s">
        <v>183</v>
      </c>
      <c r="B3728">
        <v>3718</v>
      </c>
      <c r="C3728" s="6">
        <v>208305</v>
      </c>
      <c r="D3728" t="s">
        <v>137</v>
      </c>
      <c r="E3728" s="2" t="s">
        <v>98</v>
      </c>
      <c r="F3728" s="2" t="s">
        <v>98</v>
      </c>
      <c r="G3728" s="2" t="s">
        <v>98</v>
      </c>
      <c r="H3728" s="2" t="s">
        <v>98</v>
      </c>
      <c r="I3728" s="2" t="s">
        <v>144</v>
      </c>
      <c r="J3728" s="2" t="s">
        <v>98</v>
      </c>
      <c r="K3728" s="2" t="s">
        <v>134</v>
      </c>
      <c r="L3728" t="s">
        <v>138</v>
      </c>
      <c r="M3728" s="2" t="s">
        <v>100</v>
      </c>
      <c r="N3728" s="71" t="s">
        <v>97</v>
      </c>
      <c r="O3728" s="71" t="s">
        <v>174</v>
      </c>
      <c r="P3728" s="4" t="s">
        <v>97</v>
      </c>
      <c r="Q3728" s="2" t="s">
        <v>97</v>
      </c>
      <c r="R3728" s="2" t="s">
        <v>98</v>
      </c>
      <c r="S3728" t="s">
        <v>97</v>
      </c>
      <c r="T3728" t="s">
        <v>98</v>
      </c>
      <c r="U3728" s="2" t="s">
        <v>98</v>
      </c>
      <c r="V3728" s="2" t="s">
        <v>97</v>
      </c>
      <c r="W3728" s="2" t="s">
        <v>98</v>
      </c>
      <c r="X3728" s="2" t="s">
        <v>98</v>
      </c>
      <c r="Y3728" s="2" t="s">
        <v>98</v>
      </c>
      <c r="Z3728" s="2" t="s">
        <v>98</v>
      </c>
      <c r="AA3728" s="2" t="s">
        <v>98</v>
      </c>
      <c r="AB3728" s="2" t="s">
        <v>98</v>
      </c>
      <c r="AC3728" t="s">
        <v>189</v>
      </c>
      <c r="AD3728" t="s">
        <v>97</v>
      </c>
      <c r="AE3728" s="1" t="s">
        <v>98</v>
      </c>
      <c r="AF3728" t="s">
        <v>98</v>
      </c>
    </row>
    <row r="3729" spans="1:32">
      <c r="A3729" s="3" t="s">
        <v>184</v>
      </c>
      <c r="B3729">
        <v>3719</v>
      </c>
      <c r="C3729">
        <v>208307</v>
      </c>
      <c r="D3729" t="s">
        <v>137</v>
      </c>
      <c r="E3729" s="2" t="s">
        <v>98</v>
      </c>
      <c r="F3729" s="2" t="s">
        <v>98</v>
      </c>
      <c r="G3729" s="2" t="s">
        <v>98</v>
      </c>
      <c r="H3729" s="3" t="s">
        <v>97</v>
      </c>
      <c r="I3729" s="2" t="s">
        <v>146</v>
      </c>
      <c r="J3729" s="6" t="s">
        <v>97</v>
      </c>
      <c r="K3729" s="2" t="s">
        <v>134</v>
      </c>
      <c r="L3729" t="s">
        <v>140</v>
      </c>
      <c r="M3729" s="2" t="s">
        <v>100</v>
      </c>
      <c r="N3729" s="70" t="s">
        <v>97</v>
      </c>
      <c r="O3729" s="70" t="s">
        <v>163</v>
      </c>
      <c r="P3729" s="5" t="s">
        <v>182</v>
      </c>
      <c r="Q3729" s="2" t="s">
        <v>98</v>
      </c>
      <c r="R3729" s="2" t="s">
        <v>98</v>
      </c>
      <c r="S3729" t="s">
        <v>98</v>
      </c>
      <c r="T3729" t="s">
        <v>98</v>
      </c>
      <c r="U3729" s="2" t="s">
        <v>98</v>
      </c>
      <c r="V3729" s="2" t="s">
        <v>98</v>
      </c>
      <c r="W3729" s="2" t="s">
        <v>98</v>
      </c>
      <c r="X3729" s="2" t="s">
        <v>98</v>
      </c>
      <c r="Y3729" s="2" t="s">
        <v>98</v>
      </c>
      <c r="Z3729" s="2" t="s">
        <v>98</v>
      </c>
      <c r="AA3729" s="2" t="s">
        <v>98</v>
      </c>
      <c r="AB3729" s="2" t="s">
        <v>97</v>
      </c>
      <c r="AC3729" t="s">
        <v>179</v>
      </c>
      <c r="AD3729" s="6" t="s">
        <v>97</v>
      </c>
      <c r="AE3729" s="7" t="s">
        <v>98</v>
      </c>
      <c r="AF3729" t="s">
        <v>98</v>
      </c>
    </row>
    <row r="3730" spans="1:32">
      <c r="A3730" s="3" t="s">
        <v>184</v>
      </c>
      <c r="B3730">
        <v>3720</v>
      </c>
      <c r="C3730">
        <v>208355</v>
      </c>
      <c r="D3730" t="s">
        <v>136</v>
      </c>
      <c r="E3730" s="2" t="s">
        <v>97</v>
      </c>
      <c r="F3730" s="2" t="s">
        <v>98</v>
      </c>
      <c r="G3730" s="2" t="s">
        <v>98</v>
      </c>
      <c r="H3730" s="3" t="s">
        <v>97</v>
      </c>
      <c r="I3730" s="2" t="s">
        <v>145</v>
      </c>
      <c r="J3730" s="6" t="s">
        <v>97</v>
      </c>
      <c r="K3730" s="2" t="s">
        <v>134</v>
      </c>
      <c r="L3730" t="s">
        <v>139</v>
      </c>
      <c r="M3730" s="3" t="s">
        <v>100</v>
      </c>
      <c r="N3730" s="71" t="s">
        <v>98</v>
      </c>
      <c r="O3730" s="71" t="s">
        <v>174</v>
      </c>
      <c r="P3730" s="5" t="s">
        <v>182</v>
      </c>
      <c r="Q3730" s="2" t="s">
        <v>98</v>
      </c>
      <c r="R3730" s="2" t="s">
        <v>98</v>
      </c>
      <c r="S3730" t="s">
        <v>98</v>
      </c>
      <c r="T3730" t="s">
        <v>97</v>
      </c>
      <c r="U3730" s="2" t="s">
        <v>98</v>
      </c>
      <c r="V3730" s="2" t="s">
        <v>98</v>
      </c>
      <c r="W3730" s="2" t="s">
        <v>98</v>
      </c>
      <c r="X3730" s="2" t="s">
        <v>98</v>
      </c>
      <c r="Y3730" s="2" t="s">
        <v>98</v>
      </c>
      <c r="Z3730" s="2" t="s">
        <v>98</v>
      </c>
      <c r="AA3730" s="2" t="s">
        <v>98</v>
      </c>
      <c r="AB3730" s="2" t="s">
        <v>97</v>
      </c>
      <c r="AC3730" t="s">
        <v>179</v>
      </c>
      <c r="AD3730" s="6" t="s">
        <v>97</v>
      </c>
      <c r="AE3730" s="1" t="s">
        <v>98</v>
      </c>
      <c r="AF3730" t="s">
        <v>99</v>
      </c>
    </row>
    <row r="3731" spans="1:32">
      <c r="A3731" s="3" t="s">
        <v>183</v>
      </c>
      <c r="B3731">
        <v>3721</v>
      </c>
      <c r="C3731" s="6">
        <v>208379</v>
      </c>
      <c r="D3731" t="s">
        <v>137</v>
      </c>
      <c r="E3731" s="2" t="s">
        <v>97</v>
      </c>
      <c r="F3731" s="2" t="s">
        <v>98</v>
      </c>
      <c r="G3731" s="2" t="s">
        <v>98</v>
      </c>
      <c r="H3731" s="2" t="s">
        <v>97</v>
      </c>
      <c r="I3731" s="2" t="s">
        <v>146</v>
      </c>
      <c r="J3731" s="2" t="s">
        <v>97</v>
      </c>
      <c r="K3731" s="2" t="s">
        <v>134</v>
      </c>
      <c r="L3731" t="s">
        <v>140</v>
      </c>
      <c r="M3731" s="2" t="s">
        <v>100</v>
      </c>
      <c r="N3731" s="71" t="s">
        <v>99</v>
      </c>
      <c r="O3731" s="71" t="s">
        <v>163</v>
      </c>
      <c r="P3731" s="4" t="s">
        <v>98</v>
      </c>
      <c r="Q3731" s="2" t="s">
        <v>98</v>
      </c>
      <c r="R3731" s="2" t="s">
        <v>97</v>
      </c>
      <c r="S3731" t="s">
        <v>97</v>
      </c>
      <c r="T3731" t="s">
        <v>98</v>
      </c>
      <c r="U3731" s="2" t="s">
        <v>98</v>
      </c>
      <c r="V3731" s="2" t="s">
        <v>98</v>
      </c>
      <c r="W3731" s="2" t="s">
        <v>98</v>
      </c>
      <c r="X3731" s="2" t="s">
        <v>98</v>
      </c>
      <c r="Y3731" s="2" t="s">
        <v>186</v>
      </c>
      <c r="Z3731" s="2" t="s">
        <v>98</v>
      </c>
      <c r="AA3731" s="2" t="s">
        <v>98</v>
      </c>
      <c r="AB3731" s="2" t="s">
        <v>185</v>
      </c>
      <c r="AC3731" t="s">
        <v>179</v>
      </c>
      <c r="AD3731" t="s">
        <v>97</v>
      </c>
      <c r="AE3731" s="1" t="s">
        <v>98</v>
      </c>
      <c r="AF3731" t="s">
        <v>98</v>
      </c>
    </row>
    <row r="3732" spans="1:32">
      <c r="A3732" s="3" t="s">
        <v>184</v>
      </c>
      <c r="B3732">
        <v>3722</v>
      </c>
      <c r="C3732" s="6">
        <v>208394</v>
      </c>
      <c r="D3732" t="s">
        <v>136</v>
      </c>
      <c r="E3732" s="2" t="s">
        <v>98</v>
      </c>
      <c r="F3732" s="2" t="s">
        <v>98</v>
      </c>
      <c r="G3732" s="2" t="s">
        <v>98</v>
      </c>
      <c r="H3732" s="2" t="s">
        <v>97</v>
      </c>
      <c r="I3732" s="2" t="s">
        <v>147</v>
      </c>
      <c r="J3732" s="2" t="s">
        <v>97</v>
      </c>
      <c r="K3732" s="2" t="s">
        <v>134</v>
      </c>
      <c r="L3732" t="s">
        <v>140</v>
      </c>
      <c r="M3732" s="2" t="s">
        <v>100</v>
      </c>
      <c r="N3732" s="71" t="s">
        <v>97</v>
      </c>
      <c r="O3732" s="71" t="s">
        <v>174</v>
      </c>
      <c r="P3732" s="4" t="s">
        <v>98</v>
      </c>
      <c r="Q3732" s="2" t="s">
        <v>98</v>
      </c>
      <c r="R3732" s="2" t="s">
        <v>98</v>
      </c>
      <c r="S3732" t="s">
        <v>97</v>
      </c>
      <c r="T3732" t="s">
        <v>98</v>
      </c>
      <c r="U3732" s="2" t="s">
        <v>98</v>
      </c>
      <c r="V3732" s="2" t="s">
        <v>98</v>
      </c>
      <c r="W3732" s="2" t="s">
        <v>98</v>
      </c>
      <c r="X3732" s="2" t="s">
        <v>98</v>
      </c>
      <c r="Y3732" s="2" t="s">
        <v>186</v>
      </c>
      <c r="Z3732" s="2" t="s">
        <v>98</v>
      </c>
      <c r="AA3732" s="2" t="s">
        <v>98</v>
      </c>
      <c r="AB3732" s="2" t="s">
        <v>97</v>
      </c>
      <c r="AC3732" t="s">
        <v>179</v>
      </c>
      <c r="AD3732" t="s">
        <v>97</v>
      </c>
      <c r="AE3732" s="1" t="s">
        <v>98</v>
      </c>
      <c r="AF3732" t="s">
        <v>98</v>
      </c>
    </row>
    <row r="3733" spans="1:32">
      <c r="A3733" s="3" t="s">
        <v>184</v>
      </c>
      <c r="B3733">
        <v>3723</v>
      </c>
      <c r="C3733">
        <v>208401</v>
      </c>
      <c r="D3733" t="s">
        <v>136</v>
      </c>
      <c r="E3733" s="2" t="s">
        <v>98</v>
      </c>
      <c r="F3733" s="2" t="s">
        <v>98</v>
      </c>
      <c r="G3733" s="2" t="s">
        <v>98</v>
      </c>
      <c r="H3733" s="3" t="s">
        <v>99</v>
      </c>
      <c r="I3733" s="2" t="s">
        <v>147</v>
      </c>
      <c r="J3733" s="6" t="s">
        <v>97</v>
      </c>
      <c r="K3733" s="2" t="s">
        <v>134</v>
      </c>
      <c r="L3733" t="s">
        <v>140</v>
      </c>
      <c r="M3733" s="2" t="s">
        <v>100</v>
      </c>
      <c r="N3733" s="70" t="s">
        <v>97</v>
      </c>
      <c r="O3733" s="70" t="s">
        <v>174</v>
      </c>
      <c r="P3733" s="4" t="s">
        <v>97</v>
      </c>
      <c r="Q3733" s="2" t="s">
        <v>98</v>
      </c>
      <c r="R3733" s="2" t="s">
        <v>98</v>
      </c>
      <c r="S3733" t="s">
        <v>97</v>
      </c>
      <c r="T3733" t="s">
        <v>98</v>
      </c>
      <c r="U3733" s="2" t="s">
        <v>98</v>
      </c>
      <c r="V3733" s="2" t="s">
        <v>98</v>
      </c>
      <c r="W3733" s="2" t="s">
        <v>98</v>
      </c>
      <c r="X3733" s="2" t="s">
        <v>98</v>
      </c>
      <c r="Y3733" s="2" t="s">
        <v>186</v>
      </c>
      <c r="Z3733" s="2" t="s">
        <v>98</v>
      </c>
      <c r="AA3733" s="2" t="s">
        <v>98</v>
      </c>
      <c r="AB3733" s="2" t="s">
        <v>97</v>
      </c>
      <c r="AC3733" t="s">
        <v>179</v>
      </c>
      <c r="AD3733" s="6" t="s">
        <v>97</v>
      </c>
      <c r="AE3733" s="1" t="s">
        <v>98</v>
      </c>
      <c r="AF3733" t="s">
        <v>98</v>
      </c>
    </row>
    <row r="3734" spans="1:32">
      <c r="A3734" s="3" t="s">
        <v>184</v>
      </c>
      <c r="B3734">
        <v>3724</v>
      </c>
      <c r="C3734">
        <v>208406</v>
      </c>
      <c r="D3734" t="s">
        <v>137</v>
      </c>
      <c r="E3734" s="2" t="s">
        <v>98</v>
      </c>
      <c r="F3734" s="2" t="s">
        <v>98</v>
      </c>
      <c r="G3734" s="2" t="s">
        <v>98</v>
      </c>
      <c r="H3734" s="3" t="s">
        <v>98</v>
      </c>
      <c r="I3734" s="2" t="s">
        <v>144</v>
      </c>
      <c r="J3734" s="6" t="s">
        <v>98</v>
      </c>
      <c r="K3734" s="2" t="s">
        <v>135</v>
      </c>
      <c r="L3734" t="s">
        <v>139</v>
      </c>
      <c r="M3734" s="2" t="s">
        <v>101</v>
      </c>
      <c r="N3734" s="70" t="s">
        <v>98</v>
      </c>
      <c r="O3734" s="70" t="s">
        <v>99</v>
      </c>
      <c r="P3734" s="4" t="s">
        <v>98</v>
      </c>
      <c r="Q3734" s="2" t="s">
        <v>98</v>
      </c>
      <c r="R3734" s="2" t="s">
        <v>98</v>
      </c>
      <c r="S3734" t="s">
        <v>97</v>
      </c>
      <c r="T3734" t="s">
        <v>98</v>
      </c>
      <c r="U3734" s="2" t="s">
        <v>98</v>
      </c>
      <c r="V3734" s="2" t="s">
        <v>98</v>
      </c>
      <c r="W3734" s="2" t="s">
        <v>98</v>
      </c>
      <c r="X3734" s="2" t="s">
        <v>97</v>
      </c>
      <c r="Y3734" s="2" t="s">
        <v>99</v>
      </c>
      <c r="Z3734" s="2" t="s">
        <v>98</v>
      </c>
      <c r="AA3734" s="2" t="s">
        <v>98</v>
      </c>
      <c r="AB3734" s="2" t="s">
        <v>185</v>
      </c>
      <c r="AC3734" t="s">
        <v>179</v>
      </c>
      <c r="AD3734" s="6" t="s">
        <v>98</v>
      </c>
      <c r="AE3734" s="7" t="s">
        <v>98</v>
      </c>
      <c r="AF3734" t="s">
        <v>97</v>
      </c>
    </row>
    <row r="3735" spans="1:32">
      <c r="A3735" s="3" t="s">
        <v>184</v>
      </c>
      <c r="B3735">
        <v>3725</v>
      </c>
      <c r="C3735">
        <v>208420</v>
      </c>
      <c r="D3735" t="s">
        <v>137</v>
      </c>
      <c r="E3735" s="2" t="s">
        <v>98</v>
      </c>
      <c r="F3735" s="2" t="s">
        <v>98</v>
      </c>
      <c r="G3735" s="2" t="s">
        <v>98</v>
      </c>
      <c r="H3735" s="3" t="s">
        <v>97</v>
      </c>
      <c r="I3735" s="2" t="s">
        <v>146</v>
      </c>
      <c r="J3735" s="6" t="s">
        <v>97</v>
      </c>
      <c r="K3735" s="2" t="s">
        <v>134</v>
      </c>
      <c r="L3735" t="s">
        <v>140</v>
      </c>
      <c r="M3735" s="2" t="s">
        <v>100</v>
      </c>
      <c r="N3735" s="70" t="s">
        <v>97</v>
      </c>
      <c r="O3735" s="70" t="s">
        <v>99</v>
      </c>
      <c r="P3735" s="5" t="s">
        <v>182</v>
      </c>
      <c r="Q3735" s="2" t="s">
        <v>98</v>
      </c>
      <c r="R3735" s="2" t="s">
        <v>98</v>
      </c>
      <c r="S3735" t="s">
        <v>98</v>
      </c>
      <c r="T3735" t="s">
        <v>98</v>
      </c>
      <c r="U3735" s="2" t="s">
        <v>98</v>
      </c>
      <c r="V3735" s="2" t="s">
        <v>98</v>
      </c>
      <c r="W3735" s="2" t="s">
        <v>98</v>
      </c>
      <c r="X3735" s="2" t="s">
        <v>98</v>
      </c>
      <c r="Y3735" s="2" t="s">
        <v>186</v>
      </c>
      <c r="Z3735" s="2" t="s">
        <v>98</v>
      </c>
      <c r="AA3735" s="2" t="s">
        <v>98</v>
      </c>
      <c r="AB3735" s="2" t="s">
        <v>99</v>
      </c>
      <c r="AC3735" t="s">
        <v>179</v>
      </c>
      <c r="AD3735" s="6" t="s">
        <v>97</v>
      </c>
      <c r="AE3735" s="1" t="s">
        <v>98</v>
      </c>
      <c r="AF3735" t="s">
        <v>98</v>
      </c>
    </row>
    <row r="3736" spans="1:32">
      <c r="A3736" s="3" t="s">
        <v>184</v>
      </c>
      <c r="B3736">
        <v>3726</v>
      </c>
      <c r="C3736">
        <v>208427</v>
      </c>
      <c r="D3736" t="s">
        <v>137</v>
      </c>
      <c r="E3736" s="2" t="s">
        <v>98</v>
      </c>
      <c r="F3736" s="2" t="s">
        <v>98</v>
      </c>
      <c r="G3736" s="2" t="s">
        <v>98</v>
      </c>
      <c r="H3736" s="3" t="s">
        <v>97</v>
      </c>
      <c r="I3736" s="2" t="s">
        <v>149</v>
      </c>
      <c r="J3736" s="6" t="s">
        <v>97</v>
      </c>
      <c r="K3736" s="2" t="s">
        <v>134</v>
      </c>
      <c r="L3736" t="s">
        <v>139</v>
      </c>
      <c r="M3736" s="3" t="s">
        <v>100</v>
      </c>
      <c r="N3736" s="71" t="s">
        <v>97</v>
      </c>
      <c r="O3736" s="71" t="s">
        <v>174</v>
      </c>
      <c r="P3736" s="4" t="s">
        <v>98</v>
      </c>
      <c r="Q3736" s="2" t="s">
        <v>97</v>
      </c>
      <c r="R3736" s="2" t="s">
        <v>98</v>
      </c>
      <c r="S3736" t="s">
        <v>97</v>
      </c>
      <c r="T3736" t="s">
        <v>98</v>
      </c>
      <c r="U3736" s="2" t="s">
        <v>98</v>
      </c>
      <c r="V3736" s="2" t="s">
        <v>98</v>
      </c>
      <c r="W3736" s="2" t="s">
        <v>98</v>
      </c>
      <c r="X3736" s="2" t="s">
        <v>98</v>
      </c>
      <c r="Y3736" s="2" t="s">
        <v>98</v>
      </c>
      <c r="Z3736" s="2" t="s">
        <v>98</v>
      </c>
      <c r="AA3736" s="2" t="s">
        <v>98</v>
      </c>
      <c r="AB3736" s="2" t="s">
        <v>98</v>
      </c>
      <c r="AC3736" t="s">
        <v>179</v>
      </c>
      <c r="AD3736" s="6" t="s">
        <v>97</v>
      </c>
      <c r="AE3736" s="1" t="s">
        <v>98</v>
      </c>
      <c r="AF3736" t="s">
        <v>98</v>
      </c>
    </row>
    <row r="3737" spans="1:32">
      <c r="A3737" s="3" t="s">
        <v>184</v>
      </c>
      <c r="B3737">
        <v>3727</v>
      </c>
      <c r="C3737">
        <v>208460</v>
      </c>
      <c r="D3737" t="s">
        <v>137</v>
      </c>
      <c r="E3737" s="2" t="s">
        <v>98</v>
      </c>
      <c r="F3737" s="2" t="s">
        <v>98</v>
      </c>
      <c r="G3737" s="2" t="s">
        <v>98</v>
      </c>
      <c r="H3737" s="3" t="s">
        <v>97</v>
      </c>
      <c r="I3737" s="2" t="s">
        <v>149</v>
      </c>
      <c r="J3737" s="6" t="s">
        <v>97</v>
      </c>
      <c r="K3737" s="2" t="s">
        <v>134</v>
      </c>
      <c r="L3737" t="s">
        <v>140</v>
      </c>
      <c r="M3737" s="3" t="s">
        <v>101</v>
      </c>
      <c r="N3737" s="71" t="s">
        <v>98</v>
      </c>
      <c r="O3737" s="71" t="s">
        <v>174</v>
      </c>
      <c r="P3737" s="4" t="s">
        <v>182</v>
      </c>
      <c r="Q3737" s="2" t="s">
        <v>98</v>
      </c>
      <c r="R3737" s="2" t="s">
        <v>98</v>
      </c>
      <c r="S3737" t="s">
        <v>98</v>
      </c>
      <c r="T3737" t="s">
        <v>98</v>
      </c>
      <c r="U3737" s="2" t="s">
        <v>98</v>
      </c>
      <c r="V3737" s="2" t="s">
        <v>98</v>
      </c>
      <c r="W3737" s="2" t="s">
        <v>98</v>
      </c>
      <c r="X3737" s="2" t="s">
        <v>98</v>
      </c>
      <c r="Y3737" s="2" t="s">
        <v>186</v>
      </c>
      <c r="Z3737" s="2" t="s">
        <v>98</v>
      </c>
      <c r="AA3737" s="2" t="s">
        <v>98</v>
      </c>
      <c r="AB3737" s="2" t="s">
        <v>97</v>
      </c>
      <c r="AC3737" t="s">
        <v>179</v>
      </c>
      <c r="AD3737" s="6" t="s">
        <v>97</v>
      </c>
      <c r="AE3737" s="7" t="s">
        <v>98</v>
      </c>
      <c r="AF3737" t="s">
        <v>98</v>
      </c>
    </row>
    <row r="3738" spans="1:32">
      <c r="A3738" s="3" t="s">
        <v>184</v>
      </c>
      <c r="B3738">
        <v>3728</v>
      </c>
      <c r="C3738">
        <v>208467</v>
      </c>
      <c r="D3738" t="s">
        <v>137</v>
      </c>
      <c r="E3738" s="2" t="s">
        <v>98</v>
      </c>
      <c r="F3738" s="2" t="s">
        <v>98</v>
      </c>
      <c r="G3738" s="2" t="s">
        <v>98</v>
      </c>
      <c r="H3738" s="3" t="s">
        <v>97</v>
      </c>
      <c r="I3738" s="2" t="s">
        <v>149</v>
      </c>
      <c r="J3738" s="6" t="s">
        <v>97</v>
      </c>
      <c r="K3738" s="2" t="s">
        <v>134</v>
      </c>
      <c r="L3738" t="s">
        <v>140</v>
      </c>
      <c r="M3738" s="3" t="s">
        <v>101</v>
      </c>
      <c r="N3738" s="71" t="s">
        <v>98</v>
      </c>
      <c r="O3738" s="71" t="s">
        <v>174</v>
      </c>
      <c r="P3738" s="4" t="s">
        <v>182</v>
      </c>
      <c r="Q3738" s="2" t="s">
        <v>98</v>
      </c>
      <c r="R3738" s="2" t="s">
        <v>98</v>
      </c>
      <c r="S3738" t="s">
        <v>98</v>
      </c>
      <c r="T3738" t="s">
        <v>98</v>
      </c>
      <c r="U3738" s="2" t="s">
        <v>98</v>
      </c>
      <c r="V3738" s="2" t="s">
        <v>98</v>
      </c>
      <c r="W3738" s="2" t="s">
        <v>98</v>
      </c>
      <c r="X3738" s="2" t="s">
        <v>98</v>
      </c>
      <c r="Y3738" s="2" t="s">
        <v>98</v>
      </c>
      <c r="Z3738" s="2" t="s">
        <v>98</v>
      </c>
      <c r="AA3738" s="2" t="s">
        <v>98</v>
      </c>
      <c r="AB3738" s="2" t="s">
        <v>97</v>
      </c>
      <c r="AC3738" t="s">
        <v>179</v>
      </c>
      <c r="AD3738" s="6" t="s">
        <v>97</v>
      </c>
      <c r="AE3738" s="1" t="s">
        <v>98</v>
      </c>
      <c r="AF3738" t="s">
        <v>98</v>
      </c>
    </row>
    <row r="3739" spans="1:32">
      <c r="A3739" s="3" t="s">
        <v>184</v>
      </c>
      <c r="B3739">
        <v>3729</v>
      </c>
      <c r="C3739">
        <v>208475</v>
      </c>
      <c r="D3739" t="s">
        <v>137</v>
      </c>
      <c r="E3739" s="2" t="s">
        <v>98</v>
      </c>
      <c r="F3739" s="2" t="s">
        <v>98</v>
      </c>
      <c r="G3739" s="2" t="s">
        <v>98</v>
      </c>
      <c r="H3739" s="2" t="s">
        <v>97</v>
      </c>
      <c r="I3739" s="2" t="s">
        <v>149</v>
      </c>
      <c r="J3739" s="6" t="s">
        <v>97</v>
      </c>
      <c r="K3739" s="2" t="s">
        <v>134</v>
      </c>
      <c r="L3739" t="s">
        <v>138</v>
      </c>
      <c r="M3739" s="2" t="s">
        <v>100</v>
      </c>
      <c r="N3739" s="70" t="s">
        <v>98</v>
      </c>
      <c r="O3739" s="70" t="s">
        <v>174</v>
      </c>
      <c r="P3739" s="4" t="s">
        <v>98</v>
      </c>
      <c r="Q3739" s="2" t="s">
        <v>97</v>
      </c>
      <c r="R3739" s="2" t="s">
        <v>98</v>
      </c>
      <c r="S3739" t="s">
        <v>97</v>
      </c>
      <c r="T3739" t="s">
        <v>98</v>
      </c>
      <c r="U3739" s="2" t="s">
        <v>98</v>
      </c>
      <c r="V3739" s="2" t="s">
        <v>98</v>
      </c>
      <c r="W3739" s="2" t="s">
        <v>98</v>
      </c>
      <c r="X3739" s="2" t="s">
        <v>98</v>
      </c>
      <c r="Y3739" s="2" t="s">
        <v>98</v>
      </c>
      <c r="Z3739" s="2" t="s">
        <v>98</v>
      </c>
      <c r="AA3739" s="2" t="s">
        <v>98</v>
      </c>
      <c r="AB3739" s="2" t="s">
        <v>98</v>
      </c>
      <c r="AC3739" t="s">
        <v>179</v>
      </c>
      <c r="AD3739" s="6" t="s">
        <v>97</v>
      </c>
      <c r="AE3739" s="1" t="s">
        <v>98</v>
      </c>
      <c r="AF3739" t="s">
        <v>98</v>
      </c>
    </row>
    <row r="3740" spans="1:32">
      <c r="A3740" s="3" t="s">
        <v>184</v>
      </c>
      <c r="B3740">
        <v>3730</v>
      </c>
      <c r="C3740">
        <v>208502</v>
      </c>
      <c r="D3740" t="s">
        <v>137</v>
      </c>
      <c r="E3740" s="2" t="s">
        <v>98</v>
      </c>
      <c r="F3740" s="2" t="s">
        <v>98</v>
      </c>
      <c r="G3740" s="2" t="s">
        <v>98</v>
      </c>
      <c r="H3740" s="3" t="s">
        <v>97</v>
      </c>
      <c r="I3740" s="2" t="s">
        <v>148</v>
      </c>
      <c r="J3740" s="6" t="s">
        <v>97</v>
      </c>
      <c r="K3740" s="2" t="s">
        <v>134</v>
      </c>
      <c r="L3740" t="s">
        <v>140</v>
      </c>
      <c r="M3740" s="3" t="s">
        <v>100</v>
      </c>
      <c r="N3740" s="71" t="s">
        <v>97</v>
      </c>
      <c r="O3740" s="71" t="s">
        <v>163</v>
      </c>
      <c r="P3740" s="4" t="s">
        <v>182</v>
      </c>
      <c r="Q3740" s="2" t="s">
        <v>98</v>
      </c>
      <c r="R3740" s="2" t="s">
        <v>98</v>
      </c>
      <c r="S3740" t="s">
        <v>98</v>
      </c>
      <c r="T3740" t="s">
        <v>98</v>
      </c>
      <c r="U3740" s="2" t="s">
        <v>98</v>
      </c>
      <c r="V3740" s="2" t="s">
        <v>97</v>
      </c>
      <c r="W3740" s="2" t="s">
        <v>98</v>
      </c>
      <c r="X3740" s="2" t="s">
        <v>98</v>
      </c>
      <c r="Y3740" s="2" t="s">
        <v>98</v>
      </c>
      <c r="Z3740" s="2" t="s">
        <v>98</v>
      </c>
      <c r="AA3740" s="2" t="s">
        <v>98</v>
      </c>
      <c r="AB3740" s="2" t="s">
        <v>97</v>
      </c>
      <c r="AC3740" t="s">
        <v>179</v>
      </c>
      <c r="AD3740" s="6" t="s">
        <v>97</v>
      </c>
      <c r="AE3740" s="7" t="s">
        <v>98</v>
      </c>
      <c r="AF3740" t="s">
        <v>98</v>
      </c>
    </row>
    <row r="3741" spans="1:32">
      <c r="A3741" s="3" t="s">
        <v>184</v>
      </c>
      <c r="B3741">
        <v>3731</v>
      </c>
      <c r="C3741">
        <v>208506</v>
      </c>
      <c r="D3741" t="s">
        <v>136</v>
      </c>
      <c r="E3741" s="2" t="s">
        <v>98</v>
      </c>
      <c r="F3741" s="2" t="s">
        <v>98</v>
      </c>
      <c r="G3741" s="2" t="s">
        <v>98</v>
      </c>
      <c r="H3741" s="2" t="s">
        <v>97</v>
      </c>
      <c r="I3741" s="2" t="s">
        <v>145</v>
      </c>
      <c r="J3741" s="6" t="s">
        <v>97</v>
      </c>
      <c r="K3741" s="2" t="s">
        <v>134</v>
      </c>
      <c r="L3741" t="s">
        <v>140</v>
      </c>
      <c r="M3741" s="3" t="s">
        <v>101</v>
      </c>
      <c r="N3741" s="71" t="s">
        <v>97</v>
      </c>
      <c r="O3741" s="71" t="s">
        <v>174</v>
      </c>
      <c r="P3741" s="5" t="s">
        <v>97</v>
      </c>
      <c r="Q3741" s="2" t="s">
        <v>98</v>
      </c>
      <c r="R3741" s="2" t="s">
        <v>98</v>
      </c>
      <c r="S3741" t="s">
        <v>97</v>
      </c>
      <c r="T3741" t="s">
        <v>98</v>
      </c>
      <c r="U3741" s="2" t="s">
        <v>98</v>
      </c>
      <c r="V3741" s="2" t="s">
        <v>98</v>
      </c>
      <c r="W3741" s="2" t="s">
        <v>98</v>
      </c>
      <c r="X3741" s="2" t="s">
        <v>98</v>
      </c>
      <c r="Y3741" s="2" t="s">
        <v>98</v>
      </c>
      <c r="Z3741" s="2" t="s">
        <v>98</v>
      </c>
      <c r="AA3741" s="2" t="s">
        <v>98</v>
      </c>
      <c r="AB3741" s="2" t="s">
        <v>97</v>
      </c>
      <c r="AC3741" t="s">
        <v>179</v>
      </c>
      <c r="AD3741" t="s">
        <v>97</v>
      </c>
      <c r="AE3741" s="1" t="s">
        <v>98</v>
      </c>
      <c r="AF3741" t="s">
        <v>98</v>
      </c>
    </row>
    <row r="3742" spans="1:32">
      <c r="A3742" s="3" t="s">
        <v>184</v>
      </c>
      <c r="B3742">
        <v>3732</v>
      </c>
      <c r="C3742">
        <v>208512</v>
      </c>
      <c r="D3742" t="s">
        <v>137</v>
      </c>
      <c r="E3742" s="2" t="s">
        <v>98</v>
      </c>
      <c r="F3742" s="2" t="s">
        <v>98</v>
      </c>
      <c r="G3742" s="2" t="s">
        <v>98</v>
      </c>
      <c r="H3742" s="2" t="s">
        <v>97</v>
      </c>
      <c r="I3742" s="2" t="s">
        <v>146</v>
      </c>
      <c r="J3742" s="6" t="s">
        <v>97</v>
      </c>
      <c r="K3742" s="2" t="s">
        <v>134</v>
      </c>
      <c r="L3742" t="s">
        <v>140</v>
      </c>
      <c r="M3742" s="3" t="s">
        <v>100</v>
      </c>
      <c r="N3742" s="71" t="s">
        <v>98</v>
      </c>
      <c r="O3742" s="71" t="s">
        <v>163</v>
      </c>
      <c r="P3742" s="4" t="s">
        <v>182</v>
      </c>
      <c r="Q3742" s="2" t="s">
        <v>98</v>
      </c>
      <c r="R3742" s="2" t="s">
        <v>98</v>
      </c>
      <c r="S3742" t="s">
        <v>98</v>
      </c>
      <c r="T3742" t="s">
        <v>98</v>
      </c>
      <c r="U3742" s="2" t="s">
        <v>98</v>
      </c>
      <c r="V3742" s="2" t="s">
        <v>98</v>
      </c>
      <c r="W3742" s="2" t="s">
        <v>98</v>
      </c>
      <c r="X3742" s="2" t="s">
        <v>98</v>
      </c>
      <c r="Y3742" s="2" t="s">
        <v>186</v>
      </c>
      <c r="Z3742" s="2" t="s">
        <v>98</v>
      </c>
      <c r="AA3742" s="2" t="s">
        <v>98</v>
      </c>
      <c r="AB3742" s="2" t="s">
        <v>99</v>
      </c>
      <c r="AC3742" t="s">
        <v>179</v>
      </c>
      <c r="AD3742" t="s">
        <v>97</v>
      </c>
      <c r="AE3742" s="1" t="s">
        <v>98</v>
      </c>
      <c r="AF3742" t="s">
        <v>98</v>
      </c>
    </row>
    <row r="3743" spans="1:32">
      <c r="A3743" s="3" t="s">
        <v>184</v>
      </c>
      <c r="B3743">
        <v>3733</v>
      </c>
      <c r="C3743">
        <v>208549</v>
      </c>
      <c r="D3743" t="s">
        <v>136</v>
      </c>
      <c r="E3743" s="2" t="s">
        <v>98</v>
      </c>
      <c r="F3743" s="2" t="s">
        <v>98</v>
      </c>
      <c r="G3743" s="2" t="s">
        <v>98</v>
      </c>
      <c r="H3743" s="2" t="s">
        <v>99</v>
      </c>
      <c r="I3743" s="2" t="s">
        <v>146</v>
      </c>
      <c r="J3743" s="6" t="s">
        <v>97</v>
      </c>
      <c r="K3743" s="2" t="s">
        <v>134</v>
      </c>
      <c r="L3743" t="s">
        <v>140</v>
      </c>
      <c r="M3743" s="3" t="s">
        <v>100</v>
      </c>
      <c r="N3743" s="71" t="s">
        <v>97</v>
      </c>
      <c r="O3743" s="71" t="s">
        <v>163</v>
      </c>
      <c r="P3743" s="5" t="s">
        <v>182</v>
      </c>
      <c r="Q3743" s="2" t="s">
        <v>98</v>
      </c>
      <c r="R3743" s="2" t="s">
        <v>98</v>
      </c>
      <c r="S3743" t="s">
        <v>98</v>
      </c>
      <c r="T3743" t="s">
        <v>98</v>
      </c>
      <c r="U3743" s="2" t="s">
        <v>98</v>
      </c>
      <c r="V3743" s="2" t="s">
        <v>98</v>
      </c>
      <c r="W3743" s="2" t="s">
        <v>98</v>
      </c>
      <c r="X3743" s="2" t="s">
        <v>98</v>
      </c>
      <c r="Y3743" s="2" t="s">
        <v>186</v>
      </c>
      <c r="Z3743" s="2" t="s">
        <v>98</v>
      </c>
      <c r="AA3743" s="2" t="s">
        <v>98</v>
      </c>
      <c r="AB3743" s="2" t="s">
        <v>98</v>
      </c>
      <c r="AC3743" t="s">
        <v>179</v>
      </c>
      <c r="AD3743" t="s">
        <v>97</v>
      </c>
      <c r="AE3743" s="1" t="s">
        <v>98</v>
      </c>
      <c r="AF3743" t="s">
        <v>98</v>
      </c>
    </row>
    <row r="3744" spans="1:32">
      <c r="A3744" s="3" t="s">
        <v>184</v>
      </c>
      <c r="B3744">
        <v>3734</v>
      </c>
      <c r="C3744">
        <v>208558</v>
      </c>
      <c r="D3744" t="s">
        <v>137</v>
      </c>
      <c r="E3744" s="2" t="s">
        <v>98</v>
      </c>
      <c r="F3744" s="2" t="s">
        <v>98</v>
      </c>
      <c r="G3744" s="2" t="s">
        <v>98</v>
      </c>
      <c r="H3744" s="3" t="s">
        <v>99</v>
      </c>
      <c r="I3744" s="2" t="s">
        <v>144</v>
      </c>
      <c r="J3744" s="6" t="s">
        <v>97</v>
      </c>
      <c r="K3744" s="2" t="s">
        <v>134</v>
      </c>
      <c r="L3744" t="s">
        <v>140</v>
      </c>
      <c r="M3744" s="2" t="s">
        <v>100</v>
      </c>
      <c r="N3744" s="70" t="s">
        <v>98</v>
      </c>
      <c r="O3744" s="70" t="s">
        <v>163</v>
      </c>
      <c r="P3744" s="4" t="s">
        <v>182</v>
      </c>
      <c r="Q3744" s="2" t="s">
        <v>98</v>
      </c>
      <c r="R3744" s="2" t="s">
        <v>98</v>
      </c>
      <c r="S3744" t="s">
        <v>98</v>
      </c>
      <c r="T3744" t="s">
        <v>98</v>
      </c>
      <c r="U3744" s="2" t="s">
        <v>98</v>
      </c>
      <c r="V3744" s="2" t="s">
        <v>98</v>
      </c>
      <c r="W3744" s="2" t="s">
        <v>98</v>
      </c>
      <c r="X3744" s="2" t="s">
        <v>98</v>
      </c>
      <c r="Y3744" s="2" t="s">
        <v>186</v>
      </c>
      <c r="Z3744" s="2" t="s">
        <v>98</v>
      </c>
      <c r="AA3744" s="2" t="s">
        <v>98</v>
      </c>
      <c r="AB3744" s="2" t="s">
        <v>97</v>
      </c>
      <c r="AC3744" t="s">
        <v>179</v>
      </c>
      <c r="AD3744" s="6" t="s">
        <v>97</v>
      </c>
      <c r="AE3744" s="1" t="s">
        <v>98</v>
      </c>
      <c r="AF3744" t="s">
        <v>98</v>
      </c>
    </row>
    <row r="3745" spans="1:32">
      <c r="A3745" s="3" t="s">
        <v>184</v>
      </c>
      <c r="B3745">
        <v>3735</v>
      </c>
      <c r="C3745">
        <v>208596</v>
      </c>
      <c r="D3745" t="s">
        <v>137</v>
      </c>
      <c r="E3745" s="2" t="s">
        <v>98</v>
      </c>
      <c r="F3745" s="2" t="s">
        <v>98</v>
      </c>
      <c r="G3745" s="2" t="s">
        <v>98</v>
      </c>
      <c r="H3745" s="3" t="s">
        <v>97</v>
      </c>
      <c r="I3745" s="2" t="s">
        <v>146</v>
      </c>
      <c r="J3745" s="6" t="s">
        <v>97</v>
      </c>
      <c r="K3745" s="2" t="s">
        <v>134</v>
      </c>
      <c r="L3745" t="s">
        <v>139</v>
      </c>
      <c r="M3745" s="3" t="s">
        <v>100</v>
      </c>
      <c r="N3745" s="71" t="s">
        <v>98</v>
      </c>
      <c r="O3745" s="71" t="s">
        <v>174</v>
      </c>
      <c r="P3745" s="4" t="s">
        <v>98</v>
      </c>
      <c r="Q3745" s="2" t="s">
        <v>98</v>
      </c>
      <c r="R3745" s="2" t="s">
        <v>98</v>
      </c>
      <c r="S3745" t="s">
        <v>97</v>
      </c>
      <c r="T3745" t="s">
        <v>98</v>
      </c>
      <c r="U3745" s="2" t="s">
        <v>98</v>
      </c>
      <c r="V3745" s="2" t="s">
        <v>98</v>
      </c>
      <c r="W3745" s="2" t="s">
        <v>98</v>
      </c>
      <c r="X3745" s="2" t="s">
        <v>98</v>
      </c>
      <c r="Y3745" s="2" t="s">
        <v>98</v>
      </c>
      <c r="Z3745" s="2" t="s">
        <v>98</v>
      </c>
      <c r="AA3745" s="2" t="s">
        <v>98</v>
      </c>
      <c r="AB3745" s="2" t="s">
        <v>98</v>
      </c>
      <c r="AC3745" t="s">
        <v>179</v>
      </c>
      <c r="AD3745" s="6" t="s">
        <v>97</v>
      </c>
      <c r="AE3745" s="1" t="s">
        <v>98</v>
      </c>
      <c r="AF3745" t="s">
        <v>98</v>
      </c>
    </row>
    <row r="3746" spans="1:32">
      <c r="A3746" s="3" t="s">
        <v>184</v>
      </c>
      <c r="B3746">
        <v>3736</v>
      </c>
      <c r="C3746" s="6">
        <v>208597</v>
      </c>
      <c r="D3746" t="s">
        <v>136</v>
      </c>
      <c r="E3746" s="2" t="s">
        <v>98</v>
      </c>
      <c r="F3746" s="2" t="s">
        <v>98</v>
      </c>
      <c r="G3746" s="2" t="s">
        <v>98</v>
      </c>
      <c r="H3746" s="2" t="s">
        <v>97</v>
      </c>
      <c r="I3746" s="2" t="s">
        <v>149</v>
      </c>
      <c r="J3746" s="2" t="s">
        <v>97</v>
      </c>
      <c r="K3746" s="2" t="s">
        <v>134</v>
      </c>
      <c r="L3746" t="s">
        <v>139</v>
      </c>
      <c r="M3746" s="2" t="s">
        <v>101</v>
      </c>
      <c r="N3746" s="71" t="s">
        <v>97</v>
      </c>
      <c r="O3746" s="71" t="s">
        <v>174</v>
      </c>
      <c r="P3746" s="4" t="s">
        <v>182</v>
      </c>
      <c r="Q3746" s="2" t="s">
        <v>97</v>
      </c>
      <c r="R3746" s="2" t="s">
        <v>98</v>
      </c>
      <c r="S3746" t="s">
        <v>98</v>
      </c>
      <c r="T3746" t="s">
        <v>98</v>
      </c>
      <c r="U3746" s="2" t="s">
        <v>98</v>
      </c>
      <c r="V3746" s="2" t="s">
        <v>98</v>
      </c>
      <c r="W3746" s="2" t="s">
        <v>98</v>
      </c>
      <c r="X3746" s="2" t="s">
        <v>98</v>
      </c>
      <c r="Y3746" s="2" t="s">
        <v>98</v>
      </c>
      <c r="Z3746" s="2" t="s">
        <v>98</v>
      </c>
      <c r="AA3746" s="2" t="s">
        <v>98</v>
      </c>
      <c r="AB3746" s="2" t="s">
        <v>97</v>
      </c>
      <c r="AC3746" t="s">
        <v>179</v>
      </c>
      <c r="AD3746" t="s">
        <v>97</v>
      </c>
      <c r="AE3746" s="1" t="s">
        <v>98</v>
      </c>
      <c r="AF3746" t="s">
        <v>98</v>
      </c>
    </row>
    <row r="3747" spans="1:32">
      <c r="A3747" s="3" t="s">
        <v>184</v>
      </c>
      <c r="B3747">
        <v>3737</v>
      </c>
      <c r="C3747" s="6">
        <v>208599</v>
      </c>
      <c r="D3747" t="s">
        <v>136</v>
      </c>
      <c r="E3747" s="2" t="s">
        <v>98</v>
      </c>
      <c r="F3747" s="2" t="s">
        <v>98</v>
      </c>
      <c r="G3747" s="2" t="s">
        <v>98</v>
      </c>
      <c r="H3747" s="2" t="s">
        <v>97</v>
      </c>
      <c r="I3747" s="2" t="s">
        <v>149</v>
      </c>
      <c r="J3747" s="2" t="s">
        <v>97</v>
      </c>
      <c r="K3747" s="2" t="s">
        <v>134</v>
      </c>
      <c r="L3747" t="s">
        <v>139</v>
      </c>
      <c r="M3747" s="2" t="s">
        <v>101</v>
      </c>
      <c r="N3747" s="71" t="s">
        <v>98</v>
      </c>
      <c r="O3747" s="71" t="s">
        <v>174</v>
      </c>
      <c r="P3747" s="4" t="s">
        <v>182</v>
      </c>
      <c r="Q3747" s="2" t="s">
        <v>97</v>
      </c>
      <c r="R3747" s="2" t="s">
        <v>98</v>
      </c>
      <c r="S3747" t="s">
        <v>98</v>
      </c>
      <c r="T3747" t="s">
        <v>98</v>
      </c>
      <c r="U3747" s="2" t="s">
        <v>98</v>
      </c>
      <c r="V3747" s="2" t="s">
        <v>97</v>
      </c>
      <c r="W3747" s="2" t="s">
        <v>98</v>
      </c>
      <c r="X3747" s="2" t="s">
        <v>98</v>
      </c>
      <c r="Y3747" s="2" t="s">
        <v>98</v>
      </c>
      <c r="Z3747" s="2" t="s">
        <v>98</v>
      </c>
      <c r="AA3747" s="2" t="s">
        <v>98</v>
      </c>
      <c r="AB3747" s="2" t="s">
        <v>97</v>
      </c>
      <c r="AC3747" t="s">
        <v>179</v>
      </c>
      <c r="AD3747" t="s">
        <v>97</v>
      </c>
      <c r="AE3747" s="1" t="s">
        <v>98</v>
      </c>
      <c r="AF3747" t="s">
        <v>98</v>
      </c>
    </row>
    <row r="3748" spans="1:32">
      <c r="A3748" s="3" t="s">
        <v>184</v>
      </c>
      <c r="B3748">
        <v>3738</v>
      </c>
      <c r="C3748" s="6">
        <v>208626</v>
      </c>
      <c r="D3748" t="s">
        <v>137</v>
      </c>
      <c r="E3748" s="2" t="s">
        <v>98</v>
      </c>
      <c r="F3748" s="2" t="s">
        <v>98</v>
      </c>
      <c r="G3748" s="2" t="s">
        <v>98</v>
      </c>
      <c r="H3748" s="2" t="s">
        <v>97</v>
      </c>
      <c r="I3748" s="2" t="s">
        <v>147</v>
      </c>
      <c r="J3748" s="2" t="s">
        <v>97</v>
      </c>
      <c r="K3748" s="2" t="s">
        <v>134</v>
      </c>
      <c r="L3748" t="s">
        <v>140</v>
      </c>
      <c r="M3748" s="2" t="s">
        <v>100</v>
      </c>
      <c r="N3748" s="71" t="s">
        <v>98</v>
      </c>
      <c r="O3748" s="71" t="s">
        <v>163</v>
      </c>
      <c r="P3748" s="4" t="s">
        <v>182</v>
      </c>
      <c r="Q3748" s="2" t="s">
        <v>98</v>
      </c>
      <c r="R3748" s="2" t="s">
        <v>98</v>
      </c>
      <c r="S3748" t="s">
        <v>98</v>
      </c>
      <c r="T3748" t="s">
        <v>98</v>
      </c>
      <c r="U3748" s="2" t="s">
        <v>98</v>
      </c>
      <c r="V3748" s="2" t="s">
        <v>98</v>
      </c>
      <c r="W3748" s="2" t="s">
        <v>98</v>
      </c>
      <c r="X3748" s="2" t="s">
        <v>98</v>
      </c>
      <c r="Y3748" s="2" t="s">
        <v>186</v>
      </c>
      <c r="Z3748" s="2" t="s">
        <v>98</v>
      </c>
      <c r="AA3748" s="2" t="s">
        <v>98</v>
      </c>
      <c r="AB3748" s="2" t="s">
        <v>97</v>
      </c>
      <c r="AC3748" t="s">
        <v>179</v>
      </c>
      <c r="AD3748" t="s">
        <v>97</v>
      </c>
      <c r="AE3748" s="1" t="s">
        <v>98</v>
      </c>
      <c r="AF3748" t="s">
        <v>98</v>
      </c>
    </row>
    <row r="3749" spans="1:32">
      <c r="A3749" s="3" t="s">
        <v>184</v>
      </c>
      <c r="B3749">
        <v>3739</v>
      </c>
      <c r="C3749">
        <v>208640</v>
      </c>
      <c r="D3749" t="s">
        <v>136</v>
      </c>
      <c r="E3749" s="2" t="s">
        <v>97</v>
      </c>
      <c r="F3749" s="2" t="s">
        <v>97</v>
      </c>
      <c r="G3749" s="2" t="s">
        <v>98</v>
      </c>
      <c r="H3749" s="3" t="s">
        <v>97</v>
      </c>
      <c r="I3749" s="2" t="s">
        <v>149</v>
      </c>
      <c r="J3749" s="6" t="s">
        <v>97</v>
      </c>
      <c r="K3749" s="2" t="s">
        <v>134</v>
      </c>
      <c r="L3749" t="s">
        <v>138</v>
      </c>
      <c r="M3749" s="3" t="s">
        <v>100</v>
      </c>
      <c r="N3749" s="71" t="s">
        <v>97</v>
      </c>
      <c r="O3749" s="71" t="s">
        <v>174</v>
      </c>
      <c r="P3749" s="5" t="s">
        <v>97</v>
      </c>
      <c r="Q3749" s="2" t="s">
        <v>97</v>
      </c>
      <c r="R3749" s="2" t="s">
        <v>98</v>
      </c>
      <c r="S3749" t="s">
        <v>97</v>
      </c>
      <c r="T3749" t="s">
        <v>97</v>
      </c>
      <c r="U3749" s="2" t="s">
        <v>98</v>
      </c>
      <c r="V3749" s="2" t="s">
        <v>97</v>
      </c>
      <c r="W3749" s="2" t="s">
        <v>97</v>
      </c>
      <c r="X3749" s="2" t="s">
        <v>97</v>
      </c>
      <c r="Y3749" s="2" t="s">
        <v>98</v>
      </c>
      <c r="Z3749" s="2" t="s">
        <v>98</v>
      </c>
      <c r="AA3749" s="2" t="s">
        <v>98</v>
      </c>
      <c r="AB3749" s="2" t="s">
        <v>98</v>
      </c>
      <c r="AC3749" t="s">
        <v>189</v>
      </c>
      <c r="AD3749" s="6" t="s">
        <v>97</v>
      </c>
      <c r="AE3749" s="1" t="s">
        <v>98</v>
      </c>
      <c r="AF3749" t="s">
        <v>98</v>
      </c>
    </row>
    <row r="3750" spans="1:32">
      <c r="A3750" s="3" t="s">
        <v>184</v>
      </c>
      <c r="B3750">
        <v>3740</v>
      </c>
      <c r="C3750" s="6">
        <v>208643</v>
      </c>
      <c r="D3750" t="s">
        <v>136</v>
      </c>
      <c r="E3750" s="2" t="s">
        <v>98</v>
      </c>
      <c r="F3750" s="2" t="s">
        <v>98</v>
      </c>
      <c r="G3750" s="2" t="s">
        <v>98</v>
      </c>
      <c r="H3750" s="2" t="s">
        <v>97</v>
      </c>
      <c r="I3750" s="2" t="s">
        <v>149</v>
      </c>
      <c r="J3750" s="2" t="s">
        <v>97</v>
      </c>
      <c r="K3750" s="2" t="s">
        <v>135</v>
      </c>
      <c r="L3750" t="s">
        <v>138</v>
      </c>
      <c r="M3750" s="2" t="s">
        <v>100</v>
      </c>
      <c r="N3750" s="71" t="s">
        <v>97</v>
      </c>
      <c r="O3750" s="71" t="s">
        <v>174</v>
      </c>
      <c r="P3750" s="4" t="s">
        <v>97</v>
      </c>
      <c r="Q3750" s="2" t="s">
        <v>98</v>
      </c>
      <c r="R3750" s="2" t="s">
        <v>98</v>
      </c>
      <c r="S3750" t="s">
        <v>97</v>
      </c>
      <c r="T3750" t="s">
        <v>98</v>
      </c>
      <c r="U3750" s="2" t="s">
        <v>98</v>
      </c>
      <c r="V3750" s="2" t="s">
        <v>98</v>
      </c>
      <c r="W3750" s="2" t="s">
        <v>98</v>
      </c>
      <c r="X3750" s="2" t="s">
        <v>98</v>
      </c>
      <c r="Y3750" s="2" t="s">
        <v>99</v>
      </c>
      <c r="Z3750" s="2" t="s">
        <v>98</v>
      </c>
      <c r="AA3750" s="2" t="s">
        <v>98</v>
      </c>
      <c r="AB3750" s="2" t="s">
        <v>185</v>
      </c>
      <c r="AC3750" t="s">
        <v>179</v>
      </c>
      <c r="AD3750" t="s">
        <v>98</v>
      </c>
      <c r="AE3750" s="1" t="s">
        <v>98</v>
      </c>
      <c r="AF3750" t="s">
        <v>97</v>
      </c>
    </row>
    <row r="3751" spans="1:32">
      <c r="A3751" s="3" t="s">
        <v>184</v>
      </c>
      <c r="B3751">
        <v>3741</v>
      </c>
      <c r="C3751">
        <v>208646</v>
      </c>
      <c r="D3751" t="s">
        <v>137</v>
      </c>
      <c r="E3751" s="2" t="s">
        <v>98</v>
      </c>
      <c r="F3751" s="2" t="s">
        <v>98</v>
      </c>
      <c r="G3751" s="2" t="s">
        <v>98</v>
      </c>
      <c r="H3751" s="3" t="s">
        <v>97</v>
      </c>
      <c r="I3751" s="2" t="s">
        <v>145</v>
      </c>
      <c r="J3751" s="6" t="s">
        <v>97</v>
      </c>
      <c r="K3751" s="2" t="s">
        <v>134</v>
      </c>
      <c r="L3751" t="s">
        <v>140</v>
      </c>
      <c r="M3751" s="2" t="s">
        <v>100</v>
      </c>
      <c r="N3751" s="70" t="s">
        <v>97</v>
      </c>
      <c r="O3751" s="70" t="s">
        <v>174</v>
      </c>
      <c r="P3751" s="4" t="s">
        <v>182</v>
      </c>
      <c r="Q3751" s="2" t="s">
        <v>98</v>
      </c>
      <c r="R3751" s="2" t="s">
        <v>98</v>
      </c>
      <c r="S3751" t="s">
        <v>98</v>
      </c>
      <c r="T3751" t="s">
        <v>98</v>
      </c>
      <c r="U3751" s="2" t="s">
        <v>98</v>
      </c>
      <c r="V3751" s="2" t="s">
        <v>98</v>
      </c>
      <c r="W3751" s="2" t="s">
        <v>98</v>
      </c>
      <c r="X3751" s="2" t="s">
        <v>98</v>
      </c>
      <c r="Y3751" s="2" t="s">
        <v>98</v>
      </c>
      <c r="Z3751" s="2" t="s">
        <v>98</v>
      </c>
      <c r="AA3751" s="2" t="s">
        <v>98</v>
      </c>
      <c r="AB3751" s="2" t="s">
        <v>98</v>
      </c>
      <c r="AC3751" t="s">
        <v>179</v>
      </c>
      <c r="AD3751" s="6" t="s">
        <v>97</v>
      </c>
      <c r="AE3751" s="7" t="s">
        <v>98</v>
      </c>
      <c r="AF3751" t="s">
        <v>98</v>
      </c>
    </row>
    <row r="3752" spans="1:32">
      <c r="A3752" s="3" t="s">
        <v>184</v>
      </c>
      <c r="B3752">
        <v>3742</v>
      </c>
      <c r="C3752">
        <v>208679</v>
      </c>
      <c r="D3752" t="s">
        <v>137</v>
      </c>
      <c r="E3752" s="2" t="s">
        <v>97</v>
      </c>
      <c r="F3752" s="2" t="s">
        <v>98</v>
      </c>
      <c r="G3752" s="2" t="s">
        <v>98</v>
      </c>
      <c r="H3752" s="3" t="s">
        <v>99</v>
      </c>
      <c r="I3752" s="2" t="s">
        <v>147</v>
      </c>
      <c r="J3752" s="6" t="s">
        <v>97</v>
      </c>
      <c r="K3752" s="2" t="s">
        <v>134</v>
      </c>
      <c r="L3752" t="s">
        <v>139</v>
      </c>
      <c r="M3752" s="3" t="s">
        <v>100</v>
      </c>
      <c r="N3752" s="71" t="s">
        <v>97</v>
      </c>
      <c r="O3752" s="71" t="s">
        <v>163</v>
      </c>
      <c r="P3752" s="4" t="s">
        <v>98</v>
      </c>
      <c r="Q3752" s="2" t="s">
        <v>98</v>
      </c>
      <c r="R3752" s="2" t="s">
        <v>98</v>
      </c>
      <c r="S3752" t="s">
        <v>97</v>
      </c>
      <c r="T3752" t="s">
        <v>97</v>
      </c>
      <c r="U3752" s="2" t="s">
        <v>98</v>
      </c>
      <c r="V3752" s="2" t="s">
        <v>97</v>
      </c>
      <c r="W3752" s="2" t="s">
        <v>98</v>
      </c>
      <c r="X3752" s="2" t="s">
        <v>98</v>
      </c>
      <c r="Y3752" s="2" t="s">
        <v>98</v>
      </c>
      <c r="Z3752" s="2" t="s">
        <v>98</v>
      </c>
      <c r="AA3752" s="2" t="s">
        <v>98</v>
      </c>
      <c r="AB3752" s="2" t="s">
        <v>97</v>
      </c>
      <c r="AC3752" t="s">
        <v>179</v>
      </c>
      <c r="AD3752" s="6" t="s">
        <v>97</v>
      </c>
      <c r="AE3752" s="7" t="s">
        <v>98</v>
      </c>
      <c r="AF3752" t="s">
        <v>98</v>
      </c>
    </row>
    <row r="3753" spans="1:32">
      <c r="A3753" s="3" t="s">
        <v>184</v>
      </c>
      <c r="B3753">
        <v>3743</v>
      </c>
      <c r="C3753" s="6">
        <v>208691</v>
      </c>
      <c r="D3753" t="s">
        <v>137</v>
      </c>
      <c r="E3753" s="2" t="s">
        <v>98</v>
      </c>
      <c r="F3753" s="2" t="s">
        <v>98</v>
      </c>
      <c r="G3753" s="2" t="s">
        <v>98</v>
      </c>
      <c r="H3753" s="2" t="s">
        <v>97</v>
      </c>
      <c r="I3753" s="2" t="s">
        <v>147</v>
      </c>
      <c r="J3753" s="2" t="s">
        <v>97</v>
      </c>
      <c r="K3753" s="2" t="s">
        <v>134</v>
      </c>
      <c r="L3753" t="s">
        <v>139</v>
      </c>
      <c r="M3753" s="2" t="s">
        <v>100</v>
      </c>
      <c r="N3753" s="71" t="s">
        <v>97</v>
      </c>
      <c r="O3753" s="71" t="s">
        <v>174</v>
      </c>
      <c r="P3753" s="4" t="s">
        <v>182</v>
      </c>
      <c r="Q3753" s="2" t="s">
        <v>98</v>
      </c>
      <c r="R3753" s="2" t="s">
        <v>98</v>
      </c>
      <c r="S3753" t="s">
        <v>98</v>
      </c>
      <c r="T3753" t="s">
        <v>98</v>
      </c>
      <c r="U3753" s="2" t="s">
        <v>98</v>
      </c>
      <c r="V3753" s="2" t="s">
        <v>98</v>
      </c>
      <c r="W3753" s="2" t="s">
        <v>98</v>
      </c>
      <c r="X3753" s="2" t="s">
        <v>98</v>
      </c>
      <c r="Y3753" s="2" t="s">
        <v>98</v>
      </c>
      <c r="Z3753" s="2" t="s">
        <v>98</v>
      </c>
      <c r="AA3753" s="2" t="s">
        <v>98</v>
      </c>
      <c r="AB3753" s="2" t="s">
        <v>97</v>
      </c>
      <c r="AC3753" t="s">
        <v>179</v>
      </c>
      <c r="AD3753" t="s">
        <v>97</v>
      </c>
      <c r="AE3753" s="1" t="s">
        <v>98</v>
      </c>
      <c r="AF3753" t="s">
        <v>98</v>
      </c>
    </row>
    <row r="3754" spans="1:32">
      <c r="A3754" s="3" t="s">
        <v>184</v>
      </c>
      <c r="B3754">
        <v>3744</v>
      </c>
      <c r="C3754" s="6">
        <v>208692</v>
      </c>
      <c r="D3754" t="s">
        <v>137</v>
      </c>
      <c r="E3754" s="2" t="s">
        <v>98</v>
      </c>
      <c r="F3754" s="2" t="s">
        <v>98</v>
      </c>
      <c r="G3754" s="2" t="s">
        <v>98</v>
      </c>
      <c r="H3754" s="2" t="s">
        <v>97</v>
      </c>
      <c r="I3754" s="2" t="s">
        <v>147</v>
      </c>
      <c r="J3754" s="2" t="s">
        <v>97</v>
      </c>
      <c r="K3754" s="2" t="s">
        <v>134</v>
      </c>
      <c r="L3754" t="s">
        <v>140</v>
      </c>
      <c r="M3754" s="2" t="s">
        <v>100</v>
      </c>
      <c r="N3754" s="71" t="s">
        <v>97</v>
      </c>
      <c r="O3754" s="71" t="s">
        <v>163</v>
      </c>
      <c r="P3754" s="4" t="s">
        <v>182</v>
      </c>
      <c r="Q3754" s="2" t="s">
        <v>98</v>
      </c>
      <c r="R3754" s="2" t="s">
        <v>98</v>
      </c>
      <c r="S3754" t="s">
        <v>98</v>
      </c>
      <c r="T3754" t="s">
        <v>98</v>
      </c>
      <c r="U3754" s="2" t="s">
        <v>98</v>
      </c>
      <c r="V3754" s="2" t="s">
        <v>98</v>
      </c>
      <c r="W3754" s="2" t="s">
        <v>98</v>
      </c>
      <c r="X3754" s="2" t="s">
        <v>98</v>
      </c>
      <c r="Y3754" s="2" t="s">
        <v>186</v>
      </c>
      <c r="Z3754" s="2" t="s">
        <v>98</v>
      </c>
      <c r="AA3754" s="2" t="s">
        <v>98</v>
      </c>
      <c r="AB3754" s="2" t="s">
        <v>97</v>
      </c>
      <c r="AC3754" t="s">
        <v>179</v>
      </c>
      <c r="AD3754" t="s">
        <v>97</v>
      </c>
      <c r="AE3754" s="1" t="s">
        <v>98</v>
      </c>
      <c r="AF3754" t="s">
        <v>98</v>
      </c>
    </row>
    <row r="3755" spans="1:32">
      <c r="A3755" s="3" t="s">
        <v>183</v>
      </c>
      <c r="B3755">
        <v>3745</v>
      </c>
      <c r="C3755">
        <v>208717</v>
      </c>
      <c r="D3755" t="s">
        <v>136</v>
      </c>
      <c r="E3755" s="2" t="s">
        <v>98</v>
      </c>
      <c r="F3755" s="2" t="s">
        <v>98</v>
      </c>
      <c r="G3755" s="2" t="s">
        <v>98</v>
      </c>
      <c r="H3755" s="3" t="s">
        <v>99</v>
      </c>
      <c r="I3755" s="2" t="s">
        <v>146</v>
      </c>
      <c r="J3755" s="6" t="s">
        <v>98</v>
      </c>
      <c r="K3755" s="2" t="s">
        <v>134</v>
      </c>
      <c r="L3755" t="s">
        <v>139</v>
      </c>
      <c r="M3755" s="2" t="s">
        <v>99</v>
      </c>
      <c r="N3755" s="70" t="s">
        <v>98</v>
      </c>
      <c r="O3755" s="70" t="s">
        <v>174</v>
      </c>
      <c r="P3755" s="4" t="s">
        <v>182</v>
      </c>
      <c r="Q3755" s="2" t="s">
        <v>98</v>
      </c>
      <c r="R3755" s="2" t="s">
        <v>98</v>
      </c>
      <c r="S3755" t="s">
        <v>98</v>
      </c>
      <c r="T3755" t="s">
        <v>98</v>
      </c>
      <c r="U3755" s="2" t="s">
        <v>98</v>
      </c>
      <c r="V3755" s="2" t="s">
        <v>98</v>
      </c>
      <c r="W3755" s="2" t="s">
        <v>98</v>
      </c>
      <c r="X3755" s="2" t="s">
        <v>98</v>
      </c>
      <c r="Y3755" s="2" t="s">
        <v>98</v>
      </c>
      <c r="Z3755" s="2" t="s">
        <v>98</v>
      </c>
      <c r="AA3755" s="2" t="s">
        <v>98</v>
      </c>
      <c r="AB3755" s="2" t="s">
        <v>97</v>
      </c>
      <c r="AC3755" t="s">
        <v>179</v>
      </c>
      <c r="AD3755" s="6" t="s">
        <v>97</v>
      </c>
      <c r="AE3755" s="1" t="s">
        <v>98</v>
      </c>
      <c r="AF3755" t="s">
        <v>99</v>
      </c>
    </row>
    <row r="3756" spans="1:32">
      <c r="A3756" s="3" t="s">
        <v>184</v>
      </c>
      <c r="B3756">
        <v>3746</v>
      </c>
      <c r="C3756" s="6">
        <v>208719</v>
      </c>
      <c r="D3756" t="s">
        <v>137</v>
      </c>
      <c r="E3756" s="2" t="s">
        <v>97</v>
      </c>
      <c r="F3756" s="2" t="s">
        <v>97</v>
      </c>
      <c r="G3756" s="2" t="s">
        <v>98</v>
      </c>
      <c r="H3756" s="2" t="s">
        <v>97</v>
      </c>
      <c r="I3756" s="2" t="s">
        <v>146</v>
      </c>
      <c r="J3756" s="2" t="s">
        <v>97</v>
      </c>
      <c r="K3756" s="2" t="s">
        <v>134</v>
      </c>
      <c r="L3756" t="s">
        <v>138</v>
      </c>
      <c r="M3756" s="2" t="s">
        <v>101</v>
      </c>
      <c r="N3756" s="71" t="s">
        <v>97</v>
      </c>
      <c r="O3756" s="71" t="s">
        <v>174</v>
      </c>
      <c r="P3756" s="4" t="s">
        <v>97</v>
      </c>
      <c r="Q3756" s="2" t="s">
        <v>97</v>
      </c>
      <c r="R3756" s="2" t="s">
        <v>97</v>
      </c>
      <c r="S3756" t="s">
        <v>97</v>
      </c>
      <c r="T3756" t="s">
        <v>97</v>
      </c>
      <c r="U3756" s="2" t="s">
        <v>97</v>
      </c>
      <c r="V3756" s="2" t="s">
        <v>97</v>
      </c>
      <c r="W3756" s="2" t="s">
        <v>98</v>
      </c>
      <c r="X3756" s="2" t="s">
        <v>98</v>
      </c>
      <c r="Y3756" s="2" t="s">
        <v>97</v>
      </c>
      <c r="Z3756" s="2" t="s">
        <v>98</v>
      </c>
      <c r="AA3756" s="2" t="s">
        <v>98</v>
      </c>
      <c r="AB3756" s="2" t="s">
        <v>185</v>
      </c>
      <c r="AC3756" t="s">
        <v>189</v>
      </c>
      <c r="AD3756" t="s">
        <v>97</v>
      </c>
      <c r="AE3756" s="1" t="s">
        <v>98</v>
      </c>
      <c r="AF3756" t="s">
        <v>97</v>
      </c>
    </row>
    <row r="3757" spans="1:32">
      <c r="A3757" s="3" t="s">
        <v>184</v>
      </c>
      <c r="B3757">
        <v>3747</v>
      </c>
      <c r="C3757" s="6">
        <v>208736</v>
      </c>
      <c r="D3757" t="s">
        <v>137</v>
      </c>
      <c r="E3757" s="2" t="s">
        <v>98</v>
      </c>
      <c r="F3757" s="2" t="s">
        <v>98</v>
      </c>
      <c r="G3757" s="2" t="s">
        <v>98</v>
      </c>
      <c r="H3757" s="2" t="s">
        <v>97</v>
      </c>
      <c r="I3757" s="2" t="s">
        <v>146</v>
      </c>
      <c r="J3757" s="2" t="s">
        <v>97</v>
      </c>
      <c r="K3757" s="2" t="s">
        <v>134</v>
      </c>
      <c r="L3757" t="s">
        <v>140</v>
      </c>
      <c r="M3757" s="2" t="s">
        <v>100</v>
      </c>
      <c r="N3757" s="71" t="s">
        <v>97</v>
      </c>
      <c r="O3757" s="71" t="s">
        <v>163</v>
      </c>
      <c r="P3757" s="4" t="s">
        <v>97</v>
      </c>
      <c r="Q3757" s="2" t="s">
        <v>98</v>
      </c>
      <c r="R3757" s="2" t="s">
        <v>97</v>
      </c>
      <c r="S3757" t="s">
        <v>97</v>
      </c>
      <c r="T3757" t="s">
        <v>98</v>
      </c>
      <c r="U3757" s="2" t="s">
        <v>98</v>
      </c>
      <c r="V3757" s="2" t="s">
        <v>98</v>
      </c>
      <c r="W3757" s="2" t="s">
        <v>98</v>
      </c>
      <c r="X3757" s="2" t="s">
        <v>98</v>
      </c>
      <c r="Y3757" s="2" t="s">
        <v>98</v>
      </c>
      <c r="Z3757" s="2" t="s">
        <v>98</v>
      </c>
      <c r="AA3757" s="2" t="s">
        <v>98</v>
      </c>
      <c r="AB3757" s="2" t="s">
        <v>98</v>
      </c>
      <c r="AC3757" t="s">
        <v>179</v>
      </c>
      <c r="AD3757" t="s">
        <v>97</v>
      </c>
      <c r="AE3757" s="1" t="s">
        <v>98</v>
      </c>
      <c r="AF3757" t="s">
        <v>97</v>
      </c>
    </row>
    <row r="3758" spans="1:32">
      <c r="A3758" s="3" t="s">
        <v>184</v>
      </c>
      <c r="B3758">
        <v>3748</v>
      </c>
      <c r="C3758">
        <v>208749</v>
      </c>
      <c r="D3758" t="s">
        <v>136</v>
      </c>
      <c r="E3758" s="2" t="s">
        <v>98</v>
      </c>
      <c r="F3758" s="2" t="s">
        <v>98</v>
      </c>
      <c r="G3758" s="2" t="s">
        <v>98</v>
      </c>
      <c r="H3758" s="3" t="s">
        <v>97</v>
      </c>
      <c r="I3758" s="2" t="s">
        <v>149</v>
      </c>
      <c r="J3758" s="6" t="s">
        <v>97</v>
      </c>
      <c r="K3758" s="2" t="s">
        <v>134</v>
      </c>
      <c r="L3758" t="s">
        <v>140</v>
      </c>
      <c r="M3758" s="2" t="s">
        <v>101</v>
      </c>
      <c r="N3758" s="70" t="s">
        <v>98</v>
      </c>
      <c r="O3758" s="70" t="s">
        <v>174</v>
      </c>
      <c r="P3758" s="4" t="s">
        <v>182</v>
      </c>
      <c r="Q3758" s="2" t="s">
        <v>98</v>
      </c>
      <c r="R3758" s="2" t="s">
        <v>98</v>
      </c>
      <c r="S3758" t="s">
        <v>98</v>
      </c>
      <c r="T3758" t="s">
        <v>97</v>
      </c>
      <c r="U3758" s="2" t="s">
        <v>98</v>
      </c>
      <c r="V3758" s="2" t="s">
        <v>98</v>
      </c>
      <c r="W3758" s="2" t="s">
        <v>98</v>
      </c>
      <c r="X3758" s="2" t="s">
        <v>98</v>
      </c>
      <c r="Y3758" s="2" t="s">
        <v>98</v>
      </c>
      <c r="Z3758" s="2" t="s">
        <v>98</v>
      </c>
      <c r="AA3758" s="2" t="s">
        <v>98</v>
      </c>
      <c r="AB3758" s="2" t="s">
        <v>97</v>
      </c>
      <c r="AC3758" t="s">
        <v>179</v>
      </c>
      <c r="AD3758" s="6" t="s">
        <v>97</v>
      </c>
      <c r="AE3758" s="1" t="s">
        <v>98</v>
      </c>
      <c r="AF3758" t="s">
        <v>98</v>
      </c>
    </row>
    <row r="3759" spans="1:32">
      <c r="A3759" s="3" t="s">
        <v>184</v>
      </c>
      <c r="B3759">
        <v>3749</v>
      </c>
      <c r="C3759" s="6">
        <v>208779</v>
      </c>
      <c r="D3759" t="s">
        <v>136</v>
      </c>
      <c r="E3759" s="2" t="s">
        <v>98</v>
      </c>
      <c r="F3759" s="2" t="s">
        <v>98</v>
      </c>
      <c r="G3759" s="2" t="s">
        <v>98</v>
      </c>
      <c r="H3759" s="2" t="s">
        <v>97</v>
      </c>
      <c r="I3759" s="2" t="s">
        <v>148</v>
      </c>
      <c r="J3759" s="2" t="s">
        <v>97</v>
      </c>
      <c r="K3759" s="2" t="s">
        <v>134</v>
      </c>
      <c r="L3759" t="s">
        <v>140</v>
      </c>
      <c r="M3759" s="2" t="s">
        <v>100</v>
      </c>
      <c r="N3759" s="71" t="s">
        <v>97</v>
      </c>
      <c r="O3759" s="71" t="s">
        <v>163</v>
      </c>
      <c r="P3759" s="4" t="s">
        <v>182</v>
      </c>
      <c r="Q3759" s="2" t="s">
        <v>98</v>
      </c>
      <c r="R3759" s="2" t="s">
        <v>98</v>
      </c>
      <c r="S3759" t="s">
        <v>98</v>
      </c>
      <c r="T3759" t="s">
        <v>98</v>
      </c>
      <c r="U3759" s="2" t="s">
        <v>98</v>
      </c>
      <c r="V3759" s="2" t="s">
        <v>98</v>
      </c>
      <c r="W3759" s="2" t="s">
        <v>98</v>
      </c>
      <c r="X3759" s="2" t="s">
        <v>98</v>
      </c>
      <c r="Y3759" s="2" t="s">
        <v>97</v>
      </c>
      <c r="Z3759" s="2" t="s">
        <v>98</v>
      </c>
      <c r="AA3759" s="2" t="s">
        <v>98</v>
      </c>
      <c r="AB3759" s="2" t="s">
        <v>97</v>
      </c>
      <c r="AC3759" t="s">
        <v>179</v>
      </c>
      <c r="AD3759" t="s">
        <v>97</v>
      </c>
      <c r="AE3759" s="1" t="s">
        <v>98</v>
      </c>
      <c r="AF3759" t="s">
        <v>97</v>
      </c>
    </row>
    <row r="3760" spans="1:32">
      <c r="A3760" s="3" t="s">
        <v>184</v>
      </c>
      <c r="B3760">
        <v>3750</v>
      </c>
      <c r="C3760" s="6">
        <v>208799</v>
      </c>
      <c r="D3760" t="s">
        <v>136</v>
      </c>
      <c r="E3760" s="2" t="s">
        <v>98</v>
      </c>
      <c r="F3760" s="2" t="s">
        <v>98</v>
      </c>
      <c r="G3760" s="2" t="s">
        <v>98</v>
      </c>
      <c r="H3760" s="2" t="s">
        <v>97</v>
      </c>
      <c r="I3760" s="2" t="s">
        <v>149</v>
      </c>
      <c r="J3760" s="2" t="s">
        <v>97</v>
      </c>
      <c r="K3760" s="2" t="s">
        <v>134</v>
      </c>
      <c r="L3760" t="s">
        <v>140</v>
      </c>
      <c r="M3760" s="2" t="s">
        <v>100</v>
      </c>
      <c r="N3760" s="71" t="s">
        <v>97</v>
      </c>
      <c r="O3760" s="71" t="s">
        <v>174</v>
      </c>
      <c r="P3760" s="4" t="s">
        <v>97</v>
      </c>
      <c r="Q3760" s="2" t="s">
        <v>98</v>
      </c>
      <c r="R3760" s="2" t="s">
        <v>98</v>
      </c>
      <c r="S3760" t="s">
        <v>97</v>
      </c>
      <c r="T3760" t="s">
        <v>98</v>
      </c>
      <c r="U3760" s="2" t="s">
        <v>98</v>
      </c>
      <c r="V3760" s="2" t="s">
        <v>97</v>
      </c>
      <c r="W3760" s="2" t="s">
        <v>98</v>
      </c>
      <c r="X3760" s="2" t="s">
        <v>98</v>
      </c>
      <c r="Y3760" s="2" t="s">
        <v>98</v>
      </c>
      <c r="Z3760" s="2" t="s">
        <v>98</v>
      </c>
      <c r="AA3760" s="2" t="s">
        <v>98</v>
      </c>
      <c r="AB3760" s="2" t="s">
        <v>97</v>
      </c>
      <c r="AC3760" t="s">
        <v>179</v>
      </c>
      <c r="AD3760" t="s">
        <v>97</v>
      </c>
      <c r="AE3760" s="1" t="s">
        <v>98</v>
      </c>
      <c r="AF3760" t="s">
        <v>98</v>
      </c>
    </row>
    <row r="3761" spans="1:32">
      <c r="A3761" s="3" t="s">
        <v>184</v>
      </c>
      <c r="B3761">
        <v>3751</v>
      </c>
      <c r="C3761">
        <v>208809</v>
      </c>
      <c r="D3761" t="s">
        <v>137</v>
      </c>
      <c r="E3761" s="2" t="s">
        <v>98</v>
      </c>
      <c r="F3761" s="2" t="s">
        <v>98</v>
      </c>
      <c r="G3761" s="2" t="s">
        <v>98</v>
      </c>
      <c r="H3761" s="3" t="s">
        <v>97</v>
      </c>
      <c r="I3761" s="2" t="s">
        <v>149</v>
      </c>
      <c r="J3761" s="6" t="s">
        <v>97</v>
      </c>
      <c r="K3761" s="2" t="s">
        <v>134</v>
      </c>
      <c r="L3761" t="s">
        <v>140</v>
      </c>
      <c r="M3761" s="2" t="s">
        <v>100</v>
      </c>
      <c r="N3761" s="70" t="s">
        <v>97</v>
      </c>
      <c r="O3761" s="70" t="s">
        <v>163</v>
      </c>
      <c r="P3761" s="5" t="s">
        <v>182</v>
      </c>
      <c r="Q3761" s="2" t="s">
        <v>98</v>
      </c>
      <c r="R3761" s="2" t="s">
        <v>98</v>
      </c>
      <c r="S3761" t="s">
        <v>98</v>
      </c>
      <c r="T3761" t="s">
        <v>98</v>
      </c>
      <c r="U3761" s="2" t="s">
        <v>98</v>
      </c>
      <c r="V3761" s="2" t="s">
        <v>98</v>
      </c>
      <c r="W3761" s="2" t="s">
        <v>98</v>
      </c>
      <c r="X3761" s="2" t="s">
        <v>98</v>
      </c>
      <c r="Y3761" s="2" t="s">
        <v>186</v>
      </c>
      <c r="Z3761" s="2" t="s">
        <v>98</v>
      </c>
      <c r="AA3761" s="2" t="s">
        <v>98</v>
      </c>
      <c r="AB3761" s="2" t="s">
        <v>97</v>
      </c>
      <c r="AC3761" t="s">
        <v>179</v>
      </c>
      <c r="AD3761" s="6" t="s">
        <v>97</v>
      </c>
      <c r="AE3761" s="7" t="s">
        <v>98</v>
      </c>
      <c r="AF3761" t="s">
        <v>98</v>
      </c>
    </row>
    <row r="3762" spans="1:32">
      <c r="A3762" s="3" t="s">
        <v>184</v>
      </c>
      <c r="B3762">
        <v>3752</v>
      </c>
      <c r="C3762" s="6">
        <v>208857</v>
      </c>
      <c r="D3762" t="s">
        <v>136</v>
      </c>
      <c r="E3762" s="2" t="s">
        <v>98</v>
      </c>
      <c r="F3762" s="2" t="s">
        <v>98</v>
      </c>
      <c r="G3762" s="2" t="s">
        <v>98</v>
      </c>
      <c r="H3762" s="2" t="s">
        <v>97</v>
      </c>
      <c r="I3762" s="2" t="s">
        <v>146</v>
      </c>
      <c r="J3762" s="2" t="s">
        <v>97</v>
      </c>
      <c r="K3762" s="2" t="s">
        <v>134</v>
      </c>
      <c r="L3762" t="s">
        <v>140</v>
      </c>
      <c r="M3762" s="2" t="s">
        <v>100</v>
      </c>
      <c r="N3762" s="71" t="s">
        <v>98</v>
      </c>
      <c r="O3762" s="71" t="s">
        <v>174</v>
      </c>
      <c r="P3762" s="4" t="s">
        <v>182</v>
      </c>
      <c r="Q3762" s="2" t="s">
        <v>98</v>
      </c>
      <c r="R3762" s="2" t="s">
        <v>98</v>
      </c>
      <c r="S3762" t="s">
        <v>98</v>
      </c>
      <c r="T3762" t="s">
        <v>98</v>
      </c>
      <c r="U3762" s="2" t="s">
        <v>98</v>
      </c>
      <c r="V3762" s="2" t="s">
        <v>98</v>
      </c>
      <c r="W3762" s="2" t="s">
        <v>98</v>
      </c>
      <c r="X3762" s="2" t="s">
        <v>98</v>
      </c>
      <c r="Y3762" s="2" t="s">
        <v>186</v>
      </c>
      <c r="Z3762" s="2" t="s">
        <v>98</v>
      </c>
      <c r="AA3762" s="2" t="s">
        <v>98</v>
      </c>
      <c r="AB3762" s="2" t="s">
        <v>97</v>
      </c>
      <c r="AC3762" t="s">
        <v>179</v>
      </c>
      <c r="AD3762" t="s">
        <v>97</v>
      </c>
      <c r="AE3762" s="1" t="s">
        <v>98</v>
      </c>
      <c r="AF3762" t="s">
        <v>98</v>
      </c>
    </row>
    <row r="3763" spans="1:32">
      <c r="A3763" s="3" t="s">
        <v>184</v>
      </c>
      <c r="B3763">
        <v>3753</v>
      </c>
      <c r="C3763" s="6">
        <v>208858</v>
      </c>
      <c r="D3763" t="s">
        <v>136</v>
      </c>
      <c r="E3763" s="2" t="s">
        <v>98</v>
      </c>
      <c r="F3763" s="2" t="s">
        <v>98</v>
      </c>
      <c r="G3763" s="2" t="s">
        <v>98</v>
      </c>
      <c r="H3763" s="2" t="s">
        <v>97</v>
      </c>
      <c r="I3763" s="2" t="s">
        <v>146</v>
      </c>
      <c r="J3763" s="2" t="s">
        <v>97</v>
      </c>
      <c r="K3763" s="2" t="s">
        <v>134</v>
      </c>
      <c r="L3763" t="s">
        <v>140</v>
      </c>
      <c r="M3763" s="2" t="s">
        <v>100</v>
      </c>
      <c r="N3763" s="71" t="s">
        <v>97</v>
      </c>
      <c r="O3763" s="71" t="s">
        <v>174</v>
      </c>
      <c r="P3763" s="4" t="s">
        <v>182</v>
      </c>
      <c r="Q3763" s="2" t="s">
        <v>98</v>
      </c>
      <c r="R3763" s="2" t="s">
        <v>98</v>
      </c>
      <c r="S3763" t="s">
        <v>98</v>
      </c>
      <c r="T3763" t="s">
        <v>98</v>
      </c>
      <c r="U3763" s="2" t="s">
        <v>98</v>
      </c>
      <c r="V3763" s="2" t="s">
        <v>98</v>
      </c>
      <c r="W3763" s="2" t="s">
        <v>98</v>
      </c>
      <c r="X3763" s="2" t="s">
        <v>98</v>
      </c>
      <c r="Y3763" s="2" t="s">
        <v>186</v>
      </c>
      <c r="Z3763" s="2" t="s">
        <v>98</v>
      </c>
      <c r="AA3763" s="2" t="s">
        <v>98</v>
      </c>
      <c r="AB3763" s="2" t="s">
        <v>97</v>
      </c>
      <c r="AC3763" t="s">
        <v>179</v>
      </c>
      <c r="AD3763" t="s">
        <v>97</v>
      </c>
      <c r="AE3763" s="1" t="s">
        <v>98</v>
      </c>
      <c r="AF3763" t="s">
        <v>98</v>
      </c>
    </row>
    <row r="3764" spans="1:32">
      <c r="A3764" s="3" t="s">
        <v>184</v>
      </c>
      <c r="B3764">
        <v>3754</v>
      </c>
      <c r="C3764" s="6">
        <v>208890</v>
      </c>
      <c r="D3764" t="s">
        <v>137</v>
      </c>
      <c r="E3764" s="2" t="s">
        <v>98</v>
      </c>
      <c r="F3764" s="2" t="s">
        <v>98</v>
      </c>
      <c r="G3764" s="2" t="s">
        <v>98</v>
      </c>
      <c r="H3764" s="2" t="s">
        <v>97</v>
      </c>
      <c r="I3764" s="2" t="s">
        <v>146</v>
      </c>
      <c r="J3764" s="2" t="s">
        <v>97</v>
      </c>
      <c r="K3764" s="2" t="s">
        <v>134</v>
      </c>
      <c r="L3764" t="s">
        <v>138</v>
      </c>
      <c r="M3764" s="2" t="s">
        <v>100</v>
      </c>
      <c r="N3764" s="71" t="s">
        <v>97</v>
      </c>
      <c r="O3764" s="71" t="s">
        <v>174</v>
      </c>
      <c r="P3764" s="4" t="s">
        <v>182</v>
      </c>
      <c r="Q3764" s="2" t="s">
        <v>98</v>
      </c>
      <c r="R3764" s="2" t="s">
        <v>98</v>
      </c>
      <c r="S3764" t="s">
        <v>98</v>
      </c>
      <c r="T3764" t="s">
        <v>98</v>
      </c>
      <c r="U3764" s="2" t="s">
        <v>98</v>
      </c>
      <c r="V3764" s="2" t="s">
        <v>97</v>
      </c>
      <c r="W3764" s="2" t="s">
        <v>98</v>
      </c>
      <c r="X3764" s="2" t="s">
        <v>98</v>
      </c>
      <c r="Y3764" s="2" t="s">
        <v>98</v>
      </c>
      <c r="Z3764" s="2" t="s">
        <v>98</v>
      </c>
      <c r="AA3764" s="2" t="s">
        <v>98</v>
      </c>
      <c r="AB3764" s="2" t="s">
        <v>98</v>
      </c>
      <c r="AC3764" t="s">
        <v>179</v>
      </c>
      <c r="AD3764" t="s">
        <v>97</v>
      </c>
      <c r="AE3764" s="1" t="s">
        <v>98</v>
      </c>
      <c r="AF3764" t="s">
        <v>97</v>
      </c>
    </row>
    <row r="3765" spans="1:32">
      <c r="A3765" s="3" t="s">
        <v>184</v>
      </c>
      <c r="B3765">
        <v>3755</v>
      </c>
      <c r="C3765" s="6">
        <v>208891</v>
      </c>
      <c r="D3765" t="s">
        <v>136</v>
      </c>
      <c r="E3765" s="2" t="s">
        <v>98</v>
      </c>
      <c r="F3765" s="2" t="s">
        <v>98</v>
      </c>
      <c r="G3765" s="2" t="s">
        <v>98</v>
      </c>
      <c r="H3765" s="2" t="s">
        <v>97</v>
      </c>
      <c r="I3765" s="2" t="s">
        <v>146</v>
      </c>
      <c r="J3765" s="2" t="s">
        <v>97</v>
      </c>
      <c r="K3765" s="2" t="s">
        <v>134</v>
      </c>
      <c r="L3765" t="s">
        <v>139</v>
      </c>
      <c r="M3765" s="2" t="s">
        <v>100</v>
      </c>
      <c r="N3765" s="71" t="s">
        <v>97</v>
      </c>
      <c r="O3765" s="71" t="s">
        <v>174</v>
      </c>
      <c r="P3765" s="4" t="s">
        <v>97</v>
      </c>
      <c r="Q3765" s="2" t="s">
        <v>98</v>
      </c>
      <c r="R3765" s="2" t="s">
        <v>98</v>
      </c>
      <c r="S3765" t="s">
        <v>97</v>
      </c>
      <c r="T3765" t="s">
        <v>98</v>
      </c>
      <c r="U3765" s="2" t="s">
        <v>98</v>
      </c>
      <c r="V3765" s="2" t="s">
        <v>97</v>
      </c>
      <c r="W3765" s="2" t="s">
        <v>98</v>
      </c>
      <c r="X3765" s="2" t="s">
        <v>98</v>
      </c>
      <c r="Y3765" s="2" t="s">
        <v>98</v>
      </c>
      <c r="Z3765" s="2" t="s">
        <v>98</v>
      </c>
      <c r="AA3765" s="2" t="s">
        <v>98</v>
      </c>
      <c r="AB3765" s="2" t="s">
        <v>97</v>
      </c>
      <c r="AC3765" t="s">
        <v>179</v>
      </c>
      <c r="AD3765" t="s">
        <v>97</v>
      </c>
      <c r="AE3765" s="1" t="s">
        <v>98</v>
      </c>
      <c r="AF3765" t="s">
        <v>98</v>
      </c>
    </row>
    <row r="3766" spans="1:32">
      <c r="A3766" s="3" t="s">
        <v>184</v>
      </c>
      <c r="B3766">
        <v>3756</v>
      </c>
      <c r="C3766">
        <v>208895</v>
      </c>
      <c r="D3766" t="s">
        <v>136</v>
      </c>
      <c r="E3766" s="2" t="s">
        <v>98</v>
      </c>
      <c r="F3766" s="2" t="s">
        <v>98</v>
      </c>
      <c r="G3766" s="2" t="s">
        <v>98</v>
      </c>
      <c r="H3766" s="3" t="s">
        <v>97</v>
      </c>
      <c r="I3766" s="2" t="s">
        <v>145</v>
      </c>
      <c r="J3766" s="6" t="s">
        <v>97</v>
      </c>
      <c r="K3766" s="2" t="s">
        <v>134</v>
      </c>
      <c r="L3766" t="s">
        <v>140</v>
      </c>
      <c r="M3766" s="2" t="s">
        <v>100</v>
      </c>
      <c r="N3766" s="70" t="s">
        <v>98</v>
      </c>
      <c r="O3766" s="70" t="s">
        <v>174</v>
      </c>
      <c r="P3766" s="4" t="s">
        <v>182</v>
      </c>
      <c r="Q3766" s="2" t="s">
        <v>98</v>
      </c>
      <c r="R3766" s="2" t="s">
        <v>98</v>
      </c>
      <c r="S3766" t="s">
        <v>98</v>
      </c>
      <c r="T3766" t="s">
        <v>98</v>
      </c>
      <c r="U3766" s="2" t="s">
        <v>98</v>
      </c>
      <c r="V3766" s="2" t="s">
        <v>98</v>
      </c>
      <c r="W3766" s="2" t="s">
        <v>98</v>
      </c>
      <c r="X3766" s="2" t="s">
        <v>98</v>
      </c>
      <c r="Y3766" s="2" t="s">
        <v>186</v>
      </c>
      <c r="Z3766" s="2" t="s">
        <v>98</v>
      </c>
      <c r="AA3766" s="2" t="s">
        <v>98</v>
      </c>
      <c r="AB3766" s="2" t="s">
        <v>98</v>
      </c>
      <c r="AC3766" t="s">
        <v>179</v>
      </c>
      <c r="AD3766" s="6" t="s">
        <v>97</v>
      </c>
      <c r="AE3766" s="1" t="s">
        <v>98</v>
      </c>
      <c r="AF3766" t="s">
        <v>98</v>
      </c>
    </row>
    <row r="3767" spans="1:32">
      <c r="A3767" s="3" t="s">
        <v>184</v>
      </c>
      <c r="B3767">
        <v>3757</v>
      </c>
      <c r="C3767" s="6">
        <v>208900</v>
      </c>
      <c r="D3767" t="s">
        <v>136</v>
      </c>
      <c r="E3767" s="2" t="s">
        <v>97</v>
      </c>
      <c r="F3767" s="2" t="s">
        <v>98</v>
      </c>
      <c r="G3767" s="2" t="s">
        <v>98</v>
      </c>
      <c r="H3767" s="2" t="s">
        <v>97</v>
      </c>
      <c r="I3767" s="2" t="s">
        <v>146</v>
      </c>
      <c r="J3767" s="2" t="s">
        <v>98</v>
      </c>
      <c r="K3767" s="2" t="s">
        <v>134</v>
      </c>
      <c r="L3767" t="s">
        <v>140</v>
      </c>
      <c r="M3767" s="2" t="s">
        <v>100</v>
      </c>
      <c r="N3767" s="71" t="s">
        <v>97</v>
      </c>
      <c r="O3767" s="71" t="s">
        <v>163</v>
      </c>
      <c r="P3767" s="4" t="s">
        <v>182</v>
      </c>
      <c r="Q3767" s="2" t="s">
        <v>98</v>
      </c>
      <c r="R3767" s="2" t="s">
        <v>98</v>
      </c>
      <c r="S3767" t="s">
        <v>98</v>
      </c>
      <c r="T3767" t="s">
        <v>98</v>
      </c>
      <c r="U3767" s="2" t="s">
        <v>97</v>
      </c>
      <c r="V3767" s="2" t="s">
        <v>98</v>
      </c>
      <c r="W3767" s="2" t="s">
        <v>98</v>
      </c>
      <c r="X3767" s="2" t="s">
        <v>98</v>
      </c>
      <c r="Y3767" s="2" t="s">
        <v>98</v>
      </c>
      <c r="Z3767" s="2" t="s">
        <v>98</v>
      </c>
      <c r="AA3767" s="2" t="s">
        <v>98</v>
      </c>
      <c r="AB3767" s="2" t="s">
        <v>97</v>
      </c>
      <c r="AC3767" t="s">
        <v>179</v>
      </c>
      <c r="AD3767" t="s">
        <v>97</v>
      </c>
      <c r="AE3767" s="1" t="s">
        <v>98</v>
      </c>
      <c r="AF3767" t="s">
        <v>98</v>
      </c>
    </row>
    <row r="3768" spans="1:32">
      <c r="A3768" s="3" t="s">
        <v>184</v>
      </c>
      <c r="B3768">
        <v>3758</v>
      </c>
      <c r="C3768">
        <v>208901</v>
      </c>
      <c r="D3768" t="s">
        <v>136</v>
      </c>
      <c r="E3768" s="2" t="s">
        <v>98</v>
      </c>
      <c r="F3768" s="2" t="s">
        <v>98</v>
      </c>
      <c r="G3768" s="2" t="s">
        <v>98</v>
      </c>
      <c r="H3768" s="3" t="s">
        <v>97</v>
      </c>
      <c r="I3768" s="2" t="s">
        <v>146</v>
      </c>
      <c r="J3768" s="6" t="s">
        <v>98</v>
      </c>
      <c r="K3768" s="2" t="s">
        <v>134</v>
      </c>
      <c r="L3768" t="s">
        <v>140</v>
      </c>
      <c r="M3768" s="2" t="s">
        <v>100</v>
      </c>
      <c r="N3768" s="70" t="s">
        <v>97</v>
      </c>
      <c r="O3768" s="70" t="s">
        <v>174</v>
      </c>
      <c r="P3768" s="4" t="s">
        <v>182</v>
      </c>
      <c r="Q3768" s="2" t="s">
        <v>98</v>
      </c>
      <c r="R3768" s="2" t="s">
        <v>98</v>
      </c>
      <c r="S3768" t="s">
        <v>98</v>
      </c>
      <c r="T3768" t="s">
        <v>98</v>
      </c>
      <c r="U3768" s="2" t="s">
        <v>98</v>
      </c>
      <c r="V3768" s="2" t="s">
        <v>98</v>
      </c>
      <c r="W3768" s="2" t="s">
        <v>98</v>
      </c>
      <c r="X3768" s="2" t="s">
        <v>98</v>
      </c>
      <c r="Y3768" s="2" t="s">
        <v>98</v>
      </c>
      <c r="Z3768" s="2" t="s">
        <v>98</v>
      </c>
      <c r="AA3768" s="2" t="s">
        <v>98</v>
      </c>
      <c r="AB3768" s="2" t="s">
        <v>97</v>
      </c>
      <c r="AC3768" t="s">
        <v>179</v>
      </c>
      <c r="AD3768" s="6" t="s">
        <v>97</v>
      </c>
      <c r="AE3768" s="7" t="s">
        <v>98</v>
      </c>
      <c r="AF3768" t="s">
        <v>99</v>
      </c>
    </row>
    <row r="3769" spans="1:32">
      <c r="A3769" s="3" t="s">
        <v>184</v>
      </c>
      <c r="B3769">
        <v>3759</v>
      </c>
      <c r="C3769">
        <v>208902</v>
      </c>
      <c r="D3769" t="s">
        <v>136</v>
      </c>
      <c r="E3769" s="2" t="s">
        <v>98</v>
      </c>
      <c r="F3769" s="2" t="s">
        <v>98</v>
      </c>
      <c r="G3769" s="2" t="s">
        <v>98</v>
      </c>
      <c r="H3769" s="3" t="s">
        <v>97</v>
      </c>
      <c r="I3769" s="2" t="s">
        <v>146</v>
      </c>
      <c r="J3769" s="6" t="s">
        <v>97</v>
      </c>
      <c r="K3769" s="2" t="s">
        <v>134</v>
      </c>
      <c r="L3769" t="s">
        <v>140</v>
      </c>
      <c r="M3769" s="2" t="s">
        <v>100</v>
      </c>
      <c r="N3769" s="70" t="s">
        <v>98</v>
      </c>
      <c r="O3769" s="70" t="s">
        <v>174</v>
      </c>
      <c r="P3769" s="4" t="s">
        <v>182</v>
      </c>
      <c r="Q3769" s="2" t="s">
        <v>98</v>
      </c>
      <c r="R3769" s="2" t="s">
        <v>98</v>
      </c>
      <c r="S3769" t="s">
        <v>98</v>
      </c>
      <c r="T3769" t="s">
        <v>98</v>
      </c>
      <c r="U3769" s="2" t="s">
        <v>98</v>
      </c>
      <c r="V3769" s="2" t="s">
        <v>98</v>
      </c>
      <c r="W3769" s="2" t="s">
        <v>98</v>
      </c>
      <c r="X3769" s="2" t="s">
        <v>98</v>
      </c>
      <c r="Y3769" s="2" t="s">
        <v>186</v>
      </c>
      <c r="Z3769" s="2" t="s">
        <v>98</v>
      </c>
      <c r="AA3769" s="2" t="s">
        <v>98</v>
      </c>
      <c r="AB3769" s="2" t="s">
        <v>97</v>
      </c>
      <c r="AC3769" t="s">
        <v>179</v>
      </c>
      <c r="AD3769" s="6" t="s">
        <v>97</v>
      </c>
      <c r="AE3769" s="7" t="s">
        <v>98</v>
      </c>
      <c r="AF3769" t="s">
        <v>98</v>
      </c>
    </row>
    <row r="3770" spans="1:32">
      <c r="A3770" s="3" t="s">
        <v>184</v>
      </c>
      <c r="B3770">
        <v>3760</v>
      </c>
      <c r="C3770">
        <v>208905</v>
      </c>
      <c r="D3770" t="s">
        <v>137</v>
      </c>
      <c r="E3770" s="2" t="s">
        <v>98</v>
      </c>
      <c r="F3770" s="2" t="s">
        <v>98</v>
      </c>
      <c r="G3770" s="2" t="s">
        <v>98</v>
      </c>
      <c r="H3770" s="3" t="s">
        <v>97</v>
      </c>
      <c r="I3770" s="2" t="s">
        <v>146</v>
      </c>
      <c r="J3770" s="6" t="s">
        <v>97</v>
      </c>
      <c r="K3770" s="2" t="s">
        <v>134</v>
      </c>
      <c r="L3770" t="s">
        <v>140</v>
      </c>
      <c r="M3770" s="3" t="s">
        <v>100</v>
      </c>
      <c r="N3770" s="71" t="s">
        <v>97</v>
      </c>
      <c r="O3770" s="71" t="s">
        <v>174</v>
      </c>
      <c r="P3770" s="5" t="s">
        <v>182</v>
      </c>
      <c r="Q3770" s="2" t="s">
        <v>98</v>
      </c>
      <c r="R3770" s="2" t="s">
        <v>98</v>
      </c>
      <c r="S3770" t="s">
        <v>98</v>
      </c>
      <c r="T3770" t="s">
        <v>98</v>
      </c>
      <c r="U3770" s="2" t="s">
        <v>98</v>
      </c>
      <c r="V3770" s="2" t="s">
        <v>98</v>
      </c>
      <c r="W3770" s="2" t="s">
        <v>98</v>
      </c>
      <c r="X3770" s="2" t="s">
        <v>98</v>
      </c>
      <c r="Y3770" s="2" t="s">
        <v>98</v>
      </c>
      <c r="Z3770" s="2" t="s">
        <v>98</v>
      </c>
      <c r="AA3770" s="2" t="s">
        <v>98</v>
      </c>
      <c r="AB3770" s="2" t="s">
        <v>97</v>
      </c>
      <c r="AC3770" t="s">
        <v>179</v>
      </c>
      <c r="AD3770" t="s">
        <v>97</v>
      </c>
      <c r="AE3770" s="1" t="s">
        <v>98</v>
      </c>
      <c r="AF3770" t="s">
        <v>98</v>
      </c>
    </row>
    <row r="3771" spans="1:32">
      <c r="A3771" s="3" t="s">
        <v>184</v>
      </c>
      <c r="B3771">
        <v>3761</v>
      </c>
      <c r="C3771" s="6">
        <v>208922</v>
      </c>
      <c r="D3771" t="s">
        <v>137</v>
      </c>
      <c r="E3771" s="2" t="s">
        <v>98</v>
      </c>
      <c r="F3771" s="2" t="s">
        <v>98</v>
      </c>
      <c r="G3771" s="2" t="s">
        <v>98</v>
      </c>
      <c r="H3771" s="2" t="s">
        <v>97</v>
      </c>
      <c r="I3771" s="2" t="s">
        <v>146</v>
      </c>
      <c r="J3771" s="2" t="s">
        <v>97</v>
      </c>
      <c r="K3771" s="2" t="s">
        <v>134</v>
      </c>
      <c r="L3771" t="s">
        <v>139</v>
      </c>
      <c r="M3771" s="2" t="s">
        <v>101</v>
      </c>
      <c r="N3771" s="71" t="s">
        <v>97</v>
      </c>
      <c r="O3771" s="71" t="s">
        <v>174</v>
      </c>
      <c r="P3771" s="4" t="s">
        <v>97</v>
      </c>
      <c r="Q3771" s="2" t="s">
        <v>98</v>
      </c>
      <c r="R3771" s="2" t="s">
        <v>97</v>
      </c>
      <c r="S3771" t="s">
        <v>97</v>
      </c>
      <c r="T3771" t="s">
        <v>98</v>
      </c>
      <c r="U3771" s="2" t="s">
        <v>98</v>
      </c>
      <c r="V3771" s="2" t="s">
        <v>97</v>
      </c>
      <c r="W3771" s="2" t="s">
        <v>98</v>
      </c>
      <c r="X3771" s="2" t="s">
        <v>98</v>
      </c>
      <c r="Y3771" s="2" t="s">
        <v>98</v>
      </c>
      <c r="Z3771" s="2" t="s">
        <v>98</v>
      </c>
      <c r="AA3771" s="2" t="s">
        <v>98</v>
      </c>
      <c r="AB3771" s="2" t="s">
        <v>98</v>
      </c>
      <c r="AC3771" t="s">
        <v>189</v>
      </c>
      <c r="AD3771" t="s">
        <v>97</v>
      </c>
      <c r="AE3771" s="1" t="s">
        <v>98</v>
      </c>
      <c r="AF3771" t="s">
        <v>97</v>
      </c>
    </row>
    <row r="3772" spans="1:32">
      <c r="A3772" s="3" t="s">
        <v>184</v>
      </c>
      <c r="B3772">
        <v>3762</v>
      </c>
      <c r="C3772">
        <v>208942</v>
      </c>
      <c r="D3772" t="s">
        <v>136</v>
      </c>
      <c r="E3772" s="2" t="s">
        <v>97</v>
      </c>
      <c r="F3772" s="2" t="s">
        <v>98</v>
      </c>
      <c r="G3772" s="2" t="s">
        <v>98</v>
      </c>
      <c r="H3772" s="3" t="s">
        <v>97</v>
      </c>
      <c r="I3772" s="2" t="s">
        <v>145</v>
      </c>
      <c r="J3772" s="6" t="s">
        <v>97</v>
      </c>
      <c r="K3772" s="2" t="s">
        <v>134</v>
      </c>
      <c r="L3772" t="s">
        <v>140</v>
      </c>
      <c r="M3772" s="2" t="s">
        <v>100</v>
      </c>
      <c r="N3772" s="70" t="s">
        <v>97</v>
      </c>
      <c r="O3772" s="70" t="s">
        <v>174</v>
      </c>
      <c r="P3772" s="4" t="s">
        <v>97</v>
      </c>
      <c r="Q3772" s="2" t="s">
        <v>98</v>
      </c>
      <c r="R3772" s="2" t="s">
        <v>98</v>
      </c>
      <c r="S3772" t="s">
        <v>97</v>
      </c>
      <c r="T3772" t="s">
        <v>98</v>
      </c>
      <c r="U3772" s="2" t="s">
        <v>98</v>
      </c>
      <c r="V3772" s="2" t="s">
        <v>98</v>
      </c>
      <c r="W3772" s="2" t="s">
        <v>98</v>
      </c>
      <c r="X3772" s="2" t="s">
        <v>98</v>
      </c>
      <c r="Y3772" s="2" t="s">
        <v>186</v>
      </c>
      <c r="Z3772" s="2" t="s">
        <v>98</v>
      </c>
      <c r="AA3772" s="2" t="s">
        <v>98</v>
      </c>
      <c r="AB3772" s="2" t="s">
        <v>98</v>
      </c>
      <c r="AC3772" t="s">
        <v>189</v>
      </c>
      <c r="AD3772" s="6" t="s">
        <v>97</v>
      </c>
      <c r="AE3772" s="7" t="s">
        <v>98</v>
      </c>
      <c r="AF3772" t="s">
        <v>98</v>
      </c>
    </row>
    <row r="3773" spans="1:32">
      <c r="A3773" s="3" t="s">
        <v>184</v>
      </c>
      <c r="B3773">
        <v>3763</v>
      </c>
      <c r="C3773" s="6">
        <v>208954</v>
      </c>
      <c r="D3773" t="s">
        <v>136</v>
      </c>
      <c r="E3773" s="2" t="s">
        <v>98</v>
      </c>
      <c r="F3773" s="2" t="s">
        <v>98</v>
      </c>
      <c r="G3773" s="2" t="s">
        <v>98</v>
      </c>
      <c r="H3773" s="2" t="s">
        <v>97</v>
      </c>
      <c r="I3773" s="2" t="s">
        <v>147</v>
      </c>
      <c r="J3773" s="2" t="s">
        <v>97</v>
      </c>
      <c r="K3773" s="2" t="s">
        <v>134</v>
      </c>
      <c r="L3773" t="s">
        <v>140</v>
      </c>
      <c r="M3773" s="2" t="s">
        <v>100</v>
      </c>
      <c r="N3773" s="71" t="s">
        <v>98</v>
      </c>
      <c r="O3773" s="71" t="s">
        <v>174</v>
      </c>
      <c r="P3773" s="4" t="s">
        <v>98</v>
      </c>
      <c r="Q3773" s="2" t="s">
        <v>98</v>
      </c>
      <c r="R3773" s="2" t="s">
        <v>98</v>
      </c>
      <c r="S3773" t="s">
        <v>97</v>
      </c>
      <c r="T3773" t="s">
        <v>98</v>
      </c>
      <c r="U3773" s="2" t="s">
        <v>98</v>
      </c>
      <c r="V3773" s="2" t="s">
        <v>98</v>
      </c>
      <c r="W3773" s="2" t="s">
        <v>98</v>
      </c>
      <c r="X3773" s="2" t="s">
        <v>98</v>
      </c>
      <c r="Y3773" s="2" t="s">
        <v>98</v>
      </c>
      <c r="Z3773" s="2" t="s">
        <v>98</v>
      </c>
      <c r="AA3773" s="2" t="s">
        <v>98</v>
      </c>
      <c r="AB3773" s="2" t="s">
        <v>98</v>
      </c>
      <c r="AC3773" t="s">
        <v>179</v>
      </c>
      <c r="AD3773" t="s">
        <v>97</v>
      </c>
      <c r="AE3773" s="1" t="s">
        <v>98</v>
      </c>
      <c r="AF3773" t="s">
        <v>98</v>
      </c>
    </row>
    <row r="3774" spans="1:32">
      <c r="A3774" s="3" t="s">
        <v>184</v>
      </c>
      <c r="B3774">
        <v>3764</v>
      </c>
      <c r="C3774" s="6">
        <v>208958</v>
      </c>
      <c r="D3774" t="s">
        <v>136</v>
      </c>
      <c r="E3774" s="2" t="s">
        <v>97</v>
      </c>
      <c r="F3774" s="2" t="s">
        <v>98</v>
      </c>
      <c r="G3774" s="2" t="s">
        <v>98</v>
      </c>
      <c r="H3774" s="2" t="s">
        <v>97</v>
      </c>
      <c r="I3774" s="2" t="s">
        <v>148</v>
      </c>
      <c r="J3774" s="2" t="s">
        <v>97</v>
      </c>
      <c r="K3774" s="2" t="s">
        <v>134</v>
      </c>
      <c r="L3774" t="s">
        <v>140</v>
      </c>
      <c r="M3774" s="2" t="s">
        <v>101</v>
      </c>
      <c r="N3774" s="71" t="s">
        <v>97</v>
      </c>
      <c r="O3774" s="71" t="s">
        <v>174</v>
      </c>
      <c r="P3774" s="4" t="s">
        <v>98</v>
      </c>
      <c r="Q3774" s="2" t="s">
        <v>98</v>
      </c>
      <c r="R3774" s="2" t="s">
        <v>98</v>
      </c>
      <c r="S3774" t="s">
        <v>97</v>
      </c>
      <c r="T3774" t="s">
        <v>98</v>
      </c>
      <c r="U3774" s="2" t="s">
        <v>98</v>
      </c>
      <c r="V3774" s="2" t="s">
        <v>98</v>
      </c>
      <c r="W3774" s="2" t="s">
        <v>98</v>
      </c>
      <c r="X3774" s="2" t="s">
        <v>98</v>
      </c>
      <c r="Y3774" s="2" t="s">
        <v>98</v>
      </c>
      <c r="Z3774" s="2" t="s">
        <v>98</v>
      </c>
      <c r="AA3774" s="2" t="s">
        <v>98</v>
      </c>
      <c r="AB3774" s="2" t="s">
        <v>97</v>
      </c>
      <c r="AC3774" t="s">
        <v>179</v>
      </c>
      <c r="AD3774" t="s">
        <v>97</v>
      </c>
      <c r="AE3774" s="1" t="s">
        <v>98</v>
      </c>
      <c r="AF3774" t="s">
        <v>98</v>
      </c>
    </row>
    <row r="3775" spans="1:32">
      <c r="A3775" s="3" t="s">
        <v>184</v>
      </c>
      <c r="B3775">
        <v>3765</v>
      </c>
      <c r="C3775" s="6">
        <v>208967</v>
      </c>
      <c r="D3775" t="s">
        <v>136</v>
      </c>
      <c r="E3775" s="2" t="s">
        <v>98</v>
      </c>
      <c r="F3775" s="2" t="s">
        <v>98</v>
      </c>
      <c r="G3775" s="2" t="s">
        <v>98</v>
      </c>
      <c r="H3775" s="2" t="s">
        <v>97</v>
      </c>
      <c r="I3775" s="2" t="s">
        <v>148</v>
      </c>
      <c r="J3775" s="2" t="s">
        <v>97</v>
      </c>
      <c r="K3775" s="2" t="s">
        <v>134</v>
      </c>
      <c r="L3775" t="s">
        <v>139</v>
      </c>
      <c r="M3775" s="2" t="s">
        <v>100</v>
      </c>
      <c r="N3775" s="71" t="s">
        <v>97</v>
      </c>
      <c r="O3775" s="71" t="s">
        <v>174</v>
      </c>
      <c r="P3775" s="4" t="s">
        <v>182</v>
      </c>
      <c r="Q3775" s="2" t="s">
        <v>97</v>
      </c>
      <c r="R3775" s="2" t="s">
        <v>98</v>
      </c>
      <c r="S3775" t="s">
        <v>98</v>
      </c>
      <c r="T3775" t="s">
        <v>98</v>
      </c>
      <c r="U3775" s="2" t="s">
        <v>98</v>
      </c>
      <c r="V3775" s="2" t="s">
        <v>98</v>
      </c>
      <c r="W3775" s="2" t="s">
        <v>98</v>
      </c>
      <c r="X3775" s="2" t="s">
        <v>98</v>
      </c>
      <c r="Y3775" s="2" t="s">
        <v>98</v>
      </c>
      <c r="Z3775" s="2" t="s">
        <v>98</v>
      </c>
      <c r="AA3775" s="2" t="s">
        <v>98</v>
      </c>
      <c r="AB3775" s="2" t="s">
        <v>98</v>
      </c>
      <c r="AC3775" t="s">
        <v>179</v>
      </c>
      <c r="AD3775" t="s">
        <v>97</v>
      </c>
      <c r="AE3775" s="1" t="s">
        <v>98</v>
      </c>
      <c r="AF3775" t="s">
        <v>98</v>
      </c>
    </row>
    <row r="3776" spans="1:32">
      <c r="A3776" s="3" t="s">
        <v>184</v>
      </c>
      <c r="B3776">
        <v>3766</v>
      </c>
      <c r="C3776" s="6">
        <v>208968</v>
      </c>
      <c r="D3776" t="s">
        <v>136</v>
      </c>
      <c r="E3776" s="2" t="s">
        <v>98</v>
      </c>
      <c r="F3776" s="2" t="s">
        <v>98</v>
      </c>
      <c r="G3776" s="2" t="s">
        <v>98</v>
      </c>
      <c r="H3776" s="2" t="s">
        <v>97</v>
      </c>
      <c r="I3776" s="2" t="s">
        <v>148</v>
      </c>
      <c r="J3776" s="2" t="s">
        <v>97</v>
      </c>
      <c r="K3776" s="2" t="s">
        <v>134</v>
      </c>
      <c r="L3776" t="s">
        <v>139</v>
      </c>
      <c r="M3776" s="2" t="s">
        <v>100</v>
      </c>
      <c r="N3776" s="71" t="s">
        <v>97</v>
      </c>
      <c r="O3776" s="71" t="s">
        <v>174</v>
      </c>
      <c r="P3776" s="4" t="s">
        <v>182</v>
      </c>
      <c r="Q3776" s="2" t="s">
        <v>97</v>
      </c>
      <c r="R3776" s="2" t="s">
        <v>98</v>
      </c>
      <c r="S3776" t="s">
        <v>98</v>
      </c>
      <c r="T3776" t="s">
        <v>98</v>
      </c>
      <c r="U3776" s="2" t="s">
        <v>98</v>
      </c>
      <c r="V3776" s="2" t="s">
        <v>98</v>
      </c>
      <c r="W3776" s="2" t="s">
        <v>98</v>
      </c>
      <c r="X3776" s="2" t="s">
        <v>98</v>
      </c>
      <c r="Y3776" s="2" t="s">
        <v>98</v>
      </c>
      <c r="Z3776" s="2" t="s">
        <v>98</v>
      </c>
      <c r="AA3776" s="2" t="s">
        <v>98</v>
      </c>
      <c r="AB3776" s="2" t="s">
        <v>98</v>
      </c>
      <c r="AC3776" t="s">
        <v>179</v>
      </c>
      <c r="AD3776" t="s">
        <v>97</v>
      </c>
      <c r="AE3776" s="1" t="s">
        <v>98</v>
      </c>
      <c r="AF3776" t="s">
        <v>98</v>
      </c>
    </row>
    <row r="3777" spans="1:32">
      <c r="A3777" s="3" t="s">
        <v>183</v>
      </c>
      <c r="B3777">
        <v>3767</v>
      </c>
      <c r="C3777">
        <v>208974</v>
      </c>
      <c r="D3777" t="s">
        <v>137</v>
      </c>
      <c r="E3777" s="2" t="s">
        <v>98</v>
      </c>
      <c r="F3777" s="2" t="s">
        <v>98</v>
      </c>
      <c r="G3777" s="2" t="s">
        <v>98</v>
      </c>
      <c r="H3777" s="3" t="s">
        <v>97</v>
      </c>
      <c r="I3777" s="2" t="s">
        <v>145</v>
      </c>
      <c r="J3777" s="6" t="s">
        <v>97</v>
      </c>
      <c r="K3777" s="2" t="s">
        <v>134</v>
      </c>
      <c r="L3777" t="s">
        <v>140</v>
      </c>
      <c r="M3777" s="3" t="s">
        <v>101</v>
      </c>
      <c r="N3777" s="71" t="s">
        <v>98</v>
      </c>
      <c r="O3777" s="71" t="s">
        <v>174</v>
      </c>
      <c r="P3777" s="5" t="s">
        <v>182</v>
      </c>
      <c r="Q3777" s="2" t="s">
        <v>98</v>
      </c>
      <c r="R3777" s="2" t="s">
        <v>98</v>
      </c>
      <c r="S3777" t="s">
        <v>98</v>
      </c>
      <c r="T3777" t="s">
        <v>98</v>
      </c>
      <c r="U3777" s="2" t="s">
        <v>98</v>
      </c>
      <c r="V3777" s="2" t="s">
        <v>98</v>
      </c>
      <c r="W3777" s="2" t="s">
        <v>98</v>
      </c>
      <c r="X3777" s="2" t="s">
        <v>98</v>
      </c>
      <c r="Y3777" s="2" t="s">
        <v>186</v>
      </c>
      <c r="Z3777" s="2" t="s">
        <v>98</v>
      </c>
      <c r="AA3777" s="2" t="s">
        <v>98</v>
      </c>
      <c r="AB3777" s="2" t="s">
        <v>185</v>
      </c>
      <c r="AC3777" t="s">
        <v>179</v>
      </c>
      <c r="AD3777" s="6" t="s">
        <v>97</v>
      </c>
      <c r="AE3777" s="1" t="s">
        <v>98</v>
      </c>
      <c r="AF3777" t="s">
        <v>97</v>
      </c>
    </row>
    <row r="3778" spans="1:32">
      <c r="A3778" s="3" t="s">
        <v>184</v>
      </c>
      <c r="B3778">
        <v>3768</v>
      </c>
      <c r="C3778" s="6">
        <v>208978</v>
      </c>
      <c r="D3778" t="s">
        <v>136</v>
      </c>
      <c r="E3778" s="2" t="s">
        <v>98</v>
      </c>
      <c r="F3778" s="2" t="s">
        <v>98</v>
      </c>
      <c r="G3778" s="2" t="s">
        <v>98</v>
      </c>
      <c r="H3778" s="2" t="s">
        <v>97</v>
      </c>
      <c r="I3778" s="2" t="s">
        <v>148</v>
      </c>
      <c r="J3778" s="2" t="s">
        <v>97</v>
      </c>
      <c r="K3778" s="2" t="s">
        <v>134</v>
      </c>
      <c r="L3778" t="s">
        <v>138</v>
      </c>
      <c r="M3778" s="2" t="s">
        <v>101</v>
      </c>
      <c r="N3778" s="71" t="s">
        <v>97</v>
      </c>
      <c r="O3778" s="71" t="s">
        <v>174</v>
      </c>
      <c r="P3778" s="4" t="s">
        <v>97</v>
      </c>
      <c r="Q3778" s="2" t="s">
        <v>97</v>
      </c>
      <c r="R3778" s="2" t="s">
        <v>97</v>
      </c>
      <c r="S3778" t="s">
        <v>97</v>
      </c>
      <c r="T3778" t="s">
        <v>97</v>
      </c>
      <c r="U3778" s="2" t="s">
        <v>98</v>
      </c>
      <c r="V3778" s="2" t="s">
        <v>98</v>
      </c>
      <c r="W3778" s="2" t="s">
        <v>98</v>
      </c>
      <c r="X3778" s="2" t="s">
        <v>98</v>
      </c>
      <c r="Y3778" s="2" t="s">
        <v>98</v>
      </c>
      <c r="Z3778" s="2" t="s">
        <v>98</v>
      </c>
      <c r="AA3778" s="2" t="s">
        <v>98</v>
      </c>
      <c r="AB3778" s="2" t="s">
        <v>97</v>
      </c>
      <c r="AC3778" t="s">
        <v>189</v>
      </c>
      <c r="AD3778" t="s">
        <v>97</v>
      </c>
      <c r="AE3778" s="1" t="s">
        <v>98</v>
      </c>
      <c r="AF3778" t="s">
        <v>99</v>
      </c>
    </row>
    <row r="3779" spans="1:32">
      <c r="A3779" s="3" t="s">
        <v>184</v>
      </c>
      <c r="B3779">
        <v>3769</v>
      </c>
      <c r="C3779">
        <v>208995</v>
      </c>
      <c r="D3779" t="s">
        <v>136</v>
      </c>
      <c r="E3779" s="2" t="s">
        <v>97</v>
      </c>
      <c r="F3779" s="2" t="s">
        <v>98</v>
      </c>
      <c r="G3779" s="2" t="s">
        <v>98</v>
      </c>
      <c r="H3779" s="3" t="s">
        <v>97</v>
      </c>
      <c r="I3779" s="2" t="s">
        <v>147</v>
      </c>
      <c r="J3779" s="6" t="s">
        <v>97</v>
      </c>
      <c r="K3779" s="2" t="s">
        <v>134</v>
      </c>
      <c r="L3779" t="s">
        <v>140</v>
      </c>
      <c r="M3779" s="2" t="s">
        <v>100</v>
      </c>
      <c r="N3779" s="70" t="s">
        <v>97</v>
      </c>
      <c r="O3779" s="70" t="s">
        <v>163</v>
      </c>
      <c r="P3779" s="4" t="s">
        <v>182</v>
      </c>
      <c r="Q3779" s="2" t="s">
        <v>98</v>
      </c>
      <c r="R3779" s="2" t="s">
        <v>98</v>
      </c>
      <c r="S3779" t="s">
        <v>98</v>
      </c>
      <c r="T3779" t="s">
        <v>98</v>
      </c>
      <c r="U3779" s="2" t="s">
        <v>98</v>
      </c>
      <c r="V3779" s="2" t="s">
        <v>98</v>
      </c>
      <c r="W3779" s="2" t="s">
        <v>98</v>
      </c>
      <c r="X3779" s="2" t="s">
        <v>98</v>
      </c>
      <c r="Y3779" s="2" t="s">
        <v>186</v>
      </c>
      <c r="Z3779" s="2" t="s">
        <v>98</v>
      </c>
      <c r="AA3779" s="2" t="s">
        <v>98</v>
      </c>
      <c r="AB3779" s="2" t="s">
        <v>97</v>
      </c>
      <c r="AC3779" t="s">
        <v>179</v>
      </c>
      <c r="AD3779" s="6" t="s">
        <v>97</v>
      </c>
      <c r="AE3779" s="7" t="s">
        <v>98</v>
      </c>
      <c r="AF3779" t="s">
        <v>98</v>
      </c>
    </row>
    <row r="3780" spans="1:32">
      <c r="A3780" s="3" t="s">
        <v>183</v>
      </c>
      <c r="B3780">
        <v>3770</v>
      </c>
      <c r="C3780">
        <v>209007</v>
      </c>
      <c r="D3780" t="s">
        <v>136</v>
      </c>
      <c r="E3780" s="2" t="s">
        <v>97</v>
      </c>
      <c r="F3780" s="2" t="s">
        <v>97</v>
      </c>
      <c r="G3780" s="2" t="s">
        <v>97</v>
      </c>
      <c r="H3780" s="3" t="s">
        <v>97</v>
      </c>
      <c r="I3780" s="2" t="s">
        <v>145</v>
      </c>
      <c r="J3780" s="6" t="s">
        <v>97</v>
      </c>
      <c r="K3780" s="2" t="s">
        <v>134</v>
      </c>
      <c r="L3780" t="s">
        <v>138</v>
      </c>
      <c r="M3780" s="2" t="s">
        <v>101</v>
      </c>
      <c r="N3780" s="70" t="s">
        <v>97</v>
      </c>
      <c r="O3780" s="70" t="s">
        <v>174</v>
      </c>
      <c r="P3780" s="5" t="s">
        <v>97</v>
      </c>
      <c r="Q3780" s="2" t="s">
        <v>97</v>
      </c>
      <c r="R3780" s="2" t="s">
        <v>98</v>
      </c>
      <c r="S3780" t="s">
        <v>97</v>
      </c>
      <c r="T3780" t="s">
        <v>98</v>
      </c>
      <c r="U3780" s="2" t="s">
        <v>98</v>
      </c>
      <c r="V3780" s="2" t="s">
        <v>98</v>
      </c>
      <c r="W3780" s="2" t="s">
        <v>97</v>
      </c>
      <c r="X3780" s="2" t="s">
        <v>97</v>
      </c>
      <c r="Y3780" s="2" t="s">
        <v>97</v>
      </c>
      <c r="Z3780" s="2" t="s">
        <v>98</v>
      </c>
      <c r="AA3780" s="2" t="s">
        <v>98</v>
      </c>
      <c r="AB3780" s="2" t="s">
        <v>98</v>
      </c>
      <c r="AC3780" t="s">
        <v>190</v>
      </c>
      <c r="AD3780" t="s">
        <v>97</v>
      </c>
      <c r="AE3780" s="1" t="s">
        <v>98</v>
      </c>
      <c r="AF3780" t="s">
        <v>97</v>
      </c>
    </row>
    <row r="3781" spans="1:32">
      <c r="A3781" s="3" t="s">
        <v>184</v>
      </c>
      <c r="B3781">
        <v>3771</v>
      </c>
      <c r="C3781" s="6">
        <v>209020</v>
      </c>
      <c r="D3781" t="s">
        <v>137</v>
      </c>
      <c r="E3781" s="2" t="s">
        <v>98</v>
      </c>
      <c r="F3781" s="2" t="s">
        <v>98</v>
      </c>
      <c r="G3781" s="2" t="s">
        <v>98</v>
      </c>
      <c r="H3781" s="2" t="s">
        <v>97</v>
      </c>
      <c r="I3781" s="2" t="s">
        <v>145</v>
      </c>
      <c r="J3781" s="2" t="s">
        <v>97</v>
      </c>
      <c r="K3781" s="2" t="s">
        <v>134</v>
      </c>
      <c r="L3781" t="s">
        <v>140</v>
      </c>
      <c r="M3781" s="2" t="s">
        <v>100</v>
      </c>
      <c r="N3781" s="71" t="s">
        <v>97</v>
      </c>
      <c r="O3781" s="71" t="s">
        <v>163</v>
      </c>
      <c r="P3781" s="4" t="s">
        <v>182</v>
      </c>
      <c r="Q3781" s="2" t="s">
        <v>98</v>
      </c>
      <c r="R3781" s="2" t="s">
        <v>98</v>
      </c>
      <c r="S3781" t="s">
        <v>98</v>
      </c>
      <c r="T3781" t="s">
        <v>98</v>
      </c>
      <c r="U3781" s="2" t="s">
        <v>98</v>
      </c>
      <c r="V3781" s="2" t="s">
        <v>98</v>
      </c>
      <c r="W3781" s="2" t="s">
        <v>98</v>
      </c>
      <c r="X3781" s="2" t="s">
        <v>98</v>
      </c>
      <c r="Y3781" s="2" t="s">
        <v>186</v>
      </c>
      <c r="Z3781" s="2" t="s">
        <v>98</v>
      </c>
      <c r="AA3781" s="2" t="s">
        <v>98</v>
      </c>
      <c r="AB3781" s="2" t="s">
        <v>97</v>
      </c>
      <c r="AC3781" t="s">
        <v>179</v>
      </c>
      <c r="AD3781" t="s">
        <v>97</v>
      </c>
      <c r="AE3781" s="1" t="s">
        <v>98</v>
      </c>
      <c r="AF3781" t="s">
        <v>98</v>
      </c>
    </row>
    <row r="3782" spans="1:32">
      <c r="A3782" s="3" t="s">
        <v>184</v>
      </c>
      <c r="B3782">
        <v>3772</v>
      </c>
      <c r="C3782">
        <v>209037</v>
      </c>
      <c r="D3782" t="s">
        <v>136</v>
      </c>
      <c r="E3782" s="2" t="s">
        <v>98</v>
      </c>
      <c r="F3782" s="2" t="s">
        <v>98</v>
      </c>
      <c r="G3782" s="2" t="s">
        <v>98</v>
      </c>
      <c r="H3782" s="3" t="s">
        <v>99</v>
      </c>
      <c r="I3782" s="2" t="s">
        <v>145</v>
      </c>
      <c r="J3782" s="6" t="s">
        <v>97</v>
      </c>
      <c r="K3782" s="2" t="s">
        <v>134</v>
      </c>
      <c r="L3782" t="s">
        <v>140</v>
      </c>
      <c r="M3782" s="3" t="s">
        <v>100</v>
      </c>
      <c r="N3782" s="71" t="s">
        <v>98</v>
      </c>
      <c r="O3782" s="71" t="s">
        <v>174</v>
      </c>
      <c r="P3782" s="4" t="s">
        <v>97</v>
      </c>
      <c r="Q3782" s="2" t="s">
        <v>98</v>
      </c>
      <c r="R3782" s="2" t="s">
        <v>98</v>
      </c>
      <c r="S3782" t="s">
        <v>97</v>
      </c>
      <c r="T3782" t="s">
        <v>98</v>
      </c>
      <c r="U3782" s="2" t="s">
        <v>98</v>
      </c>
      <c r="V3782" s="2" t="s">
        <v>98</v>
      </c>
      <c r="W3782" s="2" t="s">
        <v>98</v>
      </c>
      <c r="X3782" s="2" t="s">
        <v>98</v>
      </c>
      <c r="Y3782" s="2" t="s">
        <v>186</v>
      </c>
      <c r="Z3782" s="2" t="s">
        <v>98</v>
      </c>
      <c r="AA3782" s="2" t="s">
        <v>98</v>
      </c>
      <c r="AB3782" s="2" t="s">
        <v>97</v>
      </c>
      <c r="AC3782" t="s">
        <v>179</v>
      </c>
      <c r="AD3782" s="6" t="s">
        <v>97</v>
      </c>
      <c r="AE3782" s="1" t="s">
        <v>98</v>
      </c>
      <c r="AF3782" t="s">
        <v>97</v>
      </c>
    </row>
    <row r="3783" spans="1:32">
      <c r="A3783" s="3" t="s">
        <v>184</v>
      </c>
      <c r="B3783">
        <v>3773</v>
      </c>
      <c r="C3783">
        <v>209047</v>
      </c>
      <c r="D3783" t="s">
        <v>137</v>
      </c>
      <c r="E3783" s="2" t="s">
        <v>98</v>
      </c>
      <c r="F3783" s="2" t="s">
        <v>98</v>
      </c>
      <c r="G3783" s="2" t="s">
        <v>98</v>
      </c>
      <c r="H3783" s="2" t="s">
        <v>97</v>
      </c>
      <c r="I3783" s="2" t="s">
        <v>149</v>
      </c>
      <c r="J3783" s="6" t="s">
        <v>97</v>
      </c>
      <c r="K3783" s="2" t="s">
        <v>135</v>
      </c>
      <c r="L3783" t="s">
        <v>138</v>
      </c>
      <c r="M3783" s="2" t="s">
        <v>100</v>
      </c>
      <c r="N3783" s="70" t="s">
        <v>97</v>
      </c>
      <c r="O3783" s="70" t="s">
        <v>163</v>
      </c>
      <c r="P3783" s="5" t="s">
        <v>97</v>
      </c>
      <c r="Q3783" s="2" t="s">
        <v>97</v>
      </c>
      <c r="R3783" s="2" t="s">
        <v>98</v>
      </c>
      <c r="S3783" t="s">
        <v>97</v>
      </c>
      <c r="T3783" t="s">
        <v>98</v>
      </c>
      <c r="U3783" s="2" t="s">
        <v>97</v>
      </c>
      <c r="V3783" s="2" t="s">
        <v>97</v>
      </c>
      <c r="W3783" s="2" t="s">
        <v>98</v>
      </c>
      <c r="X3783" s="2" t="s">
        <v>98</v>
      </c>
      <c r="Y3783" s="2" t="s">
        <v>99</v>
      </c>
      <c r="Z3783" s="2" t="s">
        <v>97</v>
      </c>
      <c r="AA3783" s="2" t="s">
        <v>98</v>
      </c>
      <c r="AB3783" s="2" t="s">
        <v>185</v>
      </c>
      <c r="AC3783" t="s">
        <v>179</v>
      </c>
      <c r="AD3783" s="6" t="s">
        <v>98</v>
      </c>
      <c r="AE3783" s="1" t="s">
        <v>98</v>
      </c>
      <c r="AF3783" t="s">
        <v>98</v>
      </c>
    </row>
    <row r="3784" spans="1:32">
      <c r="A3784" s="3" t="s">
        <v>184</v>
      </c>
      <c r="B3784">
        <v>3774</v>
      </c>
      <c r="C3784" s="6">
        <v>209061</v>
      </c>
      <c r="D3784" t="s">
        <v>136</v>
      </c>
      <c r="E3784" s="2" t="s">
        <v>98</v>
      </c>
      <c r="F3784" s="2" t="s">
        <v>98</v>
      </c>
      <c r="G3784" s="2" t="s">
        <v>98</v>
      </c>
      <c r="H3784" s="2" t="s">
        <v>97</v>
      </c>
      <c r="I3784" s="2" t="s">
        <v>147</v>
      </c>
      <c r="J3784" s="2" t="s">
        <v>97</v>
      </c>
      <c r="K3784" s="2" t="s">
        <v>134</v>
      </c>
      <c r="L3784" t="s">
        <v>140</v>
      </c>
      <c r="M3784" s="2" t="s">
        <v>100</v>
      </c>
      <c r="N3784" s="71" t="s">
        <v>98</v>
      </c>
      <c r="O3784" s="71" t="s">
        <v>174</v>
      </c>
      <c r="P3784" s="4" t="s">
        <v>182</v>
      </c>
      <c r="Q3784" s="2" t="s">
        <v>98</v>
      </c>
      <c r="R3784" s="2" t="s">
        <v>98</v>
      </c>
      <c r="S3784" t="s">
        <v>98</v>
      </c>
      <c r="T3784" t="s">
        <v>98</v>
      </c>
      <c r="U3784" s="2" t="s">
        <v>98</v>
      </c>
      <c r="V3784" s="2" t="s">
        <v>98</v>
      </c>
      <c r="W3784" s="2" t="s">
        <v>98</v>
      </c>
      <c r="X3784" s="2" t="s">
        <v>98</v>
      </c>
      <c r="Y3784" s="2" t="s">
        <v>186</v>
      </c>
      <c r="Z3784" s="2" t="s">
        <v>98</v>
      </c>
      <c r="AA3784" s="2" t="s">
        <v>98</v>
      </c>
      <c r="AB3784" s="2" t="s">
        <v>97</v>
      </c>
      <c r="AC3784" t="s">
        <v>179</v>
      </c>
      <c r="AD3784" t="s">
        <v>97</v>
      </c>
      <c r="AE3784" s="1" t="s">
        <v>98</v>
      </c>
      <c r="AF3784" t="s">
        <v>98</v>
      </c>
    </row>
    <row r="3785" spans="1:32">
      <c r="A3785" s="3" t="s">
        <v>184</v>
      </c>
      <c r="B3785">
        <v>3775</v>
      </c>
      <c r="C3785" s="6">
        <v>209063</v>
      </c>
      <c r="D3785" t="s">
        <v>136</v>
      </c>
      <c r="E3785" s="2" t="s">
        <v>98</v>
      </c>
      <c r="F3785" s="2" t="s">
        <v>98</v>
      </c>
      <c r="G3785" s="2" t="s">
        <v>98</v>
      </c>
      <c r="H3785" s="2" t="s">
        <v>97</v>
      </c>
      <c r="I3785" s="2" t="s">
        <v>146</v>
      </c>
      <c r="J3785" s="2" t="s">
        <v>97</v>
      </c>
      <c r="K3785" s="2" t="s">
        <v>134</v>
      </c>
      <c r="L3785" t="s">
        <v>140</v>
      </c>
      <c r="M3785" s="2" t="s">
        <v>101</v>
      </c>
      <c r="N3785" s="71" t="s">
        <v>97</v>
      </c>
      <c r="O3785" s="71" t="s">
        <v>174</v>
      </c>
      <c r="P3785" s="4" t="s">
        <v>98</v>
      </c>
      <c r="Q3785" s="2" t="s">
        <v>98</v>
      </c>
      <c r="R3785" s="2" t="s">
        <v>98</v>
      </c>
      <c r="S3785" t="s">
        <v>97</v>
      </c>
      <c r="T3785" t="s">
        <v>98</v>
      </c>
      <c r="U3785" s="2" t="s">
        <v>98</v>
      </c>
      <c r="V3785" s="2" t="s">
        <v>98</v>
      </c>
      <c r="W3785" s="2" t="s">
        <v>98</v>
      </c>
      <c r="X3785" s="2" t="s">
        <v>98</v>
      </c>
      <c r="Y3785" s="2" t="s">
        <v>186</v>
      </c>
      <c r="Z3785" s="2" t="s">
        <v>98</v>
      </c>
      <c r="AA3785" s="2" t="s">
        <v>98</v>
      </c>
      <c r="AB3785" s="2" t="s">
        <v>99</v>
      </c>
      <c r="AC3785" t="s">
        <v>179</v>
      </c>
      <c r="AD3785" t="s">
        <v>97</v>
      </c>
      <c r="AE3785" s="1" t="s">
        <v>98</v>
      </c>
      <c r="AF3785" t="s">
        <v>97</v>
      </c>
    </row>
    <row r="3786" spans="1:32">
      <c r="A3786" s="3" t="s">
        <v>184</v>
      </c>
      <c r="B3786">
        <v>3776</v>
      </c>
      <c r="C3786" s="6">
        <v>209070</v>
      </c>
      <c r="D3786" t="s">
        <v>136</v>
      </c>
      <c r="E3786" s="2" t="s">
        <v>98</v>
      </c>
      <c r="F3786" s="2" t="s">
        <v>98</v>
      </c>
      <c r="G3786" s="2" t="s">
        <v>98</v>
      </c>
      <c r="H3786" s="2" t="s">
        <v>97</v>
      </c>
      <c r="I3786" s="2" t="s">
        <v>147</v>
      </c>
      <c r="J3786" s="2" t="s">
        <v>97</v>
      </c>
      <c r="K3786" s="2" t="s">
        <v>134</v>
      </c>
      <c r="L3786" t="s">
        <v>140</v>
      </c>
      <c r="M3786" s="2" t="s">
        <v>100</v>
      </c>
      <c r="N3786" s="71" t="s">
        <v>97</v>
      </c>
      <c r="O3786" s="71" t="s">
        <v>163</v>
      </c>
      <c r="P3786" s="4" t="s">
        <v>182</v>
      </c>
      <c r="Q3786" s="2" t="s">
        <v>98</v>
      </c>
      <c r="R3786" s="2" t="s">
        <v>98</v>
      </c>
      <c r="S3786" t="s">
        <v>98</v>
      </c>
      <c r="T3786" t="s">
        <v>98</v>
      </c>
      <c r="U3786" s="2" t="s">
        <v>98</v>
      </c>
      <c r="V3786" s="2" t="s">
        <v>98</v>
      </c>
      <c r="W3786" s="2" t="s">
        <v>98</v>
      </c>
      <c r="X3786" s="2" t="s">
        <v>98</v>
      </c>
      <c r="Y3786" s="2" t="s">
        <v>186</v>
      </c>
      <c r="Z3786" s="2" t="s">
        <v>98</v>
      </c>
      <c r="AA3786" s="2" t="s">
        <v>98</v>
      </c>
      <c r="AB3786" s="2" t="s">
        <v>98</v>
      </c>
      <c r="AC3786" t="s">
        <v>179</v>
      </c>
      <c r="AD3786" t="s">
        <v>97</v>
      </c>
      <c r="AE3786" s="1" t="s">
        <v>98</v>
      </c>
      <c r="AF3786" t="s">
        <v>98</v>
      </c>
    </row>
    <row r="3787" spans="1:32">
      <c r="A3787" s="3" t="s">
        <v>184</v>
      </c>
      <c r="B3787">
        <v>3777</v>
      </c>
      <c r="C3787">
        <v>209145</v>
      </c>
      <c r="D3787" t="s">
        <v>136</v>
      </c>
      <c r="E3787" s="2" t="s">
        <v>98</v>
      </c>
      <c r="F3787" s="2" t="s">
        <v>98</v>
      </c>
      <c r="G3787" s="2" t="s">
        <v>98</v>
      </c>
      <c r="H3787" s="3" t="s">
        <v>97</v>
      </c>
      <c r="I3787" s="2" t="s">
        <v>149</v>
      </c>
      <c r="J3787" s="6" t="s">
        <v>97</v>
      </c>
      <c r="K3787" s="2" t="s">
        <v>135</v>
      </c>
      <c r="L3787" t="s">
        <v>139</v>
      </c>
      <c r="M3787" s="3" t="s">
        <v>101</v>
      </c>
      <c r="N3787" s="71" t="s">
        <v>97</v>
      </c>
      <c r="O3787" s="71" t="s">
        <v>174</v>
      </c>
      <c r="P3787" s="4" t="s">
        <v>182</v>
      </c>
      <c r="Q3787" s="2" t="s">
        <v>97</v>
      </c>
      <c r="R3787" s="2" t="s">
        <v>98</v>
      </c>
      <c r="S3787" t="s">
        <v>98</v>
      </c>
      <c r="T3787" t="s">
        <v>97</v>
      </c>
      <c r="U3787" s="2" t="s">
        <v>97</v>
      </c>
      <c r="V3787" s="2" t="s">
        <v>98</v>
      </c>
      <c r="W3787" s="2" t="s">
        <v>98</v>
      </c>
      <c r="X3787" s="2" t="s">
        <v>98</v>
      </c>
      <c r="Y3787" s="2" t="s">
        <v>99</v>
      </c>
      <c r="Z3787" s="2" t="s">
        <v>98</v>
      </c>
      <c r="AA3787" s="2" t="s">
        <v>98</v>
      </c>
      <c r="AB3787" s="2" t="s">
        <v>185</v>
      </c>
      <c r="AC3787" t="s">
        <v>179</v>
      </c>
      <c r="AD3787" s="6" t="s">
        <v>98</v>
      </c>
      <c r="AE3787" s="1" t="s">
        <v>98</v>
      </c>
      <c r="AF3787" t="s">
        <v>97</v>
      </c>
    </row>
    <row r="3788" spans="1:32">
      <c r="A3788" s="3" t="s">
        <v>184</v>
      </c>
      <c r="B3788">
        <v>3778</v>
      </c>
      <c r="C3788">
        <v>209146</v>
      </c>
      <c r="D3788" t="s">
        <v>136</v>
      </c>
      <c r="E3788" s="2" t="s">
        <v>98</v>
      </c>
      <c r="F3788" s="2" t="s">
        <v>98</v>
      </c>
      <c r="G3788" s="2" t="s">
        <v>98</v>
      </c>
      <c r="H3788" s="3" t="s">
        <v>97</v>
      </c>
      <c r="I3788" s="2" t="s">
        <v>149</v>
      </c>
      <c r="J3788" s="6" t="s">
        <v>97</v>
      </c>
      <c r="K3788" s="2" t="s">
        <v>134</v>
      </c>
      <c r="L3788" t="s">
        <v>138</v>
      </c>
      <c r="M3788" s="2" t="s">
        <v>101</v>
      </c>
      <c r="N3788" s="70" t="s">
        <v>97</v>
      </c>
      <c r="O3788" s="70" t="s">
        <v>174</v>
      </c>
      <c r="P3788" s="5" t="s">
        <v>97</v>
      </c>
      <c r="Q3788" s="2" t="s">
        <v>97</v>
      </c>
      <c r="R3788" s="2" t="s">
        <v>98</v>
      </c>
      <c r="S3788" t="s">
        <v>97</v>
      </c>
      <c r="T3788" t="s">
        <v>98</v>
      </c>
      <c r="U3788" s="2" t="s">
        <v>98</v>
      </c>
      <c r="V3788" s="2" t="s">
        <v>97</v>
      </c>
      <c r="W3788" s="2" t="s">
        <v>97</v>
      </c>
      <c r="X3788" s="2" t="s">
        <v>98</v>
      </c>
      <c r="Y3788" s="2" t="s">
        <v>98</v>
      </c>
      <c r="Z3788" s="2" t="s">
        <v>98</v>
      </c>
      <c r="AA3788" s="2" t="s">
        <v>98</v>
      </c>
      <c r="AB3788" s="2" t="s">
        <v>98</v>
      </c>
      <c r="AC3788" t="s">
        <v>189</v>
      </c>
      <c r="AD3788" s="6" t="s">
        <v>97</v>
      </c>
      <c r="AE3788" s="1" t="s">
        <v>98</v>
      </c>
      <c r="AF3788" t="s">
        <v>97</v>
      </c>
    </row>
    <row r="3789" spans="1:32">
      <c r="A3789" s="3" t="s">
        <v>184</v>
      </c>
      <c r="B3789">
        <v>3779</v>
      </c>
      <c r="C3789" s="6">
        <v>209151</v>
      </c>
      <c r="D3789" t="s">
        <v>137</v>
      </c>
      <c r="E3789" s="2" t="s">
        <v>98</v>
      </c>
      <c r="F3789" s="2" t="s">
        <v>98</v>
      </c>
      <c r="G3789" s="2" t="s">
        <v>98</v>
      </c>
      <c r="H3789" s="2" t="s">
        <v>97</v>
      </c>
      <c r="I3789" s="2" t="s">
        <v>146</v>
      </c>
      <c r="J3789" s="2" t="s">
        <v>97</v>
      </c>
      <c r="K3789" s="2" t="s">
        <v>134</v>
      </c>
      <c r="L3789" t="s">
        <v>140</v>
      </c>
      <c r="M3789" s="2" t="s">
        <v>100</v>
      </c>
      <c r="N3789" s="71" t="s">
        <v>97</v>
      </c>
      <c r="O3789" s="71" t="s">
        <v>163</v>
      </c>
      <c r="P3789" s="4" t="s">
        <v>182</v>
      </c>
      <c r="Q3789" s="2" t="s">
        <v>98</v>
      </c>
      <c r="R3789" s="2" t="s">
        <v>98</v>
      </c>
      <c r="S3789" t="s">
        <v>98</v>
      </c>
      <c r="T3789" t="s">
        <v>98</v>
      </c>
      <c r="U3789" s="2" t="s">
        <v>98</v>
      </c>
      <c r="V3789" s="2" t="s">
        <v>98</v>
      </c>
      <c r="W3789" s="2" t="s">
        <v>98</v>
      </c>
      <c r="X3789" s="2" t="s">
        <v>97</v>
      </c>
      <c r="Y3789" s="2" t="s">
        <v>186</v>
      </c>
      <c r="Z3789" s="2" t="s">
        <v>98</v>
      </c>
      <c r="AA3789" s="2" t="s">
        <v>98</v>
      </c>
      <c r="AB3789" s="2" t="s">
        <v>97</v>
      </c>
      <c r="AC3789" t="s">
        <v>179</v>
      </c>
      <c r="AD3789" t="s">
        <v>97</v>
      </c>
      <c r="AE3789" s="1" t="s">
        <v>98</v>
      </c>
      <c r="AF3789" t="s">
        <v>98</v>
      </c>
    </row>
    <row r="3790" spans="1:32">
      <c r="A3790" s="3" t="s">
        <v>184</v>
      </c>
      <c r="B3790">
        <v>3780</v>
      </c>
      <c r="C3790" s="6">
        <v>209191</v>
      </c>
      <c r="D3790" t="s">
        <v>136</v>
      </c>
      <c r="E3790" s="2" t="s">
        <v>98</v>
      </c>
      <c r="F3790" s="2" t="s">
        <v>98</v>
      </c>
      <c r="G3790" s="2" t="s">
        <v>98</v>
      </c>
      <c r="H3790" s="2" t="s">
        <v>97</v>
      </c>
      <c r="I3790" s="2" t="s">
        <v>145</v>
      </c>
      <c r="J3790" s="2" t="s">
        <v>97</v>
      </c>
      <c r="K3790" s="2" t="s">
        <v>134</v>
      </c>
      <c r="L3790" t="s">
        <v>140</v>
      </c>
      <c r="M3790" s="2" t="s">
        <v>100</v>
      </c>
      <c r="N3790" s="71" t="s">
        <v>98</v>
      </c>
      <c r="O3790" s="71" t="s">
        <v>174</v>
      </c>
      <c r="P3790" s="4" t="s">
        <v>182</v>
      </c>
      <c r="Q3790" s="2" t="s">
        <v>98</v>
      </c>
      <c r="R3790" s="2" t="s">
        <v>98</v>
      </c>
      <c r="S3790" t="s">
        <v>98</v>
      </c>
      <c r="T3790" t="s">
        <v>98</v>
      </c>
      <c r="U3790" s="2" t="s">
        <v>98</v>
      </c>
      <c r="V3790" s="2" t="s">
        <v>98</v>
      </c>
      <c r="W3790" s="2" t="s">
        <v>98</v>
      </c>
      <c r="X3790" s="2" t="s">
        <v>98</v>
      </c>
      <c r="Y3790" s="2" t="s">
        <v>186</v>
      </c>
      <c r="Z3790" s="2" t="s">
        <v>98</v>
      </c>
      <c r="AA3790" s="2" t="s">
        <v>98</v>
      </c>
      <c r="AB3790" s="2" t="s">
        <v>97</v>
      </c>
      <c r="AC3790" t="s">
        <v>179</v>
      </c>
      <c r="AD3790" t="s">
        <v>97</v>
      </c>
      <c r="AE3790" s="1" t="s">
        <v>98</v>
      </c>
      <c r="AF3790" t="s">
        <v>98</v>
      </c>
    </row>
    <row r="3791" spans="1:32">
      <c r="A3791" s="3" t="s">
        <v>184</v>
      </c>
      <c r="B3791">
        <v>3781</v>
      </c>
      <c r="C3791">
        <v>209195</v>
      </c>
      <c r="D3791" t="s">
        <v>137</v>
      </c>
      <c r="E3791" s="2" t="s">
        <v>98</v>
      </c>
      <c r="F3791" s="2" t="s">
        <v>98</v>
      </c>
      <c r="G3791" s="2" t="s">
        <v>98</v>
      </c>
      <c r="H3791" s="3" t="s">
        <v>97</v>
      </c>
      <c r="I3791" s="2" t="s">
        <v>145</v>
      </c>
      <c r="J3791" s="6" t="s">
        <v>97</v>
      </c>
      <c r="K3791" s="2" t="s">
        <v>134</v>
      </c>
      <c r="L3791" t="s">
        <v>140</v>
      </c>
      <c r="M3791" s="3" t="s">
        <v>100</v>
      </c>
      <c r="N3791" s="71" t="s">
        <v>97</v>
      </c>
      <c r="O3791" s="71" t="s">
        <v>163</v>
      </c>
      <c r="P3791" s="5" t="s">
        <v>97</v>
      </c>
      <c r="Q3791" s="2" t="s">
        <v>98</v>
      </c>
      <c r="R3791" s="2" t="s">
        <v>98</v>
      </c>
      <c r="S3791" t="s">
        <v>97</v>
      </c>
      <c r="T3791" t="s">
        <v>98</v>
      </c>
      <c r="U3791" s="2" t="s">
        <v>98</v>
      </c>
      <c r="V3791" s="2" t="s">
        <v>98</v>
      </c>
      <c r="W3791" s="2" t="s">
        <v>98</v>
      </c>
      <c r="X3791" s="2" t="s">
        <v>98</v>
      </c>
      <c r="Y3791" s="2" t="s">
        <v>186</v>
      </c>
      <c r="Z3791" s="2" t="s">
        <v>98</v>
      </c>
      <c r="AA3791" s="2" t="s">
        <v>98</v>
      </c>
      <c r="AB3791" s="2" t="s">
        <v>97</v>
      </c>
      <c r="AC3791" t="s">
        <v>189</v>
      </c>
      <c r="AD3791" s="6" t="s">
        <v>97</v>
      </c>
      <c r="AE3791" s="1" t="s">
        <v>98</v>
      </c>
      <c r="AF3791" t="s">
        <v>98</v>
      </c>
    </row>
    <row r="3792" spans="1:32">
      <c r="A3792" s="3" t="s">
        <v>184</v>
      </c>
      <c r="B3792">
        <v>3782</v>
      </c>
      <c r="C3792" s="6">
        <v>209196</v>
      </c>
      <c r="D3792" t="s">
        <v>137</v>
      </c>
      <c r="E3792" s="2" t="s">
        <v>98</v>
      </c>
      <c r="F3792" s="2" t="s">
        <v>98</v>
      </c>
      <c r="G3792" s="2" t="s">
        <v>98</v>
      </c>
      <c r="H3792" s="2" t="s">
        <v>97</v>
      </c>
      <c r="I3792" s="2" t="s">
        <v>145</v>
      </c>
      <c r="J3792" s="2" t="s">
        <v>97</v>
      </c>
      <c r="K3792" s="2" t="s">
        <v>134</v>
      </c>
      <c r="L3792" t="s">
        <v>140</v>
      </c>
      <c r="M3792" s="2" t="s">
        <v>100</v>
      </c>
      <c r="N3792" s="71" t="s">
        <v>97</v>
      </c>
      <c r="O3792" s="71" t="s">
        <v>163</v>
      </c>
      <c r="P3792" s="4" t="s">
        <v>182</v>
      </c>
      <c r="Q3792" s="2" t="s">
        <v>98</v>
      </c>
      <c r="R3792" s="2" t="s">
        <v>98</v>
      </c>
      <c r="S3792" t="s">
        <v>98</v>
      </c>
      <c r="T3792" t="s">
        <v>98</v>
      </c>
      <c r="U3792" s="2" t="s">
        <v>98</v>
      </c>
      <c r="V3792" s="2" t="s">
        <v>98</v>
      </c>
      <c r="W3792" s="2" t="s">
        <v>98</v>
      </c>
      <c r="X3792" s="2" t="s">
        <v>98</v>
      </c>
      <c r="Y3792" s="2" t="s">
        <v>186</v>
      </c>
      <c r="Z3792" s="2" t="s">
        <v>98</v>
      </c>
      <c r="AA3792" s="2" t="s">
        <v>98</v>
      </c>
      <c r="AB3792" s="2" t="s">
        <v>97</v>
      </c>
      <c r="AC3792" t="s">
        <v>189</v>
      </c>
      <c r="AD3792" t="s">
        <v>97</v>
      </c>
      <c r="AE3792" s="1" t="s">
        <v>98</v>
      </c>
      <c r="AF3792" t="s">
        <v>98</v>
      </c>
    </row>
    <row r="3793" spans="1:32">
      <c r="A3793" s="3" t="s">
        <v>184</v>
      </c>
      <c r="B3793">
        <v>3783</v>
      </c>
      <c r="C3793">
        <v>209218</v>
      </c>
      <c r="D3793" t="s">
        <v>136</v>
      </c>
      <c r="E3793" s="2" t="s">
        <v>97</v>
      </c>
      <c r="F3793" s="2" t="s">
        <v>97</v>
      </c>
      <c r="G3793" s="2" t="s">
        <v>97</v>
      </c>
      <c r="H3793" s="3" t="s">
        <v>97</v>
      </c>
      <c r="I3793" s="2" t="s">
        <v>144</v>
      </c>
      <c r="J3793" s="6" t="s">
        <v>97</v>
      </c>
      <c r="K3793" s="2" t="s">
        <v>134</v>
      </c>
      <c r="L3793" t="s">
        <v>139</v>
      </c>
      <c r="M3793" s="2" t="s">
        <v>100</v>
      </c>
      <c r="N3793" s="70" t="s">
        <v>97</v>
      </c>
      <c r="O3793" s="70" t="s">
        <v>174</v>
      </c>
      <c r="P3793" s="4" t="s">
        <v>97</v>
      </c>
      <c r="Q3793" s="2" t="s">
        <v>97</v>
      </c>
      <c r="R3793" s="2" t="s">
        <v>98</v>
      </c>
      <c r="S3793" t="s">
        <v>97</v>
      </c>
      <c r="T3793" t="s">
        <v>98</v>
      </c>
      <c r="U3793" s="2" t="s">
        <v>98</v>
      </c>
      <c r="V3793" s="2" t="s">
        <v>97</v>
      </c>
      <c r="W3793" s="2" t="s">
        <v>98</v>
      </c>
      <c r="X3793" s="2" t="s">
        <v>97</v>
      </c>
      <c r="Y3793" s="2" t="s">
        <v>98</v>
      </c>
      <c r="Z3793" s="2" t="s">
        <v>98</v>
      </c>
      <c r="AA3793" s="2" t="s">
        <v>98</v>
      </c>
      <c r="AB3793" s="2" t="s">
        <v>97</v>
      </c>
      <c r="AC3793" t="s">
        <v>189</v>
      </c>
      <c r="AD3793" s="6" t="s">
        <v>97</v>
      </c>
      <c r="AE3793" s="7" t="s">
        <v>98</v>
      </c>
      <c r="AF3793" t="s">
        <v>97</v>
      </c>
    </row>
    <row r="3794" spans="1:32">
      <c r="A3794" s="3" t="s">
        <v>184</v>
      </c>
      <c r="B3794">
        <v>3784</v>
      </c>
      <c r="C3794">
        <v>209230</v>
      </c>
      <c r="D3794" t="s">
        <v>136</v>
      </c>
      <c r="E3794" s="2" t="s">
        <v>97</v>
      </c>
      <c r="F3794" s="2" t="s">
        <v>97</v>
      </c>
      <c r="G3794" s="2" t="s">
        <v>98</v>
      </c>
      <c r="H3794" s="3" t="s">
        <v>97</v>
      </c>
      <c r="I3794" s="2" t="s">
        <v>144</v>
      </c>
      <c r="J3794" s="6" t="s">
        <v>97</v>
      </c>
      <c r="K3794" s="2" t="s">
        <v>134</v>
      </c>
      <c r="L3794" t="s">
        <v>139</v>
      </c>
      <c r="M3794" s="2" t="s">
        <v>100</v>
      </c>
      <c r="N3794" s="70" t="s">
        <v>97</v>
      </c>
      <c r="O3794" s="70" t="s">
        <v>174</v>
      </c>
      <c r="P3794" s="5" t="s">
        <v>98</v>
      </c>
      <c r="Q3794" s="2" t="s">
        <v>97</v>
      </c>
      <c r="R3794" s="2" t="s">
        <v>98</v>
      </c>
      <c r="S3794" t="s">
        <v>97</v>
      </c>
      <c r="T3794" t="s">
        <v>98</v>
      </c>
      <c r="U3794" s="2" t="s">
        <v>98</v>
      </c>
      <c r="V3794" s="2" t="s">
        <v>97</v>
      </c>
      <c r="W3794" s="2" t="s">
        <v>98</v>
      </c>
      <c r="X3794" s="2" t="s">
        <v>97</v>
      </c>
      <c r="Y3794" s="2" t="s">
        <v>98</v>
      </c>
      <c r="Z3794" s="2" t="s">
        <v>97</v>
      </c>
      <c r="AA3794" s="2" t="s">
        <v>98</v>
      </c>
      <c r="AB3794" s="2" t="s">
        <v>97</v>
      </c>
      <c r="AC3794" t="s">
        <v>189</v>
      </c>
      <c r="AD3794" t="s">
        <v>97</v>
      </c>
      <c r="AE3794" s="1" t="s">
        <v>98</v>
      </c>
      <c r="AF3794" t="s">
        <v>97</v>
      </c>
    </row>
    <row r="3795" spans="1:32">
      <c r="A3795" s="3" t="s">
        <v>187</v>
      </c>
      <c r="B3795">
        <v>3785</v>
      </c>
      <c r="C3795">
        <v>209250</v>
      </c>
      <c r="D3795" t="s">
        <v>137</v>
      </c>
      <c r="E3795" s="2" t="s">
        <v>98</v>
      </c>
      <c r="F3795" s="2" t="s">
        <v>98</v>
      </c>
      <c r="G3795" s="2" t="s">
        <v>98</v>
      </c>
      <c r="H3795" s="3" t="s">
        <v>99</v>
      </c>
      <c r="I3795" s="2" t="s">
        <v>149</v>
      </c>
      <c r="J3795" s="6" t="s">
        <v>97</v>
      </c>
      <c r="K3795" s="2" t="s">
        <v>134</v>
      </c>
      <c r="L3795" t="s">
        <v>140</v>
      </c>
      <c r="M3795" s="3" t="s">
        <v>100</v>
      </c>
      <c r="N3795" s="71" t="s">
        <v>99</v>
      </c>
      <c r="O3795" s="71" t="s">
        <v>174</v>
      </c>
      <c r="P3795" s="4" t="s">
        <v>182</v>
      </c>
      <c r="Q3795" s="2" t="s">
        <v>98</v>
      </c>
      <c r="R3795" s="2" t="s">
        <v>98</v>
      </c>
      <c r="S3795" t="s">
        <v>98</v>
      </c>
      <c r="T3795" t="s">
        <v>98</v>
      </c>
      <c r="U3795" s="2" t="s">
        <v>98</v>
      </c>
      <c r="V3795" s="2" t="s">
        <v>98</v>
      </c>
      <c r="W3795" s="2" t="s">
        <v>98</v>
      </c>
      <c r="X3795" s="2" t="s">
        <v>98</v>
      </c>
      <c r="Y3795" s="2" t="s">
        <v>186</v>
      </c>
      <c r="Z3795" s="2" t="s">
        <v>98</v>
      </c>
      <c r="AA3795" s="2" t="s">
        <v>98</v>
      </c>
      <c r="AB3795" s="2" t="s">
        <v>97</v>
      </c>
      <c r="AC3795" t="s">
        <v>179</v>
      </c>
      <c r="AD3795" s="6" t="s">
        <v>97</v>
      </c>
      <c r="AE3795" s="1" t="s">
        <v>98</v>
      </c>
      <c r="AF3795" t="s">
        <v>97</v>
      </c>
    </row>
    <row r="3796" spans="1:32">
      <c r="A3796" s="3" t="s">
        <v>184</v>
      </c>
      <c r="B3796">
        <v>3786</v>
      </c>
      <c r="C3796">
        <v>209262</v>
      </c>
      <c r="D3796" t="s">
        <v>137</v>
      </c>
      <c r="E3796" s="2" t="s">
        <v>98</v>
      </c>
      <c r="F3796" s="2" t="s">
        <v>98</v>
      </c>
      <c r="G3796" s="2" t="s">
        <v>98</v>
      </c>
      <c r="H3796" s="3" t="s">
        <v>97</v>
      </c>
      <c r="I3796" s="2" t="s">
        <v>146</v>
      </c>
      <c r="J3796" s="6" t="s">
        <v>97</v>
      </c>
      <c r="K3796" s="2" t="s">
        <v>134</v>
      </c>
      <c r="L3796" t="s">
        <v>140</v>
      </c>
      <c r="M3796" s="2" t="s">
        <v>100</v>
      </c>
      <c r="N3796" s="70" t="s">
        <v>98</v>
      </c>
      <c r="O3796" s="70" t="s">
        <v>174</v>
      </c>
      <c r="P3796" s="5" t="s">
        <v>182</v>
      </c>
      <c r="Q3796" s="2" t="s">
        <v>98</v>
      </c>
      <c r="R3796" s="2" t="s">
        <v>98</v>
      </c>
      <c r="S3796" t="s">
        <v>98</v>
      </c>
      <c r="T3796" t="s">
        <v>98</v>
      </c>
      <c r="U3796" s="2" t="s">
        <v>98</v>
      </c>
      <c r="V3796" s="2" t="s">
        <v>98</v>
      </c>
      <c r="W3796" s="2" t="s">
        <v>98</v>
      </c>
      <c r="X3796" s="2" t="s">
        <v>98</v>
      </c>
      <c r="Y3796" s="2" t="s">
        <v>98</v>
      </c>
      <c r="Z3796" s="2" t="s">
        <v>98</v>
      </c>
      <c r="AA3796" s="2" t="s">
        <v>98</v>
      </c>
      <c r="AB3796" s="2" t="s">
        <v>97</v>
      </c>
      <c r="AC3796" t="s">
        <v>179</v>
      </c>
      <c r="AD3796" s="6" t="s">
        <v>97</v>
      </c>
      <c r="AE3796" s="1" t="s">
        <v>98</v>
      </c>
      <c r="AF3796" t="s">
        <v>98</v>
      </c>
    </row>
    <row r="3797" spans="1:32">
      <c r="A3797" s="3" t="s">
        <v>183</v>
      </c>
      <c r="B3797">
        <v>3787</v>
      </c>
      <c r="C3797" s="6">
        <v>209266</v>
      </c>
      <c r="D3797" t="s">
        <v>136</v>
      </c>
      <c r="E3797" s="2" t="s">
        <v>98</v>
      </c>
      <c r="F3797" s="2" t="s">
        <v>98</v>
      </c>
      <c r="G3797" s="2" t="s">
        <v>98</v>
      </c>
      <c r="H3797" s="2" t="s">
        <v>97</v>
      </c>
      <c r="I3797" s="2" t="s">
        <v>149</v>
      </c>
      <c r="J3797" s="2" t="s">
        <v>98</v>
      </c>
      <c r="K3797" s="2" t="s">
        <v>134</v>
      </c>
      <c r="L3797" t="s">
        <v>140</v>
      </c>
      <c r="M3797" s="2" t="s">
        <v>100</v>
      </c>
      <c r="N3797" s="71" t="s">
        <v>98</v>
      </c>
      <c r="O3797" s="71" t="s">
        <v>174</v>
      </c>
      <c r="P3797" s="4" t="s">
        <v>182</v>
      </c>
      <c r="Q3797" s="2" t="s">
        <v>98</v>
      </c>
      <c r="R3797" s="2" t="s">
        <v>98</v>
      </c>
      <c r="S3797" t="s">
        <v>98</v>
      </c>
      <c r="T3797" t="s">
        <v>98</v>
      </c>
      <c r="U3797" s="2" t="s">
        <v>98</v>
      </c>
      <c r="V3797" s="2" t="s">
        <v>98</v>
      </c>
      <c r="W3797" s="2" t="s">
        <v>98</v>
      </c>
      <c r="X3797" s="2" t="s">
        <v>98</v>
      </c>
      <c r="Y3797" s="2" t="s">
        <v>99</v>
      </c>
      <c r="Z3797" s="2" t="s">
        <v>98</v>
      </c>
      <c r="AA3797" s="2" t="s">
        <v>98</v>
      </c>
      <c r="AB3797" s="2" t="s">
        <v>97</v>
      </c>
      <c r="AC3797" t="s">
        <v>179</v>
      </c>
      <c r="AD3797" t="s">
        <v>97</v>
      </c>
      <c r="AE3797" s="1" t="s">
        <v>98</v>
      </c>
      <c r="AF3797" t="s">
        <v>99</v>
      </c>
    </row>
    <row r="3798" spans="1:32">
      <c r="A3798" s="3" t="s">
        <v>184</v>
      </c>
      <c r="B3798">
        <v>3788</v>
      </c>
      <c r="C3798" s="6">
        <v>209272</v>
      </c>
      <c r="D3798" t="s">
        <v>137</v>
      </c>
      <c r="E3798" s="2" t="s">
        <v>98</v>
      </c>
      <c r="F3798" s="2" t="s">
        <v>98</v>
      </c>
      <c r="G3798" s="2" t="s">
        <v>98</v>
      </c>
      <c r="H3798" s="2" t="s">
        <v>97</v>
      </c>
      <c r="I3798" s="2" t="s">
        <v>146</v>
      </c>
      <c r="J3798" s="2" t="s">
        <v>97</v>
      </c>
      <c r="K3798" s="2" t="s">
        <v>135</v>
      </c>
      <c r="L3798" t="s">
        <v>139</v>
      </c>
      <c r="M3798" s="2" t="s">
        <v>100</v>
      </c>
      <c r="N3798" s="71" t="s">
        <v>97</v>
      </c>
      <c r="O3798" s="71" t="s">
        <v>163</v>
      </c>
      <c r="P3798" s="4" t="s">
        <v>98</v>
      </c>
      <c r="Q3798" s="2" t="s">
        <v>98</v>
      </c>
      <c r="R3798" s="2" t="s">
        <v>98</v>
      </c>
      <c r="S3798" t="s">
        <v>97</v>
      </c>
      <c r="T3798" t="s">
        <v>98</v>
      </c>
      <c r="U3798" s="2" t="s">
        <v>98</v>
      </c>
      <c r="V3798" s="2" t="s">
        <v>98</v>
      </c>
      <c r="W3798" s="2" t="s">
        <v>98</v>
      </c>
      <c r="X3798" s="2" t="s">
        <v>98</v>
      </c>
      <c r="Y3798" s="2" t="s">
        <v>99</v>
      </c>
      <c r="Z3798" s="2" t="s">
        <v>98</v>
      </c>
      <c r="AA3798" s="2" t="s">
        <v>98</v>
      </c>
      <c r="AB3798" s="2" t="s">
        <v>185</v>
      </c>
      <c r="AC3798" t="s">
        <v>179</v>
      </c>
      <c r="AD3798" t="s">
        <v>98</v>
      </c>
      <c r="AE3798" s="1" t="s">
        <v>98</v>
      </c>
      <c r="AF3798" t="s">
        <v>98</v>
      </c>
    </row>
    <row r="3799" spans="1:32">
      <c r="A3799" s="3" t="s">
        <v>184</v>
      </c>
      <c r="B3799">
        <v>3789</v>
      </c>
      <c r="C3799">
        <v>209275</v>
      </c>
      <c r="D3799" t="s">
        <v>136</v>
      </c>
      <c r="E3799" s="2" t="s">
        <v>98</v>
      </c>
      <c r="F3799" s="2" t="s">
        <v>98</v>
      </c>
      <c r="G3799" s="2" t="s">
        <v>98</v>
      </c>
      <c r="H3799" s="3" t="s">
        <v>97</v>
      </c>
      <c r="I3799" s="2" t="s">
        <v>146</v>
      </c>
      <c r="J3799" s="6" t="s">
        <v>97</v>
      </c>
      <c r="K3799" s="2" t="s">
        <v>134</v>
      </c>
      <c r="L3799" t="s">
        <v>140</v>
      </c>
      <c r="M3799" s="2" t="s">
        <v>100</v>
      </c>
      <c r="N3799" s="70" t="s">
        <v>97</v>
      </c>
      <c r="O3799" s="70" t="s">
        <v>163</v>
      </c>
      <c r="P3799" s="4" t="s">
        <v>98</v>
      </c>
      <c r="Q3799" s="2" t="s">
        <v>98</v>
      </c>
      <c r="R3799" s="2" t="s">
        <v>98</v>
      </c>
      <c r="S3799" t="s">
        <v>97</v>
      </c>
      <c r="T3799" t="s">
        <v>97</v>
      </c>
      <c r="U3799" s="2" t="s">
        <v>98</v>
      </c>
      <c r="V3799" s="2" t="s">
        <v>98</v>
      </c>
      <c r="W3799" s="2" t="s">
        <v>98</v>
      </c>
      <c r="X3799" s="2" t="s">
        <v>98</v>
      </c>
      <c r="Y3799" s="2" t="s">
        <v>98</v>
      </c>
      <c r="Z3799" s="2" t="s">
        <v>98</v>
      </c>
      <c r="AA3799" s="2" t="s">
        <v>98</v>
      </c>
      <c r="AB3799" s="2" t="s">
        <v>97</v>
      </c>
      <c r="AC3799" t="s">
        <v>179</v>
      </c>
      <c r="AD3799" s="6" t="s">
        <v>97</v>
      </c>
      <c r="AE3799" s="1" t="s">
        <v>98</v>
      </c>
      <c r="AF3799" t="s">
        <v>98</v>
      </c>
    </row>
    <row r="3800" spans="1:32">
      <c r="A3800" s="3" t="s">
        <v>183</v>
      </c>
      <c r="B3800">
        <v>3790</v>
      </c>
      <c r="C3800">
        <v>209276</v>
      </c>
      <c r="D3800" t="s">
        <v>137</v>
      </c>
      <c r="E3800" s="2" t="s">
        <v>98</v>
      </c>
      <c r="F3800" s="2" t="s">
        <v>98</v>
      </c>
      <c r="G3800" s="2" t="s">
        <v>98</v>
      </c>
      <c r="H3800" s="3" t="s">
        <v>97</v>
      </c>
      <c r="I3800" s="2" t="s">
        <v>149</v>
      </c>
      <c r="J3800" s="6" t="s">
        <v>97</v>
      </c>
      <c r="K3800" s="2" t="s">
        <v>134</v>
      </c>
      <c r="L3800" t="s">
        <v>138</v>
      </c>
      <c r="M3800" s="3" t="s">
        <v>101</v>
      </c>
      <c r="N3800" s="71" t="s">
        <v>98</v>
      </c>
      <c r="O3800" s="71" t="s">
        <v>174</v>
      </c>
      <c r="P3800" s="4" t="s">
        <v>97</v>
      </c>
      <c r="Q3800" s="2" t="s">
        <v>97</v>
      </c>
      <c r="R3800" s="2" t="s">
        <v>98</v>
      </c>
      <c r="S3800" t="s">
        <v>97</v>
      </c>
      <c r="T3800" t="s">
        <v>98</v>
      </c>
      <c r="U3800" s="2" t="s">
        <v>97</v>
      </c>
      <c r="V3800" s="2" t="s">
        <v>97</v>
      </c>
      <c r="W3800" s="2" t="s">
        <v>97</v>
      </c>
      <c r="X3800" s="2" t="s">
        <v>97</v>
      </c>
      <c r="Y3800" s="2" t="s">
        <v>98</v>
      </c>
      <c r="Z3800" s="2" t="s">
        <v>98</v>
      </c>
      <c r="AA3800" s="2" t="s">
        <v>98</v>
      </c>
      <c r="AB3800" s="2" t="s">
        <v>99</v>
      </c>
      <c r="AC3800" t="s">
        <v>189</v>
      </c>
      <c r="AD3800" s="6" t="s">
        <v>97</v>
      </c>
      <c r="AE3800" s="1" t="s">
        <v>98</v>
      </c>
      <c r="AF3800" t="s">
        <v>97</v>
      </c>
    </row>
    <row r="3801" spans="1:32">
      <c r="A3801" s="3" t="s">
        <v>184</v>
      </c>
      <c r="B3801">
        <v>3791</v>
      </c>
      <c r="C3801">
        <v>209278</v>
      </c>
      <c r="D3801" t="s">
        <v>136</v>
      </c>
      <c r="E3801" s="2" t="s">
        <v>98</v>
      </c>
      <c r="F3801" s="2" t="s">
        <v>98</v>
      </c>
      <c r="G3801" s="2" t="s">
        <v>98</v>
      </c>
      <c r="H3801" s="3" t="s">
        <v>97</v>
      </c>
      <c r="I3801" s="2" t="s">
        <v>149</v>
      </c>
      <c r="J3801" s="6" t="s">
        <v>97</v>
      </c>
      <c r="K3801" s="2" t="s">
        <v>134</v>
      </c>
      <c r="L3801" t="s">
        <v>139</v>
      </c>
      <c r="M3801" s="2" t="s">
        <v>100</v>
      </c>
      <c r="N3801" s="70" t="s">
        <v>98</v>
      </c>
      <c r="O3801" s="70" t="s">
        <v>174</v>
      </c>
      <c r="P3801" s="5" t="s">
        <v>97</v>
      </c>
      <c r="Q3801" s="2" t="s">
        <v>97</v>
      </c>
      <c r="R3801" s="2" t="s">
        <v>98</v>
      </c>
      <c r="S3801" t="s">
        <v>97</v>
      </c>
      <c r="T3801" t="s">
        <v>98</v>
      </c>
      <c r="U3801" s="2" t="s">
        <v>98</v>
      </c>
      <c r="V3801" s="2" t="s">
        <v>98</v>
      </c>
      <c r="W3801" s="2" t="s">
        <v>98</v>
      </c>
      <c r="X3801" s="2" t="s">
        <v>98</v>
      </c>
      <c r="Y3801" s="2" t="s">
        <v>98</v>
      </c>
      <c r="Z3801" s="2" t="s">
        <v>98</v>
      </c>
      <c r="AA3801" s="2" t="s">
        <v>98</v>
      </c>
      <c r="AB3801" s="2" t="s">
        <v>97</v>
      </c>
      <c r="AC3801" t="s">
        <v>189</v>
      </c>
      <c r="AD3801" s="6" t="s">
        <v>97</v>
      </c>
      <c r="AE3801" s="1" t="s">
        <v>98</v>
      </c>
      <c r="AF3801" t="s">
        <v>98</v>
      </c>
    </row>
    <row r="3802" spans="1:32">
      <c r="A3802" s="3" t="s">
        <v>184</v>
      </c>
      <c r="B3802">
        <v>3792</v>
      </c>
      <c r="C3802" s="6">
        <v>209287</v>
      </c>
      <c r="D3802" t="s">
        <v>137</v>
      </c>
      <c r="E3802" s="2" t="s">
        <v>98</v>
      </c>
      <c r="F3802" s="2" t="s">
        <v>98</v>
      </c>
      <c r="G3802" s="2" t="s">
        <v>98</v>
      </c>
      <c r="H3802" s="2" t="s">
        <v>97</v>
      </c>
      <c r="I3802" s="2" t="s">
        <v>148</v>
      </c>
      <c r="J3802" s="2" t="s">
        <v>97</v>
      </c>
      <c r="K3802" s="2" t="s">
        <v>134</v>
      </c>
      <c r="L3802" t="s">
        <v>140</v>
      </c>
      <c r="M3802" s="2" t="s">
        <v>101</v>
      </c>
      <c r="N3802" s="71" t="s">
        <v>99</v>
      </c>
      <c r="O3802" s="71" t="s">
        <v>174</v>
      </c>
      <c r="P3802" s="4" t="s">
        <v>182</v>
      </c>
      <c r="Q3802" s="2" t="s">
        <v>98</v>
      </c>
      <c r="R3802" s="2" t="s">
        <v>98</v>
      </c>
      <c r="S3802" t="s">
        <v>98</v>
      </c>
      <c r="T3802" t="s">
        <v>98</v>
      </c>
      <c r="U3802" s="2" t="s">
        <v>98</v>
      </c>
      <c r="V3802" s="2" t="s">
        <v>98</v>
      </c>
      <c r="W3802" s="2" t="s">
        <v>98</v>
      </c>
      <c r="X3802" s="2" t="s">
        <v>98</v>
      </c>
      <c r="Y3802" s="2" t="s">
        <v>98</v>
      </c>
      <c r="Z3802" s="2" t="s">
        <v>98</v>
      </c>
      <c r="AA3802" s="2" t="s">
        <v>98</v>
      </c>
      <c r="AB3802" s="2" t="s">
        <v>97</v>
      </c>
      <c r="AC3802" t="s">
        <v>179</v>
      </c>
      <c r="AD3802" t="s">
        <v>97</v>
      </c>
      <c r="AE3802" s="1" t="s">
        <v>98</v>
      </c>
      <c r="AF3802" t="s">
        <v>98</v>
      </c>
    </row>
    <row r="3803" spans="1:32">
      <c r="A3803" s="3" t="s">
        <v>184</v>
      </c>
      <c r="B3803">
        <v>3793</v>
      </c>
      <c r="C3803">
        <v>209293</v>
      </c>
      <c r="D3803" t="s">
        <v>136</v>
      </c>
      <c r="E3803" s="2" t="s">
        <v>98</v>
      </c>
      <c r="F3803" s="2" t="s">
        <v>98</v>
      </c>
      <c r="G3803" s="2" t="s">
        <v>98</v>
      </c>
      <c r="H3803" s="3" t="s">
        <v>97</v>
      </c>
      <c r="I3803" s="2" t="s">
        <v>149</v>
      </c>
      <c r="J3803" s="6" t="s">
        <v>97</v>
      </c>
      <c r="K3803" s="2" t="s">
        <v>134</v>
      </c>
      <c r="L3803" t="s">
        <v>140</v>
      </c>
      <c r="M3803" s="2" t="s">
        <v>100</v>
      </c>
      <c r="N3803" s="70" t="s">
        <v>98</v>
      </c>
      <c r="O3803" s="70" t="s">
        <v>163</v>
      </c>
      <c r="P3803" s="5" t="s">
        <v>182</v>
      </c>
      <c r="Q3803" s="2" t="s">
        <v>98</v>
      </c>
      <c r="R3803" s="2" t="s">
        <v>98</v>
      </c>
      <c r="S3803" t="s">
        <v>98</v>
      </c>
      <c r="T3803" t="s">
        <v>98</v>
      </c>
      <c r="U3803" s="2" t="s">
        <v>98</v>
      </c>
      <c r="V3803" s="2" t="s">
        <v>98</v>
      </c>
      <c r="W3803" s="2" t="s">
        <v>98</v>
      </c>
      <c r="X3803" s="2" t="s">
        <v>98</v>
      </c>
      <c r="Y3803" s="2" t="s">
        <v>186</v>
      </c>
      <c r="Z3803" s="2" t="s">
        <v>98</v>
      </c>
      <c r="AA3803" s="2" t="s">
        <v>98</v>
      </c>
      <c r="AB3803" s="2" t="s">
        <v>98</v>
      </c>
      <c r="AC3803" t="s">
        <v>179</v>
      </c>
      <c r="AD3803" s="6" t="s">
        <v>97</v>
      </c>
      <c r="AE3803" s="1" t="s">
        <v>98</v>
      </c>
      <c r="AF3803" t="s">
        <v>98</v>
      </c>
    </row>
    <row r="3804" spans="1:32">
      <c r="A3804" s="3" t="s">
        <v>184</v>
      </c>
      <c r="B3804">
        <v>3794</v>
      </c>
      <c r="C3804">
        <v>209294</v>
      </c>
      <c r="D3804" t="s">
        <v>136</v>
      </c>
      <c r="E3804" s="2" t="s">
        <v>98</v>
      </c>
      <c r="F3804" s="2" t="s">
        <v>98</v>
      </c>
      <c r="G3804" s="2" t="s">
        <v>98</v>
      </c>
      <c r="H3804" s="3" t="s">
        <v>97</v>
      </c>
      <c r="I3804" s="2" t="s">
        <v>149</v>
      </c>
      <c r="J3804" s="6" t="s">
        <v>97</v>
      </c>
      <c r="K3804" s="2" t="s">
        <v>134</v>
      </c>
      <c r="L3804" t="s">
        <v>140</v>
      </c>
      <c r="M3804" s="3" t="s">
        <v>100</v>
      </c>
      <c r="N3804" s="71" t="s">
        <v>98</v>
      </c>
      <c r="O3804" s="71" t="s">
        <v>174</v>
      </c>
      <c r="P3804" s="4" t="s">
        <v>182</v>
      </c>
      <c r="Q3804" s="2" t="s">
        <v>98</v>
      </c>
      <c r="R3804" s="2" t="s">
        <v>98</v>
      </c>
      <c r="S3804" t="s">
        <v>98</v>
      </c>
      <c r="T3804" t="s">
        <v>98</v>
      </c>
      <c r="U3804" s="2" t="s">
        <v>98</v>
      </c>
      <c r="V3804" s="2" t="s">
        <v>98</v>
      </c>
      <c r="W3804" s="2" t="s">
        <v>98</v>
      </c>
      <c r="X3804" s="2" t="s">
        <v>98</v>
      </c>
      <c r="Y3804" s="2" t="s">
        <v>186</v>
      </c>
      <c r="Z3804" s="2" t="s">
        <v>98</v>
      </c>
      <c r="AA3804" s="2" t="s">
        <v>98</v>
      </c>
      <c r="AB3804" s="2" t="s">
        <v>98</v>
      </c>
      <c r="AC3804" t="s">
        <v>179</v>
      </c>
      <c r="AD3804" s="6" t="s">
        <v>97</v>
      </c>
      <c r="AE3804" s="1" t="s">
        <v>98</v>
      </c>
      <c r="AF3804" t="s">
        <v>98</v>
      </c>
    </row>
    <row r="3805" spans="1:32">
      <c r="A3805" s="3" t="s">
        <v>184</v>
      </c>
      <c r="B3805">
        <v>3795</v>
      </c>
      <c r="C3805" s="6">
        <v>209301</v>
      </c>
      <c r="D3805" t="s">
        <v>137</v>
      </c>
      <c r="E3805" s="2" t="s">
        <v>98</v>
      </c>
      <c r="F3805" s="2" t="s">
        <v>98</v>
      </c>
      <c r="G3805" s="2" t="s">
        <v>98</v>
      </c>
      <c r="H3805" s="2" t="s">
        <v>97</v>
      </c>
      <c r="I3805" s="2" t="s">
        <v>149</v>
      </c>
      <c r="J3805" s="2" t="s">
        <v>97</v>
      </c>
      <c r="K3805" s="2" t="s">
        <v>134</v>
      </c>
      <c r="L3805" t="s">
        <v>140</v>
      </c>
      <c r="M3805" s="2" t="s">
        <v>100</v>
      </c>
      <c r="N3805" s="71" t="s">
        <v>98</v>
      </c>
      <c r="O3805" s="71" t="s">
        <v>163</v>
      </c>
      <c r="P3805" s="4" t="s">
        <v>182</v>
      </c>
      <c r="Q3805" s="2" t="s">
        <v>98</v>
      </c>
      <c r="R3805" s="2" t="s">
        <v>98</v>
      </c>
      <c r="S3805" t="s">
        <v>98</v>
      </c>
      <c r="T3805" t="s">
        <v>98</v>
      </c>
      <c r="U3805" s="2" t="s">
        <v>98</v>
      </c>
      <c r="V3805" s="2" t="s">
        <v>98</v>
      </c>
      <c r="W3805" s="2" t="s">
        <v>98</v>
      </c>
      <c r="X3805" s="2" t="s">
        <v>98</v>
      </c>
      <c r="Y3805" s="2" t="s">
        <v>98</v>
      </c>
      <c r="Z3805" s="2" t="s">
        <v>98</v>
      </c>
      <c r="AA3805" s="2" t="s">
        <v>98</v>
      </c>
      <c r="AB3805" s="2" t="s">
        <v>98</v>
      </c>
      <c r="AC3805" t="s">
        <v>179</v>
      </c>
      <c r="AD3805" t="s">
        <v>97</v>
      </c>
      <c r="AE3805" s="1" t="s">
        <v>98</v>
      </c>
      <c r="AF3805" t="s">
        <v>97</v>
      </c>
    </row>
    <row r="3806" spans="1:32">
      <c r="A3806" s="3" t="s">
        <v>184</v>
      </c>
      <c r="B3806">
        <v>3796</v>
      </c>
      <c r="C3806" s="6">
        <v>209331</v>
      </c>
      <c r="D3806" t="s">
        <v>137</v>
      </c>
      <c r="E3806" s="2" t="s">
        <v>98</v>
      </c>
      <c r="F3806" s="2" t="s">
        <v>98</v>
      </c>
      <c r="G3806" s="2" t="s">
        <v>98</v>
      </c>
      <c r="H3806" s="2" t="s">
        <v>97</v>
      </c>
      <c r="I3806" s="2" t="s">
        <v>149</v>
      </c>
      <c r="J3806" s="2" t="s">
        <v>97</v>
      </c>
      <c r="K3806" s="2" t="s">
        <v>134</v>
      </c>
      <c r="L3806" t="s">
        <v>140</v>
      </c>
      <c r="M3806" s="2" t="s">
        <v>100</v>
      </c>
      <c r="N3806" s="71" t="s">
        <v>97</v>
      </c>
      <c r="O3806" s="71" t="s">
        <v>174</v>
      </c>
      <c r="P3806" s="4" t="s">
        <v>182</v>
      </c>
      <c r="Q3806" s="2" t="s">
        <v>98</v>
      </c>
      <c r="R3806" s="2" t="s">
        <v>98</v>
      </c>
      <c r="S3806" t="s">
        <v>98</v>
      </c>
      <c r="T3806" t="s">
        <v>98</v>
      </c>
      <c r="U3806" s="2" t="s">
        <v>98</v>
      </c>
      <c r="V3806" s="2" t="s">
        <v>98</v>
      </c>
      <c r="W3806" s="2" t="s">
        <v>98</v>
      </c>
      <c r="X3806" s="2" t="s">
        <v>98</v>
      </c>
      <c r="Y3806" s="2" t="s">
        <v>186</v>
      </c>
      <c r="Z3806" s="2" t="s">
        <v>98</v>
      </c>
      <c r="AA3806" s="2" t="s">
        <v>98</v>
      </c>
      <c r="AB3806" s="2" t="s">
        <v>97</v>
      </c>
      <c r="AC3806" t="s">
        <v>179</v>
      </c>
      <c r="AD3806" t="s">
        <v>97</v>
      </c>
      <c r="AE3806" s="1" t="s">
        <v>98</v>
      </c>
      <c r="AF3806" t="s">
        <v>98</v>
      </c>
    </row>
    <row r="3807" spans="1:32">
      <c r="A3807" s="3" t="s">
        <v>187</v>
      </c>
      <c r="B3807">
        <v>3797</v>
      </c>
      <c r="C3807">
        <v>209357</v>
      </c>
      <c r="D3807" t="s">
        <v>136</v>
      </c>
      <c r="E3807" s="2" t="s">
        <v>98</v>
      </c>
      <c r="F3807" s="2" t="s">
        <v>98</v>
      </c>
      <c r="G3807" s="2" t="s">
        <v>98</v>
      </c>
      <c r="H3807" s="3" t="s">
        <v>99</v>
      </c>
      <c r="I3807" s="2" t="s">
        <v>149</v>
      </c>
      <c r="J3807" s="6" t="s">
        <v>97</v>
      </c>
      <c r="K3807" s="2" t="s">
        <v>134</v>
      </c>
      <c r="L3807" t="s">
        <v>140</v>
      </c>
      <c r="M3807" s="3" t="s">
        <v>100</v>
      </c>
      <c r="N3807" s="71" t="s">
        <v>99</v>
      </c>
      <c r="O3807" s="71" t="s">
        <v>174</v>
      </c>
      <c r="P3807" s="5" t="s">
        <v>182</v>
      </c>
      <c r="Q3807" s="2" t="s">
        <v>98</v>
      </c>
      <c r="R3807" s="2" t="s">
        <v>98</v>
      </c>
      <c r="S3807" t="s">
        <v>98</v>
      </c>
      <c r="T3807" t="s">
        <v>98</v>
      </c>
      <c r="U3807" s="2" t="s">
        <v>98</v>
      </c>
      <c r="V3807" s="2" t="s">
        <v>98</v>
      </c>
      <c r="W3807" s="2" t="s">
        <v>98</v>
      </c>
      <c r="X3807" s="2" t="s">
        <v>98</v>
      </c>
      <c r="Y3807" s="2" t="s">
        <v>186</v>
      </c>
      <c r="Z3807" s="2" t="s">
        <v>98</v>
      </c>
      <c r="AA3807" s="2" t="s">
        <v>98</v>
      </c>
      <c r="AB3807" s="2" t="s">
        <v>97</v>
      </c>
      <c r="AC3807" t="s">
        <v>178</v>
      </c>
      <c r="AD3807" t="s">
        <v>97</v>
      </c>
      <c r="AE3807" s="1" t="s">
        <v>98</v>
      </c>
      <c r="AF3807" t="s">
        <v>98</v>
      </c>
    </row>
    <row r="3808" spans="1:32">
      <c r="A3808" s="3" t="s">
        <v>184</v>
      </c>
      <c r="B3808">
        <v>3798</v>
      </c>
      <c r="C3808" s="6">
        <v>209384</v>
      </c>
      <c r="D3808" t="s">
        <v>137</v>
      </c>
      <c r="E3808" s="2" t="s">
        <v>98</v>
      </c>
      <c r="F3808" s="2" t="s">
        <v>98</v>
      </c>
      <c r="G3808" s="2" t="s">
        <v>98</v>
      </c>
      <c r="H3808" s="2" t="s">
        <v>97</v>
      </c>
      <c r="I3808" s="2" t="s">
        <v>144</v>
      </c>
      <c r="J3808" s="2" t="s">
        <v>97</v>
      </c>
      <c r="K3808" s="2" t="s">
        <v>134</v>
      </c>
      <c r="L3808" t="s">
        <v>140</v>
      </c>
      <c r="M3808" s="2" t="s">
        <v>100</v>
      </c>
      <c r="N3808" s="71" t="s">
        <v>97</v>
      </c>
      <c r="O3808" s="71" t="s">
        <v>174</v>
      </c>
      <c r="P3808" s="4" t="s">
        <v>98</v>
      </c>
      <c r="Q3808" s="2" t="s">
        <v>98</v>
      </c>
      <c r="R3808" s="2" t="s">
        <v>98</v>
      </c>
      <c r="S3808" t="s">
        <v>97</v>
      </c>
      <c r="T3808" t="s">
        <v>98</v>
      </c>
      <c r="U3808" s="2" t="s">
        <v>98</v>
      </c>
      <c r="V3808" s="2" t="s">
        <v>98</v>
      </c>
      <c r="W3808" s="2" t="s">
        <v>98</v>
      </c>
      <c r="X3808" s="2" t="s">
        <v>98</v>
      </c>
      <c r="Y3808" s="2" t="s">
        <v>186</v>
      </c>
      <c r="Z3808" s="2" t="s">
        <v>98</v>
      </c>
      <c r="AA3808" s="2" t="s">
        <v>98</v>
      </c>
      <c r="AB3808" s="2" t="s">
        <v>98</v>
      </c>
      <c r="AC3808" t="s">
        <v>189</v>
      </c>
      <c r="AD3808" t="s">
        <v>97</v>
      </c>
      <c r="AE3808" s="1" t="s">
        <v>98</v>
      </c>
      <c r="AF3808" t="s">
        <v>98</v>
      </c>
    </row>
    <row r="3809" spans="1:32">
      <c r="A3809" s="3" t="s">
        <v>184</v>
      </c>
      <c r="B3809">
        <v>3799</v>
      </c>
      <c r="C3809">
        <v>209400</v>
      </c>
      <c r="D3809" t="s">
        <v>137</v>
      </c>
      <c r="E3809" s="2" t="s">
        <v>98</v>
      </c>
      <c r="F3809" s="2" t="s">
        <v>98</v>
      </c>
      <c r="G3809" s="2" t="s">
        <v>98</v>
      </c>
      <c r="H3809" s="2" t="s">
        <v>97</v>
      </c>
      <c r="I3809" s="2" t="s">
        <v>149</v>
      </c>
      <c r="J3809" s="6" t="s">
        <v>97</v>
      </c>
      <c r="K3809" s="2" t="s">
        <v>134</v>
      </c>
      <c r="L3809" t="s">
        <v>140</v>
      </c>
      <c r="M3809" s="2" t="s">
        <v>100</v>
      </c>
      <c r="N3809" s="70" t="s">
        <v>98</v>
      </c>
      <c r="O3809" s="70" t="s">
        <v>174</v>
      </c>
      <c r="P3809" s="5" t="s">
        <v>182</v>
      </c>
      <c r="Q3809" s="2" t="s">
        <v>98</v>
      </c>
      <c r="R3809" s="2" t="s">
        <v>98</v>
      </c>
      <c r="S3809" t="s">
        <v>98</v>
      </c>
      <c r="T3809" t="s">
        <v>98</v>
      </c>
      <c r="U3809" s="2" t="s">
        <v>98</v>
      </c>
      <c r="V3809" s="2" t="s">
        <v>98</v>
      </c>
      <c r="W3809" s="2" t="s">
        <v>98</v>
      </c>
      <c r="X3809" s="2" t="s">
        <v>98</v>
      </c>
      <c r="Y3809" s="2" t="s">
        <v>186</v>
      </c>
      <c r="Z3809" s="2" t="s">
        <v>98</v>
      </c>
      <c r="AA3809" s="2" t="s">
        <v>98</v>
      </c>
      <c r="AB3809" s="2" t="s">
        <v>97</v>
      </c>
      <c r="AC3809" t="s">
        <v>179</v>
      </c>
      <c r="AD3809" s="6" t="s">
        <v>97</v>
      </c>
      <c r="AE3809" s="7" t="s">
        <v>98</v>
      </c>
      <c r="AF3809" t="s">
        <v>98</v>
      </c>
    </row>
    <row r="3810" spans="1:32">
      <c r="A3810" s="3" t="s">
        <v>184</v>
      </c>
      <c r="B3810">
        <v>3800</v>
      </c>
      <c r="C3810">
        <v>209402</v>
      </c>
      <c r="D3810" t="s">
        <v>136</v>
      </c>
      <c r="E3810" s="2" t="s">
        <v>98</v>
      </c>
      <c r="F3810" s="2" t="s">
        <v>98</v>
      </c>
      <c r="G3810" s="2" t="s">
        <v>98</v>
      </c>
      <c r="H3810" s="3" t="s">
        <v>99</v>
      </c>
      <c r="I3810" s="2" t="s">
        <v>147</v>
      </c>
      <c r="J3810" s="6" t="s">
        <v>97</v>
      </c>
      <c r="K3810" s="2" t="s">
        <v>134</v>
      </c>
      <c r="L3810" t="s">
        <v>140</v>
      </c>
      <c r="M3810" s="2" t="s">
        <v>100</v>
      </c>
      <c r="N3810" s="70" t="s">
        <v>98</v>
      </c>
      <c r="O3810" s="70" t="s">
        <v>163</v>
      </c>
      <c r="P3810" s="4" t="s">
        <v>182</v>
      </c>
      <c r="Q3810" s="2" t="s">
        <v>98</v>
      </c>
      <c r="R3810" s="2" t="s">
        <v>98</v>
      </c>
      <c r="S3810" t="s">
        <v>98</v>
      </c>
      <c r="T3810" t="s">
        <v>98</v>
      </c>
      <c r="U3810" s="2" t="s">
        <v>98</v>
      </c>
      <c r="V3810" s="2" t="s">
        <v>98</v>
      </c>
      <c r="W3810" s="2" t="s">
        <v>98</v>
      </c>
      <c r="X3810" s="2" t="s">
        <v>98</v>
      </c>
      <c r="Y3810" s="2" t="s">
        <v>186</v>
      </c>
      <c r="Z3810" s="2" t="s">
        <v>98</v>
      </c>
      <c r="AA3810" s="2" t="s">
        <v>98</v>
      </c>
      <c r="AB3810" s="2" t="s">
        <v>97</v>
      </c>
      <c r="AC3810" t="s">
        <v>179</v>
      </c>
      <c r="AD3810" s="6" t="s">
        <v>97</v>
      </c>
      <c r="AE3810" s="1" t="s">
        <v>98</v>
      </c>
      <c r="AF3810" t="s">
        <v>98</v>
      </c>
    </row>
    <row r="3811" spans="1:32">
      <c r="A3811" s="3" t="s">
        <v>184</v>
      </c>
      <c r="B3811">
        <v>3801</v>
      </c>
      <c r="C3811" s="6">
        <v>209403</v>
      </c>
      <c r="D3811" t="s">
        <v>137</v>
      </c>
      <c r="E3811" s="2" t="s">
        <v>98</v>
      </c>
      <c r="F3811" s="2" t="s">
        <v>98</v>
      </c>
      <c r="G3811" s="2" t="s">
        <v>98</v>
      </c>
      <c r="H3811" s="2" t="s">
        <v>98</v>
      </c>
      <c r="I3811" s="2" t="s">
        <v>147</v>
      </c>
      <c r="J3811" s="2" t="s">
        <v>97</v>
      </c>
      <c r="K3811" s="2" t="s">
        <v>134</v>
      </c>
      <c r="L3811" t="s">
        <v>140</v>
      </c>
      <c r="M3811" s="2" t="s">
        <v>100</v>
      </c>
      <c r="N3811" s="71" t="s">
        <v>97</v>
      </c>
      <c r="O3811" s="71" t="s">
        <v>163</v>
      </c>
      <c r="P3811" s="4" t="s">
        <v>182</v>
      </c>
      <c r="Q3811" s="2" t="s">
        <v>98</v>
      </c>
      <c r="R3811" s="2" t="s">
        <v>98</v>
      </c>
      <c r="S3811" t="s">
        <v>98</v>
      </c>
      <c r="T3811" t="s">
        <v>98</v>
      </c>
      <c r="U3811" s="2" t="s">
        <v>98</v>
      </c>
      <c r="V3811" s="2" t="s">
        <v>98</v>
      </c>
      <c r="W3811" s="2" t="s">
        <v>98</v>
      </c>
      <c r="X3811" s="2" t="s">
        <v>98</v>
      </c>
      <c r="Y3811" s="2" t="s">
        <v>186</v>
      </c>
      <c r="Z3811" s="2" t="s">
        <v>98</v>
      </c>
      <c r="AA3811" s="2" t="s">
        <v>98</v>
      </c>
      <c r="AB3811" s="2" t="s">
        <v>97</v>
      </c>
      <c r="AC3811" t="s">
        <v>179</v>
      </c>
      <c r="AD3811" t="s">
        <v>97</v>
      </c>
      <c r="AE3811" s="1" t="s">
        <v>98</v>
      </c>
      <c r="AF3811" t="s">
        <v>98</v>
      </c>
    </row>
    <row r="3812" spans="1:32">
      <c r="A3812" s="3" t="s">
        <v>184</v>
      </c>
      <c r="B3812">
        <v>3802</v>
      </c>
      <c r="C3812">
        <v>209411</v>
      </c>
      <c r="D3812" t="s">
        <v>136</v>
      </c>
      <c r="E3812" s="2" t="s">
        <v>98</v>
      </c>
      <c r="F3812" s="2" t="s">
        <v>98</v>
      </c>
      <c r="G3812" s="2" t="s">
        <v>98</v>
      </c>
      <c r="H3812" s="3" t="s">
        <v>97</v>
      </c>
      <c r="I3812" s="2" t="s">
        <v>147</v>
      </c>
      <c r="J3812" s="6" t="s">
        <v>97</v>
      </c>
      <c r="K3812" s="2" t="s">
        <v>134</v>
      </c>
      <c r="L3812" t="s">
        <v>140</v>
      </c>
      <c r="M3812" s="3" t="s">
        <v>100</v>
      </c>
      <c r="N3812" s="71" t="s">
        <v>97</v>
      </c>
      <c r="O3812" s="71" t="s">
        <v>174</v>
      </c>
      <c r="P3812" s="5" t="s">
        <v>98</v>
      </c>
      <c r="Q3812" s="2" t="s">
        <v>98</v>
      </c>
      <c r="R3812" s="2" t="s">
        <v>98</v>
      </c>
      <c r="S3812" t="s">
        <v>97</v>
      </c>
      <c r="T3812" t="s">
        <v>97</v>
      </c>
      <c r="U3812" s="2" t="s">
        <v>98</v>
      </c>
      <c r="V3812" s="2" t="s">
        <v>98</v>
      </c>
      <c r="W3812" s="2" t="s">
        <v>98</v>
      </c>
      <c r="X3812" s="2" t="s">
        <v>98</v>
      </c>
      <c r="Y3812" s="2" t="s">
        <v>186</v>
      </c>
      <c r="Z3812" s="2" t="s">
        <v>98</v>
      </c>
      <c r="AA3812" s="2" t="s">
        <v>98</v>
      </c>
      <c r="AB3812" s="2" t="s">
        <v>97</v>
      </c>
      <c r="AC3812" t="s">
        <v>179</v>
      </c>
      <c r="AD3812" s="6" t="s">
        <v>97</v>
      </c>
      <c r="AE3812" s="1" t="s">
        <v>98</v>
      </c>
      <c r="AF3812" t="s">
        <v>97</v>
      </c>
    </row>
    <row r="3813" spans="1:32">
      <c r="A3813" s="3" t="s">
        <v>184</v>
      </c>
      <c r="B3813">
        <v>3803</v>
      </c>
      <c r="C3813" s="6">
        <v>209424</v>
      </c>
      <c r="D3813" t="s">
        <v>136</v>
      </c>
      <c r="E3813" s="2" t="s">
        <v>98</v>
      </c>
      <c r="F3813" s="2" t="s">
        <v>98</v>
      </c>
      <c r="G3813" s="2" t="s">
        <v>98</v>
      </c>
      <c r="H3813" s="2" t="s">
        <v>97</v>
      </c>
      <c r="I3813" s="2" t="s">
        <v>147</v>
      </c>
      <c r="J3813" s="2" t="s">
        <v>97</v>
      </c>
      <c r="K3813" s="2" t="s">
        <v>134</v>
      </c>
      <c r="L3813" t="s">
        <v>140</v>
      </c>
      <c r="M3813" s="2" t="s">
        <v>100</v>
      </c>
      <c r="N3813" s="71" t="s">
        <v>97</v>
      </c>
      <c r="O3813" s="71" t="s">
        <v>174</v>
      </c>
      <c r="P3813" s="4" t="s">
        <v>182</v>
      </c>
      <c r="Q3813" s="2" t="s">
        <v>98</v>
      </c>
      <c r="R3813" s="2" t="s">
        <v>98</v>
      </c>
      <c r="S3813" t="s">
        <v>98</v>
      </c>
      <c r="T3813" t="s">
        <v>98</v>
      </c>
      <c r="U3813" s="2" t="s">
        <v>98</v>
      </c>
      <c r="V3813" s="2" t="s">
        <v>98</v>
      </c>
      <c r="W3813" s="2" t="s">
        <v>98</v>
      </c>
      <c r="X3813" s="2" t="s">
        <v>98</v>
      </c>
      <c r="Y3813" s="2" t="s">
        <v>186</v>
      </c>
      <c r="Z3813" s="2" t="s">
        <v>98</v>
      </c>
      <c r="AA3813" s="2" t="s">
        <v>98</v>
      </c>
      <c r="AB3813" s="2" t="s">
        <v>97</v>
      </c>
      <c r="AC3813" t="s">
        <v>179</v>
      </c>
      <c r="AD3813" t="s">
        <v>97</v>
      </c>
      <c r="AE3813" s="1" t="s">
        <v>98</v>
      </c>
      <c r="AF3813" t="s">
        <v>98</v>
      </c>
    </row>
    <row r="3814" spans="1:32">
      <c r="A3814" s="3" t="s">
        <v>184</v>
      </c>
      <c r="B3814">
        <v>3804</v>
      </c>
      <c r="C3814">
        <v>209431</v>
      </c>
      <c r="D3814" t="s">
        <v>136</v>
      </c>
      <c r="E3814" s="2" t="s">
        <v>98</v>
      </c>
      <c r="F3814" s="2" t="s">
        <v>98</v>
      </c>
      <c r="G3814" s="2" t="s">
        <v>98</v>
      </c>
      <c r="H3814" s="3" t="s">
        <v>97</v>
      </c>
      <c r="I3814" s="2" t="s">
        <v>146</v>
      </c>
      <c r="J3814" s="6" t="s">
        <v>97</v>
      </c>
      <c r="K3814" s="2" t="s">
        <v>134</v>
      </c>
      <c r="L3814" t="s">
        <v>140</v>
      </c>
      <c r="M3814" s="2" t="s">
        <v>100</v>
      </c>
      <c r="N3814" s="70" t="s">
        <v>97</v>
      </c>
      <c r="O3814" s="70" t="s">
        <v>174</v>
      </c>
      <c r="P3814" s="4" t="s">
        <v>182</v>
      </c>
      <c r="Q3814" s="2" t="s">
        <v>98</v>
      </c>
      <c r="R3814" s="2" t="s">
        <v>98</v>
      </c>
      <c r="S3814" t="s">
        <v>98</v>
      </c>
      <c r="T3814" t="s">
        <v>98</v>
      </c>
      <c r="U3814" s="2" t="s">
        <v>98</v>
      </c>
      <c r="V3814" s="2" t="s">
        <v>98</v>
      </c>
      <c r="W3814" s="2" t="s">
        <v>98</v>
      </c>
      <c r="X3814" s="2" t="s">
        <v>98</v>
      </c>
      <c r="Y3814" s="2" t="s">
        <v>186</v>
      </c>
      <c r="Z3814" s="2" t="s">
        <v>98</v>
      </c>
      <c r="AA3814" s="2" t="s">
        <v>98</v>
      </c>
      <c r="AB3814" s="2" t="s">
        <v>97</v>
      </c>
      <c r="AC3814" t="s">
        <v>179</v>
      </c>
      <c r="AD3814" s="6" t="s">
        <v>97</v>
      </c>
      <c r="AE3814" s="1" t="s">
        <v>98</v>
      </c>
      <c r="AF3814" t="s">
        <v>98</v>
      </c>
    </row>
    <row r="3815" spans="1:32">
      <c r="A3815" s="3" t="s">
        <v>184</v>
      </c>
      <c r="B3815">
        <v>3805</v>
      </c>
      <c r="C3815">
        <v>209434</v>
      </c>
      <c r="D3815" t="s">
        <v>136</v>
      </c>
      <c r="E3815" s="2" t="s">
        <v>98</v>
      </c>
      <c r="F3815" s="2" t="s">
        <v>98</v>
      </c>
      <c r="G3815" s="2" t="s">
        <v>98</v>
      </c>
      <c r="H3815" s="2" t="s">
        <v>97</v>
      </c>
      <c r="I3815" s="2" t="s">
        <v>145</v>
      </c>
      <c r="J3815" s="6" t="s">
        <v>97</v>
      </c>
      <c r="K3815" s="2" t="s">
        <v>134</v>
      </c>
      <c r="L3815" t="s">
        <v>140</v>
      </c>
      <c r="M3815" s="2" t="s">
        <v>101</v>
      </c>
      <c r="N3815" s="70" t="s">
        <v>97</v>
      </c>
      <c r="O3815" s="70" t="s">
        <v>174</v>
      </c>
      <c r="P3815" s="5" t="s">
        <v>182</v>
      </c>
      <c r="Q3815" s="2" t="s">
        <v>98</v>
      </c>
      <c r="R3815" s="2" t="s">
        <v>98</v>
      </c>
      <c r="S3815" t="s">
        <v>98</v>
      </c>
      <c r="T3815" t="s">
        <v>98</v>
      </c>
      <c r="U3815" s="2" t="s">
        <v>98</v>
      </c>
      <c r="V3815" s="2" t="s">
        <v>98</v>
      </c>
      <c r="W3815" s="2" t="s">
        <v>98</v>
      </c>
      <c r="X3815" s="2" t="s">
        <v>98</v>
      </c>
      <c r="Y3815" s="2" t="s">
        <v>186</v>
      </c>
      <c r="Z3815" s="2" t="s">
        <v>98</v>
      </c>
      <c r="AA3815" s="2" t="s">
        <v>98</v>
      </c>
      <c r="AB3815" s="2" t="s">
        <v>97</v>
      </c>
      <c r="AC3815" t="s">
        <v>179</v>
      </c>
      <c r="AD3815" s="6" t="s">
        <v>97</v>
      </c>
      <c r="AE3815" s="1" t="s">
        <v>98</v>
      </c>
      <c r="AF3815" t="s">
        <v>98</v>
      </c>
    </row>
    <row r="3816" spans="1:32">
      <c r="A3816" s="3" t="s">
        <v>184</v>
      </c>
      <c r="B3816">
        <v>3806</v>
      </c>
      <c r="C3816" s="6">
        <v>209450</v>
      </c>
      <c r="D3816" t="s">
        <v>137</v>
      </c>
      <c r="E3816" s="2" t="s">
        <v>98</v>
      </c>
      <c r="F3816" s="2" t="s">
        <v>98</v>
      </c>
      <c r="G3816" s="2" t="s">
        <v>98</v>
      </c>
      <c r="H3816" s="2" t="s">
        <v>97</v>
      </c>
      <c r="I3816" s="2" t="s">
        <v>149</v>
      </c>
      <c r="J3816" s="2" t="s">
        <v>97</v>
      </c>
      <c r="K3816" s="2" t="s">
        <v>134</v>
      </c>
      <c r="L3816" t="s">
        <v>139</v>
      </c>
      <c r="M3816" s="2" t="s">
        <v>100</v>
      </c>
      <c r="N3816" s="71" t="s">
        <v>97</v>
      </c>
      <c r="O3816" s="71" t="s">
        <v>174</v>
      </c>
      <c r="P3816" s="4" t="s">
        <v>98</v>
      </c>
      <c r="Q3816" s="2" t="s">
        <v>97</v>
      </c>
      <c r="R3816" s="2" t="s">
        <v>98</v>
      </c>
      <c r="S3816" t="s">
        <v>97</v>
      </c>
      <c r="T3816" t="s">
        <v>98</v>
      </c>
      <c r="U3816" s="2" t="s">
        <v>98</v>
      </c>
      <c r="V3816" s="2" t="s">
        <v>98</v>
      </c>
      <c r="W3816" s="2" t="s">
        <v>98</v>
      </c>
      <c r="X3816" s="2" t="s">
        <v>98</v>
      </c>
      <c r="Y3816" s="2" t="s">
        <v>98</v>
      </c>
      <c r="Z3816" s="2" t="s">
        <v>98</v>
      </c>
      <c r="AA3816" s="2" t="s">
        <v>98</v>
      </c>
      <c r="AB3816" s="2" t="s">
        <v>99</v>
      </c>
      <c r="AC3816" t="s">
        <v>189</v>
      </c>
      <c r="AD3816" t="s">
        <v>97</v>
      </c>
      <c r="AE3816" s="1" t="s">
        <v>98</v>
      </c>
      <c r="AF3816" t="s">
        <v>98</v>
      </c>
    </row>
    <row r="3817" spans="1:32">
      <c r="A3817" s="3" t="s">
        <v>184</v>
      </c>
      <c r="B3817">
        <v>3807</v>
      </c>
      <c r="C3817">
        <v>209453</v>
      </c>
      <c r="D3817" t="s">
        <v>137</v>
      </c>
      <c r="E3817" s="2" t="s">
        <v>98</v>
      </c>
      <c r="F3817" s="2" t="s">
        <v>98</v>
      </c>
      <c r="G3817" s="2" t="s">
        <v>98</v>
      </c>
      <c r="H3817" s="3" t="s">
        <v>97</v>
      </c>
      <c r="I3817" s="2" t="s">
        <v>149</v>
      </c>
      <c r="J3817" s="6" t="s">
        <v>97</v>
      </c>
      <c r="K3817" s="2" t="s">
        <v>134</v>
      </c>
      <c r="L3817" t="s">
        <v>139</v>
      </c>
      <c r="M3817" s="2" t="s">
        <v>100</v>
      </c>
      <c r="N3817" s="70" t="s">
        <v>97</v>
      </c>
      <c r="O3817" s="70" t="s">
        <v>174</v>
      </c>
      <c r="P3817" s="5" t="s">
        <v>98</v>
      </c>
      <c r="Q3817" s="2" t="s">
        <v>97</v>
      </c>
      <c r="R3817" s="2" t="s">
        <v>98</v>
      </c>
      <c r="S3817" t="s">
        <v>97</v>
      </c>
      <c r="T3817" t="s">
        <v>98</v>
      </c>
      <c r="U3817" s="2" t="s">
        <v>98</v>
      </c>
      <c r="V3817" s="2" t="s">
        <v>98</v>
      </c>
      <c r="W3817" s="2" t="s">
        <v>98</v>
      </c>
      <c r="X3817" s="2" t="s">
        <v>98</v>
      </c>
      <c r="Y3817" s="2" t="s">
        <v>98</v>
      </c>
      <c r="Z3817" s="2" t="s">
        <v>98</v>
      </c>
      <c r="AA3817" s="2" t="s">
        <v>98</v>
      </c>
      <c r="AB3817" s="2" t="s">
        <v>99</v>
      </c>
      <c r="AC3817" t="s">
        <v>189</v>
      </c>
      <c r="AD3817" s="6" t="s">
        <v>97</v>
      </c>
      <c r="AE3817" s="1" t="s">
        <v>98</v>
      </c>
      <c r="AF3817" t="s">
        <v>98</v>
      </c>
    </row>
    <row r="3818" spans="1:32">
      <c r="A3818" s="3" t="s">
        <v>184</v>
      </c>
      <c r="B3818">
        <v>3808</v>
      </c>
      <c r="C3818">
        <v>209456</v>
      </c>
      <c r="D3818" t="s">
        <v>137</v>
      </c>
      <c r="E3818" s="2" t="s">
        <v>98</v>
      </c>
      <c r="F3818" s="2" t="s">
        <v>98</v>
      </c>
      <c r="G3818" s="2" t="s">
        <v>98</v>
      </c>
      <c r="H3818" s="3" t="s">
        <v>97</v>
      </c>
      <c r="I3818" s="2" t="s">
        <v>149</v>
      </c>
      <c r="J3818" s="6" t="s">
        <v>97</v>
      </c>
      <c r="K3818" s="2" t="s">
        <v>134</v>
      </c>
      <c r="L3818" t="s">
        <v>140</v>
      </c>
      <c r="M3818" s="3" t="s">
        <v>100</v>
      </c>
      <c r="N3818" s="71" t="s">
        <v>97</v>
      </c>
      <c r="O3818" s="71" t="s">
        <v>174</v>
      </c>
      <c r="P3818" s="5" t="s">
        <v>182</v>
      </c>
      <c r="Q3818" s="2" t="s">
        <v>98</v>
      </c>
      <c r="R3818" s="2" t="s">
        <v>98</v>
      </c>
      <c r="S3818" t="s">
        <v>98</v>
      </c>
      <c r="T3818" t="s">
        <v>98</v>
      </c>
      <c r="U3818" s="2" t="s">
        <v>98</v>
      </c>
      <c r="V3818" s="2" t="s">
        <v>98</v>
      </c>
      <c r="W3818" s="2" t="s">
        <v>98</v>
      </c>
      <c r="X3818" s="2" t="s">
        <v>98</v>
      </c>
      <c r="Y3818" s="2" t="s">
        <v>186</v>
      </c>
      <c r="Z3818" s="2" t="s">
        <v>98</v>
      </c>
      <c r="AA3818" s="2" t="s">
        <v>98</v>
      </c>
      <c r="AB3818" s="2" t="s">
        <v>97</v>
      </c>
      <c r="AC3818" t="s">
        <v>179</v>
      </c>
      <c r="AD3818" s="6" t="s">
        <v>97</v>
      </c>
      <c r="AE3818" s="1" t="s">
        <v>98</v>
      </c>
      <c r="AF3818" t="s">
        <v>98</v>
      </c>
    </row>
    <row r="3819" spans="1:32">
      <c r="A3819" s="3" t="s">
        <v>184</v>
      </c>
      <c r="B3819">
        <v>3809</v>
      </c>
      <c r="C3819">
        <v>209458</v>
      </c>
      <c r="D3819" t="s">
        <v>136</v>
      </c>
      <c r="E3819" s="2" t="s">
        <v>98</v>
      </c>
      <c r="F3819" s="2" t="s">
        <v>98</v>
      </c>
      <c r="G3819" s="2" t="s">
        <v>98</v>
      </c>
      <c r="H3819" s="3" t="s">
        <v>97</v>
      </c>
      <c r="I3819" s="2" t="s">
        <v>149</v>
      </c>
      <c r="J3819" s="6" t="s">
        <v>97</v>
      </c>
      <c r="K3819" s="2" t="s">
        <v>134</v>
      </c>
      <c r="L3819" t="s">
        <v>140</v>
      </c>
      <c r="M3819" s="2" t="s">
        <v>100</v>
      </c>
      <c r="N3819" s="70" t="s">
        <v>98</v>
      </c>
      <c r="O3819" s="70" t="s">
        <v>174</v>
      </c>
      <c r="P3819" s="5" t="s">
        <v>182</v>
      </c>
      <c r="Q3819" s="2" t="s">
        <v>98</v>
      </c>
      <c r="R3819" s="2" t="s">
        <v>98</v>
      </c>
      <c r="S3819" t="s">
        <v>98</v>
      </c>
      <c r="T3819" t="s">
        <v>98</v>
      </c>
      <c r="U3819" s="2" t="s">
        <v>98</v>
      </c>
      <c r="V3819" s="2" t="s">
        <v>98</v>
      </c>
      <c r="W3819" s="2" t="s">
        <v>98</v>
      </c>
      <c r="X3819" s="2" t="s">
        <v>98</v>
      </c>
      <c r="Y3819" s="2" t="s">
        <v>186</v>
      </c>
      <c r="Z3819" s="2" t="s">
        <v>98</v>
      </c>
      <c r="AA3819" s="2" t="s">
        <v>98</v>
      </c>
      <c r="AB3819" s="2" t="s">
        <v>97</v>
      </c>
      <c r="AC3819" t="s">
        <v>179</v>
      </c>
      <c r="AD3819" s="6" t="s">
        <v>97</v>
      </c>
      <c r="AE3819" s="1" t="s">
        <v>98</v>
      </c>
      <c r="AF3819" t="s">
        <v>98</v>
      </c>
    </row>
    <row r="3820" spans="1:32">
      <c r="A3820" s="3" t="s">
        <v>184</v>
      </c>
      <c r="B3820">
        <v>3810</v>
      </c>
      <c r="C3820">
        <v>209468</v>
      </c>
      <c r="D3820" t="s">
        <v>137</v>
      </c>
      <c r="E3820" s="2" t="s">
        <v>98</v>
      </c>
      <c r="F3820" s="2" t="s">
        <v>98</v>
      </c>
      <c r="G3820" s="2" t="s">
        <v>98</v>
      </c>
      <c r="H3820" s="3" t="s">
        <v>97</v>
      </c>
      <c r="I3820" s="2" t="s">
        <v>149</v>
      </c>
      <c r="J3820" s="6" t="s">
        <v>97</v>
      </c>
      <c r="K3820" s="2" t="s">
        <v>135</v>
      </c>
      <c r="L3820" t="s">
        <v>139</v>
      </c>
      <c r="M3820" s="2" t="s">
        <v>100</v>
      </c>
      <c r="N3820" s="70" t="s">
        <v>97</v>
      </c>
      <c r="O3820" s="70" t="s">
        <v>163</v>
      </c>
      <c r="P3820" s="4" t="s">
        <v>98</v>
      </c>
      <c r="Q3820" s="2" t="s">
        <v>97</v>
      </c>
      <c r="R3820" s="2" t="s">
        <v>98</v>
      </c>
      <c r="S3820" t="s">
        <v>97</v>
      </c>
      <c r="T3820" t="s">
        <v>98</v>
      </c>
      <c r="U3820" s="2" t="s">
        <v>97</v>
      </c>
      <c r="V3820" s="2" t="s">
        <v>97</v>
      </c>
      <c r="W3820" s="2" t="s">
        <v>98</v>
      </c>
      <c r="X3820" s="2" t="s">
        <v>97</v>
      </c>
      <c r="Y3820" s="2" t="s">
        <v>99</v>
      </c>
      <c r="Z3820" s="2" t="s">
        <v>98</v>
      </c>
      <c r="AA3820" s="2" t="s">
        <v>98</v>
      </c>
      <c r="AB3820" s="2" t="s">
        <v>185</v>
      </c>
      <c r="AC3820" t="s">
        <v>179</v>
      </c>
      <c r="AD3820" s="6" t="s">
        <v>98</v>
      </c>
      <c r="AE3820" s="7" t="s">
        <v>98</v>
      </c>
      <c r="AF3820" t="s">
        <v>97</v>
      </c>
    </row>
    <row r="3821" spans="1:32">
      <c r="A3821" s="3" t="s">
        <v>184</v>
      </c>
      <c r="B3821">
        <v>3811</v>
      </c>
      <c r="C3821">
        <v>209485</v>
      </c>
      <c r="D3821" t="s">
        <v>137</v>
      </c>
      <c r="E3821" s="2" t="s">
        <v>98</v>
      </c>
      <c r="F3821" s="2" t="s">
        <v>98</v>
      </c>
      <c r="G3821" s="2" t="s">
        <v>98</v>
      </c>
      <c r="H3821" s="2" t="s">
        <v>97</v>
      </c>
      <c r="I3821" s="2" t="s">
        <v>146</v>
      </c>
      <c r="J3821" s="6" t="s">
        <v>98</v>
      </c>
      <c r="K3821" s="2" t="s">
        <v>135</v>
      </c>
      <c r="L3821" t="s">
        <v>138</v>
      </c>
      <c r="M3821" s="3" t="s">
        <v>101</v>
      </c>
      <c r="N3821" s="71" t="s">
        <v>97</v>
      </c>
      <c r="O3821" s="71" t="s">
        <v>174</v>
      </c>
      <c r="P3821" s="5" t="s">
        <v>97</v>
      </c>
      <c r="Q3821" s="2" t="s">
        <v>98</v>
      </c>
      <c r="R3821" s="2" t="s">
        <v>98</v>
      </c>
      <c r="S3821" t="s">
        <v>97</v>
      </c>
      <c r="T3821" t="s">
        <v>98</v>
      </c>
      <c r="U3821" s="2" t="s">
        <v>98</v>
      </c>
      <c r="V3821" s="2" t="s">
        <v>98</v>
      </c>
      <c r="W3821" s="2" t="s">
        <v>98</v>
      </c>
      <c r="X3821" s="2" t="s">
        <v>98</v>
      </c>
      <c r="Y3821" s="2" t="s">
        <v>99</v>
      </c>
      <c r="Z3821" s="2" t="s">
        <v>98</v>
      </c>
      <c r="AA3821" s="2" t="s">
        <v>98</v>
      </c>
      <c r="AB3821" s="2" t="s">
        <v>185</v>
      </c>
      <c r="AC3821" t="s">
        <v>179</v>
      </c>
      <c r="AD3821" t="s">
        <v>98</v>
      </c>
      <c r="AE3821" s="1" t="s">
        <v>98</v>
      </c>
      <c r="AF3821" t="s">
        <v>97</v>
      </c>
    </row>
    <row r="3822" spans="1:32">
      <c r="A3822" s="3" t="s">
        <v>184</v>
      </c>
      <c r="B3822">
        <v>3812</v>
      </c>
      <c r="C3822" s="6">
        <v>209493</v>
      </c>
      <c r="D3822" t="s">
        <v>136</v>
      </c>
      <c r="E3822" s="2" t="s">
        <v>98</v>
      </c>
      <c r="F3822" s="2" t="s">
        <v>98</v>
      </c>
      <c r="G3822" s="2" t="s">
        <v>98</v>
      </c>
      <c r="H3822" s="2" t="s">
        <v>97</v>
      </c>
      <c r="I3822" s="2" t="s">
        <v>145</v>
      </c>
      <c r="J3822" s="2" t="s">
        <v>97</v>
      </c>
      <c r="K3822" s="2" t="s">
        <v>134</v>
      </c>
      <c r="L3822" t="s">
        <v>140</v>
      </c>
      <c r="M3822" s="2" t="s">
        <v>101</v>
      </c>
      <c r="N3822" s="71" t="s">
        <v>97</v>
      </c>
      <c r="O3822" s="71" t="s">
        <v>174</v>
      </c>
      <c r="P3822" s="4" t="s">
        <v>182</v>
      </c>
      <c r="Q3822" s="2" t="s">
        <v>98</v>
      </c>
      <c r="R3822" s="2" t="s">
        <v>98</v>
      </c>
      <c r="S3822" t="s">
        <v>98</v>
      </c>
      <c r="T3822" t="s">
        <v>98</v>
      </c>
      <c r="U3822" s="2" t="s">
        <v>98</v>
      </c>
      <c r="V3822" s="2" t="s">
        <v>98</v>
      </c>
      <c r="W3822" s="2" t="s">
        <v>98</v>
      </c>
      <c r="X3822" s="2" t="s">
        <v>98</v>
      </c>
      <c r="Y3822" s="2" t="s">
        <v>186</v>
      </c>
      <c r="Z3822" s="2" t="s">
        <v>98</v>
      </c>
      <c r="AA3822" s="2" t="s">
        <v>98</v>
      </c>
      <c r="AB3822" s="2" t="s">
        <v>97</v>
      </c>
      <c r="AC3822" t="s">
        <v>179</v>
      </c>
      <c r="AD3822" t="s">
        <v>97</v>
      </c>
      <c r="AE3822" s="1" t="s">
        <v>98</v>
      </c>
      <c r="AF3822" t="s">
        <v>98</v>
      </c>
    </row>
    <row r="3823" spans="1:32">
      <c r="A3823" s="3" t="s">
        <v>184</v>
      </c>
      <c r="B3823">
        <v>3813</v>
      </c>
      <c r="C3823" s="6">
        <v>209502</v>
      </c>
      <c r="D3823" t="s">
        <v>136</v>
      </c>
      <c r="E3823" s="2" t="s">
        <v>98</v>
      </c>
      <c r="F3823" s="2" t="s">
        <v>98</v>
      </c>
      <c r="G3823" s="2" t="s">
        <v>98</v>
      </c>
      <c r="H3823" s="2" t="s">
        <v>97</v>
      </c>
      <c r="I3823" s="2" t="s">
        <v>144</v>
      </c>
      <c r="J3823" s="2" t="s">
        <v>97</v>
      </c>
      <c r="K3823" s="2" t="s">
        <v>134</v>
      </c>
      <c r="L3823" t="s">
        <v>140</v>
      </c>
      <c r="M3823" s="2" t="s">
        <v>101</v>
      </c>
      <c r="N3823" s="71" t="s">
        <v>98</v>
      </c>
      <c r="O3823" s="71" t="s">
        <v>174</v>
      </c>
      <c r="P3823" s="4" t="s">
        <v>182</v>
      </c>
      <c r="Q3823" s="2" t="s">
        <v>98</v>
      </c>
      <c r="R3823" s="2" t="s">
        <v>98</v>
      </c>
      <c r="S3823" t="s">
        <v>98</v>
      </c>
      <c r="T3823" t="s">
        <v>98</v>
      </c>
      <c r="U3823" s="2" t="s">
        <v>98</v>
      </c>
      <c r="V3823" s="2" t="s">
        <v>98</v>
      </c>
      <c r="W3823" s="2" t="s">
        <v>98</v>
      </c>
      <c r="X3823" s="2" t="s">
        <v>98</v>
      </c>
      <c r="Y3823" s="2" t="s">
        <v>98</v>
      </c>
      <c r="Z3823" s="2" t="s">
        <v>98</v>
      </c>
      <c r="AA3823" s="2" t="s">
        <v>98</v>
      </c>
      <c r="AB3823" s="2" t="s">
        <v>97</v>
      </c>
      <c r="AC3823" t="s">
        <v>179</v>
      </c>
      <c r="AD3823" t="s">
        <v>97</v>
      </c>
      <c r="AE3823" s="1" t="s">
        <v>98</v>
      </c>
      <c r="AF3823" t="s">
        <v>98</v>
      </c>
    </row>
    <row r="3824" spans="1:32">
      <c r="A3824" s="3" t="s">
        <v>184</v>
      </c>
      <c r="B3824">
        <v>3814</v>
      </c>
      <c r="C3824">
        <v>209521</v>
      </c>
      <c r="D3824" t="s">
        <v>137</v>
      </c>
      <c r="E3824" s="2" t="s">
        <v>98</v>
      </c>
      <c r="F3824" s="2" t="s">
        <v>98</v>
      </c>
      <c r="G3824" s="2" t="s">
        <v>98</v>
      </c>
      <c r="H3824" s="3" t="s">
        <v>97</v>
      </c>
      <c r="I3824" s="2" t="s">
        <v>146</v>
      </c>
      <c r="J3824" s="6" t="s">
        <v>97</v>
      </c>
      <c r="K3824" s="2" t="s">
        <v>134</v>
      </c>
      <c r="L3824" t="s">
        <v>139</v>
      </c>
      <c r="M3824" s="3" t="s">
        <v>100</v>
      </c>
      <c r="N3824" s="71" t="s">
        <v>97</v>
      </c>
      <c r="O3824" s="71" t="s">
        <v>174</v>
      </c>
      <c r="P3824" s="5" t="s">
        <v>97</v>
      </c>
      <c r="Q3824" s="2" t="s">
        <v>98</v>
      </c>
      <c r="R3824" s="2" t="s">
        <v>98</v>
      </c>
      <c r="S3824" t="s">
        <v>97</v>
      </c>
      <c r="T3824" t="s">
        <v>97</v>
      </c>
      <c r="U3824" s="2" t="s">
        <v>98</v>
      </c>
      <c r="V3824" s="2" t="s">
        <v>97</v>
      </c>
      <c r="W3824" s="2" t="s">
        <v>98</v>
      </c>
      <c r="X3824" s="2" t="s">
        <v>97</v>
      </c>
      <c r="Y3824" s="2" t="s">
        <v>97</v>
      </c>
      <c r="Z3824" s="2" t="s">
        <v>98</v>
      </c>
      <c r="AA3824" s="2" t="s">
        <v>98</v>
      </c>
      <c r="AB3824" s="2" t="s">
        <v>97</v>
      </c>
      <c r="AC3824" t="s">
        <v>179</v>
      </c>
      <c r="AD3824" s="6" t="s">
        <v>97</v>
      </c>
      <c r="AE3824" s="7" t="s">
        <v>98</v>
      </c>
      <c r="AF3824" t="s">
        <v>97</v>
      </c>
    </row>
    <row r="3825" spans="1:32">
      <c r="A3825" s="3" t="s">
        <v>184</v>
      </c>
      <c r="B3825">
        <v>3815</v>
      </c>
      <c r="C3825">
        <v>209527</v>
      </c>
      <c r="D3825" t="s">
        <v>136</v>
      </c>
      <c r="E3825" s="2" t="s">
        <v>97</v>
      </c>
      <c r="F3825" s="2" t="s">
        <v>98</v>
      </c>
      <c r="G3825" s="2" t="s">
        <v>98</v>
      </c>
      <c r="H3825" s="3" t="s">
        <v>97</v>
      </c>
      <c r="I3825" s="2" t="s">
        <v>147</v>
      </c>
      <c r="J3825" s="6" t="s">
        <v>97</v>
      </c>
      <c r="K3825" s="2" t="s">
        <v>134</v>
      </c>
      <c r="L3825" t="s">
        <v>140</v>
      </c>
      <c r="M3825" s="3" t="s">
        <v>100</v>
      </c>
      <c r="N3825" s="71" t="s">
        <v>98</v>
      </c>
      <c r="O3825" s="71" t="s">
        <v>174</v>
      </c>
      <c r="P3825" s="4" t="s">
        <v>182</v>
      </c>
      <c r="Q3825" s="2" t="s">
        <v>98</v>
      </c>
      <c r="R3825" s="2" t="s">
        <v>98</v>
      </c>
      <c r="S3825" t="s">
        <v>98</v>
      </c>
      <c r="T3825" t="s">
        <v>98</v>
      </c>
      <c r="U3825" s="2" t="s">
        <v>98</v>
      </c>
      <c r="V3825" s="2" t="s">
        <v>98</v>
      </c>
      <c r="W3825" s="2" t="s">
        <v>98</v>
      </c>
      <c r="X3825" s="2" t="s">
        <v>98</v>
      </c>
      <c r="Y3825" s="2" t="s">
        <v>186</v>
      </c>
      <c r="Z3825" s="2" t="s">
        <v>98</v>
      </c>
      <c r="AA3825" s="2" t="s">
        <v>98</v>
      </c>
      <c r="AB3825" s="2" t="s">
        <v>97</v>
      </c>
      <c r="AC3825" t="s">
        <v>179</v>
      </c>
      <c r="AD3825" s="6" t="s">
        <v>97</v>
      </c>
      <c r="AE3825" s="1" t="s">
        <v>98</v>
      </c>
      <c r="AF3825" t="s">
        <v>98</v>
      </c>
    </row>
    <row r="3826" spans="1:32">
      <c r="A3826" s="3" t="s">
        <v>184</v>
      </c>
      <c r="B3826">
        <v>3816</v>
      </c>
      <c r="C3826">
        <v>209528</v>
      </c>
      <c r="D3826" t="s">
        <v>137</v>
      </c>
      <c r="E3826" s="2" t="s">
        <v>98</v>
      </c>
      <c r="F3826" s="2" t="s">
        <v>98</v>
      </c>
      <c r="G3826" s="2" t="s">
        <v>98</v>
      </c>
      <c r="H3826" s="3" t="s">
        <v>97</v>
      </c>
      <c r="I3826" s="2" t="s">
        <v>145</v>
      </c>
      <c r="J3826" s="6" t="s">
        <v>97</v>
      </c>
      <c r="K3826" s="2" t="s">
        <v>134</v>
      </c>
      <c r="L3826" t="s">
        <v>140</v>
      </c>
      <c r="M3826" s="2" t="s">
        <v>100</v>
      </c>
      <c r="N3826" s="70" t="s">
        <v>98</v>
      </c>
      <c r="O3826" s="70" t="s">
        <v>174</v>
      </c>
      <c r="P3826" s="4" t="s">
        <v>97</v>
      </c>
      <c r="Q3826" s="2" t="s">
        <v>98</v>
      </c>
      <c r="R3826" s="2" t="s">
        <v>98</v>
      </c>
      <c r="S3826" t="s">
        <v>97</v>
      </c>
      <c r="T3826" t="s">
        <v>98</v>
      </c>
      <c r="U3826" s="2" t="s">
        <v>98</v>
      </c>
      <c r="V3826" s="2" t="s">
        <v>98</v>
      </c>
      <c r="W3826" s="2" t="s">
        <v>98</v>
      </c>
      <c r="X3826" s="2" t="s">
        <v>98</v>
      </c>
      <c r="Y3826" s="2" t="s">
        <v>98</v>
      </c>
      <c r="Z3826" s="2" t="s">
        <v>98</v>
      </c>
      <c r="AA3826" s="2" t="s">
        <v>98</v>
      </c>
      <c r="AB3826" s="2" t="s">
        <v>97</v>
      </c>
      <c r="AC3826" t="s">
        <v>179</v>
      </c>
      <c r="AD3826" s="6" t="s">
        <v>97</v>
      </c>
      <c r="AE3826" s="1" t="s">
        <v>98</v>
      </c>
      <c r="AF3826" t="s">
        <v>97</v>
      </c>
    </row>
    <row r="3827" spans="1:32">
      <c r="A3827" s="3" t="s">
        <v>184</v>
      </c>
      <c r="B3827">
        <v>3817</v>
      </c>
      <c r="C3827" s="6">
        <v>209535</v>
      </c>
      <c r="D3827" t="s">
        <v>137</v>
      </c>
      <c r="E3827" s="2" t="s">
        <v>98</v>
      </c>
      <c r="F3827" s="2" t="s">
        <v>98</v>
      </c>
      <c r="G3827" s="2" t="s">
        <v>98</v>
      </c>
      <c r="H3827" s="2" t="s">
        <v>98</v>
      </c>
      <c r="I3827" s="2" t="s">
        <v>146</v>
      </c>
      <c r="J3827" s="2" t="s">
        <v>97</v>
      </c>
      <c r="K3827" s="2" t="s">
        <v>134</v>
      </c>
      <c r="L3827" t="s">
        <v>140</v>
      </c>
      <c r="M3827" s="2" t="s">
        <v>100</v>
      </c>
      <c r="N3827" s="71" t="s">
        <v>98</v>
      </c>
      <c r="O3827" s="71" t="s">
        <v>174</v>
      </c>
      <c r="P3827" s="4" t="s">
        <v>182</v>
      </c>
      <c r="Q3827" s="2" t="s">
        <v>98</v>
      </c>
      <c r="R3827" s="2" t="s">
        <v>98</v>
      </c>
      <c r="S3827" t="s">
        <v>98</v>
      </c>
      <c r="T3827" t="s">
        <v>98</v>
      </c>
      <c r="U3827" s="2" t="s">
        <v>98</v>
      </c>
      <c r="V3827" s="2" t="s">
        <v>98</v>
      </c>
      <c r="W3827" s="2" t="s">
        <v>98</v>
      </c>
      <c r="X3827" s="2" t="s">
        <v>98</v>
      </c>
      <c r="Y3827" s="2" t="s">
        <v>186</v>
      </c>
      <c r="Z3827" s="2" t="s">
        <v>98</v>
      </c>
      <c r="AA3827" s="2" t="s">
        <v>98</v>
      </c>
      <c r="AB3827" s="2" t="s">
        <v>97</v>
      </c>
      <c r="AC3827" t="s">
        <v>179</v>
      </c>
      <c r="AD3827" t="s">
        <v>97</v>
      </c>
      <c r="AE3827" s="1" t="s">
        <v>98</v>
      </c>
      <c r="AF3827" t="s">
        <v>98</v>
      </c>
    </row>
    <row r="3828" spans="1:32">
      <c r="A3828" s="3" t="s">
        <v>184</v>
      </c>
      <c r="B3828">
        <v>3818</v>
      </c>
      <c r="C3828">
        <v>209555</v>
      </c>
      <c r="D3828" t="s">
        <v>137</v>
      </c>
      <c r="E3828" s="2" t="s">
        <v>98</v>
      </c>
      <c r="F3828" s="2" t="s">
        <v>98</v>
      </c>
      <c r="G3828" s="2" t="s">
        <v>98</v>
      </c>
      <c r="H3828" s="3" t="s">
        <v>97</v>
      </c>
      <c r="I3828" s="2" t="s">
        <v>146</v>
      </c>
      <c r="J3828" s="6" t="s">
        <v>97</v>
      </c>
      <c r="K3828" s="2" t="s">
        <v>134</v>
      </c>
      <c r="L3828" t="s">
        <v>140</v>
      </c>
      <c r="M3828" s="2" t="s">
        <v>100</v>
      </c>
      <c r="N3828" s="70" t="s">
        <v>97</v>
      </c>
      <c r="O3828" s="70" t="s">
        <v>163</v>
      </c>
      <c r="P3828" s="5" t="s">
        <v>182</v>
      </c>
      <c r="Q3828" s="2" t="s">
        <v>98</v>
      </c>
      <c r="R3828" s="2" t="s">
        <v>98</v>
      </c>
      <c r="S3828" t="s">
        <v>98</v>
      </c>
      <c r="T3828" t="s">
        <v>98</v>
      </c>
      <c r="U3828" s="2" t="s">
        <v>98</v>
      </c>
      <c r="V3828" s="2" t="s">
        <v>98</v>
      </c>
      <c r="W3828" s="2" t="s">
        <v>98</v>
      </c>
      <c r="X3828" s="2" t="s">
        <v>98</v>
      </c>
      <c r="Y3828" s="2" t="s">
        <v>186</v>
      </c>
      <c r="Z3828" s="2" t="s">
        <v>98</v>
      </c>
      <c r="AA3828" s="2" t="s">
        <v>98</v>
      </c>
      <c r="AB3828" s="2" t="s">
        <v>98</v>
      </c>
      <c r="AC3828" t="s">
        <v>189</v>
      </c>
      <c r="AD3828" t="s">
        <v>97</v>
      </c>
      <c r="AE3828" s="1" t="s">
        <v>98</v>
      </c>
      <c r="AF3828" t="s">
        <v>98</v>
      </c>
    </row>
    <row r="3829" spans="1:32">
      <c r="A3829" s="3" t="s">
        <v>184</v>
      </c>
      <c r="B3829">
        <v>3819</v>
      </c>
      <c r="C3829">
        <v>209556</v>
      </c>
      <c r="D3829" t="s">
        <v>137</v>
      </c>
      <c r="E3829" s="2" t="s">
        <v>98</v>
      </c>
      <c r="F3829" s="2" t="s">
        <v>98</v>
      </c>
      <c r="G3829" s="2" t="s">
        <v>98</v>
      </c>
      <c r="H3829" s="2" t="s">
        <v>97</v>
      </c>
      <c r="I3829" s="2" t="s">
        <v>146</v>
      </c>
      <c r="J3829" s="6" t="s">
        <v>97</v>
      </c>
      <c r="K3829" s="2" t="s">
        <v>134</v>
      </c>
      <c r="L3829" t="s">
        <v>140</v>
      </c>
      <c r="M3829" s="3" t="s">
        <v>100</v>
      </c>
      <c r="N3829" s="71" t="s">
        <v>97</v>
      </c>
      <c r="O3829" s="71" t="s">
        <v>163</v>
      </c>
      <c r="P3829" s="4" t="s">
        <v>182</v>
      </c>
      <c r="Q3829" s="2" t="s">
        <v>98</v>
      </c>
      <c r="R3829" s="2" t="s">
        <v>98</v>
      </c>
      <c r="S3829" t="s">
        <v>98</v>
      </c>
      <c r="T3829" t="s">
        <v>98</v>
      </c>
      <c r="U3829" s="2" t="s">
        <v>98</v>
      </c>
      <c r="V3829" s="2" t="s">
        <v>98</v>
      </c>
      <c r="W3829" s="2" t="s">
        <v>98</v>
      </c>
      <c r="X3829" s="2" t="s">
        <v>98</v>
      </c>
      <c r="Y3829" s="2" t="s">
        <v>186</v>
      </c>
      <c r="Z3829" s="2" t="s">
        <v>98</v>
      </c>
      <c r="AA3829" s="2" t="s">
        <v>98</v>
      </c>
      <c r="AB3829" s="2" t="s">
        <v>98</v>
      </c>
      <c r="AC3829" t="s">
        <v>189</v>
      </c>
      <c r="AD3829" t="s">
        <v>97</v>
      </c>
      <c r="AE3829" s="1" t="s">
        <v>98</v>
      </c>
      <c r="AF3829" t="s">
        <v>98</v>
      </c>
    </row>
    <row r="3830" spans="1:32">
      <c r="A3830" s="3" t="s">
        <v>184</v>
      </c>
      <c r="B3830">
        <v>3820</v>
      </c>
      <c r="C3830" s="6">
        <v>209562</v>
      </c>
      <c r="D3830" t="s">
        <v>136</v>
      </c>
      <c r="E3830" s="2" t="s">
        <v>98</v>
      </c>
      <c r="F3830" s="2" t="s">
        <v>98</v>
      </c>
      <c r="G3830" s="2" t="s">
        <v>98</v>
      </c>
      <c r="H3830" s="2" t="s">
        <v>97</v>
      </c>
      <c r="I3830" s="2" t="s">
        <v>149</v>
      </c>
      <c r="J3830" s="2" t="s">
        <v>97</v>
      </c>
      <c r="K3830" s="2" t="s">
        <v>134</v>
      </c>
      <c r="L3830" t="s">
        <v>140</v>
      </c>
      <c r="M3830" s="2" t="s">
        <v>100</v>
      </c>
      <c r="N3830" s="71" t="s">
        <v>97</v>
      </c>
      <c r="O3830" s="71" t="s">
        <v>174</v>
      </c>
      <c r="P3830" s="4" t="s">
        <v>97</v>
      </c>
      <c r="Q3830" s="2" t="s">
        <v>98</v>
      </c>
      <c r="R3830" s="2" t="s">
        <v>98</v>
      </c>
      <c r="S3830" t="s">
        <v>97</v>
      </c>
      <c r="T3830" t="s">
        <v>98</v>
      </c>
      <c r="U3830" s="2" t="s">
        <v>98</v>
      </c>
      <c r="V3830" s="2" t="s">
        <v>98</v>
      </c>
      <c r="W3830" s="2" t="s">
        <v>98</v>
      </c>
      <c r="X3830" s="2" t="s">
        <v>98</v>
      </c>
      <c r="Y3830" s="2" t="s">
        <v>98</v>
      </c>
      <c r="Z3830" s="2" t="s">
        <v>98</v>
      </c>
      <c r="AA3830" s="2" t="s">
        <v>98</v>
      </c>
      <c r="AB3830" s="2" t="s">
        <v>97</v>
      </c>
      <c r="AC3830" t="s">
        <v>179</v>
      </c>
      <c r="AD3830" t="s">
        <v>97</v>
      </c>
      <c r="AE3830" s="1" t="s">
        <v>98</v>
      </c>
      <c r="AF3830" t="s">
        <v>97</v>
      </c>
    </row>
    <row r="3831" spans="1:32">
      <c r="A3831" s="3" t="s">
        <v>184</v>
      </c>
      <c r="B3831">
        <v>3821</v>
      </c>
      <c r="C3831" s="6">
        <v>209570</v>
      </c>
      <c r="D3831" t="s">
        <v>136</v>
      </c>
      <c r="E3831" s="2" t="s">
        <v>98</v>
      </c>
      <c r="F3831" s="2" t="s">
        <v>98</v>
      </c>
      <c r="G3831" s="2" t="s">
        <v>98</v>
      </c>
      <c r="H3831" s="2" t="s">
        <v>97</v>
      </c>
      <c r="I3831" s="2" t="s">
        <v>146</v>
      </c>
      <c r="J3831" s="2" t="s">
        <v>97</v>
      </c>
      <c r="K3831" s="2" t="s">
        <v>134</v>
      </c>
      <c r="L3831" t="s">
        <v>139</v>
      </c>
      <c r="M3831" s="2" t="s">
        <v>101</v>
      </c>
      <c r="N3831" s="71" t="s">
        <v>97</v>
      </c>
      <c r="O3831" s="71" t="s">
        <v>174</v>
      </c>
      <c r="P3831" s="4" t="s">
        <v>98</v>
      </c>
      <c r="Q3831" s="2" t="s">
        <v>98</v>
      </c>
      <c r="R3831" s="2" t="s">
        <v>98</v>
      </c>
      <c r="S3831" t="s">
        <v>97</v>
      </c>
      <c r="T3831" t="s">
        <v>98</v>
      </c>
      <c r="U3831" s="2" t="s">
        <v>98</v>
      </c>
      <c r="V3831" s="2" t="s">
        <v>97</v>
      </c>
      <c r="W3831" s="2" t="s">
        <v>98</v>
      </c>
      <c r="X3831" s="2" t="s">
        <v>98</v>
      </c>
      <c r="Y3831" s="2" t="s">
        <v>98</v>
      </c>
      <c r="Z3831" s="2" t="s">
        <v>98</v>
      </c>
      <c r="AA3831" s="2" t="s">
        <v>98</v>
      </c>
      <c r="AB3831" s="2" t="s">
        <v>97</v>
      </c>
      <c r="AC3831" t="s">
        <v>179</v>
      </c>
      <c r="AD3831" t="s">
        <v>97</v>
      </c>
      <c r="AE3831" s="1" t="s">
        <v>98</v>
      </c>
      <c r="AF3831" t="s">
        <v>98</v>
      </c>
    </row>
    <row r="3832" spans="1:32">
      <c r="A3832" s="3" t="s">
        <v>184</v>
      </c>
      <c r="B3832">
        <v>3822</v>
      </c>
      <c r="C3832" s="6">
        <v>209574</v>
      </c>
      <c r="D3832" t="s">
        <v>137</v>
      </c>
      <c r="E3832" s="2" t="s">
        <v>98</v>
      </c>
      <c r="F3832" s="2" t="s">
        <v>98</v>
      </c>
      <c r="G3832" s="2" t="s">
        <v>98</v>
      </c>
      <c r="H3832" s="2" t="s">
        <v>97</v>
      </c>
      <c r="I3832" s="2" t="s">
        <v>149</v>
      </c>
      <c r="J3832" s="2" t="s">
        <v>97</v>
      </c>
      <c r="K3832" s="2" t="s">
        <v>134</v>
      </c>
      <c r="L3832" t="s">
        <v>140</v>
      </c>
      <c r="M3832" s="2" t="s">
        <v>101</v>
      </c>
      <c r="N3832" s="71" t="s">
        <v>98</v>
      </c>
      <c r="O3832" s="71" t="s">
        <v>174</v>
      </c>
      <c r="P3832" s="4" t="s">
        <v>182</v>
      </c>
      <c r="Q3832" s="2" t="s">
        <v>98</v>
      </c>
      <c r="R3832" s="2" t="s">
        <v>98</v>
      </c>
      <c r="S3832" t="s">
        <v>98</v>
      </c>
      <c r="T3832" t="s">
        <v>97</v>
      </c>
      <c r="U3832" s="2" t="s">
        <v>98</v>
      </c>
      <c r="V3832" s="2" t="s">
        <v>98</v>
      </c>
      <c r="W3832" s="2" t="s">
        <v>98</v>
      </c>
      <c r="X3832" s="2" t="s">
        <v>97</v>
      </c>
      <c r="Y3832" s="2" t="s">
        <v>186</v>
      </c>
      <c r="Z3832" s="2" t="s">
        <v>98</v>
      </c>
      <c r="AA3832" s="2" t="s">
        <v>98</v>
      </c>
      <c r="AB3832" s="2" t="s">
        <v>97</v>
      </c>
      <c r="AC3832" t="s">
        <v>179</v>
      </c>
      <c r="AD3832" t="s">
        <v>97</v>
      </c>
      <c r="AE3832" s="1" t="s">
        <v>98</v>
      </c>
      <c r="AF3832" t="s">
        <v>98</v>
      </c>
    </row>
    <row r="3833" spans="1:32">
      <c r="A3833" s="3" t="s">
        <v>184</v>
      </c>
      <c r="B3833">
        <v>3823</v>
      </c>
      <c r="C3833" s="6">
        <v>209577</v>
      </c>
      <c r="D3833" t="s">
        <v>137</v>
      </c>
      <c r="E3833" s="2" t="s">
        <v>98</v>
      </c>
      <c r="F3833" s="2" t="s">
        <v>98</v>
      </c>
      <c r="G3833" s="2" t="s">
        <v>98</v>
      </c>
      <c r="H3833" s="2" t="s">
        <v>97</v>
      </c>
      <c r="I3833" s="2" t="s">
        <v>149</v>
      </c>
      <c r="J3833" s="2" t="s">
        <v>97</v>
      </c>
      <c r="K3833" s="2" t="s">
        <v>135</v>
      </c>
      <c r="L3833" t="s">
        <v>140</v>
      </c>
      <c r="M3833" s="2" t="s">
        <v>100</v>
      </c>
      <c r="N3833" s="71" t="s">
        <v>97</v>
      </c>
      <c r="O3833" s="71" t="s">
        <v>163</v>
      </c>
      <c r="P3833" s="4" t="s">
        <v>182</v>
      </c>
      <c r="Q3833" s="2" t="s">
        <v>98</v>
      </c>
      <c r="R3833" s="2" t="s">
        <v>98</v>
      </c>
      <c r="S3833" t="s">
        <v>98</v>
      </c>
      <c r="T3833" t="s">
        <v>98</v>
      </c>
      <c r="U3833" s="2" t="s">
        <v>98</v>
      </c>
      <c r="V3833" s="2" t="s">
        <v>98</v>
      </c>
      <c r="W3833" s="2" t="s">
        <v>98</v>
      </c>
      <c r="X3833" s="2" t="s">
        <v>98</v>
      </c>
      <c r="Y3833" s="2" t="s">
        <v>186</v>
      </c>
      <c r="Z3833" s="2" t="s">
        <v>98</v>
      </c>
      <c r="AA3833" s="2" t="s">
        <v>98</v>
      </c>
      <c r="AB3833" s="2" t="s">
        <v>185</v>
      </c>
      <c r="AC3833" t="s">
        <v>179</v>
      </c>
      <c r="AD3833" t="s">
        <v>98</v>
      </c>
      <c r="AE3833" s="1" t="s">
        <v>98</v>
      </c>
      <c r="AF3833" t="s">
        <v>97</v>
      </c>
    </row>
    <row r="3834" spans="1:32">
      <c r="A3834" s="3" t="s">
        <v>183</v>
      </c>
      <c r="B3834">
        <v>3824</v>
      </c>
      <c r="C3834" s="6">
        <v>209581</v>
      </c>
      <c r="D3834" t="s">
        <v>137</v>
      </c>
      <c r="E3834" s="2" t="s">
        <v>98</v>
      </c>
      <c r="F3834" s="2" t="s">
        <v>98</v>
      </c>
      <c r="G3834" s="2" t="s">
        <v>98</v>
      </c>
      <c r="H3834" s="2" t="s">
        <v>97</v>
      </c>
      <c r="I3834" s="2" t="s">
        <v>149</v>
      </c>
      <c r="J3834" s="2" t="s">
        <v>97</v>
      </c>
      <c r="K3834" s="2" t="s">
        <v>134</v>
      </c>
      <c r="L3834" t="s">
        <v>140</v>
      </c>
      <c r="M3834" s="2" t="s">
        <v>100</v>
      </c>
      <c r="N3834" s="71" t="s">
        <v>98</v>
      </c>
      <c r="O3834" s="71" t="s">
        <v>174</v>
      </c>
      <c r="P3834" s="4" t="s">
        <v>182</v>
      </c>
      <c r="Q3834" s="2" t="s">
        <v>98</v>
      </c>
      <c r="R3834" s="2" t="s">
        <v>98</v>
      </c>
      <c r="S3834" t="s">
        <v>98</v>
      </c>
      <c r="T3834" t="s">
        <v>98</v>
      </c>
      <c r="U3834" s="2" t="s">
        <v>98</v>
      </c>
      <c r="V3834" s="2" t="s">
        <v>98</v>
      </c>
      <c r="W3834" s="2" t="s">
        <v>98</v>
      </c>
      <c r="X3834" s="2" t="s">
        <v>98</v>
      </c>
      <c r="Y3834" s="2" t="s">
        <v>98</v>
      </c>
      <c r="Z3834" s="2" t="s">
        <v>98</v>
      </c>
      <c r="AA3834" s="2" t="s">
        <v>98</v>
      </c>
      <c r="AB3834" s="2" t="s">
        <v>185</v>
      </c>
      <c r="AC3834" t="s">
        <v>178</v>
      </c>
      <c r="AD3834" t="s">
        <v>97</v>
      </c>
      <c r="AE3834" s="1" t="s">
        <v>98</v>
      </c>
      <c r="AF3834" t="s">
        <v>98</v>
      </c>
    </row>
    <row r="3835" spans="1:32">
      <c r="A3835" s="3" t="s">
        <v>184</v>
      </c>
      <c r="B3835">
        <v>3825</v>
      </c>
      <c r="C3835">
        <v>209584</v>
      </c>
      <c r="D3835" t="s">
        <v>136</v>
      </c>
      <c r="E3835" s="2" t="s">
        <v>98</v>
      </c>
      <c r="F3835" s="2" t="s">
        <v>98</v>
      </c>
      <c r="G3835" s="2" t="s">
        <v>98</v>
      </c>
      <c r="H3835" s="3" t="s">
        <v>97</v>
      </c>
      <c r="I3835" s="2" t="s">
        <v>146</v>
      </c>
      <c r="J3835" s="6" t="s">
        <v>97</v>
      </c>
      <c r="K3835" s="2" t="s">
        <v>134</v>
      </c>
      <c r="L3835" t="s">
        <v>140</v>
      </c>
      <c r="M3835" s="3" t="s">
        <v>101</v>
      </c>
      <c r="N3835" s="71" t="s">
        <v>97</v>
      </c>
      <c r="O3835" s="71" t="s">
        <v>174</v>
      </c>
      <c r="P3835" s="5" t="s">
        <v>182</v>
      </c>
      <c r="Q3835" s="2" t="s">
        <v>98</v>
      </c>
      <c r="R3835" s="2" t="s">
        <v>98</v>
      </c>
      <c r="S3835" t="s">
        <v>98</v>
      </c>
      <c r="T3835" t="s">
        <v>98</v>
      </c>
      <c r="U3835" s="2" t="s">
        <v>98</v>
      </c>
      <c r="V3835" s="2" t="s">
        <v>98</v>
      </c>
      <c r="W3835" s="2" t="s">
        <v>98</v>
      </c>
      <c r="X3835" s="2" t="s">
        <v>98</v>
      </c>
      <c r="Y3835" s="2" t="s">
        <v>186</v>
      </c>
      <c r="Z3835" s="2" t="s">
        <v>98</v>
      </c>
      <c r="AA3835" s="2" t="s">
        <v>98</v>
      </c>
      <c r="AB3835" s="2" t="s">
        <v>97</v>
      </c>
      <c r="AC3835" t="s">
        <v>179</v>
      </c>
      <c r="AD3835" s="6" t="s">
        <v>97</v>
      </c>
      <c r="AE3835" s="7" t="s">
        <v>98</v>
      </c>
      <c r="AF3835" t="s">
        <v>97</v>
      </c>
    </row>
    <row r="3836" spans="1:32">
      <c r="A3836" s="3" t="s">
        <v>184</v>
      </c>
      <c r="B3836">
        <v>3826</v>
      </c>
      <c r="C3836">
        <v>209585</v>
      </c>
      <c r="D3836" t="s">
        <v>137</v>
      </c>
      <c r="E3836" s="2" t="s">
        <v>98</v>
      </c>
      <c r="F3836" s="2" t="s">
        <v>98</v>
      </c>
      <c r="G3836" s="2" t="s">
        <v>98</v>
      </c>
      <c r="H3836" s="3" t="s">
        <v>97</v>
      </c>
      <c r="I3836" s="2" t="s">
        <v>147</v>
      </c>
      <c r="J3836" s="6" t="s">
        <v>97</v>
      </c>
      <c r="K3836" s="2" t="s">
        <v>134</v>
      </c>
      <c r="L3836" t="s">
        <v>140</v>
      </c>
      <c r="M3836" s="2" t="s">
        <v>100</v>
      </c>
      <c r="N3836" s="70" t="s">
        <v>98</v>
      </c>
      <c r="O3836" s="70" t="s">
        <v>174</v>
      </c>
      <c r="P3836" s="4" t="s">
        <v>182</v>
      </c>
      <c r="Q3836" s="2" t="s">
        <v>98</v>
      </c>
      <c r="R3836" s="2" t="s">
        <v>98</v>
      </c>
      <c r="S3836" t="s">
        <v>98</v>
      </c>
      <c r="T3836" t="s">
        <v>98</v>
      </c>
      <c r="U3836" s="2" t="s">
        <v>98</v>
      </c>
      <c r="V3836" s="2" t="s">
        <v>98</v>
      </c>
      <c r="W3836" s="2" t="s">
        <v>98</v>
      </c>
      <c r="X3836" s="2" t="s">
        <v>98</v>
      </c>
      <c r="Y3836" s="2" t="s">
        <v>186</v>
      </c>
      <c r="Z3836" s="2" t="s">
        <v>98</v>
      </c>
      <c r="AA3836" s="2" t="s">
        <v>98</v>
      </c>
      <c r="AB3836" s="2" t="s">
        <v>97</v>
      </c>
      <c r="AC3836" t="s">
        <v>179</v>
      </c>
      <c r="AD3836" s="6" t="s">
        <v>97</v>
      </c>
      <c r="AE3836" s="1" t="s">
        <v>98</v>
      </c>
      <c r="AF3836" t="s">
        <v>98</v>
      </c>
    </row>
    <row r="3837" spans="1:32">
      <c r="A3837" s="3" t="s">
        <v>184</v>
      </c>
      <c r="B3837">
        <v>3827</v>
      </c>
      <c r="C3837" s="6">
        <v>209604</v>
      </c>
      <c r="D3837" t="s">
        <v>136</v>
      </c>
      <c r="E3837" s="2" t="s">
        <v>98</v>
      </c>
      <c r="F3837" s="2" t="s">
        <v>98</v>
      </c>
      <c r="G3837" s="2" t="s">
        <v>98</v>
      </c>
      <c r="H3837" s="2" t="s">
        <v>97</v>
      </c>
      <c r="I3837" s="2" t="s">
        <v>144</v>
      </c>
      <c r="J3837" s="2" t="s">
        <v>97</v>
      </c>
      <c r="K3837" s="2" t="s">
        <v>134</v>
      </c>
      <c r="L3837" t="s">
        <v>140</v>
      </c>
      <c r="M3837" s="2" t="s">
        <v>100</v>
      </c>
      <c r="N3837" s="71" t="s">
        <v>98</v>
      </c>
      <c r="O3837" s="71" t="s">
        <v>174</v>
      </c>
      <c r="P3837" s="4" t="s">
        <v>97</v>
      </c>
      <c r="Q3837" s="2" t="s">
        <v>98</v>
      </c>
      <c r="R3837" s="2" t="s">
        <v>98</v>
      </c>
      <c r="S3837" t="s">
        <v>97</v>
      </c>
      <c r="T3837" t="s">
        <v>98</v>
      </c>
      <c r="U3837" s="2" t="s">
        <v>98</v>
      </c>
      <c r="V3837" s="2" t="s">
        <v>98</v>
      </c>
      <c r="W3837" s="2" t="s">
        <v>98</v>
      </c>
      <c r="X3837" s="2" t="s">
        <v>98</v>
      </c>
      <c r="Y3837" s="2" t="s">
        <v>98</v>
      </c>
      <c r="Z3837" s="2" t="s">
        <v>98</v>
      </c>
      <c r="AA3837" s="2" t="s">
        <v>98</v>
      </c>
      <c r="AB3837" s="2" t="s">
        <v>98</v>
      </c>
      <c r="AC3837" t="s">
        <v>179</v>
      </c>
      <c r="AD3837" t="s">
        <v>97</v>
      </c>
      <c r="AE3837" s="1" t="s">
        <v>98</v>
      </c>
      <c r="AF3837" t="s">
        <v>98</v>
      </c>
    </row>
    <row r="3838" spans="1:32">
      <c r="A3838" s="3" t="s">
        <v>184</v>
      </c>
      <c r="B3838">
        <v>3828</v>
      </c>
      <c r="C3838">
        <v>209606</v>
      </c>
      <c r="D3838" t="s">
        <v>137</v>
      </c>
      <c r="E3838" s="2" t="s">
        <v>98</v>
      </c>
      <c r="F3838" s="2" t="s">
        <v>98</v>
      </c>
      <c r="G3838" s="2" t="s">
        <v>98</v>
      </c>
      <c r="H3838" s="3" t="s">
        <v>97</v>
      </c>
      <c r="I3838" s="2" t="s">
        <v>148</v>
      </c>
      <c r="J3838" s="6" t="s">
        <v>97</v>
      </c>
      <c r="K3838" s="2" t="s">
        <v>134</v>
      </c>
      <c r="L3838" t="s">
        <v>140</v>
      </c>
      <c r="M3838" s="2" t="s">
        <v>100</v>
      </c>
      <c r="N3838" s="70" t="s">
        <v>97</v>
      </c>
      <c r="O3838" s="70" t="s">
        <v>174</v>
      </c>
      <c r="P3838" s="4" t="s">
        <v>182</v>
      </c>
      <c r="Q3838" s="2" t="s">
        <v>98</v>
      </c>
      <c r="R3838" s="2" t="s">
        <v>98</v>
      </c>
      <c r="S3838" t="s">
        <v>98</v>
      </c>
      <c r="T3838" t="s">
        <v>98</v>
      </c>
      <c r="U3838" s="2" t="s">
        <v>98</v>
      </c>
      <c r="V3838" s="2" t="s">
        <v>98</v>
      </c>
      <c r="W3838" s="2" t="s">
        <v>98</v>
      </c>
      <c r="X3838" s="2" t="s">
        <v>98</v>
      </c>
      <c r="Y3838" s="2" t="s">
        <v>98</v>
      </c>
      <c r="Z3838" s="2" t="s">
        <v>98</v>
      </c>
      <c r="AA3838" s="2" t="s">
        <v>98</v>
      </c>
      <c r="AB3838" s="2" t="s">
        <v>99</v>
      </c>
      <c r="AC3838" t="s">
        <v>189</v>
      </c>
      <c r="AD3838" s="6" t="s">
        <v>97</v>
      </c>
      <c r="AE3838" s="1" t="s">
        <v>98</v>
      </c>
      <c r="AF3838" t="s">
        <v>98</v>
      </c>
    </row>
    <row r="3839" spans="1:32">
      <c r="A3839" s="3" t="s">
        <v>184</v>
      </c>
      <c r="B3839">
        <v>3829</v>
      </c>
      <c r="C3839" s="6">
        <v>209617</v>
      </c>
      <c r="D3839" t="s">
        <v>136</v>
      </c>
      <c r="E3839" s="2" t="s">
        <v>98</v>
      </c>
      <c r="F3839" s="2" t="s">
        <v>98</v>
      </c>
      <c r="G3839" s="2" t="s">
        <v>98</v>
      </c>
      <c r="H3839" s="2" t="s">
        <v>97</v>
      </c>
      <c r="I3839" s="2" t="s">
        <v>146</v>
      </c>
      <c r="J3839" s="2" t="s">
        <v>97</v>
      </c>
      <c r="K3839" s="2" t="s">
        <v>134</v>
      </c>
      <c r="L3839" t="s">
        <v>140</v>
      </c>
      <c r="M3839" s="2" t="s">
        <v>100</v>
      </c>
      <c r="N3839" s="71" t="s">
        <v>98</v>
      </c>
      <c r="O3839" s="71" t="s">
        <v>174</v>
      </c>
      <c r="P3839" s="4" t="s">
        <v>182</v>
      </c>
      <c r="Q3839" s="2" t="s">
        <v>98</v>
      </c>
      <c r="R3839" s="2" t="s">
        <v>98</v>
      </c>
      <c r="S3839" t="s">
        <v>98</v>
      </c>
      <c r="T3839" t="s">
        <v>98</v>
      </c>
      <c r="U3839" s="2" t="s">
        <v>98</v>
      </c>
      <c r="V3839" s="2" t="s">
        <v>98</v>
      </c>
      <c r="W3839" s="2" t="s">
        <v>98</v>
      </c>
      <c r="X3839" s="2" t="s">
        <v>98</v>
      </c>
      <c r="Y3839" s="2" t="s">
        <v>98</v>
      </c>
      <c r="Z3839" s="2" t="s">
        <v>98</v>
      </c>
      <c r="AA3839" s="2" t="s">
        <v>98</v>
      </c>
      <c r="AB3839" s="2" t="s">
        <v>97</v>
      </c>
      <c r="AC3839" t="s">
        <v>179</v>
      </c>
      <c r="AD3839" t="s">
        <v>97</v>
      </c>
      <c r="AE3839" s="1" t="s">
        <v>98</v>
      </c>
      <c r="AF3839" t="s">
        <v>98</v>
      </c>
    </row>
    <row r="3840" spans="1:32">
      <c r="A3840" s="3" t="s">
        <v>184</v>
      </c>
      <c r="B3840">
        <v>3830</v>
      </c>
      <c r="C3840">
        <v>209620</v>
      </c>
      <c r="D3840" t="s">
        <v>137</v>
      </c>
      <c r="E3840" s="2" t="s">
        <v>97</v>
      </c>
      <c r="F3840" s="2" t="s">
        <v>97</v>
      </c>
      <c r="G3840" s="2" t="s">
        <v>98</v>
      </c>
      <c r="H3840" s="3" t="s">
        <v>97</v>
      </c>
      <c r="I3840" s="2" t="s">
        <v>149</v>
      </c>
      <c r="J3840" s="6" t="s">
        <v>97</v>
      </c>
      <c r="K3840" s="2" t="s">
        <v>134</v>
      </c>
      <c r="L3840" t="s">
        <v>139</v>
      </c>
      <c r="M3840" s="3" t="s">
        <v>100</v>
      </c>
      <c r="N3840" s="71" t="s">
        <v>98</v>
      </c>
      <c r="O3840" s="71" t="s">
        <v>163</v>
      </c>
      <c r="P3840" s="4" t="s">
        <v>97</v>
      </c>
      <c r="Q3840" s="2" t="s">
        <v>97</v>
      </c>
      <c r="R3840" s="2" t="s">
        <v>98</v>
      </c>
      <c r="S3840" t="s">
        <v>97</v>
      </c>
      <c r="T3840" t="s">
        <v>98</v>
      </c>
      <c r="U3840" s="2" t="s">
        <v>98</v>
      </c>
      <c r="V3840" s="2" t="s">
        <v>98</v>
      </c>
      <c r="W3840" s="2" t="s">
        <v>98</v>
      </c>
      <c r="X3840" s="2" t="s">
        <v>98</v>
      </c>
      <c r="Y3840" s="2" t="s">
        <v>98</v>
      </c>
      <c r="Z3840" s="2" t="s">
        <v>98</v>
      </c>
      <c r="AA3840" s="2" t="s">
        <v>98</v>
      </c>
      <c r="AB3840" s="2" t="s">
        <v>97</v>
      </c>
      <c r="AC3840" t="s">
        <v>189</v>
      </c>
      <c r="AD3840" s="6" t="s">
        <v>97</v>
      </c>
      <c r="AE3840" s="1" t="s">
        <v>98</v>
      </c>
      <c r="AF3840" t="s">
        <v>97</v>
      </c>
    </row>
    <row r="3841" spans="1:32">
      <c r="A3841" s="3" t="s">
        <v>184</v>
      </c>
      <c r="B3841">
        <v>3831</v>
      </c>
      <c r="C3841" s="6">
        <v>209621</v>
      </c>
      <c r="D3841" t="s">
        <v>136</v>
      </c>
      <c r="E3841" s="2" t="s">
        <v>97</v>
      </c>
      <c r="F3841" s="2" t="s">
        <v>98</v>
      </c>
      <c r="G3841" s="2" t="s">
        <v>98</v>
      </c>
      <c r="H3841" s="2" t="s">
        <v>97</v>
      </c>
      <c r="I3841" s="2" t="s">
        <v>149</v>
      </c>
      <c r="J3841" s="2" t="s">
        <v>97</v>
      </c>
      <c r="K3841" s="2" t="s">
        <v>134</v>
      </c>
      <c r="L3841" t="s">
        <v>139</v>
      </c>
      <c r="M3841" s="2" t="s">
        <v>100</v>
      </c>
      <c r="N3841" s="71" t="s">
        <v>97</v>
      </c>
      <c r="O3841" s="71" t="s">
        <v>163</v>
      </c>
      <c r="P3841" s="4" t="s">
        <v>97</v>
      </c>
      <c r="Q3841" s="2" t="s">
        <v>97</v>
      </c>
      <c r="R3841" s="2" t="s">
        <v>98</v>
      </c>
      <c r="S3841" t="s">
        <v>97</v>
      </c>
      <c r="T3841" t="s">
        <v>98</v>
      </c>
      <c r="U3841" s="2" t="s">
        <v>98</v>
      </c>
      <c r="V3841" s="2" t="s">
        <v>98</v>
      </c>
      <c r="W3841" s="2" t="s">
        <v>98</v>
      </c>
      <c r="X3841" s="2" t="s">
        <v>98</v>
      </c>
      <c r="Y3841" s="2" t="s">
        <v>98</v>
      </c>
      <c r="Z3841" s="2" t="s">
        <v>98</v>
      </c>
      <c r="AA3841" s="2" t="s">
        <v>98</v>
      </c>
      <c r="AB3841" s="2" t="s">
        <v>97</v>
      </c>
      <c r="AC3841" t="s">
        <v>189</v>
      </c>
      <c r="AD3841" t="s">
        <v>97</v>
      </c>
      <c r="AE3841" s="1" t="s">
        <v>98</v>
      </c>
      <c r="AF3841" t="s">
        <v>98</v>
      </c>
    </row>
    <row r="3842" spans="1:32">
      <c r="A3842" s="3" t="s">
        <v>184</v>
      </c>
      <c r="B3842">
        <v>3832</v>
      </c>
      <c r="C3842">
        <v>209630</v>
      </c>
      <c r="D3842" t="s">
        <v>136</v>
      </c>
      <c r="E3842" s="2" t="s">
        <v>98</v>
      </c>
      <c r="F3842" s="2" t="s">
        <v>98</v>
      </c>
      <c r="G3842" s="2" t="s">
        <v>98</v>
      </c>
      <c r="H3842" s="3" t="s">
        <v>97</v>
      </c>
      <c r="I3842" s="2" t="s">
        <v>145</v>
      </c>
      <c r="J3842" s="6" t="s">
        <v>97</v>
      </c>
      <c r="K3842" s="2" t="s">
        <v>134</v>
      </c>
      <c r="L3842" t="s">
        <v>140</v>
      </c>
      <c r="M3842" s="3" t="s">
        <v>100</v>
      </c>
      <c r="N3842" s="71" t="s">
        <v>97</v>
      </c>
      <c r="O3842" s="71" t="s">
        <v>174</v>
      </c>
      <c r="P3842" s="5" t="s">
        <v>97</v>
      </c>
      <c r="Q3842" s="2" t="s">
        <v>98</v>
      </c>
      <c r="R3842" s="2" t="s">
        <v>98</v>
      </c>
      <c r="S3842" t="s">
        <v>97</v>
      </c>
      <c r="T3842" t="s">
        <v>98</v>
      </c>
      <c r="U3842" s="2" t="s">
        <v>98</v>
      </c>
      <c r="V3842" s="2" t="s">
        <v>98</v>
      </c>
      <c r="W3842" s="2" t="s">
        <v>98</v>
      </c>
      <c r="X3842" s="2" t="s">
        <v>98</v>
      </c>
      <c r="Y3842" s="2" t="s">
        <v>98</v>
      </c>
      <c r="Z3842" s="2" t="s">
        <v>98</v>
      </c>
      <c r="AA3842" s="2" t="s">
        <v>98</v>
      </c>
      <c r="AB3842" s="2" t="s">
        <v>97</v>
      </c>
      <c r="AC3842" t="s">
        <v>189</v>
      </c>
      <c r="AD3842" s="6" t="s">
        <v>97</v>
      </c>
      <c r="AE3842" s="1" t="s">
        <v>98</v>
      </c>
      <c r="AF3842" t="s">
        <v>97</v>
      </c>
    </row>
    <row r="3843" spans="1:32">
      <c r="A3843" s="3" t="s">
        <v>184</v>
      </c>
      <c r="B3843">
        <v>3833</v>
      </c>
      <c r="C3843">
        <v>209633</v>
      </c>
      <c r="D3843" t="s">
        <v>137</v>
      </c>
      <c r="E3843" s="2" t="s">
        <v>98</v>
      </c>
      <c r="F3843" s="2" t="s">
        <v>98</v>
      </c>
      <c r="G3843" s="2" t="s">
        <v>98</v>
      </c>
      <c r="H3843" s="3" t="s">
        <v>99</v>
      </c>
      <c r="I3843" s="2" t="s">
        <v>149</v>
      </c>
      <c r="J3843" s="6" t="s">
        <v>97</v>
      </c>
      <c r="K3843" s="2" t="s">
        <v>134</v>
      </c>
      <c r="L3843" t="s">
        <v>140</v>
      </c>
      <c r="M3843" s="2" t="s">
        <v>100</v>
      </c>
      <c r="N3843" s="70" t="s">
        <v>97</v>
      </c>
      <c r="O3843" s="70" t="s">
        <v>163</v>
      </c>
      <c r="P3843" s="4" t="s">
        <v>182</v>
      </c>
      <c r="Q3843" s="2" t="s">
        <v>98</v>
      </c>
      <c r="R3843" s="2" t="s">
        <v>98</v>
      </c>
      <c r="S3843" t="s">
        <v>98</v>
      </c>
      <c r="T3843" t="s">
        <v>98</v>
      </c>
      <c r="U3843" s="2" t="s">
        <v>98</v>
      </c>
      <c r="V3843" s="2" t="s">
        <v>98</v>
      </c>
      <c r="W3843" s="2" t="s">
        <v>98</v>
      </c>
      <c r="X3843" s="2" t="s">
        <v>98</v>
      </c>
      <c r="Y3843" s="2" t="s">
        <v>98</v>
      </c>
      <c r="Z3843" s="2" t="s">
        <v>98</v>
      </c>
      <c r="AA3843" s="2" t="s">
        <v>98</v>
      </c>
      <c r="AB3843" s="2" t="s">
        <v>98</v>
      </c>
      <c r="AC3843" t="s">
        <v>179</v>
      </c>
      <c r="AD3843" s="6" t="s">
        <v>97</v>
      </c>
      <c r="AE3843" s="1" t="s">
        <v>98</v>
      </c>
      <c r="AF3843" t="s">
        <v>98</v>
      </c>
    </row>
    <row r="3844" spans="1:32">
      <c r="A3844" s="3" t="s">
        <v>184</v>
      </c>
      <c r="B3844">
        <v>3834</v>
      </c>
      <c r="C3844">
        <v>209637</v>
      </c>
      <c r="D3844" t="s">
        <v>137</v>
      </c>
      <c r="E3844" s="2" t="s">
        <v>98</v>
      </c>
      <c r="F3844" s="2" t="s">
        <v>98</v>
      </c>
      <c r="G3844" s="2" t="s">
        <v>98</v>
      </c>
      <c r="H3844" s="3" t="s">
        <v>97</v>
      </c>
      <c r="I3844" s="2" t="s">
        <v>144</v>
      </c>
      <c r="J3844" s="6" t="s">
        <v>97</v>
      </c>
      <c r="K3844" s="2" t="s">
        <v>134</v>
      </c>
      <c r="L3844" t="s">
        <v>140</v>
      </c>
      <c r="M3844" s="2" t="s">
        <v>100</v>
      </c>
      <c r="N3844" s="70" t="s">
        <v>97</v>
      </c>
      <c r="O3844" s="70" t="s">
        <v>163</v>
      </c>
      <c r="P3844" s="5" t="s">
        <v>98</v>
      </c>
      <c r="Q3844" s="2" t="s">
        <v>98</v>
      </c>
      <c r="R3844" s="2" t="s">
        <v>98</v>
      </c>
      <c r="S3844" t="s">
        <v>97</v>
      </c>
      <c r="T3844" t="s">
        <v>98</v>
      </c>
      <c r="U3844" s="2" t="s">
        <v>98</v>
      </c>
      <c r="V3844" s="2" t="s">
        <v>98</v>
      </c>
      <c r="W3844" s="2" t="s">
        <v>98</v>
      </c>
      <c r="X3844" s="2" t="s">
        <v>98</v>
      </c>
      <c r="Y3844" s="2" t="s">
        <v>98</v>
      </c>
      <c r="Z3844" s="2" t="s">
        <v>98</v>
      </c>
      <c r="AA3844" s="2" t="s">
        <v>98</v>
      </c>
      <c r="AB3844" s="2" t="s">
        <v>97</v>
      </c>
      <c r="AC3844" t="s">
        <v>189</v>
      </c>
      <c r="AD3844" s="6" t="s">
        <v>97</v>
      </c>
      <c r="AE3844" s="1" t="s">
        <v>98</v>
      </c>
      <c r="AF3844" t="s">
        <v>98</v>
      </c>
    </row>
    <row r="3845" spans="1:32">
      <c r="A3845" s="3" t="s">
        <v>184</v>
      </c>
      <c r="B3845">
        <v>3835</v>
      </c>
      <c r="C3845" s="6">
        <v>209638</v>
      </c>
      <c r="D3845" t="s">
        <v>137</v>
      </c>
      <c r="E3845" s="2" t="s">
        <v>97</v>
      </c>
      <c r="F3845" s="2" t="s">
        <v>98</v>
      </c>
      <c r="G3845" s="2" t="s">
        <v>98</v>
      </c>
      <c r="H3845" s="2" t="s">
        <v>97</v>
      </c>
      <c r="I3845" s="2" t="s">
        <v>144</v>
      </c>
      <c r="J3845" s="2" t="s">
        <v>97</v>
      </c>
      <c r="K3845" s="2" t="s">
        <v>134</v>
      </c>
      <c r="L3845" t="s">
        <v>140</v>
      </c>
      <c r="M3845" s="2" t="s">
        <v>100</v>
      </c>
      <c r="N3845" s="71" t="s">
        <v>97</v>
      </c>
      <c r="O3845" s="71" t="s">
        <v>163</v>
      </c>
      <c r="P3845" s="4" t="s">
        <v>98</v>
      </c>
      <c r="Q3845" s="2" t="s">
        <v>98</v>
      </c>
      <c r="R3845" s="2" t="s">
        <v>98</v>
      </c>
      <c r="S3845" t="s">
        <v>97</v>
      </c>
      <c r="T3845" t="s">
        <v>98</v>
      </c>
      <c r="U3845" s="2" t="s">
        <v>97</v>
      </c>
      <c r="V3845" s="2" t="s">
        <v>97</v>
      </c>
      <c r="W3845" s="2" t="s">
        <v>98</v>
      </c>
      <c r="X3845" s="2" t="s">
        <v>98</v>
      </c>
      <c r="Y3845" s="2" t="s">
        <v>98</v>
      </c>
      <c r="Z3845" s="2" t="s">
        <v>98</v>
      </c>
      <c r="AA3845" s="2" t="s">
        <v>98</v>
      </c>
      <c r="AB3845" s="2" t="s">
        <v>97</v>
      </c>
      <c r="AC3845" t="s">
        <v>189</v>
      </c>
      <c r="AD3845" t="s">
        <v>97</v>
      </c>
      <c r="AE3845" s="1" t="s">
        <v>98</v>
      </c>
      <c r="AF3845" t="s">
        <v>98</v>
      </c>
    </row>
    <row r="3846" spans="1:32">
      <c r="A3846" s="3" t="s">
        <v>184</v>
      </c>
      <c r="B3846">
        <v>3836</v>
      </c>
      <c r="C3846" s="6">
        <v>209644</v>
      </c>
      <c r="D3846" t="s">
        <v>137</v>
      </c>
      <c r="E3846" s="2" t="s">
        <v>98</v>
      </c>
      <c r="F3846" s="2" t="s">
        <v>98</v>
      </c>
      <c r="G3846" s="2" t="s">
        <v>98</v>
      </c>
      <c r="H3846" s="2" t="s">
        <v>99</v>
      </c>
      <c r="I3846" s="2" t="s">
        <v>145</v>
      </c>
      <c r="J3846" s="2" t="s">
        <v>97</v>
      </c>
      <c r="K3846" s="2" t="s">
        <v>134</v>
      </c>
      <c r="L3846" t="s">
        <v>140</v>
      </c>
      <c r="M3846" s="2" t="s">
        <v>100</v>
      </c>
      <c r="N3846" s="71" t="s">
        <v>97</v>
      </c>
      <c r="O3846" s="71" t="s">
        <v>174</v>
      </c>
      <c r="P3846" s="4" t="s">
        <v>182</v>
      </c>
      <c r="Q3846" s="2" t="s">
        <v>98</v>
      </c>
      <c r="R3846" s="2" t="s">
        <v>98</v>
      </c>
      <c r="S3846" t="s">
        <v>98</v>
      </c>
      <c r="T3846" t="s">
        <v>98</v>
      </c>
      <c r="U3846" s="2" t="s">
        <v>98</v>
      </c>
      <c r="V3846" s="2" t="s">
        <v>98</v>
      </c>
      <c r="W3846" s="2" t="s">
        <v>98</v>
      </c>
      <c r="X3846" s="2" t="s">
        <v>98</v>
      </c>
      <c r="Y3846" s="2" t="s">
        <v>186</v>
      </c>
      <c r="Z3846" s="2" t="s">
        <v>98</v>
      </c>
      <c r="AA3846" s="2" t="s">
        <v>98</v>
      </c>
      <c r="AB3846" s="2" t="s">
        <v>97</v>
      </c>
      <c r="AC3846" t="s">
        <v>179</v>
      </c>
      <c r="AD3846" t="s">
        <v>97</v>
      </c>
      <c r="AE3846" s="1" t="s">
        <v>98</v>
      </c>
      <c r="AF3846" t="s">
        <v>98</v>
      </c>
    </row>
    <row r="3847" spans="1:32">
      <c r="A3847" s="3" t="s">
        <v>184</v>
      </c>
      <c r="B3847">
        <v>3837</v>
      </c>
      <c r="C3847">
        <v>209681</v>
      </c>
      <c r="D3847" t="s">
        <v>136</v>
      </c>
      <c r="E3847" s="2" t="s">
        <v>97</v>
      </c>
      <c r="F3847" s="2" t="s">
        <v>97</v>
      </c>
      <c r="G3847" s="2" t="s">
        <v>98</v>
      </c>
      <c r="H3847" s="3" t="s">
        <v>97</v>
      </c>
      <c r="I3847" s="2" t="s">
        <v>147</v>
      </c>
      <c r="J3847" s="6" t="s">
        <v>97</v>
      </c>
      <c r="K3847" s="2" t="s">
        <v>134</v>
      </c>
      <c r="L3847" t="s">
        <v>139</v>
      </c>
      <c r="M3847" s="3" t="s">
        <v>100</v>
      </c>
      <c r="N3847" s="71" t="s">
        <v>97</v>
      </c>
      <c r="O3847" s="71" t="s">
        <v>163</v>
      </c>
      <c r="P3847" s="5" t="s">
        <v>97</v>
      </c>
      <c r="Q3847" s="2" t="s">
        <v>97</v>
      </c>
      <c r="R3847" s="2" t="s">
        <v>98</v>
      </c>
      <c r="S3847" t="s">
        <v>97</v>
      </c>
      <c r="T3847" t="s">
        <v>98</v>
      </c>
      <c r="U3847" s="2" t="s">
        <v>98</v>
      </c>
      <c r="V3847" s="2" t="s">
        <v>98</v>
      </c>
      <c r="W3847" s="2" t="s">
        <v>98</v>
      </c>
      <c r="X3847" s="2" t="s">
        <v>98</v>
      </c>
      <c r="Y3847" s="2" t="s">
        <v>98</v>
      </c>
      <c r="Z3847" s="2" t="s">
        <v>98</v>
      </c>
      <c r="AA3847" s="2" t="s">
        <v>98</v>
      </c>
      <c r="AB3847" s="2" t="s">
        <v>98</v>
      </c>
      <c r="AC3847" t="s">
        <v>189</v>
      </c>
      <c r="AD3847" s="6" t="s">
        <v>97</v>
      </c>
      <c r="AE3847" s="1" t="s">
        <v>98</v>
      </c>
      <c r="AF3847" t="s">
        <v>97</v>
      </c>
    </row>
    <row r="3848" spans="1:32">
      <c r="A3848" s="3" t="s">
        <v>183</v>
      </c>
      <c r="B3848">
        <v>3838</v>
      </c>
      <c r="C3848">
        <v>209682</v>
      </c>
      <c r="D3848" t="s">
        <v>136</v>
      </c>
      <c r="E3848" s="2" t="s">
        <v>97</v>
      </c>
      <c r="F3848" s="2" t="s">
        <v>98</v>
      </c>
      <c r="G3848" s="2" t="s">
        <v>98</v>
      </c>
      <c r="H3848" s="3" t="s">
        <v>97</v>
      </c>
      <c r="I3848" s="2" t="s">
        <v>147</v>
      </c>
      <c r="J3848" s="6" t="s">
        <v>97</v>
      </c>
      <c r="K3848" s="2" t="s">
        <v>134</v>
      </c>
      <c r="L3848" t="s">
        <v>139</v>
      </c>
      <c r="M3848" s="2" t="s">
        <v>100</v>
      </c>
      <c r="N3848" s="70" t="s">
        <v>97</v>
      </c>
      <c r="O3848" s="70" t="s">
        <v>174</v>
      </c>
      <c r="P3848" s="5" t="s">
        <v>98</v>
      </c>
      <c r="Q3848" s="2" t="s">
        <v>98</v>
      </c>
      <c r="R3848" s="2" t="s">
        <v>98</v>
      </c>
      <c r="S3848" t="s">
        <v>97</v>
      </c>
      <c r="T3848" t="s">
        <v>98</v>
      </c>
      <c r="U3848" s="2" t="s">
        <v>98</v>
      </c>
      <c r="V3848" s="2" t="s">
        <v>97</v>
      </c>
      <c r="W3848" s="2" t="s">
        <v>98</v>
      </c>
      <c r="X3848" s="2" t="s">
        <v>98</v>
      </c>
      <c r="Y3848" s="2" t="s">
        <v>98</v>
      </c>
      <c r="Z3848" s="2" t="s">
        <v>98</v>
      </c>
      <c r="AA3848" s="2" t="s">
        <v>98</v>
      </c>
      <c r="AB3848" s="2" t="s">
        <v>97</v>
      </c>
      <c r="AC3848" t="s">
        <v>189</v>
      </c>
      <c r="AD3848" s="6" t="s">
        <v>97</v>
      </c>
      <c r="AE3848" s="1" t="s">
        <v>98</v>
      </c>
      <c r="AF3848" t="s">
        <v>98</v>
      </c>
    </row>
    <row r="3849" spans="1:32">
      <c r="A3849" s="3" t="s">
        <v>184</v>
      </c>
      <c r="B3849">
        <v>3839</v>
      </c>
      <c r="C3849">
        <v>209683</v>
      </c>
      <c r="D3849" t="s">
        <v>136</v>
      </c>
      <c r="E3849" s="2" t="s">
        <v>98</v>
      </c>
      <c r="F3849" s="2" t="s">
        <v>98</v>
      </c>
      <c r="G3849" s="2" t="s">
        <v>98</v>
      </c>
      <c r="H3849" s="3" t="s">
        <v>97</v>
      </c>
      <c r="I3849" s="2" t="s">
        <v>147</v>
      </c>
      <c r="J3849" s="6" t="s">
        <v>97</v>
      </c>
      <c r="K3849" s="2" t="s">
        <v>134</v>
      </c>
      <c r="L3849" t="s">
        <v>139</v>
      </c>
      <c r="M3849" s="2" t="s">
        <v>100</v>
      </c>
      <c r="N3849" s="70" t="s">
        <v>97</v>
      </c>
      <c r="O3849" s="70" t="s">
        <v>163</v>
      </c>
      <c r="P3849" s="5" t="s">
        <v>98</v>
      </c>
      <c r="Q3849" s="2" t="s">
        <v>98</v>
      </c>
      <c r="R3849" s="2" t="s">
        <v>98</v>
      </c>
      <c r="S3849" t="s">
        <v>97</v>
      </c>
      <c r="T3849" t="s">
        <v>98</v>
      </c>
      <c r="U3849" s="2" t="s">
        <v>98</v>
      </c>
      <c r="V3849" s="2" t="s">
        <v>98</v>
      </c>
      <c r="W3849" s="2" t="s">
        <v>98</v>
      </c>
      <c r="X3849" s="2" t="s">
        <v>98</v>
      </c>
      <c r="Y3849" s="2" t="s">
        <v>98</v>
      </c>
      <c r="Z3849" s="2" t="s">
        <v>98</v>
      </c>
      <c r="AA3849" s="2" t="s">
        <v>98</v>
      </c>
      <c r="AB3849" s="2" t="s">
        <v>97</v>
      </c>
      <c r="AC3849" t="s">
        <v>189</v>
      </c>
      <c r="AD3849" t="s">
        <v>97</v>
      </c>
      <c r="AE3849" s="1" t="s">
        <v>98</v>
      </c>
      <c r="AF3849" t="s">
        <v>97</v>
      </c>
    </row>
    <row r="3850" spans="1:32">
      <c r="A3850" s="3" t="s">
        <v>184</v>
      </c>
      <c r="B3850">
        <v>3840</v>
      </c>
      <c r="C3850">
        <v>209712</v>
      </c>
      <c r="D3850" t="s">
        <v>136</v>
      </c>
      <c r="E3850" s="2" t="s">
        <v>98</v>
      </c>
      <c r="F3850" s="2" t="s">
        <v>98</v>
      </c>
      <c r="G3850" s="2" t="s">
        <v>98</v>
      </c>
      <c r="H3850" s="2" t="s">
        <v>97</v>
      </c>
      <c r="I3850" s="2" t="s">
        <v>144</v>
      </c>
      <c r="J3850" s="6" t="s">
        <v>98</v>
      </c>
      <c r="K3850" s="2" t="s">
        <v>134</v>
      </c>
      <c r="L3850" t="s">
        <v>139</v>
      </c>
      <c r="M3850" s="2" t="s">
        <v>100</v>
      </c>
      <c r="N3850" s="70" t="s">
        <v>97</v>
      </c>
      <c r="O3850" s="70" t="s">
        <v>174</v>
      </c>
      <c r="P3850" s="5" t="s">
        <v>182</v>
      </c>
      <c r="Q3850" s="2" t="s">
        <v>97</v>
      </c>
      <c r="R3850" s="2" t="s">
        <v>98</v>
      </c>
      <c r="S3850" t="s">
        <v>98</v>
      </c>
      <c r="T3850" t="s">
        <v>97</v>
      </c>
      <c r="U3850" s="2" t="s">
        <v>98</v>
      </c>
      <c r="V3850" s="2" t="s">
        <v>97</v>
      </c>
      <c r="W3850" s="2" t="s">
        <v>98</v>
      </c>
      <c r="X3850" s="2" t="s">
        <v>98</v>
      </c>
      <c r="Y3850" s="2" t="s">
        <v>98</v>
      </c>
      <c r="Z3850" s="2" t="s">
        <v>98</v>
      </c>
      <c r="AA3850" s="2" t="s">
        <v>98</v>
      </c>
      <c r="AB3850" s="2" t="s">
        <v>97</v>
      </c>
      <c r="AC3850" t="s">
        <v>189</v>
      </c>
      <c r="AD3850" s="6" t="s">
        <v>97</v>
      </c>
      <c r="AE3850" s="1" t="s">
        <v>98</v>
      </c>
      <c r="AF3850" t="s">
        <v>97</v>
      </c>
    </row>
    <row r="3851" spans="1:32">
      <c r="A3851" s="3" t="s">
        <v>184</v>
      </c>
      <c r="B3851">
        <v>3841</v>
      </c>
      <c r="C3851" s="6">
        <v>209746</v>
      </c>
      <c r="D3851" t="s">
        <v>136</v>
      </c>
      <c r="E3851" s="2" t="s">
        <v>98</v>
      </c>
      <c r="F3851" s="2" t="s">
        <v>98</v>
      </c>
      <c r="G3851" s="2" t="s">
        <v>98</v>
      </c>
      <c r="H3851" s="2" t="s">
        <v>97</v>
      </c>
      <c r="I3851" s="2" t="s">
        <v>148</v>
      </c>
      <c r="J3851" s="2" t="s">
        <v>97</v>
      </c>
      <c r="K3851" s="2" t="s">
        <v>134</v>
      </c>
      <c r="L3851" t="s">
        <v>139</v>
      </c>
      <c r="M3851" s="2" t="s">
        <v>100</v>
      </c>
      <c r="N3851" s="71" t="s">
        <v>97</v>
      </c>
      <c r="O3851" s="71" t="s">
        <v>174</v>
      </c>
      <c r="P3851" s="4" t="s">
        <v>97</v>
      </c>
      <c r="Q3851" s="2" t="s">
        <v>97</v>
      </c>
      <c r="R3851" s="2" t="s">
        <v>98</v>
      </c>
      <c r="S3851" t="s">
        <v>97</v>
      </c>
      <c r="T3851" t="s">
        <v>98</v>
      </c>
      <c r="U3851" s="2" t="s">
        <v>97</v>
      </c>
      <c r="V3851" s="2" t="s">
        <v>98</v>
      </c>
      <c r="W3851" s="2" t="s">
        <v>98</v>
      </c>
      <c r="X3851" s="2" t="s">
        <v>97</v>
      </c>
      <c r="Y3851" s="2" t="s">
        <v>98</v>
      </c>
      <c r="Z3851" s="2" t="s">
        <v>98</v>
      </c>
      <c r="AA3851" s="2" t="s">
        <v>98</v>
      </c>
      <c r="AB3851" s="2" t="s">
        <v>97</v>
      </c>
      <c r="AC3851" t="s">
        <v>189</v>
      </c>
      <c r="AD3851" t="s">
        <v>97</v>
      </c>
      <c r="AE3851" s="1" t="s">
        <v>98</v>
      </c>
      <c r="AF3851" t="s">
        <v>98</v>
      </c>
    </row>
    <row r="3852" spans="1:32">
      <c r="A3852" s="3" t="s">
        <v>184</v>
      </c>
      <c r="B3852">
        <v>3842</v>
      </c>
      <c r="C3852">
        <v>209762</v>
      </c>
      <c r="D3852" t="s">
        <v>136</v>
      </c>
      <c r="E3852" s="2" t="s">
        <v>97</v>
      </c>
      <c r="F3852" s="2" t="s">
        <v>97</v>
      </c>
      <c r="G3852" s="2" t="s">
        <v>98</v>
      </c>
      <c r="H3852" s="3" t="s">
        <v>97</v>
      </c>
      <c r="I3852" s="2" t="s">
        <v>144</v>
      </c>
      <c r="J3852" s="6" t="s">
        <v>97</v>
      </c>
      <c r="K3852" s="2" t="s">
        <v>134</v>
      </c>
      <c r="L3852" t="s">
        <v>140</v>
      </c>
      <c r="M3852" s="3" t="s">
        <v>100</v>
      </c>
      <c r="N3852" s="71" t="s">
        <v>98</v>
      </c>
      <c r="O3852" s="71" t="s">
        <v>163</v>
      </c>
      <c r="P3852" s="5" t="s">
        <v>182</v>
      </c>
      <c r="Q3852" s="2" t="s">
        <v>98</v>
      </c>
      <c r="R3852" s="2" t="s">
        <v>98</v>
      </c>
      <c r="S3852" t="s">
        <v>98</v>
      </c>
      <c r="T3852" t="s">
        <v>98</v>
      </c>
      <c r="U3852" s="2" t="s">
        <v>98</v>
      </c>
      <c r="V3852" s="2" t="s">
        <v>98</v>
      </c>
      <c r="W3852" s="2" t="s">
        <v>98</v>
      </c>
      <c r="X3852" s="2" t="s">
        <v>98</v>
      </c>
      <c r="Y3852" s="2" t="s">
        <v>186</v>
      </c>
      <c r="Z3852" s="2" t="s">
        <v>98</v>
      </c>
      <c r="AA3852" s="2" t="s">
        <v>98</v>
      </c>
      <c r="AB3852" s="2" t="s">
        <v>97</v>
      </c>
      <c r="AC3852" t="s">
        <v>179</v>
      </c>
      <c r="AD3852" s="6" t="s">
        <v>97</v>
      </c>
      <c r="AE3852" s="1" t="s">
        <v>98</v>
      </c>
      <c r="AF3852" t="s">
        <v>98</v>
      </c>
    </row>
    <row r="3853" spans="1:32">
      <c r="A3853" s="3" t="s">
        <v>184</v>
      </c>
      <c r="B3853">
        <v>3843</v>
      </c>
      <c r="C3853">
        <v>209771</v>
      </c>
      <c r="D3853" t="s">
        <v>136</v>
      </c>
      <c r="E3853" s="2" t="s">
        <v>98</v>
      </c>
      <c r="F3853" s="2" t="s">
        <v>98</v>
      </c>
      <c r="G3853" s="2" t="s">
        <v>98</v>
      </c>
      <c r="H3853" s="3" t="s">
        <v>98</v>
      </c>
      <c r="I3853" s="2" t="s">
        <v>145</v>
      </c>
      <c r="J3853" s="6" t="s">
        <v>97</v>
      </c>
      <c r="K3853" s="2" t="s">
        <v>134</v>
      </c>
      <c r="L3853" t="s">
        <v>140</v>
      </c>
      <c r="M3853" s="3" t="s">
        <v>100</v>
      </c>
      <c r="N3853" s="71" t="s">
        <v>97</v>
      </c>
      <c r="O3853" s="71" t="s">
        <v>174</v>
      </c>
      <c r="P3853" s="5" t="s">
        <v>182</v>
      </c>
      <c r="Q3853" s="2" t="s">
        <v>98</v>
      </c>
      <c r="R3853" s="2" t="s">
        <v>98</v>
      </c>
      <c r="S3853" t="s">
        <v>98</v>
      </c>
      <c r="T3853" t="s">
        <v>98</v>
      </c>
      <c r="U3853" s="2" t="s">
        <v>98</v>
      </c>
      <c r="V3853" s="2" t="s">
        <v>98</v>
      </c>
      <c r="W3853" s="2" t="s">
        <v>98</v>
      </c>
      <c r="X3853" s="2" t="s">
        <v>98</v>
      </c>
      <c r="Y3853" s="2" t="s">
        <v>186</v>
      </c>
      <c r="Z3853" s="2" t="s">
        <v>98</v>
      </c>
      <c r="AA3853" s="2" t="s">
        <v>98</v>
      </c>
      <c r="AB3853" s="2" t="s">
        <v>98</v>
      </c>
      <c r="AC3853" t="s">
        <v>179</v>
      </c>
      <c r="AD3853" s="6" t="s">
        <v>97</v>
      </c>
      <c r="AE3853" s="1" t="s">
        <v>98</v>
      </c>
      <c r="AF3853" t="s">
        <v>98</v>
      </c>
    </row>
    <row r="3854" spans="1:32">
      <c r="A3854" s="3" t="s">
        <v>184</v>
      </c>
      <c r="B3854">
        <v>3844</v>
      </c>
      <c r="C3854">
        <v>209772</v>
      </c>
      <c r="D3854" t="s">
        <v>137</v>
      </c>
      <c r="E3854" s="2" t="s">
        <v>98</v>
      </c>
      <c r="F3854" s="2" t="s">
        <v>98</v>
      </c>
      <c r="G3854" s="2" t="s">
        <v>98</v>
      </c>
      <c r="H3854" s="2" t="s">
        <v>98</v>
      </c>
      <c r="I3854" s="2" t="s">
        <v>145</v>
      </c>
      <c r="J3854" s="6" t="s">
        <v>97</v>
      </c>
      <c r="K3854" s="2" t="s">
        <v>134</v>
      </c>
      <c r="L3854" t="s">
        <v>140</v>
      </c>
      <c r="M3854" s="2" t="s">
        <v>100</v>
      </c>
      <c r="N3854" s="70" t="s">
        <v>97</v>
      </c>
      <c r="O3854" s="70" t="s">
        <v>174</v>
      </c>
      <c r="P3854" s="4" t="s">
        <v>182</v>
      </c>
      <c r="Q3854" s="2" t="s">
        <v>98</v>
      </c>
      <c r="R3854" s="2" t="s">
        <v>98</v>
      </c>
      <c r="S3854" t="s">
        <v>98</v>
      </c>
      <c r="T3854" t="s">
        <v>98</v>
      </c>
      <c r="U3854" s="2" t="s">
        <v>98</v>
      </c>
      <c r="V3854" s="2" t="s">
        <v>98</v>
      </c>
      <c r="W3854" s="2" t="s">
        <v>98</v>
      </c>
      <c r="X3854" s="2" t="s">
        <v>98</v>
      </c>
      <c r="Y3854" s="2" t="s">
        <v>186</v>
      </c>
      <c r="Z3854" s="2" t="s">
        <v>98</v>
      </c>
      <c r="AA3854" s="2" t="s">
        <v>98</v>
      </c>
      <c r="AB3854" s="2" t="s">
        <v>98</v>
      </c>
      <c r="AC3854" t="s">
        <v>179</v>
      </c>
      <c r="AD3854" s="6" t="s">
        <v>97</v>
      </c>
      <c r="AE3854" s="7" t="s">
        <v>98</v>
      </c>
      <c r="AF3854" t="s">
        <v>98</v>
      </c>
    </row>
    <row r="3855" spans="1:32">
      <c r="A3855" s="3" t="s">
        <v>184</v>
      </c>
      <c r="B3855">
        <v>3845</v>
      </c>
      <c r="C3855">
        <v>209785</v>
      </c>
      <c r="D3855" t="s">
        <v>136</v>
      </c>
      <c r="E3855" s="2" t="s">
        <v>98</v>
      </c>
      <c r="F3855" s="2" t="s">
        <v>98</v>
      </c>
      <c r="G3855" s="2" t="s">
        <v>98</v>
      </c>
      <c r="H3855" s="2" t="s">
        <v>97</v>
      </c>
      <c r="I3855" s="2" t="s">
        <v>146</v>
      </c>
      <c r="J3855" s="6" t="s">
        <v>97</v>
      </c>
      <c r="K3855" s="2" t="s">
        <v>134</v>
      </c>
      <c r="L3855" t="s">
        <v>139</v>
      </c>
      <c r="M3855" s="2" t="s">
        <v>101</v>
      </c>
      <c r="N3855" s="70" t="s">
        <v>98</v>
      </c>
      <c r="O3855" s="70" t="s">
        <v>174</v>
      </c>
      <c r="P3855" s="5" t="s">
        <v>182</v>
      </c>
      <c r="Q3855" s="2" t="s">
        <v>98</v>
      </c>
      <c r="R3855" s="2" t="s">
        <v>98</v>
      </c>
      <c r="S3855" t="s">
        <v>98</v>
      </c>
      <c r="T3855" t="s">
        <v>98</v>
      </c>
      <c r="U3855" s="2" t="s">
        <v>98</v>
      </c>
      <c r="V3855" s="2" t="s">
        <v>97</v>
      </c>
      <c r="W3855" s="2" t="s">
        <v>98</v>
      </c>
      <c r="X3855" s="2" t="s">
        <v>98</v>
      </c>
      <c r="Y3855" s="2" t="s">
        <v>98</v>
      </c>
      <c r="Z3855" s="2" t="s">
        <v>98</v>
      </c>
      <c r="AA3855" s="2" t="s">
        <v>98</v>
      </c>
      <c r="AB3855" s="2" t="s">
        <v>97</v>
      </c>
      <c r="AC3855" t="s">
        <v>189</v>
      </c>
      <c r="AD3855" t="s">
        <v>97</v>
      </c>
      <c r="AE3855" s="1" t="s">
        <v>98</v>
      </c>
      <c r="AF3855" t="s">
        <v>98</v>
      </c>
    </row>
    <row r="3856" spans="1:32">
      <c r="A3856" s="3" t="s">
        <v>184</v>
      </c>
      <c r="B3856">
        <v>3846</v>
      </c>
      <c r="C3856" s="6">
        <v>209786</v>
      </c>
      <c r="D3856" t="s">
        <v>137</v>
      </c>
      <c r="E3856" s="2" t="s">
        <v>98</v>
      </c>
      <c r="F3856" s="2" t="s">
        <v>98</v>
      </c>
      <c r="G3856" s="2" t="s">
        <v>98</v>
      </c>
      <c r="H3856" s="2" t="s">
        <v>97</v>
      </c>
      <c r="I3856" s="2" t="s">
        <v>148</v>
      </c>
      <c r="J3856" s="2" t="s">
        <v>97</v>
      </c>
      <c r="K3856" s="2" t="s">
        <v>134</v>
      </c>
      <c r="L3856" t="s">
        <v>140</v>
      </c>
      <c r="M3856" s="2" t="s">
        <v>101</v>
      </c>
      <c r="N3856" s="71" t="s">
        <v>97</v>
      </c>
      <c r="O3856" s="71" t="s">
        <v>174</v>
      </c>
      <c r="P3856" s="4" t="s">
        <v>182</v>
      </c>
      <c r="Q3856" s="2" t="s">
        <v>98</v>
      </c>
      <c r="R3856" s="2" t="s">
        <v>98</v>
      </c>
      <c r="S3856" t="s">
        <v>98</v>
      </c>
      <c r="T3856" t="s">
        <v>98</v>
      </c>
      <c r="U3856" s="2" t="s">
        <v>98</v>
      </c>
      <c r="V3856" s="2" t="s">
        <v>98</v>
      </c>
      <c r="W3856" s="2" t="s">
        <v>98</v>
      </c>
      <c r="X3856" s="2" t="s">
        <v>98</v>
      </c>
      <c r="Y3856" s="2" t="s">
        <v>186</v>
      </c>
      <c r="Z3856" s="2" t="s">
        <v>98</v>
      </c>
      <c r="AA3856" s="2" t="s">
        <v>98</v>
      </c>
      <c r="AB3856" s="2" t="s">
        <v>98</v>
      </c>
      <c r="AC3856" t="s">
        <v>179</v>
      </c>
      <c r="AD3856" t="s">
        <v>97</v>
      </c>
      <c r="AE3856" s="1" t="s">
        <v>98</v>
      </c>
      <c r="AF3856" t="s">
        <v>98</v>
      </c>
    </row>
    <row r="3857" spans="1:32">
      <c r="A3857" s="3" t="s">
        <v>184</v>
      </c>
      <c r="B3857">
        <v>3847</v>
      </c>
      <c r="C3857">
        <v>209796</v>
      </c>
      <c r="D3857" t="s">
        <v>136</v>
      </c>
      <c r="E3857" s="2" t="s">
        <v>98</v>
      </c>
      <c r="F3857" s="2" t="s">
        <v>98</v>
      </c>
      <c r="G3857" s="2" t="s">
        <v>98</v>
      </c>
      <c r="H3857" s="2" t="s">
        <v>97</v>
      </c>
      <c r="I3857" s="2" t="s">
        <v>144</v>
      </c>
      <c r="J3857" s="6" t="s">
        <v>97</v>
      </c>
      <c r="K3857" s="2" t="s">
        <v>134</v>
      </c>
      <c r="L3857" t="s">
        <v>139</v>
      </c>
      <c r="M3857" s="3" t="s">
        <v>100</v>
      </c>
      <c r="N3857" s="71" t="s">
        <v>97</v>
      </c>
      <c r="O3857" s="71" t="s">
        <v>174</v>
      </c>
      <c r="P3857" s="4" t="s">
        <v>97</v>
      </c>
      <c r="Q3857" s="2" t="s">
        <v>98</v>
      </c>
      <c r="R3857" s="2" t="s">
        <v>98</v>
      </c>
      <c r="S3857" t="s">
        <v>97</v>
      </c>
      <c r="T3857" t="s">
        <v>98</v>
      </c>
      <c r="U3857" s="2" t="s">
        <v>98</v>
      </c>
      <c r="V3857" s="2" t="s">
        <v>98</v>
      </c>
      <c r="W3857" s="2" t="s">
        <v>98</v>
      </c>
      <c r="X3857" s="2" t="s">
        <v>98</v>
      </c>
      <c r="Y3857" s="2" t="s">
        <v>98</v>
      </c>
      <c r="Z3857" s="2" t="s">
        <v>98</v>
      </c>
      <c r="AA3857" s="2" t="s">
        <v>98</v>
      </c>
      <c r="AB3857" s="2" t="s">
        <v>98</v>
      </c>
      <c r="AC3857" t="s">
        <v>179</v>
      </c>
      <c r="AD3857" t="s">
        <v>97</v>
      </c>
      <c r="AE3857" s="1" t="s">
        <v>98</v>
      </c>
      <c r="AF3857" t="s">
        <v>97</v>
      </c>
    </row>
    <row r="3858" spans="1:32">
      <c r="A3858" s="3" t="s">
        <v>183</v>
      </c>
      <c r="B3858">
        <v>3848</v>
      </c>
      <c r="C3858">
        <v>209811</v>
      </c>
      <c r="D3858" t="s">
        <v>136</v>
      </c>
      <c r="E3858" s="2" t="s">
        <v>97</v>
      </c>
      <c r="F3858" s="2" t="s">
        <v>97</v>
      </c>
      <c r="G3858" s="2" t="s">
        <v>98</v>
      </c>
      <c r="H3858" s="3" t="s">
        <v>97</v>
      </c>
      <c r="I3858" s="2" t="s">
        <v>149</v>
      </c>
      <c r="J3858" s="6" t="s">
        <v>97</v>
      </c>
      <c r="K3858" s="2" t="s">
        <v>134</v>
      </c>
      <c r="L3858" t="s">
        <v>138</v>
      </c>
      <c r="M3858" s="2" t="s">
        <v>101</v>
      </c>
      <c r="N3858" s="70" t="s">
        <v>97</v>
      </c>
      <c r="O3858" s="70" t="s">
        <v>174</v>
      </c>
      <c r="P3858" s="4" t="s">
        <v>97</v>
      </c>
      <c r="Q3858" s="2" t="s">
        <v>97</v>
      </c>
      <c r="R3858" s="2" t="s">
        <v>98</v>
      </c>
      <c r="S3858" t="s">
        <v>97</v>
      </c>
      <c r="T3858" t="s">
        <v>97</v>
      </c>
      <c r="U3858" s="2" t="s">
        <v>97</v>
      </c>
      <c r="V3858" s="2" t="s">
        <v>97</v>
      </c>
      <c r="W3858" s="2" t="s">
        <v>98</v>
      </c>
      <c r="X3858" s="2" t="s">
        <v>97</v>
      </c>
      <c r="Y3858" s="2" t="s">
        <v>97</v>
      </c>
      <c r="Z3858" s="2" t="s">
        <v>98</v>
      </c>
      <c r="AA3858" s="2" t="s">
        <v>98</v>
      </c>
      <c r="AB3858" s="2" t="s">
        <v>185</v>
      </c>
      <c r="AC3858" t="s">
        <v>189</v>
      </c>
      <c r="AD3858" s="6" t="s">
        <v>97</v>
      </c>
      <c r="AE3858" s="1" t="s">
        <v>98</v>
      </c>
      <c r="AF3858" t="s">
        <v>97</v>
      </c>
    </row>
    <row r="3859" spans="1:32">
      <c r="A3859" s="3" t="s">
        <v>184</v>
      </c>
      <c r="B3859">
        <v>3849</v>
      </c>
      <c r="C3859">
        <v>209812</v>
      </c>
      <c r="D3859" t="s">
        <v>136</v>
      </c>
      <c r="E3859" s="2" t="s">
        <v>98</v>
      </c>
      <c r="F3859" s="2" t="s">
        <v>98</v>
      </c>
      <c r="G3859" s="2" t="s">
        <v>98</v>
      </c>
      <c r="H3859" s="3" t="s">
        <v>97</v>
      </c>
      <c r="I3859" s="2" t="s">
        <v>149</v>
      </c>
      <c r="J3859" s="6" t="s">
        <v>97</v>
      </c>
      <c r="K3859" s="2" t="s">
        <v>135</v>
      </c>
      <c r="L3859" t="s">
        <v>138</v>
      </c>
      <c r="M3859" s="2" t="s">
        <v>101</v>
      </c>
      <c r="N3859" s="70" t="s">
        <v>97</v>
      </c>
      <c r="O3859" s="70" t="s">
        <v>163</v>
      </c>
      <c r="P3859" s="4" t="s">
        <v>97</v>
      </c>
      <c r="Q3859" s="2" t="s">
        <v>97</v>
      </c>
      <c r="R3859" s="2" t="s">
        <v>98</v>
      </c>
      <c r="S3859" t="s">
        <v>97</v>
      </c>
      <c r="T3859" t="s">
        <v>97</v>
      </c>
      <c r="U3859" s="2" t="s">
        <v>97</v>
      </c>
      <c r="V3859" s="2" t="s">
        <v>98</v>
      </c>
      <c r="W3859" s="2" t="s">
        <v>98</v>
      </c>
      <c r="X3859" s="2" t="s">
        <v>98</v>
      </c>
      <c r="Y3859" s="2" t="s">
        <v>99</v>
      </c>
      <c r="Z3859" s="2" t="s">
        <v>98</v>
      </c>
      <c r="AA3859" s="2" t="s">
        <v>98</v>
      </c>
      <c r="AB3859" s="2" t="s">
        <v>185</v>
      </c>
      <c r="AC3859" t="s">
        <v>179</v>
      </c>
      <c r="AD3859" s="6" t="s">
        <v>98</v>
      </c>
      <c r="AE3859" s="1" t="s">
        <v>98</v>
      </c>
      <c r="AF3859" t="s">
        <v>98</v>
      </c>
    </row>
    <row r="3860" spans="1:32">
      <c r="A3860" s="3" t="s">
        <v>184</v>
      </c>
      <c r="B3860">
        <v>3850</v>
      </c>
      <c r="C3860">
        <v>209828</v>
      </c>
      <c r="D3860" t="s">
        <v>137</v>
      </c>
      <c r="E3860" s="2" t="s">
        <v>98</v>
      </c>
      <c r="F3860" s="2" t="s">
        <v>98</v>
      </c>
      <c r="G3860" s="2" t="s">
        <v>98</v>
      </c>
      <c r="H3860" s="3" t="s">
        <v>99</v>
      </c>
      <c r="I3860" s="2" t="s">
        <v>149</v>
      </c>
      <c r="J3860" s="6" t="s">
        <v>97</v>
      </c>
      <c r="K3860" s="2" t="s">
        <v>134</v>
      </c>
      <c r="L3860" t="s">
        <v>140</v>
      </c>
      <c r="M3860" s="3" t="s">
        <v>101</v>
      </c>
      <c r="N3860" s="71" t="s">
        <v>98</v>
      </c>
      <c r="O3860" s="71" t="s">
        <v>174</v>
      </c>
      <c r="P3860" s="5" t="s">
        <v>182</v>
      </c>
      <c r="Q3860" s="2" t="s">
        <v>98</v>
      </c>
      <c r="R3860" s="2" t="s">
        <v>98</v>
      </c>
      <c r="S3860" t="s">
        <v>98</v>
      </c>
      <c r="T3860" t="s">
        <v>98</v>
      </c>
      <c r="U3860" s="2" t="s">
        <v>98</v>
      </c>
      <c r="V3860" s="2" t="s">
        <v>98</v>
      </c>
      <c r="W3860" s="2" t="s">
        <v>98</v>
      </c>
      <c r="X3860" s="2" t="s">
        <v>98</v>
      </c>
      <c r="Y3860" s="2" t="s">
        <v>98</v>
      </c>
      <c r="Z3860" s="2" t="s">
        <v>98</v>
      </c>
      <c r="AA3860" s="2" t="s">
        <v>98</v>
      </c>
      <c r="AB3860" s="2" t="s">
        <v>97</v>
      </c>
      <c r="AC3860" t="s">
        <v>179</v>
      </c>
      <c r="AD3860" t="s">
        <v>97</v>
      </c>
      <c r="AE3860" s="1" t="s">
        <v>98</v>
      </c>
      <c r="AF3860" t="s">
        <v>98</v>
      </c>
    </row>
    <row r="3861" spans="1:32">
      <c r="A3861" s="3" t="s">
        <v>184</v>
      </c>
      <c r="B3861">
        <v>3851</v>
      </c>
      <c r="C3861" s="6">
        <v>209873</v>
      </c>
      <c r="D3861" t="s">
        <v>136</v>
      </c>
      <c r="E3861" s="2" t="s">
        <v>98</v>
      </c>
      <c r="F3861" s="2" t="s">
        <v>98</v>
      </c>
      <c r="G3861" s="2" t="s">
        <v>98</v>
      </c>
      <c r="H3861" s="2" t="s">
        <v>97</v>
      </c>
      <c r="I3861" s="2" t="s">
        <v>149</v>
      </c>
      <c r="J3861" s="2" t="s">
        <v>97</v>
      </c>
      <c r="K3861" s="2" t="s">
        <v>134</v>
      </c>
      <c r="L3861" t="s">
        <v>140</v>
      </c>
      <c r="M3861" s="2" t="s">
        <v>100</v>
      </c>
      <c r="N3861" s="71" t="s">
        <v>97</v>
      </c>
      <c r="O3861" s="71" t="s">
        <v>163</v>
      </c>
      <c r="P3861" s="4" t="s">
        <v>182</v>
      </c>
      <c r="Q3861" s="2" t="s">
        <v>98</v>
      </c>
      <c r="R3861" s="2" t="s">
        <v>98</v>
      </c>
      <c r="S3861" t="s">
        <v>98</v>
      </c>
      <c r="T3861" t="s">
        <v>98</v>
      </c>
      <c r="U3861" s="2" t="s">
        <v>98</v>
      </c>
      <c r="V3861" s="2" t="s">
        <v>98</v>
      </c>
      <c r="W3861" s="2" t="s">
        <v>98</v>
      </c>
      <c r="X3861" s="2" t="s">
        <v>98</v>
      </c>
      <c r="Y3861" s="2" t="s">
        <v>186</v>
      </c>
      <c r="Z3861" s="2" t="s">
        <v>98</v>
      </c>
      <c r="AA3861" s="2" t="s">
        <v>98</v>
      </c>
      <c r="AB3861" s="2" t="s">
        <v>98</v>
      </c>
      <c r="AC3861" t="s">
        <v>179</v>
      </c>
      <c r="AD3861" t="s">
        <v>97</v>
      </c>
      <c r="AE3861" s="1" t="s">
        <v>98</v>
      </c>
      <c r="AF3861" t="s">
        <v>98</v>
      </c>
    </row>
    <row r="3862" spans="1:32">
      <c r="A3862" s="3" t="s">
        <v>184</v>
      </c>
      <c r="B3862">
        <v>3852</v>
      </c>
      <c r="C3862" s="6">
        <v>209884</v>
      </c>
      <c r="D3862" t="s">
        <v>136</v>
      </c>
      <c r="E3862" s="2" t="s">
        <v>97</v>
      </c>
      <c r="F3862" s="2" t="s">
        <v>98</v>
      </c>
      <c r="G3862" s="2" t="s">
        <v>98</v>
      </c>
      <c r="H3862" s="2" t="s">
        <v>97</v>
      </c>
      <c r="I3862" s="2" t="s">
        <v>144</v>
      </c>
      <c r="J3862" s="2" t="s">
        <v>98</v>
      </c>
      <c r="K3862" s="2" t="s">
        <v>134</v>
      </c>
      <c r="L3862" t="s">
        <v>139</v>
      </c>
      <c r="M3862" s="2" t="s">
        <v>100</v>
      </c>
      <c r="N3862" s="71" t="s">
        <v>97</v>
      </c>
      <c r="O3862" s="71" t="s">
        <v>174</v>
      </c>
      <c r="P3862" s="4" t="s">
        <v>182</v>
      </c>
      <c r="Q3862" s="2" t="s">
        <v>98</v>
      </c>
      <c r="R3862" s="2" t="s">
        <v>97</v>
      </c>
      <c r="S3862" t="s">
        <v>98</v>
      </c>
      <c r="T3862" t="s">
        <v>98</v>
      </c>
      <c r="U3862" s="2" t="s">
        <v>98</v>
      </c>
      <c r="V3862" s="2" t="s">
        <v>98</v>
      </c>
      <c r="W3862" s="2" t="s">
        <v>98</v>
      </c>
      <c r="X3862" s="2" t="s">
        <v>98</v>
      </c>
      <c r="Y3862" s="2" t="s">
        <v>98</v>
      </c>
      <c r="Z3862" s="2" t="s">
        <v>98</v>
      </c>
      <c r="AA3862" s="2" t="s">
        <v>98</v>
      </c>
      <c r="AB3862" s="2" t="s">
        <v>98</v>
      </c>
      <c r="AC3862" t="s">
        <v>189</v>
      </c>
      <c r="AD3862" t="s">
        <v>97</v>
      </c>
      <c r="AE3862" s="1" t="s">
        <v>98</v>
      </c>
      <c r="AF3862" t="s">
        <v>98</v>
      </c>
    </row>
    <row r="3863" spans="1:32">
      <c r="A3863" s="3" t="s">
        <v>184</v>
      </c>
      <c r="B3863">
        <v>3853</v>
      </c>
      <c r="C3863" s="6">
        <v>209886</v>
      </c>
      <c r="D3863" t="s">
        <v>137</v>
      </c>
      <c r="E3863" s="2" t="s">
        <v>98</v>
      </c>
      <c r="F3863" s="2" t="s">
        <v>98</v>
      </c>
      <c r="G3863" s="2" t="s">
        <v>98</v>
      </c>
      <c r="H3863" s="2" t="s">
        <v>97</v>
      </c>
      <c r="I3863" s="2" t="s">
        <v>149</v>
      </c>
      <c r="J3863" s="2" t="s">
        <v>97</v>
      </c>
      <c r="K3863" s="2" t="s">
        <v>134</v>
      </c>
      <c r="L3863" t="s">
        <v>140</v>
      </c>
      <c r="M3863" s="2" t="s">
        <v>100</v>
      </c>
      <c r="N3863" s="71" t="s">
        <v>97</v>
      </c>
      <c r="O3863" s="71" t="s">
        <v>174</v>
      </c>
      <c r="P3863" s="4" t="s">
        <v>98</v>
      </c>
      <c r="Q3863" s="2" t="s">
        <v>98</v>
      </c>
      <c r="R3863" s="2" t="s">
        <v>98</v>
      </c>
      <c r="S3863" t="s">
        <v>97</v>
      </c>
      <c r="T3863" t="s">
        <v>98</v>
      </c>
      <c r="U3863" s="2" t="s">
        <v>98</v>
      </c>
      <c r="V3863" s="2" t="s">
        <v>98</v>
      </c>
      <c r="W3863" s="2" t="s">
        <v>98</v>
      </c>
      <c r="X3863" s="2" t="s">
        <v>98</v>
      </c>
      <c r="Y3863" s="2" t="s">
        <v>98</v>
      </c>
      <c r="Z3863" s="2" t="s">
        <v>98</v>
      </c>
      <c r="AA3863" s="2" t="s">
        <v>98</v>
      </c>
      <c r="AB3863" s="2" t="s">
        <v>98</v>
      </c>
      <c r="AC3863" t="s">
        <v>179</v>
      </c>
      <c r="AD3863" t="s">
        <v>97</v>
      </c>
      <c r="AE3863" s="1" t="s">
        <v>98</v>
      </c>
      <c r="AF3863" t="s">
        <v>98</v>
      </c>
    </row>
    <row r="3864" spans="1:32">
      <c r="A3864" s="3" t="s">
        <v>184</v>
      </c>
      <c r="B3864">
        <v>3854</v>
      </c>
      <c r="C3864">
        <v>209887</v>
      </c>
      <c r="D3864" t="s">
        <v>136</v>
      </c>
      <c r="E3864" s="2" t="s">
        <v>98</v>
      </c>
      <c r="F3864" s="2" t="s">
        <v>98</v>
      </c>
      <c r="G3864" s="2" t="s">
        <v>98</v>
      </c>
      <c r="H3864" s="3" t="s">
        <v>97</v>
      </c>
      <c r="I3864" s="2" t="s">
        <v>149</v>
      </c>
      <c r="J3864" s="6" t="s">
        <v>97</v>
      </c>
      <c r="K3864" s="2" t="s">
        <v>134</v>
      </c>
      <c r="L3864" t="s">
        <v>140</v>
      </c>
      <c r="M3864" s="2" t="s">
        <v>100</v>
      </c>
      <c r="N3864" s="70" t="s">
        <v>97</v>
      </c>
      <c r="O3864" s="70" t="s">
        <v>174</v>
      </c>
      <c r="P3864" s="4" t="s">
        <v>182</v>
      </c>
      <c r="Q3864" s="2" t="s">
        <v>98</v>
      </c>
      <c r="R3864" s="2" t="s">
        <v>98</v>
      </c>
      <c r="S3864" t="s">
        <v>98</v>
      </c>
      <c r="T3864" t="s">
        <v>98</v>
      </c>
      <c r="U3864" s="2" t="s">
        <v>98</v>
      </c>
      <c r="V3864" s="2" t="s">
        <v>98</v>
      </c>
      <c r="W3864" s="2" t="s">
        <v>98</v>
      </c>
      <c r="X3864" s="2" t="s">
        <v>98</v>
      </c>
      <c r="Y3864" s="2" t="s">
        <v>98</v>
      </c>
      <c r="Z3864" s="2" t="s">
        <v>98</v>
      </c>
      <c r="AA3864" s="2" t="s">
        <v>98</v>
      </c>
      <c r="AB3864" s="2" t="s">
        <v>98</v>
      </c>
      <c r="AC3864" t="s">
        <v>179</v>
      </c>
      <c r="AD3864" s="6" t="s">
        <v>97</v>
      </c>
      <c r="AE3864" s="1" t="s">
        <v>98</v>
      </c>
      <c r="AF3864" t="s">
        <v>98</v>
      </c>
    </row>
    <row r="3865" spans="1:32">
      <c r="A3865" s="3" t="s">
        <v>184</v>
      </c>
      <c r="B3865">
        <v>3855</v>
      </c>
      <c r="C3865" s="6">
        <v>209908</v>
      </c>
      <c r="D3865" t="s">
        <v>136</v>
      </c>
      <c r="E3865" s="2" t="s">
        <v>98</v>
      </c>
      <c r="F3865" s="2" t="s">
        <v>98</v>
      </c>
      <c r="G3865" s="2" t="s">
        <v>98</v>
      </c>
      <c r="H3865" s="2" t="s">
        <v>97</v>
      </c>
      <c r="I3865" s="2" t="s">
        <v>147</v>
      </c>
      <c r="J3865" s="2" t="s">
        <v>97</v>
      </c>
      <c r="K3865" s="2" t="s">
        <v>134</v>
      </c>
      <c r="L3865" t="s">
        <v>140</v>
      </c>
      <c r="M3865" s="2" t="s">
        <v>101</v>
      </c>
      <c r="N3865" s="71" t="s">
        <v>97</v>
      </c>
      <c r="O3865" s="71" t="s">
        <v>174</v>
      </c>
      <c r="P3865" s="4" t="s">
        <v>182</v>
      </c>
      <c r="Q3865" s="2" t="s">
        <v>98</v>
      </c>
      <c r="R3865" s="2" t="s">
        <v>98</v>
      </c>
      <c r="S3865" t="s">
        <v>98</v>
      </c>
      <c r="T3865" t="s">
        <v>98</v>
      </c>
      <c r="U3865" s="2" t="s">
        <v>98</v>
      </c>
      <c r="V3865" s="2" t="s">
        <v>98</v>
      </c>
      <c r="W3865" s="2" t="s">
        <v>98</v>
      </c>
      <c r="X3865" s="2" t="s">
        <v>98</v>
      </c>
      <c r="Y3865" s="2" t="s">
        <v>98</v>
      </c>
      <c r="Z3865" s="2" t="s">
        <v>98</v>
      </c>
      <c r="AA3865" s="2" t="s">
        <v>98</v>
      </c>
      <c r="AB3865" s="2" t="s">
        <v>97</v>
      </c>
      <c r="AC3865" t="s">
        <v>179</v>
      </c>
      <c r="AD3865" t="s">
        <v>97</v>
      </c>
      <c r="AE3865" s="1" t="s">
        <v>98</v>
      </c>
      <c r="AF3865" t="s">
        <v>98</v>
      </c>
    </row>
    <row r="3866" spans="1:32">
      <c r="A3866" s="3" t="s">
        <v>184</v>
      </c>
      <c r="B3866">
        <v>3856</v>
      </c>
      <c r="C3866">
        <v>209913</v>
      </c>
      <c r="D3866" t="s">
        <v>136</v>
      </c>
      <c r="E3866" s="2" t="s">
        <v>97</v>
      </c>
      <c r="F3866" s="2" t="s">
        <v>98</v>
      </c>
      <c r="G3866" s="2" t="s">
        <v>98</v>
      </c>
      <c r="H3866" s="3" t="s">
        <v>98</v>
      </c>
      <c r="I3866" s="2" t="s">
        <v>146</v>
      </c>
      <c r="J3866" s="6" t="s">
        <v>97</v>
      </c>
      <c r="K3866" s="2" t="s">
        <v>134</v>
      </c>
      <c r="L3866" t="s">
        <v>139</v>
      </c>
      <c r="M3866" s="2" t="s">
        <v>100</v>
      </c>
      <c r="N3866" s="70" t="s">
        <v>97</v>
      </c>
      <c r="O3866" s="70" t="s">
        <v>163</v>
      </c>
      <c r="P3866" s="5" t="s">
        <v>97</v>
      </c>
      <c r="Q3866" s="2" t="s">
        <v>98</v>
      </c>
      <c r="R3866" s="2" t="s">
        <v>98</v>
      </c>
      <c r="S3866" t="s">
        <v>97</v>
      </c>
      <c r="T3866" t="s">
        <v>97</v>
      </c>
      <c r="U3866" s="2" t="s">
        <v>98</v>
      </c>
      <c r="V3866" s="2" t="s">
        <v>98</v>
      </c>
      <c r="W3866" s="2" t="s">
        <v>98</v>
      </c>
      <c r="X3866" s="2" t="s">
        <v>98</v>
      </c>
      <c r="Y3866" s="2" t="s">
        <v>98</v>
      </c>
      <c r="Z3866" s="2" t="s">
        <v>97</v>
      </c>
      <c r="AA3866" s="2" t="s">
        <v>98</v>
      </c>
      <c r="AB3866" s="2" t="s">
        <v>98</v>
      </c>
      <c r="AC3866" t="s">
        <v>189</v>
      </c>
      <c r="AD3866" s="6" t="s">
        <v>97</v>
      </c>
      <c r="AE3866" s="1" t="s">
        <v>98</v>
      </c>
      <c r="AF3866" t="s">
        <v>97</v>
      </c>
    </row>
    <row r="3867" spans="1:32">
      <c r="A3867" s="3" t="s">
        <v>184</v>
      </c>
      <c r="B3867">
        <v>3857</v>
      </c>
      <c r="C3867" s="6">
        <v>209942</v>
      </c>
      <c r="D3867" t="s">
        <v>136</v>
      </c>
      <c r="E3867" s="2" t="s">
        <v>98</v>
      </c>
      <c r="F3867" s="2" t="s">
        <v>98</v>
      </c>
      <c r="G3867" s="2" t="s">
        <v>98</v>
      </c>
      <c r="H3867" s="2" t="s">
        <v>97</v>
      </c>
      <c r="I3867" s="2" t="s">
        <v>149</v>
      </c>
      <c r="J3867" s="2" t="s">
        <v>97</v>
      </c>
      <c r="K3867" s="2" t="s">
        <v>134</v>
      </c>
      <c r="L3867" t="s">
        <v>139</v>
      </c>
      <c r="M3867" s="2" t="s">
        <v>101</v>
      </c>
      <c r="N3867" s="71" t="s">
        <v>97</v>
      </c>
      <c r="O3867" s="71" t="s">
        <v>174</v>
      </c>
      <c r="P3867" s="4" t="s">
        <v>182</v>
      </c>
      <c r="Q3867" s="2" t="s">
        <v>97</v>
      </c>
      <c r="R3867" s="2" t="s">
        <v>98</v>
      </c>
      <c r="S3867" t="s">
        <v>98</v>
      </c>
      <c r="T3867" t="s">
        <v>98</v>
      </c>
      <c r="U3867" s="2" t="s">
        <v>98</v>
      </c>
      <c r="V3867" s="2" t="s">
        <v>98</v>
      </c>
      <c r="W3867" s="2" t="s">
        <v>98</v>
      </c>
      <c r="X3867" s="2" t="s">
        <v>98</v>
      </c>
      <c r="Y3867" s="2" t="s">
        <v>98</v>
      </c>
      <c r="Z3867" s="2" t="s">
        <v>98</v>
      </c>
      <c r="AA3867" s="2" t="s">
        <v>98</v>
      </c>
      <c r="AB3867" s="2" t="s">
        <v>97</v>
      </c>
      <c r="AC3867" t="s">
        <v>189</v>
      </c>
      <c r="AD3867" t="s">
        <v>97</v>
      </c>
      <c r="AE3867" s="1" t="s">
        <v>98</v>
      </c>
      <c r="AF3867" t="s">
        <v>98</v>
      </c>
    </row>
    <row r="3868" spans="1:32">
      <c r="A3868" s="3" t="s">
        <v>184</v>
      </c>
      <c r="B3868">
        <v>3858</v>
      </c>
      <c r="C3868">
        <v>209953</v>
      </c>
      <c r="D3868" t="s">
        <v>136</v>
      </c>
      <c r="E3868" s="2" t="s">
        <v>98</v>
      </c>
      <c r="F3868" s="2" t="s">
        <v>98</v>
      </c>
      <c r="G3868" s="2" t="s">
        <v>98</v>
      </c>
      <c r="H3868" s="3" t="s">
        <v>97</v>
      </c>
      <c r="I3868" s="2" t="s">
        <v>147</v>
      </c>
      <c r="J3868" s="6" t="s">
        <v>97</v>
      </c>
      <c r="K3868" s="2" t="s">
        <v>134</v>
      </c>
      <c r="L3868" t="s">
        <v>140</v>
      </c>
      <c r="M3868" s="2" t="s">
        <v>101</v>
      </c>
      <c r="N3868" s="70" t="s">
        <v>98</v>
      </c>
      <c r="O3868" s="70" t="s">
        <v>174</v>
      </c>
      <c r="P3868" s="5" t="s">
        <v>182</v>
      </c>
      <c r="Q3868" s="2" t="s">
        <v>98</v>
      </c>
      <c r="R3868" s="2" t="s">
        <v>98</v>
      </c>
      <c r="S3868" t="s">
        <v>98</v>
      </c>
      <c r="T3868" t="s">
        <v>98</v>
      </c>
      <c r="U3868" s="2" t="s">
        <v>98</v>
      </c>
      <c r="V3868" s="2" t="s">
        <v>98</v>
      </c>
      <c r="W3868" s="2" t="s">
        <v>98</v>
      </c>
      <c r="X3868" s="2" t="s">
        <v>98</v>
      </c>
      <c r="Y3868" s="2" t="s">
        <v>186</v>
      </c>
      <c r="Z3868" s="2" t="s">
        <v>98</v>
      </c>
      <c r="AA3868" s="2" t="s">
        <v>98</v>
      </c>
      <c r="AB3868" s="2" t="s">
        <v>97</v>
      </c>
      <c r="AC3868" t="s">
        <v>179</v>
      </c>
      <c r="AD3868" s="6" t="s">
        <v>97</v>
      </c>
      <c r="AE3868" s="1" t="s">
        <v>98</v>
      </c>
      <c r="AF3868" t="s">
        <v>98</v>
      </c>
    </row>
    <row r="3869" spans="1:32">
      <c r="A3869" s="3" t="s">
        <v>183</v>
      </c>
      <c r="B3869">
        <v>3859</v>
      </c>
      <c r="C3869">
        <v>209958</v>
      </c>
      <c r="D3869" t="s">
        <v>136</v>
      </c>
      <c r="E3869" s="2" t="s">
        <v>98</v>
      </c>
      <c r="F3869" s="2" t="s">
        <v>98</v>
      </c>
      <c r="G3869" s="2" t="s">
        <v>98</v>
      </c>
      <c r="H3869" s="3" t="s">
        <v>97</v>
      </c>
      <c r="I3869" s="2" t="s">
        <v>148</v>
      </c>
      <c r="J3869" s="6" t="s">
        <v>97</v>
      </c>
      <c r="K3869" s="2" t="s">
        <v>134</v>
      </c>
      <c r="L3869" t="s">
        <v>138</v>
      </c>
      <c r="M3869" s="2" t="s">
        <v>100</v>
      </c>
      <c r="N3869" s="70" t="s">
        <v>97</v>
      </c>
      <c r="O3869" s="70" t="s">
        <v>174</v>
      </c>
      <c r="P3869" s="4" t="s">
        <v>98</v>
      </c>
      <c r="Q3869" s="2" t="s">
        <v>97</v>
      </c>
      <c r="R3869" s="2" t="s">
        <v>98</v>
      </c>
      <c r="S3869" t="s">
        <v>97</v>
      </c>
      <c r="T3869" t="s">
        <v>98</v>
      </c>
      <c r="U3869" s="2" t="s">
        <v>98</v>
      </c>
      <c r="V3869" s="2" t="s">
        <v>97</v>
      </c>
      <c r="W3869" s="2" t="s">
        <v>98</v>
      </c>
      <c r="X3869" s="2" t="s">
        <v>98</v>
      </c>
      <c r="Y3869" s="2" t="s">
        <v>98</v>
      </c>
      <c r="Z3869" s="2" t="s">
        <v>98</v>
      </c>
      <c r="AA3869" s="2" t="s">
        <v>98</v>
      </c>
      <c r="AB3869" s="2" t="s">
        <v>97</v>
      </c>
      <c r="AC3869" t="s">
        <v>189</v>
      </c>
      <c r="AD3869" s="6" t="s">
        <v>97</v>
      </c>
      <c r="AE3869" s="7" t="s">
        <v>98</v>
      </c>
      <c r="AF3869" t="s">
        <v>98</v>
      </c>
    </row>
    <row r="3870" spans="1:32">
      <c r="A3870" s="3" t="s">
        <v>183</v>
      </c>
      <c r="B3870">
        <v>3860</v>
      </c>
      <c r="C3870">
        <v>209959</v>
      </c>
      <c r="D3870" t="s">
        <v>136</v>
      </c>
      <c r="E3870" s="2" t="s">
        <v>97</v>
      </c>
      <c r="F3870" s="2" t="s">
        <v>98</v>
      </c>
      <c r="G3870" s="2" t="s">
        <v>98</v>
      </c>
      <c r="H3870" s="3" t="s">
        <v>97</v>
      </c>
      <c r="I3870" s="2" t="s">
        <v>148</v>
      </c>
      <c r="J3870" s="6" t="s">
        <v>97</v>
      </c>
      <c r="K3870" s="2" t="s">
        <v>134</v>
      </c>
      <c r="L3870" t="s">
        <v>138</v>
      </c>
      <c r="M3870" s="3" t="s">
        <v>100</v>
      </c>
      <c r="N3870" s="71" t="s">
        <v>99</v>
      </c>
      <c r="O3870" s="71" t="s">
        <v>174</v>
      </c>
      <c r="P3870" s="4" t="s">
        <v>97</v>
      </c>
      <c r="Q3870" s="2" t="s">
        <v>97</v>
      </c>
      <c r="R3870" s="2" t="s">
        <v>97</v>
      </c>
      <c r="S3870" t="s">
        <v>97</v>
      </c>
      <c r="T3870" t="s">
        <v>97</v>
      </c>
      <c r="U3870" s="2" t="s">
        <v>98</v>
      </c>
      <c r="V3870" s="2" t="s">
        <v>97</v>
      </c>
      <c r="W3870" s="2" t="s">
        <v>98</v>
      </c>
      <c r="X3870" s="2" t="s">
        <v>98</v>
      </c>
      <c r="Y3870" s="2" t="s">
        <v>98</v>
      </c>
      <c r="Z3870" s="2" t="s">
        <v>98</v>
      </c>
      <c r="AA3870" s="2" t="s">
        <v>98</v>
      </c>
      <c r="AB3870" s="2" t="s">
        <v>98</v>
      </c>
      <c r="AC3870" t="s">
        <v>190</v>
      </c>
      <c r="AD3870" t="s">
        <v>97</v>
      </c>
      <c r="AE3870" s="1" t="s">
        <v>98</v>
      </c>
      <c r="AF3870" t="s">
        <v>97</v>
      </c>
    </row>
    <row r="3871" spans="1:32">
      <c r="A3871" s="3" t="s">
        <v>184</v>
      </c>
      <c r="B3871">
        <v>3861</v>
      </c>
      <c r="C3871" s="6">
        <v>209969</v>
      </c>
      <c r="D3871" t="s">
        <v>137</v>
      </c>
      <c r="E3871" s="2" t="s">
        <v>98</v>
      </c>
      <c r="F3871" s="2" t="s">
        <v>98</v>
      </c>
      <c r="G3871" s="2" t="s">
        <v>98</v>
      </c>
      <c r="H3871" s="2" t="s">
        <v>98</v>
      </c>
      <c r="I3871" s="2" t="s">
        <v>144</v>
      </c>
      <c r="J3871" s="2" t="s">
        <v>97</v>
      </c>
      <c r="K3871" s="2" t="s">
        <v>134</v>
      </c>
      <c r="L3871" t="s">
        <v>140</v>
      </c>
      <c r="M3871" s="2" t="s">
        <v>100</v>
      </c>
      <c r="N3871" s="71" t="s">
        <v>98</v>
      </c>
      <c r="O3871" s="71" t="s">
        <v>163</v>
      </c>
      <c r="P3871" s="4" t="s">
        <v>182</v>
      </c>
      <c r="Q3871" s="2" t="s">
        <v>98</v>
      </c>
      <c r="R3871" s="2" t="s">
        <v>98</v>
      </c>
      <c r="S3871" t="s">
        <v>98</v>
      </c>
      <c r="T3871" t="s">
        <v>97</v>
      </c>
      <c r="U3871" s="2" t="s">
        <v>98</v>
      </c>
      <c r="V3871" s="2" t="s">
        <v>98</v>
      </c>
      <c r="W3871" s="2" t="s">
        <v>98</v>
      </c>
      <c r="X3871" s="2" t="s">
        <v>98</v>
      </c>
      <c r="Y3871" s="2" t="s">
        <v>98</v>
      </c>
      <c r="Z3871" s="2" t="s">
        <v>98</v>
      </c>
      <c r="AA3871" s="2" t="s">
        <v>98</v>
      </c>
      <c r="AB3871" s="2" t="s">
        <v>98</v>
      </c>
      <c r="AC3871" t="s">
        <v>179</v>
      </c>
      <c r="AD3871" t="s">
        <v>97</v>
      </c>
      <c r="AE3871" s="1" t="s">
        <v>98</v>
      </c>
      <c r="AF3871" t="s">
        <v>98</v>
      </c>
    </row>
    <row r="3872" spans="1:32">
      <c r="A3872" s="3" t="s">
        <v>184</v>
      </c>
      <c r="B3872">
        <v>3862</v>
      </c>
      <c r="C3872" s="6">
        <v>209973</v>
      </c>
      <c r="D3872" t="s">
        <v>137</v>
      </c>
      <c r="E3872" s="2" t="s">
        <v>98</v>
      </c>
      <c r="F3872" s="2" t="s">
        <v>98</v>
      </c>
      <c r="G3872" s="2" t="s">
        <v>98</v>
      </c>
      <c r="H3872" s="2" t="s">
        <v>97</v>
      </c>
      <c r="I3872" s="2" t="s">
        <v>146</v>
      </c>
      <c r="J3872" s="2" t="s">
        <v>97</v>
      </c>
      <c r="K3872" s="2" t="s">
        <v>134</v>
      </c>
      <c r="L3872" t="s">
        <v>140</v>
      </c>
      <c r="M3872" s="2" t="s">
        <v>100</v>
      </c>
      <c r="N3872" s="71" t="s">
        <v>97</v>
      </c>
      <c r="O3872" s="71" t="s">
        <v>163</v>
      </c>
      <c r="P3872" s="4" t="s">
        <v>182</v>
      </c>
      <c r="Q3872" s="2" t="s">
        <v>98</v>
      </c>
      <c r="R3872" s="2" t="s">
        <v>97</v>
      </c>
      <c r="S3872" t="s">
        <v>98</v>
      </c>
      <c r="T3872" t="s">
        <v>98</v>
      </c>
      <c r="U3872" s="2" t="s">
        <v>98</v>
      </c>
      <c r="V3872" s="2" t="s">
        <v>98</v>
      </c>
      <c r="W3872" s="2" t="s">
        <v>98</v>
      </c>
      <c r="X3872" s="2" t="s">
        <v>98</v>
      </c>
      <c r="Y3872" s="2" t="s">
        <v>98</v>
      </c>
      <c r="Z3872" s="2" t="s">
        <v>98</v>
      </c>
      <c r="AA3872" s="2" t="s">
        <v>98</v>
      </c>
      <c r="AB3872" s="2" t="s">
        <v>97</v>
      </c>
      <c r="AC3872" t="s">
        <v>189</v>
      </c>
      <c r="AD3872" t="s">
        <v>97</v>
      </c>
      <c r="AE3872" s="1" t="s">
        <v>98</v>
      </c>
      <c r="AF3872" t="s">
        <v>98</v>
      </c>
    </row>
    <row r="3873" spans="1:32">
      <c r="A3873" s="3" t="s">
        <v>184</v>
      </c>
      <c r="B3873">
        <v>3863</v>
      </c>
      <c r="C3873">
        <v>209977</v>
      </c>
      <c r="D3873" t="s">
        <v>136</v>
      </c>
      <c r="E3873" s="2" t="s">
        <v>98</v>
      </c>
      <c r="F3873" s="2" t="s">
        <v>98</v>
      </c>
      <c r="G3873" s="2" t="s">
        <v>98</v>
      </c>
      <c r="H3873" s="3" t="s">
        <v>97</v>
      </c>
      <c r="I3873" s="2" t="s">
        <v>144</v>
      </c>
      <c r="J3873" s="6" t="s">
        <v>97</v>
      </c>
      <c r="K3873" s="2" t="s">
        <v>134</v>
      </c>
      <c r="L3873" t="s">
        <v>140</v>
      </c>
      <c r="M3873" s="2" t="s">
        <v>101</v>
      </c>
      <c r="N3873" s="70" t="s">
        <v>98</v>
      </c>
      <c r="O3873" s="70" t="s">
        <v>174</v>
      </c>
      <c r="P3873" s="4" t="s">
        <v>182</v>
      </c>
      <c r="Q3873" s="2" t="s">
        <v>98</v>
      </c>
      <c r="R3873" s="2" t="s">
        <v>98</v>
      </c>
      <c r="S3873" t="s">
        <v>98</v>
      </c>
      <c r="T3873" t="s">
        <v>98</v>
      </c>
      <c r="U3873" s="2" t="s">
        <v>98</v>
      </c>
      <c r="V3873" s="2" t="s">
        <v>98</v>
      </c>
      <c r="W3873" s="2" t="s">
        <v>98</v>
      </c>
      <c r="X3873" s="2" t="s">
        <v>98</v>
      </c>
      <c r="Y3873" s="2" t="s">
        <v>186</v>
      </c>
      <c r="Z3873" s="2" t="s">
        <v>98</v>
      </c>
      <c r="AA3873" s="2" t="s">
        <v>98</v>
      </c>
      <c r="AB3873" s="2" t="s">
        <v>97</v>
      </c>
      <c r="AC3873" t="s">
        <v>179</v>
      </c>
      <c r="AD3873" s="6" t="s">
        <v>97</v>
      </c>
      <c r="AE3873" s="1" t="s">
        <v>98</v>
      </c>
      <c r="AF3873" t="s">
        <v>98</v>
      </c>
    </row>
    <row r="3874" spans="1:32">
      <c r="A3874" s="3" t="s">
        <v>184</v>
      </c>
      <c r="B3874">
        <v>3864</v>
      </c>
      <c r="C3874" s="6">
        <v>209991</v>
      </c>
      <c r="D3874" t="s">
        <v>137</v>
      </c>
      <c r="E3874" s="2" t="s">
        <v>97</v>
      </c>
      <c r="F3874" s="2" t="s">
        <v>98</v>
      </c>
      <c r="G3874" s="2" t="s">
        <v>98</v>
      </c>
      <c r="H3874" s="2" t="s">
        <v>97</v>
      </c>
      <c r="I3874" s="2" t="s">
        <v>146</v>
      </c>
      <c r="J3874" s="2" t="s">
        <v>97</v>
      </c>
      <c r="K3874" s="2" t="s">
        <v>134</v>
      </c>
      <c r="L3874" t="s">
        <v>140</v>
      </c>
      <c r="M3874" s="2" t="s">
        <v>100</v>
      </c>
      <c r="N3874" s="71" t="s">
        <v>97</v>
      </c>
      <c r="O3874" s="71" t="s">
        <v>174</v>
      </c>
      <c r="P3874" s="4" t="s">
        <v>97</v>
      </c>
      <c r="Q3874" s="2" t="s">
        <v>98</v>
      </c>
      <c r="R3874" s="2" t="s">
        <v>98</v>
      </c>
      <c r="S3874" t="s">
        <v>97</v>
      </c>
      <c r="T3874" t="s">
        <v>98</v>
      </c>
      <c r="U3874" s="2" t="s">
        <v>98</v>
      </c>
      <c r="V3874" s="2" t="s">
        <v>97</v>
      </c>
      <c r="W3874" s="2" t="s">
        <v>98</v>
      </c>
      <c r="X3874" s="2" t="s">
        <v>98</v>
      </c>
      <c r="Y3874" s="2" t="s">
        <v>186</v>
      </c>
      <c r="Z3874" s="2" t="s">
        <v>98</v>
      </c>
      <c r="AA3874" s="2" t="s">
        <v>98</v>
      </c>
      <c r="AB3874" s="2" t="s">
        <v>97</v>
      </c>
      <c r="AC3874" t="s">
        <v>189</v>
      </c>
      <c r="AD3874" t="s">
        <v>97</v>
      </c>
      <c r="AE3874" s="1" t="s">
        <v>98</v>
      </c>
      <c r="AF3874" t="s">
        <v>98</v>
      </c>
    </row>
    <row r="3875" spans="1:32">
      <c r="A3875" s="3" t="s">
        <v>184</v>
      </c>
      <c r="B3875">
        <v>3865</v>
      </c>
      <c r="C3875" s="6">
        <v>210012</v>
      </c>
      <c r="D3875" t="s">
        <v>136</v>
      </c>
      <c r="E3875" s="2" t="s">
        <v>98</v>
      </c>
      <c r="F3875" s="2" t="s">
        <v>98</v>
      </c>
      <c r="G3875" s="2" t="s">
        <v>98</v>
      </c>
      <c r="H3875" s="2" t="s">
        <v>97</v>
      </c>
      <c r="I3875" s="2" t="s">
        <v>149</v>
      </c>
      <c r="J3875" s="2" t="s">
        <v>97</v>
      </c>
      <c r="K3875" s="2" t="s">
        <v>135</v>
      </c>
      <c r="L3875" t="s">
        <v>139</v>
      </c>
      <c r="M3875" s="2" t="s">
        <v>100</v>
      </c>
      <c r="N3875" s="71" t="s">
        <v>97</v>
      </c>
      <c r="O3875" s="71" t="s">
        <v>163</v>
      </c>
      <c r="P3875" s="4" t="s">
        <v>97</v>
      </c>
      <c r="Q3875" s="2" t="s">
        <v>97</v>
      </c>
      <c r="R3875" s="2" t="s">
        <v>98</v>
      </c>
      <c r="S3875" t="s">
        <v>97</v>
      </c>
      <c r="T3875" t="s">
        <v>98</v>
      </c>
      <c r="U3875" s="2" t="s">
        <v>98</v>
      </c>
      <c r="V3875" s="2" t="s">
        <v>98</v>
      </c>
      <c r="W3875" s="2" t="s">
        <v>98</v>
      </c>
      <c r="X3875" s="2" t="s">
        <v>98</v>
      </c>
      <c r="Y3875" s="2" t="s">
        <v>99</v>
      </c>
      <c r="Z3875" s="2" t="s">
        <v>98</v>
      </c>
      <c r="AA3875" s="2" t="s">
        <v>98</v>
      </c>
      <c r="AB3875" s="2" t="s">
        <v>185</v>
      </c>
      <c r="AC3875" t="s">
        <v>179</v>
      </c>
      <c r="AD3875" t="s">
        <v>98</v>
      </c>
      <c r="AE3875" s="1" t="s">
        <v>98</v>
      </c>
      <c r="AF3875" t="s">
        <v>98</v>
      </c>
    </row>
    <row r="3876" spans="1:32">
      <c r="A3876" s="3" t="s">
        <v>184</v>
      </c>
      <c r="B3876">
        <v>3866</v>
      </c>
      <c r="C3876" s="6">
        <v>210023</v>
      </c>
      <c r="D3876" t="s">
        <v>137</v>
      </c>
      <c r="E3876" s="2" t="s">
        <v>98</v>
      </c>
      <c r="F3876" s="2" t="s">
        <v>98</v>
      </c>
      <c r="G3876" s="2" t="s">
        <v>98</v>
      </c>
      <c r="H3876" s="2" t="s">
        <v>97</v>
      </c>
      <c r="I3876" s="2" t="s">
        <v>149</v>
      </c>
      <c r="J3876" s="2" t="s">
        <v>97</v>
      </c>
      <c r="K3876" s="2" t="s">
        <v>134</v>
      </c>
      <c r="L3876" t="s">
        <v>140</v>
      </c>
      <c r="M3876" s="2" t="s">
        <v>100</v>
      </c>
      <c r="N3876" s="71" t="s">
        <v>97</v>
      </c>
      <c r="O3876" s="71" t="s">
        <v>163</v>
      </c>
      <c r="P3876" s="4" t="s">
        <v>98</v>
      </c>
      <c r="Q3876" s="2" t="s">
        <v>98</v>
      </c>
      <c r="R3876" s="2" t="s">
        <v>98</v>
      </c>
      <c r="S3876" t="s">
        <v>97</v>
      </c>
      <c r="T3876" t="s">
        <v>98</v>
      </c>
      <c r="U3876" s="2" t="s">
        <v>98</v>
      </c>
      <c r="V3876" s="2" t="s">
        <v>98</v>
      </c>
      <c r="W3876" s="2" t="s">
        <v>98</v>
      </c>
      <c r="X3876" s="2" t="s">
        <v>98</v>
      </c>
      <c r="Y3876" s="2" t="s">
        <v>98</v>
      </c>
      <c r="Z3876" s="2" t="s">
        <v>98</v>
      </c>
      <c r="AA3876" s="2" t="s">
        <v>98</v>
      </c>
      <c r="AB3876" s="2" t="s">
        <v>97</v>
      </c>
      <c r="AC3876" t="s">
        <v>189</v>
      </c>
      <c r="AD3876" t="s">
        <v>97</v>
      </c>
      <c r="AE3876" s="1" t="s">
        <v>98</v>
      </c>
      <c r="AF3876" t="s">
        <v>98</v>
      </c>
    </row>
    <row r="3877" spans="1:32">
      <c r="A3877" s="3" t="s">
        <v>184</v>
      </c>
      <c r="B3877">
        <v>3867</v>
      </c>
      <c r="C3877">
        <v>210026</v>
      </c>
      <c r="D3877" t="s">
        <v>137</v>
      </c>
      <c r="E3877" s="2" t="s">
        <v>98</v>
      </c>
      <c r="F3877" s="2" t="s">
        <v>98</v>
      </c>
      <c r="G3877" s="2" t="s">
        <v>98</v>
      </c>
      <c r="H3877" s="3" t="s">
        <v>97</v>
      </c>
      <c r="I3877" s="2" t="s">
        <v>147</v>
      </c>
      <c r="J3877" s="6" t="s">
        <v>97</v>
      </c>
      <c r="K3877" s="2" t="s">
        <v>134</v>
      </c>
      <c r="L3877" t="s">
        <v>139</v>
      </c>
      <c r="M3877" s="2" t="s">
        <v>100</v>
      </c>
      <c r="N3877" s="70" t="s">
        <v>97</v>
      </c>
      <c r="O3877" s="70" t="s">
        <v>174</v>
      </c>
      <c r="P3877" s="4" t="s">
        <v>97</v>
      </c>
      <c r="Q3877" s="2" t="s">
        <v>98</v>
      </c>
      <c r="R3877" s="2" t="s">
        <v>98</v>
      </c>
      <c r="S3877" t="s">
        <v>97</v>
      </c>
      <c r="T3877" t="s">
        <v>98</v>
      </c>
      <c r="U3877" s="2" t="s">
        <v>98</v>
      </c>
      <c r="V3877" s="2" t="s">
        <v>98</v>
      </c>
      <c r="W3877" s="2" t="s">
        <v>98</v>
      </c>
      <c r="X3877" s="2" t="s">
        <v>98</v>
      </c>
      <c r="Y3877" s="2" t="s">
        <v>98</v>
      </c>
      <c r="Z3877" s="2" t="s">
        <v>98</v>
      </c>
      <c r="AA3877" s="2" t="s">
        <v>98</v>
      </c>
      <c r="AB3877" s="2" t="s">
        <v>97</v>
      </c>
      <c r="AC3877" t="s">
        <v>189</v>
      </c>
      <c r="AD3877" s="6" t="s">
        <v>97</v>
      </c>
      <c r="AE3877" s="1" t="s">
        <v>98</v>
      </c>
      <c r="AF3877" t="s">
        <v>97</v>
      </c>
    </row>
    <row r="3878" spans="1:32">
      <c r="A3878" s="3" t="s">
        <v>184</v>
      </c>
      <c r="B3878">
        <v>3868</v>
      </c>
      <c r="C3878">
        <v>210027</v>
      </c>
      <c r="D3878" t="s">
        <v>136</v>
      </c>
      <c r="E3878" s="2" t="s">
        <v>97</v>
      </c>
      <c r="F3878" s="2" t="s">
        <v>97</v>
      </c>
      <c r="G3878" s="2" t="s">
        <v>98</v>
      </c>
      <c r="H3878" s="3" t="s">
        <v>97</v>
      </c>
      <c r="I3878" s="2" t="s">
        <v>147</v>
      </c>
      <c r="J3878" s="6" t="s">
        <v>97</v>
      </c>
      <c r="K3878" s="2" t="s">
        <v>134</v>
      </c>
      <c r="L3878" t="s">
        <v>140</v>
      </c>
      <c r="M3878" s="2" t="s">
        <v>100</v>
      </c>
      <c r="N3878" s="70" t="s">
        <v>97</v>
      </c>
      <c r="O3878" s="70" t="s">
        <v>163</v>
      </c>
      <c r="P3878" s="5" t="s">
        <v>98</v>
      </c>
      <c r="Q3878" s="2" t="s">
        <v>98</v>
      </c>
      <c r="R3878" s="2" t="s">
        <v>98</v>
      </c>
      <c r="S3878" t="s">
        <v>97</v>
      </c>
      <c r="T3878" t="s">
        <v>97</v>
      </c>
      <c r="U3878" s="2" t="s">
        <v>98</v>
      </c>
      <c r="V3878" s="2" t="s">
        <v>97</v>
      </c>
      <c r="W3878" s="2" t="s">
        <v>98</v>
      </c>
      <c r="X3878" s="2" t="s">
        <v>97</v>
      </c>
      <c r="Y3878" s="2" t="s">
        <v>98</v>
      </c>
      <c r="Z3878" s="2" t="s">
        <v>97</v>
      </c>
      <c r="AA3878" s="2" t="s">
        <v>97</v>
      </c>
      <c r="AB3878" s="2" t="s">
        <v>185</v>
      </c>
      <c r="AC3878" t="s">
        <v>189</v>
      </c>
      <c r="AD3878" s="6" t="s">
        <v>97</v>
      </c>
      <c r="AE3878" s="1" t="s">
        <v>98</v>
      </c>
      <c r="AF3878" t="s">
        <v>98</v>
      </c>
    </row>
    <row r="3879" spans="1:32">
      <c r="A3879" s="3" t="s">
        <v>184</v>
      </c>
      <c r="B3879">
        <v>3869</v>
      </c>
      <c r="C3879">
        <v>210028</v>
      </c>
      <c r="D3879" t="s">
        <v>136</v>
      </c>
      <c r="E3879" s="2" t="s">
        <v>98</v>
      </c>
      <c r="F3879" s="2" t="s">
        <v>98</v>
      </c>
      <c r="G3879" s="2" t="s">
        <v>98</v>
      </c>
      <c r="H3879" s="3" t="s">
        <v>97</v>
      </c>
      <c r="I3879" s="2" t="s">
        <v>147</v>
      </c>
      <c r="J3879" s="6" t="s">
        <v>97</v>
      </c>
      <c r="K3879" s="2" t="s">
        <v>134</v>
      </c>
      <c r="L3879" t="s">
        <v>140</v>
      </c>
      <c r="M3879" s="2" t="s">
        <v>100</v>
      </c>
      <c r="N3879" s="70" t="s">
        <v>97</v>
      </c>
      <c r="O3879" s="70" t="s">
        <v>174</v>
      </c>
      <c r="P3879" s="4" t="s">
        <v>97</v>
      </c>
      <c r="Q3879" s="2" t="s">
        <v>98</v>
      </c>
      <c r="R3879" s="2" t="s">
        <v>98</v>
      </c>
      <c r="S3879" t="s">
        <v>97</v>
      </c>
      <c r="T3879" t="s">
        <v>98</v>
      </c>
      <c r="U3879" s="2" t="s">
        <v>98</v>
      </c>
      <c r="V3879" s="2" t="s">
        <v>98</v>
      </c>
      <c r="W3879" s="2" t="s">
        <v>98</v>
      </c>
      <c r="X3879" s="2" t="s">
        <v>98</v>
      </c>
      <c r="Y3879" s="2" t="s">
        <v>98</v>
      </c>
      <c r="Z3879" s="2" t="s">
        <v>98</v>
      </c>
      <c r="AA3879" s="2" t="s">
        <v>98</v>
      </c>
      <c r="AB3879" s="2" t="s">
        <v>97</v>
      </c>
      <c r="AC3879" t="s">
        <v>179</v>
      </c>
      <c r="AD3879" s="6" t="s">
        <v>97</v>
      </c>
      <c r="AE3879" s="1" t="s">
        <v>98</v>
      </c>
      <c r="AF3879" t="s">
        <v>98</v>
      </c>
    </row>
    <row r="3880" spans="1:32">
      <c r="A3880" s="3" t="s">
        <v>184</v>
      </c>
      <c r="B3880">
        <v>3870</v>
      </c>
      <c r="C3880">
        <v>210045</v>
      </c>
      <c r="D3880" t="s">
        <v>137</v>
      </c>
      <c r="E3880" s="2" t="s">
        <v>98</v>
      </c>
      <c r="F3880" s="2" t="s">
        <v>98</v>
      </c>
      <c r="G3880" s="2" t="s">
        <v>97</v>
      </c>
      <c r="H3880" s="2" t="s">
        <v>97</v>
      </c>
      <c r="I3880" s="2" t="s">
        <v>147</v>
      </c>
      <c r="J3880" s="6" t="s">
        <v>97</v>
      </c>
      <c r="K3880" s="2" t="s">
        <v>135</v>
      </c>
      <c r="L3880" t="s">
        <v>139</v>
      </c>
      <c r="M3880" s="2" t="s">
        <v>100</v>
      </c>
      <c r="N3880" s="70" t="s">
        <v>97</v>
      </c>
      <c r="O3880" s="70" t="s">
        <v>163</v>
      </c>
      <c r="P3880" s="5" t="s">
        <v>97</v>
      </c>
      <c r="Q3880" s="2" t="s">
        <v>98</v>
      </c>
      <c r="R3880" s="2" t="s">
        <v>98</v>
      </c>
      <c r="S3880" t="s">
        <v>97</v>
      </c>
      <c r="T3880" t="s">
        <v>98</v>
      </c>
      <c r="U3880" s="2" t="s">
        <v>98</v>
      </c>
      <c r="V3880" s="2" t="s">
        <v>98</v>
      </c>
      <c r="W3880" s="2" t="s">
        <v>98</v>
      </c>
      <c r="X3880" s="2" t="s">
        <v>97</v>
      </c>
      <c r="Y3880" s="2" t="s">
        <v>99</v>
      </c>
      <c r="Z3880" s="2" t="s">
        <v>98</v>
      </c>
      <c r="AA3880" s="2" t="s">
        <v>98</v>
      </c>
      <c r="AB3880" s="2" t="s">
        <v>185</v>
      </c>
      <c r="AC3880" t="s">
        <v>179</v>
      </c>
      <c r="AD3880" s="6" t="s">
        <v>98</v>
      </c>
      <c r="AE3880" s="7" t="s">
        <v>98</v>
      </c>
      <c r="AF3880" t="s">
        <v>97</v>
      </c>
    </row>
    <row r="3881" spans="1:32">
      <c r="A3881" s="3" t="s">
        <v>184</v>
      </c>
      <c r="B3881">
        <v>3871</v>
      </c>
      <c r="C3881">
        <v>210046</v>
      </c>
      <c r="D3881" t="s">
        <v>137</v>
      </c>
      <c r="E3881" s="2" t="s">
        <v>97</v>
      </c>
      <c r="F3881" s="2" t="s">
        <v>97</v>
      </c>
      <c r="G3881" s="2" t="s">
        <v>97</v>
      </c>
      <c r="H3881" s="3" t="s">
        <v>97</v>
      </c>
      <c r="I3881" s="2" t="s">
        <v>147</v>
      </c>
      <c r="J3881" s="6" t="s">
        <v>97</v>
      </c>
      <c r="K3881" s="2" t="s">
        <v>134</v>
      </c>
      <c r="L3881" t="s">
        <v>139</v>
      </c>
      <c r="M3881" s="2" t="s">
        <v>100</v>
      </c>
      <c r="N3881" s="70" t="s">
        <v>97</v>
      </c>
      <c r="O3881" s="70" t="s">
        <v>163</v>
      </c>
      <c r="P3881" s="5" t="s">
        <v>97</v>
      </c>
      <c r="Q3881" s="2" t="s">
        <v>97</v>
      </c>
      <c r="R3881" s="2" t="s">
        <v>97</v>
      </c>
      <c r="S3881" t="s">
        <v>97</v>
      </c>
      <c r="T3881" t="s">
        <v>97</v>
      </c>
      <c r="U3881" s="2" t="s">
        <v>98</v>
      </c>
      <c r="V3881" s="2" t="s">
        <v>97</v>
      </c>
      <c r="W3881" s="2" t="s">
        <v>98</v>
      </c>
      <c r="X3881" s="2" t="s">
        <v>98</v>
      </c>
      <c r="Y3881" s="2" t="s">
        <v>98</v>
      </c>
      <c r="Z3881" s="2" t="s">
        <v>97</v>
      </c>
      <c r="AA3881" s="2" t="s">
        <v>98</v>
      </c>
      <c r="AB3881" s="2" t="s">
        <v>185</v>
      </c>
      <c r="AC3881" t="s">
        <v>189</v>
      </c>
      <c r="AD3881" t="s">
        <v>97</v>
      </c>
      <c r="AE3881" s="1" t="s">
        <v>98</v>
      </c>
      <c r="AF3881" t="s">
        <v>97</v>
      </c>
    </row>
    <row r="3882" spans="1:32">
      <c r="A3882" s="3" t="s">
        <v>184</v>
      </c>
      <c r="B3882">
        <v>3872</v>
      </c>
      <c r="C3882" s="6">
        <v>210077</v>
      </c>
      <c r="D3882" t="s">
        <v>137</v>
      </c>
      <c r="E3882" s="2" t="s">
        <v>98</v>
      </c>
      <c r="F3882" s="2" t="s">
        <v>98</v>
      </c>
      <c r="G3882" s="2" t="s">
        <v>98</v>
      </c>
      <c r="H3882" s="2" t="s">
        <v>97</v>
      </c>
      <c r="I3882" s="2" t="s">
        <v>145</v>
      </c>
      <c r="J3882" s="2" t="s">
        <v>97</v>
      </c>
      <c r="K3882" s="2" t="s">
        <v>135</v>
      </c>
      <c r="L3882" t="s">
        <v>140</v>
      </c>
      <c r="M3882" s="2" t="s">
        <v>100</v>
      </c>
      <c r="N3882" s="71" t="s">
        <v>98</v>
      </c>
      <c r="O3882" s="71" t="s">
        <v>174</v>
      </c>
      <c r="P3882" s="4" t="s">
        <v>98</v>
      </c>
      <c r="Q3882" s="2" t="s">
        <v>98</v>
      </c>
      <c r="R3882" s="2" t="s">
        <v>98</v>
      </c>
      <c r="S3882" t="s">
        <v>97</v>
      </c>
      <c r="T3882" t="s">
        <v>98</v>
      </c>
      <c r="U3882" s="2" t="s">
        <v>98</v>
      </c>
      <c r="V3882" s="2" t="s">
        <v>98</v>
      </c>
      <c r="W3882" s="2" t="s">
        <v>98</v>
      </c>
      <c r="X3882" s="2" t="s">
        <v>98</v>
      </c>
      <c r="Y3882" s="2" t="s">
        <v>99</v>
      </c>
      <c r="Z3882" s="2" t="s">
        <v>98</v>
      </c>
      <c r="AA3882" s="2" t="s">
        <v>98</v>
      </c>
      <c r="AB3882" s="2" t="s">
        <v>185</v>
      </c>
      <c r="AC3882" t="s">
        <v>179</v>
      </c>
      <c r="AD3882" t="s">
        <v>98</v>
      </c>
      <c r="AE3882" s="1" t="s">
        <v>98</v>
      </c>
      <c r="AF3882" t="s">
        <v>97</v>
      </c>
    </row>
    <row r="3883" spans="1:32">
      <c r="A3883" s="3" t="s">
        <v>184</v>
      </c>
      <c r="B3883">
        <v>3873</v>
      </c>
      <c r="C3883" s="6">
        <v>210081</v>
      </c>
      <c r="D3883" t="s">
        <v>136</v>
      </c>
      <c r="E3883" s="2" t="s">
        <v>98</v>
      </c>
      <c r="F3883" s="2" t="s">
        <v>98</v>
      </c>
      <c r="G3883" s="2" t="s">
        <v>97</v>
      </c>
      <c r="H3883" s="2" t="s">
        <v>97</v>
      </c>
      <c r="I3883" s="2" t="s">
        <v>147</v>
      </c>
      <c r="J3883" s="2" t="s">
        <v>97</v>
      </c>
      <c r="K3883" s="2" t="s">
        <v>134</v>
      </c>
      <c r="L3883" t="s">
        <v>139</v>
      </c>
      <c r="M3883" s="2" t="s">
        <v>101</v>
      </c>
      <c r="N3883" s="71" t="s">
        <v>97</v>
      </c>
      <c r="O3883" s="71" t="s">
        <v>174</v>
      </c>
      <c r="P3883" s="4" t="s">
        <v>98</v>
      </c>
      <c r="Q3883" s="2" t="s">
        <v>97</v>
      </c>
      <c r="R3883" s="2" t="s">
        <v>98</v>
      </c>
      <c r="S3883" t="s">
        <v>97</v>
      </c>
      <c r="T3883" t="s">
        <v>98</v>
      </c>
      <c r="U3883" s="2" t="s">
        <v>98</v>
      </c>
      <c r="V3883" s="2" t="s">
        <v>98</v>
      </c>
      <c r="W3883" s="2" t="s">
        <v>98</v>
      </c>
      <c r="X3883" s="2" t="s">
        <v>98</v>
      </c>
      <c r="Y3883" s="2" t="s">
        <v>98</v>
      </c>
      <c r="Z3883" s="2" t="s">
        <v>98</v>
      </c>
      <c r="AA3883" s="2" t="s">
        <v>98</v>
      </c>
      <c r="AB3883" s="2" t="s">
        <v>98</v>
      </c>
      <c r="AC3883" t="s">
        <v>189</v>
      </c>
      <c r="AD3883" t="s">
        <v>97</v>
      </c>
      <c r="AE3883" s="1" t="s">
        <v>98</v>
      </c>
      <c r="AF3883" t="s">
        <v>98</v>
      </c>
    </row>
    <row r="3884" spans="1:32">
      <c r="A3884" s="3" t="s">
        <v>184</v>
      </c>
      <c r="B3884">
        <v>3874</v>
      </c>
      <c r="C3884" s="6">
        <v>210088</v>
      </c>
      <c r="D3884" t="s">
        <v>137</v>
      </c>
      <c r="E3884" s="2" t="s">
        <v>98</v>
      </c>
      <c r="F3884" s="2" t="s">
        <v>98</v>
      </c>
      <c r="G3884" s="2" t="s">
        <v>98</v>
      </c>
      <c r="H3884" s="2" t="s">
        <v>98</v>
      </c>
      <c r="I3884" s="2" t="s">
        <v>145</v>
      </c>
      <c r="J3884" s="2" t="s">
        <v>97</v>
      </c>
      <c r="K3884" s="2" t="s">
        <v>134</v>
      </c>
      <c r="L3884" t="s">
        <v>140</v>
      </c>
      <c r="M3884" s="2" t="s">
        <v>100</v>
      </c>
      <c r="N3884" s="71" t="s">
        <v>99</v>
      </c>
      <c r="O3884" s="71" t="s">
        <v>174</v>
      </c>
      <c r="P3884" s="4" t="s">
        <v>182</v>
      </c>
      <c r="Q3884" s="2" t="s">
        <v>98</v>
      </c>
      <c r="R3884" s="2" t="s">
        <v>98</v>
      </c>
      <c r="S3884" t="s">
        <v>98</v>
      </c>
      <c r="T3884" t="s">
        <v>98</v>
      </c>
      <c r="U3884" s="2" t="s">
        <v>98</v>
      </c>
      <c r="V3884" s="2" t="s">
        <v>98</v>
      </c>
      <c r="W3884" s="2" t="s">
        <v>98</v>
      </c>
      <c r="X3884" s="2" t="s">
        <v>98</v>
      </c>
      <c r="Y3884" s="2" t="s">
        <v>98</v>
      </c>
      <c r="Z3884" s="2" t="s">
        <v>98</v>
      </c>
      <c r="AA3884" s="2" t="s">
        <v>98</v>
      </c>
      <c r="AB3884" s="2" t="s">
        <v>97</v>
      </c>
      <c r="AC3884" t="s">
        <v>179</v>
      </c>
      <c r="AD3884" t="s">
        <v>97</v>
      </c>
      <c r="AE3884" s="1" t="s">
        <v>98</v>
      </c>
      <c r="AF3884" t="s">
        <v>98</v>
      </c>
    </row>
    <row r="3885" spans="1:32">
      <c r="A3885" s="3" t="s">
        <v>184</v>
      </c>
      <c r="B3885">
        <v>3875</v>
      </c>
      <c r="C3885" s="6">
        <v>210092</v>
      </c>
      <c r="D3885" t="s">
        <v>137</v>
      </c>
      <c r="E3885" s="2" t="s">
        <v>98</v>
      </c>
      <c r="F3885" s="2" t="s">
        <v>98</v>
      </c>
      <c r="G3885" s="2" t="s">
        <v>98</v>
      </c>
      <c r="H3885" s="2" t="s">
        <v>98</v>
      </c>
      <c r="I3885" s="2" t="s">
        <v>145</v>
      </c>
      <c r="J3885" s="2" t="s">
        <v>97</v>
      </c>
      <c r="K3885" s="2" t="s">
        <v>134</v>
      </c>
      <c r="L3885" t="s">
        <v>140</v>
      </c>
      <c r="M3885" s="2" t="s">
        <v>100</v>
      </c>
      <c r="N3885" s="71" t="s">
        <v>99</v>
      </c>
      <c r="O3885" s="71" t="s">
        <v>163</v>
      </c>
      <c r="P3885" s="4" t="s">
        <v>97</v>
      </c>
      <c r="Q3885" s="2" t="s">
        <v>98</v>
      </c>
      <c r="R3885" s="2" t="s">
        <v>98</v>
      </c>
      <c r="S3885" t="s">
        <v>97</v>
      </c>
      <c r="T3885" t="s">
        <v>98</v>
      </c>
      <c r="U3885" s="2" t="s">
        <v>98</v>
      </c>
      <c r="V3885" s="2" t="s">
        <v>98</v>
      </c>
      <c r="W3885" s="2" t="s">
        <v>98</v>
      </c>
      <c r="X3885" s="2" t="s">
        <v>98</v>
      </c>
      <c r="Y3885" s="2" t="s">
        <v>98</v>
      </c>
      <c r="Z3885" s="2" t="s">
        <v>98</v>
      </c>
      <c r="AA3885" s="2" t="s">
        <v>98</v>
      </c>
      <c r="AB3885" s="2" t="s">
        <v>97</v>
      </c>
      <c r="AC3885" t="s">
        <v>189</v>
      </c>
      <c r="AD3885" t="s">
        <v>97</v>
      </c>
      <c r="AE3885" s="1" t="s">
        <v>98</v>
      </c>
      <c r="AF3885" t="s">
        <v>98</v>
      </c>
    </row>
    <row r="3886" spans="1:32">
      <c r="A3886" s="3" t="s">
        <v>184</v>
      </c>
      <c r="B3886">
        <v>3876</v>
      </c>
      <c r="C3886" s="6">
        <v>210105</v>
      </c>
      <c r="D3886" t="s">
        <v>136</v>
      </c>
      <c r="E3886" s="2" t="s">
        <v>98</v>
      </c>
      <c r="F3886" s="2" t="s">
        <v>98</v>
      </c>
      <c r="G3886" s="2" t="s">
        <v>98</v>
      </c>
      <c r="H3886" s="2" t="s">
        <v>97</v>
      </c>
      <c r="I3886" s="2" t="s">
        <v>149</v>
      </c>
      <c r="J3886" s="2" t="s">
        <v>97</v>
      </c>
      <c r="K3886" s="2" t="s">
        <v>134</v>
      </c>
      <c r="L3886" t="s">
        <v>140</v>
      </c>
      <c r="M3886" s="2" t="s">
        <v>100</v>
      </c>
      <c r="N3886" s="71" t="s">
        <v>97</v>
      </c>
      <c r="O3886" s="71" t="s">
        <v>174</v>
      </c>
      <c r="P3886" s="4" t="s">
        <v>182</v>
      </c>
      <c r="Q3886" s="2" t="s">
        <v>98</v>
      </c>
      <c r="R3886" s="2" t="s">
        <v>98</v>
      </c>
      <c r="S3886" t="s">
        <v>98</v>
      </c>
      <c r="T3886" t="s">
        <v>98</v>
      </c>
      <c r="U3886" s="2" t="s">
        <v>98</v>
      </c>
      <c r="V3886" s="2" t="s">
        <v>98</v>
      </c>
      <c r="W3886" s="2" t="s">
        <v>98</v>
      </c>
      <c r="X3886" s="2" t="s">
        <v>98</v>
      </c>
      <c r="Y3886" s="2" t="s">
        <v>186</v>
      </c>
      <c r="Z3886" s="2" t="s">
        <v>98</v>
      </c>
      <c r="AA3886" s="2" t="s">
        <v>98</v>
      </c>
      <c r="AB3886" s="2" t="s">
        <v>97</v>
      </c>
      <c r="AC3886" t="s">
        <v>189</v>
      </c>
      <c r="AD3886" t="s">
        <v>97</v>
      </c>
      <c r="AE3886" s="1" t="s">
        <v>98</v>
      </c>
      <c r="AF3886" t="s">
        <v>98</v>
      </c>
    </row>
    <row r="3887" spans="1:32">
      <c r="A3887" s="3" t="s">
        <v>184</v>
      </c>
      <c r="B3887">
        <v>3877</v>
      </c>
      <c r="C3887" s="6">
        <v>210106</v>
      </c>
      <c r="D3887" t="s">
        <v>137</v>
      </c>
      <c r="E3887" s="2" t="s">
        <v>98</v>
      </c>
      <c r="F3887" s="2" t="s">
        <v>98</v>
      </c>
      <c r="G3887" s="2" t="s">
        <v>98</v>
      </c>
      <c r="H3887" s="2" t="s">
        <v>97</v>
      </c>
      <c r="I3887" s="2" t="s">
        <v>149</v>
      </c>
      <c r="J3887" s="2" t="s">
        <v>97</v>
      </c>
      <c r="K3887" s="2" t="s">
        <v>134</v>
      </c>
      <c r="L3887" t="s">
        <v>140</v>
      </c>
      <c r="M3887" s="2" t="s">
        <v>100</v>
      </c>
      <c r="N3887" s="71" t="s">
        <v>97</v>
      </c>
      <c r="O3887" s="71" t="s">
        <v>174</v>
      </c>
      <c r="P3887" s="4" t="s">
        <v>182</v>
      </c>
      <c r="Q3887" s="2" t="s">
        <v>98</v>
      </c>
      <c r="R3887" s="2" t="s">
        <v>98</v>
      </c>
      <c r="S3887" t="s">
        <v>98</v>
      </c>
      <c r="T3887" t="s">
        <v>98</v>
      </c>
      <c r="U3887" s="2" t="s">
        <v>98</v>
      </c>
      <c r="V3887" s="2" t="s">
        <v>98</v>
      </c>
      <c r="W3887" s="2" t="s">
        <v>98</v>
      </c>
      <c r="X3887" s="2" t="s">
        <v>98</v>
      </c>
      <c r="Y3887" s="2" t="s">
        <v>186</v>
      </c>
      <c r="Z3887" s="2" t="s">
        <v>98</v>
      </c>
      <c r="AA3887" s="2" t="s">
        <v>98</v>
      </c>
      <c r="AB3887" s="2" t="s">
        <v>97</v>
      </c>
      <c r="AC3887" t="s">
        <v>189</v>
      </c>
      <c r="AD3887" t="s">
        <v>97</v>
      </c>
      <c r="AE3887" s="1" t="s">
        <v>98</v>
      </c>
      <c r="AF3887" t="s">
        <v>98</v>
      </c>
    </row>
    <row r="3888" spans="1:32">
      <c r="A3888" s="3" t="s">
        <v>184</v>
      </c>
      <c r="B3888">
        <v>3878</v>
      </c>
      <c r="C3888" s="6">
        <v>210115</v>
      </c>
      <c r="D3888" t="s">
        <v>137</v>
      </c>
      <c r="E3888" s="2" t="s">
        <v>98</v>
      </c>
      <c r="F3888" s="2" t="s">
        <v>98</v>
      </c>
      <c r="G3888" s="2" t="s">
        <v>98</v>
      </c>
      <c r="H3888" s="2" t="s">
        <v>97</v>
      </c>
      <c r="I3888" s="2" t="s">
        <v>146</v>
      </c>
      <c r="J3888" s="2" t="s">
        <v>97</v>
      </c>
      <c r="K3888" s="2" t="s">
        <v>134</v>
      </c>
      <c r="L3888" t="s">
        <v>140</v>
      </c>
      <c r="M3888" s="2" t="s">
        <v>100</v>
      </c>
      <c r="N3888" s="71" t="s">
        <v>98</v>
      </c>
      <c r="O3888" s="71" t="s">
        <v>174</v>
      </c>
      <c r="P3888" s="4" t="s">
        <v>98</v>
      </c>
      <c r="Q3888" s="2" t="s">
        <v>98</v>
      </c>
      <c r="R3888" s="2" t="s">
        <v>98</v>
      </c>
      <c r="S3888" t="s">
        <v>97</v>
      </c>
      <c r="T3888" t="s">
        <v>98</v>
      </c>
      <c r="U3888" s="2" t="s">
        <v>98</v>
      </c>
      <c r="V3888" s="2" t="s">
        <v>98</v>
      </c>
      <c r="W3888" s="2" t="s">
        <v>98</v>
      </c>
      <c r="X3888" s="2" t="s">
        <v>98</v>
      </c>
      <c r="Y3888" s="2" t="s">
        <v>186</v>
      </c>
      <c r="Z3888" s="2" t="s">
        <v>98</v>
      </c>
      <c r="AA3888" s="2" t="s">
        <v>98</v>
      </c>
      <c r="AB3888" s="2" t="s">
        <v>98</v>
      </c>
      <c r="AC3888" t="s">
        <v>179</v>
      </c>
      <c r="AD3888" t="s">
        <v>97</v>
      </c>
      <c r="AE3888" s="1" t="s">
        <v>98</v>
      </c>
      <c r="AF3888" t="s">
        <v>98</v>
      </c>
    </row>
    <row r="3889" spans="1:32">
      <c r="A3889" s="3" t="s">
        <v>184</v>
      </c>
      <c r="B3889">
        <v>3879</v>
      </c>
      <c r="C3889">
        <v>210116</v>
      </c>
      <c r="D3889" t="s">
        <v>136</v>
      </c>
      <c r="E3889" s="2" t="s">
        <v>98</v>
      </c>
      <c r="F3889" s="2" t="s">
        <v>98</v>
      </c>
      <c r="G3889" s="2" t="s">
        <v>98</v>
      </c>
      <c r="H3889" s="2" t="s">
        <v>97</v>
      </c>
      <c r="I3889" s="2" t="s">
        <v>146</v>
      </c>
      <c r="J3889" s="6" t="s">
        <v>97</v>
      </c>
      <c r="K3889" s="2" t="s">
        <v>134</v>
      </c>
      <c r="L3889" t="s">
        <v>140</v>
      </c>
      <c r="M3889" s="3" t="s">
        <v>100</v>
      </c>
      <c r="N3889" s="71" t="s">
        <v>98</v>
      </c>
      <c r="O3889" s="71" t="s">
        <v>163</v>
      </c>
      <c r="P3889" s="5" t="s">
        <v>182</v>
      </c>
      <c r="Q3889" s="2" t="s">
        <v>98</v>
      </c>
      <c r="R3889" s="2" t="s">
        <v>98</v>
      </c>
      <c r="S3889" t="s">
        <v>98</v>
      </c>
      <c r="T3889" t="s">
        <v>98</v>
      </c>
      <c r="U3889" s="2" t="s">
        <v>98</v>
      </c>
      <c r="V3889" s="2" t="s">
        <v>98</v>
      </c>
      <c r="W3889" s="2" t="s">
        <v>98</v>
      </c>
      <c r="X3889" s="2" t="s">
        <v>98</v>
      </c>
      <c r="Y3889" s="2" t="s">
        <v>186</v>
      </c>
      <c r="Z3889" s="2" t="s">
        <v>98</v>
      </c>
      <c r="AA3889" s="2" t="s">
        <v>98</v>
      </c>
      <c r="AB3889" s="2" t="s">
        <v>98</v>
      </c>
      <c r="AC3889" t="s">
        <v>179</v>
      </c>
      <c r="AD3889" t="s">
        <v>97</v>
      </c>
      <c r="AE3889" s="1" t="s">
        <v>98</v>
      </c>
      <c r="AF3889" t="s">
        <v>97</v>
      </c>
    </row>
    <row r="3890" spans="1:32">
      <c r="A3890" s="3" t="s">
        <v>184</v>
      </c>
      <c r="B3890">
        <v>3880</v>
      </c>
      <c r="C3890" s="6">
        <v>210123</v>
      </c>
      <c r="D3890" t="s">
        <v>136</v>
      </c>
      <c r="E3890" s="2" t="s">
        <v>98</v>
      </c>
      <c r="F3890" s="2" t="s">
        <v>98</v>
      </c>
      <c r="G3890" s="2" t="s">
        <v>98</v>
      </c>
      <c r="H3890" s="2" t="s">
        <v>97</v>
      </c>
      <c r="I3890" s="2" t="s">
        <v>146</v>
      </c>
      <c r="J3890" s="2" t="s">
        <v>97</v>
      </c>
      <c r="K3890" s="2" t="s">
        <v>134</v>
      </c>
      <c r="L3890" t="s">
        <v>140</v>
      </c>
      <c r="M3890" s="2" t="s">
        <v>100</v>
      </c>
      <c r="N3890" s="71" t="s">
        <v>98</v>
      </c>
      <c r="O3890" s="71" t="s">
        <v>174</v>
      </c>
      <c r="P3890" s="4" t="s">
        <v>182</v>
      </c>
      <c r="Q3890" s="2" t="s">
        <v>98</v>
      </c>
      <c r="R3890" s="2" t="s">
        <v>98</v>
      </c>
      <c r="S3890" t="s">
        <v>98</v>
      </c>
      <c r="T3890" t="s">
        <v>98</v>
      </c>
      <c r="U3890" s="2" t="s">
        <v>98</v>
      </c>
      <c r="V3890" s="2" t="s">
        <v>98</v>
      </c>
      <c r="W3890" s="2" t="s">
        <v>98</v>
      </c>
      <c r="X3890" s="2" t="s">
        <v>98</v>
      </c>
      <c r="Y3890" s="2" t="s">
        <v>98</v>
      </c>
      <c r="Z3890" s="2" t="s">
        <v>98</v>
      </c>
      <c r="AA3890" s="2" t="s">
        <v>98</v>
      </c>
      <c r="AB3890" s="2" t="s">
        <v>98</v>
      </c>
      <c r="AC3890" t="s">
        <v>179</v>
      </c>
      <c r="AD3890" t="s">
        <v>97</v>
      </c>
      <c r="AE3890" s="1" t="s">
        <v>98</v>
      </c>
      <c r="AF3890" t="s">
        <v>98</v>
      </c>
    </row>
    <row r="3891" spans="1:32">
      <c r="A3891" s="3" t="s">
        <v>184</v>
      </c>
      <c r="B3891">
        <v>3881</v>
      </c>
      <c r="C3891" s="6">
        <v>210130</v>
      </c>
      <c r="D3891" t="s">
        <v>137</v>
      </c>
      <c r="E3891" s="2" t="s">
        <v>98</v>
      </c>
      <c r="F3891" s="2" t="s">
        <v>98</v>
      </c>
      <c r="G3891" s="2" t="s">
        <v>98</v>
      </c>
      <c r="H3891" s="2" t="s">
        <v>97</v>
      </c>
      <c r="I3891" s="2" t="s">
        <v>147</v>
      </c>
      <c r="J3891" s="2" t="s">
        <v>97</v>
      </c>
      <c r="K3891" s="2" t="s">
        <v>134</v>
      </c>
      <c r="L3891" t="s">
        <v>140</v>
      </c>
      <c r="M3891" s="2" t="s">
        <v>101</v>
      </c>
      <c r="N3891" s="71" t="s">
        <v>98</v>
      </c>
      <c r="O3891" s="71" t="s">
        <v>174</v>
      </c>
      <c r="P3891" s="4" t="s">
        <v>182</v>
      </c>
      <c r="Q3891" s="2" t="s">
        <v>98</v>
      </c>
      <c r="R3891" s="2" t="s">
        <v>98</v>
      </c>
      <c r="S3891" t="s">
        <v>98</v>
      </c>
      <c r="T3891" t="s">
        <v>98</v>
      </c>
      <c r="U3891" s="2" t="s">
        <v>98</v>
      </c>
      <c r="V3891" s="2" t="s">
        <v>98</v>
      </c>
      <c r="W3891" s="2" t="s">
        <v>98</v>
      </c>
      <c r="X3891" s="2" t="s">
        <v>98</v>
      </c>
      <c r="Y3891" s="2" t="s">
        <v>98</v>
      </c>
      <c r="Z3891" s="2" t="s">
        <v>98</v>
      </c>
      <c r="AA3891" s="2" t="s">
        <v>98</v>
      </c>
      <c r="AB3891" s="2" t="s">
        <v>99</v>
      </c>
      <c r="AC3891" t="s">
        <v>179</v>
      </c>
      <c r="AD3891" t="s">
        <v>97</v>
      </c>
      <c r="AE3891" s="1" t="s">
        <v>98</v>
      </c>
      <c r="AF3891" t="s">
        <v>97</v>
      </c>
    </row>
    <row r="3892" spans="1:32">
      <c r="A3892" s="3" t="s">
        <v>184</v>
      </c>
      <c r="B3892">
        <v>3882</v>
      </c>
      <c r="C3892">
        <v>210144</v>
      </c>
      <c r="D3892" t="s">
        <v>136</v>
      </c>
      <c r="E3892" s="2" t="s">
        <v>98</v>
      </c>
      <c r="F3892" s="2" t="s">
        <v>98</v>
      </c>
      <c r="G3892" s="2" t="s">
        <v>98</v>
      </c>
      <c r="H3892" s="2" t="s">
        <v>97</v>
      </c>
      <c r="I3892" s="2" t="s">
        <v>146</v>
      </c>
      <c r="J3892" s="6" t="s">
        <v>97</v>
      </c>
      <c r="K3892" s="2" t="s">
        <v>134</v>
      </c>
      <c r="L3892" t="s">
        <v>139</v>
      </c>
      <c r="M3892" s="3" t="s">
        <v>100</v>
      </c>
      <c r="N3892" s="71" t="s">
        <v>98</v>
      </c>
      <c r="O3892" s="71" t="s">
        <v>163</v>
      </c>
      <c r="P3892" s="4" t="s">
        <v>97</v>
      </c>
      <c r="Q3892" s="2" t="s">
        <v>98</v>
      </c>
      <c r="R3892" s="2" t="s">
        <v>98</v>
      </c>
      <c r="S3892" t="s">
        <v>97</v>
      </c>
      <c r="T3892" t="s">
        <v>98</v>
      </c>
      <c r="U3892" s="2" t="s">
        <v>98</v>
      </c>
      <c r="V3892" s="2" t="s">
        <v>97</v>
      </c>
      <c r="W3892" s="2" t="s">
        <v>98</v>
      </c>
      <c r="X3892" s="2" t="s">
        <v>98</v>
      </c>
      <c r="Y3892" s="2" t="s">
        <v>98</v>
      </c>
      <c r="Z3892" s="2" t="s">
        <v>98</v>
      </c>
      <c r="AA3892" s="2" t="s">
        <v>98</v>
      </c>
      <c r="AB3892" s="2" t="s">
        <v>99</v>
      </c>
      <c r="AC3892" t="s">
        <v>189</v>
      </c>
      <c r="AD3892" s="6" t="s">
        <v>97</v>
      </c>
      <c r="AE3892" s="1" t="s">
        <v>98</v>
      </c>
      <c r="AF3892" t="s">
        <v>98</v>
      </c>
    </row>
    <row r="3893" spans="1:32">
      <c r="A3893" s="3" t="s">
        <v>183</v>
      </c>
      <c r="B3893">
        <v>3883</v>
      </c>
      <c r="C3893" s="6">
        <v>210154</v>
      </c>
      <c r="D3893" t="s">
        <v>136</v>
      </c>
      <c r="E3893" s="2" t="s">
        <v>98</v>
      </c>
      <c r="F3893" s="2" t="s">
        <v>98</v>
      </c>
      <c r="G3893" s="2" t="s">
        <v>98</v>
      </c>
      <c r="H3893" s="2" t="s">
        <v>97</v>
      </c>
      <c r="I3893" s="2" t="s">
        <v>149</v>
      </c>
      <c r="J3893" s="2" t="s">
        <v>97</v>
      </c>
      <c r="K3893" s="2" t="s">
        <v>134</v>
      </c>
      <c r="L3893" t="s">
        <v>140</v>
      </c>
      <c r="M3893" s="2" t="s">
        <v>100</v>
      </c>
      <c r="N3893" s="71" t="s">
        <v>97</v>
      </c>
      <c r="O3893" s="71" t="s">
        <v>163</v>
      </c>
      <c r="P3893" s="4" t="s">
        <v>97</v>
      </c>
      <c r="Q3893" s="2" t="s">
        <v>98</v>
      </c>
      <c r="R3893" s="2" t="s">
        <v>98</v>
      </c>
      <c r="S3893" t="s">
        <v>97</v>
      </c>
      <c r="T3893" t="s">
        <v>98</v>
      </c>
      <c r="U3893" s="2" t="s">
        <v>98</v>
      </c>
      <c r="V3893" s="2" t="s">
        <v>97</v>
      </c>
      <c r="W3893" s="2" t="s">
        <v>98</v>
      </c>
      <c r="X3893" s="2" t="s">
        <v>97</v>
      </c>
      <c r="Y3893" s="2" t="s">
        <v>186</v>
      </c>
      <c r="Z3893" s="2" t="s">
        <v>98</v>
      </c>
      <c r="AA3893" s="2" t="s">
        <v>98</v>
      </c>
      <c r="AB3893" s="2" t="s">
        <v>99</v>
      </c>
      <c r="AC3893" t="s">
        <v>189</v>
      </c>
      <c r="AD3893" t="s">
        <v>97</v>
      </c>
      <c r="AE3893" s="1" t="s">
        <v>98</v>
      </c>
      <c r="AF3893" t="s">
        <v>97</v>
      </c>
    </row>
    <row r="3894" spans="1:32">
      <c r="A3894" s="3" t="s">
        <v>184</v>
      </c>
      <c r="B3894">
        <v>3884</v>
      </c>
      <c r="C3894" s="6">
        <v>210156</v>
      </c>
      <c r="D3894" t="s">
        <v>137</v>
      </c>
      <c r="E3894" s="2" t="s">
        <v>98</v>
      </c>
      <c r="F3894" s="2" t="s">
        <v>98</v>
      </c>
      <c r="G3894" s="2" t="s">
        <v>98</v>
      </c>
      <c r="H3894" s="2" t="s">
        <v>97</v>
      </c>
      <c r="I3894" s="2" t="s">
        <v>147</v>
      </c>
      <c r="J3894" s="2" t="s">
        <v>97</v>
      </c>
      <c r="K3894" s="2" t="s">
        <v>134</v>
      </c>
      <c r="L3894" t="s">
        <v>140</v>
      </c>
      <c r="M3894" s="2" t="s">
        <v>101</v>
      </c>
      <c r="N3894" s="71" t="s">
        <v>98</v>
      </c>
      <c r="O3894" s="71" t="s">
        <v>174</v>
      </c>
      <c r="P3894" s="4" t="s">
        <v>98</v>
      </c>
      <c r="Q3894" s="2" t="s">
        <v>98</v>
      </c>
      <c r="R3894" s="2" t="s">
        <v>98</v>
      </c>
      <c r="S3894" t="s">
        <v>97</v>
      </c>
      <c r="T3894" t="s">
        <v>98</v>
      </c>
      <c r="U3894" s="2" t="s">
        <v>98</v>
      </c>
      <c r="V3894" s="2" t="s">
        <v>98</v>
      </c>
      <c r="W3894" s="2" t="s">
        <v>98</v>
      </c>
      <c r="X3894" s="2" t="s">
        <v>98</v>
      </c>
      <c r="Y3894" s="2" t="s">
        <v>186</v>
      </c>
      <c r="Z3894" s="2" t="s">
        <v>98</v>
      </c>
      <c r="AA3894" s="2" t="s">
        <v>98</v>
      </c>
      <c r="AB3894" s="2" t="s">
        <v>97</v>
      </c>
      <c r="AC3894" t="s">
        <v>189</v>
      </c>
      <c r="AD3894" t="s">
        <v>97</v>
      </c>
      <c r="AE3894" s="1" t="s">
        <v>98</v>
      </c>
      <c r="AF3894" t="s">
        <v>98</v>
      </c>
    </row>
    <row r="3895" spans="1:32">
      <c r="A3895" s="3" t="s">
        <v>183</v>
      </c>
      <c r="B3895">
        <v>3885</v>
      </c>
      <c r="C3895">
        <v>210157</v>
      </c>
      <c r="D3895" t="s">
        <v>136</v>
      </c>
      <c r="E3895" s="2" t="s">
        <v>98</v>
      </c>
      <c r="F3895" s="2" t="s">
        <v>98</v>
      </c>
      <c r="G3895" s="2" t="s">
        <v>98</v>
      </c>
      <c r="H3895" s="3" t="s">
        <v>97</v>
      </c>
      <c r="I3895" s="2" t="s">
        <v>149</v>
      </c>
      <c r="J3895" s="6" t="s">
        <v>97</v>
      </c>
      <c r="K3895" s="2" t="s">
        <v>134</v>
      </c>
      <c r="L3895" t="s">
        <v>140</v>
      </c>
      <c r="M3895" s="2" t="s">
        <v>100</v>
      </c>
      <c r="N3895" s="70" t="s">
        <v>98</v>
      </c>
      <c r="O3895" s="70" t="s">
        <v>174</v>
      </c>
      <c r="P3895" s="5" t="s">
        <v>182</v>
      </c>
      <c r="Q3895" s="2" t="s">
        <v>98</v>
      </c>
      <c r="R3895" s="2" t="s">
        <v>98</v>
      </c>
      <c r="S3895" t="s">
        <v>98</v>
      </c>
      <c r="T3895" t="s">
        <v>98</v>
      </c>
      <c r="U3895" s="2" t="s">
        <v>98</v>
      </c>
      <c r="V3895" s="2" t="s">
        <v>98</v>
      </c>
      <c r="W3895" s="2" t="s">
        <v>98</v>
      </c>
      <c r="X3895" s="2" t="s">
        <v>98</v>
      </c>
      <c r="Y3895" s="2" t="s">
        <v>186</v>
      </c>
      <c r="Z3895" s="2" t="s">
        <v>98</v>
      </c>
      <c r="AA3895" s="2" t="s">
        <v>98</v>
      </c>
      <c r="AB3895" s="2" t="s">
        <v>99</v>
      </c>
      <c r="AC3895" t="s">
        <v>189</v>
      </c>
      <c r="AD3895" t="s">
        <v>97</v>
      </c>
      <c r="AE3895" s="1" t="s">
        <v>98</v>
      </c>
      <c r="AF3895" t="s">
        <v>98</v>
      </c>
    </row>
    <row r="3896" spans="1:32">
      <c r="A3896" s="3" t="s">
        <v>184</v>
      </c>
      <c r="B3896">
        <v>3886</v>
      </c>
      <c r="C3896" s="6">
        <v>210158</v>
      </c>
      <c r="D3896" t="s">
        <v>137</v>
      </c>
      <c r="E3896" s="2" t="s">
        <v>98</v>
      </c>
      <c r="F3896" s="2" t="s">
        <v>98</v>
      </c>
      <c r="G3896" s="2" t="s">
        <v>98</v>
      </c>
      <c r="H3896" s="2" t="s">
        <v>97</v>
      </c>
      <c r="I3896" s="2" t="s">
        <v>147</v>
      </c>
      <c r="J3896" s="2" t="s">
        <v>97</v>
      </c>
      <c r="K3896" s="2" t="s">
        <v>134</v>
      </c>
      <c r="L3896" t="s">
        <v>140</v>
      </c>
      <c r="M3896" s="2" t="s">
        <v>101</v>
      </c>
      <c r="N3896" s="71" t="s">
        <v>98</v>
      </c>
      <c r="O3896" s="71" t="s">
        <v>174</v>
      </c>
      <c r="P3896" s="4" t="s">
        <v>98</v>
      </c>
      <c r="Q3896" s="2" t="s">
        <v>98</v>
      </c>
      <c r="R3896" s="2" t="s">
        <v>98</v>
      </c>
      <c r="S3896" t="s">
        <v>97</v>
      </c>
      <c r="T3896" t="s">
        <v>98</v>
      </c>
      <c r="U3896" s="2" t="s">
        <v>98</v>
      </c>
      <c r="V3896" s="2" t="s">
        <v>98</v>
      </c>
      <c r="W3896" s="2" t="s">
        <v>98</v>
      </c>
      <c r="X3896" s="2" t="s">
        <v>98</v>
      </c>
      <c r="Y3896" s="2" t="s">
        <v>186</v>
      </c>
      <c r="Z3896" s="2" t="s">
        <v>98</v>
      </c>
      <c r="AA3896" s="2" t="s">
        <v>98</v>
      </c>
      <c r="AB3896" s="2" t="s">
        <v>97</v>
      </c>
      <c r="AC3896" t="s">
        <v>189</v>
      </c>
      <c r="AD3896" t="s">
        <v>97</v>
      </c>
      <c r="AE3896" s="1" t="s">
        <v>98</v>
      </c>
      <c r="AF3896" t="s">
        <v>98</v>
      </c>
    </row>
    <row r="3897" spans="1:32">
      <c r="A3897" s="3" t="s">
        <v>184</v>
      </c>
      <c r="B3897">
        <v>3887</v>
      </c>
      <c r="C3897" s="6">
        <v>210160</v>
      </c>
      <c r="D3897" t="s">
        <v>136</v>
      </c>
      <c r="E3897" s="2" t="s">
        <v>97</v>
      </c>
      <c r="F3897" s="2" t="s">
        <v>97</v>
      </c>
      <c r="G3897" s="2" t="s">
        <v>98</v>
      </c>
      <c r="H3897" s="2" t="s">
        <v>97</v>
      </c>
      <c r="I3897" s="2" t="s">
        <v>149</v>
      </c>
      <c r="J3897" s="2" t="s">
        <v>97</v>
      </c>
      <c r="K3897" s="2" t="s">
        <v>134</v>
      </c>
      <c r="L3897" t="s">
        <v>139</v>
      </c>
      <c r="M3897" s="2" t="s">
        <v>100</v>
      </c>
      <c r="N3897" s="71" t="s">
        <v>98</v>
      </c>
      <c r="O3897" s="71" t="s">
        <v>163</v>
      </c>
      <c r="P3897" s="4" t="s">
        <v>98</v>
      </c>
      <c r="Q3897" s="2" t="s">
        <v>97</v>
      </c>
      <c r="R3897" s="2" t="s">
        <v>98</v>
      </c>
      <c r="S3897" t="s">
        <v>97</v>
      </c>
      <c r="T3897" t="s">
        <v>98</v>
      </c>
      <c r="U3897" s="2" t="s">
        <v>97</v>
      </c>
      <c r="V3897" s="2" t="s">
        <v>97</v>
      </c>
      <c r="W3897" s="2" t="s">
        <v>97</v>
      </c>
      <c r="X3897" s="2" t="s">
        <v>97</v>
      </c>
      <c r="Y3897" s="2" t="s">
        <v>98</v>
      </c>
      <c r="Z3897" s="2" t="s">
        <v>98</v>
      </c>
      <c r="AA3897" s="2" t="s">
        <v>98</v>
      </c>
      <c r="AB3897" s="2" t="s">
        <v>98</v>
      </c>
      <c r="AC3897" t="s">
        <v>189</v>
      </c>
      <c r="AD3897" t="s">
        <v>97</v>
      </c>
      <c r="AE3897" s="1" t="s">
        <v>98</v>
      </c>
      <c r="AF3897" t="s">
        <v>98</v>
      </c>
    </row>
    <row r="3898" spans="1:32">
      <c r="A3898" s="3" t="s">
        <v>184</v>
      </c>
      <c r="B3898">
        <v>3888</v>
      </c>
      <c r="C3898">
        <v>210168</v>
      </c>
      <c r="D3898" t="s">
        <v>137</v>
      </c>
      <c r="E3898" s="2" t="s">
        <v>98</v>
      </c>
      <c r="F3898" s="2" t="s">
        <v>98</v>
      </c>
      <c r="G3898" s="2" t="s">
        <v>98</v>
      </c>
      <c r="H3898" s="3" t="s">
        <v>97</v>
      </c>
      <c r="I3898" s="2" t="s">
        <v>146</v>
      </c>
      <c r="J3898" s="6" t="s">
        <v>97</v>
      </c>
      <c r="K3898" s="2" t="s">
        <v>134</v>
      </c>
      <c r="L3898" t="s">
        <v>140</v>
      </c>
      <c r="M3898" s="2" t="s">
        <v>100</v>
      </c>
      <c r="N3898" s="70" t="s">
        <v>98</v>
      </c>
      <c r="O3898" s="70" t="s">
        <v>174</v>
      </c>
      <c r="P3898" s="5" t="s">
        <v>98</v>
      </c>
      <c r="Q3898" s="2" t="s">
        <v>98</v>
      </c>
      <c r="R3898" s="2" t="s">
        <v>98</v>
      </c>
      <c r="S3898" t="s">
        <v>97</v>
      </c>
      <c r="T3898" t="s">
        <v>98</v>
      </c>
      <c r="U3898" s="2" t="s">
        <v>98</v>
      </c>
      <c r="V3898" s="2" t="s">
        <v>98</v>
      </c>
      <c r="W3898" s="2" t="s">
        <v>98</v>
      </c>
      <c r="X3898" s="2" t="s">
        <v>98</v>
      </c>
      <c r="Y3898" s="2" t="s">
        <v>98</v>
      </c>
      <c r="Z3898" s="2" t="s">
        <v>98</v>
      </c>
      <c r="AA3898" s="2" t="s">
        <v>98</v>
      </c>
      <c r="AB3898" s="2" t="s">
        <v>97</v>
      </c>
      <c r="AC3898" t="s">
        <v>189</v>
      </c>
      <c r="AD3898" t="s">
        <v>97</v>
      </c>
      <c r="AE3898" s="1" t="s">
        <v>98</v>
      </c>
      <c r="AF3898" t="s">
        <v>98</v>
      </c>
    </row>
    <row r="3899" spans="1:32">
      <c r="A3899" s="3" t="s">
        <v>184</v>
      </c>
      <c r="B3899">
        <v>3889</v>
      </c>
      <c r="C3899">
        <v>210171</v>
      </c>
      <c r="D3899" t="s">
        <v>136</v>
      </c>
      <c r="E3899" s="2" t="s">
        <v>97</v>
      </c>
      <c r="F3899" s="2" t="s">
        <v>98</v>
      </c>
      <c r="G3899" s="2" t="s">
        <v>98</v>
      </c>
      <c r="H3899" s="2" t="s">
        <v>97</v>
      </c>
      <c r="I3899" s="2" t="s">
        <v>147</v>
      </c>
      <c r="J3899" s="6" t="s">
        <v>97</v>
      </c>
      <c r="K3899" s="2" t="s">
        <v>134</v>
      </c>
      <c r="L3899" t="s">
        <v>138</v>
      </c>
      <c r="M3899" s="2" t="s">
        <v>101</v>
      </c>
      <c r="N3899" s="70" t="s">
        <v>97</v>
      </c>
      <c r="O3899" s="70" t="s">
        <v>174</v>
      </c>
      <c r="P3899" s="5" t="s">
        <v>97</v>
      </c>
      <c r="Q3899" s="2" t="s">
        <v>98</v>
      </c>
      <c r="R3899" s="2" t="s">
        <v>98</v>
      </c>
      <c r="S3899" t="s">
        <v>97</v>
      </c>
      <c r="T3899" t="s">
        <v>98</v>
      </c>
      <c r="U3899" s="2" t="s">
        <v>98</v>
      </c>
      <c r="V3899" s="2" t="s">
        <v>97</v>
      </c>
      <c r="W3899" s="2" t="s">
        <v>98</v>
      </c>
      <c r="X3899" s="2" t="s">
        <v>97</v>
      </c>
      <c r="Y3899" s="2" t="s">
        <v>98</v>
      </c>
      <c r="Z3899" s="2" t="s">
        <v>98</v>
      </c>
      <c r="AA3899" s="2" t="s">
        <v>98</v>
      </c>
      <c r="AB3899" s="2" t="s">
        <v>97</v>
      </c>
      <c r="AC3899" t="s">
        <v>189</v>
      </c>
      <c r="AD3899" t="s">
        <v>97</v>
      </c>
      <c r="AE3899" s="1" t="s">
        <v>98</v>
      </c>
      <c r="AF3899" t="s">
        <v>98</v>
      </c>
    </row>
    <row r="3900" spans="1:32">
      <c r="A3900" s="3" t="s">
        <v>184</v>
      </c>
      <c r="B3900">
        <v>3890</v>
      </c>
      <c r="C3900">
        <v>210177</v>
      </c>
      <c r="D3900" t="s">
        <v>137</v>
      </c>
      <c r="E3900" s="2" t="s">
        <v>98</v>
      </c>
      <c r="F3900" s="2" t="s">
        <v>98</v>
      </c>
      <c r="G3900" s="2" t="s">
        <v>98</v>
      </c>
      <c r="H3900" s="3" t="s">
        <v>99</v>
      </c>
      <c r="I3900" s="2" t="s">
        <v>145</v>
      </c>
      <c r="J3900" s="6" t="s">
        <v>97</v>
      </c>
      <c r="K3900" s="2" t="s">
        <v>134</v>
      </c>
      <c r="L3900" t="s">
        <v>140</v>
      </c>
      <c r="M3900" s="2" t="s">
        <v>100</v>
      </c>
      <c r="N3900" s="70" t="s">
        <v>97</v>
      </c>
      <c r="O3900" s="70" t="s">
        <v>163</v>
      </c>
      <c r="P3900" s="4" t="s">
        <v>182</v>
      </c>
      <c r="Q3900" s="2" t="s">
        <v>98</v>
      </c>
      <c r="R3900" s="2" t="s">
        <v>98</v>
      </c>
      <c r="S3900" t="s">
        <v>98</v>
      </c>
      <c r="T3900" t="s">
        <v>98</v>
      </c>
      <c r="U3900" s="2" t="s">
        <v>98</v>
      </c>
      <c r="V3900" s="2" t="s">
        <v>98</v>
      </c>
      <c r="W3900" s="2" t="s">
        <v>98</v>
      </c>
      <c r="X3900" s="2" t="s">
        <v>98</v>
      </c>
      <c r="Y3900" s="2" t="s">
        <v>98</v>
      </c>
      <c r="Z3900" s="2" t="s">
        <v>98</v>
      </c>
      <c r="AA3900" s="2" t="s">
        <v>98</v>
      </c>
      <c r="AB3900" s="2" t="s">
        <v>97</v>
      </c>
      <c r="AC3900" t="s">
        <v>189</v>
      </c>
      <c r="AD3900" t="s">
        <v>97</v>
      </c>
      <c r="AE3900" s="1" t="s">
        <v>98</v>
      </c>
      <c r="AF3900" t="s">
        <v>98</v>
      </c>
    </row>
    <row r="3901" spans="1:32">
      <c r="A3901" s="3" t="s">
        <v>183</v>
      </c>
      <c r="B3901">
        <v>3891</v>
      </c>
      <c r="C3901">
        <v>210178</v>
      </c>
      <c r="D3901" t="s">
        <v>137</v>
      </c>
      <c r="E3901" s="2" t="s">
        <v>98</v>
      </c>
      <c r="F3901" s="2" t="s">
        <v>98</v>
      </c>
      <c r="G3901" s="2" t="s">
        <v>98</v>
      </c>
      <c r="H3901" s="3" t="s">
        <v>98</v>
      </c>
      <c r="I3901" s="2" t="s">
        <v>144</v>
      </c>
      <c r="J3901" s="6" t="s">
        <v>97</v>
      </c>
      <c r="K3901" s="2" t="s">
        <v>134</v>
      </c>
      <c r="L3901" t="s">
        <v>140</v>
      </c>
      <c r="M3901" s="2" t="s">
        <v>101</v>
      </c>
      <c r="N3901" s="70" t="s">
        <v>98</v>
      </c>
      <c r="O3901" s="70" t="s">
        <v>174</v>
      </c>
      <c r="P3901" s="5" t="s">
        <v>182</v>
      </c>
      <c r="Q3901" s="2" t="s">
        <v>98</v>
      </c>
      <c r="R3901" s="2" t="s">
        <v>98</v>
      </c>
      <c r="S3901" t="s">
        <v>98</v>
      </c>
      <c r="T3901" t="s">
        <v>97</v>
      </c>
      <c r="U3901" s="2" t="s">
        <v>98</v>
      </c>
      <c r="V3901" s="2" t="s">
        <v>98</v>
      </c>
      <c r="W3901" s="2" t="s">
        <v>97</v>
      </c>
      <c r="X3901" s="2" t="s">
        <v>98</v>
      </c>
      <c r="Y3901" s="2" t="s">
        <v>186</v>
      </c>
      <c r="Z3901" s="2" t="s">
        <v>98</v>
      </c>
      <c r="AA3901" s="2" t="s">
        <v>98</v>
      </c>
      <c r="AB3901" s="2" t="s">
        <v>98</v>
      </c>
      <c r="AC3901" t="s">
        <v>189</v>
      </c>
      <c r="AD3901" t="s">
        <v>97</v>
      </c>
      <c r="AE3901" s="1" t="s">
        <v>98</v>
      </c>
      <c r="AF3901" t="s">
        <v>98</v>
      </c>
    </row>
    <row r="3902" spans="1:32">
      <c r="A3902" s="3" t="s">
        <v>183</v>
      </c>
      <c r="B3902">
        <v>3892</v>
      </c>
      <c r="C3902">
        <v>210188</v>
      </c>
      <c r="D3902" t="s">
        <v>136</v>
      </c>
      <c r="E3902" s="2" t="s">
        <v>98</v>
      </c>
      <c r="F3902" s="2" t="s">
        <v>98</v>
      </c>
      <c r="G3902" s="2" t="s">
        <v>98</v>
      </c>
      <c r="H3902" s="3" t="s">
        <v>97</v>
      </c>
      <c r="I3902" s="2" t="s">
        <v>147</v>
      </c>
      <c r="J3902" s="6" t="s">
        <v>97</v>
      </c>
      <c r="K3902" s="2" t="s">
        <v>134</v>
      </c>
      <c r="L3902" t="s">
        <v>139</v>
      </c>
      <c r="M3902" s="3" t="s">
        <v>100</v>
      </c>
      <c r="N3902" s="71" t="s">
        <v>97</v>
      </c>
      <c r="O3902" s="71" t="s">
        <v>163</v>
      </c>
      <c r="P3902" s="4" t="s">
        <v>98</v>
      </c>
      <c r="Q3902" s="2" t="s">
        <v>98</v>
      </c>
      <c r="R3902" s="2" t="s">
        <v>98</v>
      </c>
      <c r="S3902" t="s">
        <v>97</v>
      </c>
      <c r="T3902" t="s">
        <v>98</v>
      </c>
      <c r="U3902" s="2" t="s">
        <v>98</v>
      </c>
      <c r="V3902" s="2" t="s">
        <v>98</v>
      </c>
      <c r="W3902" s="2" t="s">
        <v>98</v>
      </c>
      <c r="X3902" s="2" t="s">
        <v>98</v>
      </c>
      <c r="Y3902" s="2" t="s">
        <v>98</v>
      </c>
      <c r="Z3902" s="2" t="s">
        <v>98</v>
      </c>
      <c r="AA3902" s="2" t="s">
        <v>98</v>
      </c>
      <c r="AB3902" s="2" t="s">
        <v>97</v>
      </c>
      <c r="AC3902" t="s">
        <v>189</v>
      </c>
      <c r="AD3902" s="6" t="s">
        <v>97</v>
      </c>
      <c r="AE3902" s="1" t="s">
        <v>98</v>
      </c>
      <c r="AF3902" t="s">
        <v>98</v>
      </c>
    </row>
    <row r="3903" spans="1:32">
      <c r="A3903" s="3" t="s">
        <v>183</v>
      </c>
      <c r="B3903">
        <v>3893</v>
      </c>
      <c r="C3903">
        <v>210203</v>
      </c>
      <c r="D3903" t="s">
        <v>136</v>
      </c>
      <c r="E3903" s="2" t="s">
        <v>98</v>
      </c>
      <c r="F3903" s="2" t="s">
        <v>98</v>
      </c>
      <c r="G3903" s="2" t="s">
        <v>98</v>
      </c>
      <c r="H3903" s="3" t="s">
        <v>97</v>
      </c>
      <c r="I3903" s="2" t="s">
        <v>144</v>
      </c>
      <c r="J3903" s="6" t="s">
        <v>97</v>
      </c>
      <c r="K3903" s="2" t="s">
        <v>134</v>
      </c>
      <c r="L3903" t="s">
        <v>140</v>
      </c>
      <c r="M3903" s="3" t="s">
        <v>100</v>
      </c>
      <c r="N3903" s="71" t="s">
        <v>97</v>
      </c>
      <c r="O3903" s="71" t="s">
        <v>174</v>
      </c>
      <c r="P3903" s="5" t="s">
        <v>182</v>
      </c>
      <c r="Q3903" s="2" t="s">
        <v>98</v>
      </c>
      <c r="R3903" s="2" t="s">
        <v>98</v>
      </c>
      <c r="S3903" t="s">
        <v>98</v>
      </c>
      <c r="T3903" t="s">
        <v>98</v>
      </c>
      <c r="U3903" s="2" t="s">
        <v>98</v>
      </c>
      <c r="V3903" s="2" t="s">
        <v>98</v>
      </c>
      <c r="W3903" s="2" t="s">
        <v>98</v>
      </c>
      <c r="X3903" s="2" t="s">
        <v>98</v>
      </c>
      <c r="Y3903" s="2" t="s">
        <v>99</v>
      </c>
      <c r="Z3903" s="2" t="s">
        <v>98</v>
      </c>
      <c r="AA3903" s="2" t="s">
        <v>98</v>
      </c>
      <c r="AB3903" s="2" t="s">
        <v>98</v>
      </c>
      <c r="AC3903" t="s">
        <v>179</v>
      </c>
      <c r="AD3903" t="s">
        <v>97</v>
      </c>
      <c r="AE3903" s="1" t="s">
        <v>98</v>
      </c>
      <c r="AF3903" t="s">
        <v>98</v>
      </c>
    </row>
    <row r="3904" spans="1:32">
      <c r="A3904" s="3" t="s">
        <v>184</v>
      </c>
      <c r="B3904">
        <v>3894</v>
      </c>
      <c r="C3904">
        <v>210205</v>
      </c>
      <c r="D3904" t="s">
        <v>136</v>
      </c>
      <c r="E3904" s="2" t="s">
        <v>98</v>
      </c>
      <c r="F3904" s="2" t="s">
        <v>98</v>
      </c>
      <c r="G3904" s="2" t="s">
        <v>98</v>
      </c>
      <c r="H3904" s="3" t="s">
        <v>97</v>
      </c>
      <c r="I3904" s="2" t="s">
        <v>147</v>
      </c>
      <c r="J3904" s="6" t="s">
        <v>97</v>
      </c>
      <c r="K3904" s="2" t="s">
        <v>134</v>
      </c>
      <c r="L3904" t="s">
        <v>140</v>
      </c>
      <c r="M3904" s="3" t="s">
        <v>100</v>
      </c>
      <c r="N3904" s="71" t="s">
        <v>97</v>
      </c>
      <c r="O3904" s="71" t="s">
        <v>163</v>
      </c>
      <c r="P3904" s="5" t="s">
        <v>98</v>
      </c>
      <c r="Q3904" s="2" t="s">
        <v>98</v>
      </c>
      <c r="R3904" s="2" t="s">
        <v>98</v>
      </c>
      <c r="S3904" t="s">
        <v>97</v>
      </c>
      <c r="T3904" t="s">
        <v>98</v>
      </c>
      <c r="U3904" s="2" t="s">
        <v>98</v>
      </c>
      <c r="V3904" s="2" t="s">
        <v>98</v>
      </c>
      <c r="W3904" s="2" t="s">
        <v>98</v>
      </c>
      <c r="X3904" s="2" t="s">
        <v>98</v>
      </c>
      <c r="Y3904" s="2" t="s">
        <v>186</v>
      </c>
      <c r="Z3904" s="2" t="s">
        <v>98</v>
      </c>
      <c r="AA3904" s="2" t="s">
        <v>98</v>
      </c>
      <c r="AB3904" s="2" t="s">
        <v>98</v>
      </c>
      <c r="AC3904" t="s">
        <v>179</v>
      </c>
      <c r="AD3904" t="s">
        <v>97</v>
      </c>
      <c r="AE3904" s="1" t="s">
        <v>98</v>
      </c>
      <c r="AF3904" t="s">
        <v>98</v>
      </c>
    </row>
    <row r="3905" spans="1:32">
      <c r="A3905" s="3" t="s">
        <v>184</v>
      </c>
      <c r="B3905">
        <v>3895</v>
      </c>
      <c r="C3905">
        <v>210221</v>
      </c>
      <c r="D3905" t="s">
        <v>136</v>
      </c>
      <c r="E3905" s="2" t="s">
        <v>98</v>
      </c>
      <c r="F3905" s="2" t="s">
        <v>98</v>
      </c>
      <c r="G3905" s="2" t="s">
        <v>98</v>
      </c>
      <c r="H3905" s="3" t="s">
        <v>97</v>
      </c>
      <c r="I3905" s="2" t="s">
        <v>146</v>
      </c>
      <c r="J3905" s="6" t="s">
        <v>97</v>
      </c>
      <c r="K3905" s="2" t="s">
        <v>134</v>
      </c>
      <c r="L3905" t="s">
        <v>140</v>
      </c>
      <c r="M3905" s="3" t="s">
        <v>101</v>
      </c>
      <c r="N3905" s="71" t="s">
        <v>98</v>
      </c>
      <c r="O3905" s="71" t="s">
        <v>174</v>
      </c>
      <c r="P3905" s="5" t="s">
        <v>182</v>
      </c>
      <c r="Q3905" s="2" t="s">
        <v>98</v>
      </c>
      <c r="R3905" s="2" t="s">
        <v>98</v>
      </c>
      <c r="S3905" t="s">
        <v>98</v>
      </c>
      <c r="T3905" t="s">
        <v>98</v>
      </c>
      <c r="U3905" s="2" t="s">
        <v>98</v>
      </c>
      <c r="V3905" s="2" t="s">
        <v>98</v>
      </c>
      <c r="W3905" s="2" t="s">
        <v>98</v>
      </c>
      <c r="X3905" s="2" t="s">
        <v>98</v>
      </c>
      <c r="Y3905" s="2" t="s">
        <v>186</v>
      </c>
      <c r="Z3905" s="2" t="s">
        <v>98</v>
      </c>
      <c r="AA3905" s="2" t="s">
        <v>98</v>
      </c>
      <c r="AB3905" s="2" t="s">
        <v>97</v>
      </c>
      <c r="AC3905" t="s">
        <v>179</v>
      </c>
      <c r="AD3905" s="6" t="s">
        <v>97</v>
      </c>
      <c r="AE3905" s="1" t="s">
        <v>98</v>
      </c>
      <c r="AF3905" t="s">
        <v>98</v>
      </c>
    </row>
    <row r="3906" spans="1:32">
      <c r="A3906" s="3" t="s">
        <v>184</v>
      </c>
      <c r="B3906">
        <v>3896</v>
      </c>
      <c r="C3906" s="6">
        <v>210226</v>
      </c>
      <c r="D3906" t="s">
        <v>136</v>
      </c>
      <c r="E3906" s="2" t="s">
        <v>98</v>
      </c>
      <c r="F3906" s="2" t="s">
        <v>98</v>
      </c>
      <c r="G3906" s="2" t="s">
        <v>98</v>
      </c>
      <c r="H3906" s="2" t="s">
        <v>97</v>
      </c>
      <c r="I3906" s="2" t="s">
        <v>149</v>
      </c>
      <c r="J3906" s="2" t="s">
        <v>97</v>
      </c>
      <c r="K3906" s="2" t="s">
        <v>134</v>
      </c>
      <c r="L3906" t="s">
        <v>140</v>
      </c>
      <c r="M3906" s="2" t="s">
        <v>101</v>
      </c>
      <c r="N3906" s="71" t="s">
        <v>98</v>
      </c>
      <c r="O3906" s="71" t="s">
        <v>174</v>
      </c>
      <c r="P3906" s="4" t="s">
        <v>182</v>
      </c>
      <c r="Q3906" s="2" t="s">
        <v>98</v>
      </c>
      <c r="R3906" s="2" t="s">
        <v>98</v>
      </c>
      <c r="S3906" t="s">
        <v>98</v>
      </c>
      <c r="T3906" t="s">
        <v>98</v>
      </c>
      <c r="U3906" s="2" t="s">
        <v>98</v>
      </c>
      <c r="V3906" s="2" t="s">
        <v>98</v>
      </c>
      <c r="W3906" s="2" t="s">
        <v>98</v>
      </c>
      <c r="X3906" s="2" t="s">
        <v>98</v>
      </c>
      <c r="Y3906" s="2" t="s">
        <v>98</v>
      </c>
      <c r="Z3906" s="2" t="s">
        <v>98</v>
      </c>
      <c r="AA3906" s="2" t="s">
        <v>98</v>
      </c>
      <c r="AB3906" s="2" t="s">
        <v>97</v>
      </c>
      <c r="AC3906" t="s">
        <v>179</v>
      </c>
      <c r="AD3906" t="s">
        <v>97</v>
      </c>
      <c r="AE3906" s="1" t="s">
        <v>98</v>
      </c>
      <c r="AF3906" t="s">
        <v>98</v>
      </c>
    </row>
    <row r="3907" spans="1:32">
      <c r="A3907" s="3" t="s">
        <v>184</v>
      </c>
      <c r="B3907">
        <v>3897</v>
      </c>
      <c r="C3907">
        <v>210246</v>
      </c>
      <c r="D3907" t="s">
        <v>136</v>
      </c>
      <c r="E3907" s="2" t="s">
        <v>98</v>
      </c>
      <c r="F3907" s="2" t="s">
        <v>98</v>
      </c>
      <c r="G3907" s="2" t="s">
        <v>98</v>
      </c>
      <c r="H3907" s="2" t="s">
        <v>97</v>
      </c>
      <c r="I3907" s="2" t="s">
        <v>148</v>
      </c>
      <c r="J3907" s="6" t="s">
        <v>97</v>
      </c>
      <c r="K3907" s="2" t="s">
        <v>134</v>
      </c>
      <c r="L3907" t="s">
        <v>140</v>
      </c>
      <c r="M3907" s="2" t="s">
        <v>101</v>
      </c>
      <c r="N3907" s="70" t="s">
        <v>97</v>
      </c>
      <c r="O3907" s="70" t="s">
        <v>174</v>
      </c>
      <c r="P3907" s="4" t="s">
        <v>182</v>
      </c>
      <c r="Q3907" s="2" t="s">
        <v>98</v>
      </c>
      <c r="R3907" s="2" t="s">
        <v>98</v>
      </c>
      <c r="S3907" t="s">
        <v>98</v>
      </c>
      <c r="T3907" t="s">
        <v>98</v>
      </c>
      <c r="U3907" s="2" t="s">
        <v>98</v>
      </c>
      <c r="V3907" s="2" t="s">
        <v>98</v>
      </c>
      <c r="W3907" s="2" t="s">
        <v>98</v>
      </c>
      <c r="X3907" s="2" t="s">
        <v>98</v>
      </c>
      <c r="Y3907" s="2" t="s">
        <v>186</v>
      </c>
      <c r="Z3907" s="2" t="s">
        <v>98</v>
      </c>
      <c r="AA3907" s="2" t="s">
        <v>98</v>
      </c>
      <c r="AB3907" s="2" t="s">
        <v>97</v>
      </c>
      <c r="AC3907" t="s">
        <v>179</v>
      </c>
      <c r="AD3907" s="6" t="s">
        <v>97</v>
      </c>
      <c r="AE3907" s="1" t="s">
        <v>98</v>
      </c>
      <c r="AF3907" t="s">
        <v>98</v>
      </c>
    </row>
    <row r="3908" spans="1:32">
      <c r="A3908" s="3" t="s">
        <v>184</v>
      </c>
      <c r="B3908">
        <v>3898</v>
      </c>
      <c r="C3908" s="6">
        <v>210264</v>
      </c>
      <c r="D3908" t="s">
        <v>136</v>
      </c>
      <c r="E3908" s="2" t="s">
        <v>97</v>
      </c>
      <c r="F3908" s="2" t="s">
        <v>98</v>
      </c>
      <c r="G3908" s="2" t="s">
        <v>98</v>
      </c>
      <c r="H3908" s="2" t="s">
        <v>99</v>
      </c>
      <c r="I3908" s="2" t="s">
        <v>145</v>
      </c>
      <c r="J3908" s="2" t="s">
        <v>97</v>
      </c>
      <c r="K3908" s="2" t="s">
        <v>134</v>
      </c>
      <c r="L3908" t="s">
        <v>139</v>
      </c>
      <c r="M3908" s="2" t="s">
        <v>100</v>
      </c>
      <c r="N3908" s="71" t="s">
        <v>98</v>
      </c>
      <c r="O3908" s="71" t="s">
        <v>174</v>
      </c>
      <c r="P3908" s="4" t="s">
        <v>98</v>
      </c>
      <c r="Q3908" s="2" t="s">
        <v>98</v>
      </c>
      <c r="R3908" s="2" t="s">
        <v>98</v>
      </c>
      <c r="S3908" t="s">
        <v>97</v>
      </c>
      <c r="T3908" t="s">
        <v>98</v>
      </c>
      <c r="U3908" s="2" t="s">
        <v>98</v>
      </c>
      <c r="V3908" s="2" t="s">
        <v>98</v>
      </c>
      <c r="W3908" s="2" t="s">
        <v>98</v>
      </c>
      <c r="X3908" s="2" t="s">
        <v>98</v>
      </c>
      <c r="Y3908" s="2" t="s">
        <v>98</v>
      </c>
      <c r="Z3908" s="2" t="s">
        <v>98</v>
      </c>
      <c r="AA3908" s="2" t="s">
        <v>98</v>
      </c>
      <c r="AB3908" s="2" t="s">
        <v>97</v>
      </c>
      <c r="AC3908" t="s">
        <v>189</v>
      </c>
      <c r="AD3908" t="s">
        <v>97</v>
      </c>
      <c r="AE3908" s="1" t="s">
        <v>98</v>
      </c>
      <c r="AF3908" t="s">
        <v>98</v>
      </c>
    </row>
    <row r="3909" spans="1:32">
      <c r="A3909" s="3" t="s">
        <v>184</v>
      </c>
      <c r="B3909">
        <v>3899</v>
      </c>
      <c r="C3909">
        <v>210281</v>
      </c>
      <c r="D3909" t="s">
        <v>137</v>
      </c>
      <c r="E3909" s="2" t="s">
        <v>98</v>
      </c>
      <c r="F3909" s="2" t="s">
        <v>98</v>
      </c>
      <c r="G3909" s="2" t="s">
        <v>98</v>
      </c>
      <c r="H3909" s="3" t="s">
        <v>99</v>
      </c>
      <c r="I3909" s="2" t="s">
        <v>145</v>
      </c>
      <c r="J3909" s="6" t="s">
        <v>97</v>
      </c>
      <c r="K3909" s="2" t="s">
        <v>134</v>
      </c>
      <c r="L3909" t="s">
        <v>140</v>
      </c>
      <c r="M3909" s="2" t="s">
        <v>100</v>
      </c>
      <c r="N3909" s="70" t="s">
        <v>97</v>
      </c>
      <c r="O3909" s="70" t="s">
        <v>174</v>
      </c>
      <c r="P3909" s="4" t="s">
        <v>98</v>
      </c>
      <c r="Q3909" s="2" t="s">
        <v>98</v>
      </c>
      <c r="R3909" s="2" t="s">
        <v>98</v>
      </c>
      <c r="S3909" t="s">
        <v>97</v>
      </c>
      <c r="T3909" t="s">
        <v>98</v>
      </c>
      <c r="U3909" s="2" t="s">
        <v>98</v>
      </c>
      <c r="V3909" s="2" t="s">
        <v>98</v>
      </c>
      <c r="W3909" s="2" t="s">
        <v>98</v>
      </c>
      <c r="X3909" s="2" t="s">
        <v>98</v>
      </c>
      <c r="Y3909" s="2" t="s">
        <v>186</v>
      </c>
      <c r="Z3909" s="2" t="s">
        <v>98</v>
      </c>
      <c r="AA3909" s="2" t="s">
        <v>98</v>
      </c>
      <c r="AB3909" s="2" t="s">
        <v>97</v>
      </c>
      <c r="AC3909" t="s">
        <v>189</v>
      </c>
      <c r="AD3909" s="6" t="s">
        <v>97</v>
      </c>
      <c r="AE3909" s="1" t="s">
        <v>98</v>
      </c>
      <c r="AF3909" t="s">
        <v>99</v>
      </c>
    </row>
    <row r="3910" spans="1:32">
      <c r="A3910" s="3" t="s">
        <v>184</v>
      </c>
      <c r="B3910">
        <v>3900</v>
      </c>
      <c r="C3910" s="6">
        <v>210287</v>
      </c>
      <c r="D3910" t="s">
        <v>137</v>
      </c>
      <c r="E3910" s="2" t="s">
        <v>98</v>
      </c>
      <c r="F3910" s="2" t="s">
        <v>98</v>
      </c>
      <c r="G3910" s="2" t="s">
        <v>98</v>
      </c>
      <c r="H3910" s="2" t="s">
        <v>99</v>
      </c>
      <c r="I3910" s="2" t="s">
        <v>145</v>
      </c>
      <c r="J3910" s="2" t="s">
        <v>97</v>
      </c>
      <c r="K3910" s="2" t="s">
        <v>134</v>
      </c>
      <c r="L3910" t="s">
        <v>140</v>
      </c>
      <c r="M3910" s="2" t="s">
        <v>100</v>
      </c>
      <c r="N3910" s="71" t="s">
        <v>97</v>
      </c>
      <c r="O3910" s="71" t="s">
        <v>163</v>
      </c>
      <c r="P3910" s="4" t="s">
        <v>98</v>
      </c>
      <c r="Q3910" s="2" t="s">
        <v>98</v>
      </c>
      <c r="R3910" s="2" t="s">
        <v>98</v>
      </c>
      <c r="S3910" t="s">
        <v>97</v>
      </c>
      <c r="T3910" t="s">
        <v>98</v>
      </c>
      <c r="U3910" s="2" t="s">
        <v>98</v>
      </c>
      <c r="V3910" s="2" t="s">
        <v>98</v>
      </c>
      <c r="W3910" s="2" t="s">
        <v>98</v>
      </c>
      <c r="X3910" s="2" t="s">
        <v>98</v>
      </c>
      <c r="Y3910" s="2" t="s">
        <v>186</v>
      </c>
      <c r="Z3910" s="2" t="s">
        <v>98</v>
      </c>
      <c r="AA3910" s="2" t="s">
        <v>98</v>
      </c>
      <c r="AB3910" s="2" t="s">
        <v>97</v>
      </c>
      <c r="AC3910" t="s">
        <v>189</v>
      </c>
      <c r="AD3910" t="s">
        <v>97</v>
      </c>
      <c r="AE3910" s="1" t="s">
        <v>98</v>
      </c>
      <c r="AF3910" t="s">
        <v>99</v>
      </c>
    </row>
    <row r="3911" spans="1:32">
      <c r="A3911" s="3" t="s">
        <v>184</v>
      </c>
      <c r="B3911">
        <v>3901</v>
      </c>
      <c r="C3911">
        <v>210288</v>
      </c>
      <c r="D3911" t="s">
        <v>137</v>
      </c>
      <c r="E3911" s="2" t="s">
        <v>98</v>
      </c>
      <c r="F3911" s="2" t="s">
        <v>98</v>
      </c>
      <c r="G3911" s="2" t="s">
        <v>98</v>
      </c>
      <c r="H3911" s="3" t="s">
        <v>99</v>
      </c>
      <c r="I3911" s="2" t="s">
        <v>145</v>
      </c>
      <c r="J3911" s="6" t="s">
        <v>97</v>
      </c>
      <c r="K3911" s="2" t="s">
        <v>134</v>
      </c>
      <c r="L3911" t="s">
        <v>140</v>
      </c>
      <c r="M3911" s="3" t="s">
        <v>100</v>
      </c>
      <c r="N3911" s="71" t="s">
        <v>98</v>
      </c>
      <c r="O3911" s="71" t="s">
        <v>163</v>
      </c>
      <c r="P3911" s="5" t="s">
        <v>182</v>
      </c>
      <c r="Q3911" s="2" t="s">
        <v>98</v>
      </c>
      <c r="R3911" s="2" t="s">
        <v>98</v>
      </c>
      <c r="S3911" t="s">
        <v>98</v>
      </c>
      <c r="T3911" t="s">
        <v>98</v>
      </c>
      <c r="U3911" s="2" t="s">
        <v>98</v>
      </c>
      <c r="V3911" s="2" t="s">
        <v>98</v>
      </c>
      <c r="W3911" s="2" t="s">
        <v>98</v>
      </c>
      <c r="X3911" s="2" t="s">
        <v>98</v>
      </c>
      <c r="Y3911" s="2" t="s">
        <v>186</v>
      </c>
      <c r="Z3911" s="2" t="s">
        <v>98</v>
      </c>
      <c r="AA3911" s="2" t="s">
        <v>98</v>
      </c>
      <c r="AB3911" s="2" t="s">
        <v>97</v>
      </c>
      <c r="AC3911" t="s">
        <v>189</v>
      </c>
      <c r="AD3911" t="s">
        <v>97</v>
      </c>
      <c r="AE3911" s="1" t="s">
        <v>98</v>
      </c>
      <c r="AF3911" t="s">
        <v>99</v>
      </c>
    </row>
    <row r="3912" spans="1:32">
      <c r="A3912" s="3" t="s">
        <v>184</v>
      </c>
      <c r="B3912">
        <v>3902</v>
      </c>
      <c r="C3912">
        <v>210305</v>
      </c>
      <c r="D3912" t="s">
        <v>137</v>
      </c>
      <c r="E3912" s="2" t="s">
        <v>98</v>
      </c>
      <c r="F3912" s="2" t="s">
        <v>98</v>
      </c>
      <c r="G3912" s="2" t="s">
        <v>98</v>
      </c>
      <c r="H3912" s="3" t="s">
        <v>97</v>
      </c>
      <c r="I3912" s="2" t="s">
        <v>147</v>
      </c>
      <c r="J3912" s="6" t="s">
        <v>97</v>
      </c>
      <c r="K3912" s="2" t="s">
        <v>134</v>
      </c>
      <c r="L3912" t="s">
        <v>140</v>
      </c>
      <c r="M3912" s="2" t="s">
        <v>101</v>
      </c>
      <c r="N3912" s="70" t="s">
        <v>97</v>
      </c>
      <c r="O3912" s="70" t="s">
        <v>174</v>
      </c>
      <c r="P3912" s="4" t="s">
        <v>182</v>
      </c>
      <c r="Q3912" s="2" t="s">
        <v>98</v>
      </c>
      <c r="R3912" s="2" t="s">
        <v>98</v>
      </c>
      <c r="S3912" t="s">
        <v>98</v>
      </c>
      <c r="T3912" t="s">
        <v>98</v>
      </c>
      <c r="U3912" s="2" t="s">
        <v>98</v>
      </c>
      <c r="V3912" s="2" t="s">
        <v>98</v>
      </c>
      <c r="W3912" s="2" t="s">
        <v>98</v>
      </c>
      <c r="X3912" s="2" t="s">
        <v>98</v>
      </c>
      <c r="Y3912" s="2" t="s">
        <v>186</v>
      </c>
      <c r="Z3912" s="2" t="s">
        <v>98</v>
      </c>
      <c r="AA3912" s="2" t="s">
        <v>98</v>
      </c>
      <c r="AB3912" s="2" t="s">
        <v>98</v>
      </c>
      <c r="AC3912" t="s">
        <v>179</v>
      </c>
      <c r="AD3912" s="6" t="s">
        <v>97</v>
      </c>
      <c r="AE3912" s="1" t="s">
        <v>98</v>
      </c>
      <c r="AF3912" t="s">
        <v>98</v>
      </c>
    </row>
    <row r="3913" spans="1:32">
      <c r="A3913" s="3" t="s">
        <v>184</v>
      </c>
      <c r="B3913">
        <v>3903</v>
      </c>
      <c r="C3913" s="6">
        <v>210317</v>
      </c>
      <c r="D3913" t="s">
        <v>137</v>
      </c>
      <c r="E3913" s="2" t="s">
        <v>98</v>
      </c>
      <c r="F3913" s="2" t="s">
        <v>98</v>
      </c>
      <c r="G3913" s="2" t="s">
        <v>98</v>
      </c>
      <c r="H3913" s="2" t="s">
        <v>97</v>
      </c>
      <c r="I3913" s="2" t="s">
        <v>145</v>
      </c>
      <c r="J3913" s="2" t="s">
        <v>97</v>
      </c>
      <c r="K3913" s="2" t="s">
        <v>134</v>
      </c>
      <c r="L3913" t="s">
        <v>140</v>
      </c>
      <c r="M3913" s="2" t="s">
        <v>101</v>
      </c>
      <c r="N3913" s="71" t="s">
        <v>97</v>
      </c>
      <c r="O3913" s="71" t="s">
        <v>174</v>
      </c>
      <c r="P3913" s="4" t="s">
        <v>182</v>
      </c>
      <c r="Q3913" s="2" t="s">
        <v>98</v>
      </c>
      <c r="R3913" s="2" t="s">
        <v>98</v>
      </c>
      <c r="S3913" t="s">
        <v>98</v>
      </c>
      <c r="T3913" t="s">
        <v>98</v>
      </c>
      <c r="U3913" s="2" t="s">
        <v>98</v>
      </c>
      <c r="V3913" s="2" t="s">
        <v>98</v>
      </c>
      <c r="W3913" s="2" t="s">
        <v>98</v>
      </c>
      <c r="X3913" s="2" t="s">
        <v>98</v>
      </c>
      <c r="Y3913" s="2" t="s">
        <v>98</v>
      </c>
      <c r="Z3913" s="2" t="s">
        <v>98</v>
      </c>
      <c r="AA3913" s="2" t="s">
        <v>98</v>
      </c>
      <c r="AB3913" s="2" t="s">
        <v>98</v>
      </c>
      <c r="AC3913" t="s">
        <v>179</v>
      </c>
      <c r="AD3913" t="s">
        <v>97</v>
      </c>
      <c r="AE3913" s="1" t="s">
        <v>98</v>
      </c>
      <c r="AF3913" t="s">
        <v>98</v>
      </c>
    </row>
    <row r="3914" spans="1:32">
      <c r="A3914" s="3" t="s">
        <v>184</v>
      </c>
      <c r="B3914">
        <v>3904</v>
      </c>
      <c r="C3914">
        <v>210329</v>
      </c>
      <c r="D3914" t="s">
        <v>136</v>
      </c>
      <c r="E3914" s="2" t="s">
        <v>98</v>
      </c>
      <c r="F3914" s="2" t="s">
        <v>98</v>
      </c>
      <c r="G3914" s="2" t="s">
        <v>98</v>
      </c>
      <c r="H3914" s="3" t="s">
        <v>97</v>
      </c>
      <c r="I3914" s="2" t="s">
        <v>147</v>
      </c>
      <c r="J3914" s="6" t="s">
        <v>97</v>
      </c>
      <c r="K3914" s="2" t="s">
        <v>134</v>
      </c>
      <c r="L3914" t="s">
        <v>139</v>
      </c>
      <c r="M3914" s="2" t="s">
        <v>101</v>
      </c>
      <c r="N3914" s="70" t="s">
        <v>97</v>
      </c>
      <c r="O3914" s="70" t="s">
        <v>174</v>
      </c>
      <c r="P3914" s="5" t="s">
        <v>182</v>
      </c>
      <c r="Q3914" s="2" t="s">
        <v>98</v>
      </c>
      <c r="R3914" s="2" t="s">
        <v>98</v>
      </c>
      <c r="S3914" t="s">
        <v>98</v>
      </c>
      <c r="T3914" t="s">
        <v>98</v>
      </c>
      <c r="U3914" s="2" t="s">
        <v>98</v>
      </c>
      <c r="V3914" s="2" t="s">
        <v>97</v>
      </c>
      <c r="W3914" s="2" t="s">
        <v>98</v>
      </c>
      <c r="X3914" s="2" t="s">
        <v>98</v>
      </c>
      <c r="Y3914" s="2" t="s">
        <v>98</v>
      </c>
      <c r="Z3914" s="2" t="s">
        <v>98</v>
      </c>
      <c r="AA3914" s="2" t="s">
        <v>98</v>
      </c>
      <c r="AB3914" s="2" t="s">
        <v>98</v>
      </c>
      <c r="AC3914" t="s">
        <v>189</v>
      </c>
      <c r="AD3914" s="6" t="s">
        <v>97</v>
      </c>
      <c r="AE3914" s="1" t="s">
        <v>98</v>
      </c>
      <c r="AF3914" t="s">
        <v>97</v>
      </c>
    </row>
    <row r="3915" spans="1:32">
      <c r="A3915" s="3" t="s">
        <v>184</v>
      </c>
      <c r="B3915">
        <v>3905</v>
      </c>
      <c r="C3915">
        <v>210342</v>
      </c>
      <c r="D3915" t="s">
        <v>137</v>
      </c>
      <c r="E3915" s="2" t="s">
        <v>97</v>
      </c>
      <c r="F3915" s="2" t="s">
        <v>97</v>
      </c>
      <c r="G3915" s="2" t="s">
        <v>98</v>
      </c>
      <c r="H3915" s="3" t="s">
        <v>99</v>
      </c>
      <c r="I3915" s="2" t="s">
        <v>149</v>
      </c>
      <c r="J3915" s="6" t="s">
        <v>97</v>
      </c>
      <c r="K3915" s="2" t="s">
        <v>134</v>
      </c>
      <c r="L3915" t="s">
        <v>140</v>
      </c>
      <c r="M3915" s="2" t="s">
        <v>100</v>
      </c>
      <c r="N3915" s="70" t="s">
        <v>99</v>
      </c>
      <c r="O3915" s="70" t="s">
        <v>163</v>
      </c>
      <c r="P3915" s="5" t="s">
        <v>97</v>
      </c>
      <c r="Q3915" s="2" t="s">
        <v>98</v>
      </c>
      <c r="R3915" s="2" t="s">
        <v>98</v>
      </c>
      <c r="S3915" t="s">
        <v>97</v>
      </c>
      <c r="T3915" t="s">
        <v>97</v>
      </c>
      <c r="U3915" s="2" t="s">
        <v>98</v>
      </c>
      <c r="V3915" s="2" t="s">
        <v>98</v>
      </c>
      <c r="W3915" s="2" t="s">
        <v>98</v>
      </c>
      <c r="X3915" s="2" t="s">
        <v>98</v>
      </c>
      <c r="Y3915" s="2" t="s">
        <v>98</v>
      </c>
      <c r="Z3915" s="2" t="s">
        <v>98</v>
      </c>
      <c r="AA3915" s="2" t="s">
        <v>98</v>
      </c>
      <c r="AB3915" s="2" t="s">
        <v>98</v>
      </c>
      <c r="AC3915" t="s">
        <v>189</v>
      </c>
      <c r="AD3915" s="6" t="s">
        <v>97</v>
      </c>
      <c r="AE3915" s="1" t="s">
        <v>98</v>
      </c>
      <c r="AF3915" t="s">
        <v>98</v>
      </c>
    </row>
    <row r="3916" spans="1:32">
      <c r="A3916" s="3" t="s">
        <v>184</v>
      </c>
      <c r="B3916">
        <v>3906</v>
      </c>
      <c r="C3916">
        <v>210357</v>
      </c>
      <c r="D3916" t="s">
        <v>136</v>
      </c>
      <c r="E3916" s="2" t="s">
        <v>98</v>
      </c>
      <c r="F3916" s="2" t="s">
        <v>98</v>
      </c>
      <c r="G3916" s="2" t="s">
        <v>98</v>
      </c>
      <c r="H3916" s="3" t="s">
        <v>97</v>
      </c>
      <c r="I3916" s="2" t="s">
        <v>144</v>
      </c>
      <c r="J3916" s="6" t="s">
        <v>97</v>
      </c>
      <c r="K3916" s="2" t="s">
        <v>134</v>
      </c>
      <c r="L3916" t="s">
        <v>140</v>
      </c>
      <c r="M3916" s="2" t="s">
        <v>101</v>
      </c>
      <c r="N3916" s="70" t="s">
        <v>98</v>
      </c>
      <c r="O3916" s="70" t="s">
        <v>174</v>
      </c>
      <c r="P3916" s="5" t="s">
        <v>182</v>
      </c>
      <c r="Q3916" s="2" t="s">
        <v>98</v>
      </c>
      <c r="R3916" s="2" t="s">
        <v>98</v>
      </c>
      <c r="S3916" t="s">
        <v>98</v>
      </c>
      <c r="T3916" t="s">
        <v>98</v>
      </c>
      <c r="U3916" s="2" t="s">
        <v>98</v>
      </c>
      <c r="V3916" s="2" t="s">
        <v>98</v>
      </c>
      <c r="W3916" s="2" t="s">
        <v>98</v>
      </c>
      <c r="X3916" s="2" t="s">
        <v>98</v>
      </c>
      <c r="Y3916" s="2" t="s">
        <v>186</v>
      </c>
      <c r="Z3916" s="2" t="s">
        <v>98</v>
      </c>
      <c r="AA3916" s="2" t="s">
        <v>98</v>
      </c>
      <c r="AB3916" s="2" t="s">
        <v>97</v>
      </c>
      <c r="AC3916" t="s">
        <v>179</v>
      </c>
      <c r="AD3916" s="6" t="s">
        <v>97</v>
      </c>
      <c r="AE3916" s="1" t="s">
        <v>98</v>
      </c>
      <c r="AF3916" t="s">
        <v>98</v>
      </c>
    </row>
    <row r="3917" spans="1:32">
      <c r="A3917" s="3" t="s">
        <v>184</v>
      </c>
      <c r="B3917">
        <v>3907</v>
      </c>
      <c r="C3917" s="6">
        <v>210377</v>
      </c>
      <c r="D3917" t="s">
        <v>136</v>
      </c>
      <c r="E3917" s="2" t="s">
        <v>98</v>
      </c>
      <c r="F3917" s="2" t="s">
        <v>98</v>
      </c>
      <c r="G3917" s="2" t="s">
        <v>98</v>
      </c>
      <c r="H3917" s="2" t="s">
        <v>97</v>
      </c>
      <c r="I3917" s="2" t="s">
        <v>146</v>
      </c>
      <c r="J3917" s="2" t="s">
        <v>97</v>
      </c>
      <c r="K3917" s="2" t="s">
        <v>134</v>
      </c>
      <c r="L3917" t="s">
        <v>140</v>
      </c>
      <c r="M3917" s="2" t="s">
        <v>100</v>
      </c>
      <c r="N3917" s="71" t="s">
        <v>97</v>
      </c>
      <c r="O3917" s="71" t="s">
        <v>174</v>
      </c>
      <c r="P3917" s="4" t="s">
        <v>182</v>
      </c>
      <c r="Q3917" s="2" t="s">
        <v>98</v>
      </c>
      <c r="R3917" s="2" t="s">
        <v>98</v>
      </c>
      <c r="S3917" t="s">
        <v>98</v>
      </c>
      <c r="T3917" t="s">
        <v>98</v>
      </c>
      <c r="U3917" s="2" t="s">
        <v>98</v>
      </c>
      <c r="V3917" s="2" t="s">
        <v>98</v>
      </c>
      <c r="W3917" s="2" t="s">
        <v>98</v>
      </c>
      <c r="X3917" s="2" t="s">
        <v>98</v>
      </c>
      <c r="Y3917" s="2" t="s">
        <v>186</v>
      </c>
      <c r="Z3917" s="2" t="s">
        <v>98</v>
      </c>
      <c r="AA3917" s="2" t="s">
        <v>98</v>
      </c>
      <c r="AB3917" s="2" t="s">
        <v>99</v>
      </c>
      <c r="AC3917" t="s">
        <v>189</v>
      </c>
      <c r="AD3917" t="s">
        <v>97</v>
      </c>
      <c r="AE3917" s="1" t="s">
        <v>98</v>
      </c>
      <c r="AF3917" t="s">
        <v>98</v>
      </c>
    </row>
    <row r="3918" spans="1:32">
      <c r="A3918" s="3" t="s">
        <v>184</v>
      </c>
      <c r="B3918">
        <v>3908</v>
      </c>
      <c r="C3918">
        <v>210378</v>
      </c>
      <c r="D3918" t="s">
        <v>136</v>
      </c>
      <c r="E3918" s="2" t="s">
        <v>98</v>
      </c>
      <c r="F3918" s="2" t="s">
        <v>98</v>
      </c>
      <c r="G3918" s="2" t="s">
        <v>98</v>
      </c>
      <c r="H3918" s="3" t="s">
        <v>97</v>
      </c>
      <c r="I3918" s="2" t="s">
        <v>146</v>
      </c>
      <c r="J3918" s="6" t="s">
        <v>97</v>
      </c>
      <c r="K3918" s="2" t="s">
        <v>134</v>
      </c>
      <c r="L3918" t="s">
        <v>140</v>
      </c>
      <c r="M3918" s="3" t="s">
        <v>100</v>
      </c>
      <c r="N3918" s="71" t="s">
        <v>97</v>
      </c>
      <c r="O3918" s="71" t="s">
        <v>174</v>
      </c>
      <c r="P3918" s="4" t="s">
        <v>182</v>
      </c>
      <c r="Q3918" s="2" t="s">
        <v>98</v>
      </c>
      <c r="R3918" s="2" t="s">
        <v>98</v>
      </c>
      <c r="S3918" t="s">
        <v>98</v>
      </c>
      <c r="T3918" t="s">
        <v>98</v>
      </c>
      <c r="U3918" s="2" t="s">
        <v>98</v>
      </c>
      <c r="V3918" s="2" t="s">
        <v>98</v>
      </c>
      <c r="W3918" s="2" t="s">
        <v>98</v>
      </c>
      <c r="X3918" s="2" t="s">
        <v>98</v>
      </c>
      <c r="Y3918" s="2" t="s">
        <v>186</v>
      </c>
      <c r="Z3918" s="2" t="s">
        <v>98</v>
      </c>
      <c r="AA3918" s="2" t="s">
        <v>98</v>
      </c>
      <c r="AB3918" s="2" t="s">
        <v>99</v>
      </c>
      <c r="AC3918" t="s">
        <v>189</v>
      </c>
      <c r="AD3918" s="6" t="s">
        <v>97</v>
      </c>
      <c r="AE3918" s="1" t="s">
        <v>98</v>
      </c>
      <c r="AF3918" t="s">
        <v>97</v>
      </c>
    </row>
    <row r="3919" spans="1:32">
      <c r="A3919" s="3" t="s">
        <v>183</v>
      </c>
      <c r="B3919">
        <v>3909</v>
      </c>
      <c r="C3919">
        <v>210384</v>
      </c>
      <c r="D3919" t="s">
        <v>136</v>
      </c>
      <c r="E3919" s="2" t="s">
        <v>98</v>
      </c>
      <c r="F3919" s="2" t="s">
        <v>98</v>
      </c>
      <c r="G3919" s="2" t="s">
        <v>98</v>
      </c>
      <c r="H3919" s="3" t="s">
        <v>97</v>
      </c>
      <c r="I3919" s="2" t="s">
        <v>145</v>
      </c>
      <c r="J3919" s="6" t="s">
        <v>98</v>
      </c>
      <c r="K3919" s="2" t="s">
        <v>134</v>
      </c>
      <c r="L3919" t="s">
        <v>138</v>
      </c>
      <c r="M3919" s="3" t="s">
        <v>101</v>
      </c>
      <c r="N3919" s="71" t="s">
        <v>97</v>
      </c>
      <c r="O3919" s="71" t="s">
        <v>174</v>
      </c>
      <c r="P3919" s="4" t="s">
        <v>182</v>
      </c>
      <c r="Q3919" s="2" t="s">
        <v>98</v>
      </c>
      <c r="R3919" s="2" t="s">
        <v>98</v>
      </c>
      <c r="S3919" t="s">
        <v>98</v>
      </c>
      <c r="T3919" t="s">
        <v>98</v>
      </c>
      <c r="U3919" s="2" t="s">
        <v>98</v>
      </c>
      <c r="V3919" s="2" t="s">
        <v>98</v>
      </c>
      <c r="W3919" s="2" t="s">
        <v>98</v>
      </c>
      <c r="X3919" s="2" t="s">
        <v>98</v>
      </c>
      <c r="Y3919" s="2" t="s">
        <v>97</v>
      </c>
      <c r="Z3919" s="2" t="s">
        <v>98</v>
      </c>
      <c r="AA3919" s="2" t="s">
        <v>98</v>
      </c>
      <c r="AB3919" s="2" t="s">
        <v>98</v>
      </c>
      <c r="AC3919" t="s">
        <v>189</v>
      </c>
      <c r="AD3919" s="6" t="s">
        <v>97</v>
      </c>
      <c r="AE3919" s="1" t="s">
        <v>98</v>
      </c>
      <c r="AF3919" t="s">
        <v>97</v>
      </c>
    </row>
    <row r="3920" spans="1:32">
      <c r="A3920" s="3" t="s">
        <v>184</v>
      </c>
      <c r="B3920">
        <v>3910</v>
      </c>
      <c r="C3920">
        <v>210410</v>
      </c>
      <c r="D3920" t="s">
        <v>136</v>
      </c>
      <c r="E3920" s="2" t="s">
        <v>98</v>
      </c>
      <c r="F3920" s="2" t="s">
        <v>98</v>
      </c>
      <c r="G3920" s="2" t="s">
        <v>98</v>
      </c>
      <c r="H3920" s="2" t="s">
        <v>97</v>
      </c>
      <c r="I3920" s="2" t="s">
        <v>149</v>
      </c>
      <c r="J3920" s="6" t="s">
        <v>97</v>
      </c>
      <c r="K3920" s="2" t="s">
        <v>134</v>
      </c>
      <c r="L3920" t="s">
        <v>140</v>
      </c>
      <c r="M3920" s="3" t="s">
        <v>101</v>
      </c>
      <c r="N3920" s="71" t="s">
        <v>98</v>
      </c>
      <c r="O3920" s="71" t="s">
        <v>174</v>
      </c>
      <c r="P3920" s="5" t="s">
        <v>182</v>
      </c>
      <c r="Q3920" s="2" t="s">
        <v>98</v>
      </c>
      <c r="R3920" s="2" t="s">
        <v>98</v>
      </c>
      <c r="S3920" t="s">
        <v>98</v>
      </c>
      <c r="T3920" t="s">
        <v>98</v>
      </c>
      <c r="U3920" s="2" t="s">
        <v>98</v>
      </c>
      <c r="V3920" s="2" t="s">
        <v>98</v>
      </c>
      <c r="W3920" s="2" t="s">
        <v>98</v>
      </c>
      <c r="X3920" s="2" t="s">
        <v>98</v>
      </c>
      <c r="Y3920" s="2" t="s">
        <v>186</v>
      </c>
      <c r="Z3920" s="2" t="s">
        <v>98</v>
      </c>
      <c r="AA3920" s="2" t="s">
        <v>98</v>
      </c>
      <c r="AB3920" s="2" t="s">
        <v>97</v>
      </c>
      <c r="AC3920" t="s">
        <v>189</v>
      </c>
      <c r="AD3920" s="6" t="s">
        <v>97</v>
      </c>
      <c r="AE3920" s="1" t="s">
        <v>98</v>
      </c>
      <c r="AF3920" t="s">
        <v>98</v>
      </c>
    </row>
    <row r="3921" spans="1:32">
      <c r="A3921" s="3" t="s">
        <v>184</v>
      </c>
      <c r="B3921">
        <v>3911</v>
      </c>
      <c r="C3921">
        <v>210416</v>
      </c>
      <c r="D3921" t="s">
        <v>137</v>
      </c>
      <c r="E3921" s="2" t="s">
        <v>97</v>
      </c>
      <c r="F3921" s="2" t="s">
        <v>98</v>
      </c>
      <c r="G3921" s="2" t="s">
        <v>98</v>
      </c>
      <c r="H3921" s="2" t="s">
        <v>97</v>
      </c>
      <c r="I3921" s="2" t="s">
        <v>146</v>
      </c>
      <c r="J3921" s="6" t="s">
        <v>97</v>
      </c>
      <c r="K3921" s="2" t="s">
        <v>134</v>
      </c>
      <c r="L3921" t="s">
        <v>138</v>
      </c>
      <c r="M3921" s="3" t="s">
        <v>100</v>
      </c>
      <c r="N3921" s="71" t="s">
        <v>98</v>
      </c>
      <c r="O3921" s="71" t="s">
        <v>174</v>
      </c>
      <c r="P3921" s="4" t="s">
        <v>97</v>
      </c>
      <c r="Q3921" s="2" t="s">
        <v>98</v>
      </c>
      <c r="R3921" s="2" t="s">
        <v>98</v>
      </c>
      <c r="S3921" t="s">
        <v>97</v>
      </c>
      <c r="T3921" t="s">
        <v>98</v>
      </c>
      <c r="U3921" s="2" t="s">
        <v>98</v>
      </c>
      <c r="V3921" s="2" t="s">
        <v>98</v>
      </c>
      <c r="W3921" s="2" t="s">
        <v>98</v>
      </c>
      <c r="X3921" s="2" t="s">
        <v>98</v>
      </c>
      <c r="Y3921" s="2" t="s">
        <v>98</v>
      </c>
      <c r="Z3921" s="2" t="s">
        <v>97</v>
      </c>
      <c r="AA3921" s="2" t="s">
        <v>98</v>
      </c>
      <c r="AB3921" s="2" t="s">
        <v>98</v>
      </c>
      <c r="AC3921" t="s">
        <v>190</v>
      </c>
      <c r="AD3921" s="6" t="s">
        <v>97</v>
      </c>
      <c r="AE3921" s="1" t="s">
        <v>98</v>
      </c>
      <c r="AF3921" t="s">
        <v>98</v>
      </c>
    </row>
    <row r="3922" spans="1:32">
      <c r="A3922" s="3" t="s">
        <v>184</v>
      </c>
      <c r="B3922">
        <v>3912</v>
      </c>
      <c r="C3922" s="6">
        <v>210422</v>
      </c>
      <c r="D3922" t="s">
        <v>136</v>
      </c>
      <c r="E3922" s="2" t="s">
        <v>97</v>
      </c>
      <c r="F3922" s="2" t="s">
        <v>98</v>
      </c>
      <c r="G3922" s="2" t="s">
        <v>97</v>
      </c>
      <c r="H3922" s="2" t="s">
        <v>97</v>
      </c>
      <c r="I3922" s="2" t="s">
        <v>147</v>
      </c>
      <c r="J3922" s="2" t="s">
        <v>97</v>
      </c>
      <c r="K3922" s="2" t="s">
        <v>134</v>
      </c>
      <c r="L3922" t="s">
        <v>139</v>
      </c>
      <c r="M3922" s="2" t="s">
        <v>100</v>
      </c>
      <c r="N3922" s="71" t="s">
        <v>97</v>
      </c>
      <c r="O3922" s="71" t="s">
        <v>163</v>
      </c>
      <c r="P3922" s="4" t="s">
        <v>97</v>
      </c>
      <c r="Q3922" s="2" t="s">
        <v>98</v>
      </c>
      <c r="R3922" s="2" t="s">
        <v>98</v>
      </c>
      <c r="S3922" t="s">
        <v>97</v>
      </c>
      <c r="T3922" t="s">
        <v>98</v>
      </c>
      <c r="U3922" s="2" t="s">
        <v>97</v>
      </c>
      <c r="V3922" s="2" t="s">
        <v>98</v>
      </c>
      <c r="W3922" s="2" t="s">
        <v>98</v>
      </c>
      <c r="X3922" s="2" t="s">
        <v>97</v>
      </c>
      <c r="Y3922" s="2" t="s">
        <v>97</v>
      </c>
      <c r="Z3922" s="2" t="s">
        <v>98</v>
      </c>
      <c r="AA3922" s="2" t="s">
        <v>98</v>
      </c>
      <c r="AB3922" s="2" t="s">
        <v>97</v>
      </c>
      <c r="AC3922" t="s">
        <v>189</v>
      </c>
      <c r="AD3922" t="s">
        <v>97</v>
      </c>
      <c r="AE3922" s="1" t="s">
        <v>98</v>
      </c>
      <c r="AF3922" t="s">
        <v>98</v>
      </c>
    </row>
    <row r="3923" spans="1:32">
      <c r="A3923" s="3" t="s">
        <v>184</v>
      </c>
      <c r="B3923">
        <v>3913</v>
      </c>
      <c r="C3923">
        <v>210427</v>
      </c>
      <c r="D3923" t="s">
        <v>137</v>
      </c>
      <c r="E3923" s="2" t="s">
        <v>98</v>
      </c>
      <c r="F3923" s="2" t="s">
        <v>98</v>
      </c>
      <c r="G3923" s="2" t="s">
        <v>98</v>
      </c>
      <c r="H3923" s="3" t="s">
        <v>97</v>
      </c>
      <c r="I3923" s="2" t="s">
        <v>147</v>
      </c>
      <c r="J3923" s="6" t="s">
        <v>98</v>
      </c>
      <c r="K3923" s="2" t="s">
        <v>135</v>
      </c>
      <c r="L3923" t="s">
        <v>138</v>
      </c>
      <c r="M3923" s="2" t="s">
        <v>101</v>
      </c>
      <c r="N3923" s="70" t="s">
        <v>98</v>
      </c>
      <c r="O3923" s="70" t="s">
        <v>99</v>
      </c>
      <c r="P3923" s="4" t="s">
        <v>182</v>
      </c>
      <c r="Q3923" s="2" t="s">
        <v>98</v>
      </c>
      <c r="R3923" s="2" t="s">
        <v>98</v>
      </c>
      <c r="S3923" t="s">
        <v>98</v>
      </c>
      <c r="T3923" t="s">
        <v>98</v>
      </c>
      <c r="U3923" s="2" t="s">
        <v>98</v>
      </c>
      <c r="V3923" s="2" t="s">
        <v>98</v>
      </c>
      <c r="W3923" s="2" t="s">
        <v>98</v>
      </c>
      <c r="X3923" s="2" t="s">
        <v>98</v>
      </c>
      <c r="Y3923" s="2" t="s">
        <v>99</v>
      </c>
      <c r="Z3923" s="2" t="s">
        <v>98</v>
      </c>
      <c r="AA3923" s="2" t="s">
        <v>98</v>
      </c>
      <c r="AB3923" s="2" t="s">
        <v>185</v>
      </c>
      <c r="AC3923" t="s">
        <v>179</v>
      </c>
      <c r="AD3923" s="6" t="s">
        <v>98</v>
      </c>
      <c r="AE3923" s="1" t="s">
        <v>98</v>
      </c>
      <c r="AF3923" t="s">
        <v>99</v>
      </c>
    </row>
    <row r="3924" spans="1:32">
      <c r="A3924" s="3" t="s">
        <v>184</v>
      </c>
      <c r="B3924">
        <v>3914</v>
      </c>
      <c r="C3924" s="6">
        <v>210461</v>
      </c>
      <c r="D3924" t="s">
        <v>137</v>
      </c>
      <c r="E3924" s="2" t="s">
        <v>98</v>
      </c>
      <c r="F3924" s="2" t="s">
        <v>98</v>
      </c>
      <c r="G3924" s="2" t="s">
        <v>98</v>
      </c>
      <c r="H3924" s="2" t="s">
        <v>99</v>
      </c>
      <c r="I3924" s="2" t="s">
        <v>145</v>
      </c>
      <c r="J3924" s="2" t="s">
        <v>97</v>
      </c>
      <c r="K3924" s="2" t="s">
        <v>134</v>
      </c>
      <c r="L3924" t="s">
        <v>140</v>
      </c>
      <c r="M3924" s="2" t="s">
        <v>100</v>
      </c>
      <c r="N3924" s="71" t="s">
        <v>98</v>
      </c>
      <c r="O3924" s="71" t="s">
        <v>174</v>
      </c>
      <c r="P3924" s="4" t="s">
        <v>182</v>
      </c>
      <c r="Q3924" s="2" t="s">
        <v>98</v>
      </c>
      <c r="R3924" s="2" t="s">
        <v>98</v>
      </c>
      <c r="S3924" t="s">
        <v>98</v>
      </c>
      <c r="T3924" t="s">
        <v>98</v>
      </c>
      <c r="U3924" s="2" t="s">
        <v>98</v>
      </c>
      <c r="V3924" s="2" t="s">
        <v>98</v>
      </c>
      <c r="W3924" s="2" t="s">
        <v>98</v>
      </c>
      <c r="X3924" s="2" t="s">
        <v>98</v>
      </c>
      <c r="Y3924" s="2" t="s">
        <v>186</v>
      </c>
      <c r="Z3924" s="2" t="s">
        <v>98</v>
      </c>
      <c r="AA3924" s="2" t="s">
        <v>98</v>
      </c>
      <c r="AB3924" s="2" t="s">
        <v>97</v>
      </c>
      <c r="AC3924" t="s">
        <v>179</v>
      </c>
      <c r="AD3924" t="s">
        <v>97</v>
      </c>
      <c r="AE3924" s="1" t="s">
        <v>98</v>
      </c>
      <c r="AF3924" t="s">
        <v>98</v>
      </c>
    </row>
    <row r="3925" spans="1:32">
      <c r="A3925" s="3" t="s">
        <v>184</v>
      </c>
      <c r="B3925">
        <v>3915</v>
      </c>
      <c r="C3925">
        <v>210469</v>
      </c>
      <c r="D3925" t="s">
        <v>136</v>
      </c>
      <c r="E3925" s="2" t="s">
        <v>98</v>
      </c>
      <c r="F3925" s="2" t="s">
        <v>98</v>
      </c>
      <c r="G3925" s="2" t="s">
        <v>98</v>
      </c>
      <c r="H3925" s="2" t="s">
        <v>97</v>
      </c>
      <c r="I3925" s="2" t="s">
        <v>147</v>
      </c>
      <c r="J3925" s="6" t="s">
        <v>97</v>
      </c>
      <c r="K3925" s="2" t="s">
        <v>134</v>
      </c>
      <c r="L3925" t="s">
        <v>138</v>
      </c>
      <c r="M3925" s="3" t="s">
        <v>100</v>
      </c>
      <c r="N3925" s="71" t="s">
        <v>97</v>
      </c>
      <c r="O3925" s="71" t="s">
        <v>174</v>
      </c>
      <c r="P3925" s="4" t="s">
        <v>97</v>
      </c>
      <c r="Q3925" s="2" t="s">
        <v>98</v>
      </c>
      <c r="R3925" s="2" t="s">
        <v>98</v>
      </c>
      <c r="S3925" t="s">
        <v>97</v>
      </c>
      <c r="T3925" t="s">
        <v>97</v>
      </c>
      <c r="U3925" s="2" t="s">
        <v>98</v>
      </c>
      <c r="V3925" s="2" t="s">
        <v>97</v>
      </c>
      <c r="W3925" s="2" t="s">
        <v>97</v>
      </c>
      <c r="X3925" s="2" t="s">
        <v>97</v>
      </c>
      <c r="Y3925" s="2" t="s">
        <v>98</v>
      </c>
      <c r="Z3925" s="2" t="s">
        <v>98</v>
      </c>
      <c r="AA3925" s="2" t="s">
        <v>98</v>
      </c>
      <c r="AB3925" s="2" t="s">
        <v>97</v>
      </c>
      <c r="AC3925" t="s">
        <v>189</v>
      </c>
      <c r="AD3925" s="6" t="s">
        <v>97</v>
      </c>
      <c r="AE3925" s="1" t="s">
        <v>98</v>
      </c>
      <c r="AF3925" t="s">
        <v>97</v>
      </c>
    </row>
    <row r="3926" spans="1:32">
      <c r="A3926" s="3" t="s">
        <v>184</v>
      </c>
      <c r="B3926">
        <v>3916</v>
      </c>
      <c r="C3926">
        <v>210486</v>
      </c>
      <c r="D3926" t="s">
        <v>136</v>
      </c>
      <c r="E3926" s="2" t="s">
        <v>98</v>
      </c>
      <c r="F3926" s="2" t="s">
        <v>98</v>
      </c>
      <c r="G3926" s="2" t="s">
        <v>98</v>
      </c>
      <c r="H3926" s="3" t="s">
        <v>97</v>
      </c>
      <c r="I3926" s="2" t="s">
        <v>147</v>
      </c>
      <c r="J3926" s="6" t="s">
        <v>97</v>
      </c>
      <c r="K3926" s="2" t="s">
        <v>134</v>
      </c>
      <c r="L3926" t="s">
        <v>140</v>
      </c>
      <c r="M3926" s="2" t="s">
        <v>100</v>
      </c>
      <c r="N3926" s="70" t="s">
        <v>97</v>
      </c>
      <c r="O3926" s="70" t="s">
        <v>174</v>
      </c>
      <c r="P3926" s="4" t="s">
        <v>182</v>
      </c>
      <c r="Q3926" s="2" t="s">
        <v>98</v>
      </c>
      <c r="R3926" s="2" t="s">
        <v>98</v>
      </c>
      <c r="S3926" t="s">
        <v>98</v>
      </c>
      <c r="T3926" t="s">
        <v>98</v>
      </c>
      <c r="U3926" s="2" t="s">
        <v>98</v>
      </c>
      <c r="V3926" s="2" t="s">
        <v>98</v>
      </c>
      <c r="W3926" s="2" t="s">
        <v>98</v>
      </c>
      <c r="X3926" s="2" t="s">
        <v>98</v>
      </c>
      <c r="Y3926" s="2" t="s">
        <v>98</v>
      </c>
      <c r="Z3926" s="2" t="s">
        <v>98</v>
      </c>
      <c r="AA3926" s="2" t="s">
        <v>98</v>
      </c>
      <c r="AB3926" s="2" t="s">
        <v>97</v>
      </c>
      <c r="AC3926" t="s">
        <v>189</v>
      </c>
      <c r="AD3926" s="6" t="s">
        <v>97</v>
      </c>
      <c r="AE3926" s="1" t="s">
        <v>98</v>
      </c>
      <c r="AF3926" t="s">
        <v>98</v>
      </c>
    </row>
    <row r="3927" spans="1:32">
      <c r="A3927" s="3" t="s">
        <v>184</v>
      </c>
      <c r="B3927">
        <v>3917</v>
      </c>
      <c r="C3927">
        <v>210488</v>
      </c>
      <c r="D3927" t="s">
        <v>136</v>
      </c>
      <c r="E3927" s="2" t="s">
        <v>98</v>
      </c>
      <c r="F3927" s="2" t="s">
        <v>98</v>
      </c>
      <c r="G3927" s="2" t="s">
        <v>98</v>
      </c>
      <c r="H3927" s="3" t="s">
        <v>97</v>
      </c>
      <c r="I3927" s="2" t="s">
        <v>149</v>
      </c>
      <c r="J3927" s="6" t="s">
        <v>98</v>
      </c>
      <c r="K3927" s="2" t="s">
        <v>134</v>
      </c>
      <c r="L3927" t="s">
        <v>140</v>
      </c>
      <c r="M3927" s="3" t="s">
        <v>101</v>
      </c>
      <c r="N3927" s="71" t="s">
        <v>98</v>
      </c>
      <c r="O3927" s="71" t="s">
        <v>174</v>
      </c>
      <c r="P3927" s="4" t="s">
        <v>97</v>
      </c>
      <c r="Q3927" s="2" t="s">
        <v>98</v>
      </c>
      <c r="R3927" s="2" t="s">
        <v>98</v>
      </c>
      <c r="S3927" t="s">
        <v>97</v>
      </c>
      <c r="T3927" t="s">
        <v>98</v>
      </c>
      <c r="U3927" s="2" t="s">
        <v>98</v>
      </c>
      <c r="V3927" s="2" t="s">
        <v>98</v>
      </c>
      <c r="W3927" s="2" t="s">
        <v>98</v>
      </c>
      <c r="X3927" s="2" t="s">
        <v>98</v>
      </c>
      <c r="Y3927" s="2" t="s">
        <v>98</v>
      </c>
      <c r="Z3927" s="2" t="s">
        <v>98</v>
      </c>
      <c r="AA3927" s="2" t="s">
        <v>98</v>
      </c>
      <c r="AB3927" s="2" t="s">
        <v>97</v>
      </c>
      <c r="AC3927" t="s">
        <v>189</v>
      </c>
      <c r="AD3927" s="6" t="s">
        <v>97</v>
      </c>
      <c r="AE3927" s="1" t="s">
        <v>98</v>
      </c>
      <c r="AF3927" t="s">
        <v>98</v>
      </c>
    </row>
    <row r="3928" spans="1:32">
      <c r="A3928" s="3" t="s">
        <v>184</v>
      </c>
      <c r="B3928">
        <v>3918</v>
      </c>
      <c r="C3928" s="6">
        <v>210503</v>
      </c>
      <c r="D3928" t="s">
        <v>136</v>
      </c>
      <c r="E3928" s="2" t="s">
        <v>97</v>
      </c>
      <c r="F3928" s="2" t="s">
        <v>97</v>
      </c>
      <c r="G3928" s="2" t="s">
        <v>97</v>
      </c>
      <c r="H3928" s="2" t="s">
        <v>97</v>
      </c>
      <c r="I3928" s="2" t="s">
        <v>149</v>
      </c>
      <c r="J3928" s="2" t="s">
        <v>97</v>
      </c>
      <c r="K3928" s="2" t="s">
        <v>134</v>
      </c>
      <c r="L3928" t="s">
        <v>139</v>
      </c>
      <c r="M3928" s="2" t="s">
        <v>100</v>
      </c>
      <c r="N3928" s="71" t="s">
        <v>97</v>
      </c>
      <c r="O3928" s="71" t="s">
        <v>163</v>
      </c>
      <c r="P3928" s="4" t="s">
        <v>98</v>
      </c>
      <c r="Q3928" s="2" t="s">
        <v>97</v>
      </c>
      <c r="R3928" s="2" t="s">
        <v>98</v>
      </c>
      <c r="S3928" t="s">
        <v>97</v>
      </c>
      <c r="T3928" t="s">
        <v>97</v>
      </c>
      <c r="U3928" s="2" t="s">
        <v>98</v>
      </c>
      <c r="V3928" s="2" t="s">
        <v>97</v>
      </c>
      <c r="W3928" s="2" t="s">
        <v>98</v>
      </c>
      <c r="X3928" s="2" t="s">
        <v>98</v>
      </c>
      <c r="Y3928" s="2" t="s">
        <v>98</v>
      </c>
      <c r="Z3928" s="2" t="s">
        <v>98</v>
      </c>
      <c r="AA3928" s="2" t="s">
        <v>98</v>
      </c>
      <c r="AB3928" s="2" t="s">
        <v>97</v>
      </c>
      <c r="AC3928" t="s">
        <v>189</v>
      </c>
      <c r="AD3928" t="s">
        <v>97</v>
      </c>
      <c r="AE3928" s="1" t="s">
        <v>98</v>
      </c>
      <c r="AF3928" t="s">
        <v>98</v>
      </c>
    </row>
    <row r="3929" spans="1:32">
      <c r="A3929" s="3" t="s">
        <v>184</v>
      </c>
      <c r="B3929">
        <v>3919</v>
      </c>
      <c r="C3929">
        <v>210504</v>
      </c>
      <c r="D3929" t="s">
        <v>136</v>
      </c>
      <c r="E3929" s="2" t="s">
        <v>97</v>
      </c>
      <c r="F3929" s="2" t="s">
        <v>98</v>
      </c>
      <c r="G3929" s="2" t="s">
        <v>98</v>
      </c>
      <c r="H3929" s="3" t="s">
        <v>97</v>
      </c>
      <c r="I3929" s="2" t="s">
        <v>149</v>
      </c>
      <c r="J3929" s="6" t="s">
        <v>97</v>
      </c>
      <c r="K3929" s="2" t="s">
        <v>134</v>
      </c>
      <c r="L3929" t="s">
        <v>140</v>
      </c>
      <c r="M3929" s="3" t="s">
        <v>100</v>
      </c>
      <c r="N3929" s="71" t="s">
        <v>97</v>
      </c>
      <c r="O3929" s="71" t="s">
        <v>174</v>
      </c>
      <c r="P3929" s="4" t="s">
        <v>97</v>
      </c>
      <c r="Q3929" s="2" t="s">
        <v>98</v>
      </c>
      <c r="R3929" s="2" t="s">
        <v>98</v>
      </c>
      <c r="S3929" t="s">
        <v>97</v>
      </c>
      <c r="T3929" t="s">
        <v>98</v>
      </c>
      <c r="U3929" s="2" t="s">
        <v>98</v>
      </c>
      <c r="V3929" s="2" t="s">
        <v>98</v>
      </c>
      <c r="W3929" s="2" t="s">
        <v>98</v>
      </c>
      <c r="X3929" s="2" t="s">
        <v>98</v>
      </c>
      <c r="Y3929" s="2" t="s">
        <v>98</v>
      </c>
      <c r="Z3929" s="2" t="s">
        <v>98</v>
      </c>
      <c r="AA3929" s="2" t="s">
        <v>98</v>
      </c>
      <c r="AB3929" s="2" t="s">
        <v>97</v>
      </c>
      <c r="AC3929" t="s">
        <v>189</v>
      </c>
      <c r="AD3929" s="6" t="s">
        <v>97</v>
      </c>
      <c r="AE3929" s="1" t="s">
        <v>98</v>
      </c>
      <c r="AF3929" t="s">
        <v>98</v>
      </c>
    </row>
    <row r="3930" spans="1:32">
      <c r="A3930" s="3" t="s">
        <v>184</v>
      </c>
      <c r="B3930">
        <v>3920</v>
      </c>
      <c r="C3930" s="6">
        <v>210513</v>
      </c>
      <c r="D3930" t="s">
        <v>137</v>
      </c>
      <c r="E3930" s="2" t="s">
        <v>98</v>
      </c>
      <c r="F3930" s="2" t="s">
        <v>98</v>
      </c>
      <c r="G3930" s="2" t="s">
        <v>98</v>
      </c>
      <c r="H3930" s="2" t="s">
        <v>97</v>
      </c>
      <c r="I3930" s="2" t="s">
        <v>146</v>
      </c>
      <c r="J3930" s="2" t="s">
        <v>97</v>
      </c>
      <c r="K3930" s="2" t="s">
        <v>134</v>
      </c>
      <c r="L3930" t="s">
        <v>140</v>
      </c>
      <c r="M3930" s="2" t="s">
        <v>101</v>
      </c>
      <c r="N3930" s="71" t="s">
        <v>98</v>
      </c>
      <c r="O3930" s="71" t="s">
        <v>174</v>
      </c>
      <c r="P3930" s="4" t="s">
        <v>182</v>
      </c>
      <c r="Q3930" s="2" t="s">
        <v>98</v>
      </c>
      <c r="R3930" s="2" t="s">
        <v>98</v>
      </c>
      <c r="S3930" t="s">
        <v>98</v>
      </c>
      <c r="T3930" t="s">
        <v>98</v>
      </c>
      <c r="U3930" s="2" t="s">
        <v>98</v>
      </c>
      <c r="V3930" s="2" t="s">
        <v>98</v>
      </c>
      <c r="W3930" s="2" t="s">
        <v>98</v>
      </c>
      <c r="X3930" s="2" t="s">
        <v>98</v>
      </c>
      <c r="Y3930" s="2" t="s">
        <v>186</v>
      </c>
      <c r="Z3930" s="2" t="s">
        <v>98</v>
      </c>
      <c r="AA3930" s="2" t="s">
        <v>98</v>
      </c>
      <c r="AB3930" s="2" t="s">
        <v>97</v>
      </c>
      <c r="AC3930" t="s">
        <v>179</v>
      </c>
      <c r="AD3930" t="s">
        <v>97</v>
      </c>
      <c r="AE3930" s="1" t="s">
        <v>98</v>
      </c>
      <c r="AF3930" t="s">
        <v>98</v>
      </c>
    </row>
    <row r="3931" spans="1:32">
      <c r="A3931" s="3" t="s">
        <v>184</v>
      </c>
      <c r="B3931">
        <v>3921</v>
      </c>
      <c r="C3931">
        <v>210537</v>
      </c>
      <c r="D3931" t="s">
        <v>136</v>
      </c>
      <c r="E3931" s="2" t="s">
        <v>98</v>
      </c>
      <c r="F3931" s="2" t="s">
        <v>98</v>
      </c>
      <c r="G3931" s="2" t="s">
        <v>98</v>
      </c>
      <c r="H3931" s="3" t="s">
        <v>97</v>
      </c>
      <c r="I3931" s="2" t="s">
        <v>146</v>
      </c>
      <c r="J3931" s="6" t="s">
        <v>97</v>
      </c>
      <c r="K3931" s="2" t="s">
        <v>134</v>
      </c>
      <c r="L3931" t="s">
        <v>140</v>
      </c>
      <c r="M3931" s="2" t="s">
        <v>100</v>
      </c>
      <c r="N3931" s="70" t="s">
        <v>98</v>
      </c>
      <c r="O3931" s="70" t="s">
        <v>174</v>
      </c>
      <c r="P3931" s="4" t="s">
        <v>97</v>
      </c>
      <c r="Q3931" s="2" t="s">
        <v>98</v>
      </c>
      <c r="R3931" s="2" t="s">
        <v>98</v>
      </c>
      <c r="S3931" t="s">
        <v>97</v>
      </c>
      <c r="T3931" t="s">
        <v>98</v>
      </c>
      <c r="U3931" s="2" t="s">
        <v>98</v>
      </c>
      <c r="V3931" s="2" t="s">
        <v>98</v>
      </c>
      <c r="W3931" s="2" t="s">
        <v>98</v>
      </c>
      <c r="X3931" s="2" t="s">
        <v>98</v>
      </c>
      <c r="Y3931" s="2" t="s">
        <v>98</v>
      </c>
      <c r="Z3931" s="2" t="s">
        <v>98</v>
      </c>
      <c r="AA3931" s="2" t="s">
        <v>98</v>
      </c>
      <c r="AB3931" s="2" t="s">
        <v>97</v>
      </c>
      <c r="AC3931" t="s">
        <v>189</v>
      </c>
      <c r="AD3931" s="6" t="s">
        <v>97</v>
      </c>
      <c r="AE3931" s="1" t="s">
        <v>98</v>
      </c>
      <c r="AF3931" t="s">
        <v>98</v>
      </c>
    </row>
    <row r="3932" spans="1:32">
      <c r="A3932" s="3" t="s">
        <v>184</v>
      </c>
      <c r="B3932">
        <v>3922</v>
      </c>
      <c r="C3932" s="6">
        <v>210540</v>
      </c>
      <c r="D3932" t="s">
        <v>136</v>
      </c>
      <c r="E3932" s="2" t="s">
        <v>97</v>
      </c>
      <c r="F3932" s="2" t="s">
        <v>98</v>
      </c>
      <c r="G3932" s="2" t="s">
        <v>98</v>
      </c>
      <c r="H3932" s="2" t="s">
        <v>97</v>
      </c>
      <c r="I3932" s="2" t="s">
        <v>145</v>
      </c>
      <c r="J3932" s="2" t="s">
        <v>97</v>
      </c>
      <c r="K3932" s="2" t="s">
        <v>134</v>
      </c>
      <c r="L3932" t="s">
        <v>140</v>
      </c>
      <c r="M3932" s="2" t="s">
        <v>100</v>
      </c>
      <c r="N3932" s="71" t="s">
        <v>97</v>
      </c>
      <c r="O3932" s="71" t="s">
        <v>163</v>
      </c>
      <c r="P3932" s="4" t="s">
        <v>182</v>
      </c>
      <c r="Q3932" s="2" t="s">
        <v>98</v>
      </c>
      <c r="R3932" s="2" t="s">
        <v>98</v>
      </c>
      <c r="S3932" t="s">
        <v>98</v>
      </c>
      <c r="T3932" t="s">
        <v>98</v>
      </c>
      <c r="U3932" s="2" t="s">
        <v>98</v>
      </c>
      <c r="V3932" s="2" t="s">
        <v>98</v>
      </c>
      <c r="W3932" s="2" t="s">
        <v>98</v>
      </c>
      <c r="X3932" s="2" t="s">
        <v>98</v>
      </c>
      <c r="Y3932" s="2" t="s">
        <v>186</v>
      </c>
      <c r="Z3932" s="2" t="s">
        <v>98</v>
      </c>
      <c r="AA3932" s="2" t="s">
        <v>98</v>
      </c>
      <c r="AB3932" s="2" t="s">
        <v>97</v>
      </c>
      <c r="AC3932" t="s">
        <v>189</v>
      </c>
      <c r="AD3932" t="s">
        <v>97</v>
      </c>
      <c r="AE3932" s="1" t="s">
        <v>98</v>
      </c>
      <c r="AF3932" t="s">
        <v>98</v>
      </c>
    </row>
    <row r="3933" spans="1:32">
      <c r="A3933" s="3" t="s">
        <v>184</v>
      </c>
      <c r="B3933">
        <v>3923</v>
      </c>
      <c r="C3933">
        <v>210545</v>
      </c>
      <c r="D3933" t="s">
        <v>136</v>
      </c>
      <c r="E3933" s="2" t="s">
        <v>98</v>
      </c>
      <c r="F3933" s="2" t="s">
        <v>98</v>
      </c>
      <c r="G3933" s="2" t="s">
        <v>98</v>
      </c>
      <c r="H3933" s="3" t="s">
        <v>97</v>
      </c>
      <c r="I3933" s="2" t="s">
        <v>145</v>
      </c>
      <c r="J3933" s="6" t="s">
        <v>97</v>
      </c>
      <c r="K3933" s="2" t="s">
        <v>134</v>
      </c>
      <c r="L3933" t="s">
        <v>140</v>
      </c>
      <c r="M3933" s="2" t="s">
        <v>100</v>
      </c>
      <c r="N3933" s="70" t="s">
        <v>97</v>
      </c>
      <c r="O3933" s="70" t="s">
        <v>174</v>
      </c>
      <c r="P3933" s="4" t="s">
        <v>98</v>
      </c>
      <c r="Q3933" s="2" t="s">
        <v>98</v>
      </c>
      <c r="R3933" s="2" t="s">
        <v>98</v>
      </c>
      <c r="S3933" t="s">
        <v>97</v>
      </c>
      <c r="T3933" t="s">
        <v>98</v>
      </c>
      <c r="U3933" s="2" t="s">
        <v>98</v>
      </c>
      <c r="V3933" s="2" t="s">
        <v>98</v>
      </c>
      <c r="W3933" s="2" t="s">
        <v>98</v>
      </c>
      <c r="X3933" s="2" t="s">
        <v>98</v>
      </c>
      <c r="Y3933" s="2" t="s">
        <v>186</v>
      </c>
      <c r="Z3933" s="2" t="s">
        <v>98</v>
      </c>
      <c r="AA3933" s="2" t="s">
        <v>98</v>
      </c>
      <c r="AB3933" s="2" t="s">
        <v>97</v>
      </c>
      <c r="AC3933" t="s">
        <v>189</v>
      </c>
      <c r="AD3933" s="6" t="s">
        <v>97</v>
      </c>
      <c r="AE3933" s="1" t="s">
        <v>98</v>
      </c>
      <c r="AF3933" t="s">
        <v>97</v>
      </c>
    </row>
    <row r="3934" spans="1:32">
      <c r="A3934" s="3" t="s">
        <v>184</v>
      </c>
      <c r="B3934">
        <v>3924</v>
      </c>
      <c r="C3934">
        <v>210564</v>
      </c>
      <c r="D3934" t="s">
        <v>136</v>
      </c>
      <c r="E3934" s="2" t="s">
        <v>98</v>
      </c>
      <c r="F3934" s="2" t="s">
        <v>98</v>
      </c>
      <c r="G3934" s="2" t="s">
        <v>98</v>
      </c>
      <c r="H3934" s="2" t="s">
        <v>97</v>
      </c>
      <c r="I3934" s="2" t="s">
        <v>147</v>
      </c>
      <c r="J3934" s="6" t="s">
        <v>97</v>
      </c>
      <c r="K3934" s="2" t="s">
        <v>134</v>
      </c>
      <c r="L3934" t="s">
        <v>140</v>
      </c>
      <c r="M3934" s="2" t="s">
        <v>101</v>
      </c>
      <c r="N3934" s="70" t="s">
        <v>97</v>
      </c>
      <c r="O3934" s="70" t="s">
        <v>174</v>
      </c>
      <c r="P3934" s="5" t="s">
        <v>182</v>
      </c>
      <c r="Q3934" s="2" t="s">
        <v>98</v>
      </c>
      <c r="R3934" s="2" t="s">
        <v>98</v>
      </c>
      <c r="S3934" t="s">
        <v>98</v>
      </c>
      <c r="T3934" t="s">
        <v>98</v>
      </c>
      <c r="U3934" s="2" t="s">
        <v>98</v>
      </c>
      <c r="V3934" s="2" t="s">
        <v>98</v>
      </c>
      <c r="W3934" s="2" t="s">
        <v>98</v>
      </c>
      <c r="X3934" s="2" t="s">
        <v>98</v>
      </c>
      <c r="Y3934" s="2" t="s">
        <v>186</v>
      </c>
      <c r="Z3934" s="2" t="s">
        <v>98</v>
      </c>
      <c r="AA3934" s="2" t="s">
        <v>98</v>
      </c>
      <c r="AB3934" s="2" t="s">
        <v>97</v>
      </c>
      <c r="AC3934" t="s">
        <v>179</v>
      </c>
      <c r="AD3934" t="s">
        <v>97</v>
      </c>
      <c r="AE3934" s="1" t="s">
        <v>98</v>
      </c>
      <c r="AF3934" t="s">
        <v>98</v>
      </c>
    </row>
    <row r="3935" spans="1:32">
      <c r="A3935" s="3" t="s">
        <v>184</v>
      </c>
      <c r="B3935">
        <v>3925</v>
      </c>
      <c r="C3935">
        <v>210584</v>
      </c>
      <c r="D3935" t="s">
        <v>136</v>
      </c>
      <c r="E3935" s="2" t="s">
        <v>98</v>
      </c>
      <c r="F3935" s="2" t="s">
        <v>98</v>
      </c>
      <c r="G3935" s="2" t="s">
        <v>98</v>
      </c>
      <c r="H3935" s="2" t="s">
        <v>97</v>
      </c>
      <c r="I3935" s="2" t="s">
        <v>149</v>
      </c>
      <c r="J3935" s="6" t="s">
        <v>97</v>
      </c>
      <c r="K3935" s="2" t="s">
        <v>134</v>
      </c>
      <c r="L3935" t="s">
        <v>140</v>
      </c>
      <c r="M3935" s="3" t="s">
        <v>100</v>
      </c>
      <c r="N3935" s="71" t="s">
        <v>98</v>
      </c>
      <c r="O3935" s="71" t="s">
        <v>174</v>
      </c>
      <c r="P3935" s="5" t="s">
        <v>182</v>
      </c>
      <c r="Q3935" s="2" t="s">
        <v>98</v>
      </c>
      <c r="R3935" s="2" t="s">
        <v>98</v>
      </c>
      <c r="S3935" t="s">
        <v>98</v>
      </c>
      <c r="T3935" t="s">
        <v>98</v>
      </c>
      <c r="U3935" s="2" t="s">
        <v>98</v>
      </c>
      <c r="V3935" s="2" t="s">
        <v>98</v>
      </c>
      <c r="W3935" s="2" t="s">
        <v>98</v>
      </c>
      <c r="X3935" s="2" t="s">
        <v>98</v>
      </c>
      <c r="Y3935" s="2" t="s">
        <v>186</v>
      </c>
      <c r="Z3935" s="2" t="s">
        <v>98</v>
      </c>
      <c r="AA3935" s="2" t="s">
        <v>98</v>
      </c>
      <c r="AB3935" s="2" t="s">
        <v>98</v>
      </c>
      <c r="AC3935" t="s">
        <v>179</v>
      </c>
      <c r="AD3935" s="6" t="s">
        <v>97</v>
      </c>
      <c r="AE3935" s="1" t="s">
        <v>98</v>
      </c>
      <c r="AF3935" t="s">
        <v>97</v>
      </c>
    </row>
    <row r="3936" spans="1:32">
      <c r="A3936" s="3" t="s">
        <v>184</v>
      </c>
      <c r="B3936">
        <v>3926</v>
      </c>
      <c r="C3936" s="6">
        <v>210590</v>
      </c>
      <c r="D3936" t="s">
        <v>136</v>
      </c>
      <c r="E3936" s="2" t="s">
        <v>98</v>
      </c>
      <c r="F3936" s="2" t="s">
        <v>98</v>
      </c>
      <c r="G3936" s="2" t="s">
        <v>98</v>
      </c>
      <c r="H3936" s="2" t="s">
        <v>97</v>
      </c>
      <c r="I3936" s="2" t="s">
        <v>146</v>
      </c>
      <c r="J3936" s="2" t="s">
        <v>97</v>
      </c>
      <c r="K3936" s="2" t="s">
        <v>134</v>
      </c>
      <c r="L3936" t="s">
        <v>140</v>
      </c>
      <c r="M3936" s="2" t="s">
        <v>101</v>
      </c>
      <c r="N3936" s="71" t="s">
        <v>98</v>
      </c>
      <c r="O3936" s="71" t="s">
        <v>174</v>
      </c>
      <c r="P3936" s="4" t="s">
        <v>182</v>
      </c>
      <c r="Q3936" s="2" t="s">
        <v>98</v>
      </c>
      <c r="R3936" s="2" t="s">
        <v>98</v>
      </c>
      <c r="S3936" t="s">
        <v>98</v>
      </c>
      <c r="T3936" t="s">
        <v>98</v>
      </c>
      <c r="U3936" s="2" t="s">
        <v>98</v>
      </c>
      <c r="V3936" s="2" t="s">
        <v>98</v>
      </c>
      <c r="W3936" s="2" t="s">
        <v>98</v>
      </c>
      <c r="X3936" s="2" t="s">
        <v>98</v>
      </c>
      <c r="Y3936" s="2" t="s">
        <v>186</v>
      </c>
      <c r="Z3936" s="2" t="s">
        <v>98</v>
      </c>
      <c r="AA3936" s="2" t="s">
        <v>98</v>
      </c>
      <c r="AB3936" s="2" t="s">
        <v>97</v>
      </c>
      <c r="AC3936" t="s">
        <v>179</v>
      </c>
      <c r="AD3936" t="s">
        <v>97</v>
      </c>
      <c r="AE3936" s="1" t="s">
        <v>98</v>
      </c>
      <c r="AF3936" t="s">
        <v>98</v>
      </c>
    </row>
    <row r="3937" spans="1:32">
      <c r="A3937" s="3" t="s">
        <v>184</v>
      </c>
      <c r="B3937">
        <v>3927</v>
      </c>
      <c r="C3937" s="6">
        <v>210592</v>
      </c>
      <c r="D3937" t="s">
        <v>137</v>
      </c>
      <c r="E3937" s="2" t="s">
        <v>98</v>
      </c>
      <c r="F3937" s="2" t="s">
        <v>98</v>
      </c>
      <c r="G3937" s="2" t="s">
        <v>98</v>
      </c>
      <c r="H3937" s="2" t="s">
        <v>97</v>
      </c>
      <c r="I3937" s="2" t="s">
        <v>147</v>
      </c>
      <c r="J3937" s="2" t="s">
        <v>97</v>
      </c>
      <c r="K3937" s="2" t="s">
        <v>134</v>
      </c>
      <c r="L3937" t="s">
        <v>139</v>
      </c>
      <c r="M3937" s="2" t="s">
        <v>100</v>
      </c>
      <c r="N3937" s="71" t="s">
        <v>97</v>
      </c>
      <c r="O3937" s="71" t="s">
        <v>174</v>
      </c>
      <c r="P3937" s="4" t="s">
        <v>182</v>
      </c>
      <c r="Q3937" s="2" t="s">
        <v>98</v>
      </c>
      <c r="R3937" s="2" t="s">
        <v>98</v>
      </c>
      <c r="S3937" t="s">
        <v>98</v>
      </c>
      <c r="T3937" t="s">
        <v>98</v>
      </c>
      <c r="U3937" s="2" t="s">
        <v>98</v>
      </c>
      <c r="V3937" s="2" t="s">
        <v>97</v>
      </c>
      <c r="W3937" s="2" t="s">
        <v>98</v>
      </c>
      <c r="X3937" s="2" t="s">
        <v>98</v>
      </c>
      <c r="Y3937" s="2" t="s">
        <v>98</v>
      </c>
      <c r="Z3937" s="2" t="s">
        <v>98</v>
      </c>
      <c r="AA3937" s="2" t="s">
        <v>98</v>
      </c>
      <c r="AB3937" s="2" t="s">
        <v>98</v>
      </c>
      <c r="AC3937" t="s">
        <v>189</v>
      </c>
      <c r="AD3937" t="s">
        <v>97</v>
      </c>
      <c r="AE3937" s="1" t="s">
        <v>98</v>
      </c>
      <c r="AF3937" t="s">
        <v>98</v>
      </c>
    </row>
    <row r="3938" spans="1:32">
      <c r="A3938" s="3" t="s">
        <v>184</v>
      </c>
      <c r="B3938">
        <v>3928</v>
      </c>
      <c r="C3938" s="6">
        <v>210610</v>
      </c>
      <c r="D3938" t="s">
        <v>136</v>
      </c>
      <c r="E3938" s="2" t="s">
        <v>98</v>
      </c>
      <c r="F3938" s="2" t="s">
        <v>98</v>
      </c>
      <c r="G3938" s="2" t="s">
        <v>98</v>
      </c>
      <c r="H3938" s="2" t="s">
        <v>97</v>
      </c>
      <c r="I3938" s="2" t="s">
        <v>146</v>
      </c>
      <c r="J3938" s="2" t="s">
        <v>97</v>
      </c>
      <c r="K3938" s="2" t="s">
        <v>134</v>
      </c>
      <c r="L3938" t="s">
        <v>140</v>
      </c>
      <c r="M3938" s="2" t="s">
        <v>100</v>
      </c>
      <c r="N3938" s="71" t="s">
        <v>97</v>
      </c>
      <c r="O3938" s="71" t="s">
        <v>174</v>
      </c>
      <c r="P3938" s="4" t="s">
        <v>182</v>
      </c>
      <c r="Q3938" s="2" t="s">
        <v>98</v>
      </c>
      <c r="R3938" s="2" t="s">
        <v>98</v>
      </c>
      <c r="S3938" t="s">
        <v>98</v>
      </c>
      <c r="T3938" t="s">
        <v>98</v>
      </c>
      <c r="U3938" s="2" t="s">
        <v>98</v>
      </c>
      <c r="V3938" s="2" t="s">
        <v>98</v>
      </c>
      <c r="W3938" s="2" t="s">
        <v>98</v>
      </c>
      <c r="X3938" s="2" t="s">
        <v>98</v>
      </c>
      <c r="Y3938" s="2" t="s">
        <v>98</v>
      </c>
      <c r="Z3938" s="2" t="s">
        <v>98</v>
      </c>
      <c r="AA3938" s="2" t="s">
        <v>98</v>
      </c>
      <c r="AB3938" s="2" t="s">
        <v>98</v>
      </c>
      <c r="AC3938" t="s">
        <v>189</v>
      </c>
      <c r="AD3938" t="s">
        <v>97</v>
      </c>
      <c r="AE3938" s="1" t="s">
        <v>98</v>
      </c>
      <c r="AF3938" t="s">
        <v>98</v>
      </c>
    </row>
    <row r="3939" spans="1:32">
      <c r="A3939" s="3" t="s">
        <v>184</v>
      </c>
      <c r="B3939">
        <v>3929</v>
      </c>
      <c r="C3939" s="6">
        <v>210618</v>
      </c>
      <c r="D3939" t="s">
        <v>137</v>
      </c>
      <c r="E3939" s="2" t="s">
        <v>98</v>
      </c>
      <c r="F3939" s="2" t="s">
        <v>98</v>
      </c>
      <c r="G3939" s="2" t="s">
        <v>98</v>
      </c>
      <c r="H3939" s="2" t="s">
        <v>98</v>
      </c>
      <c r="I3939" s="2" t="s">
        <v>145</v>
      </c>
      <c r="J3939" s="2" t="s">
        <v>97</v>
      </c>
      <c r="K3939" s="2" t="s">
        <v>135</v>
      </c>
      <c r="L3939" t="s">
        <v>140</v>
      </c>
      <c r="M3939" s="2" t="s">
        <v>100</v>
      </c>
      <c r="N3939" s="71" t="s">
        <v>99</v>
      </c>
      <c r="O3939" s="71" t="s">
        <v>174</v>
      </c>
      <c r="P3939" s="4" t="s">
        <v>98</v>
      </c>
      <c r="Q3939" s="2" t="s">
        <v>98</v>
      </c>
      <c r="R3939" s="2" t="s">
        <v>98</v>
      </c>
      <c r="S3939" t="s">
        <v>97</v>
      </c>
      <c r="T3939" t="s">
        <v>98</v>
      </c>
      <c r="U3939" s="2" t="s">
        <v>98</v>
      </c>
      <c r="V3939" s="2" t="s">
        <v>98</v>
      </c>
      <c r="W3939" s="2" t="s">
        <v>98</v>
      </c>
      <c r="X3939" s="2" t="s">
        <v>98</v>
      </c>
      <c r="Y3939" s="2" t="s">
        <v>99</v>
      </c>
      <c r="Z3939" s="2" t="s">
        <v>98</v>
      </c>
      <c r="AA3939" s="2" t="s">
        <v>98</v>
      </c>
      <c r="AB3939" s="2" t="s">
        <v>185</v>
      </c>
      <c r="AC3939" t="s">
        <v>179</v>
      </c>
      <c r="AD3939" t="s">
        <v>98</v>
      </c>
      <c r="AE3939" s="1" t="s">
        <v>98</v>
      </c>
      <c r="AF3939" t="s">
        <v>97</v>
      </c>
    </row>
    <row r="3940" spans="1:32">
      <c r="A3940" s="3" t="s">
        <v>184</v>
      </c>
      <c r="B3940">
        <v>3930</v>
      </c>
      <c r="C3940" s="6">
        <v>210652</v>
      </c>
      <c r="D3940" t="s">
        <v>136</v>
      </c>
      <c r="E3940" s="2" t="s">
        <v>98</v>
      </c>
      <c r="F3940" s="2" t="s">
        <v>98</v>
      </c>
      <c r="G3940" s="2" t="s">
        <v>98</v>
      </c>
      <c r="H3940" s="2" t="s">
        <v>97</v>
      </c>
      <c r="I3940" s="2" t="s">
        <v>146</v>
      </c>
      <c r="J3940" s="2" t="s">
        <v>97</v>
      </c>
      <c r="K3940" s="2" t="s">
        <v>134</v>
      </c>
      <c r="L3940" t="s">
        <v>140</v>
      </c>
      <c r="M3940" s="2" t="s">
        <v>100</v>
      </c>
      <c r="N3940" s="71" t="s">
        <v>97</v>
      </c>
      <c r="O3940" s="71" t="s">
        <v>163</v>
      </c>
      <c r="P3940" s="4" t="s">
        <v>182</v>
      </c>
      <c r="Q3940" s="2" t="s">
        <v>98</v>
      </c>
      <c r="R3940" s="2" t="s">
        <v>98</v>
      </c>
      <c r="S3940" t="s">
        <v>98</v>
      </c>
      <c r="T3940" t="s">
        <v>97</v>
      </c>
      <c r="U3940" s="2" t="s">
        <v>98</v>
      </c>
      <c r="V3940" s="2" t="s">
        <v>98</v>
      </c>
      <c r="W3940" s="2" t="s">
        <v>98</v>
      </c>
      <c r="X3940" s="2" t="s">
        <v>98</v>
      </c>
      <c r="Y3940" s="2" t="s">
        <v>186</v>
      </c>
      <c r="Z3940" s="2" t="s">
        <v>98</v>
      </c>
      <c r="AA3940" s="2" t="s">
        <v>98</v>
      </c>
      <c r="AB3940" s="2" t="s">
        <v>97</v>
      </c>
      <c r="AC3940" t="s">
        <v>189</v>
      </c>
      <c r="AD3940" t="s">
        <v>97</v>
      </c>
      <c r="AE3940" s="1" t="s">
        <v>98</v>
      </c>
      <c r="AF3940" t="s">
        <v>98</v>
      </c>
    </row>
    <row r="3941" spans="1:32">
      <c r="A3941" s="3" t="s">
        <v>184</v>
      </c>
      <c r="B3941">
        <v>3931</v>
      </c>
      <c r="C3941" s="6">
        <v>210665</v>
      </c>
      <c r="D3941" t="s">
        <v>137</v>
      </c>
      <c r="E3941" s="2" t="s">
        <v>98</v>
      </c>
      <c r="F3941" s="2" t="s">
        <v>98</v>
      </c>
      <c r="G3941" s="2" t="s">
        <v>98</v>
      </c>
      <c r="H3941" s="2" t="s">
        <v>99</v>
      </c>
      <c r="I3941" s="2" t="s">
        <v>145</v>
      </c>
      <c r="J3941" s="2" t="s">
        <v>97</v>
      </c>
      <c r="K3941" s="2" t="s">
        <v>134</v>
      </c>
      <c r="L3941" t="s">
        <v>140</v>
      </c>
      <c r="M3941" s="2" t="s">
        <v>100</v>
      </c>
      <c r="N3941" s="71" t="s">
        <v>97</v>
      </c>
      <c r="O3941" s="71" t="s">
        <v>163</v>
      </c>
      <c r="P3941" s="4" t="s">
        <v>98</v>
      </c>
      <c r="Q3941" s="2" t="s">
        <v>98</v>
      </c>
      <c r="R3941" s="2" t="s">
        <v>98</v>
      </c>
      <c r="S3941" t="s">
        <v>97</v>
      </c>
      <c r="T3941" t="s">
        <v>98</v>
      </c>
      <c r="U3941" s="2" t="s">
        <v>98</v>
      </c>
      <c r="V3941" s="2" t="s">
        <v>98</v>
      </c>
      <c r="W3941" s="2" t="s">
        <v>98</v>
      </c>
      <c r="X3941" s="2" t="s">
        <v>98</v>
      </c>
      <c r="Y3941" s="2" t="s">
        <v>98</v>
      </c>
      <c r="Z3941" s="2" t="s">
        <v>98</v>
      </c>
      <c r="AA3941" s="2" t="s">
        <v>98</v>
      </c>
      <c r="AB3941" s="2" t="s">
        <v>97</v>
      </c>
      <c r="AC3941" t="s">
        <v>189</v>
      </c>
      <c r="AD3941" t="s">
        <v>97</v>
      </c>
      <c r="AE3941" s="1" t="s">
        <v>98</v>
      </c>
      <c r="AF3941" t="s">
        <v>99</v>
      </c>
    </row>
    <row r="3942" spans="1:32">
      <c r="A3942" s="3" t="s">
        <v>184</v>
      </c>
      <c r="B3942">
        <v>3932</v>
      </c>
      <c r="C3942">
        <v>210693</v>
      </c>
      <c r="D3942" t="s">
        <v>137</v>
      </c>
      <c r="E3942" s="2" t="s">
        <v>98</v>
      </c>
      <c r="F3942" s="2" t="s">
        <v>98</v>
      </c>
      <c r="G3942" s="2" t="s">
        <v>98</v>
      </c>
      <c r="H3942" s="3" t="s">
        <v>97</v>
      </c>
      <c r="I3942" s="2" t="s">
        <v>149</v>
      </c>
      <c r="J3942" s="6" t="s">
        <v>97</v>
      </c>
      <c r="K3942" s="2" t="s">
        <v>134</v>
      </c>
      <c r="L3942" t="s">
        <v>140</v>
      </c>
      <c r="M3942" s="2" t="s">
        <v>100</v>
      </c>
      <c r="N3942" s="70" t="s">
        <v>97</v>
      </c>
      <c r="O3942" s="70" t="s">
        <v>163</v>
      </c>
      <c r="P3942" s="5" t="s">
        <v>98</v>
      </c>
      <c r="Q3942" s="2" t="s">
        <v>98</v>
      </c>
      <c r="R3942" s="2" t="s">
        <v>98</v>
      </c>
      <c r="S3942" t="s">
        <v>97</v>
      </c>
      <c r="T3942" t="s">
        <v>98</v>
      </c>
      <c r="U3942" s="2" t="s">
        <v>98</v>
      </c>
      <c r="V3942" s="2" t="s">
        <v>98</v>
      </c>
      <c r="W3942" s="2" t="s">
        <v>98</v>
      </c>
      <c r="X3942" s="2" t="s">
        <v>98</v>
      </c>
      <c r="Y3942" s="2" t="s">
        <v>98</v>
      </c>
      <c r="Z3942" s="2" t="s">
        <v>98</v>
      </c>
      <c r="AA3942" s="2" t="s">
        <v>98</v>
      </c>
      <c r="AB3942" s="2" t="s">
        <v>98</v>
      </c>
      <c r="AC3942" t="s">
        <v>189</v>
      </c>
      <c r="AD3942" s="6" t="s">
        <v>97</v>
      </c>
      <c r="AE3942" s="1" t="s">
        <v>98</v>
      </c>
      <c r="AF3942" t="s">
        <v>98</v>
      </c>
    </row>
    <row r="3943" spans="1:32">
      <c r="A3943" s="3" t="s">
        <v>184</v>
      </c>
      <c r="B3943">
        <v>3933</v>
      </c>
      <c r="C3943" s="6">
        <v>210708</v>
      </c>
      <c r="D3943" t="s">
        <v>137</v>
      </c>
      <c r="E3943" s="2" t="s">
        <v>98</v>
      </c>
      <c r="F3943" s="2" t="s">
        <v>98</v>
      </c>
      <c r="G3943" s="2" t="s">
        <v>98</v>
      </c>
      <c r="H3943" s="2" t="s">
        <v>97</v>
      </c>
      <c r="I3943" s="2" t="s">
        <v>146</v>
      </c>
      <c r="J3943" s="2" t="s">
        <v>97</v>
      </c>
      <c r="K3943" s="2" t="s">
        <v>134</v>
      </c>
      <c r="L3943" t="s">
        <v>140</v>
      </c>
      <c r="M3943" s="2" t="s">
        <v>100</v>
      </c>
      <c r="N3943" s="71" t="s">
        <v>97</v>
      </c>
      <c r="O3943" s="71" t="s">
        <v>163</v>
      </c>
      <c r="P3943" s="4" t="s">
        <v>182</v>
      </c>
      <c r="Q3943" s="2" t="s">
        <v>98</v>
      </c>
      <c r="R3943" s="2" t="s">
        <v>98</v>
      </c>
      <c r="S3943" t="s">
        <v>98</v>
      </c>
      <c r="T3943" t="s">
        <v>98</v>
      </c>
      <c r="U3943" s="2" t="s">
        <v>98</v>
      </c>
      <c r="V3943" s="2" t="s">
        <v>98</v>
      </c>
      <c r="W3943" s="2" t="s">
        <v>98</v>
      </c>
      <c r="X3943" s="2" t="s">
        <v>98</v>
      </c>
      <c r="Y3943" s="2" t="s">
        <v>98</v>
      </c>
      <c r="Z3943" s="2" t="s">
        <v>98</v>
      </c>
      <c r="AA3943" s="2" t="s">
        <v>98</v>
      </c>
      <c r="AB3943" s="2" t="s">
        <v>99</v>
      </c>
      <c r="AC3943" t="s">
        <v>189</v>
      </c>
      <c r="AD3943" t="s">
        <v>97</v>
      </c>
      <c r="AE3943" s="1" t="s">
        <v>98</v>
      </c>
      <c r="AF3943" t="s">
        <v>98</v>
      </c>
    </row>
    <row r="3944" spans="1:32">
      <c r="A3944" s="3" t="s">
        <v>184</v>
      </c>
      <c r="B3944">
        <v>3934</v>
      </c>
      <c r="C3944">
        <v>210729</v>
      </c>
      <c r="D3944" t="s">
        <v>136</v>
      </c>
      <c r="E3944" s="2" t="s">
        <v>98</v>
      </c>
      <c r="F3944" s="2" t="s">
        <v>98</v>
      </c>
      <c r="G3944" s="2" t="s">
        <v>98</v>
      </c>
      <c r="H3944" s="3" t="s">
        <v>97</v>
      </c>
      <c r="I3944" s="2" t="s">
        <v>145</v>
      </c>
      <c r="J3944" s="6" t="s">
        <v>97</v>
      </c>
      <c r="K3944" s="2" t="s">
        <v>134</v>
      </c>
      <c r="L3944" t="s">
        <v>140</v>
      </c>
      <c r="M3944" s="2" t="s">
        <v>100</v>
      </c>
      <c r="N3944" s="70" t="s">
        <v>97</v>
      </c>
      <c r="O3944" s="70" t="s">
        <v>174</v>
      </c>
      <c r="P3944" s="5" t="s">
        <v>182</v>
      </c>
      <c r="Q3944" s="2" t="s">
        <v>98</v>
      </c>
      <c r="R3944" s="2" t="s">
        <v>98</v>
      </c>
      <c r="S3944" t="s">
        <v>98</v>
      </c>
      <c r="T3944" t="s">
        <v>98</v>
      </c>
      <c r="U3944" s="2" t="s">
        <v>98</v>
      </c>
      <c r="V3944" s="2" t="s">
        <v>98</v>
      </c>
      <c r="W3944" s="2" t="s">
        <v>98</v>
      </c>
      <c r="X3944" s="2" t="s">
        <v>98</v>
      </c>
      <c r="Y3944" s="2" t="s">
        <v>186</v>
      </c>
      <c r="Z3944" s="2" t="s">
        <v>98</v>
      </c>
      <c r="AA3944" s="2" t="s">
        <v>98</v>
      </c>
      <c r="AB3944" s="2" t="s">
        <v>98</v>
      </c>
      <c r="AC3944" t="s">
        <v>189</v>
      </c>
      <c r="AD3944" t="s">
        <v>97</v>
      </c>
      <c r="AE3944" s="1" t="s">
        <v>98</v>
      </c>
      <c r="AF3944" t="s">
        <v>98</v>
      </c>
    </row>
    <row r="3945" spans="1:32">
      <c r="A3945" s="3" t="s">
        <v>184</v>
      </c>
      <c r="B3945">
        <v>3935</v>
      </c>
      <c r="C3945" s="6">
        <v>210738</v>
      </c>
      <c r="D3945" t="s">
        <v>136</v>
      </c>
      <c r="E3945" s="2" t="s">
        <v>98</v>
      </c>
      <c r="F3945" s="2" t="s">
        <v>98</v>
      </c>
      <c r="G3945" s="2" t="s">
        <v>98</v>
      </c>
      <c r="H3945" s="2" t="s">
        <v>97</v>
      </c>
      <c r="I3945" s="2" t="s">
        <v>146</v>
      </c>
      <c r="J3945" s="2" t="s">
        <v>97</v>
      </c>
      <c r="K3945" s="2" t="s">
        <v>134</v>
      </c>
      <c r="L3945" t="s">
        <v>140</v>
      </c>
      <c r="M3945" s="2" t="s">
        <v>100</v>
      </c>
      <c r="N3945" s="71" t="s">
        <v>97</v>
      </c>
      <c r="O3945" s="71" t="s">
        <v>163</v>
      </c>
      <c r="P3945" s="4" t="s">
        <v>182</v>
      </c>
      <c r="Q3945" s="2" t="s">
        <v>98</v>
      </c>
      <c r="R3945" s="2" t="s">
        <v>98</v>
      </c>
      <c r="S3945" t="s">
        <v>98</v>
      </c>
      <c r="T3945" t="s">
        <v>98</v>
      </c>
      <c r="U3945" s="2" t="s">
        <v>98</v>
      </c>
      <c r="V3945" s="2" t="s">
        <v>97</v>
      </c>
      <c r="W3945" s="2" t="s">
        <v>98</v>
      </c>
      <c r="X3945" s="2" t="s">
        <v>98</v>
      </c>
      <c r="Y3945" s="2" t="s">
        <v>186</v>
      </c>
      <c r="Z3945" s="2" t="s">
        <v>98</v>
      </c>
      <c r="AA3945" s="2" t="s">
        <v>98</v>
      </c>
      <c r="AB3945" s="2" t="s">
        <v>97</v>
      </c>
      <c r="AC3945" t="s">
        <v>189</v>
      </c>
      <c r="AD3945" t="s">
        <v>97</v>
      </c>
      <c r="AE3945" s="1" t="s">
        <v>98</v>
      </c>
      <c r="AF3945" t="s">
        <v>98</v>
      </c>
    </row>
    <row r="3946" spans="1:32">
      <c r="A3946" s="3" t="s">
        <v>183</v>
      </c>
      <c r="B3946">
        <v>3936</v>
      </c>
      <c r="C3946">
        <v>210768</v>
      </c>
      <c r="D3946" t="s">
        <v>137</v>
      </c>
      <c r="E3946" s="2" t="s">
        <v>98</v>
      </c>
      <c r="F3946" s="2" t="s">
        <v>98</v>
      </c>
      <c r="G3946" s="2" t="s">
        <v>97</v>
      </c>
      <c r="H3946" s="3" t="s">
        <v>97</v>
      </c>
      <c r="I3946" s="2" t="s">
        <v>147</v>
      </c>
      <c r="J3946" s="6" t="s">
        <v>97</v>
      </c>
      <c r="K3946" s="2" t="s">
        <v>134</v>
      </c>
      <c r="L3946" t="s">
        <v>138</v>
      </c>
      <c r="M3946" s="2" t="s">
        <v>101</v>
      </c>
      <c r="N3946" s="70" t="s">
        <v>97</v>
      </c>
      <c r="O3946" s="70" t="s">
        <v>174</v>
      </c>
      <c r="P3946" s="4" t="s">
        <v>97</v>
      </c>
      <c r="Q3946" s="2" t="s">
        <v>98</v>
      </c>
      <c r="R3946" s="2" t="s">
        <v>98</v>
      </c>
      <c r="S3946" t="s">
        <v>97</v>
      </c>
      <c r="T3946" t="s">
        <v>98</v>
      </c>
      <c r="U3946" s="2" t="s">
        <v>98</v>
      </c>
      <c r="V3946" s="2" t="s">
        <v>97</v>
      </c>
      <c r="W3946" s="2" t="s">
        <v>98</v>
      </c>
      <c r="X3946" s="2" t="s">
        <v>98</v>
      </c>
      <c r="Y3946" s="2" t="s">
        <v>97</v>
      </c>
      <c r="Z3946" s="2" t="s">
        <v>98</v>
      </c>
      <c r="AA3946" s="2" t="s">
        <v>98</v>
      </c>
      <c r="AB3946" s="2" t="s">
        <v>97</v>
      </c>
      <c r="AC3946" t="s">
        <v>189</v>
      </c>
      <c r="AD3946" s="6" t="s">
        <v>97</v>
      </c>
      <c r="AE3946" s="1" t="s">
        <v>98</v>
      </c>
      <c r="AF3946" t="s">
        <v>98</v>
      </c>
    </row>
    <row r="3947" spans="1:32">
      <c r="A3947" s="3" t="s">
        <v>184</v>
      </c>
      <c r="B3947">
        <v>3937</v>
      </c>
      <c r="C3947" s="6">
        <v>210813</v>
      </c>
      <c r="D3947" t="s">
        <v>136</v>
      </c>
      <c r="E3947" s="2" t="s">
        <v>97</v>
      </c>
      <c r="F3947" s="2" t="s">
        <v>98</v>
      </c>
      <c r="G3947" s="2" t="s">
        <v>98</v>
      </c>
      <c r="H3947" s="2" t="s">
        <v>97</v>
      </c>
      <c r="I3947" s="2" t="s">
        <v>146</v>
      </c>
      <c r="J3947" s="2" t="s">
        <v>97</v>
      </c>
      <c r="K3947" s="2" t="s">
        <v>134</v>
      </c>
      <c r="L3947" t="s">
        <v>139</v>
      </c>
      <c r="M3947" s="2" t="s">
        <v>100</v>
      </c>
      <c r="N3947" s="71" t="s">
        <v>97</v>
      </c>
      <c r="O3947" s="71" t="s">
        <v>174</v>
      </c>
      <c r="P3947" s="4" t="s">
        <v>98</v>
      </c>
      <c r="Q3947" s="2" t="s">
        <v>98</v>
      </c>
      <c r="R3947" s="2" t="s">
        <v>97</v>
      </c>
      <c r="S3947" t="s">
        <v>97</v>
      </c>
      <c r="T3947" t="s">
        <v>98</v>
      </c>
      <c r="U3947" s="2" t="s">
        <v>98</v>
      </c>
      <c r="V3947" s="2" t="s">
        <v>98</v>
      </c>
      <c r="W3947" s="2" t="s">
        <v>98</v>
      </c>
      <c r="X3947" s="2" t="s">
        <v>98</v>
      </c>
      <c r="Y3947" s="2" t="s">
        <v>98</v>
      </c>
      <c r="Z3947" s="2" t="s">
        <v>98</v>
      </c>
      <c r="AA3947" s="2" t="s">
        <v>98</v>
      </c>
      <c r="AB3947" s="2" t="s">
        <v>98</v>
      </c>
      <c r="AC3947" t="s">
        <v>189</v>
      </c>
      <c r="AD3947" t="s">
        <v>97</v>
      </c>
      <c r="AE3947" s="1" t="s">
        <v>98</v>
      </c>
      <c r="AF3947" t="s">
        <v>98</v>
      </c>
    </row>
    <row r="3948" spans="1:32">
      <c r="A3948" s="3" t="s">
        <v>184</v>
      </c>
      <c r="B3948">
        <v>3938</v>
      </c>
      <c r="C3948" s="6">
        <v>210815</v>
      </c>
      <c r="D3948" t="s">
        <v>137</v>
      </c>
      <c r="E3948" s="2" t="s">
        <v>97</v>
      </c>
      <c r="F3948" s="2" t="s">
        <v>97</v>
      </c>
      <c r="G3948" s="2" t="s">
        <v>98</v>
      </c>
      <c r="H3948" s="2" t="s">
        <v>97</v>
      </c>
      <c r="I3948" s="2" t="s">
        <v>145</v>
      </c>
      <c r="J3948" s="2" t="s">
        <v>97</v>
      </c>
      <c r="K3948" s="2" t="s">
        <v>134</v>
      </c>
      <c r="L3948" t="s">
        <v>139</v>
      </c>
      <c r="M3948" s="2" t="s">
        <v>100</v>
      </c>
      <c r="N3948" s="71" t="s">
        <v>97</v>
      </c>
      <c r="O3948" s="71" t="s">
        <v>174</v>
      </c>
      <c r="P3948" s="4" t="s">
        <v>97</v>
      </c>
      <c r="Q3948" s="2" t="s">
        <v>98</v>
      </c>
      <c r="R3948" s="2" t="s">
        <v>98</v>
      </c>
      <c r="S3948" t="s">
        <v>97</v>
      </c>
      <c r="T3948" t="s">
        <v>98</v>
      </c>
      <c r="U3948" s="2" t="s">
        <v>98</v>
      </c>
      <c r="V3948" s="2" t="s">
        <v>98</v>
      </c>
      <c r="W3948" s="2" t="s">
        <v>98</v>
      </c>
      <c r="X3948" s="2" t="s">
        <v>97</v>
      </c>
      <c r="Y3948" s="2" t="s">
        <v>97</v>
      </c>
      <c r="Z3948" s="2" t="s">
        <v>98</v>
      </c>
      <c r="AA3948" s="2" t="s">
        <v>98</v>
      </c>
      <c r="AB3948" s="2" t="s">
        <v>97</v>
      </c>
      <c r="AC3948" t="s">
        <v>189</v>
      </c>
      <c r="AD3948" t="s">
        <v>97</v>
      </c>
      <c r="AE3948" s="1" t="s">
        <v>98</v>
      </c>
      <c r="AF3948" t="s">
        <v>98</v>
      </c>
    </row>
    <row r="3949" spans="1:32">
      <c r="A3949" s="3" t="s">
        <v>184</v>
      </c>
      <c r="B3949">
        <v>3939</v>
      </c>
      <c r="C3949">
        <v>210818</v>
      </c>
      <c r="D3949" t="s">
        <v>137</v>
      </c>
      <c r="E3949" s="2" t="s">
        <v>98</v>
      </c>
      <c r="F3949" s="2" t="s">
        <v>98</v>
      </c>
      <c r="G3949" s="2" t="s">
        <v>98</v>
      </c>
      <c r="H3949" s="3" t="s">
        <v>99</v>
      </c>
      <c r="I3949" s="2" t="s">
        <v>144</v>
      </c>
      <c r="J3949" s="6" t="s">
        <v>97</v>
      </c>
      <c r="K3949" s="2" t="s">
        <v>134</v>
      </c>
      <c r="L3949" t="s">
        <v>140</v>
      </c>
      <c r="M3949" s="3" t="s">
        <v>101</v>
      </c>
      <c r="N3949" s="71" t="s">
        <v>98</v>
      </c>
      <c r="O3949" s="71" t="s">
        <v>174</v>
      </c>
      <c r="P3949" s="5" t="s">
        <v>182</v>
      </c>
      <c r="Q3949" s="2" t="s">
        <v>98</v>
      </c>
      <c r="R3949" s="2" t="s">
        <v>98</v>
      </c>
      <c r="S3949" t="s">
        <v>98</v>
      </c>
      <c r="T3949" t="s">
        <v>98</v>
      </c>
      <c r="U3949" s="2" t="s">
        <v>98</v>
      </c>
      <c r="V3949" s="2" t="s">
        <v>98</v>
      </c>
      <c r="W3949" s="2" t="s">
        <v>98</v>
      </c>
      <c r="X3949" s="2" t="s">
        <v>98</v>
      </c>
      <c r="Y3949" s="2" t="s">
        <v>98</v>
      </c>
      <c r="Z3949" s="2" t="s">
        <v>98</v>
      </c>
      <c r="AA3949" s="2" t="s">
        <v>98</v>
      </c>
      <c r="AB3949" s="2" t="s">
        <v>97</v>
      </c>
      <c r="AC3949" t="s">
        <v>189</v>
      </c>
      <c r="AD3949" t="s">
        <v>97</v>
      </c>
      <c r="AE3949" s="1" t="s">
        <v>98</v>
      </c>
      <c r="AF3949" t="s">
        <v>97</v>
      </c>
    </row>
    <row r="3950" spans="1:32">
      <c r="A3950" s="3" t="s">
        <v>184</v>
      </c>
      <c r="B3950">
        <v>3940</v>
      </c>
      <c r="C3950">
        <v>210824</v>
      </c>
      <c r="D3950" t="s">
        <v>137</v>
      </c>
      <c r="E3950" s="2" t="s">
        <v>98</v>
      </c>
      <c r="F3950" s="2" t="s">
        <v>98</v>
      </c>
      <c r="G3950" s="2" t="s">
        <v>98</v>
      </c>
      <c r="H3950" s="3" t="s">
        <v>97</v>
      </c>
      <c r="I3950" s="2" t="s">
        <v>145</v>
      </c>
      <c r="J3950" s="6" t="s">
        <v>97</v>
      </c>
      <c r="K3950" s="2" t="s">
        <v>134</v>
      </c>
      <c r="L3950" t="s">
        <v>139</v>
      </c>
      <c r="M3950" s="3" t="s">
        <v>101</v>
      </c>
      <c r="N3950" s="71" t="s">
        <v>97</v>
      </c>
      <c r="O3950" s="71" t="s">
        <v>174</v>
      </c>
      <c r="P3950" s="5" t="s">
        <v>97</v>
      </c>
      <c r="Q3950" s="2" t="s">
        <v>98</v>
      </c>
      <c r="R3950" s="2" t="s">
        <v>98</v>
      </c>
      <c r="S3950" t="s">
        <v>97</v>
      </c>
      <c r="T3950" t="s">
        <v>98</v>
      </c>
      <c r="U3950" s="2" t="s">
        <v>98</v>
      </c>
      <c r="V3950" s="2" t="s">
        <v>98</v>
      </c>
      <c r="W3950" s="2" t="s">
        <v>98</v>
      </c>
      <c r="X3950" s="2" t="s">
        <v>98</v>
      </c>
      <c r="Y3950" s="2" t="s">
        <v>98</v>
      </c>
      <c r="Z3950" s="2" t="s">
        <v>98</v>
      </c>
      <c r="AA3950" s="2" t="s">
        <v>98</v>
      </c>
      <c r="AB3950" s="2" t="s">
        <v>97</v>
      </c>
      <c r="AC3950" t="s">
        <v>189</v>
      </c>
      <c r="AD3950" t="s">
        <v>97</v>
      </c>
      <c r="AE3950" s="1" t="s">
        <v>98</v>
      </c>
      <c r="AF3950" t="s">
        <v>97</v>
      </c>
    </row>
    <row r="3951" spans="1:32">
      <c r="A3951" s="3" t="s">
        <v>184</v>
      </c>
      <c r="B3951">
        <v>3941</v>
      </c>
      <c r="C3951" s="6">
        <v>210841</v>
      </c>
      <c r="D3951" t="s">
        <v>137</v>
      </c>
      <c r="E3951" s="2" t="s">
        <v>98</v>
      </c>
      <c r="F3951" s="2" t="s">
        <v>98</v>
      </c>
      <c r="G3951" s="2" t="s">
        <v>98</v>
      </c>
      <c r="H3951" s="2" t="s">
        <v>97</v>
      </c>
      <c r="I3951" s="2" t="s">
        <v>146</v>
      </c>
      <c r="J3951" s="2" t="s">
        <v>97</v>
      </c>
      <c r="K3951" s="2" t="s">
        <v>134</v>
      </c>
      <c r="L3951" t="s">
        <v>140</v>
      </c>
      <c r="M3951" s="2" t="s">
        <v>101</v>
      </c>
      <c r="N3951" s="71" t="s">
        <v>98</v>
      </c>
      <c r="O3951" s="71" t="s">
        <v>174</v>
      </c>
      <c r="P3951" s="4" t="s">
        <v>182</v>
      </c>
      <c r="Q3951" s="2" t="s">
        <v>98</v>
      </c>
      <c r="R3951" s="2" t="s">
        <v>98</v>
      </c>
      <c r="S3951" t="s">
        <v>98</v>
      </c>
      <c r="T3951" t="s">
        <v>98</v>
      </c>
      <c r="U3951" s="2" t="s">
        <v>98</v>
      </c>
      <c r="V3951" s="2" t="s">
        <v>98</v>
      </c>
      <c r="W3951" s="2" t="s">
        <v>98</v>
      </c>
      <c r="X3951" s="2" t="s">
        <v>98</v>
      </c>
      <c r="Y3951" s="2" t="s">
        <v>186</v>
      </c>
      <c r="Z3951" s="2" t="s">
        <v>98</v>
      </c>
      <c r="AA3951" s="2" t="s">
        <v>98</v>
      </c>
      <c r="AB3951" s="2" t="s">
        <v>98</v>
      </c>
      <c r="AC3951" t="s">
        <v>179</v>
      </c>
      <c r="AD3951" t="s">
        <v>97</v>
      </c>
      <c r="AE3951" s="1" t="s">
        <v>98</v>
      </c>
      <c r="AF3951" t="s">
        <v>98</v>
      </c>
    </row>
    <row r="3952" spans="1:32">
      <c r="A3952" s="3" t="s">
        <v>184</v>
      </c>
      <c r="B3952">
        <v>3942</v>
      </c>
      <c r="C3952" s="6">
        <v>210842</v>
      </c>
      <c r="D3952" t="s">
        <v>137</v>
      </c>
      <c r="E3952" s="2" t="s">
        <v>98</v>
      </c>
      <c r="F3952" s="2" t="s">
        <v>98</v>
      </c>
      <c r="G3952" s="2" t="s">
        <v>98</v>
      </c>
      <c r="H3952" s="2" t="s">
        <v>97</v>
      </c>
      <c r="I3952" s="2" t="s">
        <v>146</v>
      </c>
      <c r="J3952" s="2" t="s">
        <v>97</v>
      </c>
      <c r="K3952" s="2" t="s">
        <v>134</v>
      </c>
      <c r="L3952" t="s">
        <v>140</v>
      </c>
      <c r="M3952" s="2" t="s">
        <v>101</v>
      </c>
      <c r="N3952" s="71" t="s">
        <v>98</v>
      </c>
      <c r="O3952" s="71" t="s">
        <v>174</v>
      </c>
      <c r="P3952" s="4" t="s">
        <v>182</v>
      </c>
      <c r="Q3952" s="2" t="s">
        <v>98</v>
      </c>
      <c r="R3952" s="2" t="s">
        <v>98</v>
      </c>
      <c r="S3952" t="s">
        <v>98</v>
      </c>
      <c r="T3952" t="s">
        <v>98</v>
      </c>
      <c r="U3952" s="2" t="s">
        <v>98</v>
      </c>
      <c r="V3952" s="2" t="s">
        <v>98</v>
      </c>
      <c r="W3952" s="2" t="s">
        <v>98</v>
      </c>
      <c r="X3952" s="2" t="s">
        <v>98</v>
      </c>
      <c r="Y3952" s="2" t="s">
        <v>186</v>
      </c>
      <c r="Z3952" s="2" t="s">
        <v>98</v>
      </c>
      <c r="AA3952" s="2" t="s">
        <v>98</v>
      </c>
      <c r="AB3952" s="2" t="s">
        <v>98</v>
      </c>
      <c r="AC3952" t="s">
        <v>179</v>
      </c>
      <c r="AD3952" t="s">
        <v>97</v>
      </c>
      <c r="AE3952" s="1" t="s">
        <v>98</v>
      </c>
      <c r="AF3952" t="s">
        <v>98</v>
      </c>
    </row>
    <row r="3953" spans="1:32">
      <c r="A3953" s="3" t="s">
        <v>184</v>
      </c>
      <c r="B3953">
        <v>3943</v>
      </c>
      <c r="C3953">
        <v>210902</v>
      </c>
      <c r="D3953" t="s">
        <v>137</v>
      </c>
      <c r="E3953" s="2" t="s">
        <v>97</v>
      </c>
      <c r="F3953" s="2" t="s">
        <v>98</v>
      </c>
      <c r="G3953" s="2" t="s">
        <v>98</v>
      </c>
      <c r="H3953" s="3" t="s">
        <v>97</v>
      </c>
      <c r="I3953" s="2" t="s">
        <v>147</v>
      </c>
      <c r="J3953" s="6" t="s">
        <v>97</v>
      </c>
      <c r="K3953" s="2" t="s">
        <v>134</v>
      </c>
      <c r="L3953" t="s">
        <v>139</v>
      </c>
      <c r="M3953" s="2" t="s">
        <v>101</v>
      </c>
      <c r="N3953" s="70" t="s">
        <v>97</v>
      </c>
      <c r="O3953" s="70" t="s">
        <v>174</v>
      </c>
      <c r="P3953" s="5" t="s">
        <v>97</v>
      </c>
      <c r="Q3953" s="2" t="s">
        <v>98</v>
      </c>
      <c r="R3953" s="2" t="s">
        <v>98</v>
      </c>
      <c r="S3953" t="s">
        <v>97</v>
      </c>
      <c r="T3953" t="s">
        <v>98</v>
      </c>
      <c r="U3953" s="2" t="s">
        <v>98</v>
      </c>
      <c r="V3953" s="2" t="s">
        <v>97</v>
      </c>
      <c r="W3953" s="2" t="s">
        <v>98</v>
      </c>
      <c r="X3953" s="2" t="s">
        <v>98</v>
      </c>
      <c r="Y3953" s="2" t="s">
        <v>98</v>
      </c>
      <c r="Z3953" s="2" t="s">
        <v>98</v>
      </c>
      <c r="AA3953" s="2" t="s">
        <v>98</v>
      </c>
      <c r="AB3953" s="2" t="s">
        <v>98</v>
      </c>
      <c r="AC3953" t="s">
        <v>189</v>
      </c>
      <c r="AD3953" s="6" t="s">
        <v>97</v>
      </c>
      <c r="AE3953" s="1" t="s">
        <v>98</v>
      </c>
      <c r="AF3953" t="s">
        <v>97</v>
      </c>
    </row>
    <row r="3954" spans="1:32">
      <c r="A3954" s="3" t="s">
        <v>184</v>
      </c>
      <c r="B3954">
        <v>3944</v>
      </c>
      <c r="C3954" s="6">
        <v>210908</v>
      </c>
      <c r="D3954" t="s">
        <v>136</v>
      </c>
      <c r="E3954" s="2" t="s">
        <v>98</v>
      </c>
      <c r="F3954" s="2" t="s">
        <v>98</v>
      </c>
      <c r="G3954" s="2" t="s">
        <v>98</v>
      </c>
      <c r="H3954" s="2" t="s">
        <v>97</v>
      </c>
      <c r="I3954" s="2" t="s">
        <v>147</v>
      </c>
      <c r="J3954" s="2" t="s">
        <v>97</v>
      </c>
      <c r="K3954" s="2" t="s">
        <v>134</v>
      </c>
      <c r="L3954" t="s">
        <v>140</v>
      </c>
      <c r="M3954" s="2" t="s">
        <v>101</v>
      </c>
      <c r="N3954" s="71" t="s">
        <v>97</v>
      </c>
      <c r="O3954" s="71" t="s">
        <v>174</v>
      </c>
      <c r="P3954" s="4" t="s">
        <v>182</v>
      </c>
      <c r="Q3954" s="2" t="s">
        <v>98</v>
      </c>
      <c r="R3954" s="2" t="s">
        <v>98</v>
      </c>
      <c r="S3954" t="s">
        <v>98</v>
      </c>
      <c r="T3954" t="s">
        <v>98</v>
      </c>
      <c r="U3954" s="2" t="s">
        <v>98</v>
      </c>
      <c r="V3954" s="2" t="s">
        <v>98</v>
      </c>
      <c r="W3954" s="2" t="s">
        <v>98</v>
      </c>
      <c r="X3954" s="2" t="s">
        <v>98</v>
      </c>
      <c r="Y3954" s="2" t="s">
        <v>186</v>
      </c>
      <c r="Z3954" s="2" t="s">
        <v>98</v>
      </c>
      <c r="AA3954" s="2" t="s">
        <v>98</v>
      </c>
      <c r="AB3954" s="2" t="s">
        <v>97</v>
      </c>
      <c r="AC3954" t="s">
        <v>189</v>
      </c>
      <c r="AD3954" t="s">
        <v>97</v>
      </c>
      <c r="AE3954" s="1" t="s">
        <v>98</v>
      </c>
      <c r="AF3954" t="s">
        <v>98</v>
      </c>
    </row>
    <row r="3955" spans="1:32">
      <c r="A3955" s="3" t="s">
        <v>184</v>
      </c>
      <c r="B3955">
        <v>3945</v>
      </c>
      <c r="C3955">
        <v>210909</v>
      </c>
      <c r="D3955" t="s">
        <v>136</v>
      </c>
      <c r="E3955" s="2" t="s">
        <v>97</v>
      </c>
      <c r="F3955" s="2" t="s">
        <v>98</v>
      </c>
      <c r="G3955" s="2" t="s">
        <v>98</v>
      </c>
      <c r="H3955" s="3" t="s">
        <v>97</v>
      </c>
      <c r="I3955" s="2" t="s">
        <v>147</v>
      </c>
      <c r="J3955" s="6" t="s">
        <v>97</v>
      </c>
      <c r="K3955" s="2" t="s">
        <v>134</v>
      </c>
      <c r="L3955" t="s">
        <v>140</v>
      </c>
      <c r="M3955" s="2" t="s">
        <v>101</v>
      </c>
      <c r="N3955" s="70" t="s">
        <v>97</v>
      </c>
      <c r="O3955" s="70" t="s">
        <v>174</v>
      </c>
      <c r="P3955" s="4" t="s">
        <v>182</v>
      </c>
      <c r="Q3955" s="2" t="s">
        <v>98</v>
      </c>
      <c r="R3955" s="2" t="s">
        <v>98</v>
      </c>
      <c r="S3955" t="s">
        <v>98</v>
      </c>
      <c r="T3955" t="s">
        <v>98</v>
      </c>
      <c r="U3955" s="2" t="s">
        <v>98</v>
      </c>
      <c r="V3955" s="2" t="s">
        <v>98</v>
      </c>
      <c r="W3955" s="2" t="s">
        <v>98</v>
      </c>
      <c r="X3955" s="2" t="s">
        <v>98</v>
      </c>
      <c r="Y3955" s="2" t="s">
        <v>186</v>
      </c>
      <c r="Z3955" s="2" t="s">
        <v>98</v>
      </c>
      <c r="AA3955" s="2" t="s">
        <v>98</v>
      </c>
      <c r="AB3955" s="2" t="s">
        <v>97</v>
      </c>
      <c r="AC3955" t="s">
        <v>189</v>
      </c>
      <c r="AD3955" s="6" t="s">
        <v>97</v>
      </c>
      <c r="AE3955" s="1" t="s">
        <v>98</v>
      </c>
      <c r="AF3955" t="s">
        <v>98</v>
      </c>
    </row>
    <row r="3956" spans="1:32">
      <c r="A3956" s="3" t="s">
        <v>184</v>
      </c>
      <c r="B3956">
        <v>3946</v>
      </c>
      <c r="C3956" s="6">
        <v>210956</v>
      </c>
      <c r="D3956" t="s">
        <v>137</v>
      </c>
      <c r="E3956" s="2" t="s">
        <v>97</v>
      </c>
      <c r="F3956" s="2" t="s">
        <v>98</v>
      </c>
      <c r="G3956" s="2" t="s">
        <v>98</v>
      </c>
      <c r="H3956" s="2" t="s">
        <v>97</v>
      </c>
      <c r="I3956" s="2" t="s">
        <v>147</v>
      </c>
      <c r="J3956" s="2" t="s">
        <v>97</v>
      </c>
      <c r="K3956" s="2" t="s">
        <v>134</v>
      </c>
      <c r="L3956" t="s">
        <v>140</v>
      </c>
      <c r="M3956" s="2" t="s">
        <v>101</v>
      </c>
      <c r="N3956" s="71" t="s">
        <v>97</v>
      </c>
      <c r="O3956" s="71" t="s">
        <v>174</v>
      </c>
      <c r="P3956" s="4" t="s">
        <v>98</v>
      </c>
      <c r="Q3956" s="2" t="s">
        <v>98</v>
      </c>
      <c r="R3956" s="2" t="s">
        <v>98</v>
      </c>
      <c r="S3956" t="s">
        <v>97</v>
      </c>
      <c r="T3956" t="s">
        <v>98</v>
      </c>
      <c r="U3956" s="2" t="s">
        <v>98</v>
      </c>
      <c r="V3956" s="2" t="s">
        <v>97</v>
      </c>
      <c r="W3956" s="2" t="s">
        <v>98</v>
      </c>
      <c r="X3956" s="2" t="s">
        <v>98</v>
      </c>
      <c r="Y3956" s="2" t="s">
        <v>98</v>
      </c>
      <c r="Z3956" s="2" t="s">
        <v>98</v>
      </c>
      <c r="AA3956" s="2" t="s">
        <v>98</v>
      </c>
      <c r="AB3956" s="2" t="s">
        <v>98</v>
      </c>
      <c r="AC3956" t="s">
        <v>189</v>
      </c>
      <c r="AD3956" t="s">
        <v>97</v>
      </c>
      <c r="AE3956" s="1" t="s">
        <v>98</v>
      </c>
      <c r="AF3956" t="s">
        <v>97</v>
      </c>
    </row>
    <row r="3957" spans="1:32">
      <c r="A3957" s="3" t="s">
        <v>184</v>
      </c>
      <c r="B3957">
        <v>3947</v>
      </c>
      <c r="C3957" s="6">
        <v>210961</v>
      </c>
      <c r="D3957" t="s">
        <v>136</v>
      </c>
      <c r="E3957" s="2" t="s">
        <v>98</v>
      </c>
      <c r="F3957" s="2" t="s">
        <v>98</v>
      </c>
      <c r="G3957" s="2" t="s">
        <v>98</v>
      </c>
      <c r="H3957" s="2" t="s">
        <v>97</v>
      </c>
      <c r="I3957" s="2" t="s">
        <v>147</v>
      </c>
      <c r="J3957" s="2" t="s">
        <v>97</v>
      </c>
      <c r="K3957" s="2" t="s">
        <v>134</v>
      </c>
      <c r="L3957" t="s">
        <v>140</v>
      </c>
      <c r="M3957" s="2" t="s">
        <v>101</v>
      </c>
      <c r="N3957" s="71" t="s">
        <v>97</v>
      </c>
      <c r="O3957" s="71" t="s">
        <v>174</v>
      </c>
      <c r="P3957" s="4" t="s">
        <v>182</v>
      </c>
      <c r="Q3957" s="2" t="s">
        <v>98</v>
      </c>
      <c r="R3957" s="2" t="s">
        <v>98</v>
      </c>
      <c r="S3957" t="s">
        <v>98</v>
      </c>
      <c r="T3957" t="s">
        <v>98</v>
      </c>
      <c r="U3957" s="2" t="s">
        <v>98</v>
      </c>
      <c r="V3957" s="2" t="s">
        <v>98</v>
      </c>
      <c r="W3957" s="2" t="s">
        <v>98</v>
      </c>
      <c r="X3957" s="2" t="s">
        <v>98</v>
      </c>
      <c r="Y3957" s="2" t="s">
        <v>186</v>
      </c>
      <c r="Z3957" s="2" t="s">
        <v>98</v>
      </c>
      <c r="AA3957" s="2" t="s">
        <v>98</v>
      </c>
      <c r="AB3957" s="2" t="s">
        <v>97</v>
      </c>
      <c r="AC3957" t="s">
        <v>189</v>
      </c>
      <c r="AD3957" t="s">
        <v>97</v>
      </c>
      <c r="AE3957" s="1" t="s">
        <v>98</v>
      </c>
      <c r="AF3957" t="s">
        <v>98</v>
      </c>
    </row>
    <row r="3958" spans="1:32">
      <c r="A3958" s="3" t="s">
        <v>184</v>
      </c>
      <c r="B3958">
        <v>3948</v>
      </c>
      <c r="C3958">
        <v>210965</v>
      </c>
      <c r="D3958" t="s">
        <v>136</v>
      </c>
      <c r="E3958" s="2" t="s">
        <v>97</v>
      </c>
      <c r="F3958" s="2" t="s">
        <v>98</v>
      </c>
      <c r="G3958" s="2" t="s">
        <v>98</v>
      </c>
      <c r="H3958" s="3" t="s">
        <v>97</v>
      </c>
      <c r="I3958" s="2" t="s">
        <v>149</v>
      </c>
      <c r="J3958" s="6" t="s">
        <v>97</v>
      </c>
      <c r="K3958" s="2" t="s">
        <v>134</v>
      </c>
      <c r="L3958" t="s">
        <v>139</v>
      </c>
      <c r="M3958" s="2" t="s">
        <v>100</v>
      </c>
      <c r="N3958" s="70" t="s">
        <v>98</v>
      </c>
      <c r="O3958" s="70" t="s">
        <v>174</v>
      </c>
      <c r="P3958" s="5" t="s">
        <v>97</v>
      </c>
      <c r="Q3958" s="2" t="s">
        <v>97</v>
      </c>
      <c r="R3958" s="2" t="s">
        <v>98</v>
      </c>
      <c r="S3958" t="s">
        <v>97</v>
      </c>
      <c r="T3958" t="s">
        <v>98</v>
      </c>
      <c r="U3958" s="2" t="s">
        <v>98</v>
      </c>
      <c r="V3958" s="2" t="s">
        <v>98</v>
      </c>
      <c r="W3958" s="2" t="s">
        <v>98</v>
      </c>
      <c r="X3958" s="2" t="s">
        <v>98</v>
      </c>
      <c r="Y3958" s="2" t="s">
        <v>98</v>
      </c>
      <c r="Z3958" s="2" t="s">
        <v>98</v>
      </c>
      <c r="AA3958" s="2" t="s">
        <v>98</v>
      </c>
      <c r="AB3958" s="2" t="s">
        <v>97</v>
      </c>
      <c r="AC3958" t="s">
        <v>189</v>
      </c>
      <c r="AD3958" s="6" t="s">
        <v>97</v>
      </c>
      <c r="AE3958" s="1" t="s">
        <v>98</v>
      </c>
      <c r="AF3958" t="s">
        <v>97</v>
      </c>
    </row>
    <row r="3959" spans="1:32">
      <c r="A3959" s="3" t="s">
        <v>184</v>
      </c>
      <c r="B3959">
        <v>3949</v>
      </c>
      <c r="C3959">
        <v>210975</v>
      </c>
      <c r="D3959" t="s">
        <v>136</v>
      </c>
      <c r="E3959" s="2" t="s">
        <v>98</v>
      </c>
      <c r="F3959" s="2" t="s">
        <v>98</v>
      </c>
      <c r="G3959" s="2" t="s">
        <v>98</v>
      </c>
      <c r="H3959" s="3" t="s">
        <v>97</v>
      </c>
      <c r="I3959" s="2" t="s">
        <v>145</v>
      </c>
      <c r="J3959" s="6" t="s">
        <v>97</v>
      </c>
      <c r="K3959" s="2" t="s">
        <v>134</v>
      </c>
      <c r="L3959" t="s">
        <v>140</v>
      </c>
      <c r="M3959" s="3" t="s">
        <v>101</v>
      </c>
      <c r="N3959" s="71" t="s">
        <v>98</v>
      </c>
      <c r="O3959" s="71" t="s">
        <v>174</v>
      </c>
      <c r="P3959" s="5" t="s">
        <v>182</v>
      </c>
      <c r="Q3959" s="2" t="s">
        <v>98</v>
      </c>
      <c r="R3959" s="2" t="s">
        <v>98</v>
      </c>
      <c r="S3959" t="s">
        <v>98</v>
      </c>
      <c r="T3959" t="s">
        <v>98</v>
      </c>
      <c r="U3959" s="2" t="s">
        <v>98</v>
      </c>
      <c r="V3959" s="2" t="s">
        <v>98</v>
      </c>
      <c r="W3959" s="2" t="s">
        <v>98</v>
      </c>
      <c r="X3959" s="2" t="s">
        <v>98</v>
      </c>
      <c r="Y3959" s="2" t="s">
        <v>186</v>
      </c>
      <c r="Z3959" s="2" t="s">
        <v>98</v>
      </c>
      <c r="AA3959" s="2" t="s">
        <v>98</v>
      </c>
      <c r="AB3959" s="2" t="s">
        <v>97</v>
      </c>
      <c r="AC3959" t="s">
        <v>189</v>
      </c>
      <c r="AD3959" s="6" t="s">
        <v>97</v>
      </c>
      <c r="AE3959" s="1" t="s">
        <v>98</v>
      </c>
      <c r="AF3959" t="s">
        <v>98</v>
      </c>
    </row>
    <row r="3960" spans="1:32">
      <c r="A3960" s="3" t="s">
        <v>183</v>
      </c>
      <c r="B3960">
        <v>3950</v>
      </c>
      <c r="C3960" s="6">
        <v>210991</v>
      </c>
      <c r="D3960" t="s">
        <v>137</v>
      </c>
      <c r="E3960" s="2" t="s">
        <v>97</v>
      </c>
      <c r="F3960" s="2" t="s">
        <v>98</v>
      </c>
      <c r="G3960" s="2" t="s">
        <v>98</v>
      </c>
      <c r="H3960" s="2" t="s">
        <v>97</v>
      </c>
      <c r="I3960" s="2" t="s">
        <v>145</v>
      </c>
      <c r="J3960" s="2" t="s">
        <v>97</v>
      </c>
      <c r="K3960" s="2" t="s">
        <v>134</v>
      </c>
      <c r="L3960" t="s">
        <v>139</v>
      </c>
      <c r="M3960" s="2" t="s">
        <v>100</v>
      </c>
      <c r="N3960" s="71" t="s">
        <v>97</v>
      </c>
      <c r="O3960" s="71" t="s">
        <v>174</v>
      </c>
      <c r="P3960" s="4" t="s">
        <v>98</v>
      </c>
      <c r="Q3960" s="2" t="s">
        <v>98</v>
      </c>
      <c r="R3960" s="2" t="s">
        <v>98</v>
      </c>
      <c r="S3960" t="s">
        <v>97</v>
      </c>
      <c r="T3960" t="s">
        <v>98</v>
      </c>
      <c r="U3960" s="2" t="s">
        <v>98</v>
      </c>
      <c r="V3960" s="2" t="s">
        <v>98</v>
      </c>
      <c r="W3960" s="2" t="s">
        <v>98</v>
      </c>
      <c r="X3960" s="2" t="s">
        <v>97</v>
      </c>
      <c r="Y3960" s="2" t="s">
        <v>98</v>
      </c>
      <c r="Z3960" s="2" t="s">
        <v>98</v>
      </c>
      <c r="AA3960" s="2" t="s">
        <v>98</v>
      </c>
      <c r="AB3960" s="2" t="s">
        <v>98</v>
      </c>
      <c r="AC3960" t="s">
        <v>189</v>
      </c>
      <c r="AD3960" t="s">
        <v>97</v>
      </c>
      <c r="AE3960" s="1" t="s">
        <v>98</v>
      </c>
      <c r="AF3960" t="s">
        <v>98</v>
      </c>
    </row>
    <row r="3961" spans="1:32">
      <c r="A3961" s="3" t="s">
        <v>183</v>
      </c>
      <c r="B3961">
        <v>3951</v>
      </c>
      <c r="C3961">
        <v>211034</v>
      </c>
      <c r="D3961" t="s">
        <v>136</v>
      </c>
      <c r="E3961" s="2" t="s">
        <v>97</v>
      </c>
      <c r="F3961" s="2" t="s">
        <v>98</v>
      </c>
      <c r="G3961" s="2" t="s">
        <v>98</v>
      </c>
      <c r="H3961" s="3" t="s">
        <v>97</v>
      </c>
      <c r="I3961" s="2" t="s">
        <v>144</v>
      </c>
      <c r="J3961" s="6" t="s">
        <v>97</v>
      </c>
      <c r="K3961" s="2" t="s">
        <v>134</v>
      </c>
      <c r="L3961" t="s">
        <v>140</v>
      </c>
      <c r="M3961" s="2" t="s">
        <v>100</v>
      </c>
      <c r="N3961" s="70" t="s">
        <v>99</v>
      </c>
      <c r="O3961" s="70" t="s">
        <v>163</v>
      </c>
      <c r="P3961" s="5" t="s">
        <v>98</v>
      </c>
      <c r="Q3961" s="2" t="s">
        <v>98</v>
      </c>
      <c r="R3961" s="2" t="s">
        <v>98</v>
      </c>
      <c r="S3961" t="s">
        <v>97</v>
      </c>
      <c r="T3961" t="s">
        <v>97</v>
      </c>
      <c r="U3961" s="2" t="s">
        <v>98</v>
      </c>
      <c r="V3961" s="2" t="s">
        <v>98</v>
      </c>
      <c r="W3961" s="2" t="s">
        <v>98</v>
      </c>
      <c r="X3961" s="2" t="s">
        <v>98</v>
      </c>
      <c r="Y3961" s="2" t="s">
        <v>98</v>
      </c>
      <c r="Z3961" s="2" t="s">
        <v>98</v>
      </c>
      <c r="AA3961" s="2" t="s">
        <v>98</v>
      </c>
      <c r="AB3961" s="2" t="s">
        <v>97</v>
      </c>
      <c r="AC3961" t="s">
        <v>189</v>
      </c>
      <c r="AD3961" s="6" t="s">
        <v>97</v>
      </c>
      <c r="AE3961" s="1" t="s">
        <v>98</v>
      </c>
      <c r="AF3961" t="s">
        <v>98</v>
      </c>
    </row>
    <row r="3962" spans="1:32">
      <c r="A3962" s="3" t="s">
        <v>184</v>
      </c>
      <c r="B3962">
        <v>3952</v>
      </c>
      <c r="C3962">
        <v>211052</v>
      </c>
      <c r="D3962" t="s">
        <v>137</v>
      </c>
      <c r="E3962" s="2" t="s">
        <v>98</v>
      </c>
      <c r="F3962" s="2" t="s">
        <v>98</v>
      </c>
      <c r="G3962" s="2" t="s">
        <v>98</v>
      </c>
      <c r="H3962" s="2" t="s">
        <v>97</v>
      </c>
      <c r="I3962" s="2" t="s">
        <v>149</v>
      </c>
      <c r="J3962" s="6" t="s">
        <v>97</v>
      </c>
      <c r="K3962" s="2" t="s">
        <v>134</v>
      </c>
      <c r="L3962" t="s">
        <v>140</v>
      </c>
      <c r="M3962" s="3" t="s">
        <v>100</v>
      </c>
      <c r="N3962" s="71" t="s">
        <v>97</v>
      </c>
      <c r="O3962" s="71" t="s">
        <v>174</v>
      </c>
      <c r="P3962" s="4" t="s">
        <v>98</v>
      </c>
      <c r="Q3962" s="2" t="s">
        <v>98</v>
      </c>
      <c r="R3962" s="2" t="s">
        <v>98</v>
      </c>
      <c r="S3962" t="s">
        <v>97</v>
      </c>
      <c r="T3962" t="s">
        <v>98</v>
      </c>
      <c r="U3962" s="2" t="s">
        <v>98</v>
      </c>
      <c r="V3962" s="2" t="s">
        <v>98</v>
      </c>
      <c r="W3962" s="2" t="s">
        <v>98</v>
      </c>
      <c r="X3962" s="2" t="s">
        <v>98</v>
      </c>
      <c r="Y3962" s="2" t="s">
        <v>98</v>
      </c>
      <c r="Z3962" s="2" t="s">
        <v>98</v>
      </c>
      <c r="AA3962" s="2" t="s">
        <v>98</v>
      </c>
      <c r="AB3962" s="2" t="s">
        <v>98</v>
      </c>
      <c r="AC3962" t="s">
        <v>189</v>
      </c>
      <c r="AD3962" s="6" t="s">
        <v>97</v>
      </c>
      <c r="AE3962" s="1" t="s">
        <v>98</v>
      </c>
      <c r="AF3962" t="s">
        <v>98</v>
      </c>
    </row>
    <row r="3963" spans="1:32">
      <c r="A3963" s="3" t="s">
        <v>184</v>
      </c>
      <c r="B3963">
        <v>3953</v>
      </c>
      <c r="C3963">
        <v>211065</v>
      </c>
      <c r="D3963" t="s">
        <v>136</v>
      </c>
      <c r="E3963" s="2" t="s">
        <v>98</v>
      </c>
      <c r="F3963" s="2" t="s">
        <v>98</v>
      </c>
      <c r="G3963" s="2" t="s">
        <v>98</v>
      </c>
      <c r="H3963" s="3" t="s">
        <v>97</v>
      </c>
      <c r="I3963" s="2" t="s">
        <v>148</v>
      </c>
      <c r="J3963" s="6" t="s">
        <v>97</v>
      </c>
      <c r="K3963" s="2" t="s">
        <v>134</v>
      </c>
      <c r="L3963" t="s">
        <v>139</v>
      </c>
      <c r="M3963" s="3" t="s">
        <v>101</v>
      </c>
      <c r="N3963" s="71" t="s">
        <v>97</v>
      </c>
      <c r="O3963" s="71" t="s">
        <v>174</v>
      </c>
      <c r="P3963" s="4" t="s">
        <v>182</v>
      </c>
      <c r="Q3963" s="2" t="s">
        <v>98</v>
      </c>
      <c r="R3963" s="2" t="s">
        <v>98</v>
      </c>
      <c r="S3963" t="s">
        <v>98</v>
      </c>
      <c r="T3963" t="s">
        <v>98</v>
      </c>
      <c r="U3963" s="2" t="s">
        <v>98</v>
      </c>
      <c r="V3963" s="2" t="s">
        <v>98</v>
      </c>
      <c r="W3963" s="2" t="s">
        <v>98</v>
      </c>
      <c r="X3963" s="2" t="s">
        <v>98</v>
      </c>
      <c r="Y3963" s="2" t="s">
        <v>98</v>
      </c>
      <c r="Z3963" s="2" t="s">
        <v>98</v>
      </c>
      <c r="AA3963" s="2" t="s">
        <v>98</v>
      </c>
      <c r="AB3963" s="2" t="s">
        <v>98</v>
      </c>
      <c r="AC3963" t="s">
        <v>189</v>
      </c>
      <c r="AD3963" s="6" t="s">
        <v>97</v>
      </c>
      <c r="AE3963" s="1" t="s">
        <v>98</v>
      </c>
      <c r="AF3963" t="s">
        <v>98</v>
      </c>
    </row>
    <row r="3964" spans="1:32">
      <c r="A3964" s="3" t="s">
        <v>184</v>
      </c>
      <c r="B3964">
        <v>3954</v>
      </c>
      <c r="C3964" s="6">
        <v>211076</v>
      </c>
      <c r="D3964" t="s">
        <v>136</v>
      </c>
      <c r="E3964" s="2" t="s">
        <v>97</v>
      </c>
      <c r="F3964" s="2" t="s">
        <v>98</v>
      </c>
      <c r="G3964" s="2" t="s">
        <v>98</v>
      </c>
      <c r="H3964" s="2" t="s">
        <v>97</v>
      </c>
      <c r="I3964" s="2" t="s">
        <v>146</v>
      </c>
      <c r="J3964" s="2" t="s">
        <v>97</v>
      </c>
      <c r="K3964" s="2" t="s">
        <v>134</v>
      </c>
      <c r="L3964" t="s">
        <v>140</v>
      </c>
      <c r="M3964" s="2" t="s">
        <v>100</v>
      </c>
      <c r="N3964" s="71" t="s">
        <v>98</v>
      </c>
      <c r="O3964" s="71" t="s">
        <v>174</v>
      </c>
      <c r="P3964" s="4" t="s">
        <v>98</v>
      </c>
      <c r="Q3964" s="2" t="s">
        <v>98</v>
      </c>
      <c r="R3964" s="2" t="s">
        <v>97</v>
      </c>
      <c r="S3964" t="s">
        <v>97</v>
      </c>
      <c r="T3964" t="s">
        <v>98</v>
      </c>
      <c r="U3964" s="2" t="s">
        <v>98</v>
      </c>
      <c r="V3964" s="2" t="s">
        <v>98</v>
      </c>
      <c r="W3964" s="2" t="s">
        <v>98</v>
      </c>
      <c r="X3964" s="2" t="s">
        <v>98</v>
      </c>
      <c r="Y3964" s="2" t="s">
        <v>98</v>
      </c>
      <c r="Z3964" s="2" t="s">
        <v>98</v>
      </c>
      <c r="AA3964" s="2" t="s">
        <v>98</v>
      </c>
      <c r="AB3964" s="2" t="s">
        <v>98</v>
      </c>
      <c r="AC3964" t="s">
        <v>189</v>
      </c>
      <c r="AD3964" t="s">
        <v>97</v>
      </c>
      <c r="AE3964" s="1" t="s">
        <v>98</v>
      </c>
      <c r="AF3964" t="s">
        <v>98</v>
      </c>
    </row>
    <row r="3965" spans="1:32">
      <c r="A3965" s="3" t="s">
        <v>184</v>
      </c>
      <c r="B3965">
        <v>3955</v>
      </c>
      <c r="C3965">
        <v>211110</v>
      </c>
      <c r="D3965" t="s">
        <v>137</v>
      </c>
      <c r="E3965" s="2" t="s">
        <v>97</v>
      </c>
      <c r="F3965" s="2" t="s">
        <v>98</v>
      </c>
      <c r="G3965" s="2" t="s">
        <v>98</v>
      </c>
      <c r="H3965" s="3" t="s">
        <v>97</v>
      </c>
      <c r="I3965" s="2" t="s">
        <v>149</v>
      </c>
      <c r="J3965" s="6" t="s">
        <v>97</v>
      </c>
      <c r="K3965" s="2" t="s">
        <v>134</v>
      </c>
      <c r="L3965" t="s">
        <v>140</v>
      </c>
      <c r="M3965" s="2" t="s">
        <v>100</v>
      </c>
      <c r="N3965" s="70" t="s">
        <v>97</v>
      </c>
      <c r="O3965" s="70" t="s">
        <v>174</v>
      </c>
      <c r="P3965" s="5" t="s">
        <v>97</v>
      </c>
      <c r="Q3965" s="2" t="s">
        <v>98</v>
      </c>
      <c r="R3965" s="2" t="s">
        <v>98</v>
      </c>
      <c r="S3965" t="s">
        <v>97</v>
      </c>
      <c r="T3965" t="s">
        <v>98</v>
      </c>
      <c r="U3965" s="2" t="s">
        <v>98</v>
      </c>
      <c r="V3965" s="2" t="s">
        <v>98</v>
      </c>
      <c r="W3965" s="2" t="s">
        <v>98</v>
      </c>
      <c r="X3965" s="2" t="s">
        <v>98</v>
      </c>
      <c r="Y3965" s="2" t="s">
        <v>186</v>
      </c>
      <c r="Z3965" s="2" t="s">
        <v>98</v>
      </c>
      <c r="AA3965" s="2" t="s">
        <v>98</v>
      </c>
      <c r="AB3965" s="2" t="s">
        <v>98</v>
      </c>
      <c r="AC3965" t="s">
        <v>179</v>
      </c>
      <c r="AD3965" s="6" t="s">
        <v>97</v>
      </c>
      <c r="AE3965" s="1" t="s">
        <v>98</v>
      </c>
      <c r="AF3965" t="s">
        <v>98</v>
      </c>
    </row>
    <row r="3966" spans="1:32">
      <c r="A3966" s="3" t="s">
        <v>184</v>
      </c>
      <c r="B3966">
        <v>3956</v>
      </c>
      <c r="C3966">
        <v>211118</v>
      </c>
      <c r="D3966" t="s">
        <v>136</v>
      </c>
      <c r="E3966" s="2" t="s">
        <v>98</v>
      </c>
      <c r="F3966" s="2" t="s">
        <v>98</v>
      </c>
      <c r="G3966" s="2" t="s">
        <v>98</v>
      </c>
      <c r="H3966" s="3" t="s">
        <v>97</v>
      </c>
      <c r="I3966" s="2" t="s">
        <v>149</v>
      </c>
      <c r="J3966" s="6" t="s">
        <v>97</v>
      </c>
      <c r="K3966" s="2" t="s">
        <v>134</v>
      </c>
      <c r="L3966" t="s">
        <v>139</v>
      </c>
      <c r="M3966" s="2" t="s">
        <v>100</v>
      </c>
      <c r="N3966" s="70" t="s">
        <v>97</v>
      </c>
      <c r="O3966" s="70" t="s">
        <v>174</v>
      </c>
      <c r="P3966" s="5" t="s">
        <v>97</v>
      </c>
      <c r="Q3966" s="2" t="s">
        <v>97</v>
      </c>
      <c r="R3966" s="2" t="s">
        <v>98</v>
      </c>
      <c r="S3966" t="s">
        <v>97</v>
      </c>
      <c r="T3966" t="s">
        <v>98</v>
      </c>
      <c r="U3966" s="2" t="s">
        <v>98</v>
      </c>
      <c r="V3966" s="2" t="s">
        <v>98</v>
      </c>
      <c r="W3966" s="2" t="s">
        <v>98</v>
      </c>
      <c r="X3966" s="2" t="s">
        <v>98</v>
      </c>
      <c r="Y3966" s="2" t="s">
        <v>98</v>
      </c>
      <c r="Z3966" s="2" t="s">
        <v>98</v>
      </c>
      <c r="AA3966" s="2" t="s">
        <v>98</v>
      </c>
      <c r="AB3966" s="2" t="s">
        <v>97</v>
      </c>
      <c r="AC3966" t="s">
        <v>189</v>
      </c>
      <c r="AD3966" t="s">
        <v>97</v>
      </c>
      <c r="AE3966" s="1" t="s">
        <v>98</v>
      </c>
      <c r="AF3966" t="s">
        <v>97</v>
      </c>
    </row>
    <row r="3967" spans="1:32">
      <c r="A3967" s="3" t="s">
        <v>184</v>
      </c>
      <c r="B3967">
        <v>3957</v>
      </c>
      <c r="C3967">
        <v>211119</v>
      </c>
      <c r="D3967" t="s">
        <v>137</v>
      </c>
      <c r="E3967" s="2" t="s">
        <v>98</v>
      </c>
      <c r="F3967" s="2" t="s">
        <v>98</v>
      </c>
      <c r="G3967" s="2" t="s">
        <v>98</v>
      </c>
      <c r="H3967" s="3" t="s">
        <v>98</v>
      </c>
      <c r="I3967" s="2" t="s">
        <v>149</v>
      </c>
      <c r="J3967" s="6" t="s">
        <v>97</v>
      </c>
      <c r="K3967" s="2" t="s">
        <v>134</v>
      </c>
      <c r="L3967" t="s">
        <v>140</v>
      </c>
      <c r="M3967" s="2" t="s">
        <v>100</v>
      </c>
      <c r="N3967" s="70" t="s">
        <v>98</v>
      </c>
      <c r="O3967" s="70" t="s">
        <v>163</v>
      </c>
      <c r="P3967" s="5" t="s">
        <v>182</v>
      </c>
      <c r="Q3967" s="2" t="s">
        <v>98</v>
      </c>
      <c r="R3967" s="2" t="s">
        <v>98</v>
      </c>
      <c r="S3967" t="s">
        <v>98</v>
      </c>
      <c r="T3967" t="s">
        <v>98</v>
      </c>
      <c r="U3967" s="2" t="s">
        <v>98</v>
      </c>
      <c r="V3967" s="2" t="s">
        <v>98</v>
      </c>
      <c r="W3967" s="2" t="s">
        <v>98</v>
      </c>
      <c r="X3967" s="2" t="s">
        <v>98</v>
      </c>
      <c r="Y3967" s="2" t="s">
        <v>186</v>
      </c>
      <c r="Z3967" s="2" t="s">
        <v>98</v>
      </c>
      <c r="AA3967" s="2" t="s">
        <v>98</v>
      </c>
      <c r="AB3967" s="2" t="s">
        <v>97</v>
      </c>
      <c r="AC3967" t="s">
        <v>189</v>
      </c>
      <c r="AD3967" s="6" t="s">
        <v>97</v>
      </c>
      <c r="AE3967" s="1" t="s">
        <v>98</v>
      </c>
      <c r="AF3967" t="s">
        <v>98</v>
      </c>
    </row>
    <row r="3968" spans="1:32">
      <c r="A3968" s="3" t="s">
        <v>184</v>
      </c>
      <c r="B3968">
        <v>3958</v>
      </c>
      <c r="C3968" s="6">
        <v>211137</v>
      </c>
      <c r="D3968" t="s">
        <v>136</v>
      </c>
      <c r="E3968" s="2" t="s">
        <v>98</v>
      </c>
      <c r="F3968" s="2" t="s">
        <v>98</v>
      </c>
      <c r="G3968" s="2" t="s">
        <v>98</v>
      </c>
      <c r="H3968" s="2" t="s">
        <v>97</v>
      </c>
      <c r="I3968" s="2" t="s">
        <v>148</v>
      </c>
      <c r="J3968" s="2" t="s">
        <v>97</v>
      </c>
      <c r="K3968" s="2" t="s">
        <v>134</v>
      </c>
      <c r="L3968" t="s">
        <v>140</v>
      </c>
      <c r="M3968" s="2" t="s">
        <v>100</v>
      </c>
      <c r="N3968" s="71" t="s">
        <v>98</v>
      </c>
      <c r="O3968" s="71" t="s">
        <v>163</v>
      </c>
      <c r="P3968" s="4" t="s">
        <v>97</v>
      </c>
      <c r="Q3968" s="2" t="s">
        <v>97</v>
      </c>
      <c r="R3968" s="2" t="s">
        <v>98</v>
      </c>
      <c r="S3968" t="s">
        <v>97</v>
      </c>
      <c r="T3968" t="s">
        <v>98</v>
      </c>
      <c r="U3968" s="2" t="s">
        <v>98</v>
      </c>
      <c r="V3968" s="2" t="s">
        <v>98</v>
      </c>
      <c r="W3968" s="2" t="s">
        <v>98</v>
      </c>
      <c r="X3968" s="2" t="s">
        <v>97</v>
      </c>
      <c r="Y3968" s="2" t="s">
        <v>186</v>
      </c>
      <c r="Z3968" s="2" t="s">
        <v>98</v>
      </c>
      <c r="AA3968" s="2" t="s">
        <v>98</v>
      </c>
      <c r="AB3968" s="2" t="s">
        <v>97</v>
      </c>
      <c r="AC3968" t="s">
        <v>189</v>
      </c>
      <c r="AD3968" t="s">
        <v>97</v>
      </c>
      <c r="AE3968" s="1" t="s">
        <v>98</v>
      </c>
      <c r="AF3968" t="s">
        <v>98</v>
      </c>
    </row>
    <row r="3969" spans="1:32">
      <c r="A3969" s="3" t="s">
        <v>184</v>
      </c>
      <c r="B3969">
        <v>3959</v>
      </c>
      <c r="C3969" s="6">
        <v>211138</v>
      </c>
      <c r="D3969" t="s">
        <v>136</v>
      </c>
      <c r="E3969" s="2" t="s">
        <v>98</v>
      </c>
      <c r="F3969" s="2" t="s">
        <v>98</v>
      </c>
      <c r="G3969" s="2" t="s">
        <v>98</v>
      </c>
      <c r="H3969" s="2" t="s">
        <v>97</v>
      </c>
      <c r="I3969" s="2" t="s">
        <v>148</v>
      </c>
      <c r="J3969" s="2" t="s">
        <v>97</v>
      </c>
      <c r="K3969" s="2" t="s">
        <v>134</v>
      </c>
      <c r="L3969" t="s">
        <v>140</v>
      </c>
      <c r="M3969" s="2" t="s">
        <v>100</v>
      </c>
      <c r="N3969" s="71" t="s">
        <v>97</v>
      </c>
      <c r="O3969" s="71" t="s">
        <v>163</v>
      </c>
      <c r="P3969" s="4" t="s">
        <v>182</v>
      </c>
      <c r="Q3969" s="2" t="s">
        <v>98</v>
      </c>
      <c r="R3969" s="2" t="s">
        <v>98</v>
      </c>
      <c r="S3969" t="s">
        <v>98</v>
      </c>
      <c r="T3969" t="s">
        <v>98</v>
      </c>
      <c r="U3969" s="2" t="s">
        <v>98</v>
      </c>
      <c r="V3969" s="2" t="s">
        <v>98</v>
      </c>
      <c r="W3969" s="2" t="s">
        <v>98</v>
      </c>
      <c r="X3969" s="2" t="s">
        <v>98</v>
      </c>
      <c r="Y3969" s="2" t="s">
        <v>186</v>
      </c>
      <c r="Z3969" s="2" t="s">
        <v>98</v>
      </c>
      <c r="AA3969" s="2" t="s">
        <v>98</v>
      </c>
      <c r="AB3969" s="2" t="s">
        <v>185</v>
      </c>
      <c r="AC3969" t="s">
        <v>179</v>
      </c>
      <c r="AD3969" t="s">
        <v>97</v>
      </c>
      <c r="AE3969" s="1" t="s">
        <v>98</v>
      </c>
      <c r="AF3969" t="s">
        <v>98</v>
      </c>
    </row>
    <row r="3970" spans="1:32">
      <c r="A3970" s="3" t="s">
        <v>184</v>
      </c>
      <c r="B3970">
        <v>3960</v>
      </c>
      <c r="C3970" s="6">
        <v>211153</v>
      </c>
      <c r="D3970" t="s">
        <v>136</v>
      </c>
      <c r="E3970" s="2" t="s">
        <v>98</v>
      </c>
      <c r="F3970" s="2" t="s">
        <v>98</v>
      </c>
      <c r="G3970" s="2" t="s">
        <v>98</v>
      </c>
      <c r="H3970" s="2" t="s">
        <v>97</v>
      </c>
      <c r="I3970" s="2" t="s">
        <v>148</v>
      </c>
      <c r="J3970" s="2" t="s">
        <v>97</v>
      </c>
      <c r="K3970" s="2" t="s">
        <v>134</v>
      </c>
      <c r="L3970" t="s">
        <v>140</v>
      </c>
      <c r="M3970" s="2" t="s">
        <v>101</v>
      </c>
      <c r="N3970" s="71" t="s">
        <v>97</v>
      </c>
      <c r="O3970" s="71" t="s">
        <v>174</v>
      </c>
      <c r="P3970" s="4" t="s">
        <v>182</v>
      </c>
      <c r="Q3970" s="2" t="s">
        <v>98</v>
      </c>
      <c r="R3970" s="2" t="s">
        <v>98</v>
      </c>
      <c r="S3970" t="s">
        <v>98</v>
      </c>
      <c r="T3970" t="s">
        <v>98</v>
      </c>
      <c r="U3970" s="2" t="s">
        <v>98</v>
      </c>
      <c r="V3970" s="2" t="s">
        <v>98</v>
      </c>
      <c r="W3970" s="2" t="s">
        <v>98</v>
      </c>
      <c r="X3970" s="2" t="s">
        <v>98</v>
      </c>
      <c r="Y3970" s="2" t="s">
        <v>186</v>
      </c>
      <c r="Z3970" s="2" t="s">
        <v>98</v>
      </c>
      <c r="AA3970" s="2" t="s">
        <v>98</v>
      </c>
      <c r="AB3970" s="2" t="s">
        <v>97</v>
      </c>
      <c r="AC3970" t="s">
        <v>189</v>
      </c>
      <c r="AD3970" t="s">
        <v>97</v>
      </c>
      <c r="AE3970" s="1" t="s">
        <v>98</v>
      </c>
      <c r="AF3970" t="s">
        <v>98</v>
      </c>
    </row>
    <row r="3971" spans="1:32">
      <c r="A3971" s="3" t="s">
        <v>184</v>
      </c>
      <c r="B3971">
        <v>3961</v>
      </c>
      <c r="C3971" s="6">
        <v>211164</v>
      </c>
      <c r="D3971" t="s">
        <v>137</v>
      </c>
      <c r="E3971" s="2" t="s">
        <v>97</v>
      </c>
      <c r="F3971" s="2" t="s">
        <v>98</v>
      </c>
      <c r="G3971" s="2" t="s">
        <v>97</v>
      </c>
      <c r="H3971" s="2" t="s">
        <v>98</v>
      </c>
      <c r="I3971" s="2" t="s">
        <v>145</v>
      </c>
      <c r="J3971" s="2" t="s">
        <v>98</v>
      </c>
      <c r="K3971" s="2" t="s">
        <v>134</v>
      </c>
      <c r="L3971" t="s">
        <v>139</v>
      </c>
      <c r="M3971" s="2" t="s">
        <v>101</v>
      </c>
      <c r="N3971" s="71" t="s">
        <v>98</v>
      </c>
      <c r="O3971" s="71" t="s">
        <v>174</v>
      </c>
      <c r="P3971" s="4" t="s">
        <v>97</v>
      </c>
      <c r="Q3971" s="2" t="s">
        <v>98</v>
      </c>
      <c r="R3971" s="2" t="s">
        <v>98</v>
      </c>
      <c r="S3971" t="s">
        <v>97</v>
      </c>
      <c r="T3971" t="s">
        <v>98</v>
      </c>
      <c r="U3971" s="2" t="s">
        <v>98</v>
      </c>
      <c r="V3971" s="2" t="s">
        <v>98</v>
      </c>
      <c r="W3971" s="2" t="s">
        <v>98</v>
      </c>
      <c r="X3971" s="2" t="s">
        <v>98</v>
      </c>
      <c r="Y3971" s="2" t="s">
        <v>97</v>
      </c>
      <c r="Z3971" s="2" t="s">
        <v>98</v>
      </c>
      <c r="AA3971" s="2" t="s">
        <v>98</v>
      </c>
      <c r="AB3971" s="2" t="s">
        <v>97</v>
      </c>
      <c r="AC3971" t="s">
        <v>190</v>
      </c>
      <c r="AD3971" t="s">
        <v>97</v>
      </c>
      <c r="AE3971" s="1" t="s">
        <v>98</v>
      </c>
      <c r="AF3971" t="s">
        <v>99</v>
      </c>
    </row>
    <row r="3972" spans="1:32">
      <c r="A3972" s="3" t="s">
        <v>184</v>
      </c>
      <c r="B3972">
        <v>3962</v>
      </c>
      <c r="C3972">
        <v>211171</v>
      </c>
      <c r="D3972" t="s">
        <v>137</v>
      </c>
      <c r="E3972" s="2" t="s">
        <v>97</v>
      </c>
      <c r="F3972" s="2" t="s">
        <v>97</v>
      </c>
      <c r="G3972" s="2" t="s">
        <v>98</v>
      </c>
      <c r="H3972" s="3" t="s">
        <v>97</v>
      </c>
      <c r="I3972" s="2" t="s">
        <v>145</v>
      </c>
      <c r="J3972" s="6" t="s">
        <v>97</v>
      </c>
      <c r="K3972" s="2" t="s">
        <v>134</v>
      </c>
      <c r="L3972" t="s">
        <v>139</v>
      </c>
      <c r="M3972" s="3" t="s">
        <v>100</v>
      </c>
      <c r="N3972" s="71" t="s">
        <v>97</v>
      </c>
      <c r="O3972" s="71" t="s">
        <v>163</v>
      </c>
      <c r="P3972" s="4" t="s">
        <v>98</v>
      </c>
      <c r="Q3972" s="2" t="s">
        <v>98</v>
      </c>
      <c r="R3972" s="2" t="s">
        <v>98</v>
      </c>
      <c r="S3972" t="s">
        <v>97</v>
      </c>
      <c r="T3972" t="s">
        <v>98</v>
      </c>
      <c r="U3972" s="2" t="s">
        <v>98</v>
      </c>
      <c r="V3972" s="2" t="s">
        <v>98</v>
      </c>
      <c r="W3972" s="2" t="s">
        <v>98</v>
      </c>
      <c r="X3972" s="2" t="s">
        <v>98</v>
      </c>
      <c r="Y3972" s="2" t="s">
        <v>98</v>
      </c>
      <c r="Z3972" s="2" t="s">
        <v>98</v>
      </c>
      <c r="AA3972" s="2" t="s">
        <v>98</v>
      </c>
      <c r="AB3972" s="2" t="s">
        <v>97</v>
      </c>
      <c r="AC3972" t="s">
        <v>189</v>
      </c>
      <c r="AD3972" s="6" t="s">
        <v>97</v>
      </c>
      <c r="AE3972" s="1" t="s">
        <v>98</v>
      </c>
      <c r="AF3972" t="s">
        <v>98</v>
      </c>
    </row>
    <row r="3973" spans="1:32">
      <c r="A3973" s="3" t="s">
        <v>184</v>
      </c>
      <c r="B3973">
        <v>3963</v>
      </c>
      <c r="C3973" s="6">
        <v>211174</v>
      </c>
      <c r="D3973" t="s">
        <v>137</v>
      </c>
      <c r="E3973" s="2" t="s">
        <v>97</v>
      </c>
      <c r="F3973" s="2" t="s">
        <v>98</v>
      </c>
      <c r="G3973" s="2" t="s">
        <v>98</v>
      </c>
      <c r="H3973" s="2" t="s">
        <v>97</v>
      </c>
      <c r="I3973" s="2" t="s">
        <v>149</v>
      </c>
      <c r="J3973" s="2" t="s">
        <v>97</v>
      </c>
      <c r="K3973" s="2" t="s">
        <v>134</v>
      </c>
      <c r="L3973" t="s">
        <v>139</v>
      </c>
      <c r="M3973" s="2" t="s">
        <v>100</v>
      </c>
      <c r="N3973" s="71" t="s">
        <v>98</v>
      </c>
      <c r="O3973" s="71" t="s">
        <v>174</v>
      </c>
      <c r="P3973" s="4" t="s">
        <v>97</v>
      </c>
      <c r="Q3973" s="2" t="s">
        <v>97</v>
      </c>
      <c r="R3973" s="2" t="s">
        <v>98</v>
      </c>
      <c r="S3973" t="s">
        <v>97</v>
      </c>
      <c r="T3973" t="s">
        <v>98</v>
      </c>
      <c r="U3973" s="2" t="s">
        <v>98</v>
      </c>
      <c r="V3973" s="2" t="s">
        <v>98</v>
      </c>
      <c r="W3973" s="2" t="s">
        <v>98</v>
      </c>
      <c r="X3973" s="2" t="s">
        <v>98</v>
      </c>
      <c r="Y3973" s="2" t="s">
        <v>98</v>
      </c>
      <c r="Z3973" s="2" t="s">
        <v>98</v>
      </c>
      <c r="AA3973" s="2" t="s">
        <v>98</v>
      </c>
      <c r="AB3973" s="2" t="s">
        <v>97</v>
      </c>
      <c r="AC3973" t="s">
        <v>189</v>
      </c>
      <c r="AD3973" t="s">
        <v>97</v>
      </c>
      <c r="AE3973" s="1" t="s">
        <v>98</v>
      </c>
      <c r="AF3973" t="s">
        <v>98</v>
      </c>
    </row>
    <row r="3974" spans="1:32">
      <c r="A3974" s="3" t="s">
        <v>184</v>
      </c>
      <c r="B3974">
        <v>3964</v>
      </c>
      <c r="C3974">
        <v>211177</v>
      </c>
      <c r="D3974" t="s">
        <v>136</v>
      </c>
      <c r="E3974" s="2" t="s">
        <v>97</v>
      </c>
      <c r="F3974" s="2" t="s">
        <v>98</v>
      </c>
      <c r="G3974" s="2" t="s">
        <v>98</v>
      </c>
      <c r="H3974" s="3" t="s">
        <v>97</v>
      </c>
      <c r="I3974" s="2" t="s">
        <v>149</v>
      </c>
      <c r="J3974" s="6" t="s">
        <v>97</v>
      </c>
      <c r="K3974" s="2" t="s">
        <v>134</v>
      </c>
      <c r="L3974" t="s">
        <v>139</v>
      </c>
      <c r="M3974" s="3" t="s">
        <v>100</v>
      </c>
      <c r="N3974" s="71" t="s">
        <v>98</v>
      </c>
      <c r="O3974" s="71" t="s">
        <v>163</v>
      </c>
      <c r="P3974" s="4" t="s">
        <v>98</v>
      </c>
      <c r="Q3974" s="2" t="s">
        <v>97</v>
      </c>
      <c r="R3974" s="2" t="s">
        <v>98</v>
      </c>
      <c r="S3974" t="s">
        <v>97</v>
      </c>
      <c r="T3974" t="s">
        <v>98</v>
      </c>
      <c r="U3974" s="2" t="s">
        <v>98</v>
      </c>
      <c r="V3974" s="2" t="s">
        <v>97</v>
      </c>
      <c r="W3974" s="2" t="s">
        <v>98</v>
      </c>
      <c r="X3974" s="2" t="s">
        <v>98</v>
      </c>
      <c r="Y3974" s="2" t="s">
        <v>98</v>
      </c>
      <c r="Z3974" s="2" t="s">
        <v>98</v>
      </c>
      <c r="AA3974" s="2" t="s">
        <v>98</v>
      </c>
      <c r="AB3974" s="2" t="s">
        <v>98</v>
      </c>
      <c r="AC3974" t="s">
        <v>189</v>
      </c>
      <c r="AD3974" s="6" t="s">
        <v>97</v>
      </c>
      <c r="AE3974" s="1" t="s">
        <v>98</v>
      </c>
      <c r="AF3974" t="s">
        <v>98</v>
      </c>
    </row>
    <row r="3975" spans="1:32">
      <c r="A3975" s="3" t="s">
        <v>184</v>
      </c>
      <c r="B3975">
        <v>3965</v>
      </c>
      <c r="C3975" s="6">
        <v>211194</v>
      </c>
      <c r="D3975" t="s">
        <v>136</v>
      </c>
      <c r="E3975" s="2" t="s">
        <v>98</v>
      </c>
      <c r="F3975" s="2" t="s">
        <v>98</v>
      </c>
      <c r="G3975" s="2" t="s">
        <v>98</v>
      </c>
      <c r="H3975" s="2" t="s">
        <v>97</v>
      </c>
      <c r="I3975" s="2" t="s">
        <v>146</v>
      </c>
      <c r="J3975" s="2" t="s">
        <v>97</v>
      </c>
      <c r="K3975" s="2" t="s">
        <v>134</v>
      </c>
      <c r="L3975" t="s">
        <v>139</v>
      </c>
      <c r="M3975" s="2" t="s">
        <v>100</v>
      </c>
      <c r="N3975" s="71" t="s">
        <v>97</v>
      </c>
      <c r="O3975" s="71" t="s">
        <v>174</v>
      </c>
      <c r="P3975" s="4" t="s">
        <v>97</v>
      </c>
      <c r="Q3975" s="2" t="s">
        <v>98</v>
      </c>
      <c r="R3975" s="2" t="s">
        <v>98</v>
      </c>
      <c r="S3975" t="s">
        <v>97</v>
      </c>
      <c r="T3975" t="s">
        <v>98</v>
      </c>
      <c r="U3975" s="2" t="s">
        <v>98</v>
      </c>
      <c r="V3975" s="2" t="s">
        <v>98</v>
      </c>
      <c r="W3975" s="2" t="s">
        <v>98</v>
      </c>
      <c r="X3975" s="2" t="s">
        <v>98</v>
      </c>
      <c r="Y3975" s="2" t="s">
        <v>97</v>
      </c>
      <c r="Z3975" s="2" t="s">
        <v>98</v>
      </c>
      <c r="AA3975" s="2" t="s">
        <v>98</v>
      </c>
      <c r="AB3975" s="2" t="s">
        <v>98</v>
      </c>
      <c r="AC3975" t="s">
        <v>189</v>
      </c>
      <c r="AD3975" t="s">
        <v>97</v>
      </c>
      <c r="AE3975" s="1" t="s">
        <v>98</v>
      </c>
      <c r="AF3975" t="s">
        <v>97</v>
      </c>
    </row>
    <row r="3976" spans="1:32">
      <c r="A3976" s="3" t="s">
        <v>184</v>
      </c>
      <c r="B3976">
        <v>3966</v>
      </c>
      <c r="C3976">
        <v>211201</v>
      </c>
      <c r="D3976" t="s">
        <v>136</v>
      </c>
      <c r="E3976" s="2" t="s">
        <v>98</v>
      </c>
      <c r="F3976" s="2" t="s">
        <v>98</v>
      </c>
      <c r="G3976" s="2" t="s">
        <v>98</v>
      </c>
      <c r="H3976" s="3" t="s">
        <v>97</v>
      </c>
      <c r="I3976" s="2" t="s">
        <v>146</v>
      </c>
      <c r="J3976" s="6" t="s">
        <v>97</v>
      </c>
      <c r="K3976" s="2" t="s">
        <v>134</v>
      </c>
      <c r="L3976" t="s">
        <v>140</v>
      </c>
      <c r="M3976" s="3" t="s">
        <v>100</v>
      </c>
      <c r="N3976" s="71" t="s">
        <v>97</v>
      </c>
      <c r="O3976" s="71" t="s">
        <v>163</v>
      </c>
      <c r="P3976" s="5" t="s">
        <v>98</v>
      </c>
      <c r="Q3976" s="2" t="s">
        <v>98</v>
      </c>
      <c r="R3976" s="2" t="s">
        <v>98</v>
      </c>
      <c r="S3976" t="s">
        <v>97</v>
      </c>
      <c r="T3976" t="s">
        <v>98</v>
      </c>
      <c r="U3976" s="2" t="s">
        <v>98</v>
      </c>
      <c r="V3976" s="2" t="s">
        <v>98</v>
      </c>
      <c r="W3976" s="2" t="s">
        <v>98</v>
      </c>
      <c r="X3976" s="2" t="s">
        <v>98</v>
      </c>
      <c r="Y3976" s="2" t="s">
        <v>186</v>
      </c>
      <c r="Z3976" s="2" t="s">
        <v>98</v>
      </c>
      <c r="AA3976" s="2" t="s">
        <v>98</v>
      </c>
      <c r="AB3976" s="2" t="s">
        <v>97</v>
      </c>
      <c r="AC3976" t="s">
        <v>189</v>
      </c>
      <c r="AD3976" t="s">
        <v>97</v>
      </c>
      <c r="AE3976" s="1" t="s">
        <v>98</v>
      </c>
      <c r="AF3976" t="s">
        <v>98</v>
      </c>
    </row>
    <row r="3977" spans="1:32">
      <c r="A3977" s="3" t="s">
        <v>184</v>
      </c>
      <c r="B3977">
        <v>3967</v>
      </c>
      <c r="C3977">
        <v>211221</v>
      </c>
      <c r="D3977" t="s">
        <v>136</v>
      </c>
      <c r="E3977" s="2" t="s">
        <v>98</v>
      </c>
      <c r="F3977" s="2" t="s">
        <v>98</v>
      </c>
      <c r="G3977" s="2" t="s">
        <v>98</v>
      </c>
      <c r="H3977" s="3" t="s">
        <v>98</v>
      </c>
      <c r="I3977" s="2" t="s">
        <v>145</v>
      </c>
      <c r="J3977" s="6" t="s">
        <v>97</v>
      </c>
      <c r="K3977" s="2" t="s">
        <v>134</v>
      </c>
      <c r="L3977" t="s">
        <v>140</v>
      </c>
      <c r="M3977" s="2" t="s">
        <v>100</v>
      </c>
      <c r="N3977" s="70" t="s">
        <v>97</v>
      </c>
      <c r="O3977" s="70" t="s">
        <v>163</v>
      </c>
      <c r="P3977" s="4" t="s">
        <v>97</v>
      </c>
      <c r="Q3977" s="2" t="s">
        <v>98</v>
      </c>
      <c r="R3977" s="2" t="s">
        <v>98</v>
      </c>
      <c r="S3977" t="s">
        <v>97</v>
      </c>
      <c r="T3977" t="s">
        <v>98</v>
      </c>
      <c r="U3977" s="2" t="s">
        <v>98</v>
      </c>
      <c r="V3977" s="2" t="s">
        <v>98</v>
      </c>
      <c r="W3977" s="2" t="s">
        <v>98</v>
      </c>
      <c r="X3977" s="2" t="s">
        <v>98</v>
      </c>
      <c r="Y3977" s="2" t="s">
        <v>98</v>
      </c>
      <c r="Z3977" s="2" t="s">
        <v>98</v>
      </c>
      <c r="AA3977" s="2" t="s">
        <v>98</v>
      </c>
      <c r="AB3977" s="2" t="s">
        <v>97</v>
      </c>
      <c r="AC3977" t="s">
        <v>189</v>
      </c>
      <c r="AD3977" s="6" t="s">
        <v>97</v>
      </c>
      <c r="AE3977" s="1" t="s">
        <v>98</v>
      </c>
      <c r="AF3977" t="s">
        <v>97</v>
      </c>
    </row>
    <row r="3978" spans="1:32">
      <c r="A3978" s="3" t="s">
        <v>184</v>
      </c>
      <c r="B3978">
        <v>3968</v>
      </c>
      <c r="C3978">
        <v>211238</v>
      </c>
      <c r="D3978" t="s">
        <v>136</v>
      </c>
      <c r="E3978" s="2" t="s">
        <v>98</v>
      </c>
      <c r="F3978" s="2" t="s">
        <v>98</v>
      </c>
      <c r="G3978" s="2" t="s">
        <v>98</v>
      </c>
      <c r="H3978" s="3" t="s">
        <v>97</v>
      </c>
      <c r="I3978" s="2" t="s">
        <v>148</v>
      </c>
      <c r="J3978" s="6" t="s">
        <v>97</v>
      </c>
      <c r="K3978" s="2" t="s">
        <v>134</v>
      </c>
      <c r="L3978" t="s">
        <v>140</v>
      </c>
      <c r="M3978" s="2" t="s">
        <v>100</v>
      </c>
      <c r="N3978" s="70" t="s">
        <v>98</v>
      </c>
      <c r="O3978" s="70" t="s">
        <v>174</v>
      </c>
      <c r="P3978" s="4" t="s">
        <v>182</v>
      </c>
      <c r="Q3978" s="2" t="s">
        <v>98</v>
      </c>
      <c r="R3978" s="2" t="s">
        <v>98</v>
      </c>
      <c r="S3978" t="s">
        <v>98</v>
      </c>
      <c r="T3978" t="s">
        <v>98</v>
      </c>
      <c r="U3978" s="2" t="s">
        <v>98</v>
      </c>
      <c r="V3978" s="2" t="s">
        <v>98</v>
      </c>
      <c r="W3978" s="2" t="s">
        <v>98</v>
      </c>
      <c r="X3978" s="2" t="s">
        <v>98</v>
      </c>
      <c r="Y3978" s="2" t="s">
        <v>186</v>
      </c>
      <c r="Z3978" s="2" t="s">
        <v>98</v>
      </c>
      <c r="AA3978" s="2" t="s">
        <v>98</v>
      </c>
      <c r="AB3978" s="2" t="s">
        <v>97</v>
      </c>
      <c r="AC3978" t="s">
        <v>179</v>
      </c>
      <c r="AD3978" s="6" t="s">
        <v>97</v>
      </c>
      <c r="AE3978" s="1" t="s">
        <v>98</v>
      </c>
      <c r="AF3978" t="s">
        <v>98</v>
      </c>
    </row>
    <row r="3979" spans="1:32">
      <c r="A3979" s="3" t="s">
        <v>184</v>
      </c>
      <c r="B3979">
        <v>3969</v>
      </c>
      <c r="C3979">
        <v>211266</v>
      </c>
      <c r="D3979" t="s">
        <v>137</v>
      </c>
      <c r="E3979" s="2" t="s">
        <v>97</v>
      </c>
      <c r="F3979" s="2" t="s">
        <v>98</v>
      </c>
      <c r="G3979" s="2" t="s">
        <v>98</v>
      </c>
      <c r="H3979" s="3" t="s">
        <v>97</v>
      </c>
      <c r="I3979" s="2" t="s">
        <v>149</v>
      </c>
      <c r="J3979" s="6" t="s">
        <v>98</v>
      </c>
      <c r="K3979" s="2" t="s">
        <v>134</v>
      </c>
      <c r="L3979" t="s">
        <v>139</v>
      </c>
      <c r="M3979" s="2" t="s">
        <v>100</v>
      </c>
      <c r="N3979" s="70" t="s">
        <v>97</v>
      </c>
      <c r="O3979" s="70" t="s">
        <v>163</v>
      </c>
      <c r="P3979" s="4" t="s">
        <v>97</v>
      </c>
      <c r="Q3979" s="2" t="s">
        <v>97</v>
      </c>
      <c r="R3979" s="2" t="s">
        <v>98</v>
      </c>
      <c r="S3979" t="s">
        <v>97</v>
      </c>
      <c r="T3979" t="s">
        <v>98</v>
      </c>
      <c r="U3979" s="2" t="s">
        <v>98</v>
      </c>
      <c r="V3979" s="2" t="s">
        <v>97</v>
      </c>
      <c r="W3979" s="2" t="s">
        <v>98</v>
      </c>
      <c r="X3979" s="2" t="s">
        <v>98</v>
      </c>
      <c r="Y3979" s="2" t="s">
        <v>98</v>
      </c>
      <c r="Z3979" s="2" t="s">
        <v>98</v>
      </c>
      <c r="AA3979" s="2" t="s">
        <v>98</v>
      </c>
      <c r="AB3979" s="2" t="s">
        <v>98</v>
      </c>
      <c r="AC3979" t="s">
        <v>189</v>
      </c>
      <c r="AD3979" s="6" t="s">
        <v>97</v>
      </c>
      <c r="AE3979" s="1" t="s">
        <v>98</v>
      </c>
      <c r="AF3979" t="s">
        <v>97</v>
      </c>
    </row>
    <row r="3980" spans="1:32">
      <c r="A3980" s="3" t="s">
        <v>184</v>
      </c>
      <c r="B3980">
        <v>3970</v>
      </c>
      <c r="C3980">
        <v>211268</v>
      </c>
      <c r="D3980" t="s">
        <v>137</v>
      </c>
      <c r="E3980" s="2" t="s">
        <v>98</v>
      </c>
      <c r="F3980" s="2" t="s">
        <v>98</v>
      </c>
      <c r="G3980" s="2" t="s">
        <v>98</v>
      </c>
      <c r="H3980" s="2" t="s">
        <v>98</v>
      </c>
      <c r="I3980" s="2" t="s">
        <v>149</v>
      </c>
      <c r="J3980" s="6" t="s">
        <v>98</v>
      </c>
      <c r="K3980" s="2" t="s">
        <v>134</v>
      </c>
      <c r="L3980" t="s">
        <v>140</v>
      </c>
      <c r="M3980" s="3" t="s">
        <v>101</v>
      </c>
      <c r="N3980" s="71" t="s">
        <v>99</v>
      </c>
      <c r="O3980" s="71" t="s">
        <v>174</v>
      </c>
      <c r="P3980" s="5" t="s">
        <v>182</v>
      </c>
      <c r="Q3980" s="2" t="s">
        <v>98</v>
      </c>
      <c r="R3980" s="2" t="s">
        <v>98</v>
      </c>
      <c r="S3980" t="s">
        <v>98</v>
      </c>
      <c r="T3980" t="s">
        <v>98</v>
      </c>
      <c r="U3980" s="2" t="s">
        <v>98</v>
      </c>
      <c r="V3980" s="2" t="s">
        <v>98</v>
      </c>
      <c r="W3980" s="2" t="s">
        <v>98</v>
      </c>
      <c r="X3980" s="2" t="s">
        <v>98</v>
      </c>
      <c r="Y3980" s="2" t="s">
        <v>186</v>
      </c>
      <c r="Z3980" s="2" t="s">
        <v>98</v>
      </c>
      <c r="AA3980" s="2" t="s">
        <v>98</v>
      </c>
      <c r="AB3980" s="2" t="s">
        <v>97</v>
      </c>
      <c r="AC3980" t="s">
        <v>189</v>
      </c>
      <c r="AD3980" s="6" t="s">
        <v>97</v>
      </c>
      <c r="AE3980" s="1" t="s">
        <v>98</v>
      </c>
      <c r="AF3980" t="s">
        <v>99</v>
      </c>
    </row>
    <row r="3981" spans="1:32">
      <c r="A3981" s="3" t="s">
        <v>183</v>
      </c>
      <c r="B3981">
        <v>3971</v>
      </c>
      <c r="C3981">
        <v>211270</v>
      </c>
      <c r="D3981" t="s">
        <v>137</v>
      </c>
      <c r="E3981" s="2" t="s">
        <v>98</v>
      </c>
      <c r="F3981" s="2" t="s">
        <v>98</v>
      </c>
      <c r="G3981" s="2" t="s">
        <v>98</v>
      </c>
      <c r="H3981" s="2" t="s">
        <v>97</v>
      </c>
      <c r="I3981" s="2" t="s">
        <v>149</v>
      </c>
      <c r="J3981" s="6" t="s">
        <v>97</v>
      </c>
      <c r="K3981" s="2" t="s">
        <v>134</v>
      </c>
      <c r="L3981" t="s">
        <v>140</v>
      </c>
      <c r="M3981" s="3" t="s">
        <v>101</v>
      </c>
      <c r="N3981" s="71" t="s">
        <v>98</v>
      </c>
      <c r="O3981" s="71" t="s">
        <v>174</v>
      </c>
      <c r="P3981" s="4" t="s">
        <v>182</v>
      </c>
      <c r="Q3981" s="2" t="s">
        <v>98</v>
      </c>
      <c r="R3981" s="2" t="s">
        <v>98</v>
      </c>
      <c r="S3981" t="s">
        <v>98</v>
      </c>
      <c r="T3981" t="s">
        <v>98</v>
      </c>
      <c r="U3981" s="2" t="s">
        <v>98</v>
      </c>
      <c r="V3981" s="2" t="s">
        <v>98</v>
      </c>
      <c r="W3981" s="2" t="s">
        <v>98</v>
      </c>
      <c r="X3981" s="2" t="s">
        <v>98</v>
      </c>
      <c r="Y3981" s="2" t="s">
        <v>186</v>
      </c>
      <c r="Z3981" s="2" t="s">
        <v>98</v>
      </c>
      <c r="AA3981" s="2" t="s">
        <v>98</v>
      </c>
      <c r="AB3981" s="2" t="s">
        <v>99</v>
      </c>
      <c r="AC3981" t="s">
        <v>189</v>
      </c>
      <c r="AD3981" s="6" t="s">
        <v>97</v>
      </c>
      <c r="AE3981" s="1" t="s">
        <v>98</v>
      </c>
      <c r="AF3981" t="s">
        <v>98</v>
      </c>
    </row>
    <row r="3982" spans="1:32">
      <c r="A3982" s="3" t="s">
        <v>184</v>
      </c>
      <c r="B3982">
        <v>3972</v>
      </c>
      <c r="C3982" s="6">
        <v>211272</v>
      </c>
      <c r="D3982" t="s">
        <v>137</v>
      </c>
      <c r="E3982" s="2" t="s">
        <v>98</v>
      </c>
      <c r="F3982" s="2" t="s">
        <v>98</v>
      </c>
      <c r="G3982" s="2" t="s">
        <v>98</v>
      </c>
      <c r="H3982" s="2" t="s">
        <v>97</v>
      </c>
      <c r="I3982" s="2" t="s">
        <v>145</v>
      </c>
      <c r="J3982" s="2" t="s">
        <v>97</v>
      </c>
      <c r="K3982" s="2" t="s">
        <v>134</v>
      </c>
      <c r="L3982" t="s">
        <v>140</v>
      </c>
      <c r="M3982" s="2" t="s">
        <v>101</v>
      </c>
      <c r="N3982" s="71" t="s">
        <v>97</v>
      </c>
      <c r="O3982" s="71" t="s">
        <v>174</v>
      </c>
      <c r="P3982" s="4" t="s">
        <v>182</v>
      </c>
      <c r="Q3982" s="2" t="s">
        <v>98</v>
      </c>
      <c r="R3982" s="2" t="s">
        <v>98</v>
      </c>
      <c r="S3982" t="s">
        <v>98</v>
      </c>
      <c r="T3982" t="s">
        <v>98</v>
      </c>
      <c r="U3982" s="2" t="s">
        <v>98</v>
      </c>
      <c r="V3982" s="2" t="s">
        <v>98</v>
      </c>
      <c r="W3982" s="2" t="s">
        <v>98</v>
      </c>
      <c r="X3982" s="2" t="s">
        <v>98</v>
      </c>
      <c r="Y3982" s="2" t="s">
        <v>186</v>
      </c>
      <c r="Z3982" s="2" t="s">
        <v>98</v>
      </c>
      <c r="AA3982" s="2" t="s">
        <v>98</v>
      </c>
      <c r="AB3982" s="2" t="s">
        <v>98</v>
      </c>
      <c r="AC3982" t="s">
        <v>189</v>
      </c>
      <c r="AD3982" t="s">
        <v>97</v>
      </c>
      <c r="AE3982" s="1" t="s">
        <v>98</v>
      </c>
      <c r="AF3982" t="s">
        <v>97</v>
      </c>
    </row>
    <row r="3983" spans="1:32">
      <c r="A3983" s="3" t="s">
        <v>184</v>
      </c>
      <c r="B3983">
        <v>3973</v>
      </c>
      <c r="C3983">
        <v>211275</v>
      </c>
      <c r="D3983" t="s">
        <v>137</v>
      </c>
      <c r="E3983" s="2" t="s">
        <v>98</v>
      </c>
      <c r="F3983" s="2" t="s">
        <v>98</v>
      </c>
      <c r="G3983" s="2" t="s">
        <v>97</v>
      </c>
      <c r="H3983" s="3" t="s">
        <v>99</v>
      </c>
      <c r="I3983" s="2" t="s">
        <v>148</v>
      </c>
      <c r="J3983" s="6" t="s">
        <v>98</v>
      </c>
      <c r="K3983" s="2" t="s">
        <v>134</v>
      </c>
      <c r="L3983" t="s">
        <v>138</v>
      </c>
      <c r="M3983" s="2" t="s">
        <v>101</v>
      </c>
      <c r="N3983" s="70" t="s">
        <v>97</v>
      </c>
      <c r="O3983" s="70" t="s">
        <v>174</v>
      </c>
      <c r="P3983" s="5" t="s">
        <v>97</v>
      </c>
      <c r="Q3983" s="2" t="s">
        <v>97</v>
      </c>
      <c r="R3983" s="2" t="s">
        <v>97</v>
      </c>
      <c r="S3983" t="s">
        <v>97</v>
      </c>
      <c r="T3983" t="s">
        <v>97</v>
      </c>
      <c r="U3983" s="2" t="s">
        <v>98</v>
      </c>
      <c r="V3983" s="2" t="s">
        <v>97</v>
      </c>
      <c r="W3983" s="2" t="s">
        <v>98</v>
      </c>
      <c r="X3983" s="2" t="s">
        <v>98</v>
      </c>
      <c r="Y3983" s="2" t="s">
        <v>98</v>
      </c>
      <c r="Z3983" s="2" t="s">
        <v>98</v>
      </c>
      <c r="AA3983" s="2" t="s">
        <v>98</v>
      </c>
      <c r="AB3983" s="2" t="s">
        <v>97</v>
      </c>
      <c r="AC3983" t="s">
        <v>189</v>
      </c>
      <c r="AD3983" s="6" t="s">
        <v>97</v>
      </c>
      <c r="AE3983" s="1" t="s">
        <v>98</v>
      </c>
      <c r="AF3983" t="s">
        <v>98</v>
      </c>
    </row>
    <row r="3984" spans="1:32">
      <c r="A3984" s="3" t="s">
        <v>184</v>
      </c>
      <c r="B3984">
        <v>3974</v>
      </c>
      <c r="C3984">
        <v>211288</v>
      </c>
      <c r="D3984" t="s">
        <v>137</v>
      </c>
      <c r="E3984" s="2" t="s">
        <v>98</v>
      </c>
      <c r="F3984" s="2" t="s">
        <v>98</v>
      </c>
      <c r="G3984" s="2" t="s">
        <v>98</v>
      </c>
      <c r="H3984" s="3" t="s">
        <v>97</v>
      </c>
      <c r="I3984" s="2" t="s">
        <v>149</v>
      </c>
      <c r="J3984" s="6" t="s">
        <v>97</v>
      </c>
      <c r="K3984" s="2" t="s">
        <v>134</v>
      </c>
      <c r="L3984" t="s">
        <v>140</v>
      </c>
      <c r="M3984" s="2" t="s">
        <v>100</v>
      </c>
      <c r="N3984" s="70" t="s">
        <v>97</v>
      </c>
      <c r="O3984" s="70" t="s">
        <v>174</v>
      </c>
      <c r="P3984" s="4" t="s">
        <v>182</v>
      </c>
      <c r="Q3984" s="2" t="s">
        <v>98</v>
      </c>
      <c r="R3984" s="2" t="s">
        <v>98</v>
      </c>
      <c r="S3984" t="s">
        <v>98</v>
      </c>
      <c r="T3984" t="s">
        <v>98</v>
      </c>
      <c r="U3984" s="2" t="s">
        <v>98</v>
      </c>
      <c r="V3984" s="2" t="s">
        <v>98</v>
      </c>
      <c r="W3984" s="2" t="s">
        <v>98</v>
      </c>
      <c r="X3984" s="2" t="s">
        <v>98</v>
      </c>
      <c r="Y3984" s="2" t="s">
        <v>98</v>
      </c>
      <c r="Z3984" s="2" t="s">
        <v>98</v>
      </c>
      <c r="AA3984" s="2" t="s">
        <v>98</v>
      </c>
      <c r="AB3984" s="2" t="s">
        <v>98</v>
      </c>
      <c r="AC3984" t="s">
        <v>189</v>
      </c>
      <c r="AD3984" s="6" t="s">
        <v>97</v>
      </c>
      <c r="AE3984" s="1" t="s">
        <v>98</v>
      </c>
      <c r="AF3984" t="s">
        <v>98</v>
      </c>
    </row>
    <row r="3985" spans="1:32">
      <c r="A3985" s="3" t="s">
        <v>184</v>
      </c>
      <c r="B3985">
        <v>3975</v>
      </c>
      <c r="C3985" s="6">
        <v>211295</v>
      </c>
      <c r="D3985" t="s">
        <v>136</v>
      </c>
      <c r="E3985" s="2" t="s">
        <v>98</v>
      </c>
      <c r="F3985" s="2" t="s">
        <v>98</v>
      </c>
      <c r="G3985" s="2" t="s">
        <v>98</v>
      </c>
      <c r="H3985" s="2" t="s">
        <v>97</v>
      </c>
      <c r="I3985" s="2" t="s">
        <v>149</v>
      </c>
      <c r="J3985" s="2" t="s">
        <v>97</v>
      </c>
      <c r="K3985" s="2" t="s">
        <v>134</v>
      </c>
      <c r="L3985" t="s">
        <v>140</v>
      </c>
      <c r="M3985" s="2" t="s">
        <v>101</v>
      </c>
      <c r="N3985" s="71" t="s">
        <v>98</v>
      </c>
      <c r="O3985" s="71" t="s">
        <v>174</v>
      </c>
      <c r="P3985" s="4" t="s">
        <v>182</v>
      </c>
      <c r="Q3985" s="2" t="s">
        <v>98</v>
      </c>
      <c r="R3985" s="2" t="s">
        <v>98</v>
      </c>
      <c r="S3985" t="s">
        <v>98</v>
      </c>
      <c r="T3985" t="s">
        <v>98</v>
      </c>
      <c r="U3985" s="2" t="s">
        <v>98</v>
      </c>
      <c r="V3985" s="2" t="s">
        <v>98</v>
      </c>
      <c r="W3985" s="2" t="s">
        <v>98</v>
      </c>
      <c r="X3985" s="2" t="s">
        <v>98</v>
      </c>
      <c r="Y3985" s="2" t="s">
        <v>186</v>
      </c>
      <c r="Z3985" s="2" t="s">
        <v>98</v>
      </c>
      <c r="AA3985" s="2" t="s">
        <v>98</v>
      </c>
      <c r="AB3985" s="2" t="s">
        <v>98</v>
      </c>
      <c r="AC3985" t="s">
        <v>189</v>
      </c>
      <c r="AD3985" t="s">
        <v>97</v>
      </c>
      <c r="AE3985" s="1" t="s">
        <v>98</v>
      </c>
      <c r="AF3985" t="s">
        <v>98</v>
      </c>
    </row>
    <row r="3986" spans="1:32">
      <c r="A3986" s="3" t="s">
        <v>184</v>
      </c>
      <c r="B3986">
        <v>3976</v>
      </c>
      <c r="C3986">
        <v>211296</v>
      </c>
      <c r="D3986" t="s">
        <v>136</v>
      </c>
      <c r="E3986" s="2" t="s">
        <v>98</v>
      </c>
      <c r="F3986" s="2" t="s">
        <v>98</v>
      </c>
      <c r="G3986" s="2" t="s">
        <v>98</v>
      </c>
      <c r="H3986" s="3" t="s">
        <v>97</v>
      </c>
      <c r="I3986" s="2" t="s">
        <v>149</v>
      </c>
      <c r="J3986" s="6" t="s">
        <v>97</v>
      </c>
      <c r="K3986" s="2" t="s">
        <v>134</v>
      </c>
      <c r="L3986" t="s">
        <v>140</v>
      </c>
      <c r="M3986" s="3" t="s">
        <v>101</v>
      </c>
      <c r="N3986" s="71" t="s">
        <v>98</v>
      </c>
      <c r="O3986" s="71" t="s">
        <v>174</v>
      </c>
      <c r="P3986" s="5" t="s">
        <v>182</v>
      </c>
      <c r="Q3986" s="2" t="s">
        <v>98</v>
      </c>
      <c r="R3986" s="2" t="s">
        <v>98</v>
      </c>
      <c r="S3986" t="s">
        <v>98</v>
      </c>
      <c r="T3986" t="s">
        <v>98</v>
      </c>
      <c r="U3986" s="2" t="s">
        <v>98</v>
      </c>
      <c r="V3986" s="2" t="s">
        <v>98</v>
      </c>
      <c r="W3986" s="2" t="s">
        <v>98</v>
      </c>
      <c r="X3986" s="2" t="s">
        <v>98</v>
      </c>
      <c r="Y3986" s="2" t="s">
        <v>186</v>
      </c>
      <c r="Z3986" s="2" t="s">
        <v>98</v>
      </c>
      <c r="AA3986" s="2" t="s">
        <v>98</v>
      </c>
      <c r="AB3986" s="2" t="s">
        <v>97</v>
      </c>
      <c r="AC3986" t="s">
        <v>189</v>
      </c>
      <c r="AD3986" s="6" t="s">
        <v>97</v>
      </c>
      <c r="AE3986" s="1" t="s">
        <v>98</v>
      </c>
      <c r="AF3986" t="s">
        <v>98</v>
      </c>
    </row>
    <row r="3987" spans="1:32">
      <c r="A3987" s="3" t="s">
        <v>184</v>
      </c>
      <c r="B3987">
        <v>3977</v>
      </c>
      <c r="C3987">
        <v>211301</v>
      </c>
      <c r="D3987" t="s">
        <v>137</v>
      </c>
      <c r="E3987" s="2" t="s">
        <v>98</v>
      </c>
      <c r="F3987" s="2" t="s">
        <v>98</v>
      </c>
      <c r="G3987" s="2" t="s">
        <v>98</v>
      </c>
      <c r="H3987" s="3" t="s">
        <v>97</v>
      </c>
      <c r="I3987" s="2" t="s">
        <v>147</v>
      </c>
      <c r="J3987" s="6" t="s">
        <v>97</v>
      </c>
      <c r="K3987" s="2" t="s">
        <v>134</v>
      </c>
      <c r="L3987" t="s">
        <v>140</v>
      </c>
      <c r="M3987" s="3" t="s">
        <v>101</v>
      </c>
      <c r="N3987" s="71" t="s">
        <v>97</v>
      </c>
      <c r="O3987" s="71" t="s">
        <v>174</v>
      </c>
      <c r="P3987" s="5" t="s">
        <v>98</v>
      </c>
      <c r="Q3987" s="2" t="s">
        <v>98</v>
      </c>
      <c r="R3987" s="2" t="s">
        <v>98</v>
      </c>
      <c r="S3987" t="s">
        <v>97</v>
      </c>
      <c r="T3987" t="s">
        <v>98</v>
      </c>
      <c r="U3987" s="2" t="s">
        <v>98</v>
      </c>
      <c r="V3987" s="2" t="s">
        <v>98</v>
      </c>
      <c r="W3987" s="2" t="s">
        <v>98</v>
      </c>
      <c r="X3987" s="2" t="s">
        <v>97</v>
      </c>
      <c r="Y3987" s="2" t="s">
        <v>186</v>
      </c>
      <c r="Z3987" s="2" t="s">
        <v>98</v>
      </c>
      <c r="AA3987" s="2" t="s">
        <v>98</v>
      </c>
      <c r="AB3987" s="2" t="s">
        <v>185</v>
      </c>
      <c r="AC3987" t="s">
        <v>189</v>
      </c>
      <c r="AD3987" s="6" t="s">
        <v>97</v>
      </c>
      <c r="AE3987" s="1" t="s">
        <v>98</v>
      </c>
      <c r="AF3987" t="s">
        <v>98</v>
      </c>
    </row>
    <row r="3988" spans="1:32">
      <c r="A3988" s="3" t="s">
        <v>184</v>
      </c>
      <c r="B3988">
        <v>3978</v>
      </c>
      <c r="C3988">
        <v>211302</v>
      </c>
      <c r="D3988" t="s">
        <v>137</v>
      </c>
      <c r="E3988" s="2" t="s">
        <v>97</v>
      </c>
      <c r="F3988" s="2" t="s">
        <v>98</v>
      </c>
      <c r="G3988" s="2" t="s">
        <v>98</v>
      </c>
      <c r="H3988" s="3" t="s">
        <v>97</v>
      </c>
      <c r="I3988" s="2" t="s">
        <v>147</v>
      </c>
      <c r="J3988" s="6" t="s">
        <v>97</v>
      </c>
      <c r="K3988" s="2" t="s">
        <v>134</v>
      </c>
      <c r="L3988" t="s">
        <v>140</v>
      </c>
      <c r="M3988" s="2" t="s">
        <v>101</v>
      </c>
      <c r="N3988" s="70" t="s">
        <v>97</v>
      </c>
      <c r="O3988" s="70" t="s">
        <v>174</v>
      </c>
      <c r="P3988" s="5" t="s">
        <v>98</v>
      </c>
      <c r="Q3988" s="2" t="s">
        <v>98</v>
      </c>
      <c r="R3988" s="2" t="s">
        <v>98</v>
      </c>
      <c r="S3988" t="s">
        <v>97</v>
      </c>
      <c r="T3988" t="s">
        <v>98</v>
      </c>
      <c r="U3988" s="2" t="s">
        <v>98</v>
      </c>
      <c r="V3988" s="2" t="s">
        <v>98</v>
      </c>
      <c r="W3988" s="2" t="s">
        <v>98</v>
      </c>
      <c r="X3988" s="2" t="s">
        <v>98</v>
      </c>
      <c r="Y3988" s="2" t="s">
        <v>186</v>
      </c>
      <c r="Z3988" s="2" t="s">
        <v>98</v>
      </c>
      <c r="AA3988" s="2" t="s">
        <v>98</v>
      </c>
      <c r="AB3988" s="2" t="s">
        <v>185</v>
      </c>
      <c r="AC3988" t="s">
        <v>189</v>
      </c>
      <c r="AD3988" t="s">
        <v>97</v>
      </c>
      <c r="AE3988" s="1" t="s">
        <v>98</v>
      </c>
      <c r="AF3988" t="s">
        <v>98</v>
      </c>
    </row>
    <row r="3989" spans="1:32">
      <c r="A3989" s="3" t="s">
        <v>184</v>
      </c>
      <c r="B3989">
        <v>3979</v>
      </c>
      <c r="C3989">
        <v>211325</v>
      </c>
      <c r="D3989" t="s">
        <v>136</v>
      </c>
      <c r="E3989" s="2" t="s">
        <v>98</v>
      </c>
      <c r="F3989" s="2" t="s">
        <v>98</v>
      </c>
      <c r="G3989" s="2" t="s">
        <v>98</v>
      </c>
      <c r="H3989" s="3" t="s">
        <v>97</v>
      </c>
      <c r="I3989" s="2" t="s">
        <v>148</v>
      </c>
      <c r="J3989" s="6" t="s">
        <v>97</v>
      </c>
      <c r="K3989" s="2" t="s">
        <v>134</v>
      </c>
      <c r="L3989" t="s">
        <v>139</v>
      </c>
      <c r="M3989" s="2" t="s">
        <v>100</v>
      </c>
      <c r="N3989" s="70" t="s">
        <v>98</v>
      </c>
      <c r="O3989" s="70" t="s">
        <v>174</v>
      </c>
      <c r="P3989" s="4" t="s">
        <v>182</v>
      </c>
      <c r="Q3989" s="2" t="s">
        <v>98</v>
      </c>
      <c r="R3989" s="2" t="s">
        <v>98</v>
      </c>
      <c r="S3989" t="s">
        <v>98</v>
      </c>
      <c r="T3989" t="s">
        <v>98</v>
      </c>
      <c r="U3989" s="2" t="s">
        <v>98</v>
      </c>
      <c r="V3989" s="2" t="s">
        <v>98</v>
      </c>
      <c r="W3989" s="2" t="s">
        <v>98</v>
      </c>
      <c r="X3989" s="2" t="s">
        <v>98</v>
      </c>
      <c r="Y3989" s="2" t="s">
        <v>98</v>
      </c>
      <c r="Z3989" s="2" t="s">
        <v>98</v>
      </c>
      <c r="AA3989" s="2" t="s">
        <v>98</v>
      </c>
      <c r="AB3989" s="2" t="s">
        <v>98</v>
      </c>
      <c r="AC3989" t="s">
        <v>189</v>
      </c>
      <c r="AD3989" s="6" t="s">
        <v>97</v>
      </c>
      <c r="AE3989" s="1" t="s">
        <v>98</v>
      </c>
      <c r="AF3989" t="s">
        <v>98</v>
      </c>
    </row>
    <row r="3990" spans="1:32">
      <c r="A3990" s="3" t="s">
        <v>184</v>
      </c>
      <c r="B3990">
        <v>3980</v>
      </c>
      <c r="C3990" s="6">
        <v>211327</v>
      </c>
      <c r="D3990" t="s">
        <v>137</v>
      </c>
      <c r="E3990" s="2" t="s">
        <v>98</v>
      </c>
      <c r="F3990" s="2" t="s">
        <v>98</v>
      </c>
      <c r="G3990" s="2" t="s">
        <v>98</v>
      </c>
      <c r="H3990" s="2" t="s">
        <v>97</v>
      </c>
      <c r="I3990" s="2" t="s">
        <v>144</v>
      </c>
      <c r="J3990" s="2" t="s">
        <v>97</v>
      </c>
      <c r="K3990" s="2" t="s">
        <v>134</v>
      </c>
      <c r="L3990" t="s">
        <v>140</v>
      </c>
      <c r="M3990" s="2" t="s">
        <v>101</v>
      </c>
      <c r="N3990" s="71" t="s">
        <v>98</v>
      </c>
      <c r="O3990" s="71" t="s">
        <v>174</v>
      </c>
      <c r="P3990" s="4" t="s">
        <v>182</v>
      </c>
      <c r="Q3990" s="2" t="s">
        <v>98</v>
      </c>
      <c r="R3990" s="2" t="s">
        <v>98</v>
      </c>
      <c r="S3990" t="s">
        <v>98</v>
      </c>
      <c r="T3990" t="s">
        <v>98</v>
      </c>
      <c r="U3990" s="2" t="s">
        <v>98</v>
      </c>
      <c r="V3990" s="2" t="s">
        <v>98</v>
      </c>
      <c r="W3990" s="2" t="s">
        <v>98</v>
      </c>
      <c r="X3990" s="2" t="s">
        <v>98</v>
      </c>
      <c r="Y3990" s="2" t="s">
        <v>98</v>
      </c>
      <c r="Z3990" s="2" t="s">
        <v>98</v>
      </c>
      <c r="AA3990" s="2" t="s">
        <v>98</v>
      </c>
      <c r="AB3990" s="2" t="s">
        <v>97</v>
      </c>
      <c r="AC3990" t="s">
        <v>189</v>
      </c>
      <c r="AD3990" t="s">
        <v>97</v>
      </c>
      <c r="AE3990" s="1" t="s">
        <v>98</v>
      </c>
      <c r="AF3990" t="s">
        <v>98</v>
      </c>
    </row>
    <row r="3991" spans="1:32">
      <c r="A3991" s="3" t="s">
        <v>183</v>
      </c>
      <c r="B3991">
        <v>3981</v>
      </c>
      <c r="C3991">
        <v>211343</v>
      </c>
      <c r="D3991" t="s">
        <v>136</v>
      </c>
      <c r="E3991" s="2" t="s">
        <v>98</v>
      </c>
      <c r="F3991" s="2" t="s">
        <v>98</v>
      </c>
      <c r="G3991" s="2" t="s">
        <v>98</v>
      </c>
      <c r="H3991" s="3" t="s">
        <v>99</v>
      </c>
      <c r="I3991" s="2" t="s">
        <v>145</v>
      </c>
      <c r="J3991" s="6" t="s">
        <v>97</v>
      </c>
      <c r="K3991" s="2" t="s">
        <v>134</v>
      </c>
      <c r="L3991" t="s">
        <v>140</v>
      </c>
      <c r="M3991" s="3" t="s">
        <v>100</v>
      </c>
      <c r="N3991" s="71" t="s">
        <v>97</v>
      </c>
      <c r="O3991" s="71" t="s">
        <v>174</v>
      </c>
      <c r="P3991" s="5" t="s">
        <v>182</v>
      </c>
      <c r="Q3991" s="2" t="s">
        <v>98</v>
      </c>
      <c r="R3991" s="2" t="s">
        <v>98</v>
      </c>
      <c r="S3991" t="s">
        <v>98</v>
      </c>
      <c r="T3991" t="s">
        <v>98</v>
      </c>
      <c r="U3991" s="2" t="s">
        <v>98</v>
      </c>
      <c r="V3991" s="2" t="s">
        <v>98</v>
      </c>
      <c r="W3991" s="2" t="s">
        <v>98</v>
      </c>
      <c r="X3991" s="2" t="s">
        <v>98</v>
      </c>
      <c r="Y3991" s="2" t="s">
        <v>186</v>
      </c>
      <c r="Z3991" s="2" t="s">
        <v>98</v>
      </c>
      <c r="AA3991" s="2" t="s">
        <v>98</v>
      </c>
      <c r="AB3991" s="2" t="s">
        <v>185</v>
      </c>
      <c r="AC3991" t="s">
        <v>189</v>
      </c>
      <c r="AD3991" s="6" t="s">
        <v>97</v>
      </c>
      <c r="AE3991" s="1" t="s">
        <v>98</v>
      </c>
      <c r="AF3991" t="s">
        <v>98</v>
      </c>
    </row>
    <row r="3992" spans="1:32">
      <c r="A3992" s="3" t="s">
        <v>184</v>
      </c>
      <c r="B3992">
        <v>3982</v>
      </c>
      <c r="C3992">
        <v>211346</v>
      </c>
      <c r="D3992" t="s">
        <v>136</v>
      </c>
      <c r="E3992" s="2" t="s">
        <v>98</v>
      </c>
      <c r="F3992" s="2" t="s">
        <v>98</v>
      </c>
      <c r="G3992" s="2" t="s">
        <v>98</v>
      </c>
      <c r="H3992" s="3" t="s">
        <v>97</v>
      </c>
      <c r="I3992" s="2" t="s">
        <v>145</v>
      </c>
      <c r="J3992" s="6" t="s">
        <v>97</v>
      </c>
      <c r="K3992" s="2" t="s">
        <v>135</v>
      </c>
      <c r="L3992" t="s">
        <v>138</v>
      </c>
      <c r="M3992" s="2" t="s">
        <v>101</v>
      </c>
      <c r="N3992" s="70" t="s">
        <v>97</v>
      </c>
      <c r="O3992" s="70" t="s">
        <v>174</v>
      </c>
      <c r="P3992" s="5" t="s">
        <v>97</v>
      </c>
      <c r="Q3992" s="2" t="s">
        <v>98</v>
      </c>
      <c r="R3992" s="2" t="s">
        <v>98</v>
      </c>
      <c r="S3992" t="s">
        <v>97</v>
      </c>
      <c r="T3992" t="s">
        <v>98</v>
      </c>
      <c r="U3992" s="2" t="s">
        <v>98</v>
      </c>
      <c r="V3992" s="2" t="s">
        <v>98</v>
      </c>
      <c r="W3992" s="2" t="s">
        <v>98</v>
      </c>
      <c r="X3992" s="2" t="s">
        <v>97</v>
      </c>
      <c r="Y3992" s="2" t="s">
        <v>99</v>
      </c>
      <c r="Z3992" s="2" t="s">
        <v>98</v>
      </c>
      <c r="AA3992" s="2" t="s">
        <v>98</v>
      </c>
      <c r="AB3992" s="2" t="s">
        <v>185</v>
      </c>
      <c r="AC3992" t="s">
        <v>179</v>
      </c>
      <c r="AD3992" s="6" t="s">
        <v>98</v>
      </c>
      <c r="AE3992" s="1" t="s">
        <v>98</v>
      </c>
      <c r="AF3992" t="s">
        <v>99</v>
      </c>
    </row>
    <row r="3993" spans="1:32">
      <c r="A3993" s="3" t="s">
        <v>184</v>
      </c>
      <c r="B3993">
        <v>3983</v>
      </c>
      <c r="C3993" s="6">
        <v>211347</v>
      </c>
      <c r="D3993" t="s">
        <v>136</v>
      </c>
      <c r="E3993" s="2" t="s">
        <v>98</v>
      </c>
      <c r="F3993" s="2" t="s">
        <v>98</v>
      </c>
      <c r="G3993" s="2" t="s">
        <v>97</v>
      </c>
      <c r="H3993" s="2" t="s">
        <v>97</v>
      </c>
      <c r="I3993" s="2" t="s">
        <v>145</v>
      </c>
      <c r="J3993" s="2" t="s">
        <v>97</v>
      </c>
      <c r="K3993" s="2" t="s">
        <v>135</v>
      </c>
      <c r="L3993" t="s">
        <v>138</v>
      </c>
      <c r="M3993" s="2" t="s">
        <v>101</v>
      </c>
      <c r="N3993" s="71" t="s">
        <v>97</v>
      </c>
      <c r="O3993" s="71" t="s">
        <v>174</v>
      </c>
      <c r="P3993" s="4" t="s">
        <v>97</v>
      </c>
      <c r="Q3993" s="2" t="s">
        <v>98</v>
      </c>
      <c r="R3993" s="2" t="s">
        <v>98</v>
      </c>
      <c r="S3993" t="s">
        <v>97</v>
      </c>
      <c r="T3993" t="s">
        <v>98</v>
      </c>
      <c r="U3993" s="2" t="s">
        <v>98</v>
      </c>
      <c r="V3993" s="2" t="s">
        <v>98</v>
      </c>
      <c r="W3993" s="2" t="s">
        <v>98</v>
      </c>
      <c r="X3993" s="2" t="s">
        <v>98</v>
      </c>
      <c r="Y3993" s="2" t="s">
        <v>99</v>
      </c>
      <c r="Z3993" s="2" t="s">
        <v>98</v>
      </c>
      <c r="AA3993" s="2" t="s">
        <v>98</v>
      </c>
      <c r="AB3993" s="2" t="s">
        <v>185</v>
      </c>
      <c r="AC3993" t="s">
        <v>179</v>
      </c>
      <c r="AD3993" t="s">
        <v>98</v>
      </c>
      <c r="AE3993" s="1" t="s">
        <v>98</v>
      </c>
      <c r="AF3993" t="s">
        <v>97</v>
      </c>
    </row>
    <row r="3994" spans="1:32">
      <c r="A3994" s="3" t="s">
        <v>184</v>
      </c>
      <c r="B3994">
        <v>3984</v>
      </c>
      <c r="C3994">
        <v>211369</v>
      </c>
      <c r="D3994" t="s">
        <v>137</v>
      </c>
      <c r="E3994" s="2" t="s">
        <v>98</v>
      </c>
      <c r="F3994" s="2" t="s">
        <v>98</v>
      </c>
      <c r="G3994" s="2" t="s">
        <v>98</v>
      </c>
      <c r="H3994" s="2" t="s">
        <v>97</v>
      </c>
      <c r="I3994" s="2" t="s">
        <v>149</v>
      </c>
      <c r="J3994" s="6" t="s">
        <v>97</v>
      </c>
      <c r="K3994" s="2" t="s">
        <v>134</v>
      </c>
      <c r="L3994" t="s">
        <v>140</v>
      </c>
      <c r="M3994" s="3" t="s">
        <v>100</v>
      </c>
      <c r="N3994" s="71" t="s">
        <v>98</v>
      </c>
      <c r="O3994" s="71" t="s">
        <v>174</v>
      </c>
      <c r="P3994" s="4" t="s">
        <v>182</v>
      </c>
      <c r="Q3994" s="2" t="s">
        <v>98</v>
      </c>
      <c r="R3994" s="2" t="s">
        <v>98</v>
      </c>
      <c r="S3994" t="s">
        <v>98</v>
      </c>
      <c r="T3994" t="s">
        <v>97</v>
      </c>
      <c r="U3994" s="2" t="s">
        <v>98</v>
      </c>
      <c r="V3994" s="2" t="s">
        <v>98</v>
      </c>
      <c r="W3994" s="2" t="s">
        <v>98</v>
      </c>
      <c r="X3994" s="2" t="s">
        <v>98</v>
      </c>
      <c r="Y3994" s="2" t="s">
        <v>186</v>
      </c>
      <c r="Z3994" s="2" t="s">
        <v>98</v>
      </c>
      <c r="AA3994" s="2" t="s">
        <v>98</v>
      </c>
      <c r="AB3994" s="2" t="s">
        <v>97</v>
      </c>
      <c r="AC3994" t="s">
        <v>189</v>
      </c>
      <c r="AD3994" s="6" t="s">
        <v>97</v>
      </c>
      <c r="AE3994" s="1" t="s">
        <v>98</v>
      </c>
      <c r="AF3994" t="s">
        <v>98</v>
      </c>
    </row>
    <row r="3995" spans="1:32">
      <c r="A3995" s="3" t="s">
        <v>184</v>
      </c>
      <c r="B3995">
        <v>3985</v>
      </c>
      <c r="C3995" s="6">
        <v>211403</v>
      </c>
      <c r="D3995" t="s">
        <v>136</v>
      </c>
      <c r="E3995" s="2" t="s">
        <v>98</v>
      </c>
      <c r="F3995" s="2" t="s">
        <v>98</v>
      </c>
      <c r="G3995" s="2" t="s">
        <v>98</v>
      </c>
      <c r="H3995" s="2" t="s">
        <v>97</v>
      </c>
      <c r="I3995" s="2" t="s">
        <v>146</v>
      </c>
      <c r="J3995" s="2" t="s">
        <v>97</v>
      </c>
      <c r="K3995" s="2" t="s">
        <v>134</v>
      </c>
      <c r="L3995" t="s">
        <v>140</v>
      </c>
      <c r="M3995" s="2" t="s">
        <v>101</v>
      </c>
      <c r="N3995" s="71" t="s">
        <v>97</v>
      </c>
      <c r="O3995" s="71" t="s">
        <v>174</v>
      </c>
      <c r="P3995" s="4" t="s">
        <v>182</v>
      </c>
      <c r="Q3995" s="2" t="s">
        <v>98</v>
      </c>
      <c r="R3995" s="2" t="s">
        <v>98</v>
      </c>
      <c r="S3995" t="s">
        <v>98</v>
      </c>
      <c r="T3995" t="s">
        <v>98</v>
      </c>
      <c r="U3995" s="2" t="s">
        <v>98</v>
      </c>
      <c r="V3995" s="2" t="s">
        <v>98</v>
      </c>
      <c r="W3995" s="2" t="s">
        <v>98</v>
      </c>
      <c r="X3995" s="2" t="s">
        <v>98</v>
      </c>
      <c r="Y3995" s="2" t="s">
        <v>98</v>
      </c>
      <c r="Z3995" s="2" t="s">
        <v>98</v>
      </c>
      <c r="AA3995" s="2" t="s">
        <v>98</v>
      </c>
      <c r="AB3995" s="2" t="s">
        <v>98</v>
      </c>
      <c r="AC3995" t="s">
        <v>189</v>
      </c>
      <c r="AD3995" t="s">
        <v>97</v>
      </c>
      <c r="AE3995" s="1" t="s">
        <v>98</v>
      </c>
      <c r="AF3995" t="s">
        <v>98</v>
      </c>
    </row>
    <row r="3996" spans="1:32">
      <c r="A3996" s="3" t="s">
        <v>184</v>
      </c>
      <c r="B3996">
        <v>3986</v>
      </c>
      <c r="C3996">
        <v>211434</v>
      </c>
      <c r="D3996" t="s">
        <v>137</v>
      </c>
      <c r="E3996" s="2" t="s">
        <v>98</v>
      </c>
      <c r="F3996" s="2" t="s">
        <v>98</v>
      </c>
      <c r="G3996" s="2" t="s">
        <v>98</v>
      </c>
      <c r="H3996" s="3" t="s">
        <v>97</v>
      </c>
      <c r="I3996" s="2" t="s">
        <v>146</v>
      </c>
      <c r="J3996" s="6" t="s">
        <v>97</v>
      </c>
      <c r="K3996" s="2" t="s">
        <v>134</v>
      </c>
      <c r="L3996" t="s">
        <v>140</v>
      </c>
      <c r="M3996" s="2" t="s">
        <v>101</v>
      </c>
      <c r="N3996" s="70" t="s">
        <v>98</v>
      </c>
      <c r="O3996" s="70" t="s">
        <v>174</v>
      </c>
      <c r="P3996" s="4" t="s">
        <v>182</v>
      </c>
      <c r="Q3996" s="2" t="s">
        <v>98</v>
      </c>
      <c r="R3996" s="2" t="s">
        <v>98</v>
      </c>
      <c r="S3996" t="s">
        <v>98</v>
      </c>
      <c r="T3996" t="s">
        <v>98</v>
      </c>
      <c r="U3996" s="2" t="s">
        <v>98</v>
      </c>
      <c r="V3996" s="2" t="s">
        <v>98</v>
      </c>
      <c r="W3996" s="2" t="s">
        <v>98</v>
      </c>
      <c r="X3996" s="2" t="s">
        <v>98</v>
      </c>
      <c r="Y3996" s="2" t="s">
        <v>98</v>
      </c>
      <c r="Z3996" s="2" t="s">
        <v>98</v>
      </c>
      <c r="AA3996" s="2" t="s">
        <v>98</v>
      </c>
      <c r="AB3996" s="2" t="s">
        <v>97</v>
      </c>
      <c r="AC3996" t="s">
        <v>189</v>
      </c>
      <c r="AD3996" s="6" t="s">
        <v>97</v>
      </c>
      <c r="AE3996" s="1" t="s">
        <v>98</v>
      </c>
      <c r="AF3996" t="s">
        <v>98</v>
      </c>
    </row>
    <row r="3997" spans="1:32">
      <c r="A3997" s="3" t="s">
        <v>184</v>
      </c>
      <c r="B3997">
        <v>3987</v>
      </c>
      <c r="C3997">
        <v>211445</v>
      </c>
      <c r="D3997" t="s">
        <v>137</v>
      </c>
      <c r="E3997" s="2" t="s">
        <v>98</v>
      </c>
      <c r="F3997" s="2" t="s">
        <v>98</v>
      </c>
      <c r="G3997" s="2" t="s">
        <v>98</v>
      </c>
      <c r="H3997" s="3" t="s">
        <v>97</v>
      </c>
      <c r="I3997" s="2" t="s">
        <v>146</v>
      </c>
      <c r="J3997" s="6" t="s">
        <v>97</v>
      </c>
      <c r="K3997" s="2" t="s">
        <v>134</v>
      </c>
      <c r="L3997" t="s">
        <v>140</v>
      </c>
      <c r="M3997" s="2" t="s">
        <v>100</v>
      </c>
      <c r="N3997" s="70" t="s">
        <v>98</v>
      </c>
      <c r="O3997" s="70" t="s">
        <v>163</v>
      </c>
      <c r="P3997" s="5" t="s">
        <v>182</v>
      </c>
      <c r="Q3997" s="2" t="s">
        <v>98</v>
      </c>
      <c r="R3997" s="2" t="s">
        <v>98</v>
      </c>
      <c r="S3997" t="s">
        <v>98</v>
      </c>
      <c r="T3997" t="s">
        <v>98</v>
      </c>
      <c r="U3997" s="2" t="s">
        <v>98</v>
      </c>
      <c r="V3997" s="2" t="s">
        <v>98</v>
      </c>
      <c r="W3997" s="2" t="s">
        <v>98</v>
      </c>
      <c r="X3997" s="2" t="s">
        <v>98</v>
      </c>
      <c r="Y3997" s="2" t="s">
        <v>186</v>
      </c>
      <c r="Z3997" s="2" t="s">
        <v>98</v>
      </c>
      <c r="AA3997" s="2" t="s">
        <v>98</v>
      </c>
      <c r="AB3997" s="2" t="s">
        <v>97</v>
      </c>
      <c r="AC3997" t="s">
        <v>189</v>
      </c>
      <c r="AD3997" s="6" t="s">
        <v>97</v>
      </c>
      <c r="AE3997" s="1" t="s">
        <v>98</v>
      </c>
      <c r="AF3997" t="s">
        <v>98</v>
      </c>
    </row>
    <row r="3998" spans="1:32">
      <c r="A3998" s="3" t="s">
        <v>184</v>
      </c>
      <c r="B3998">
        <v>3988</v>
      </c>
      <c r="C3998">
        <v>211462</v>
      </c>
      <c r="D3998" t="s">
        <v>136</v>
      </c>
      <c r="E3998" s="2" t="s">
        <v>98</v>
      </c>
      <c r="F3998" s="2" t="s">
        <v>98</v>
      </c>
      <c r="G3998" s="2" t="s">
        <v>98</v>
      </c>
      <c r="H3998" s="3" t="s">
        <v>97</v>
      </c>
      <c r="I3998" s="2" t="s">
        <v>146</v>
      </c>
      <c r="J3998" s="6" t="s">
        <v>97</v>
      </c>
      <c r="K3998" s="2" t="s">
        <v>134</v>
      </c>
      <c r="L3998" t="s">
        <v>139</v>
      </c>
      <c r="M3998" s="2" t="s">
        <v>100</v>
      </c>
      <c r="N3998" s="70" t="s">
        <v>97</v>
      </c>
      <c r="O3998" s="70" t="s">
        <v>174</v>
      </c>
      <c r="P3998" s="4" t="s">
        <v>182</v>
      </c>
      <c r="Q3998" s="2" t="s">
        <v>98</v>
      </c>
      <c r="R3998" s="2" t="s">
        <v>98</v>
      </c>
      <c r="S3998" t="s">
        <v>98</v>
      </c>
      <c r="T3998" t="s">
        <v>98</v>
      </c>
      <c r="U3998" s="2" t="s">
        <v>98</v>
      </c>
      <c r="V3998" s="2" t="s">
        <v>98</v>
      </c>
      <c r="W3998" s="2" t="s">
        <v>98</v>
      </c>
      <c r="X3998" s="2" t="s">
        <v>98</v>
      </c>
      <c r="Y3998" s="2" t="s">
        <v>98</v>
      </c>
      <c r="Z3998" s="2" t="s">
        <v>98</v>
      </c>
      <c r="AA3998" s="2" t="s">
        <v>98</v>
      </c>
      <c r="AB3998" s="2" t="s">
        <v>97</v>
      </c>
      <c r="AC3998" t="s">
        <v>189</v>
      </c>
      <c r="AD3998" s="6" t="s">
        <v>97</v>
      </c>
      <c r="AE3998" s="1" t="s">
        <v>98</v>
      </c>
      <c r="AF3998" t="s">
        <v>97</v>
      </c>
    </row>
    <row r="3999" spans="1:32">
      <c r="A3999" s="3" t="s">
        <v>184</v>
      </c>
      <c r="B3999">
        <v>3989</v>
      </c>
      <c r="C3999">
        <v>211477</v>
      </c>
      <c r="D3999" t="s">
        <v>137</v>
      </c>
      <c r="E3999" s="2" t="s">
        <v>98</v>
      </c>
      <c r="F3999" s="2" t="s">
        <v>98</v>
      </c>
      <c r="G3999" s="2" t="s">
        <v>98</v>
      </c>
      <c r="H3999" s="3" t="s">
        <v>97</v>
      </c>
      <c r="I3999" s="2" t="s">
        <v>149</v>
      </c>
      <c r="J3999" s="6" t="s">
        <v>97</v>
      </c>
      <c r="K3999" s="2" t="s">
        <v>134</v>
      </c>
      <c r="L3999" t="s">
        <v>140</v>
      </c>
      <c r="M3999" s="3" t="s">
        <v>101</v>
      </c>
      <c r="N3999" s="71" t="s">
        <v>97</v>
      </c>
      <c r="O3999" s="71" t="s">
        <v>174</v>
      </c>
      <c r="P3999" s="5" t="s">
        <v>182</v>
      </c>
      <c r="Q3999" s="2" t="s">
        <v>98</v>
      </c>
      <c r="R3999" s="2" t="s">
        <v>98</v>
      </c>
      <c r="S3999" t="s">
        <v>98</v>
      </c>
      <c r="T3999" t="s">
        <v>98</v>
      </c>
      <c r="U3999" s="2" t="s">
        <v>98</v>
      </c>
      <c r="V3999" s="2" t="s">
        <v>98</v>
      </c>
      <c r="W3999" s="2" t="s">
        <v>98</v>
      </c>
      <c r="X3999" s="2" t="s">
        <v>98</v>
      </c>
      <c r="Y3999" s="2" t="s">
        <v>186</v>
      </c>
      <c r="Z3999" s="2" t="s">
        <v>98</v>
      </c>
      <c r="AA3999" s="2" t="s">
        <v>98</v>
      </c>
      <c r="AB3999" s="2" t="s">
        <v>97</v>
      </c>
      <c r="AC3999" t="s">
        <v>189</v>
      </c>
      <c r="AD3999" s="6" t="s">
        <v>97</v>
      </c>
      <c r="AE3999" s="1" t="s">
        <v>98</v>
      </c>
      <c r="AF3999" t="s">
        <v>98</v>
      </c>
    </row>
    <row r="4000" spans="1:32">
      <c r="A4000" s="3" t="s">
        <v>184</v>
      </c>
      <c r="B4000">
        <v>3990</v>
      </c>
      <c r="C4000" s="6">
        <v>211479</v>
      </c>
      <c r="D4000" t="s">
        <v>137</v>
      </c>
      <c r="E4000" s="2" t="s">
        <v>98</v>
      </c>
      <c r="F4000" s="2" t="s">
        <v>98</v>
      </c>
      <c r="G4000" s="2" t="s">
        <v>98</v>
      </c>
      <c r="H4000" s="2" t="s">
        <v>99</v>
      </c>
      <c r="I4000" s="2" t="s">
        <v>146</v>
      </c>
      <c r="J4000" s="2" t="s">
        <v>98</v>
      </c>
      <c r="K4000" s="2" t="s">
        <v>135</v>
      </c>
      <c r="L4000" t="s">
        <v>138</v>
      </c>
      <c r="M4000" s="2" t="s">
        <v>101</v>
      </c>
      <c r="N4000" s="71" t="s">
        <v>97</v>
      </c>
      <c r="O4000" s="71" t="s">
        <v>174</v>
      </c>
      <c r="P4000" s="4" t="s">
        <v>97</v>
      </c>
      <c r="Q4000" s="2" t="s">
        <v>98</v>
      </c>
      <c r="R4000" s="2" t="s">
        <v>98</v>
      </c>
      <c r="S4000" t="s">
        <v>97</v>
      </c>
      <c r="T4000" t="s">
        <v>98</v>
      </c>
      <c r="U4000" s="2" t="s">
        <v>98</v>
      </c>
      <c r="V4000" s="2" t="s">
        <v>98</v>
      </c>
      <c r="W4000" s="2" t="s">
        <v>98</v>
      </c>
      <c r="X4000" s="2" t="s">
        <v>98</v>
      </c>
      <c r="Y4000" s="2" t="s">
        <v>99</v>
      </c>
      <c r="Z4000" s="2" t="s">
        <v>98</v>
      </c>
      <c r="AA4000" s="2" t="s">
        <v>98</v>
      </c>
      <c r="AB4000" s="2" t="s">
        <v>185</v>
      </c>
      <c r="AC4000" t="s">
        <v>179</v>
      </c>
      <c r="AD4000" t="s">
        <v>98</v>
      </c>
      <c r="AE4000" s="1" t="s">
        <v>98</v>
      </c>
      <c r="AF4000" t="s">
        <v>97</v>
      </c>
    </row>
    <row r="4001" spans="1:32">
      <c r="A4001" s="3" t="s">
        <v>184</v>
      </c>
      <c r="B4001">
        <v>3991</v>
      </c>
      <c r="C4001" s="6">
        <v>211485</v>
      </c>
      <c r="D4001" t="s">
        <v>137</v>
      </c>
      <c r="E4001" s="2" t="s">
        <v>98</v>
      </c>
      <c r="F4001" s="2" t="s">
        <v>98</v>
      </c>
      <c r="G4001" s="2" t="s">
        <v>98</v>
      </c>
      <c r="H4001" s="2" t="s">
        <v>98</v>
      </c>
      <c r="I4001" s="2" t="s">
        <v>147</v>
      </c>
      <c r="J4001" s="2" t="s">
        <v>97</v>
      </c>
      <c r="K4001" s="2" t="s">
        <v>134</v>
      </c>
      <c r="L4001" t="s">
        <v>140</v>
      </c>
      <c r="M4001" s="2" t="s">
        <v>101</v>
      </c>
      <c r="N4001" s="71" t="s">
        <v>98</v>
      </c>
      <c r="O4001" s="71" t="s">
        <v>174</v>
      </c>
      <c r="P4001" s="4" t="s">
        <v>182</v>
      </c>
      <c r="Q4001" s="2" t="s">
        <v>98</v>
      </c>
      <c r="R4001" s="2" t="s">
        <v>98</v>
      </c>
      <c r="S4001" t="s">
        <v>98</v>
      </c>
      <c r="T4001" t="s">
        <v>98</v>
      </c>
      <c r="U4001" s="2" t="s">
        <v>98</v>
      </c>
      <c r="V4001" s="2" t="s">
        <v>98</v>
      </c>
      <c r="W4001" s="2" t="s">
        <v>98</v>
      </c>
      <c r="X4001" s="2" t="s">
        <v>98</v>
      </c>
      <c r="Y4001" s="2" t="s">
        <v>186</v>
      </c>
      <c r="Z4001" s="2" t="s">
        <v>98</v>
      </c>
      <c r="AA4001" s="2" t="s">
        <v>98</v>
      </c>
      <c r="AB4001" s="2" t="s">
        <v>97</v>
      </c>
      <c r="AC4001" t="s">
        <v>189</v>
      </c>
      <c r="AD4001" t="s">
        <v>97</v>
      </c>
      <c r="AE4001" s="1" t="s">
        <v>98</v>
      </c>
      <c r="AF4001" t="s">
        <v>98</v>
      </c>
    </row>
    <row r="4002" spans="1:32">
      <c r="A4002" s="3" t="s">
        <v>184</v>
      </c>
      <c r="B4002">
        <v>3992</v>
      </c>
      <c r="C4002">
        <v>211518</v>
      </c>
      <c r="D4002" t="s">
        <v>137</v>
      </c>
      <c r="E4002" s="2" t="s">
        <v>98</v>
      </c>
      <c r="F4002" s="2" t="s">
        <v>98</v>
      </c>
      <c r="G4002" s="2" t="s">
        <v>98</v>
      </c>
      <c r="H4002" s="3" t="s">
        <v>97</v>
      </c>
      <c r="I4002" s="2" t="s">
        <v>146</v>
      </c>
      <c r="J4002" s="6" t="s">
        <v>97</v>
      </c>
      <c r="K4002" s="2" t="s">
        <v>134</v>
      </c>
      <c r="L4002" t="s">
        <v>140</v>
      </c>
      <c r="M4002" s="3" t="s">
        <v>101</v>
      </c>
      <c r="N4002" s="71" t="s">
        <v>97</v>
      </c>
      <c r="O4002" s="71" t="s">
        <v>174</v>
      </c>
      <c r="P4002" s="4" t="s">
        <v>182</v>
      </c>
      <c r="Q4002" s="2" t="s">
        <v>98</v>
      </c>
      <c r="R4002" s="2" t="s">
        <v>97</v>
      </c>
      <c r="S4002" t="s">
        <v>98</v>
      </c>
      <c r="T4002" t="s">
        <v>98</v>
      </c>
      <c r="U4002" s="2" t="s">
        <v>98</v>
      </c>
      <c r="V4002" s="2" t="s">
        <v>98</v>
      </c>
      <c r="W4002" s="2" t="s">
        <v>98</v>
      </c>
      <c r="X4002" s="2" t="s">
        <v>98</v>
      </c>
      <c r="Y4002" s="2" t="s">
        <v>98</v>
      </c>
      <c r="Z4002" s="2" t="s">
        <v>98</v>
      </c>
      <c r="AA4002" s="2" t="s">
        <v>98</v>
      </c>
      <c r="AB4002" s="2" t="s">
        <v>99</v>
      </c>
      <c r="AC4002" t="s">
        <v>189</v>
      </c>
      <c r="AD4002" t="s">
        <v>97</v>
      </c>
      <c r="AE4002" s="1" t="s">
        <v>98</v>
      </c>
      <c r="AF4002" t="s">
        <v>98</v>
      </c>
    </row>
    <row r="4003" spans="1:32">
      <c r="A4003" s="3" t="s">
        <v>184</v>
      </c>
      <c r="B4003">
        <v>3993</v>
      </c>
      <c r="C4003">
        <v>211527</v>
      </c>
      <c r="D4003" t="s">
        <v>137</v>
      </c>
      <c r="E4003" s="2" t="s">
        <v>98</v>
      </c>
      <c r="F4003" s="2" t="s">
        <v>98</v>
      </c>
      <c r="G4003" s="2" t="s">
        <v>98</v>
      </c>
      <c r="H4003" s="3" t="s">
        <v>97</v>
      </c>
      <c r="I4003" s="2" t="s">
        <v>146</v>
      </c>
      <c r="J4003" s="6" t="s">
        <v>97</v>
      </c>
      <c r="K4003" s="2" t="s">
        <v>134</v>
      </c>
      <c r="L4003" t="s">
        <v>139</v>
      </c>
      <c r="M4003" s="3" t="s">
        <v>100</v>
      </c>
      <c r="N4003" s="71" t="s">
        <v>97</v>
      </c>
      <c r="O4003" s="71" t="s">
        <v>163</v>
      </c>
      <c r="P4003" s="5" t="s">
        <v>182</v>
      </c>
      <c r="Q4003" s="2" t="s">
        <v>98</v>
      </c>
      <c r="R4003" s="2" t="s">
        <v>98</v>
      </c>
      <c r="S4003" t="s">
        <v>98</v>
      </c>
      <c r="T4003" t="s">
        <v>98</v>
      </c>
      <c r="U4003" s="2" t="s">
        <v>98</v>
      </c>
      <c r="V4003" s="2" t="s">
        <v>98</v>
      </c>
      <c r="W4003" s="2" t="s">
        <v>98</v>
      </c>
      <c r="X4003" s="2" t="s">
        <v>98</v>
      </c>
      <c r="Y4003" s="2" t="s">
        <v>98</v>
      </c>
      <c r="Z4003" s="2" t="s">
        <v>98</v>
      </c>
      <c r="AA4003" s="2" t="s">
        <v>98</v>
      </c>
      <c r="AB4003" s="2" t="s">
        <v>97</v>
      </c>
      <c r="AC4003" t="s">
        <v>189</v>
      </c>
      <c r="AD4003" s="6" t="s">
        <v>97</v>
      </c>
      <c r="AE4003" s="1" t="s">
        <v>98</v>
      </c>
      <c r="AF4003" t="s">
        <v>98</v>
      </c>
    </row>
    <row r="4004" spans="1:32">
      <c r="A4004" s="3" t="s">
        <v>184</v>
      </c>
      <c r="B4004">
        <v>3994</v>
      </c>
      <c r="C4004">
        <v>211573</v>
      </c>
      <c r="D4004" t="s">
        <v>136</v>
      </c>
      <c r="E4004" s="2" t="s">
        <v>97</v>
      </c>
      <c r="F4004" s="2" t="s">
        <v>98</v>
      </c>
      <c r="G4004" s="2" t="s">
        <v>98</v>
      </c>
      <c r="H4004" s="3" t="s">
        <v>97</v>
      </c>
      <c r="I4004" s="2" t="s">
        <v>147</v>
      </c>
      <c r="J4004" s="6" t="s">
        <v>97</v>
      </c>
      <c r="K4004" s="2" t="s">
        <v>134</v>
      </c>
      <c r="L4004" t="s">
        <v>139</v>
      </c>
      <c r="M4004" s="2" t="s">
        <v>100</v>
      </c>
      <c r="N4004" s="70" t="s">
        <v>97</v>
      </c>
      <c r="O4004" s="70" t="s">
        <v>163</v>
      </c>
      <c r="P4004" s="5" t="s">
        <v>98</v>
      </c>
      <c r="Q4004" s="2" t="s">
        <v>97</v>
      </c>
      <c r="R4004" s="2" t="s">
        <v>98</v>
      </c>
      <c r="S4004" t="s">
        <v>97</v>
      </c>
      <c r="T4004" t="s">
        <v>97</v>
      </c>
      <c r="U4004" s="2" t="s">
        <v>98</v>
      </c>
      <c r="V4004" s="2" t="s">
        <v>98</v>
      </c>
      <c r="W4004" s="2" t="s">
        <v>98</v>
      </c>
      <c r="X4004" s="2" t="s">
        <v>98</v>
      </c>
      <c r="Y4004" s="2" t="s">
        <v>98</v>
      </c>
      <c r="Z4004" s="2" t="s">
        <v>98</v>
      </c>
      <c r="AA4004" s="2" t="s">
        <v>98</v>
      </c>
      <c r="AB4004" s="2" t="s">
        <v>97</v>
      </c>
      <c r="AC4004" t="s">
        <v>189</v>
      </c>
      <c r="AD4004" s="6" t="s">
        <v>97</v>
      </c>
      <c r="AE4004" s="1" t="s">
        <v>98</v>
      </c>
      <c r="AF4004" t="s">
        <v>97</v>
      </c>
    </row>
    <row r="4005" spans="1:32">
      <c r="A4005" s="3" t="s">
        <v>184</v>
      </c>
      <c r="B4005">
        <v>3995</v>
      </c>
      <c r="C4005">
        <v>211577</v>
      </c>
      <c r="D4005" t="s">
        <v>136</v>
      </c>
      <c r="E4005" s="2" t="s">
        <v>98</v>
      </c>
      <c r="F4005" s="2" t="s">
        <v>98</v>
      </c>
      <c r="G4005" s="2" t="s">
        <v>98</v>
      </c>
      <c r="H4005" s="2" t="s">
        <v>97</v>
      </c>
      <c r="I4005" s="2" t="s">
        <v>146</v>
      </c>
      <c r="J4005" s="6" t="s">
        <v>97</v>
      </c>
      <c r="K4005" s="2" t="s">
        <v>135</v>
      </c>
      <c r="L4005" t="s">
        <v>138</v>
      </c>
      <c r="M4005" s="2" t="s">
        <v>100</v>
      </c>
      <c r="N4005" s="70" t="s">
        <v>98</v>
      </c>
      <c r="O4005" s="70" t="s">
        <v>174</v>
      </c>
      <c r="P4005" s="5" t="s">
        <v>97</v>
      </c>
      <c r="Q4005" s="2" t="s">
        <v>98</v>
      </c>
      <c r="R4005" s="2" t="s">
        <v>98</v>
      </c>
      <c r="S4005" t="s">
        <v>97</v>
      </c>
      <c r="T4005" t="s">
        <v>98</v>
      </c>
      <c r="U4005" s="2" t="s">
        <v>98</v>
      </c>
      <c r="V4005" s="2" t="s">
        <v>98</v>
      </c>
      <c r="W4005" s="2" t="s">
        <v>98</v>
      </c>
      <c r="X4005" s="2" t="s">
        <v>98</v>
      </c>
      <c r="Y4005" s="2" t="s">
        <v>99</v>
      </c>
      <c r="Z4005" s="2" t="s">
        <v>98</v>
      </c>
      <c r="AA4005" s="2" t="s">
        <v>98</v>
      </c>
      <c r="AB4005" s="2" t="s">
        <v>185</v>
      </c>
      <c r="AC4005" t="s">
        <v>179</v>
      </c>
      <c r="AD4005" s="6" t="s">
        <v>98</v>
      </c>
      <c r="AE4005" s="1" t="s">
        <v>98</v>
      </c>
      <c r="AF4005" t="s">
        <v>97</v>
      </c>
    </row>
    <row r="4006" spans="1:32">
      <c r="A4006" s="3" t="s">
        <v>184</v>
      </c>
      <c r="B4006">
        <v>3996</v>
      </c>
      <c r="C4006">
        <v>211586</v>
      </c>
      <c r="D4006" t="s">
        <v>136</v>
      </c>
      <c r="E4006" s="2" t="s">
        <v>98</v>
      </c>
      <c r="F4006" s="2" t="s">
        <v>98</v>
      </c>
      <c r="G4006" s="2" t="s">
        <v>98</v>
      </c>
      <c r="H4006" s="3" t="s">
        <v>97</v>
      </c>
      <c r="I4006" s="2" t="s">
        <v>146</v>
      </c>
      <c r="J4006" s="6" t="s">
        <v>97</v>
      </c>
      <c r="K4006" s="2" t="s">
        <v>135</v>
      </c>
      <c r="L4006" t="s">
        <v>140</v>
      </c>
      <c r="M4006" s="2" t="s">
        <v>100</v>
      </c>
      <c r="N4006" s="70" t="s">
        <v>97</v>
      </c>
      <c r="O4006" s="70" t="s">
        <v>174</v>
      </c>
      <c r="P4006" s="5" t="s">
        <v>97</v>
      </c>
      <c r="Q4006" s="2" t="s">
        <v>98</v>
      </c>
      <c r="R4006" s="2" t="s">
        <v>98</v>
      </c>
      <c r="S4006" t="s">
        <v>97</v>
      </c>
      <c r="T4006" t="s">
        <v>98</v>
      </c>
      <c r="U4006" s="2" t="s">
        <v>98</v>
      </c>
      <c r="V4006" s="2" t="s">
        <v>98</v>
      </c>
      <c r="W4006" s="2" t="s">
        <v>98</v>
      </c>
      <c r="X4006" s="2" t="s">
        <v>98</v>
      </c>
      <c r="Y4006" s="2" t="s">
        <v>99</v>
      </c>
      <c r="Z4006" s="2" t="s">
        <v>98</v>
      </c>
      <c r="AA4006" s="2" t="s">
        <v>98</v>
      </c>
      <c r="AB4006" s="2" t="s">
        <v>185</v>
      </c>
      <c r="AC4006" t="s">
        <v>179</v>
      </c>
      <c r="AD4006" s="6" t="s">
        <v>98</v>
      </c>
      <c r="AE4006" s="1" t="s">
        <v>98</v>
      </c>
      <c r="AF4006" t="s">
        <v>97</v>
      </c>
    </row>
    <row r="4007" spans="1:32">
      <c r="A4007" s="3" t="s">
        <v>184</v>
      </c>
      <c r="B4007">
        <v>3997</v>
      </c>
      <c r="C4007">
        <v>211593</v>
      </c>
      <c r="D4007" t="s">
        <v>136</v>
      </c>
      <c r="E4007" s="2" t="s">
        <v>98</v>
      </c>
      <c r="F4007" s="2" t="s">
        <v>98</v>
      </c>
      <c r="G4007" s="2" t="s">
        <v>98</v>
      </c>
      <c r="H4007" s="3" t="s">
        <v>97</v>
      </c>
      <c r="I4007" s="2" t="s">
        <v>147</v>
      </c>
      <c r="J4007" s="6" t="s">
        <v>98</v>
      </c>
      <c r="K4007" s="2" t="s">
        <v>134</v>
      </c>
      <c r="L4007" t="s">
        <v>139</v>
      </c>
      <c r="M4007" s="2" t="s">
        <v>100</v>
      </c>
      <c r="N4007" s="70" t="s">
        <v>97</v>
      </c>
      <c r="O4007" s="70" t="s">
        <v>174</v>
      </c>
      <c r="P4007" s="4" t="s">
        <v>182</v>
      </c>
      <c r="Q4007" s="2" t="s">
        <v>98</v>
      </c>
      <c r="R4007" s="2" t="s">
        <v>98</v>
      </c>
      <c r="S4007" t="s">
        <v>98</v>
      </c>
      <c r="T4007" t="s">
        <v>98</v>
      </c>
      <c r="U4007" s="2" t="s">
        <v>98</v>
      </c>
      <c r="V4007" s="2" t="s">
        <v>97</v>
      </c>
      <c r="W4007" s="2" t="s">
        <v>98</v>
      </c>
      <c r="X4007" s="2" t="s">
        <v>98</v>
      </c>
      <c r="Y4007" s="2" t="s">
        <v>98</v>
      </c>
      <c r="Z4007" s="2" t="s">
        <v>98</v>
      </c>
      <c r="AA4007" s="2" t="s">
        <v>98</v>
      </c>
      <c r="AB4007" s="2" t="s">
        <v>98</v>
      </c>
      <c r="AC4007" t="s">
        <v>189</v>
      </c>
      <c r="AD4007" t="s">
        <v>97</v>
      </c>
      <c r="AE4007" s="1" t="s">
        <v>98</v>
      </c>
      <c r="AF4007" t="s">
        <v>98</v>
      </c>
    </row>
    <row r="4008" spans="1:32">
      <c r="A4008" s="3" t="s">
        <v>184</v>
      </c>
      <c r="B4008">
        <v>3998</v>
      </c>
      <c r="C4008" s="6">
        <v>211614</v>
      </c>
      <c r="D4008" t="s">
        <v>136</v>
      </c>
      <c r="E4008" s="2" t="s">
        <v>98</v>
      </c>
      <c r="F4008" s="2" t="s">
        <v>98</v>
      </c>
      <c r="G4008" s="2" t="s">
        <v>98</v>
      </c>
      <c r="H4008" s="2" t="s">
        <v>97</v>
      </c>
      <c r="I4008" s="2" t="s">
        <v>145</v>
      </c>
      <c r="J4008" s="2" t="s">
        <v>97</v>
      </c>
      <c r="K4008" s="2" t="s">
        <v>134</v>
      </c>
      <c r="L4008" t="s">
        <v>140</v>
      </c>
      <c r="M4008" s="2" t="s">
        <v>100</v>
      </c>
      <c r="N4008" s="71" t="s">
        <v>98</v>
      </c>
      <c r="O4008" s="71" t="s">
        <v>174</v>
      </c>
      <c r="P4008" s="4" t="s">
        <v>182</v>
      </c>
      <c r="Q4008" s="2" t="s">
        <v>98</v>
      </c>
      <c r="R4008" s="2" t="s">
        <v>98</v>
      </c>
      <c r="S4008" t="s">
        <v>98</v>
      </c>
      <c r="T4008" t="s">
        <v>98</v>
      </c>
      <c r="U4008" s="2" t="s">
        <v>98</v>
      </c>
      <c r="V4008" s="2" t="s">
        <v>98</v>
      </c>
      <c r="W4008" s="2" t="s">
        <v>98</v>
      </c>
      <c r="X4008" s="2" t="s">
        <v>98</v>
      </c>
      <c r="Y4008" s="2" t="s">
        <v>186</v>
      </c>
      <c r="Z4008" s="2" t="s">
        <v>98</v>
      </c>
      <c r="AA4008" s="2" t="s">
        <v>98</v>
      </c>
      <c r="AB4008" s="2" t="s">
        <v>97</v>
      </c>
      <c r="AC4008" t="s">
        <v>189</v>
      </c>
      <c r="AD4008" t="s">
        <v>97</v>
      </c>
      <c r="AE4008" s="1" t="s">
        <v>98</v>
      </c>
      <c r="AF4008" t="s">
        <v>98</v>
      </c>
    </row>
    <row r="4009" spans="1:32">
      <c r="A4009" s="3" t="s">
        <v>184</v>
      </c>
      <c r="B4009">
        <v>3999</v>
      </c>
      <c r="C4009" s="6">
        <v>211653</v>
      </c>
      <c r="D4009" t="s">
        <v>136</v>
      </c>
      <c r="E4009" s="2" t="s">
        <v>97</v>
      </c>
      <c r="F4009" s="2" t="s">
        <v>97</v>
      </c>
      <c r="G4009" s="2" t="s">
        <v>98</v>
      </c>
      <c r="H4009" s="2" t="s">
        <v>97</v>
      </c>
      <c r="I4009" s="2" t="s">
        <v>145</v>
      </c>
      <c r="J4009" s="2" t="s">
        <v>97</v>
      </c>
      <c r="K4009" s="2" t="s">
        <v>134</v>
      </c>
      <c r="L4009" t="s">
        <v>138</v>
      </c>
      <c r="M4009" s="2" t="s">
        <v>101</v>
      </c>
      <c r="N4009" s="71" t="s">
        <v>97</v>
      </c>
      <c r="O4009" s="71" t="s">
        <v>174</v>
      </c>
      <c r="P4009" s="4" t="s">
        <v>97</v>
      </c>
      <c r="Q4009" s="2" t="s">
        <v>98</v>
      </c>
      <c r="R4009" s="2" t="s">
        <v>98</v>
      </c>
      <c r="S4009" t="s">
        <v>97</v>
      </c>
      <c r="T4009" t="s">
        <v>98</v>
      </c>
      <c r="U4009" s="2" t="s">
        <v>98</v>
      </c>
      <c r="V4009" s="2" t="s">
        <v>98</v>
      </c>
      <c r="W4009" s="2" t="s">
        <v>97</v>
      </c>
      <c r="X4009" s="2" t="s">
        <v>98</v>
      </c>
      <c r="Y4009" s="2" t="s">
        <v>98</v>
      </c>
      <c r="Z4009" s="2" t="s">
        <v>98</v>
      </c>
      <c r="AA4009" s="2" t="s">
        <v>98</v>
      </c>
      <c r="AB4009" s="2" t="s">
        <v>98</v>
      </c>
      <c r="AC4009" t="s">
        <v>190</v>
      </c>
      <c r="AD4009" t="s">
        <v>97</v>
      </c>
      <c r="AE4009" s="1" t="s">
        <v>98</v>
      </c>
      <c r="AF4009" t="s">
        <v>97</v>
      </c>
    </row>
    <row r="4010" spans="1:32">
      <c r="A4010" s="3" t="s">
        <v>184</v>
      </c>
      <c r="B4010">
        <v>4000</v>
      </c>
      <c r="C4010">
        <v>211669</v>
      </c>
      <c r="D4010" t="s">
        <v>136</v>
      </c>
      <c r="E4010" s="2" t="s">
        <v>98</v>
      </c>
      <c r="F4010" s="2" t="s">
        <v>98</v>
      </c>
      <c r="G4010" s="2" t="s">
        <v>98</v>
      </c>
      <c r="H4010" s="3" t="s">
        <v>97</v>
      </c>
      <c r="I4010" s="2" t="s">
        <v>149</v>
      </c>
      <c r="J4010" s="6" t="s">
        <v>97</v>
      </c>
      <c r="K4010" s="2" t="s">
        <v>135</v>
      </c>
      <c r="L4010" t="s">
        <v>138</v>
      </c>
      <c r="M4010" s="2" t="s">
        <v>101</v>
      </c>
      <c r="N4010" s="70" t="s">
        <v>97</v>
      </c>
      <c r="O4010" s="70" t="s">
        <v>174</v>
      </c>
      <c r="P4010" s="5" t="s">
        <v>97</v>
      </c>
      <c r="Q4010" s="2" t="s">
        <v>97</v>
      </c>
      <c r="R4010" s="2" t="s">
        <v>98</v>
      </c>
      <c r="S4010" t="s">
        <v>97</v>
      </c>
      <c r="T4010" t="s">
        <v>98</v>
      </c>
      <c r="U4010" s="2" t="s">
        <v>97</v>
      </c>
      <c r="V4010" s="2" t="s">
        <v>98</v>
      </c>
      <c r="W4010" s="2" t="s">
        <v>98</v>
      </c>
      <c r="X4010" s="2" t="s">
        <v>98</v>
      </c>
      <c r="Y4010" s="2" t="s">
        <v>99</v>
      </c>
      <c r="Z4010" s="2" t="s">
        <v>98</v>
      </c>
      <c r="AA4010" s="2" t="s">
        <v>98</v>
      </c>
      <c r="AB4010" s="2" t="s">
        <v>185</v>
      </c>
      <c r="AC4010" t="s">
        <v>179</v>
      </c>
      <c r="AD4010" s="6" t="s">
        <v>98</v>
      </c>
      <c r="AE4010" s="1" t="s">
        <v>98</v>
      </c>
      <c r="AF4010" t="s">
        <v>98</v>
      </c>
    </row>
    <row r="4011" spans="1:32">
      <c r="A4011" s="3" t="s">
        <v>184</v>
      </c>
      <c r="B4011">
        <v>4001</v>
      </c>
      <c r="C4011">
        <v>211676</v>
      </c>
      <c r="D4011" t="s">
        <v>136</v>
      </c>
      <c r="E4011" s="2" t="s">
        <v>97</v>
      </c>
      <c r="F4011" s="2" t="s">
        <v>98</v>
      </c>
      <c r="G4011" s="2" t="s">
        <v>98</v>
      </c>
      <c r="H4011" s="3" t="s">
        <v>97</v>
      </c>
      <c r="I4011" s="2" t="s">
        <v>147</v>
      </c>
      <c r="J4011" s="6" t="s">
        <v>97</v>
      </c>
      <c r="K4011" s="2" t="s">
        <v>134</v>
      </c>
      <c r="L4011" t="s">
        <v>140</v>
      </c>
      <c r="M4011" s="2" t="s">
        <v>100</v>
      </c>
      <c r="N4011" s="70" t="s">
        <v>97</v>
      </c>
      <c r="O4011" s="70" t="s">
        <v>174</v>
      </c>
      <c r="P4011" s="4" t="s">
        <v>98</v>
      </c>
      <c r="Q4011" s="2" t="s">
        <v>98</v>
      </c>
      <c r="R4011" s="2" t="s">
        <v>98</v>
      </c>
      <c r="S4011" t="s">
        <v>97</v>
      </c>
      <c r="T4011" t="s">
        <v>98</v>
      </c>
      <c r="U4011" s="2" t="s">
        <v>98</v>
      </c>
      <c r="V4011" s="2" t="s">
        <v>98</v>
      </c>
      <c r="W4011" s="2" t="s">
        <v>98</v>
      </c>
      <c r="X4011" s="2" t="s">
        <v>98</v>
      </c>
      <c r="Y4011" s="2" t="s">
        <v>98</v>
      </c>
      <c r="Z4011" s="2" t="s">
        <v>98</v>
      </c>
      <c r="AA4011" s="2" t="s">
        <v>98</v>
      </c>
      <c r="AB4011" s="2" t="s">
        <v>97</v>
      </c>
      <c r="AC4011" t="s">
        <v>189</v>
      </c>
      <c r="AD4011" s="6" t="s">
        <v>97</v>
      </c>
      <c r="AE4011" s="1" t="s">
        <v>98</v>
      </c>
      <c r="AF4011" t="s">
        <v>98</v>
      </c>
    </row>
    <row r="4012" spans="1:32">
      <c r="A4012" s="3" t="s">
        <v>184</v>
      </c>
      <c r="B4012">
        <v>4002</v>
      </c>
      <c r="C4012">
        <v>211728</v>
      </c>
      <c r="D4012" t="s">
        <v>136</v>
      </c>
      <c r="E4012" s="2" t="s">
        <v>98</v>
      </c>
      <c r="F4012" s="2" t="s">
        <v>98</v>
      </c>
      <c r="G4012" s="2" t="s">
        <v>98</v>
      </c>
      <c r="H4012" s="3" t="s">
        <v>97</v>
      </c>
      <c r="I4012" s="2" t="s">
        <v>147</v>
      </c>
      <c r="J4012" s="6" t="s">
        <v>97</v>
      </c>
      <c r="K4012" s="2" t="s">
        <v>134</v>
      </c>
      <c r="L4012" t="s">
        <v>140</v>
      </c>
      <c r="M4012" s="2" t="s">
        <v>101</v>
      </c>
      <c r="N4012" s="70" t="s">
        <v>98</v>
      </c>
      <c r="O4012" s="70" t="s">
        <v>174</v>
      </c>
      <c r="P4012" s="4" t="s">
        <v>98</v>
      </c>
      <c r="Q4012" s="2" t="s">
        <v>98</v>
      </c>
      <c r="R4012" s="2" t="s">
        <v>98</v>
      </c>
      <c r="S4012" t="s">
        <v>97</v>
      </c>
      <c r="T4012" t="s">
        <v>98</v>
      </c>
      <c r="U4012" s="2" t="s">
        <v>98</v>
      </c>
      <c r="V4012" s="2" t="s">
        <v>98</v>
      </c>
      <c r="W4012" s="2" t="s">
        <v>98</v>
      </c>
      <c r="X4012" s="2" t="s">
        <v>97</v>
      </c>
      <c r="Y4012" s="2" t="s">
        <v>186</v>
      </c>
      <c r="Z4012" s="2" t="s">
        <v>98</v>
      </c>
      <c r="AA4012" s="2" t="s">
        <v>98</v>
      </c>
      <c r="AB4012" s="2" t="s">
        <v>98</v>
      </c>
      <c r="AC4012" t="s">
        <v>189</v>
      </c>
      <c r="AD4012" s="6" t="s">
        <v>97</v>
      </c>
      <c r="AE4012" s="1" t="s">
        <v>98</v>
      </c>
      <c r="AF4012" t="s">
        <v>98</v>
      </c>
    </row>
    <row r="4013" spans="1:32">
      <c r="A4013" s="3" t="s">
        <v>184</v>
      </c>
      <c r="B4013">
        <v>4003</v>
      </c>
      <c r="C4013">
        <v>211730</v>
      </c>
      <c r="D4013" t="s">
        <v>136</v>
      </c>
      <c r="E4013" s="2" t="s">
        <v>98</v>
      </c>
      <c r="F4013" s="2" t="s">
        <v>98</v>
      </c>
      <c r="G4013" s="2" t="s">
        <v>98</v>
      </c>
      <c r="H4013" s="2" t="s">
        <v>97</v>
      </c>
      <c r="I4013" s="2" t="s">
        <v>147</v>
      </c>
      <c r="J4013" s="6" t="s">
        <v>97</v>
      </c>
      <c r="K4013" s="2" t="s">
        <v>134</v>
      </c>
      <c r="L4013" t="s">
        <v>140</v>
      </c>
      <c r="M4013" s="2" t="s">
        <v>100</v>
      </c>
      <c r="N4013" s="70" t="s">
        <v>97</v>
      </c>
      <c r="O4013" s="70" t="s">
        <v>174</v>
      </c>
      <c r="P4013" s="5" t="s">
        <v>98</v>
      </c>
      <c r="Q4013" s="2" t="s">
        <v>98</v>
      </c>
      <c r="R4013" s="2" t="s">
        <v>98</v>
      </c>
      <c r="S4013" t="s">
        <v>97</v>
      </c>
      <c r="T4013" t="s">
        <v>98</v>
      </c>
      <c r="U4013" s="2" t="s">
        <v>98</v>
      </c>
      <c r="V4013" s="2" t="s">
        <v>98</v>
      </c>
      <c r="W4013" s="2" t="s">
        <v>98</v>
      </c>
      <c r="X4013" s="2" t="s">
        <v>98</v>
      </c>
      <c r="Y4013" s="2" t="s">
        <v>98</v>
      </c>
      <c r="Z4013" s="2" t="s">
        <v>98</v>
      </c>
      <c r="AA4013" s="2" t="s">
        <v>98</v>
      </c>
      <c r="AB4013" s="2" t="s">
        <v>97</v>
      </c>
      <c r="AC4013" t="s">
        <v>189</v>
      </c>
      <c r="AD4013" s="6" t="s">
        <v>97</v>
      </c>
      <c r="AE4013" s="1" t="s">
        <v>98</v>
      </c>
      <c r="AF4013" t="s">
        <v>98</v>
      </c>
    </row>
    <row r="4014" spans="1:32">
      <c r="A4014" s="3" t="s">
        <v>184</v>
      </c>
      <c r="B4014">
        <v>4004</v>
      </c>
      <c r="C4014" s="6">
        <v>211734</v>
      </c>
      <c r="D4014" t="s">
        <v>136</v>
      </c>
      <c r="E4014" s="2" t="s">
        <v>98</v>
      </c>
      <c r="F4014" s="2" t="s">
        <v>98</v>
      </c>
      <c r="G4014" s="2" t="s">
        <v>98</v>
      </c>
      <c r="H4014" s="2" t="s">
        <v>97</v>
      </c>
      <c r="I4014" s="2" t="s">
        <v>147</v>
      </c>
      <c r="J4014" s="2" t="s">
        <v>97</v>
      </c>
      <c r="K4014" s="2" t="s">
        <v>135</v>
      </c>
      <c r="L4014" t="s">
        <v>140</v>
      </c>
      <c r="M4014" s="2" t="s">
        <v>100</v>
      </c>
      <c r="N4014" s="71" t="s">
        <v>98</v>
      </c>
      <c r="O4014" s="71" t="s">
        <v>174</v>
      </c>
      <c r="P4014" s="4" t="s">
        <v>98</v>
      </c>
      <c r="Q4014" s="2" t="s">
        <v>98</v>
      </c>
      <c r="R4014" s="2" t="s">
        <v>98</v>
      </c>
      <c r="S4014" t="s">
        <v>97</v>
      </c>
      <c r="T4014" t="s">
        <v>98</v>
      </c>
      <c r="U4014" s="2" t="s">
        <v>98</v>
      </c>
      <c r="V4014" s="2" t="s">
        <v>98</v>
      </c>
      <c r="W4014" s="2" t="s">
        <v>98</v>
      </c>
      <c r="X4014" s="2" t="s">
        <v>97</v>
      </c>
      <c r="Y4014" s="2" t="s">
        <v>186</v>
      </c>
      <c r="Z4014" s="2" t="s">
        <v>97</v>
      </c>
      <c r="AA4014" s="2" t="s">
        <v>97</v>
      </c>
      <c r="AB4014" s="2" t="s">
        <v>185</v>
      </c>
      <c r="AC4014" t="s">
        <v>189</v>
      </c>
      <c r="AD4014" t="s">
        <v>98</v>
      </c>
      <c r="AE4014" s="1" t="s">
        <v>98</v>
      </c>
      <c r="AF4014" t="s">
        <v>97</v>
      </c>
    </row>
    <row r="4015" spans="1:32">
      <c r="A4015" s="3" t="s">
        <v>184</v>
      </c>
      <c r="B4015">
        <v>4005</v>
      </c>
      <c r="C4015" s="6">
        <v>211735</v>
      </c>
      <c r="D4015" t="s">
        <v>137</v>
      </c>
      <c r="E4015" s="2" t="s">
        <v>98</v>
      </c>
      <c r="F4015" s="2" t="s">
        <v>98</v>
      </c>
      <c r="G4015" s="2" t="s">
        <v>98</v>
      </c>
      <c r="H4015" s="2" t="s">
        <v>97</v>
      </c>
      <c r="I4015" s="2" t="s">
        <v>147</v>
      </c>
      <c r="J4015" s="2" t="s">
        <v>97</v>
      </c>
      <c r="K4015" s="2" t="s">
        <v>134</v>
      </c>
      <c r="L4015" t="s">
        <v>140</v>
      </c>
      <c r="M4015" s="2" t="s">
        <v>101</v>
      </c>
      <c r="N4015" s="71" t="s">
        <v>97</v>
      </c>
      <c r="O4015" s="71" t="s">
        <v>174</v>
      </c>
      <c r="P4015" s="4" t="s">
        <v>98</v>
      </c>
      <c r="Q4015" s="2" t="s">
        <v>98</v>
      </c>
      <c r="R4015" s="2" t="s">
        <v>98</v>
      </c>
      <c r="S4015" t="s">
        <v>97</v>
      </c>
      <c r="T4015" t="s">
        <v>98</v>
      </c>
      <c r="U4015" s="2" t="s">
        <v>98</v>
      </c>
      <c r="V4015" s="2" t="s">
        <v>98</v>
      </c>
      <c r="W4015" s="2" t="s">
        <v>98</v>
      </c>
      <c r="X4015" s="2" t="s">
        <v>98</v>
      </c>
      <c r="Y4015" s="2" t="s">
        <v>186</v>
      </c>
      <c r="Z4015" s="2" t="s">
        <v>98</v>
      </c>
      <c r="AA4015" s="2" t="s">
        <v>98</v>
      </c>
      <c r="AB4015" s="2" t="s">
        <v>98</v>
      </c>
      <c r="AC4015" t="s">
        <v>189</v>
      </c>
      <c r="AD4015" t="s">
        <v>97</v>
      </c>
      <c r="AE4015" s="1" t="s">
        <v>98</v>
      </c>
      <c r="AF4015" t="s">
        <v>98</v>
      </c>
    </row>
    <row r="4016" spans="1:32">
      <c r="A4016" s="3" t="s">
        <v>184</v>
      </c>
      <c r="B4016">
        <v>4006</v>
      </c>
      <c r="C4016">
        <v>211741</v>
      </c>
      <c r="D4016" t="s">
        <v>137</v>
      </c>
      <c r="E4016" s="2" t="s">
        <v>98</v>
      </c>
      <c r="F4016" s="2" t="s">
        <v>98</v>
      </c>
      <c r="G4016" s="2" t="s">
        <v>98</v>
      </c>
      <c r="H4016" s="3" t="s">
        <v>97</v>
      </c>
      <c r="I4016" s="2" t="s">
        <v>148</v>
      </c>
      <c r="J4016" s="6" t="s">
        <v>97</v>
      </c>
      <c r="K4016" s="2" t="s">
        <v>134</v>
      </c>
      <c r="L4016" t="s">
        <v>140</v>
      </c>
      <c r="M4016" s="2" t="s">
        <v>100</v>
      </c>
      <c r="N4016" s="70" t="s">
        <v>98</v>
      </c>
      <c r="O4016" s="70" t="s">
        <v>174</v>
      </c>
      <c r="P4016" s="4" t="s">
        <v>182</v>
      </c>
      <c r="Q4016" s="2" t="s">
        <v>98</v>
      </c>
      <c r="R4016" s="2" t="s">
        <v>98</v>
      </c>
      <c r="S4016" t="s">
        <v>98</v>
      </c>
      <c r="T4016" t="s">
        <v>98</v>
      </c>
      <c r="U4016" s="2" t="s">
        <v>98</v>
      </c>
      <c r="V4016" s="2" t="s">
        <v>98</v>
      </c>
      <c r="W4016" s="2" t="s">
        <v>98</v>
      </c>
      <c r="X4016" s="2" t="s">
        <v>98</v>
      </c>
      <c r="Y4016" s="2" t="s">
        <v>186</v>
      </c>
      <c r="Z4016" s="2" t="s">
        <v>98</v>
      </c>
      <c r="AA4016" s="2" t="s">
        <v>98</v>
      </c>
      <c r="AB4016" s="2" t="s">
        <v>98</v>
      </c>
      <c r="AC4016" t="s">
        <v>189</v>
      </c>
      <c r="AD4016" s="6" t="s">
        <v>97</v>
      </c>
      <c r="AE4016" s="1" t="s">
        <v>98</v>
      </c>
      <c r="AF4016" t="s">
        <v>98</v>
      </c>
    </row>
    <row r="4017" spans="1:32">
      <c r="A4017" s="3" t="s">
        <v>184</v>
      </c>
      <c r="B4017">
        <v>4007</v>
      </c>
      <c r="C4017" s="6">
        <v>211752</v>
      </c>
      <c r="D4017" t="s">
        <v>136</v>
      </c>
      <c r="E4017" s="2" t="s">
        <v>97</v>
      </c>
      <c r="F4017" s="2" t="s">
        <v>98</v>
      </c>
      <c r="G4017" s="2" t="s">
        <v>98</v>
      </c>
      <c r="H4017" s="2" t="s">
        <v>97</v>
      </c>
      <c r="I4017" s="2" t="s">
        <v>149</v>
      </c>
      <c r="J4017" s="2" t="s">
        <v>97</v>
      </c>
      <c r="K4017" s="2" t="s">
        <v>134</v>
      </c>
      <c r="L4017" t="s">
        <v>139</v>
      </c>
      <c r="M4017" s="2" t="s">
        <v>100</v>
      </c>
      <c r="N4017" s="71" t="s">
        <v>98</v>
      </c>
      <c r="O4017" s="71" t="s">
        <v>174</v>
      </c>
      <c r="P4017" s="4" t="s">
        <v>98</v>
      </c>
      <c r="Q4017" s="2" t="s">
        <v>97</v>
      </c>
      <c r="R4017" s="2" t="s">
        <v>98</v>
      </c>
      <c r="S4017" t="s">
        <v>97</v>
      </c>
      <c r="T4017" t="s">
        <v>97</v>
      </c>
      <c r="U4017" s="2" t="s">
        <v>97</v>
      </c>
      <c r="V4017" s="2" t="s">
        <v>97</v>
      </c>
      <c r="W4017" s="2" t="s">
        <v>98</v>
      </c>
      <c r="X4017" s="2" t="s">
        <v>98</v>
      </c>
      <c r="Y4017" s="2" t="s">
        <v>98</v>
      </c>
      <c r="Z4017" s="2" t="s">
        <v>98</v>
      </c>
      <c r="AA4017" s="2" t="s">
        <v>98</v>
      </c>
      <c r="AB4017" s="2" t="s">
        <v>98</v>
      </c>
      <c r="AC4017" t="s">
        <v>189</v>
      </c>
      <c r="AD4017" t="s">
        <v>97</v>
      </c>
      <c r="AE4017" s="1" t="s">
        <v>98</v>
      </c>
      <c r="AF4017" t="s">
        <v>98</v>
      </c>
    </row>
    <row r="4018" spans="1:32">
      <c r="A4018" s="3" t="s">
        <v>184</v>
      </c>
      <c r="B4018">
        <v>4008</v>
      </c>
      <c r="C4018">
        <v>211756</v>
      </c>
      <c r="D4018" t="s">
        <v>136</v>
      </c>
      <c r="E4018" s="2" t="s">
        <v>97</v>
      </c>
      <c r="F4018" s="2" t="s">
        <v>98</v>
      </c>
      <c r="G4018" s="2" t="s">
        <v>98</v>
      </c>
      <c r="H4018" s="3" t="s">
        <v>97</v>
      </c>
      <c r="I4018" s="2" t="s">
        <v>149</v>
      </c>
      <c r="J4018" s="6" t="s">
        <v>97</v>
      </c>
      <c r="K4018" s="2" t="s">
        <v>134</v>
      </c>
      <c r="L4018" t="s">
        <v>140</v>
      </c>
      <c r="M4018" s="3" t="s">
        <v>100</v>
      </c>
      <c r="N4018" s="71" t="s">
        <v>97</v>
      </c>
      <c r="O4018" s="71" t="s">
        <v>163</v>
      </c>
      <c r="P4018" s="5" t="s">
        <v>97</v>
      </c>
      <c r="Q4018" s="2" t="s">
        <v>97</v>
      </c>
      <c r="R4018" s="2" t="s">
        <v>98</v>
      </c>
      <c r="S4018" t="s">
        <v>97</v>
      </c>
      <c r="T4018" t="s">
        <v>98</v>
      </c>
      <c r="U4018" s="2" t="s">
        <v>97</v>
      </c>
      <c r="V4018" s="2" t="s">
        <v>98</v>
      </c>
      <c r="W4018" s="2" t="s">
        <v>98</v>
      </c>
      <c r="X4018" s="2" t="s">
        <v>98</v>
      </c>
      <c r="Y4018" s="2" t="s">
        <v>98</v>
      </c>
      <c r="Z4018" s="2" t="s">
        <v>98</v>
      </c>
      <c r="AA4018" s="2" t="s">
        <v>98</v>
      </c>
      <c r="AB4018" s="2" t="s">
        <v>98</v>
      </c>
      <c r="AC4018" t="s">
        <v>189</v>
      </c>
      <c r="AD4018" t="s">
        <v>97</v>
      </c>
      <c r="AE4018" s="1" t="s">
        <v>98</v>
      </c>
      <c r="AF4018" t="s">
        <v>98</v>
      </c>
    </row>
    <row r="4019" spans="1:32">
      <c r="A4019" s="3" t="s">
        <v>184</v>
      </c>
      <c r="B4019">
        <v>4009</v>
      </c>
      <c r="C4019" s="6">
        <v>211768</v>
      </c>
      <c r="D4019" t="s">
        <v>136</v>
      </c>
      <c r="E4019" s="2" t="s">
        <v>98</v>
      </c>
      <c r="F4019" s="2" t="s">
        <v>98</v>
      </c>
      <c r="G4019" s="2" t="s">
        <v>98</v>
      </c>
      <c r="H4019" s="2" t="s">
        <v>97</v>
      </c>
      <c r="I4019" s="2" t="s">
        <v>149</v>
      </c>
      <c r="J4019" s="2" t="s">
        <v>97</v>
      </c>
      <c r="K4019" s="2" t="s">
        <v>134</v>
      </c>
      <c r="L4019" t="s">
        <v>139</v>
      </c>
      <c r="M4019" s="2" t="s">
        <v>101</v>
      </c>
      <c r="N4019" s="71" t="s">
        <v>97</v>
      </c>
      <c r="O4019" s="71" t="s">
        <v>174</v>
      </c>
      <c r="P4019" s="4" t="s">
        <v>97</v>
      </c>
      <c r="Q4019" s="2" t="s">
        <v>97</v>
      </c>
      <c r="R4019" s="2" t="s">
        <v>98</v>
      </c>
      <c r="S4019" t="s">
        <v>97</v>
      </c>
      <c r="T4019" t="s">
        <v>98</v>
      </c>
      <c r="U4019" s="2" t="s">
        <v>98</v>
      </c>
      <c r="V4019" s="2" t="s">
        <v>98</v>
      </c>
      <c r="W4019" s="2" t="s">
        <v>98</v>
      </c>
      <c r="X4019" s="2" t="s">
        <v>98</v>
      </c>
      <c r="Y4019" s="2" t="s">
        <v>98</v>
      </c>
      <c r="Z4019" s="2" t="s">
        <v>98</v>
      </c>
      <c r="AA4019" s="2" t="s">
        <v>98</v>
      </c>
      <c r="AB4019" s="2" t="s">
        <v>98</v>
      </c>
      <c r="AC4019" t="s">
        <v>189</v>
      </c>
      <c r="AD4019" t="s">
        <v>97</v>
      </c>
      <c r="AE4019" s="1" t="s">
        <v>98</v>
      </c>
      <c r="AF4019" t="s">
        <v>97</v>
      </c>
    </row>
    <row r="4020" spans="1:32">
      <c r="A4020" s="3" t="s">
        <v>184</v>
      </c>
      <c r="B4020">
        <v>4010</v>
      </c>
      <c r="C4020" s="6">
        <v>211770</v>
      </c>
      <c r="D4020" t="s">
        <v>137</v>
      </c>
      <c r="E4020" s="2" t="s">
        <v>98</v>
      </c>
      <c r="F4020" s="2" t="s">
        <v>98</v>
      </c>
      <c r="G4020" s="2" t="s">
        <v>98</v>
      </c>
      <c r="H4020" s="2" t="s">
        <v>97</v>
      </c>
      <c r="I4020" s="2" t="s">
        <v>147</v>
      </c>
      <c r="J4020" s="2" t="s">
        <v>97</v>
      </c>
      <c r="K4020" s="2" t="s">
        <v>134</v>
      </c>
      <c r="L4020" t="s">
        <v>140</v>
      </c>
      <c r="M4020" s="2" t="s">
        <v>100</v>
      </c>
      <c r="N4020" s="71" t="s">
        <v>97</v>
      </c>
      <c r="O4020" s="71" t="s">
        <v>174</v>
      </c>
      <c r="P4020" s="4" t="s">
        <v>98</v>
      </c>
      <c r="Q4020" s="2" t="s">
        <v>98</v>
      </c>
      <c r="R4020" s="2" t="s">
        <v>98</v>
      </c>
      <c r="S4020" t="s">
        <v>97</v>
      </c>
      <c r="T4020" t="s">
        <v>98</v>
      </c>
      <c r="U4020" s="2" t="s">
        <v>98</v>
      </c>
      <c r="V4020" s="2" t="s">
        <v>98</v>
      </c>
      <c r="W4020" s="2" t="s">
        <v>98</v>
      </c>
      <c r="X4020" s="2" t="s">
        <v>98</v>
      </c>
      <c r="Y4020" s="2" t="s">
        <v>98</v>
      </c>
      <c r="Z4020" s="2" t="s">
        <v>98</v>
      </c>
      <c r="AA4020" s="2" t="s">
        <v>98</v>
      </c>
      <c r="AB4020" s="2" t="s">
        <v>98</v>
      </c>
      <c r="AC4020" t="s">
        <v>189</v>
      </c>
      <c r="AD4020" t="s">
        <v>97</v>
      </c>
      <c r="AE4020" s="1" t="s">
        <v>98</v>
      </c>
      <c r="AF4020" t="s">
        <v>98</v>
      </c>
    </row>
    <row r="4021" spans="1:32">
      <c r="A4021" s="3" t="s">
        <v>184</v>
      </c>
      <c r="B4021">
        <v>4011</v>
      </c>
      <c r="C4021">
        <v>211772</v>
      </c>
      <c r="D4021" t="s">
        <v>137</v>
      </c>
      <c r="E4021" s="2" t="s">
        <v>98</v>
      </c>
      <c r="F4021" s="2" t="s">
        <v>98</v>
      </c>
      <c r="G4021" s="2" t="s">
        <v>98</v>
      </c>
      <c r="H4021" s="2" t="s">
        <v>97</v>
      </c>
      <c r="I4021" s="2" t="s">
        <v>147</v>
      </c>
      <c r="J4021" s="6" t="s">
        <v>97</v>
      </c>
      <c r="K4021" s="2" t="s">
        <v>134</v>
      </c>
      <c r="L4021" t="s">
        <v>140</v>
      </c>
      <c r="M4021" s="2" t="s">
        <v>100</v>
      </c>
      <c r="N4021" s="70" t="s">
        <v>97</v>
      </c>
      <c r="O4021" s="70" t="s">
        <v>163</v>
      </c>
      <c r="P4021" s="5" t="s">
        <v>97</v>
      </c>
      <c r="Q4021" s="2" t="s">
        <v>98</v>
      </c>
      <c r="R4021" s="2" t="s">
        <v>98</v>
      </c>
      <c r="S4021" t="s">
        <v>97</v>
      </c>
      <c r="T4021" t="s">
        <v>98</v>
      </c>
      <c r="U4021" s="2" t="s">
        <v>98</v>
      </c>
      <c r="V4021" s="2" t="s">
        <v>98</v>
      </c>
      <c r="W4021" s="2" t="s">
        <v>98</v>
      </c>
      <c r="X4021" s="2" t="s">
        <v>98</v>
      </c>
      <c r="Y4021" s="2" t="s">
        <v>98</v>
      </c>
      <c r="Z4021" s="2" t="s">
        <v>98</v>
      </c>
      <c r="AA4021" s="2" t="s">
        <v>98</v>
      </c>
      <c r="AB4021" s="2" t="s">
        <v>98</v>
      </c>
      <c r="AC4021" t="s">
        <v>189</v>
      </c>
      <c r="AD4021" s="6" t="s">
        <v>97</v>
      </c>
      <c r="AE4021" s="1" t="s">
        <v>98</v>
      </c>
      <c r="AF4021" t="s">
        <v>97</v>
      </c>
    </row>
    <row r="4022" spans="1:32">
      <c r="A4022" s="3" t="s">
        <v>184</v>
      </c>
      <c r="B4022">
        <v>4012</v>
      </c>
      <c r="C4022" s="6">
        <v>211788</v>
      </c>
      <c r="D4022" t="s">
        <v>136</v>
      </c>
      <c r="E4022" s="2" t="s">
        <v>98</v>
      </c>
      <c r="F4022" s="2" t="s">
        <v>98</v>
      </c>
      <c r="G4022" s="2" t="s">
        <v>98</v>
      </c>
      <c r="H4022" s="2" t="s">
        <v>97</v>
      </c>
      <c r="I4022" s="2" t="s">
        <v>147</v>
      </c>
      <c r="J4022" s="2" t="s">
        <v>97</v>
      </c>
      <c r="K4022" s="2" t="s">
        <v>134</v>
      </c>
      <c r="L4022" t="s">
        <v>140</v>
      </c>
      <c r="M4022" s="2" t="s">
        <v>100</v>
      </c>
      <c r="N4022" s="71" t="s">
        <v>98</v>
      </c>
      <c r="O4022" s="71" t="s">
        <v>174</v>
      </c>
      <c r="P4022" s="4" t="s">
        <v>182</v>
      </c>
      <c r="Q4022" s="2" t="s">
        <v>98</v>
      </c>
      <c r="R4022" s="2" t="s">
        <v>98</v>
      </c>
      <c r="S4022" t="s">
        <v>98</v>
      </c>
      <c r="T4022" t="s">
        <v>98</v>
      </c>
      <c r="U4022" s="2" t="s">
        <v>98</v>
      </c>
      <c r="V4022" s="2" t="s">
        <v>98</v>
      </c>
      <c r="W4022" s="2" t="s">
        <v>98</v>
      </c>
      <c r="X4022" s="2" t="s">
        <v>98</v>
      </c>
      <c r="Y4022" s="2" t="s">
        <v>186</v>
      </c>
      <c r="Z4022" s="2" t="s">
        <v>98</v>
      </c>
      <c r="AA4022" s="2" t="s">
        <v>98</v>
      </c>
      <c r="AB4022" s="2" t="s">
        <v>97</v>
      </c>
      <c r="AC4022" t="s">
        <v>189</v>
      </c>
      <c r="AD4022" t="s">
        <v>97</v>
      </c>
      <c r="AE4022" s="1" t="s">
        <v>98</v>
      </c>
      <c r="AF4022" t="s">
        <v>98</v>
      </c>
    </row>
    <row r="4023" spans="1:32">
      <c r="A4023" s="3" t="s">
        <v>184</v>
      </c>
      <c r="B4023">
        <v>4013</v>
      </c>
      <c r="C4023" s="6">
        <v>211794</v>
      </c>
      <c r="D4023" t="s">
        <v>136</v>
      </c>
      <c r="E4023" s="2" t="s">
        <v>98</v>
      </c>
      <c r="F4023" s="2" t="s">
        <v>98</v>
      </c>
      <c r="G4023" s="2" t="s">
        <v>98</v>
      </c>
      <c r="H4023" s="2" t="s">
        <v>97</v>
      </c>
      <c r="I4023" s="2" t="s">
        <v>147</v>
      </c>
      <c r="J4023" s="2" t="s">
        <v>97</v>
      </c>
      <c r="K4023" s="2" t="s">
        <v>134</v>
      </c>
      <c r="L4023" t="s">
        <v>140</v>
      </c>
      <c r="M4023" s="2" t="s">
        <v>101</v>
      </c>
      <c r="N4023" s="71" t="s">
        <v>98</v>
      </c>
      <c r="O4023" s="71" t="s">
        <v>163</v>
      </c>
      <c r="P4023" s="4" t="s">
        <v>182</v>
      </c>
      <c r="Q4023" s="2" t="s">
        <v>98</v>
      </c>
      <c r="R4023" s="2" t="s">
        <v>98</v>
      </c>
      <c r="S4023" t="s">
        <v>98</v>
      </c>
      <c r="T4023" t="s">
        <v>98</v>
      </c>
      <c r="U4023" s="2" t="s">
        <v>98</v>
      </c>
      <c r="V4023" s="2" t="s">
        <v>98</v>
      </c>
      <c r="W4023" s="2" t="s">
        <v>98</v>
      </c>
      <c r="X4023" s="2" t="s">
        <v>98</v>
      </c>
      <c r="Y4023" s="2" t="s">
        <v>186</v>
      </c>
      <c r="Z4023" s="2" t="s">
        <v>98</v>
      </c>
      <c r="AA4023" s="2" t="s">
        <v>98</v>
      </c>
      <c r="AB4023" s="2" t="s">
        <v>98</v>
      </c>
      <c r="AC4023" t="s">
        <v>189</v>
      </c>
      <c r="AD4023" t="s">
        <v>97</v>
      </c>
      <c r="AE4023" s="1" t="s">
        <v>98</v>
      </c>
      <c r="AF4023" t="s">
        <v>98</v>
      </c>
    </row>
    <row r="4024" spans="1:32">
      <c r="A4024" s="3" t="s">
        <v>184</v>
      </c>
      <c r="B4024">
        <v>4014</v>
      </c>
      <c r="C4024" s="6">
        <v>211795</v>
      </c>
      <c r="D4024" t="s">
        <v>137</v>
      </c>
      <c r="E4024" s="2" t="s">
        <v>98</v>
      </c>
      <c r="F4024" s="2" t="s">
        <v>98</v>
      </c>
      <c r="G4024" s="2" t="s">
        <v>98</v>
      </c>
      <c r="H4024" s="2" t="s">
        <v>97</v>
      </c>
      <c r="I4024" s="2" t="s">
        <v>147</v>
      </c>
      <c r="J4024" s="2" t="s">
        <v>97</v>
      </c>
      <c r="K4024" s="2" t="s">
        <v>134</v>
      </c>
      <c r="L4024" t="s">
        <v>140</v>
      </c>
      <c r="M4024" s="2" t="s">
        <v>101</v>
      </c>
      <c r="N4024" s="71" t="s">
        <v>98</v>
      </c>
      <c r="O4024" s="71" t="s">
        <v>174</v>
      </c>
      <c r="P4024" s="4" t="s">
        <v>182</v>
      </c>
      <c r="Q4024" s="2" t="s">
        <v>98</v>
      </c>
      <c r="R4024" s="2" t="s">
        <v>98</v>
      </c>
      <c r="S4024" t="s">
        <v>98</v>
      </c>
      <c r="T4024" t="s">
        <v>98</v>
      </c>
      <c r="U4024" s="2" t="s">
        <v>98</v>
      </c>
      <c r="V4024" s="2" t="s">
        <v>98</v>
      </c>
      <c r="W4024" s="2" t="s">
        <v>98</v>
      </c>
      <c r="X4024" s="2" t="s">
        <v>98</v>
      </c>
      <c r="Y4024" s="2" t="s">
        <v>186</v>
      </c>
      <c r="Z4024" s="2" t="s">
        <v>98</v>
      </c>
      <c r="AA4024" s="2" t="s">
        <v>98</v>
      </c>
      <c r="AB4024" s="2" t="s">
        <v>98</v>
      </c>
      <c r="AC4024" t="s">
        <v>189</v>
      </c>
      <c r="AD4024" t="s">
        <v>97</v>
      </c>
      <c r="AE4024" s="1" t="s">
        <v>98</v>
      </c>
      <c r="AF4024" t="s">
        <v>98</v>
      </c>
    </row>
    <row r="4025" spans="1:32">
      <c r="A4025" s="3" t="s">
        <v>184</v>
      </c>
      <c r="B4025">
        <v>4015</v>
      </c>
      <c r="C4025" s="6">
        <v>211805</v>
      </c>
      <c r="D4025" t="s">
        <v>136</v>
      </c>
      <c r="E4025" s="2" t="s">
        <v>98</v>
      </c>
      <c r="F4025" s="2" t="s">
        <v>98</v>
      </c>
      <c r="G4025" s="2" t="s">
        <v>98</v>
      </c>
      <c r="H4025" s="2" t="s">
        <v>98</v>
      </c>
      <c r="I4025" s="2" t="s">
        <v>144</v>
      </c>
      <c r="J4025" s="2" t="s">
        <v>97</v>
      </c>
      <c r="K4025" s="2" t="s">
        <v>134</v>
      </c>
      <c r="L4025" t="s">
        <v>140</v>
      </c>
      <c r="M4025" s="2" t="s">
        <v>101</v>
      </c>
      <c r="N4025" s="71" t="s">
        <v>98</v>
      </c>
      <c r="O4025" s="71" t="s">
        <v>174</v>
      </c>
      <c r="P4025" s="4" t="s">
        <v>182</v>
      </c>
      <c r="Q4025" s="2" t="s">
        <v>98</v>
      </c>
      <c r="R4025" s="2" t="s">
        <v>98</v>
      </c>
      <c r="S4025" t="s">
        <v>98</v>
      </c>
      <c r="T4025" t="s">
        <v>98</v>
      </c>
      <c r="U4025" s="2" t="s">
        <v>98</v>
      </c>
      <c r="V4025" s="2" t="s">
        <v>98</v>
      </c>
      <c r="W4025" s="2" t="s">
        <v>98</v>
      </c>
      <c r="X4025" s="2" t="s">
        <v>98</v>
      </c>
      <c r="Y4025" s="2" t="s">
        <v>186</v>
      </c>
      <c r="Z4025" s="2" t="s">
        <v>98</v>
      </c>
      <c r="AA4025" s="2" t="s">
        <v>98</v>
      </c>
      <c r="AB4025" s="2" t="s">
        <v>98</v>
      </c>
      <c r="AC4025" t="s">
        <v>189</v>
      </c>
      <c r="AD4025" t="s">
        <v>97</v>
      </c>
      <c r="AE4025" s="1" t="s">
        <v>98</v>
      </c>
      <c r="AF4025" t="s">
        <v>98</v>
      </c>
    </row>
    <row r="4026" spans="1:32">
      <c r="A4026" s="3" t="s">
        <v>184</v>
      </c>
      <c r="B4026">
        <v>4016</v>
      </c>
      <c r="C4026">
        <v>211816</v>
      </c>
      <c r="D4026" t="s">
        <v>136</v>
      </c>
      <c r="E4026" s="2" t="s">
        <v>98</v>
      </c>
      <c r="F4026" s="2" t="s">
        <v>98</v>
      </c>
      <c r="G4026" s="2" t="s">
        <v>98</v>
      </c>
      <c r="H4026" s="3" t="s">
        <v>97</v>
      </c>
      <c r="I4026" s="2" t="s">
        <v>147</v>
      </c>
      <c r="J4026" s="6" t="s">
        <v>97</v>
      </c>
      <c r="K4026" s="2" t="s">
        <v>134</v>
      </c>
      <c r="L4026" t="s">
        <v>140</v>
      </c>
      <c r="M4026" s="3" t="s">
        <v>100</v>
      </c>
      <c r="N4026" s="71" t="s">
        <v>97</v>
      </c>
      <c r="O4026" s="71" t="s">
        <v>174</v>
      </c>
      <c r="P4026" s="5" t="s">
        <v>97</v>
      </c>
      <c r="Q4026" s="2" t="s">
        <v>98</v>
      </c>
      <c r="R4026" s="2" t="s">
        <v>98</v>
      </c>
      <c r="S4026" t="s">
        <v>97</v>
      </c>
      <c r="T4026" t="s">
        <v>98</v>
      </c>
      <c r="U4026" s="2" t="s">
        <v>98</v>
      </c>
      <c r="V4026" s="2" t="s">
        <v>98</v>
      </c>
      <c r="W4026" s="2" t="s">
        <v>98</v>
      </c>
      <c r="X4026" s="2" t="s">
        <v>98</v>
      </c>
      <c r="Y4026" s="2" t="s">
        <v>98</v>
      </c>
      <c r="Z4026" s="2" t="s">
        <v>98</v>
      </c>
      <c r="AA4026" s="2" t="s">
        <v>98</v>
      </c>
      <c r="AB4026" s="2" t="s">
        <v>97</v>
      </c>
      <c r="AC4026" t="s">
        <v>189</v>
      </c>
      <c r="AD4026" s="6" t="s">
        <v>97</v>
      </c>
      <c r="AE4026" s="1" t="s">
        <v>98</v>
      </c>
      <c r="AF4026" t="s">
        <v>97</v>
      </c>
    </row>
    <row r="4027" spans="1:32">
      <c r="A4027" s="3" t="s">
        <v>183</v>
      </c>
      <c r="B4027">
        <v>4017</v>
      </c>
      <c r="C4027" s="6">
        <v>211824</v>
      </c>
      <c r="D4027" t="s">
        <v>137</v>
      </c>
      <c r="E4027" s="2" t="s">
        <v>98</v>
      </c>
      <c r="F4027" s="2" t="s">
        <v>98</v>
      </c>
      <c r="G4027" s="2" t="s">
        <v>98</v>
      </c>
      <c r="H4027" s="2" t="s">
        <v>97</v>
      </c>
      <c r="I4027" s="2" t="s">
        <v>146</v>
      </c>
      <c r="J4027" s="2" t="s">
        <v>97</v>
      </c>
      <c r="K4027" s="2" t="s">
        <v>134</v>
      </c>
      <c r="L4027" t="s">
        <v>140</v>
      </c>
      <c r="M4027" s="2" t="s">
        <v>100</v>
      </c>
      <c r="N4027" s="71" t="s">
        <v>98</v>
      </c>
      <c r="O4027" s="71" t="s">
        <v>163</v>
      </c>
      <c r="P4027" s="4" t="s">
        <v>182</v>
      </c>
      <c r="Q4027" s="2" t="s">
        <v>98</v>
      </c>
      <c r="R4027" s="2" t="s">
        <v>98</v>
      </c>
      <c r="S4027" t="s">
        <v>98</v>
      </c>
      <c r="T4027" t="s">
        <v>98</v>
      </c>
      <c r="U4027" s="2" t="s">
        <v>98</v>
      </c>
      <c r="V4027" s="2" t="s">
        <v>98</v>
      </c>
      <c r="W4027" s="2" t="s">
        <v>98</v>
      </c>
      <c r="X4027" s="2" t="s">
        <v>98</v>
      </c>
      <c r="Y4027" s="2" t="s">
        <v>98</v>
      </c>
      <c r="Z4027" s="2" t="s">
        <v>98</v>
      </c>
      <c r="AA4027" s="2" t="s">
        <v>98</v>
      </c>
      <c r="AB4027" s="2" t="s">
        <v>99</v>
      </c>
      <c r="AC4027" t="s">
        <v>189</v>
      </c>
      <c r="AD4027" t="s">
        <v>97</v>
      </c>
      <c r="AE4027" s="1" t="s">
        <v>98</v>
      </c>
      <c r="AF4027" t="s">
        <v>98</v>
      </c>
    </row>
    <row r="4028" spans="1:32">
      <c r="A4028" s="3" t="s">
        <v>184</v>
      </c>
      <c r="B4028">
        <v>4018</v>
      </c>
      <c r="C4028" s="6">
        <v>211833</v>
      </c>
      <c r="D4028" t="s">
        <v>137</v>
      </c>
      <c r="E4028" s="2" t="s">
        <v>97</v>
      </c>
      <c r="F4028" s="2" t="s">
        <v>98</v>
      </c>
      <c r="G4028" s="2" t="s">
        <v>98</v>
      </c>
      <c r="H4028" s="2" t="s">
        <v>99</v>
      </c>
      <c r="I4028" s="2" t="s">
        <v>145</v>
      </c>
      <c r="J4028" s="2" t="s">
        <v>97</v>
      </c>
      <c r="K4028" s="2" t="s">
        <v>134</v>
      </c>
      <c r="L4028" t="s">
        <v>139</v>
      </c>
      <c r="M4028" s="2" t="s">
        <v>100</v>
      </c>
      <c r="N4028" s="71" t="s">
        <v>97</v>
      </c>
      <c r="O4028" s="71" t="s">
        <v>163</v>
      </c>
      <c r="P4028" s="4" t="s">
        <v>97</v>
      </c>
      <c r="Q4028" s="2" t="s">
        <v>98</v>
      </c>
      <c r="R4028" s="2" t="s">
        <v>98</v>
      </c>
      <c r="S4028" t="s">
        <v>97</v>
      </c>
      <c r="T4028" t="s">
        <v>98</v>
      </c>
      <c r="U4028" s="2" t="s">
        <v>98</v>
      </c>
      <c r="V4028" s="2" t="s">
        <v>98</v>
      </c>
      <c r="W4028" s="2" t="s">
        <v>98</v>
      </c>
      <c r="X4028" s="2" t="s">
        <v>98</v>
      </c>
      <c r="Y4028" s="2" t="s">
        <v>98</v>
      </c>
      <c r="Z4028" s="2" t="s">
        <v>98</v>
      </c>
      <c r="AA4028" s="2" t="s">
        <v>98</v>
      </c>
      <c r="AB4028" s="2" t="s">
        <v>98</v>
      </c>
      <c r="AC4028" t="s">
        <v>190</v>
      </c>
      <c r="AD4028" t="s">
        <v>97</v>
      </c>
      <c r="AE4028" s="1" t="s">
        <v>98</v>
      </c>
      <c r="AF4028" t="s">
        <v>98</v>
      </c>
    </row>
    <row r="4029" spans="1:32">
      <c r="A4029" s="3" t="s">
        <v>184</v>
      </c>
      <c r="B4029">
        <v>4019</v>
      </c>
      <c r="C4029" s="6">
        <v>211844</v>
      </c>
      <c r="D4029" t="s">
        <v>137</v>
      </c>
      <c r="E4029" s="2" t="s">
        <v>98</v>
      </c>
      <c r="F4029" s="2" t="s">
        <v>98</v>
      </c>
      <c r="G4029" s="2" t="s">
        <v>98</v>
      </c>
      <c r="H4029" s="2" t="s">
        <v>98</v>
      </c>
      <c r="I4029" s="2" t="s">
        <v>144</v>
      </c>
      <c r="J4029" s="2" t="s">
        <v>97</v>
      </c>
      <c r="K4029" s="2" t="s">
        <v>134</v>
      </c>
      <c r="L4029" t="s">
        <v>140</v>
      </c>
      <c r="M4029" s="2" t="s">
        <v>100</v>
      </c>
      <c r="N4029" s="71" t="s">
        <v>98</v>
      </c>
      <c r="O4029" s="71" t="s">
        <v>174</v>
      </c>
      <c r="P4029" s="4" t="s">
        <v>98</v>
      </c>
      <c r="Q4029" s="2" t="s">
        <v>98</v>
      </c>
      <c r="R4029" s="2" t="s">
        <v>98</v>
      </c>
      <c r="S4029" t="s">
        <v>97</v>
      </c>
      <c r="T4029" t="s">
        <v>98</v>
      </c>
      <c r="U4029" s="2" t="s">
        <v>98</v>
      </c>
      <c r="V4029" s="2" t="s">
        <v>98</v>
      </c>
      <c r="W4029" s="2" t="s">
        <v>98</v>
      </c>
      <c r="X4029" s="2" t="s">
        <v>98</v>
      </c>
      <c r="Y4029" s="2" t="s">
        <v>186</v>
      </c>
      <c r="Z4029" s="2" t="s">
        <v>98</v>
      </c>
      <c r="AA4029" s="2" t="s">
        <v>98</v>
      </c>
      <c r="AB4029" s="2" t="s">
        <v>97</v>
      </c>
      <c r="AC4029" t="s">
        <v>189</v>
      </c>
      <c r="AD4029" t="s">
        <v>97</v>
      </c>
      <c r="AE4029" s="1" t="s">
        <v>98</v>
      </c>
      <c r="AF4029" t="s">
        <v>98</v>
      </c>
    </row>
    <row r="4030" spans="1:32">
      <c r="A4030" s="3" t="s">
        <v>184</v>
      </c>
      <c r="B4030">
        <v>4020</v>
      </c>
      <c r="C4030">
        <v>211855</v>
      </c>
      <c r="D4030" t="s">
        <v>136</v>
      </c>
      <c r="E4030" s="2" t="s">
        <v>98</v>
      </c>
      <c r="F4030" s="2" t="s">
        <v>98</v>
      </c>
      <c r="G4030" s="2" t="s">
        <v>98</v>
      </c>
      <c r="H4030" s="3" t="s">
        <v>97</v>
      </c>
      <c r="I4030" s="2" t="s">
        <v>147</v>
      </c>
      <c r="J4030" s="6" t="s">
        <v>97</v>
      </c>
      <c r="K4030" s="2" t="s">
        <v>134</v>
      </c>
      <c r="L4030" t="s">
        <v>140</v>
      </c>
      <c r="M4030" s="2" t="s">
        <v>100</v>
      </c>
      <c r="N4030" s="70" t="s">
        <v>97</v>
      </c>
      <c r="O4030" s="71" t="s">
        <v>174</v>
      </c>
      <c r="P4030" s="5" t="s">
        <v>98</v>
      </c>
      <c r="Q4030" s="2" t="s">
        <v>98</v>
      </c>
      <c r="R4030" s="2" t="s">
        <v>98</v>
      </c>
      <c r="S4030" t="s">
        <v>97</v>
      </c>
      <c r="T4030" t="s">
        <v>98</v>
      </c>
      <c r="U4030" s="2" t="s">
        <v>98</v>
      </c>
      <c r="V4030" s="2" t="s">
        <v>98</v>
      </c>
      <c r="W4030" s="2" t="s">
        <v>98</v>
      </c>
      <c r="X4030" s="2" t="s">
        <v>98</v>
      </c>
      <c r="Y4030" s="2" t="s">
        <v>186</v>
      </c>
      <c r="Z4030" s="2" t="s">
        <v>98</v>
      </c>
      <c r="AA4030" s="2" t="s">
        <v>98</v>
      </c>
      <c r="AB4030" s="2" t="s">
        <v>98</v>
      </c>
      <c r="AC4030" t="s">
        <v>189</v>
      </c>
      <c r="AD4030" s="6" t="s">
        <v>97</v>
      </c>
      <c r="AE4030" s="1" t="s">
        <v>98</v>
      </c>
      <c r="AF4030" t="s">
        <v>98</v>
      </c>
    </row>
    <row r="4031" spans="1:32">
      <c r="A4031" s="3" t="s">
        <v>184</v>
      </c>
      <c r="B4031">
        <v>4021</v>
      </c>
      <c r="C4031" s="6">
        <v>211869</v>
      </c>
      <c r="D4031" t="s">
        <v>136</v>
      </c>
      <c r="E4031" s="2" t="s">
        <v>98</v>
      </c>
      <c r="F4031" s="2" t="s">
        <v>98</v>
      </c>
      <c r="G4031" s="2" t="s">
        <v>98</v>
      </c>
      <c r="H4031" s="2" t="s">
        <v>97</v>
      </c>
      <c r="I4031" s="2" t="s">
        <v>149</v>
      </c>
      <c r="J4031" s="2" t="s">
        <v>97</v>
      </c>
      <c r="K4031" s="2" t="s">
        <v>134</v>
      </c>
      <c r="L4031" t="s">
        <v>140</v>
      </c>
      <c r="M4031" s="2" t="s">
        <v>101</v>
      </c>
      <c r="N4031" s="71" t="s">
        <v>98</v>
      </c>
      <c r="O4031" s="71" t="s">
        <v>174</v>
      </c>
      <c r="P4031" s="4" t="s">
        <v>182</v>
      </c>
      <c r="Q4031" s="2" t="s">
        <v>98</v>
      </c>
      <c r="R4031" s="2" t="s">
        <v>98</v>
      </c>
      <c r="S4031" t="s">
        <v>98</v>
      </c>
      <c r="T4031" t="s">
        <v>98</v>
      </c>
      <c r="U4031" s="2" t="s">
        <v>98</v>
      </c>
      <c r="V4031" s="2" t="s">
        <v>98</v>
      </c>
      <c r="W4031" s="2" t="s">
        <v>98</v>
      </c>
      <c r="X4031" s="2" t="s">
        <v>98</v>
      </c>
      <c r="Y4031" s="2" t="s">
        <v>186</v>
      </c>
      <c r="Z4031" s="2" t="s">
        <v>98</v>
      </c>
      <c r="AA4031" s="2" t="s">
        <v>98</v>
      </c>
      <c r="AB4031" s="2" t="s">
        <v>99</v>
      </c>
      <c r="AC4031" t="s">
        <v>189</v>
      </c>
      <c r="AD4031" t="s">
        <v>97</v>
      </c>
      <c r="AE4031" s="1" t="s">
        <v>98</v>
      </c>
      <c r="AF4031" t="s">
        <v>98</v>
      </c>
    </row>
    <row r="4032" spans="1:32">
      <c r="A4032" s="3" t="s">
        <v>184</v>
      </c>
      <c r="B4032">
        <v>4022</v>
      </c>
      <c r="C4032">
        <v>211871</v>
      </c>
      <c r="D4032" t="s">
        <v>136</v>
      </c>
      <c r="E4032" s="2" t="s">
        <v>97</v>
      </c>
      <c r="F4032" s="2" t="s">
        <v>98</v>
      </c>
      <c r="G4032" s="2" t="s">
        <v>98</v>
      </c>
      <c r="H4032" s="3" t="s">
        <v>97</v>
      </c>
      <c r="I4032" s="2" t="s">
        <v>146</v>
      </c>
      <c r="J4032" s="6" t="s">
        <v>97</v>
      </c>
      <c r="K4032" s="2" t="s">
        <v>134</v>
      </c>
      <c r="L4032" t="s">
        <v>139</v>
      </c>
      <c r="M4032" s="2" t="s">
        <v>100</v>
      </c>
      <c r="N4032" s="70" t="s">
        <v>97</v>
      </c>
      <c r="O4032" s="70" t="s">
        <v>163</v>
      </c>
      <c r="P4032" s="5" t="s">
        <v>98</v>
      </c>
      <c r="Q4032" s="2" t="s">
        <v>98</v>
      </c>
      <c r="R4032" s="2" t="s">
        <v>98</v>
      </c>
      <c r="S4032" t="s">
        <v>97</v>
      </c>
      <c r="T4032" t="s">
        <v>98</v>
      </c>
      <c r="U4032" s="2" t="s">
        <v>98</v>
      </c>
      <c r="V4032" s="2" t="s">
        <v>98</v>
      </c>
      <c r="W4032" s="2" t="s">
        <v>98</v>
      </c>
      <c r="X4032" s="2" t="s">
        <v>98</v>
      </c>
      <c r="Y4032" s="2" t="s">
        <v>98</v>
      </c>
      <c r="Z4032" s="2" t="s">
        <v>98</v>
      </c>
      <c r="AA4032" s="2" t="s">
        <v>98</v>
      </c>
      <c r="AB4032" s="2" t="s">
        <v>97</v>
      </c>
      <c r="AC4032" t="s">
        <v>190</v>
      </c>
      <c r="AD4032" t="s">
        <v>97</v>
      </c>
      <c r="AE4032" s="1" t="s">
        <v>98</v>
      </c>
      <c r="AF4032" t="s">
        <v>97</v>
      </c>
    </row>
    <row r="4033" spans="1:32">
      <c r="A4033" s="3" t="s">
        <v>184</v>
      </c>
      <c r="B4033">
        <v>4023</v>
      </c>
      <c r="C4033">
        <v>211873</v>
      </c>
      <c r="D4033" t="s">
        <v>136</v>
      </c>
      <c r="E4033" s="2" t="s">
        <v>97</v>
      </c>
      <c r="F4033" s="2" t="s">
        <v>98</v>
      </c>
      <c r="G4033" s="2" t="s">
        <v>98</v>
      </c>
      <c r="H4033" s="2" t="s">
        <v>97</v>
      </c>
      <c r="I4033" s="2" t="s">
        <v>146</v>
      </c>
      <c r="J4033" s="6" t="s">
        <v>97</v>
      </c>
      <c r="K4033" s="2" t="s">
        <v>134</v>
      </c>
      <c r="L4033" t="s">
        <v>139</v>
      </c>
      <c r="M4033" s="3" t="s">
        <v>100</v>
      </c>
      <c r="N4033" s="71" t="s">
        <v>98</v>
      </c>
      <c r="O4033" s="71" t="s">
        <v>174</v>
      </c>
      <c r="P4033" s="4" t="s">
        <v>97</v>
      </c>
      <c r="Q4033" s="2" t="s">
        <v>98</v>
      </c>
      <c r="R4033" s="2" t="s">
        <v>98</v>
      </c>
      <c r="S4033" t="s">
        <v>97</v>
      </c>
      <c r="T4033" t="s">
        <v>97</v>
      </c>
      <c r="U4033" s="2" t="s">
        <v>98</v>
      </c>
      <c r="V4033" s="2" t="s">
        <v>98</v>
      </c>
      <c r="W4033" s="2" t="s">
        <v>98</v>
      </c>
      <c r="X4033" s="2" t="s">
        <v>98</v>
      </c>
      <c r="Y4033" s="2" t="s">
        <v>98</v>
      </c>
      <c r="Z4033" s="2" t="s">
        <v>98</v>
      </c>
      <c r="AA4033" s="2" t="s">
        <v>98</v>
      </c>
      <c r="AB4033" s="2" t="s">
        <v>97</v>
      </c>
      <c r="AC4033" t="s">
        <v>190</v>
      </c>
      <c r="AD4033" t="s">
        <v>97</v>
      </c>
      <c r="AE4033" s="1" t="s">
        <v>98</v>
      </c>
      <c r="AF4033" t="s">
        <v>97</v>
      </c>
    </row>
    <row r="4034" spans="1:32">
      <c r="A4034" s="3" t="s">
        <v>184</v>
      </c>
      <c r="B4034">
        <v>4024</v>
      </c>
      <c r="C4034">
        <v>211884</v>
      </c>
      <c r="D4034" t="s">
        <v>136</v>
      </c>
      <c r="E4034" s="2" t="s">
        <v>98</v>
      </c>
      <c r="F4034" s="2" t="s">
        <v>98</v>
      </c>
      <c r="G4034" s="2" t="s">
        <v>98</v>
      </c>
      <c r="H4034" s="3" t="s">
        <v>97</v>
      </c>
      <c r="I4034" s="2" t="s">
        <v>146</v>
      </c>
      <c r="J4034" s="6" t="s">
        <v>97</v>
      </c>
      <c r="K4034" s="2" t="s">
        <v>134</v>
      </c>
      <c r="L4034" t="s">
        <v>139</v>
      </c>
      <c r="M4034" s="2" t="s">
        <v>100</v>
      </c>
      <c r="N4034" s="70" t="s">
        <v>98</v>
      </c>
      <c r="O4034" s="70" t="s">
        <v>174</v>
      </c>
      <c r="P4034" s="4" t="s">
        <v>182</v>
      </c>
      <c r="Q4034" s="2" t="s">
        <v>98</v>
      </c>
      <c r="R4034" s="2" t="s">
        <v>98</v>
      </c>
      <c r="S4034" t="s">
        <v>98</v>
      </c>
      <c r="T4034" t="s">
        <v>98</v>
      </c>
      <c r="U4034" s="2" t="s">
        <v>98</v>
      </c>
      <c r="V4034" s="2" t="s">
        <v>98</v>
      </c>
      <c r="W4034" s="2" t="s">
        <v>98</v>
      </c>
      <c r="X4034" s="2" t="s">
        <v>98</v>
      </c>
      <c r="Y4034" s="2" t="s">
        <v>98</v>
      </c>
      <c r="Z4034" s="2" t="s">
        <v>98</v>
      </c>
      <c r="AA4034" s="2" t="s">
        <v>98</v>
      </c>
      <c r="AB4034" s="2" t="s">
        <v>97</v>
      </c>
      <c r="AC4034" t="s">
        <v>189</v>
      </c>
      <c r="AD4034" s="6" t="s">
        <v>97</v>
      </c>
      <c r="AE4034" s="1" t="s">
        <v>98</v>
      </c>
      <c r="AF4034" t="s">
        <v>98</v>
      </c>
    </row>
    <row r="4035" spans="1:32">
      <c r="A4035" s="3" t="s">
        <v>184</v>
      </c>
      <c r="B4035">
        <v>4025</v>
      </c>
      <c r="C4035">
        <v>211915</v>
      </c>
      <c r="D4035" t="s">
        <v>136</v>
      </c>
      <c r="E4035" s="2" t="s">
        <v>98</v>
      </c>
      <c r="F4035" s="2" t="s">
        <v>98</v>
      </c>
      <c r="G4035" s="2" t="s">
        <v>98</v>
      </c>
      <c r="H4035" s="3" t="s">
        <v>97</v>
      </c>
      <c r="I4035" s="2" t="s">
        <v>144</v>
      </c>
      <c r="J4035" s="6" t="s">
        <v>97</v>
      </c>
      <c r="K4035" s="2" t="s">
        <v>134</v>
      </c>
      <c r="L4035" t="s">
        <v>140</v>
      </c>
      <c r="M4035" s="3" t="s">
        <v>101</v>
      </c>
      <c r="N4035" s="71" t="s">
        <v>98</v>
      </c>
      <c r="O4035" s="71" t="s">
        <v>174</v>
      </c>
      <c r="P4035" s="5" t="s">
        <v>182</v>
      </c>
      <c r="Q4035" s="2" t="s">
        <v>98</v>
      </c>
      <c r="R4035" s="2" t="s">
        <v>98</v>
      </c>
      <c r="S4035" t="s">
        <v>98</v>
      </c>
      <c r="T4035" t="s">
        <v>98</v>
      </c>
      <c r="U4035" s="2" t="s">
        <v>98</v>
      </c>
      <c r="V4035" s="2" t="s">
        <v>98</v>
      </c>
      <c r="W4035" s="2" t="s">
        <v>98</v>
      </c>
      <c r="X4035" s="2" t="s">
        <v>98</v>
      </c>
      <c r="Y4035" s="2" t="s">
        <v>186</v>
      </c>
      <c r="Z4035" s="2" t="s">
        <v>98</v>
      </c>
      <c r="AA4035" s="2" t="s">
        <v>98</v>
      </c>
      <c r="AB4035" s="2" t="s">
        <v>97</v>
      </c>
      <c r="AC4035" t="s">
        <v>189</v>
      </c>
      <c r="AD4035" s="6" t="s">
        <v>97</v>
      </c>
      <c r="AE4035" s="1" t="s">
        <v>98</v>
      </c>
      <c r="AF4035" t="s">
        <v>97</v>
      </c>
    </row>
    <row r="4036" spans="1:32">
      <c r="A4036" s="3" t="s">
        <v>184</v>
      </c>
      <c r="B4036">
        <v>4026</v>
      </c>
      <c r="C4036" s="6">
        <v>211916</v>
      </c>
      <c r="D4036" t="s">
        <v>137</v>
      </c>
      <c r="E4036" s="2" t="s">
        <v>98</v>
      </c>
      <c r="F4036" s="2" t="s">
        <v>98</v>
      </c>
      <c r="G4036" s="2" t="s">
        <v>98</v>
      </c>
      <c r="H4036" s="2" t="s">
        <v>97</v>
      </c>
      <c r="I4036" s="2" t="s">
        <v>149</v>
      </c>
      <c r="J4036" s="2" t="s">
        <v>97</v>
      </c>
      <c r="K4036" s="2" t="s">
        <v>134</v>
      </c>
      <c r="L4036" t="s">
        <v>140</v>
      </c>
      <c r="M4036" s="2" t="s">
        <v>100</v>
      </c>
      <c r="N4036" s="71" t="s">
        <v>97</v>
      </c>
      <c r="O4036" s="71" t="s">
        <v>163</v>
      </c>
      <c r="P4036" s="4" t="s">
        <v>182</v>
      </c>
      <c r="Q4036" s="2" t="s">
        <v>98</v>
      </c>
      <c r="R4036" s="2" t="s">
        <v>98</v>
      </c>
      <c r="S4036" t="s">
        <v>98</v>
      </c>
      <c r="T4036" t="s">
        <v>98</v>
      </c>
      <c r="U4036" s="2" t="s">
        <v>98</v>
      </c>
      <c r="V4036" s="2" t="s">
        <v>98</v>
      </c>
      <c r="W4036" s="2" t="s">
        <v>98</v>
      </c>
      <c r="X4036" s="2" t="s">
        <v>98</v>
      </c>
      <c r="Y4036" s="2" t="s">
        <v>186</v>
      </c>
      <c r="Z4036" s="2" t="s">
        <v>98</v>
      </c>
      <c r="AA4036" s="2" t="s">
        <v>98</v>
      </c>
      <c r="AB4036" s="2" t="s">
        <v>98</v>
      </c>
      <c r="AC4036" t="s">
        <v>189</v>
      </c>
      <c r="AD4036" t="s">
        <v>97</v>
      </c>
      <c r="AE4036" s="1" t="s">
        <v>98</v>
      </c>
      <c r="AF4036" t="s">
        <v>98</v>
      </c>
    </row>
    <row r="4037" spans="1:32">
      <c r="A4037" s="3" t="s">
        <v>184</v>
      </c>
      <c r="B4037">
        <v>4027</v>
      </c>
      <c r="C4037" s="6">
        <v>211917</v>
      </c>
      <c r="D4037" t="s">
        <v>136</v>
      </c>
      <c r="E4037" s="2" t="s">
        <v>98</v>
      </c>
      <c r="F4037" s="2" t="s">
        <v>98</v>
      </c>
      <c r="G4037" s="2" t="s">
        <v>98</v>
      </c>
      <c r="H4037" s="2" t="s">
        <v>97</v>
      </c>
      <c r="I4037" s="2" t="s">
        <v>148</v>
      </c>
      <c r="J4037" s="2" t="s">
        <v>97</v>
      </c>
      <c r="K4037" s="2" t="s">
        <v>134</v>
      </c>
      <c r="L4037" t="s">
        <v>140</v>
      </c>
      <c r="M4037" s="2" t="s">
        <v>101</v>
      </c>
      <c r="N4037" s="71" t="s">
        <v>97</v>
      </c>
      <c r="O4037" s="71" t="s">
        <v>174</v>
      </c>
      <c r="P4037" s="4" t="s">
        <v>182</v>
      </c>
      <c r="Q4037" s="2" t="s">
        <v>98</v>
      </c>
      <c r="R4037" s="2" t="s">
        <v>98</v>
      </c>
      <c r="S4037" t="s">
        <v>98</v>
      </c>
      <c r="T4037" t="s">
        <v>98</v>
      </c>
      <c r="U4037" s="2" t="s">
        <v>98</v>
      </c>
      <c r="V4037" s="2" t="s">
        <v>98</v>
      </c>
      <c r="W4037" s="2" t="s">
        <v>98</v>
      </c>
      <c r="X4037" s="2" t="s">
        <v>98</v>
      </c>
      <c r="Y4037" s="2" t="s">
        <v>98</v>
      </c>
      <c r="Z4037" s="2" t="s">
        <v>98</v>
      </c>
      <c r="AA4037" s="2" t="s">
        <v>98</v>
      </c>
      <c r="AB4037" s="2" t="s">
        <v>98</v>
      </c>
      <c r="AC4037" t="s">
        <v>189</v>
      </c>
      <c r="AD4037" t="s">
        <v>97</v>
      </c>
      <c r="AE4037" s="1" t="s">
        <v>98</v>
      </c>
      <c r="AF4037" t="s">
        <v>98</v>
      </c>
    </row>
    <row r="4038" spans="1:32">
      <c r="A4038" s="3" t="s">
        <v>184</v>
      </c>
      <c r="B4038">
        <v>4028</v>
      </c>
      <c r="C4038">
        <v>211964</v>
      </c>
      <c r="D4038" t="s">
        <v>136</v>
      </c>
      <c r="E4038" s="2" t="s">
        <v>97</v>
      </c>
      <c r="F4038" s="2" t="s">
        <v>98</v>
      </c>
      <c r="G4038" s="2" t="s">
        <v>98</v>
      </c>
      <c r="H4038" s="3" t="s">
        <v>97</v>
      </c>
      <c r="I4038" s="2" t="s">
        <v>147</v>
      </c>
      <c r="J4038" s="6" t="s">
        <v>97</v>
      </c>
      <c r="K4038" s="2" t="s">
        <v>134</v>
      </c>
      <c r="L4038" t="s">
        <v>139</v>
      </c>
      <c r="M4038" s="2" t="s">
        <v>100</v>
      </c>
      <c r="N4038" s="70" t="s">
        <v>97</v>
      </c>
      <c r="O4038" s="70" t="s">
        <v>163</v>
      </c>
      <c r="P4038" s="5" t="s">
        <v>98</v>
      </c>
      <c r="Q4038" s="2" t="s">
        <v>98</v>
      </c>
      <c r="R4038" s="2" t="s">
        <v>98</v>
      </c>
      <c r="S4038" t="s">
        <v>97</v>
      </c>
      <c r="T4038" t="s">
        <v>98</v>
      </c>
      <c r="U4038" s="2" t="s">
        <v>98</v>
      </c>
      <c r="V4038" s="2" t="s">
        <v>97</v>
      </c>
      <c r="W4038" s="2" t="s">
        <v>98</v>
      </c>
      <c r="X4038" s="2" t="s">
        <v>98</v>
      </c>
      <c r="Y4038" s="2" t="s">
        <v>98</v>
      </c>
      <c r="Z4038" s="2" t="s">
        <v>98</v>
      </c>
      <c r="AA4038" s="2" t="s">
        <v>98</v>
      </c>
      <c r="AB4038" s="2" t="s">
        <v>97</v>
      </c>
      <c r="AC4038" t="s">
        <v>189</v>
      </c>
      <c r="AD4038" s="6" t="s">
        <v>97</v>
      </c>
      <c r="AE4038" s="1" t="s">
        <v>98</v>
      </c>
      <c r="AF4038" t="s">
        <v>97</v>
      </c>
    </row>
    <row r="4039" spans="1:32">
      <c r="A4039" s="3" t="s">
        <v>184</v>
      </c>
      <c r="B4039">
        <v>4029</v>
      </c>
      <c r="C4039">
        <v>211969</v>
      </c>
      <c r="D4039" t="s">
        <v>136</v>
      </c>
      <c r="E4039" s="2" t="s">
        <v>98</v>
      </c>
      <c r="F4039" s="2" t="s">
        <v>98</v>
      </c>
      <c r="G4039" s="2" t="s">
        <v>98</v>
      </c>
      <c r="H4039" s="3" t="s">
        <v>97</v>
      </c>
      <c r="I4039" s="2" t="s">
        <v>145</v>
      </c>
      <c r="J4039" s="6" t="s">
        <v>97</v>
      </c>
      <c r="K4039" s="2" t="s">
        <v>134</v>
      </c>
      <c r="L4039" t="s">
        <v>140</v>
      </c>
      <c r="M4039" s="3" t="s">
        <v>100</v>
      </c>
      <c r="N4039" s="71" t="s">
        <v>98</v>
      </c>
      <c r="O4039" s="71" t="s">
        <v>163</v>
      </c>
      <c r="P4039" s="5" t="s">
        <v>182</v>
      </c>
      <c r="Q4039" s="2" t="s">
        <v>98</v>
      </c>
      <c r="R4039" s="2" t="s">
        <v>98</v>
      </c>
      <c r="S4039" t="s">
        <v>98</v>
      </c>
      <c r="T4039" t="s">
        <v>98</v>
      </c>
      <c r="U4039" s="2" t="s">
        <v>98</v>
      </c>
      <c r="V4039" s="2" t="s">
        <v>98</v>
      </c>
      <c r="W4039" s="2" t="s">
        <v>98</v>
      </c>
      <c r="X4039" s="2" t="s">
        <v>98</v>
      </c>
      <c r="Y4039" s="2" t="s">
        <v>186</v>
      </c>
      <c r="Z4039" s="2" t="s">
        <v>98</v>
      </c>
      <c r="AA4039" s="2" t="s">
        <v>98</v>
      </c>
      <c r="AB4039" s="2" t="s">
        <v>99</v>
      </c>
      <c r="AC4039" t="s">
        <v>189</v>
      </c>
      <c r="AD4039" s="6" t="s">
        <v>97</v>
      </c>
      <c r="AE4039" s="1" t="s">
        <v>98</v>
      </c>
      <c r="AF4039" t="s">
        <v>98</v>
      </c>
    </row>
    <row r="4040" spans="1:32">
      <c r="A4040" s="3" t="s">
        <v>184</v>
      </c>
      <c r="B4040">
        <v>4030</v>
      </c>
      <c r="C4040">
        <v>211970</v>
      </c>
      <c r="D4040" t="s">
        <v>136</v>
      </c>
      <c r="E4040" s="2" t="s">
        <v>98</v>
      </c>
      <c r="F4040" s="2" t="s">
        <v>98</v>
      </c>
      <c r="G4040" s="2" t="s">
        <v>98</v>
      </c>
      <c r="H4040" s="3" t="s">
        <v>97</v>
      </c>
      <c r="I4040" s="2" t="s">
        <v>145</v>
      </c>
      <c r="J4040" s="6" t="s">
        <v>97</v>
      </c>
      <c r="K4040" s="2" t="s">
        <v>134</v>
      </c>
      <c r="L4040" t="s">
        <v>140</v>
      </c>
      <c r="M4040" s="2" t="s">
        <v>101</v>
      </c>
      <c r="N4040" s="70" t="s">
        <v>98</v>
      </c>
      <c r="O4040" s="70" t="s">
        <v>174</v>
      </c>
      <c r="P4040" s="4" t="s">
        <v>182</v>
      </c>
      <c r="Q4040" s="2" t="s">
        <v>98</v>
      </c>
      <c r="R4040" s="2" t="s">
        <v>98</v>
      </c>
      <c r="S4040" t="s">
        <v>98</v>
      </c>
      <c r="T4040" t="s">
        <v>98</v>
      </c>
      <c r="U4040" s="2" t="s">
        <v>98</v>
      </c>
      <c r="V4040" s="2" t="s">
        <v>98</v>
      </c>
      <c r="W4040" s="2" t="s">
        <v>98</v>
      </c>
      <c r="X4040" s="2" t="s">
        <v>98</v>
      </c>
      <c r="Y4040" s="2" t="s">
        <v>98</v>
      </c>
      <c r="Z4040" s="2" t="s">
        <v>98</v>
      </c>
      <c r="AA4040" s="2" t="s">
        <v>98</v>
      </c>
      <c r="AB4040" s="2" t="s">
        <v>98</v>
      </c>
      <c r="AC4040" t="s">
        <v>189</v>
      </c>
      <c r="AD4040" s="6" t="s">
        <v>97</v>
      </c>
      <c r="AE4040" s="1" t="s">
        <v>98</v>
      </c>
      <c r="AF4040" t="s">
        <v>98</v>
      </c>
    </row>
    <row r="4041" spans="1:32">
      <c r="A4041" s="3" t="s">
        <v>184</v>
      </c>
      <c r="B4041">
        <v>4031</v>
      </c>
      <c r="C4041">
        <v>211979</v>
      </c>
      <c r="D4041" t="s">
        <v>137</v>
      </c>
      <c r="E4041" s="2" t="s">
        <v>98</v>
      </c>
      <c r="F4041" s="2" t="s">
        <v>98</v>
      </c>
      <c r="G4041" s="2" t="s">
        <v>98</v>
      </c>
      <c r="H4041" s="3" t="s">
        <v>98</v>
      </c>
      <c r="I4041" s="2" t="s">
        <v>145</v>
      </c>
      <c r="J4041" s="6" t="s">
        <v>97</v>
      </c>
      <c r="K4041" s="2" t="s">
        <v>134</v>
      </c>
      <c r="L4041" t="s">
        <v>140</v>
      </c>
      <c r="M4041" s="2" t="s">
        <v>100</v>
      </c>
      <c r="N4041" s="70" t="s">
        <v>97</v>
      </c>
      <c r="O4041" s="70" t="s">
        <v>174</v>
      </c>
      <c r="P4041" s="4" t="s">
        <v>98</v>
      </c>
      <c r="Q4041" s="2" t="s">
        <v>98</v>
      </c>
      <c r="R4041" s="2" t="s">
        <v>98</v>
      </c>
      <c r="S4041" t="s">
        <v>97</v>
      </c>
      <c r="T4041" t="s">
        <v>98</v>
      </c>
      <c r="U4041" s="2" t="s">
        <v>98</v>
      </c>
      <c r="V4041" s="2" t="s">
        <v>98</v>
      </c>
      <c r="W4041" s="2" t="s">
        <v>98</v>
      </c>
      <c r="X4041" s="2" t="s">
        <v>98</v>
      </c>
      <c r="Y4041" s="2" t="s">
        <v>186</v>
      </c>
      <c r="Z4041" s="2" t="s">
        <v>98</v>
      </c>
      <c r="AA4041" s="2" t="s">
        <v>98</v>
      </c>
      <c r="AB4041" s="2" t="s">
        <v>98</v>
      </c>
      <c r="AC4041" t="s">
        <v>189</v>
      </c>
      <c r="AD4041" s="6" t="s">
        <v>97</v>
      </c>
      <c r="AE4041" s="1" t="s">
        <v>98</v>
      </c>
      <c r="AF4041" t="s">
        <v>98</v>
      </c>
    </row>
    <row r="4042" spans="1:32">
      <c r="A4042" s="3" t="s">
        <v>183</v>
      </c>
      <c r="B4042">
        <v>4032</v>
      </c>
      <c r="C4042" s="6">
        <v>211981</v>
      </c>
      <c r="D4042" t="s">
        <v>136</v>
      </c>
      <c r="E4042" s="2" t="s">
        <v>98</v>
      </c>
      <c r="F4042" s="2" t="s">
        <v>98</v>
      </c>
      <c r="G4042" s="2" t="s">
        <v>98</v>
      </c>
      <c r="H4042" s="2" t="s">
        <v>98</v>
      </c>
      <c r="I4042" s="2" t="s">
        <v>145</v>
      </c>
      <c r="J4042" s="2" t="s">
        <v>97</v>
      </c>
      <c r="K4042" s="2" t="s">
        <v>134</v>
      </c>
      <c r="L4042" t="s">
        <v>140</v>
      </c>
      <c r="M4042" s="2" t="s">
        <v>101</v>
      </c>
      <c r="N4042" s="71" t="s">
        <v>98</v>
      </c>
      <c r="O4042" s="71" t="s">
        <v>174</v>
      </c>
      <c r="P4042" s="4" t="s">
        <v>182</v>
      </c>
      <c r="Q4042" s="2" t="s">
        <v>98</v>
      </c>
      <c r="R4042" s="2" t="s">
        <v>98</v>
      </c>
      <c r="S4042" t="s">
        <v>98</v>
      </c>
      <c r="T4042" t="s">
        <v>98</v>
      </c>
      <c r="U4042" s="2" t="s">
        <v>98</v>
      </c>
      <c r="V4042" s="2" t="s">
        <v>98</v>
      </c>
      <c r="W4042" s="2" t="s">
        <v>98</v>
      </c>
      <c r="X4042" s="2" t="s">
        <v>98</v>
      </c>
      <c r="Y4042" s="2" t="s">
        <v>186</v>
      </c>
      <c r="Z4042" s="2" t="s">
        <v>98</v>
      </c>
      <c r="AA4042" s="2" t="s">
        <v>98</v>
      </c>
      <c r="AB4042" s="2" t="s">
        <v>97</v>
      </c>
      <c r="AC4042" t="s">
        <v>189</v>
      </c>
      <c r="AD4042" t="s">
        <v>97</v>
      </c>
      <c r="AE4042" s="1" t="s">
        <v>98</v>
      </c>
      <c r="AF4042" t="s">
        <v>99</v>
      </c>
    </row>
    <row r="4043" spans="1:32">
      <c r="A4043" s="3" t="s">
        <v>184</v>
      </c>
      <c r="B4043">
        <v>4033</v>
      </c>
      <c r="C4043">
        <v>212002</v>
      </c>
      <c r="D4043" t="s">
        <v>136</v>
      </c>
      <c r="E4043" s="2" t="s">
        <v>98</v>
      </c>
      <c r="F4043" s="2" t="s">
        <v>98</v>
      </c>
      <c r="G4043" s="2" t="s">
        <v>98</v>
      </c>
      <c r="H4043" s="3" t="s">
        <v>97</v>
      </c>
      <c r="I4043" s="2" t="s">
        <v>149</v>
      </c>
      <c r="J4043" s="6" t="s">
        <v>98</v>
      </c>
      <c r="K4043" s="2" t="s">
        <v>134</v>
      </c>
      <c r="L4043" t="s">
        <v>138</v>
      </c>
      <c r="M4043" s="2" t="s">
        <v>100</v>
      </c>
      <c r="N4043" s="70" t="s">
        <v>99</v>
      </c>
      <c r="O4043" s="70" t="s">
        <v>174</v>
      </c>
      <c r="P4043" s="5" t="s">
        <v>182</v>
      </c>
      <c r="Q4043" s="2" t="s">
        <v>97</v>
      </c>
      <c r="R4043" s="2" t="s">
        <v>98</v>
      </c>
      <c r="S4043" t="s">
        <v>98</v>
      </c>
      <c r="T4043" t="s">
        <v>97</v>
      </c>
      <c r="U4043" s="2" t="s">
        <v>98</v>
      </c>
      <c r="V4043" s="2" t="s">
        <v>97</v>
      </c>
      <c r="W4043" s="2" t="s">
        <v>98</v>
      </c>
      <c r="X4043" s="2" t="s">
        <v>98</v>
      </c>
      <c r="Y4043" s="2" t="s">
        <v>99</v>
      </c>
      <c r="Z4043" s="2" t="s">
        <v>98</v>
      </c>
      <c r="AA4043" s="2" t="s">
        <v>98</v>
      </c>
      <c r="AB4043" s="2" t="s">
        <v>98</v>
      </c>
      <c r="AC4043" t="s">
        <v>190</v>
      </c>
      <c r="AD4043" s="6" t="s">
        <v>97</v>
      </c>
      <c r="AE4043" s="1" t="s">
        <v>98</v>
      </c>
      <c r="AF4043" t="s">
        <v>97</v>
      </c>
    </row>
    <row r="4044" spans="1:32">
      <c r="A4044" s="3" t="s">
        <v>184</v>
      </c>
      <c r="B4044">
        <v>4034</v>
      </c>
      <c r="C4044" s="6">
        <v>212011</v>
      </c>
      <c r="D4044" t="s">
        <v>136</v>
      </c>
      <c r="E4044" s="2" t="s">
        <v>98</v>
      </c>
      <c r="F4044" s="2" t="s">
        <v>98</v>
      </c>
      <c r="G4044" s="2" t="s">
        <v>98</v>
      </c>
      <c r="H4044" s="2" t="s">
        <v>97</v>
      </c>
      <c r="I4044" s="2" t="s">
        <v>149</v>
      </c>
      <c r="J4044" s="2" t="s">
        <v>97</v>
      </c>
      <c r="K4044" s="2" t="s">
        <v>134</v>
      </c>
      <c r="L4044" t="s">
        <v>140</v>
      </c>
      <c r="M4044" s="2" t="s">
        <v>100</v>
      </c>
      <c r="N4044" s="71" t="s">
        <v>98</v>
      </c>
      <c r="O4044" s="71" t="s">
        <v>163</v>
      </c>
      <c r="P4044" s="4" t="s">
        <v>98</v>
      </c>
      <c r="Q4044" s="2" t="s">
        <v>98</v>
      </c>
      <c r="R4044" s="2" t="s">
        <v>98</v>
      </c>
      <c r="S4044" t="s">
        <v>97</v>
      </c>
      <c r="T4044" t="s">
        <v>98</v>
      </c>
      <c r="U4044" s="2" t="s">
        <v>98</v>
      </c>
      <c r="V4044" s="2" t="s">
        <v>98</v>
      </c>
      <c r="W4044" s="2" t="s">
        <v>98</v>
      </c>
      <c r="X4044" s="2" t="s">
        <v>98</v>
      </c>
      <c r="Y4044" s="2" t="s">
        <v>186</v>
      </c>
      <c r="Z4044" s="2" t="s">
        <v>98</v>
      </c>
      <c r="AA4044" s="2" t="s">
        <v>98</v>
      </c>
      <c r="AB4044" s="2" t="s">
        <v>97</v>
      </c>
      <c r="AC4044" t="s">
        <v>189</v>
      </c>
      <c r="AD4044" t="s">
        <v>97</v>
      </c>
      <c r="AE4044" s="1" t="s">
        <v>98</v>
      </c>
      <c r="AF4044" t="s">
        <v>98</v>
      </c>
    </row>
    <row r="4045" spans="1:32">
      <c r="A4045" s="3" t="s">
        <v>184</v>
      </c>
      <c r="B4045">
        <v>4035</v>
      </c>
      <c r="C4045">
        <v>212013</v>
      </c>
      <c r="D4045" t="s">
        <v>136</v>
      </c>
      <c r="E4045" s="2" t="s">
        <v>98</v>
      </c>
      <c r="F4045" s="2" t="s">
        <v>98</v>
      </c>
      <c r="G4045" s="2" t="s">
        <v>98</v>
      </c>
      <c r="H4045" s="3" t="s">
        <v>97</v>
      </c>
      <c r="I4045" s="2" t="s">
        <v>149</v>
      </c>
      <c r="J4045" s="6" t="s">
        <v>97</v>
      </c>
      <c r="K4045" s="2" t="s">
        <v>134</v>
      </c>
      <c r="L4045" t="s">
        <v>140</v>
      </c>
      <c r="M4045" s="2" t="s">
        <v>101</v>
      </c>
      <c r="N4045" s="70" t="s">
        <v>98</v>
      </c>
      <c r="O4045" s="70" t="s">
        <v>174</v>
      </c>
      <c r="P4045" s="5" t="s">
        <v>182</v>
      </c>
      <c r="Q4045" s="2" t="s">
        <v>98</v>
      </c>
      <c r="R4045" s="2" t="s">
        <v>98</v>
      </c>
      <c r="S4045" t="s">
        <v>98</v>
      </c>
      <c r="T4045" t="s">
        <v>98</v>
      </c>
      <c r="U4045" s="2" t="s">
        <v>98</v>
      </c>
      <c r="V4045" s="2" t="s">
        <v>98</v>
      </c>
      <c r="W4045" s="2" t="s">
        <v>98</v>
      </c>
      <c r="X4045" s="2" t="s">
        <v>98</v>
      </c>
      <c r="Y4045" s="2" t="s">
        <v>98</v>
      </c>
      <c r="Z4045" s="2" t="s">
        <v>98</v>
      </c>
      <c r="AA4045" s="2" t="s">
        <v>98</v>
      </c>
      <c r="AB4045" s="2" t="s">
        <v>97</v>
      </c>
      <c r="AC4045" t="s">
        <v>189</v>
      </c>
      <c r="AD4045" s="6" t="s">
        <v>97</v>
      </c>
      <c r="AE4045" s="1" t="s">
        <v>98</v>
      </c>
      <c r="AF4045" t="s">
        <v>98</v>
      </c>
    </row>
    <row r="4046" spans="1:32">
      <c r="A4046" s="3" t="s">
        <v>184</v>
      </c>
      <c r="B4046">
        <v>4036</v>
      </c>
      <c r="C4046">
        <v>212016</v>
      </c>
      <c r="D4046" t="s">
        <v>137</v>
      </c>
      <c r="E4046" s="2" t="s">
        <v>98</v>
      </c>
      <c r="F4046" s="2" t="s">
        <v>98</v>
      </c>
      <c r="G4046" s="2" t="s">
        <v>98</v>
      </c>
      <c r="H4046" s="3" t="s">
        <v>97</v>
      </c>
      <c r="I4046" s="2" t="s">
        <v>149</v>
      </c>
      <c r="J4046" s="6" t="s">
        <v>97</v>
      </c>
      <c r="K4046" s="2" t="s">
        <v>134</v>
      </c>
      <c r="L4046" t="s">
        <v>140</v>
      </c>
      <c r="M4046" s="2" t="s">
        <v>100</v>
      </c>
      <c r="N4046" s="70" t="s">
        <v>98</v>
      </c>
      <c r="O4046" s="70" t="s">
        <v>174</v>
      </c>
      <c r="P4046" s="4" t="s">
        <v>182</v>
      </c>
      <c r="Q4046" s="2" t="s">
        <v>98</v>
      </c>
      <c r="R4046" s="2" t="s">
        <v>98</v>
      </c>
      <c r="S4046" t="s">
        <v>98</v>
      </c>
      <c r="T4046" t="s">
        <v>98</v>
      </c>
      <c r="U4046" s="2" t="s">
        <v>98</v>
      </c>
      <c r="V4046" s="2" t="s">
        <v>98</v>
      </c>
      <c r="W4046" s="2" t="s">
        <v>98</v>
      </c>
      <c r="X4046" s="2" t="s">
        <v>98</v>
      </c>
      <c r="Y4046" s="2" t="s">
        <v>186</v>
      </c>
      <c r="Z4046" s="2" t="s">
        <v>98</v>
      </c>
      <c r="AA4046" s="2" t="s">
        <v>98</v>
      </c>
      <c r="AB4046" s="2" t="s">
        <v>97</v>
      </c>
      <c r="AC4046" t="s">
        <v>189</v>
      </c>
      <c r="AD4046" s="6" t="s">
        <v>97</v>
      </c>
      <c r="AE4046" s="1" t="s">
        <v>98</v>
      </c>
      <c r="AF4046" t="s">
        <v>98</v>
      </c>
    </row>
    <row r="4047" spans="1:32">
      <c r="A4047" s="3" t="s">
        <v>184</v>
      </c>
      <c r="B4047">
        <v>4037</v>
      </c>
      <c r="C4047">
        <v>212028</v>
      </c>
      <c r="D4047" t="s">
        <v>136</v>
      </c>
      <c r="E4047" s="2" t="s">
        <v>98</v>
      </c>
      <c r="F4047" s="2" t="s">
        <v>98</v>
      </c>
      <c r="G4047" s="2" t="s">
        <v>98</v>
      </c>
      <c r="H4047" s="2" t="s">
        <v>97</v>
      </c>
      <c r="I4047" s="2" t="s">
        <v>146</v>
      </c>
      <c r="J4047" s="6" t="s">
        <v>97</v>
      </c>
      <c r="K4047" s="2" t="s">
        <v>135</v>
      </c>
      <c r="L4047" t="s">
        <v>140</v>
      </c>
      <c r="M4047" s="2" t="s">
        <v>100</v>
      </c>
      <c r="N4047" s="70" t="s">
        <v>97</v>
      </c>
      <c r="O4047" s="70" t="s">
        <v>163</v>
      </c>
      <c r="P4047" s="5" t="s">
        <v>182</v>
      </c>
      <c r="Q4047" s="2" t="s">
        <v>98</v>
      </c>
      <c r="R4047" s="2" t="s">
        <v>98</v>
      </c>
      <c r="S4047" t="s">
        <v>98</v>
      </c>
      <c r="T4047" t="s">
        <v>98</v>
      </c>
      <c r="U4047" s="2" t="s">
        <v>98</v>
      </c>
      <c r="V4047" s="2" t="s">
        <v>98</v>
      </c>
      <c r="W4047" s="2" t="s">
        <v>98</v>
      </c>
      <c r="X4047" s="2" t="s">
        <v>98</v>
      </c>
      <c r="Y4047" s="2" t="s">
        <v>186</v>
      </c>
      <c r="Z4047" s="2" t="s">
        <v>97</v>
      </c>
      <c r="AA4047" s="2" t="s">
        <v>98</v>
      </c>
      <c r="AB4047" s="2" t="s">
        <v>185</v>
      </c>
      <c r="AC4047" t="s">
        <v>189</v>
      </c>
      <c r="AD4047" s="6" t="s">
        <v>98</v>
      </c>
      <c r="AE4047" s="1" t="s">
        <v>98</v>
      </c>
      <c r="AF4047" t="s">
        <v>98</v>
      </c>
    </row>
    <row r="4048" spans="1:32">
      <c r="A4048" s="3" t="s">
        <v>184</v>
      </c>
      <c r="B4048">
        <v>4038</v>
      </c>
      <c r="C4048">
        <v>212029</v>
      </c>
      <c r="D4048" t="s">
        <v>137</v>
      </c>
      <c r="E4048" s="2" t="s">
        <v>98</v>
      </c>
      <c r="F4048" s="2" t="s">
        <v>98</v>
      </c>
      <c r="G4048" s="2" t="s">
        <v>98</v>
      </c>
      <c r="H4048" s="3" t="s">
        <v>97</v>
      </c>
      <c r="I4048" s="2" t="s">
        <v>146</v>
      </c>
      <c r="J4048" s="6" t="s">
        <v>97</v>
      </c>
      <c r="K4048" s="2" t="s">
        <v>134</v>
      </c>
      <c r="L4048" t="s">
        <v>140</v>
      </c>
      <c r="M4048" s="2" t="s">
        <v>100</v>
      </c>
      <c r="N4048" s="70" t="s">
        <v>97</v>
      </c>
      <c r="O4048" s="70" t="s">
        <v>174</v>
      </c>
      <c r="P4048" s="4" t="s">
        <v>182</v>
      </c>
      <c r="Q4048" s="2" t="s">
        <v>98</v>
      </c>
      <c r="R4048" s="2" t="s">
        <v>98</v>
      </c>
      <c r="S4048" t="s">
        <v>98</v>
      </c>
      <c r="T4048" t="s">
        <v>98</v>
      </c>
      <c r="U4048" s="2" t="s">
        <v>98</v>
      </c>
      <c r="V4048" s="2" t="s">
        <v>98</v>
      </c>
      <c r="W4048" s="2" t="s">
        <v>98</v>
      </c>
      <c r="X4048" s="2" t="s">
        <v>98</v>
      </c>
      <c r="Y4048" s="2" t="s">
        <v>186</v>
      </c>
      <c r="Z4048" s="2" t="s">
        <v>98</v>
      </c>
      <c r="AA4048" s="2" t="s">
        <v>98</v>
      </c>
      <c r="AB4048" s="2" t="s">
        <v>97</v>
      </c>
      <c r="AC4048" t="s">
        <v>189</v>
      </c>
      <c r="AD4048" s="6" t="s">
        <v>97</v>
      </c>
      <c r="AE4048" s="1" t="s">
        <v>98</v>
      </c>
      <c r="AF4048" t="s">
        <v>98</v>
      </c>
    </row>
    <row r="4049" spans="1:32">
      <c r="A4049" s="3" t="s">
        <v>184</v>
      </c>
      <c r="B4049">
        <v>4039</v>
      </c>
      <c r="C4049" s="6">
        <v>212070</v>
      </c>
      <c r="D4049" t="s">
        <v>136</v>
      </c>
      <c r="E4049" s="2" t="s">
        <v>98</v>
      </c>
      <c r="F4049" s="2" t="s">
        <v>98</v>
      </c>
      <c r="G4049" s="2" t="s">
        <v>98</v>
      </c>
      <c r="H4049" s="2" t="s">
        <v>97</v>
      </c>
      <c r="I4049" s="2" t="s">
        <v>145</v>
      </c>
      <c r="J4049" s="2" t="s">
        <v>97</v>
      </c>
      <c r="K4049" s="2" t="s">
        <v>134</v>
      </c>
      <c r="L4049" t="s">
        <v>140</v>
      </c>
      <c r="M4049" s="2" t="s">
        <v>100</v>
      </c>
      <c r="N4049" s="71" t="s">
        <v>97</v>
      </c>
      <c r="O4049" s="71" t="s">
        <v>163</v>
      </c>
      <c r="P4049" s="4" t="s">
        <v>97</v>
      </c>
      <c r="Q4049" s="2" t="s">
        <v>98</v>
      </c>
      <c r="R4049" s="2" t="s">
        <v>98</v>
      </c>
      <c r="S4049" t="s">
        <v>97</v>
      </c>
      <c r="T4049" t="s">
        <v>98</v>
      </c>
      <c r="U4049" s="2" t="s">
        <v>98</v>
      </c>
      <c r="V4049" s="2" t="s">
        <v>98</v>
      </c>
      <c r="W4049" s="2" t="s">
        <v>98</v>
      </c>
      <c r="X4049" s="2" t="s">
        <v>98</v>
      </c>
      <c r="Y4049" s="2" t="s">
        <v>186</v>
      </c>
      <c r="Z4049" s="2" t="s">
        <v>98</v>
      </c>
      <c r="AA4049" s="2" t="s">
        <v>98</v>
      </c>
      <c r="AB4049" s="2" t="s">
        <v>97</v>
      </c>
      <c r="AC4049" t="s">
        <v>189</v>
      </c>
      <c r="AD4049" t="s">
        <v>97</v>
      </c>
      <c r="AE4049" s="1" t="s">
        <v>98</v>
      </c>
      <c r="AF4049" t="s">
        <v>98</v>
      </c>
    </row>
    <row r="4050" spans="1:32">
      <c r="A4050" s="3" t="s">
        <v>184</v>
      </c>
      <c r="B4050">
        <v>4040</v>
      </c>
      <c r="C4050">
        <v>212083</v>
      </c>
      <c r="D4050" t="s">
        <v>136</v>
      </c>
      <c r="E4050" s="2" t="s">
        <v>98</v>
      </c>
      <c r="F4050" s="2" t="s">
        <v>98</v>
      </c>
      <c r="G4050" s="2" t="s">
        <v>98</v>
      </c>
      <c r="H4050" s="3" t="s">
        <v>97</v>
      </c>
      <c r="I4050" s="2" t="s">
        <v>149</v>
      </c>
      <c r="J4050" s="6" t="s">
        <v>97</v>
      </c>
      <c r="K4050" s="2" t="s">
        <v>135</v>
      </c>
      <c r="L4050" t="s">
        <v>138</v>
      </c>
      <c r="M4050" s="2" t="s">
        <v>100</v>
      </c>
      <c r="N4050" s="70" t="s">
        <v>97</v>
      </c>
      <c r="O4050" s="70" t="s">
        <v>174</v>
      </c>
      <c r="P4050" s="4" t="s">
        <v>97</v>
      </c>
      <c r="Q4050" s="2" t="s">
        <v>98</v>
      </c>
      <c r="R4050" s="2" t="s">
        <v>98</v>
      </c>
      <c r="S4050" t="s">
        <v>97</v>
      </c>
      <c r="T4050" t="s">
        <v>98</v>
      </c>
      <c r="U4050" s="2" t="s">
        <v>98</v>
      </c>
      <c r="V4050" s="2" t="s">
        <v>98</v>
      </c>
      <c r="W4050" s="2" t="s">
        <v>98</v>
      </c>
      <c r="X4050" s="2" t="s">
        <v>98</v>
      </c>
      <c r="Y4050" s="2" t="s">
        <v>99</v>
      </c>
      <c r="Z4050" s="2" t="s">
        <v>98</v>
      </c>
      <c r="AA4050" s="2" t="s">
        <v>98</v>
      </c>
      <c r="AB4050" s="2" t="s">
        <v>185</v>
      </c>
      <c r="AC4050" t="s">
        <v>189</v>
      </c>
      <c r="AD4050" s="6" t="s">
        <v>98</v>
      </c>
      <c r="AE4050" s="1" t="s">
        <v>98</v>
      </c>
      <c r="AF4050" t="s">
        <v>97</v>
      </c>
    </row>
    <row r="4051" spans="1:32">
      <c r="A4051" s="3" t="s">
        <v>184</v>
      </c>
      <c r="B4051">
        <v>4041</v>
      </c>
      <c r="C4051">
        <v>212091</v>
      </c>
      <c r="D4051" t="s">
        <v>137</v>
      </c>
      <c r="E4051" s="2" t="s">
        <v>97</v>
      </c>
      <c r="F4051" s="2" t="s">
        <v>98</v>
      </c>
      <c r="G4051" s="2" t="s">
        <v>98</v>
      </c>
      <c r="H4051" s="3" t="s">
        <v>97</v>
      </c>
      <c r="I4051" s="2" t="s">
        <v>146</v>
      </c>
      <c r="J4051" s="6" t="s">
        <v>98</v>
      </c>
      <c r="K4051" s="2" t="s">
        <v>134</v>
      </c>
      <c r="L4051" t="s">
        <v>139</v>
      </c>
      <c r="M4051" s="3" t="s">
        <v>100</v>
      </c>
      <c r="N4051" s="71" t="s">
        <v>97</v>
      </c>
      <c r="O4051" s="71" t="s">
        <v>174</v>
      </c>
      <c r="P4051" s="4" t="s">
        <v>98</v>
      </c>
      <c r="Q4051" s="2" t="s">
        <v>98</v>
      </c>
      <c r="R4051" s="2" t="s">
        <v>97</v>
      </c>
      <c r="S4051" t="s">
        <v>97</v>
      </c>
      <c r="T4051" t="s">
        <v>98</v>
      </c>
      <c r="U4051" s="2" t="s">
        <v>98</v>
      </c>
      <c r="V4051" s="2" t="s">
        <v>98</v>
      </c>
      <c r="W4051" s="2" t="s">
        <v>98</v>
      </c>
      <c r="X4051" s="2" t="s">
        <v>98</v>
      </c>
      <c r="Y4051" s="2" t="s">
        <v>98</v>
      </c>
      <c r="Z4051" s="2" t="s">
        <v>98</v>
      </c>
      <c r="AA4051" s="2" t="s">
        <v>98</v>
      </c>
      <c r="AB4051" s="2" t="s">
        <v>97</v>
      </c>
      <c r="AC4051" t="s">
        <v>189</v>
      </c>
      <c r="AD4051" t="s">
        <v>97</v>
      </c>
      <c r="AE4051" s="1" t="s">
        <v>98</v>
      </c>
      <c r="AF4051" t="s">
        <v>98</v>
      </c>
    </row>
    <row r="4052" spans="1:32">
      <c r="A4052" s="3" t="s">
        <v>184</v>
      </c>
      <c r="B4052">
        <v>4042</v>
      </c>
      <c r="C4052">
        <v>212094</v>
      </c>
      <c r="D4052" t="s">
        <v>137</v>
      </c>
      <c r="E4052" s="2" t="s">
        <v>98</v>
      </c>
      <c r="F4052" s="2" t="s">
        <v>98</v>
      </c>
      <c r="G4052" s="2" t="s">
        <v>98</v>
      </c>
      <c r="H4052" s="3" t="s">
        <v>97</v>
      </c>
      <c r="I4052" s="2" t="s">
        <v>146</v>
      </c>
      <c r="J4052" s="6" t="s">
        <v>98</v>
      </c>
      <c r="K4052" s="2" t="s">
        <v>134</v>
      </c>
      <c r="L4052" t="s">
        <v>139</v>
      </c>
      <c r="M4052" s="3" t="s">
        <v>100</v>
      </c>
      <c r="N4052" s="71" t="s">
        <v>97</v>
      </c>
      <c r="O4052" s="71" t="s">
        <v>174</v>
      </c>
      <c r="P4052" s="4" t="s">
        <v>98</v>
      </c>
      <c r="Q4052" s="2" t="s">
        <v>98</v>
      </c>
      <c r="R4052" s="2" t="s">
        <v>98</v>
      </c>
      <c r="S4052" t="s">
        <v>97</v>
      </c>
      <c r="T4052" t="s">
        <v>98</v>
      </c>
      <c r="U4052" s="2" t="s">
        <v>98</v>
      </c>
      <c r="V4052" s="2" t="s">
        <v>98</v>
      </c>
      <c r="W4052" s="2" t="s">
        <v>98</v>
      </c>
      <c r="X4052" s="2" t="s">
        <v>98</v>
      </c>
      <c r="Y4052" s="2" t="s">
        <v>98</v>
      </c>
      <c r="Z4052" s="2" t="s">
        <v>98</v>
      </c>
      <c r="AA4052" s="2" t="s">
        <v>98</v>
      </c>
      <c r="AB4052" s="2" t="s">
        <v>97</v>
      </c>
      <c r="AC4052" t="s">
        <v>189</v>
      </c>
      <c r="AD4052" s="6" t="s">
        <v>97</v>
      </c>
      <c r="AE4052" s="1" t="s">
        <v>98</v>
      </c>
      <c r="AF4052" t="s">
        <v>98</v>
      </c>
    </row>
    <row r="4053" spans="1:32">
      <c r="A4053" s="3" t="s">
        <v>184</v>
      </c>
      <c r="B4053">
        <v>4043</v>
      </c>
      <c r="C4053">
        <v>212099</v>
      </c>
      <c r="D4053" t="s">
        <v>137</v>
      </c>
      <c r="E4053" s="2" t="s">
        <v>97</v>
      </c>
      <c r="F4053" s="2" t="s">
        <v>98</v>
      </c>
      <c r="G4053" s="2" t="s">
        <v>98</v>
      </c>
      <c r="H4053" s="3" t="s">
        <v>99</v>
      </c>
      <c r="I4053" s="2" t="s">
        <v>147</v>
      </c>
      <c r="J4053" s="6" t="s">
        <v>97</v>
      </c>
      <c r="K4053" s="2" t="s">
        <v>134</v>
      </c>
      <c r="L4053" t="s">
        <v>140</v>
      </c>
      <c r="M4053" s="3" t="s">
        <v>100</v>
      </c>
      <c r="N4053" s="71" t="s">
        <v>97</v>
      </c>
      <c r="O4053" s="71" t="s">
        <v>163</v>
      </c>
      <c r="P4053" s="4" t="s">
        <v>98</v>
      </c>
      <c r="Q4053" s="2" t="s">
        <v>98</v>
      </c>
      <c r="R4053" s="2" t="s">
        <v>98</v>
      </c>
      <c r="S4053" t="s">
        <v>97</v>
      </c>
      <c r="T4053" t="s">
        <v>98</v>
      </c>
      <c r="U4053" s="2" t="s">
        <v>98</v>
      </c>
      <c r="V4053" s="2" t="s">
        <v>97</v>
      </c>
      <c r="W4053" s="2" t="s">
        <v>98</v>
      </c>
      <c r="X4053" s="2" t="s">
        <v>98</v>
      </c>
      <c r="Y4053" s="2" t="s">
        <v>98</v>
      </c>
      <c r="Z4053" s="2" t="s">
        <v>98</v>
      </c>
      <c r="AA4053" s="2" t="s">
        <v>98</v>
      </c>
      <c r="AB4053" s="2" t="s">
        <v>97</v>
      </c>
      <c r="AC4053" t="s">
        <v>189</v>
      </c>
      <c r="AD4053" s="6" t="s">
        <v>97</v>
      </c>
      <c r="AE4053" s="1" t="s">
        <v>98</v>
      </c>
      <c r="AF4053" t="s">
        <v>98</v>
      </c>
    </row>
    <row r="4054" spans="1:32">
      <c r="A4054" s="3" t="s">
        <v>184</v>
      </c>
      <c r="B4054">
        <v>4044</v>
      </c>
      <c r="C4054" s="6">
        <v>212116</v>
      </c>
      <c r="D4054" t="s">
        <v>136</v>
      </c>
      <c r="E4054" s="2" t="s">
        <v>97</v>
      </c>
      <c r="F4054" s="2" t="s">
        <v>98</v>
      </c>
      <c r="G4054" s="2" t="s">
        <v>98</v>
      </c>
      <c r="H4054" s="2" t="s">
        <v>97</v>
      </c>
      <c r="I4054" s="2" t="s">
        <v>146</v>
      </c>
      <c r="J4054" s="2" t="s">
        <v>97</v>
      </c>
      <c r="K4054" s="2" t="s">
        <v>134</v>
      </c>
      <c r="L4054" t="s">
        <v>138</v>
      </c>
      <c r="M4054" s="2" t="s">
        <v>100</v>
      </c>
      <c r="N4054" s="71" t="s">
        <v>97</v>
      </c>
      <c r="O4054" s="71" t="s">
        <v>174</v>
      </c>
      <c r="P4054" s="4" t="s">
        <v>97</v>
      </c>
      <c r="Q4054" s="2" t="s">
        <v>98</v>
      </c>
      <c r="R4054" s="2" t="s">
        <v>97</v>
      </c>
      <c r="S4054" t="s">
        <v>97</v>
      </c>
      <c r="T4054" t="s">
        <v>97</v>
      </c>
      <c r="U4054" s="2" t="s">
        <v>98</v>
      </c>
      <c r="V4054" s="2" t="s">
        <v>97</v>
      </c>
      <c r="W4054" s="2" t="s">
        <v>97</v>
      </c>
      <c r="X4054" s="2" t="s">
        <v>98</v>
      </c>
      <c r="Y4054" s="2" t="s">
        <v>98</v>
      </c>
      <c r="Z4054" s="2" t="s">
        <v>98</v>
      </c>
      <c r="AA4054" s="2" t="s">
        <v>98</v>
      </c>
      <c r="AB4054" s="2" t="s">
        <v>98</v>
      </c>
      <c r="AC4054" t="s">
        <v>189</v>
      </c>
      <c r="AD4054" t="s">
        <v>97</v>
      </c>
      <c r="AE4054" s="1" t="s">
        <v>98</v>
      </c>
      <c r="AF4054" t="s">
        <v>98</v>
      </c>
    </row>
    <row r="4055" spans="1:32">
      <c r="A4055" s="3" t="s">
        <v>184</v>
      </c>
      <c r="B4055">
        <v>4045</v>
      </c>
      <c r="C4055">
        <v>212130</v>
      </c>
      <c r="D4055" t="s">
        <v>136</v>
      </c>
      <c r="E4055" s="2" t="s">
        <v>98</v>
      </c>
      <c r="F4055" s="2" t="s">
        <v>98</v>
      </c>
      <c r="G4055" s="2" t="s">
        <v>98</v>
      </c>
      <c r="H4055" s="3" t="s">
        <v>97</v>
      </c>
      <c r="I4055" s="2" t="s">
        <v>147</v>
      </c>
      <c r="J4055" s="6" t="s">
        <v>97</v>
      </c>
      <c r="K4055" s="2" t="s">
        <v>134</v>
      </c>
      <c r="L4055" t="s">
        <v>140</v>
      </c>
      <c r="M4055" s="3" t="s">
        <v>100</v>
      </c>
      <c r="N4055" s="71" t="s">
        <v>98</v>
      </c>
      <c r="O4055" s="71" t="s">
        <v>163</v>
      </c>
      <c r="P4055" s="4" t="s">
        <v>182</v>
      </c>
      <c r="Q4055" s="2" t="s">
        <v>98</v>
      </c>
      <c r="R4055" s="2" t="s">
        <v>98</v>
      </c>
      <c r="S4055" t="s">
        <v>98</v>
      </c>
      <c r="T4055" t="s">
        <v>98</v>
      </c>
      <c r="U4055" s="2" t="s">
        <v>98</v>
      </c>
      <c r="V4055" s="2" t="s">
        <v>98</v>
      </c>
      <c r="W4055" s="2" t="s">
        <v>98</v>
      </c>
      <c r="X4055" s="2" t="s">
        <v>98</v>
      </c>
      <c r="Y4055" s="2" t="s">
        <v>98</v>
      </c>
      <c r="Z4055" s="2" t="s">
        <v>98</v>
      </c>
      <c r="AA4055" s="2" t="s">
        <v>98</v>
      </c>
      <c r="AB4055" s="2" t="s">
        <v>97</v>
      </c>
      <c r="AC4055" t="s">
        <v>189</v>
      </c>
      <c r="AD4055" s="6" t="s">
        <v>97</v>
      </c>
      <c r="AE4055" s="1" t="s">
        <v>98</v>
      </c>
      <c r="AF4055" t="s">
        <v>98</v>
      </c>
    </row>
    <row r="4056" spans="1:32">
      <c r="A4056" s="3" t="s">
        <v>184</v>
      </c>
      <c r="B4056">
        <v>4046</v>
      </c>
      <c r="C4056">
        <v>212148</v>
      </c>
      <c r="D4056" t="s">
        <v>137</v>
      </c>
      <c r="E4056" s="2" t="s">
        <v>98</v>
      </c>
      <c r="F4056" s="2" t="s">
        <v>98</v>
      </c>
      <c r="G4056" s="2" t="s">
        <v>98</v>
      </c>
      <c r="H4056" s="3" t="s">
        <v>97</v>
      </c>
      <c r="I4056" s="2" t="s">
        <v>147</v>
      </c>
      <c r="J4056" s="6" t="s">
        <v>97</v>
      </c>
      <c r="K4056" s="2" t="s">
        <v>134</v>
      </c>
      <c r="L4056" t="s">
        <v>138</v>
      </c>
      <c r="M4056" s="2" t="s">
        <v>100</v>
      </c>
      <c r="N4056" s="70" t="s">
        <v>97</v>
      </c>
      <c r="O4056" s="70" t="s">
        <v>163</v>
      </c>
      <c r="P4056" s="5" t="s">
        <v>182</v>
      </c>
      <c r="Q4056" s="2" t="s">
        <v>98</v>
      </c>
      <c r="R4056" s="2" t="s">
        <v>98</v>
      </c>
      <c r="S4056" t="s">
        <v>98</v>
      </c>
      <c r="T4056" t="s">
        <v>98</v>
      </c>
      <c r="U4056" s="2" t="s">
        <v>98</v>
      </c>
      <c r="V4056" s="2" t="s">
        <v>98</v>
      </c>
      <c r="W4056" s="2" t="s">
        <v>98</v>
      </c>
      <c r="X4056" s="2" t="s">
        <v>98</v>
      </c>
      <c r="Y4056" s="2" t="s">
        <v>98</v>
      </c>
      <c r="Z4056" s="2" t="s">
        <v>98</v>
      </c>
      <c r="AA4056" s="2" t="s">
        <v>98</v>
      </c>
      <c r="AB4056" s="2" t="s">
        <v>97</v>
      </c>
      <c r="AC4056" t="s">
        <v>190</v>
      </c>
      <c r="AD4056" t="s">
        <v>97</v>
      </c>
      <c r="AE4056" s="1" t="s">
        <v>98</v>
      </c>
      <c r="AF4056" t="s">
        <v>98</v>
      </c>
    </row>
    <row r="4057" spans="1:32">
      <c r="A4057" s="3" t="s">
        <v>184</v>
      </c>
      <c r="B4057">
        <v>4047</v>
      </c>
      <c r="C4057">
        <v>212178</v>
      </c>
      <c r="D4057" t="s">
        <v>136</v>
      </c>
      <c r="E4057" s="2" t="s">
        <v>98</v>
      </c>
      <c r="F4057" s="2" t="s">
        <v>98</v>
      </c>
      <c r="G4057" s="2" t="s">
        <v>98</v>
      </c>
      <c r="H4057" s="3" t="s">
        <v>97</v>
      </c>
      <c r="I4057" s="2" t="s">
        <v>144</v>
      </c>
      <c r="J4057" s="6" t="s">
        <v>97</v>
      </c>
      <c r="K4057" s="2" t="s">
        <v>134</v>
      </c>
      <c r="L4057" t="s">
        <v>140</v>
      </c>
      <c r="M4057" s="2" t="s">
        <v>101</v>
      </c>
      <c r="N4057" s="70" t="s">
        <v>98</v>
      </c>
      <c r="O4057" s="70" t="s">
        <v>174</v>
      </c>
      <c r="P4057" s="5" t="s">
        <v>182</v>
      </c>
      <c r="Q4057" s="2" t="s">
        <v>98</v>
      </c>
      <c r="R4057" s="2" t="s">
        <v>98</v>
      </c>
      <c r="S4057" t="s">
        <v>98</v>
      </c>
      <c r="T4057" t="s">
        <v>98</v>
      </c>
      <c r="U4057" s="2" t="s">
        <v>98</v>
      </c>
      <c r="V4057" s="2" t="s">
        <v>98</v>
      </c>
      <c r="W4057" s="2" t="s">
        <v>98</v>
      </c>
      <c r="X4057" s="2" t="s">
        <v>98</v>
      </c>
      <c r="Y4057" s="2" t="s">
        <v>186</v>
      </c>
      <c r="Z4057" s="2" t="s">
        <v>98</v>
      </c>
      <c r="AA4057" s="2" t="s">
        <v>98</v>
      </c>
      <c r="AB4057" s="2" t="s">
        <v>97</v>
      </c>
      <c r="AC4057" t="s">
        <v>189</v>
      </c>
      <c r="AD4057" s="6" t="s">
        <v>97</v>
      </c>
      <c r="AE4057" s="1" t="s">
        <v>98</v>
      </c>
      <c r="AF4057" t="s">
        <v>98</v>
      </c>
    </row>
    <row r="4058" spans="1:32">
      <c r="A4058" s="3" t="s">
        <v>184</v>
      </c>
      <c r="B4058">
        <v>4048</v>
      </c>
      <c r="C4058">
        <v>212186</v>
      </c>
      <c r="D4058" t="s">
        <v>137</v>
      </c>
      <c r="E4058" s="2" t="s">
        <v>98</v>
      </c>
      <c r="F4058" s="2" t="s">
        <v>98</v>
      </c>
      <c r="G4058" s="2" t="s">
        <v>98</v>
      </c>
      <c r="H4058" s="3" t="s">
        <v>97</v>
      </c>
      <c r="I4058" s="2" t="s">
        <v>145</v>
      </c>
      <c r="J4058" s="6" t="s">
        <v>97</v>
      </c>
      <c r="K4058" s="2" t="s">
        <v>134</v>
      </c>
      <c r="L4058" t="s">
        <v>140</v>
      </c>
      <c r="M4058" s="2" t="s">
        <v>100</v>
      </c>
      <c r="N4058" s="70" t="s">
        <v>97</v>
      </c>
      <c r="O4058" s="70" t="s">
        <v>174</v>
      </c>
      <c r="P4058" s="5" t="s">
        <v>97</v>
      </c>
      <c r="Q4058" s="2" t="s">
        <v>98</v>
      </c>
      <c r="R4058" s="2" t="s">
        <v>98</v>
      </c>
      <c r="S4058" t="s">
        <v>97</v>
      </c>
      <c r="T4058" t="s">
        <v>98</v>
      </c>
      <c r="U4058" s="2" t="s">
        <v>98</v>
      </c>
      <c r="V4058" s="2" t="s">
        <v>98</v>
      </c>
      <c r="W4058" s="2" t="s">
        <v>98</v>
      </c>
      <c r="X4058" s="2" t="s">
        <v>98</v>
      </c>
      <c r="Y4058" s="2" t="s">
        <v>98</v>
      </c>
      <c r="Z4058" s="2" t="s">
        <v>98</v>
      </c>
      <c r="AA4058" s="2" t="s">
        <v>98</v>
      </c>
      <c r="AB4058" s="2" t="s">
        <v>97</v>
      </c>
      <c r="AC4058" t="s">
        <v>189</v>
      </c>
      <c r="AD4058" s="6" t="s">
        <v>97</v>
      </c>
      <c r="AE4058" s="1" t="s">
        <v>98</v>
      </c>
      <c r="AF4058" t="s">
        <v>98</v>
      </c>
    </row>
    <row r="4059" spans="1:32">
      <c r="A4059" s="3" t="s">
        <v>184</v>
      </c>
      <c r="B4059">
        <v>4049</v>
      </c>
      <c r="C4059">
        <v>212187</v>
      </c>
      <c r="D4059" t="s">
        <v>137</v>
      </c>
      <c r="E4059" s="2" t="s">
        <v>98</v>
      </c>
      <c r="F4059" s="2" t="s">
        <v>98</v>
      </c>
      <c r="G4059" s="2" t="s">
        <v>98</v>
      </c>
      <c r="H4059" s="2" t="s">
        <v>97</v>
      </c>
      <c r="I4059" s="2" t="s">
        <v>145</v>
      </c>
      <c r="J4059" s="6" t="s">
        <v>97</v>
      </c>
      <c r="K4059" s="2" t="s">
        <v>134</v>
      </c>
      <c r="L4059" t="s">
        <v>140</v>
      </c>
      <c r="M4059" s="2" t="s">
        <v>100</v>
      </c>
      <c r="N4059" s="70" t="s">
        <v>97</v>
      </c>
      <c r="O4059" s="71" t="s">
        <v>174</v>
      </c>
      <c r="P4059" s="4" t="s">
        <v>97</v>
      </c>
      <c r="Q4059" s="2" t="s">
        <v>98</v>
      </c>
      <c r="R4059" s="2" t="s">
        <v>98</v>
      </c>
      <c r="S4059" t="s">
        <v>97</v>
      </c>
      <c r="T4059" t="s">
        <v>98</v>
      </c>
      <c r="U4059" s="2" t="s">
        <v>98</v>
      </c>
      <c r="V4059" s="2" t="s">
        <v>98</v>
      </c>
      <c r="W4059" s="2" t="s">
        <v>98</v>
      </c>
      <c r="X4059" s="2" t="s">
        <v>98</v>
      </c>
      <c r="Y4059" s="2" t="s">
        <v>98</v>
      </c>
      <c r="Z4059" s="2" t="s">
        <v>98</v>
      </c>
      <c r="AA4059" s="2" t="s">
        <v>98</v>
      </c>
      <c r="AB4059" s="2" t="s">
        <v>99</v>
      </c>
      <c r="AC4059" t="s">
        <v>189</v>
      </c>
      <c r="AD4059" t="s">
        <v>97</v>
      </c>
      <c r="AE4059" s="1" t="s">
        <v>98</v>
      </c>
      <c r="AF4059" t="s">
        <v>97</v>
      </c>
    </row>
    <row r="4060" spans="1:32">
      <c r="A4060" s="3" t="s">
        <v>184</v>
      </c>
      <c r="B4060">
        <v>4050</v>
      </c>
      <c r="C4060" s="6">
        <v>212209</v>
      </c>
      <c r="D4060" t="s">
        <v>136</v>
      </c>
      <c r="E4060" s="2" t="s">
        <v>97</v>
      </c>
      <c r="F4060" s="2" t="s">
        <v>98</v>
      </c>
      <c r="G4060" s="2" t="s">
        <v>98</v>
      </c>
      <c r="H4060" s="2" t="s">
        <v>99</v>
      </c>
      <c r="I4060" s="2" t="s">
        <v>145</v>
      </c>
      <c r="J4060" s="2" t="s">
        <v>97</v>
      </c>
      <c r="K4060" s="2" t="s">
        <v>134</v>
      </c>
      <c r="L4060" t="s">
        <v>140</v>
      </c>
      <c r="M4060" s="2" t="s">
        <v>100</v>
      </c>
      <c r="N4060" s="71" t="s">
        <v>98</v>
      </c>
      <c r="O4060" s="71" t="s">
        <v>174</v>
      </c>
      <c r="P4060" s="4" t="s">
        <v>182</v>
      </c>
      <c r="Q4060" s="2" t="s">
        <v>98</v>
      </c>
      <c r="R4060" s="2" t="s">
        <v>97</v>
      </c>
      <c r="S4060" t="s">
        <v>98</v>
      </c>
      <c r="T4060" t="s">
        <v>98</v>
      </c>
      <c r="U4060" s="2" t="s">
        <v>98</v>
      </c>
      <c r="V4060" s="2" t="s">
        <v>98</v>
      </c>
      <c r="W4060" s="2" t="s">
        <v>98</v>
      </c>
      <c r="X4060" s="2" t="s">
        <v>98</v>
      </c>
      <c r="Y4060" s="2" t="s">
        <v>99</v>
      </c>
      <c r="Z4060" s="2" t="s">
        <v>98</v>
      </c>
      <c r="AA4060" s="2" t="s">
        <v>98</v>
      </c>
      <c r="AB4060" s="2" t="s">
        <v>98</v>
      </c>
      <c r="AC4060" t="s">
        <v>189</v>
      </c>
      <c r="AD4060" t="s">
        <v>97</v>
      </c>
      <c r="AE4060" s="1" t="s">
        <v>98</v>
      </c>
      <c r="AF4060" t="s">
        <v>98</v>
      </c>
    </row>
    <row r="4061" spans="1:32">
      <c r="A4061" s="3" t="s">
        <v>184</v>
      </c>
      <c r="B4061">
        <v>4051</v>
      </c>
      <c r="C4061">
        <v>212211</v>
      </c>
      <c r="D4061" t="s">
        <v>136</v>
      </c>
      <c r="E4061" s="2" t="s">
        <v>98</v>
      </c>
      <c r="F4061" s="2" t="s">
        <v>98</v>
      </c>
      <c r="G4061" s="2" t="s">
        <v>98</v>
      </c>
      <c r="H4061" s="3" t="s">
        <v>97</v>
      </c>
      <c r="I4061" s="2" t="s">
        <v>145</v>
      </c>
      <c r="J4061" s="6" t="s">
        <v>97</v>
      </c>
      <c r="K4061" s="2" t="s">
        <v>134</v>
      </c>
      <c r="L4061" t="s">
        <v>140</v>
      </c>
      <c r="M4061" s="2" t="s">
        <v>101</v>
      </c>
      <c r="N4061" s="70" t="s">
        <v>97</v>
      </c>
      <c r="O4061" s="70" t="s">
        <v>174</v>
      </c>
      <c r="P4061" s="4" t="s">
        <v>182</v>
      </c>
      <c r="Q4061" s="2" t="s">
        <v>98</v>
      </c>
      <c r="R4061" s="2" t="s">
        <v>98</v>
      </c>
      <c r="S4061" t="s">
        <v>98</v>
      </c>
      <c r="T4061" t="s">
        <v>98</v>
      </c>
      <c r="U4061" s="2" t="s">
        <v>98</v>
      </c>
      <c r="V4061" s="2" t="s">
        <v>98</v>
      </c>
      <c r="W4061" s="2" t="s">
        <v>98</v>
      </c>
      <c r="X4061" s="2" t="s">
        <v>98</v>
      </c>
      <c r="Y4061" s="2" t="s">
        <v>186</v>
      </c>
      <c r="Z4061" s="2" t="s">
        <v>98</v>
      </c>
      <c r="AA4061" s="2" t="s">
        <v>98</v>
      </c>
      <c r="AB4061" s="2" t="s">
        <v>97</v>
      </c>
      <c r="AC4061" t="s">
        <v>189</v>
      </c>
      <c r="AD4061" s="6" t="s">
        <v>97</v>
      </c>
      <c r="AE4061" s="1" t="s">
        <v>98</v>
      </c>
      <c r="AF4061" t="s">
        <v>98</v>
      </c>
    </row>
    <row r="4062" spans="1:32">
      <c r="A4062" s="3" t="s">
        <v>183</v>
      </c>
      <c r="B4062">
        <v>4052</v>
      </c>
      <c r="C4062" s="6">
        <v>212216</v>
      </c>
      <c r="D4062" t="s">
        <v>136</v>
      </c>
      <c r="E4062" s="2" t="s">
        <v>97</v>
      </c>
      <c r="F4062" s="2" t="s">
        <v>97</v>
      </c>
      <c r="G4062" s="2" t="s">
        <v>98</v>
      </c>
      <c r="H4062" s="2" t="s">
        <v>97</v>
      </c>
      <c r="I4062" s="2" t="s">
        <v>145</v>
      </c>
      <c r="J4062" s="2" t="s">
        <v>97</v>
      </c>
      <c r="K4062" s="2" t="s">
        <v>134</v>
      </c>
      <c r="L4062" t="s">
        <v>140</v>
      </c>
      <c r="M4062" s="2" t="s">
        <v>101</v>
      </c>
      <c r="N4062" s="71" t="s">
        <v>97</v>
      </c>
      <c r="O4062" s="71" t="s">
        <v>174</v>
      </c>
      <c r="P4062" s="4" t="s">
        <v>182</v>
      </c>
      <c r="Q4062" s="2" t="s">
        <v>98</v>
      </c>
      <c r="R4062" s="2" t="s">
        <v>98</v>
      </c>
      <c r="S4062" t="s">
        <v>98</v>
      </c>
      <c r="T4062" t="s">
        <v>98</v>
      </c>
      <c r="U4062" s="2" t="s">
        <v>98</v>
      </c>
      <c r="V4062" s="2" t="s">
        <v>98</v>
      </c>
      <c r="W4062" s="2" t="s">
        <v>98</v>
      </c>
      <c r="X4062" s="2" t="s">
        <v>98</v>
      </c>
      <c r="Y4062" s="2" t="s">
        <v>98</v>
      </c>
      <c r="Z4062" s="2" t="s">
        <v>98</v>
      </c>
      <c r="AA4062" s="2" t="s">
        <v>98</v>
      </c>
      <c r="AB4062" s="2" t="s">
        <v>185</v>
      </c>
      <c r="AC4062" t="s">
        <v>189</v>
      </c>
      <c r="AD4062" t="s">
        <v>97</v>
      </c>
      <c r="AE4062" s="1" t="s">
        <v>98</v>
      </c>
      <c r="AF4062" t="s">
        <v>97</v>
      </c>
    </row>
    <row r="4063" spans="1:32">
      <c r="A4063" s="3" t="s">
        <v>184</v>
      </c>
      <c r="B4063">
        <v>4053</v>
      </c>
      <c r="C4063">
        <v>212224</v>
      </c>
      <c r="D4063" t="s">
        <v>136</v>
      </c>
      <c r="E4063" s="2" t="s">
        <v>98</v>
      </c>
      <c r="F4063" s="2" t="s">
        <v>98</v>
      </c>
      <c r="G4063" s="2" t="s">
        <v>98</v>
      </c>
      <c r="H4063" s="3" t="s">
        <v>97</v>
      </c>
      <c r="I4063" s="2" t="s">
        <v>146</v>
      </c>
      <c r="J4063" s="6" t="s">
        <v>97</v>
      </c>
      <c r="K4063" s="2" t="s">
        <v>134</v>
      </c>
      <c r="L4063" t="s">
        <v>140</v>
      </c>
      <c r="M4063" s="2" t="s">
        <v>100</v>
      </c>
      <c r="N4063" s="70" t="s">
        <v>97</v>
      </c>
      <c r="O4063" s="70" t="s">
        <v>174</v>
      </c>
      <c r="P4063" s="5" t="s">
        <v>182</v>
      </c>
      <c r="Q4063" s="2" t="s">
        <v>98</v>
      </c>
      <c r="R4063" s="2" t="s">
        <v>98</v>
      </c>
      <c r="S4063" t="s">
        <v>98</v>
      </c>
      <c r="T4063" t="s">
        <v>98</v>
      </c>
      <c r="U4063" s="2" t="s">
        <v>98</v>
      </c>
      <c r="V4063" s="2" t="s">
        <v>98</v>
      </c>
      <c r="W4063" s="2" t="s">
        <v>98</v>
      </c>
      <c r="X4063" s="2" t="s">
        <v>98</v>
      </c>
      <c r="Y4063" s="2" t="s">
        <v>186</v>
      </c>
      <c r="Z4063" s="2" t="s">
        <v>98</v>
      </c>
      <c r="AA4063" s="2" t="s">
        <v>98</v>
      </c>
      <c r="AB4063" s="2" t="s">
        <v>97</v>
      </c>
      <c r="AC4063" t="s">
        <v>189</v>
      </c>
      <c r="AD4063" s="6" t="s">
        <v>97</v>
      </c>
      <c r="AE4063" s="1" t="s">
        <v>98</v>
      </c>
      <c r="AF4063" t="s">
        <v>97</v>
      </c>
    </row>
    <row r="4064" spans="1:32">
      <c r="A4064" s="3" t="s">
        <v>184</v>
      </c>
      <c r="B4064">
        <v>4054</v>
      </c>
      <c r="C4064">
        <v>212226</v>
      </c>
      <c r="D4064" t="s">
        <v>137</v>
      </c>
      <c r="E4064" s="2" t="s">
        <v>98</v>
      </c>
      <c r="F4064" s="2" t="s">
        <v>98</v>
      </c>
      <c r="G4064" s="2" t="s">
        <v>98</v>
      </c>
      <c r="H4064" s="3" t="s">
        <v>97</v>
      </c>
      <c r="I4064" s="2" t="s">
        <v>146</v>
      </c>
      <c r="J4064" s="6" t="s">
        <v>97</v>
      </c>
      <c r="K4064" s="2" t="s">
        <v>134</v>
      </c>
      <c r="L4064" t="s">
        <v>140</v>
      </c>
      <c r="M4064" s="2" t="s">
        <v>100</v>
      </c>
      <c r="N4064" s="70" t="s">
        <v>98</v>
      </c>
      <c r="O4064" s="70" t="s">
        <v>174</v>
      </c>
      <c r="P4064" s="5" t="s">
        <v>182</v>
      </c>
      <c r="Q4064" s="2" t="s">
        <v>98</v>
      </c>
      <c r="R4064" s="2" t="s">
        <v>98</v>
      </c>
      <c r="S4064" t="s">
        <v>98</v>
      </c>
      <c r="T4064" t="s">
        <v>98</v>
      </c>
      <c r="U4064" s="2" t="s">
        <v>98</v>
      </c>
      <c r="V4064" s="2" t="s">
        <v>98</v>
      </c>
      <c r="W4064" s="2" t="s">
        <v>98</v>
      </c>
      <c r="X4064" s="2" t="s">
        <v>98</v>
      </c>
      <c r="Y4064" s="2" t="s">
        <v>186</v>
      </c>
      <c r="Z4064" s="2" t="s">
        <v>98</v>
      </c>
      <c r="AA4064" s="2" t="s">
        <v>98</v>
      </c>
      <c r="AB4064" s="2" t="s">
        <v>98</v>
      </c>
      <c r="AC4064" t="s">
        <v>189</v>
      </c>
      <c r="AD4064" s="6" t="s">
        <v>97</v>
      </c>
      <c r="AE4064" s="1" t="s">
        <v>98</v>
      </c>
      <c r="AF4064" t="s">
        <v>98</v>
      </c>
    </row>
    <row r="4065" spans="1:32">
      <c r="A4065" s="3" t="s">
        <v>184</v>
      </c>
      <c r="B4065">
        <v>4055</v>
      </c>
      <c r="C4065">
        <v>212268</v>
      </c>
      <c r="D4065" t="s">
        <v>137</v>
      </c>
      <c r="E4065" s="2" t="s">
        <v>98</v>
      </c>
      <c r="F4065" s="2" t="s">
        <v>98</v>
      </c>
      <c r="G4065" s="2" t="s">
        <v>98</v>
      </c>
      <c r="H4065" s="2" t="s">
        <v>97</v>
      </c>
      <c r="I4065" s="2" t="s">
        <v>146</v>
      </c>
      <c r="J4065" s="6" t="s">
        <v>97</v>
      </c>
      <c r="K4065" s="2" t="s">
        <v>134</v>
      </c>
      <c r="L4065" t="s">
        <v>140</v>
      </c>
      <c r="M4065" s="2" t="s">
        <v>100</v>
      </c>
      <c r="N4065" s="70" t="s">
        <v>98</v>
      </c>
      <c r="O4065" s="70" t="s">
        <v>163</v>
      </c>
      <c r="P4065" s="5" t="s">
        <v>182</v>
      </c>
      <c r="Q4065" s="2" t="s">
        <v>98</v>
      </c>
      <c r="R4065" s="2" t="s">
        <v>98</v>
      </c>
      <c r="S4065" t="s">
        <v>98</v>
      </c>
      <c r="T4065" t="s">
        <v>98</v>
      </c>
      <c r="U4065" s="2" t="s">
        <v>98</v>
      </c>
      <c r="V4065" s="2" t="s">
        <v>98</v>
      </c>
      <c r="W4065" s="2" t="s">
        <v>98</v>
      </c>
      <c r="X4065" s="2" t="s">
        <v>98</v>
      </c>
      <c r="Y4065" s="2" t="s">
        <v>98</v>
      </c>
      <c r="Z4065" s="2" t="s">
        <v>98</v>
      </c>
      <c r="AA4065" s="2" t="s">
        <v>98</v>
      </c>
      <c r="AB4065" s="2" t="s">
        <v>97</v>
      </c>
      <c r="AC4065" t="s">
        <v>189</v>
      </c>
      <c r="AD4065" t="s">
        <v>97</v>
      </c>
      <c r="AE4065" s="1" t="s">
        <v>98</v>
      </c>
      <c r="AF4065" t="s">
        <v>98</v>
      </c>
    </row>
    <row r="4066" spans="1:32">
      <c r="A4066" s="3" t="s">
        <v>184</v>
      </c>
      <c r="B4066">
        <v>4056</v>
      </c>
      <c r="C4066">
        <v>212272</v>
      </c>
      <c r="D4066" t="s">
        <v>137</v>
      </c>
      <c r="E4066" s="2" t="s">
        <v>98</v>
      </c>
      <c r="F4066" s="2" t="s">
        <v>98</v>
      </c>
      <c r="G4066" s="2" t="s">
        <v>98</v>
      </c>
      <c r="H4066" s="3" t="s">
        <v>97</v>
      </c>
      <c r="I4066" s="2" t="s">
        <v>146</v>
      </c>
      <c r="J4066" s="6" t="s">
        <v>97</v>
      </c>
      <c r="K4066" s="2" t="s">
        <v>134</v>
      </c>
      <c r="L4066" t="s">
        <v>139</v>
      </c>
      <c r="M4066" s="2" t="s">
        <v>100</v>
      </c>
      <c r="N4066" s="70" t="s">
        <v>97</v>
      </c>
      <c r="O4066" s="70" t="s">
        <v>163</v>
      </c>
      <c r="P4066" s="5" t="s">
        <v>98</v>
      </c>
      <c r="Q4066" s="2" t="s">
        <v>98</v>
      </c>
      <c r="R4066" s="2" t="s">
        <v>98</v>
      </c>
      <c r="S4066" t="s">
        <v>97</v>
      </c>
      <c r="T4066" t="s">
        <v>98</v>
      </c>
      <c r="U4066" s="2" t="s">
        <v>98</v>
      </c>
      <c r="V4066" s="2" t="s">
        <v>98</v>
      </c>
      <c r="W4066" s="2" t="s">
        <v>98</v>
      </c>
      <c r="X4066" s="2" t="s">
        <v>98</v>
      </c>
      <c r="Y4066" s="2" t="s">
        <v>99</v>
      </c>
      <c r="Z4066" s="2" t="s">
        <v>98</v>
      </c>
      <c r="AA4066" s="2" t="s">
        <v>98</v>
      </c>
      <c r="AB4066" s="2" t="s">
        <v>97</v>
      </c>
      <c r="AC4066" t="s">
        <v>189</v>
      </c>
      <c r="AD4066" s="6" t="s">
        <v>97</v>
      </c>
      <c r="AE4066" s="1" t="s">
        <v>98</v>
      </c>
      <c r="AF4066" t="s">
        <v>98</v>
      </c>
    </row>
    <row r="4067" spans="1:32">
      <c r="A4067" s="3" t="s">
        <v>184</v>
      </c>
      <c r="B4067">
        <v>4057</v>
      </c>
      <c r="C4067">
        <v>212282</v>
      </c>
      <c r="D4067" t="s">
        <v>137</v>
      </c>
      <c r="E4067" s="2" t="s">
        <v>97</v>
      </c>
      <c r="F4067" s="2" t="s">
        <v>98</v>
      </c>
      <c r="G4067" s="2" t="s">
        <v>98</v>
      </c>
      <c r="H4067" s="2" t="s">
        <v>97</v>
      </c>
      <c r="I4067" s="2" t="s">
        <v>145</v>
      </c>
      <c r="J4067" s="6" t="s">
        <v>97</v>
      </c>
      <c r="K4067" s="2" t="s">
        <v>134</v>
      </c>
      <c r="L4067" t="s">
        <v>140</v>
      </c>
      <c r="M4067" s="3" t="s">
        <v>101</v>
      </c>
      <c r="N4067" s="71" t="s">
        <v>97</v>
      </c>
      <c r="O4067" s="71" t="s">
        <v>174</v>
      </c>
      <c r="P4067" s="4" t="s">
        <v>97</v>
      </c>
      <c r="Q4067" s="2" t="s">
        <v>98</v>
      </c>
      <c r="R4067" s="2" t="s">
        <v>98</v>
      </c>
      <c r="S4067" t="s">
        <v>97</v>
      </c>
      <c r="T4067" t="s">
        <v>98</v>
      </c>
      <c r="U4067" s="2" t="s">
        <v>98</v>
      </c>
      <c r="V4067" s="2" t="s">
        <v>98</v>
      </c>
      <c r="W4067" s="2" t="s">
        <v>98</v>
      </c>
      <c r="X4067" s="2" t="s">
        <v>98</v>
      </c>
      <c r="Y4067" s="2" t="s">
        <v>99</v>
      </c>
      <c r="Z4067" s="2" t="s">
        <v>98</v>
      </c>
      <c r="AA4067" s="2" t="s">
        <v>98</v>
      </c>
      <c r="AB4067" s="2" t="s">
        <v>97</v>
      </c>
      <c r="AC4067" t="s">
        <v>189</v>
      </c>
      <c r="AD4067" s="6" t="s">
        <v>97</v>
      </c>
      <c r="AE4067" s="1" t="s">
        <v>98</v>
      </c>
      <c r="AF4067" t="s">
        <v>98</v>
      </c>
    </row>
    <row r="4068" spans="1:32">
      <c r="A4068" s="3" t="s">
        <v>184</v>
      </c>
      <c r="B4068">
        <v>4058</v>
      </c>
      <c r="C4068">
        <v>212313</v>
      </c>
      <c r="D4068" t="s">
        <v>136</v>
      </c>
      <c r="E4068" s="2" t="s">
        <v>98</v>
      </c>
      <c r="F4068" s="2" t="s">
        <v>98</v>
      </c>
      <c r="G4068" s="2" t="s">
        <v>98</v>
      </c>
      <c r="H4068" s="3" t="s">
        <v>97</v>
      </c>
      <c r="I4068" s="2" t="s">
        <v>146</v>
      </c>
      <c r="J4068" s="6" t="s">
        <v>97</v>
      </c>
      <c r="K4068" s="2" t="s">
        <v>134</v>
      </c>
      <c r="L4068" t="s">
        <v>140</v>
      </c>
      <c r="M4068" s="3" t="s">
        <v>101</v>
      </c>
      <c r="N4068" s="71" t="s">
        <v>98</v>
      </c>
      <c r="O4068" s="71" t="s">
        <v>174</v>
      </c>
      <c r="P4068" s="4" t="s">
        <v>98</v>
      </c>
      <c r="Q4068" s="2" t="s">
        <v>98</v>
      </c>
      <c r="R4068" s="2" t="s">
        <v>98</v>
      </c>
      <c r="S4068" t="s">
        <v>97</v>
      </c>
      <c r="T4068" t="s">
        <v>98</v>
      </c>
      <c r="U4068" s="2" t="s">
        <v>98</v>
      </c>
      <c r="V4068" s="2" t="s">
        <v>98</v>
      </c>
      <c r="W4068" s="2" t="s">
        <v>98</v>
      </c>
      <c r="X4068" s="2" t="s">
        <v>97</v>
      </c>
      <c r="Y4068" s="2" t="s">
        <v>98</v>
      </c>
      <c r="Z4068" s="2" t="s">
        <v>97</v>
      </c>
      <c r="AA4068" s="2" t="s">
        <v>97</v>
      </c>
      <c r="AB4068" s="2" t="s">
        <v>185</v>
      </c>
      <c r="AC4068" t="s">
        <v>189</v>
      </c>
      <c r="AD4068" s="6" t="s">
        <v>97</v>
      </c>
      <c r="AE4068" s="1" t="s">
        <v>98</v>
      </c>
      <c r="AF4068" t="s">
        <v>98</v>
      </c>
    </row>
    <row r="4069" spans="1:32">
      <c r="A4069" s="3" t="s">
        <v>184</v>
      </c>
      <c r="B4069">
        <v>4059</v>
      </c>
      <c r="C4069">
        <v>212329</v>
      </c>
      <c r="D4069" t="s">
        <v>137</v>
      </c>
      <c r="E4069" s="2" t="s">
        <v>98</v>
      </c>
      <c r="F4069" s="2" t="s">
        <v>98</v>
      </c>
      <c r="G4069" s="2" t="s">
        <v>98</v>
      </c>
      <c r="H4069" s="3" t="s">
        <v>97</v>
      </c>
      <c r="I4069" s="2" t="s">
        <v>145</v>
      </c>
      <c r="J4069" s="6" t="s">
        <v>97</v>
      </c>
      <c r="K4069" s="2" t="s">
        <v>134</v>
      </c>
      <c r="L4069" t="s">
        <v>139</v>
      </c>
      <c r="M4069" s="3" t="s">
        <v>101</v>
      </c>
      <c r="N4069" s="71" t="s">
        <v>97</v>
      </c>
      <c r="O4069" s="71" t="s">
        <v>174</v>
      </c>
      <c r="P4069" s="5" t="s">
        <v>97</v>
      </c>
      <c r="Q4069" s="2" t="s">
        <v>98</v>
      </c>
      <c r="R4069" s="2" t="s">
        <v>98</v>
      </c>
      <c r="S4069" t="s">
        <v>97</v>
      </c>
      <c r="T4069" t="s">
        <v>98</v>
      </c>
      <c r="U4069" s="2" t="s">
        <v>98</v>
      </c>
      <c r="V4069" s="2" t="s">
        <v>98</v>
      </c>
      <c r="W4069" s="2" t="s">
        <v>98</v>
      </c>
      <c r="X4069" s="2" t="s">
        <v>98</v>
      </c>
      <c r="Y4069" s="2" t="s">
        <v>99</v>
      </c>
      <c r="Z4069" s="2" t="s">
        <v>98</v>
      </c>
      <c r="AA4069" s="2" t="s">
        <v>98</v>
      </c>
      <c r="AB4069" s="2" t="s">
        <v>97</v>
      </c>
      <c r="AC4069" t="s">
        <v>189</v>
      </c>
      <c r="AD4069" s="6" t="s">
        <v>97</v>
      </c>
      <c r="AE4069" s="1" t="s">
        <v>98</v>
      </c>
      <c r="AF4069" t="s">
        <v>99</v>
      </c>
    </row>
    <row r="4070" spans="1:32">
      <c r="A4070" s="3" t="s">
        <v>184</v>
      </c>
      <c r="B4070">
        <v>4060</v>
      </c>
      <c r="C4070" s="6">
        <v>212331</v>
      </c>
      <c r="D4070" t="s">
        <v>136</v>
      </c>
      <c r="E4070" s="2" t="s">
        <v>98</v>
      </c>
      <c r="F4070" s="2" t="s">
        <v>98</v>
      </c>
      <c r="G4070" s="2" t="s">
        <v>98</v>
      </c>
      <c r="H4070" s="2" t="s">
        <v>97</v>
      </c>
      <c r="I4070" s="2" t="s">
        <v>149</v>
      </c>
      <c r="J4070" s="2" t="s">
        <v>97</v>
      </c>
      <c r="K4070" s="2" t="s">
        <v>134</v>
      </c>
      <c r="L4070" t="s">
        <v>138</v>
      </c>
      <c r="M4070" s="2" t="s">
        <v>101</v>
      </c>
      <c r="N4070" s="71" t="s">
        <v>97</v>
      </c>
      <c r="O4070" s="71" t="s">
        <v>174</v>
      </c>
      <c r="P4070" s="4" t="s">
        <v>97</v>
      </c>
      <c r="Q4070" s="2" t="s">
        <v>97</v>
      </c>
      <c r="R4070" s="2" t="s">
        <v>98</v>
      </c>
      <c r="S4070" t="s">
        <v>97</v>
      </c>
      <c r="T4070" t="s">
        <v>98</v>
      </c>
      <c r="U4070" s="2" t="s">
        <v>98</v>
      </c>
      <c r="V4070" s="2" t="s">
        <v>97</v>
      </c>
      <c r="W4070" s="2" t="s">
        <v>98</v>
      </c>
      <c r="X4070" s="2" t="s">
        <v>98</v>
      </c>
      <c r="Y4070" s="2" t="s">
        <v>99</v>
      </c>
      <c r="Z4070" s="2" t="s">
        <v>98</v>
      </c>
      <c r="AA4070" s="2" t="s">
        <v>98</v>
      </c>
      <c r="AB4070" s="2" t="s">
        <v>98</v>
      </c>
      <c r="AC4070" t="s">
        <v>190</v>
      </c>
      <c r="AD4070" t="s">
        <v>97</v>
      </c>
      <c r="AE4070" s="1" t="s">
        <v>98</v>
      </c>
      <c r="AF4070" t="s">
        <v>97</v>
      </c>
    </row>
    <row r="4071" spans="1:32">
      <c r="A4071" s="3" t="s">
        <v>184</v>
      </c>
      <c r="B4071">
        <v>4061</v>
      </c>
      <c r="C4071" s="6">
        <v>212341</v>
      </c>
      <c r="D4071" t="s">
        <v>136</v>
      </c>
      <c r="E4071" s="2" t="s">
        <v>98</v>
      </c>
      <c r="F4071" s="2" t="s">
        <v>98</v>
      </c>
      <c r="G4071" s="2" t="s">
        <v>98</v>
      </c>
      <c r="H4071" s="2" t="s">
        <v>97</v>
      </c>
      <c r="I4071" s="2" t="s">
        <v>149</v>
      </c>
      <c r="J4071" s="2" t="s">
        <v>97</v>
      </c>
      <c r="K4071" s="2" t="s">
        <v>134</v>
      </c>
      <c r="L4071" t="s">
        <v>140</v>
      </c>
      <c r="M4071" s="2" t="s">
        <v>100</v>
      </c>
      <c r="N4071" s="71" t="s">
        <v>99</v>
      </c>
      <c r="O4071" s="71" t="s">
        <v>163</v>
      </c>
      <c r="P4071" s="4" t="s">
        <v>182</v>
      </c>
      <c r="Q4071" s="2" t="s">
        <v>98</v>
      </c>
      <c r="R4071" s="2" t="s">
        <v>98</v>
      </c>
      <c r="S4071" t="s">
        <v>98</v>
      </c>
      <c r="T4071" t="s">
        <v>98</v>
      </c>
      <c r="U4071" s="2" t="s">
        <v>98</v>
      </c>
      <c r="V4071" s="2" t="s">
        <v>98</v>
      </c>
      <c r="W4071" s="2" t="s">
        <v>98</v>
      </c>
      <c r="X4071" s="2" t="s">
        <v>98</v>
      </c>
      <c r="Y4071" s="2" t="s">
        <v>98</v>
      </c>
      <c r="Z4071" s="2" t="s">
        <v>98</v>
      </c>
      <c r="AA4071" s="2" t="s">
        <v>98</v>
      </c>
      <c r="AB4071" s="2" t="s">
        <v>97</v>
      </c>
      <c r="AC4071" t="s">
        <v>189</v>
      </c>
      <c r="AD4071" t="s">
        <v>97</v>
      </c>
      <c r="AE4071" s="1" t="s">
        <v>98</v>
      </c>
      <c r="AF4071" t="s">
        <v>98</v>
      </c>
    </row>
    <row r="4072" spans="1:32">
      <c r="A4072" s="3" t="s">
        <v>184</v>
      </c>
      <c r="B4072">
        <v>4062</v>
      </c>
      <c r="C4072">
        <v>212347</v>
      </c>
      <c r="D4072" t="s">
        <v>137</v>
      </c>
      <c r="E4072" s="2" t="s">
        <v>98</v>
      </c>
      <c r="F4072" s="2" t="s">
        <v>98</v>
      </c>
      <c r="G4072" s="2" t="s">
        <v>98</v>
      </c>
      <c r="H4072" s="3" t="s">
        <v>97</v>
      </c>
      <c r="I4072" s="2" t="s">
        <v>145</v>
      </c>
      <c r="J4072" s="6" t="s">
        <v>97</v>
      </c>
      <c r="K4072" s="2" t="s">
        <v>134</v>
      </c>
      <c r="L4072" t="s">
        <v>140</v>
      </c>
      <c r="M4072" s="3" t="s">
        <v>101</v>
      </c>
      <c r="N4072" s="71" t="s">
        <v>98</v>
      </c>
      <c r="O4072" s="71" t="s">
        <v>174</v>
      </c>
      <c r="P4072" s="5" t="s">
        <v>182</v>
      </c>
      <c r="Q4072" s="2" t="s">
        <v>98</v>
      </c>
      <c r="R4072" s="2" t="s">
        <v>98</v>
      </c>
      <c r="S4072" t="s">
        <v>98</v>
      </c>
      <c r="T4072" t="s">
        <v>98</v>
      </c>
      <c r="U4072" s="2" t="s">
        <v>98</v>
      </c>
      <c r="V4072" s="2" t="s">
        <v>98</v>
      </c>
      <c r="W4072" s="2" t="s">
        <v>98</v>
      </c>
      <c r="X4072" s="2" t="s">
        <v>98</v>
      </c>
      <c r="Y4072" s="2" t="s">
        <v>186</v>
      </c>
      <c r="Z4072" s="2" t="s">
        <v>98</v>
      </c>
      <c r="AA4072" s="2" t="s">
        <v>98</v>
      </c>
      <c r="AB4072" s="2" t="s">
        <v>97</v>
      </c>
      <c r="AC4072" t="s">
        <v>189</v>
      </c>
      <c r="AD4072" s="6" t="s">
        <v>97</v>
      </c>
      <c r="AE4072" s="1" t="s">
        <v>98</v>
      </c>
      <c r="AF4072" t="s">
        <v>98</v>
      </c>
    </row>
    <row r="4073" spans="1:32">
      <c r="A4073" s="3" t="s">
        <v>184</v>
      </c>
      <c r="B4073">
        <v>4063</v>
      </c>
      <c r="C4073" s="6">
        <v>212357</v>
      </c>
      <c r="D4073" t="s">
        <v>137</v>
      </c>
      <c r="E4073" s="2" t="s">
        <v>98</v>
      </c>
      <c r="F4073" s="2" t="s">
        <v>98</v>
      </c>
      <c r="G4073" s="2" t="s">
        <v>98</v>
      </c>
      <c r="H4073" s="2" t="s">
        <v>98</v>
      </c>
      <c r="I4073" s="2" t="s">
        <v>145</v>
      </c>
      <c r="J4073" s="2" t="s">
        <v>97</v>
      </c>
      <c r="K4073" s="2" t="s">
        <v>134</v>
      </c>
      <c r="L4073" t="s">
        <v>140</v>
      </c>
      <c r="M4073" s="2" t="s">
        <v>100</v>
      </c>
      <c r="N4073" s="71" t="s">
        <v>97</v>
      </c>
      <c r="O4073" s="71" t="s">
        <v>174</v>
      </c>
      <c r="P4073" s="4" t="s">
        <v>182</v>
      </c>
      <c r="Q4073" s="2" t="s">
        <v>98</v>
      </c>
      <c r="R4073" s="2" t="s">
        <v>98</v>
      </c>
      <c r="S4073" t="s">
        <v>98</v>
      </c>
      <c r="T4073" t="s">
        <v>98</v>
      </c>
      <c r="U4073" s="2" t="s">
        <v>98</v>
      </c>
      <c r="V4073" s="2" t="s">
        <v>98</v>
      </c>
      <c r="W4073" s="2" t="s">
        <v>98</v>
      </c>
      <c r="X4073" s="2" t="s">
        <v>98</v>
      </c>
      <c r="Y4073" s="2" t="s">
        <v>186</v>
      </c>
      <c r="Z4073" s="2" t="s">
        <v>98</v>
      </c>
      <c r="AA4073" s="2" t="s">
        <v>98</v>
      </c>
      <c r="AB4073" s="2" t="s">
        <v>97</v>
      </c>
      <c r="AC4073" t="s">
        <v>189</v>
      </c>
      <c r="AD4073" t="s">
        <v>97</v>
      </c>
      <c r="AE4073" s="1" t="s">
        <v>98</v>
      </c>
      <c r="AF4073" t="s">
        <v>98</v>
      </c>
    </row>
    <row r="4074" spans="1:32">
      <c r="A4074" s="3" t="s">
        <v>183</v>
      </c>
      <c r="B4074">
        <v>4064</v>
      </c>
      <c r="C4074">
        <v>212362</v>
      </c>
      <c r="D4074" t="s">
        <v>136</v>
      </c>
      <c r="E4074" s="2" t="s">
        <v>97</v>
      </c>
      <c r="F4074" s="2" t="s">
        <v>98</v>
      </c>
      <c r="G4074" s="2" t="s">
        <v>97</v>
      </c>
      <c r="H4074" s="2" t="s">
        <v>97</v>
      </c>
      <c r="I4074" s="2" t="s">
        <v>146</v>
      </c>
      <c r="J4074" s="6" t="s">
        <v>97</v>
      </c>
      <c r="K4074" s="2" t="s">
        <v>134</v>
      </c>
      <c r="L4074" t="s">
        <v>139</v>
      </c>
      <c r="M4074" s="3" t="s">
        <v>101</v>
      </c>
      <c r="N4074" s="71" t="s">
        <v>98</v>
      </c>
      <c r="O4074" s="71" t="s">
        <v>174</v>
      </c>
      <c r="P4074" s="5" t="s">
        <v>97</v>
      </c>
      <c r="Q4074" s="2" t="s">
        <v>98</v>
      </c>
      <c r="R4074" s="2" t="s">
        <v>98</v>
      </c>
      <c r="S4074" t="s">
        <v>97</v>
      </c>
      <c r="T4074" t="s">
        <v>97</v>
      </c>
      <c r="U4074" s="2" t="s">
        <v>97</v>
      </c>
      <c r="V4074" s="2" t="s">
        <v>97</v>
      </c>
      <c r="W4074" s="2" t="s">
        <v>98</v>
      </c>
      <c r="X4074" s="2" t="s">
        <v>97</v>
      </c>
      <c r="Y4074" s="2" t="s">
        <v>99</v>
      </c>
      <c r="Z4074" s="2" t="s">
        <v>97</v>
      </c>
      <c r="AA4074" s="2" t="s">
        <v>98</v>
      </c>
      <c r="AB4074" s="2" t="s">
        <v>185</v>
      </c>
      <c r="AC4074" t="s">
        <v>189</v>
      </c>
      <c r="AD4074" t="s">
        <v>97</v>
      </c>
      <c r="AE4074" s="1" t="s">
        <v>98</v>
      </c>
      <c r="AF4074" t="s">
        <v>98</v>
      </c>
    </row>
    <row r="4075" spans="1:32">
      <c r="A4075" s="3" t="s">
        <v>183</v>
      </c>
      <c r="B4075">
        <v>4065</v>
      </c>
      <c r="C4075" s="6">
        <v>212364</v>
      </c>
      <c r="D4075" t="s">
        <v>137</v>
      </c>
      <c r="E4075" s="2" t="s">
        <v>98</v>
      </c>
      <c r="F4075" s="2" t="s">
        <v>98</v>
      </c>
      <c r="G4075" s="2" t="s">
        <v>97</v>
      </c>
      <c r="H4075" s="2" t="s">
        <v>97</v>
      </c>
      <c r="I4075" s="2" t="s">
        <v>146</v>
      </c>
      <c r="J4075" s="2" t="s">
        <v>97</v>
      </c>
      <c r="K4075" s="2" t="s">
        <v>134</v>
      </c>
      <c r="L4075" t="s">
        <v>139</v>
      </c>
      <c r="M4075" s="2" t="s">
        <v>101</v>
      </c>
      <c r="N4075" s="71" t="s">
        <v>97</v>
      </c>
      <c r="O4075" s="71" t="s">
        <v>174</v>
      </c>
      <c r="P4075" s="4" t="s">
        <v>97</v>
      </c>
      <c r="Q4075" s="2" t="s">
        <v>98</v>
      </c>
      <c r="R4075" s="2" t="s">
        <v>98</v>
      </c>
      <c r="S4075" t="s">
        <v>97</v>
      </c>
      <c r="T4075" t="s">
        <v>98</v>
      </c>
      <c r="U4075" s="2" t="s">
        <v>98</v>
      </c>
      <c r="V4075" s="2" t="s">
        <v>97</v>
      </c>
      <c r="W4075" s="2" t="s">
        <v>98</v>
      </c>
      <c r="X4075" s="2" t="s">
        <v>97</v>
      </c>
      <c r="Y4075" s="2" t="s">
        <v>99</v>
      </c>
      <c r="Z4075" s="2" t="s">
        <v>97</v>
      </c>
      <c r="AA4075" s="2" t="s">
        <v>98</v>
      </c>
      <c r="AB4075" s="2" t="s">
        <v>185</v>
      </c>
      <c r="AC4075" t="s">
        <v>189</v>
      </c>
      <c r="AD4075" t="s">
        <v>97</v>
      </c>
      <c r="AE4075" s="1" t="s">
        <v>98</v>
      </c>
      <c r="AF4075" t="s">
        <v>97</v>
      </c>
    </row>
    <row r="4076" spans="1:32">
      <c r="A4076" s="3" t="s">
        <v>184</v>
      </c>
      <c r="B4076">
        <v>4066</v>
      </c>
      <c r="C4076" s="6">
        <v>212391</v>
      </c>
      <c r="D4076" t="s">
        <v>137</v>
      </c>
      <c r="E4076" s="2" t="s">
        <v>98</v>
      </c>
      <c r="F4076" s="2" t="s">
        <v>98</v>
      </c>
      <c r="G4076" s="2" t="s">
        <v>98</v>
      </c>
      <c r="H4076" s="2" t="s">
        <v>97</v>
      </c>
      <c r="I4076" s="2" t="s">
        <v>144</v>
      </c>
      <c r="J4076" s="2" t="s">
        <v>97</v>
      </c>
      <c r="K4076" s="2" t="s">
        <v>134</v>
      </c>
      <c r="L4076" t="s">
        <v>139</v>
      </c>
      <c r="M4076" s="2" t="s">
        <v>100</v>
      </c>
      <c r="N4076" s="71" t="s">
        <v>97</v>
      </c>
      <c r="O4076" s="71" t="s">
        <v>174</v>
      </c>
      <c r="P4076" s="4" t="s">
        <v>97</v>
      </c>
      <c r="Q4076" s="2" t="s">
        <v>98</v>
      </c>
      <c r="R4076" s="2" t="s">
        <v>98</v>
      </c>
      <c r="S4076" t="s">
        <v>97</v>
      </c>
      <c r="T4076" t="s">
        <v>98</v>
      </c>
      <c r="U4076" s="2" t="s">
        <v>98</v>
      </c>
      <c r="V4076" s="2" t="s">
        <v>98</v>
      </c>
      <c r="W4076" s="2" t="s">
        <v>98</v>
      </c>
      <c r="X4076" s="2" t="s">
        <v>98</v>
      </c>
      <c r="Y4076" s="2" t="s">
        <v>99</v>
      </c>
      <c r="Z4076" s="2" t="s">
        <v>98</v>
      </c>
      <c r="AA4076" s="2" t="s">
        <v>98</v>
      </c>
      <c r="AB4076" s="2" t="s">
        <v>97</v>
      </c>
      <c r="AC4076" t="s">
        <v>189</v>
      </c>
      <c r="AD4076" t="s">
        <v>97</v>
      </c>
      <c r="AE4076" s="1" t="s">
        <v>98</v>
      </c>
      <c r="AF4076" t="s">
        <v>98</v>
      </c>
    </row>
    <row r="4077" spans="1:32">
      <c r="A4077" s="3" t="s">
        <v>184</v>
      </c>
      <c r="B4077">
        <v>4067</v>
      </c>
      <c r="C4077">
        <v>212416</v>
      </c>
      <c r="D4077" t="s">
        <v>137</v>
      </c>
      <c r="E4077" s="2" t="s">
        <v>98</v>
      </c>
      <c r="F4077" s="2" t="s">
        <v>98</v>
      </c>
      <c r="G4077" s="2" t="s">
        <v>98</v>
      </c>
      <c r="H4077" s="2" t="s">
        <v>97</v>
      </c>
      <c r="I4077" s="2" t="s">
        <v>145</v>
      </c>
      <c r="J4077" s="6" t="s">
        <v>97</v>
      </c>
      <c r="K4077" s="2" t="s">
        <v>134</v>
      </c>
      <c r="L4077" t="s">
        <v>140</v>
      </c>
      <c r="M4077" s="2" t="s">
        <v>100</v>
      </c>
      <c r="N4077" s="70" t="s">
        <v>97</v>
      </c>
      <c r="O4077" s="70" t="s">
        <v>99</v>
      </c>
      <c r="P4077" s="5" t="s">
        <v>182</v>
      </c>
      <c r="Q4077" s="2" t="s">
        <v>98</v>
      </c>
      <c r="R4077" s="2" t="s">
        <v>98</v>
      </c>
      <c r="S4077" t="s">
        <v>98</v>
      </c>
      <c r="T4077" t="s">
        <v>98</v>
      </c>
      <c r="U4077" s="2" t="s">
        <v>98</v>
      </c>
      <c r="V4077" s="2" t="s">
        <v>98</v>
      </c>
      <c r="W4077" s="2" t="s">
        <v>98</v>
      </c>
      <c r="X4077" s="2" t="s">
        <v>98</v>
      </c>
      <c r="Y4077" s="2" t="s">
        <v>99</v>
      </c>
      <c r="Z4077" s="2" t="s">
        <v>98</v>
      </c>
      <c r="AA4077" s="2" t="s">
        <v>98</v>
      </c>
      <c r="AB4077" s="2" t="s">
        <v>98</v>
      </c>
      <c r="AC4077" t="s">
        <v>189</v>
      </c>
      <c r="AD4077" t="s">
        <v>97</v>
      </c>
      <c r="AE4077" s="1" t="s">
        <v>98</v>
      </c>
      <c r="AF4077" t="s">
        <v>98</v>
      </c>
    </row>
    <row r="4078" spans="1:32">
      <c r="A4078" s="3" t="s">
        <v>184</v>
      </c>
      <c r="B4078">
        <v>4068</v>
      </c>
      <c r="C4078" s="6">
        <v>212418</v>
      </c>
      <c r="D4078" t="s">
        <v>137</v>
      </c>
      <c r="E4078" s="2" t="s">
        <v>97</v>
      </c>
      <c r="F4078" s="2" t="s">
        <v>98</v>
      </c>
      <c r="G4078" s="2" t="s">
        <v>98</v>
      </c>
      <c r="H4078" s="2" t="s">
        <v>97</v>
      </c>
      <c r="I4078" s="2" t="s">
        <v>147</v>
      </c>
      <c r="J4078" s="2" t="s">
        <v>97</v>
      </c>
      <c r="K4078" s="2" t="s">
        <v>134</v>
      </c>
      <c r="L4078" t="s">
        <v>138</v>
      </c>
      <c r="M4078" s="2" t="s">
        <v>100</v>
      </c>
      <c r="N4078" s="71" t="s">
        <v>97</v>
      </c>
      <c r="O4078" s="71" t="s">
        <v>174</v>
      </c>
      <c r="P4078" s="4" t="s">
        <v>98</v>
      </c>
      <c r="Q4078" s="2" t="s">
        <v>98</v>
      </c>
      <c r="R4078" s="2" t="s">
        <v>98</v>
      </c>
      <c r="S4078" t="s">
        <v>97</v>
      </c>
      <c r="T4078" t="s">
        <v>97</v>
      </c>
      <c r="U4078" s="2" t="s">
        <v>97</v>
      </c>
      <c r="V4078" s="2" t="s">
        <v>97</v>
      </c>
      <c r="W4078" s="2" t="s">
        <v>98</v>
      </c>
      <c r="X4078" s="2" t="s">
        <v>97</v>
      </c>
      <c r="Y4078" s="2" t="s">
        <v>97</v>
      </c>
      <c r="Z4078" s="2" t="s">
        <v>97</v>
      </c>
      <c r="AA4078" s="2" t="s">
        <v>98</v>
      </c>
      <c r="AB4078" s="2" t="s">
        <v>185</v>
      </c>
      <c r="AC4078" t="s">
        <v>189</v>
      </c>
      <c r="AD4078" t="s">
        <v>97</v>
      </c>
      <c r="AE4078" s="1" t="s">
        <v>98</v>
      </c>
      <c r="AF4078" t="s">
        <v>98</v>
      </c>
    </row>
    <row r="4079" spans="1:32">
      <c r="A4079" s="3" t="s">
        <v>184</v>
      </c>
      <c r="B4079">
        <v>4069</v>
      </c>
      <c r="C4079">
        <v>212422</v>
      </c>
      <c r="D4079" t="s">
        <v>137</v>
      </c>
      <c r="E4079" s="2" t="s">
        <v>98</v>
      </c>
      <c r="F4079" s="2" t="s">
        <v>98</v>
      </c>
      <c r="G4079" s="2" t="s">
        <v>98</v>
      </c>
      <c r="H4079" s="3" t="s">
        <v>97</v>
      </c>
      <c r="I4079" s="2" t="s">
        <v>145</v>
      </c>
      <c r="J4079" s="6" t="s">
        <v>97</v>
      </c>
      <c r="K4079" s="2" t="s">
        <v>134</v>
      </c>
      <c r="L4079" t="s">
        <v>140</v>
      </c>
      <c r="M4079" s="3" t="s">
        <v>101</v>
      </c>
      <c r="N4079" s="71" t="s">
        <v>98</v>
      </c>
      <c r="O4079" s="71" t="s">
        <v>174</v>
      </c>
      <c r="P4079" s="5" t="s">
        <v>182</v>
      </c>
      <c r="Q4079" s="2" t="s">
        <v>98</v>
      </c>
      <c r="R4079" s="2" t="s">
        <v>98</v>
      </c>
      <c r="S4079" t="s">
        <v>98</v>
      </c>
      <c r="T4079" t="s">
        <v>98</v>
      </c>
      <c r="U4079" s="2" t="s">
        <v>98</v>
      </c>
      <c r="V4079" s="2" t="s">
        <v>98</v>
      </c>
      <c r="W4079" s="2" t="s">
        <v>98</v>
      </c>
      <c r="X4079" s="2" t="s">
        <v>98</v>
      </c>
      <c r="Y4079" s="2" t="s">
        <v>186</v>
      </c>
      <c r="Z4079" s="2" t="s">
        <v>98</v>
      </c>
      <c r="AA4079" s="2" t="s">
        <v>98</v>
      </c>
      <c r="AB4079" s="2" t="s">
        <v>97</v>
      </c>
      <c r="AC4079" t="s">
        <v>189</v>
      </c>
      <c r="AD4079" s="6" t="s">
        <v>97</v>
      </c>
      <c r="AE4079" s="1" t="s">
        <v>98</v>
      </c>
      <c r="AF4079" t="s">
        <v>98</v>
      </c>
    </row>
    <row r="4080" spans="1:32">
      <c r="A4080" s="3" t="s">
        <v>184</v>
      </c>
      <c r="B4080">
        <v>4070</v>
      </c>
      <c r="C4080" s="6">
        <v>212440</v>
      </c>
      <c r="D4080" t="s">
        <v>136</v>
      </c>
      <c r="E4080" s="2" t="s">
        <v>98</v>
      </c>
      <c r="F4080" s="2" t="s">
        <v>98</v>
      </c>
      <c r="G4080" s="2" t="s">
        <v>98</v>
      </c>
      <c r="H4080" s="2" t="s">
        <v>97</v>
      </c>
      <c r="I4080" s="2" t="s">
        <v>145</v>
      </c>
      <c r="J4080" s="2" t="s">
        <v>97</v>
      </c>
      <c r="K4080" s="2" t="s">
        <v>134</v>
      </c>
      <c r="L4080" t="s">
        <v>140</v>
      </c>
      <c r="M4080" s="2" t="s">
        <v>101</v>
      </c>
      <c r="N4080" s="71" t="s">
        <v>98</v>
      </c>
      <c r="O4080" s="71" t="s">
        <v>174</v>
      </c>
      <c r="P4080" s="4" t="s">
        <v>182</v>
      </c>
      <c r="Q4080" s="2" t="s">
        <v>98</v>
      </c>
      <c r="R4080" s="2" t="s">
        <v>98</v>
      </c>
      <c r="S4080" t="s">
        <v>98</v>
      </c>
      <c r="T4080" t="s">
        <v>98</v>
      </c>
      <c r="U4080" s="2" t="s">
        <v>98</v>
      </c>
      <c r="V4080" s="2" t="s">
        <v>98</v>
      </c>
      <c r="W4080" s="2" t="s">
        <v>98</v>
      </c>
      <c r="X4080" s="2" t="s">
        <v>98</v>
      </c>
      <c r="Y4080" s="2" t="s">
        <v>98</v>
      </c>
      <c r="Z4080" s="2" t="s">
        <v>98</v>
      </c>
      <c r="AA4080" s="2" t="s">
        <v>98</v>
      </c>
      <c r="AB4080" s="2" t="s">
        <v>97</v>
      </c>
      <c r="AC4080" t="s">
        <v>190</v>
      </c>
      <c r="AD4080" t="s">
        <v>97</v>
      </c>
      <c r="AE4080" s="1" t="s">
        <v>98</v>
      </c>
      <c r="AF4080" t="s">
        <v>98</v>
      </c>
    </row>
    <row r="4081" spans="1:32">
      <c r="A4081" s="3" t="s">
        <v>184</v>
      </c>
      <c r="B4081">
        <v>4071</v>
      </c>
      <c r="C4081" s="6">
        <v>212441</v>
      </c>
      <c r="D4081" t="s">
        <v>136</v>
      </c>
      <c r="E4081" s="2" t="s">
        <v>97</v>
      </c>
      <c r="F4081" s="2" t="s">
        <v>98</v>
      </c>
      <c r="G4081" s="2" t="s">
        <v>98</v>
      </c>
      <c r="H4081" s="2" t="s">
        <v>97</v>
      </c>
      <c r="I4081" s="2" t="s">
        <v>148</v>
      </c>
      <c r="J4081" s="2" t="s">
        <v>97</v>
      </c>
      <c r="K4081" s="2" t="s">
        <v>134</v>
      </c>
      <c r="L4081" t="s">
        <v>138</v>
      </c>
      <c r="M4081" s="2" t="s">
        <v>101</v>
      </c>
      <c r="N4081" s="71" t="s">
        <v>97</v>
      </c>
      <c r="O4081" s="71" t="s">
        <v>174</v>
      </c>
      <c r="P4081" s="4" t="s">
        <v>182</v>
      </c>
      <c r="Q4081" s="2" t="s">
        <v>97</v>
      </c>
      <c r="R4081" s="2" t="s">
        <v>98</v>
      </c>
      <c r="S4081" t="s">
        <v>98</v>
      </c>
      <c r="T4081" t="s">
        <v>98</v>
      </c>
      <c r="U4081" s="2" t="s">
        <v>97</v>
      </c>
      <c r="V4081" s="2" t="s">
        <v>97</v>
      </c>
      <c r="W4081" s="2" t="s">
        <v>98</v>
      </c>
      <c r="X4081" s="2" t="s">
        <v>98</v>
      </c>
      <c r="Y4081" s="2" t="s">
        <v>98</v>
      </c>
      <c r="Z4081" s="2" t="s">
        <v>98</v>
      </c>
      <c r="AA4081" s="2" t="s">
        <v>98</v>
      </c>
      <c r="AB4081" s="2" t="s">
        <v>98</v>
      </c>
      <c r="AC4081" t="s">
        <v>190</v>
      </c>
      <c r="AD4081" t="s">
        <v>97</v>
      </c>
      <c r="AE4081" s="1" t="s">
        <v>98</v>
      </c>
      <c r="AF4081" t="s">
        <v>98</v>
      </c>
    </row>
    <row r="4082" spans="1:32">
      <c r="A4082" s="3" t="s">
        <v>184</v>
      </c>
      <c r="B4082">
        <v>4072</v>
      </c>
      <c r="C4082">
        <v>212444</v>
      </c>
      <c r="D4082" t="s">
        <v>136</v>
      </c>
      <c r="E4082" s="2" t="s">
        <v>98</v>
      </c>
      <c r="F4082" s="2" t="s">
        <v>98</v>
      </c>
      <c r="G4082" s="2" t="s">
        <v>98</v>
      </c>
      <c r="H4082" s="3" t="s">
        <v>97</v>
      </c>
      <c r="I4082" s="2" t="s">
        <v>148</v>
      </c>
      <c r="J4082" s="6" t="s">
        <v>97</v>
      </c>
      <c r="K4082" s="2" t="s">
        <v>134</v>
      </c>
      <c r="L4082" t="s">
        <v>140</v>
      </c>
      <c r="M4082" s="2" t="s">
        <v>101</v>
      </c>
      <c r="N4082" s="70" t="s">
        <v>97</v>
      </c>
      <c r="O4082" s="70" t="s">
        <v>174</v>
      </c>
      <c r="P4082" s="4" t="s">
        <v>182</v>
      </c>
      <c r="Q4082" s="2" t="s">
        <v>98</v>
      </c>
      <c r="R4082" s="2" t="s">
        <v>98</v>
      </c>
      <c r="S4082" t="s">
        <v>98</v>
      </c>
      <c r="T4082" t="s">
        <v>98</v>
      </c>
      <c r="U4082" s="2" t="s">
        <v>98</v>
      </c>
      <c r="V4082" s="2" t="s">
        <v>98</v>
      </c>
      <c r="W4082" s="2" t="s">
        <v>98</v>
      </c>
      <c r="X4082" s="2" t="s">
        <v>98</v>
      </c>
      <c r="Y4082" s="2" t="s">
        <v>98</v>
      </c>
      <c r="Z4082" s="2" t="s">
        <v>98</v>
      </c>
      <c r="AA4082" s="2" t="s">
        <v>98</v>
      </c>
      <c r="AB4082" s="2" t="s">
        <v>99</v>
      </c>
      <c r="AC4082" t="s">
        <v>189</v>
      </c>
      <c r="AD4082" s="6" t="s">
        <v>97</v>
      </c>
      <c r="AE4082" s="1" t="s">
        <v>98</v>
      </c>
      <c r="AF4082" t="s">
        <v>98</v>
      </c>
    </row>
    <row r="4083" spans="1:32">
      <c r="A4083" s="3" t="s">
        <v>184</v>
      </c>
      <c r="B4083">
        <v>4073</v>
      </c>
      <c r="C4083" s="6">
        <v>212479</v>
      </c>
      <c r="D4083" t="s">
        <v>137</v>
      </c>
      <c r="E4083" s="2" t="s">
        <v>98</v>
      </c>
      <c r="F4083" s="2" t="s">
        <v>98</v>
      </c>
      <c r="G4083" s="2" t="s">
        <v>98</v>
      </c>
      <c r="H4083" s="2" t="s">
        <v>97</v>
      </c>
      <c r="I4083" s="2" t="s">
        <v>148</v>
      </c>
      <c r="J4083" s="2" t="s">
        <v>98</v>
      </c>
      <c r="K4083" s="2" t="s">
        <v>134</v>
      </c>
      <c r="L4083" t="s">
        <v>140</v>
      </c>
      <c r="M4083" s="2" t="s">
        <v>101</v>
      </c>
      <c r="N4083" s="71" t="s">
        <v>97</v>
      </c>
      <c r="O4083" s="71" t="s">
        <v>174</v>
      </c>
      <c r="P4083" s="4" t="s">
        <v>182</v>
      </c>
      <c r="Q4083" s="2" t="s">
        <v>98</v>
      </c>
      <c r="R4083" s="2" t="s">
        <v>98</v>
      </c>
      <c r="S4083" t="s">
        <v>98</v>
      </c>
      <c r="T4083" t="s">
        <v>98</v>
      </c>
      <c r="U4083" s="2" t="s">
        <v>98</v>
      </c>
      <c r="V4083" s="2" t="s">
        <v>98</v>
      </c>
      <c r="W4083" s="2" t="s">
        <v>98</v>
      </c>
      <c r="X4083" s="2" t="s">
        <v>98</v>
      </c>
      <c r="Y4083" s="2" t="s">
        <v>186</v>
      </c>
      <c r="Z4083" s="2" t="s">
        <v>98</v>
      </c>
      <c r="AA4083" s="2" t="s">
        <v>98</v>
      </c>
      <c r="AB4083" s="2" t="s">
        <v>97</v>
      </c>
      <c r="AC4083" t="s">
        <v>189</v>
      </c>
      <c r="AD4083" t="s">
        <v>97</v>
      </c>
      <c r="AE4083" s="1" t="s">
        <v>98</v>
      </c>
      <c r="AF4083" t="s">
        <v>97</v>
      </c>
    </row>
    <row r="4084" spans="1:32">
      <c r="A4084" s="3" t="s">
        <v>184</v>
      </c>
      <c r="B4084">
        <v>4074</v>
      </c>
      <c r="C4084">
        <v>212480</v>
      </c>
      <c r="D4084" t="s">
        <v>137</v>
      </c>
      <c r="E4084" s="2" t="s">
        <v>98</v>
      </c>
      <c r="F4084" s="2" t="s">
        <v>98</v>
      </c>
      <c r="G4084" s="2" t="s">
        <v>98</v>
      </c>
      <c r="H4084" s="3" t="s">
        <v>97</v>
      </c>
      <c r="I4084" s="2" t="s">
        <v>148</v>
      </c>
      <c r="J4084" s="6" t="s">
        <v>98</v>
      </c>
      <c r="K4084" s="2" t="s">
        <v>134</v>
      </c>
      <c r="L4084" t="s">
        <v>140</v>
      </c>
      <c r="M4084" s="2" t="s">
        <v>101</v>
      </c>
      <c r="N4084" s="70" t="s">
        <v>97</v>
      </c>
      <c r="O4084" s="70" t="s">
        <v>174</v>
      </c>
      <c r="P4084" s="4" t="s">
        <v>182</v>
      </c>
      <c r="Q4084" s="2" t="s">
        <v>98</v>
      </c>
      <c r="R4084" s="2" t="s">
        <v>98</v>
      </c>
      <c r="S4084" t="s">
        <v>98</v>
      </c>
      <c r="T4084" t="s">
        <v>98</v>
      </c>
      <c r="U4084" s="2" t="s">
        <v>98</v>
      </c>
      <c r="V4084" s="2" t="s">
        <v>98</v>
      </c>
      <c r="W4084" s="2" t="s">
        <v>98</v>
      </c>
      <c r="X4084" s="2" t="s">
        <v>98</v>
      </c>
      <c r="Y4084" s="2" t="s">
        <v>186</v>
      </c>
      <c r="Z4084" s="2" t="s">
        <v>98</v>
      </c>
      <c r="AA4084" s="2" t="s">
        <v>98</v>
      </c>
      <c r="AB4084" s="2" t="s">
        <v>97</v>
      </c>
      <c r="AC4084" t="s">
        <v>189</v>
      </c>
      <c r="AD4084" s="6" t="s">
        <v>97</v>
      </c>
      <c r="AE4084" s="1" t="s">
        <v>98</v>
      </c>
      <c r="AF4084" t="s">
        <v>98</v>
      </c>
    </row>
    <row r="4085" spans="1:32">
      <c r="A4085" s="3" t="s">
        <v>184</v>
      </c>
      <c r="B4085">
        <v>4075</v>
      </c>
      <c r="C4085">
        <v>212491</v>
      </c>
      <c r="D4085" t="s">
        <v>136</v>
      </c>
      <c r="E4085" s="2" t="s">
        <v>98</v>
      </c>
      <c r="F4085" s="2" t="s">
        <v>98</v>
      </c>
      <c r="G4085" s="2" t="s">
        <v>98</v>
      </c>
      <c r="H4085" s="3" t="s">
        <v>97</v>
      </c>
      <c r="I4085" s="2" t="s">
        <v>145</v>
      </c>
      <c r="J4085" s="6" t="s">
        <v>97</v>
      </c>
      <c r="K4085" s="2" t="s">
        <v>134</v>
      </c>
      <c r="L4085" t="s">
        <v>140</v>
      </c>
      <c r="M4085" s="2" t="s">
        <v>101</v>
      </c>
      <c r="N4085" s="70" t="s">
        <v>98</v>
      </c>
      <c r="O4085" s="70" t="s">
        <v>174</v>
      </c>
      <c r="P4085" s="4" t="s">
        <v>182</v>
      </c>
      <c r="Q4085" s="2" t="s">
        <v>98</v>
      </c>
      <c r="R4085" s="2" t="s">
        <v>98</v>
      </c>
      <c r="S4085" t="s">
        <v>98</v>
      </c>
      <c r="T4085" t="s">
        <v>98</v>
      </c>
      <c r="U4085" s="2" t="s">
        <v>98</v>
      </c>
      <c r="V4085" s="2" t="s">
        <v>98</v>
      </c>
      <c r="W4085" s="2" t="s">
        <v>98</v>
      </c>
      <c r="X4085" s="2" t="s">
        <v>98</v>
      </c>
      <c r="Y4085" s="2" t="s">
        <v>186</v>
      </c>
      <c r="Z4085" s="2" t="s">
        <v>98</v>
      </c>
      <c r="AA4085" s="2" t="s">
        <v>98</v>
      </c>
      <c r="AB4085" s="2" t="s">
        <v>97</v>
      </c>
      <c r="AC4085" t="s">
        <v>189</v>
      </c>
      <c r="AD4085" s="6" t="s">
        <v>97</v>
      </c>
      <c r="AE4085" s="1" t="s">
        <v>98</v>
      </c>
      <c r="AF4085" t="s">
        <v>98</v>
      </c>
    </row>
    <row r="4086" spans="1:32">
      <c r="A4086" s="3" t="s">
        <v>184</v>
      </c>
      <c r="B4086">
        <v>4076</v>
      </c>
      <c r="C4086">
        <v>212495</v>
      </c>
      <c r="D4086" t="s">
        <v>136</v>
      </c>
      <c r="E4086" s="2" t="s">
        <v>98</v>
      </c>
      <c r="F4086" s="2" t="s">
        <v>98</v>
      </c>
      <c r="G4086" s="2" t="s">
        <v>97</v>
      </c>
      <c r="H4086" s="3" t="s">
        <v>97</v>
      </c>
      <c r="I4086" s="2" t="s">
        <v>144</v>
      </c>
      <c r="J4086" s="6" t="s">
        <v>98</v>
      </c>
      <c r="K4086" s="2" t="s">
        <v>135</v>
      </c>
      <c r="L4086" t="s">
        <v>138</v>
      </c>
      <c r="M4086" s="2" t="s">
        <v>100</v>
      </c>
      <c r="N4086" s="70" t="s">
        <v>97</v>
      </c>
      <c r="O4086" s="70" t="s">
        <v>174</v>
      </c>
      <c r="P4086" s="5" t="s">
        <v>97</v>
      </c>
      <c r="Q4086" s="2" t="s">
        <v>97</v>
      </c>
      <c r="R4086" s="2" t="s">
        <v>98</v>
      </c>
      <c r="S4086" t="s">
        <v>97</v>
      </c>
      <c r="T4086" t="s">
        <v>98</v>
      </c>
      <c r="U4086" s="2" t="s">
        <v>98</v>
      </c>
      <c r="V4086" s="2" t="s">
        <v>98</v>
      </c>
      <c r="W4086" s="2" t="s">
        <v>98</v>
      </c>
      <c r="X4086" s="2" t="s">
        <v>98</v>
      </c>
      <c r="Y4086" s="2" t="s">
        <v>99</v>
      </c>
      <c r="Z4086" s="2" t="s">
        <v>98</v>
      </c>
      <c r="AA4086" s="2" t="s">
        <v>98</v>
      </c>
      <c r="AB4086" s="2" t="s">
        <v>185</v>
      </c>
      <c r="AC4086" t="s">
        <v>189</v>
      </c>
      <c r="AD4086" s="6" t="s">
        <v>98</v>
      </c>
      <c r="AE4086" s="1" t="s">
        <v>98</v>
      </c>
      <c r="AF4086" t="s">
        <v>97</v>
      </c>
    </row>
    <row r="4087" spans="1:32">
      <c r="A4087" s="3" t="s">
        <v>184</v>
      </c>
      <c r="B4087">
        <v>4077</v>
      </c>
      <c r="C4087">
        <v>212534</v>
      </c>
      <c r="D4087" t="s">
        <v>136</v>
      </c>
      <c r="E4087" s="2" t="s">
        <v>98</v>
      </c>
      <c r="F4087" s="2" t="s">
        <v>98</v>
      </c>
      <c r="G4087" s="2" t="s">
        <v>98</v>
      </c>
      <c r="H4087" s="3" t="s">
        <v>97</v>
      </c>
      <c r="I4087" s="2" t="s">
        <v>145</v>
      </c>
      <c r="J4087" s="6" t="s">
        <v>97</v>
      </c>
      <c r="K4087" s="2" t="s">
        <v>134</v>
      </c>
      <c r="L4087" t="s">
        <v>140</v>
      </c>
      <c r="M4087" s="3" t="s">
        <v>100</v>
      </c>
      <c r="N4087" s="71" t="s">
        <v>97</v>
      </c>
      <c r="O4087" s="71" t="s">
        <v>174</v>
      </c>
      <c r="P4087" s="4" t="s">
        <v>97</v>
      </c>
      <c r="Q4087" s="2" t="s">
        <v>98</v>
      </c>
      <c r="R4087" s="2" t="s">
        <v>98</v>
      </c>
      <c r="S4087" t="s">
        <v>97</v>
      </c>
      <c r="T4087" t="s">
        <v>98</v>
      </c>
      <c r="U4087" s="2" t="s">
        <v>98</v>
      </c>
      <c r="V4087" s="2" t="s">
        <v>98</v>
      </c>
      <c r="W4087" s="2" t="s">
        <v>98</v>
      </c>
      <c r="X4087" s="2" t="s">
        <v>98</v>
      </c>
      <c r="Y4087" s="2" t="s">
        <v>186</v>
      </c>
      <c r="Z4087" s="2" t="s">
        <v>98</v>
      </c>
      <c r="AA4087" s="2" t="s">
        <v>98</v>
      </c>
      <c r="AB4087" s="2" t="s">
        <v>97</v>
      </c>
      <c r="AC4087" t="s">
        <v>189</v>
      </c>
      <c r="AD4087" t="s">
        <v>97</v>
      </c>
      <c r="AE4087" s="1" t="s">
        <v>98</v>
      </c>
      <c r="AF4087" t="s">
        <v>98</v>
      </c>
    </row>
    <row r="4088" spans="1:32">
      <c r="A4088" s="3" t="s">
        <v>184</v>
      </c>
      <c r="B4088">
        <v>4078</v>
      </c>
      <c r="C4088" s="6">
        <v>212540</v>
      </c>
      <c r="D4088" t="s">
        <v>137</v>
      </c>
      <c r="E4088" s="2" t="s">
        <v>98</v>
      </c>
      <c r="F4088" s="2" t="s">
        <v>98</v>
      </c>
      <c r="G4088" s="2" t="s">
        <v>98</v>
      </c>
      <c r="H4088" s="2" t="s">
        <v>97</v>
      </c>
      <c r="I4088" s="2" t="s">
        <v>148</v>
      </c>
      <c r="J4088" s="2" t="s">
        <v>97</v>
      </c>
      <c r="K4088" s="2" t="s">
        <v>134</v>
      </c>
      <c r="L4088" t="s">
        <v>140</v>
      </c>
      <c r="M4088" s="2" t="s">
        <v>101</v>
      </c>
      <c r="N4088" s="71" t="s">
        <v>98</v>
      </c>
      <c r="O4088" s="71" t="s">
        <v>174</v>
      </c>
      <c r="P4088" s="4" t="s">
        <v>182</v>
      </c>
      <c r="Q4088" s="2" t="s">
        <v>98</v>
      </c>
      <c r="R4088" s="2" t="s">
        <v>98</v>
      </c>
      <c r="S4088" t="s">
        <v>98</v>
      </c>
      <c r="T4088" t="s">
        <v>98</v>
      </c>
      <c r="U4088" s="2" t="s">
        <v>98</v>
      </c>
      <c r="V4088" s="2" t="s">
        <v>98</v>
      </c>
      <c r="W4088" s="2" t="s">
        <v>98</v>
      </c>
      <c r="X4088" s="2" t="s">
        <v>98</v>
      </c>
      <c r="Y4088" s="2" t="s">
        <v>186</v>
      </c>
      <c r="Z4088" s="2" t="s">
        <v>98</v>
      </c>
      <c r="AA4088" s="2" t="s">
        <v>98</v>
      </c>
      <c r="AB4088" s="2" t="s">
        <v>97</v>
      </c>
      <c r="AC4088" t="s">
        <v>189</v>
      </c>
      <c r="AD4088" t="s">
        <v>97</v>
      </c>
      <c r="AE4088" s="1" t="s">
        <v>98</v>
      </c>
      <c r="AF4088" t="s">
        <v>98</v>
      </c>
    </row>
    <row r="4089" spans="1:32">
      <c r="A4089" s="3" t="s">
        <v>184</v>
      </c>
      <c r="B4089">
        <v>4079</v>
      </c>
      <c r="C4089">
        <v>212544</v>
      </c>
      <c r="D4089" t="s">
        <v>136</v>
      </c>
      <c r="E4089" s="2" t="s">
        <v>97</v>
      </c>
      <c r="F4089" s="2" t="s">
        <v>97</v>
      </c>
      <c r="G4089" s="2" t="s">
        <v>97</v>
      </c>
      <c r="H4089" s="3" t="s">
        <v>97</v>
      </c>
      <c r="I4089" s="2" t="s">
        <v>149</v>
      </c>
      <c r="J4089" s="6" t="s">
        <v>97</v>
      </c>
      <c r="K4089" s="2" t="s">
        <v>134</v>
      </c>
      <c r="L4089" t="s">
        <v>138</v>
      </c>
      <c r="M4089" s="2" t="s">
        <v>101</v>
      </c>
      <c r="N4089" s="70" t="s">
        <v>97</v>
      </c>
      <c r="O4089" s="70" t="s">
        <v>174</v>
      </c>
      <c r="P4089" s="4" t="s">
        <v>97</v>
      </c>
      <c r="Q4089" s="2" t="s">
        <v>97</v>
      </c>
      <c r="R4089" s="2" t="s">
        <v>98</v>
      </c>
      <c r="S4089" t="s">
        <v>97</v>
      </c>
      <c r="T4089" t="s">
        <v>97</v>
      </c>
      <c r="U4089" s="2" t="s">
        <v>98</v>
      </c>
      <c r="V4089" s="2" t="s">
        <v>97</v>
      </c>
      <c r="W4089" s="2" t="s">
        <v>97</v>
      </c>
      <c r="X4089" s="2" t="s">
        <v>97</v>
      </c>
      <c r="Y4089" s="2" t="s">
        <v>99</v>
      </c>
      <c r="Z4089" s="2" t="s">
        <v>97</v>
      </c>
      <c r="AA4089" s="2" t="s">
        <v>98</v>
      </c>
      <c r="AB4089" s="2" t="s">
        <v>98</v>
      </c>
      <c r="AC4089" t="s">
        <v>190</v>
      </c>
      <c r="AD4089" s="6" t="s">
        <v>97</v>
      </c>
      <c r="AE4089" s="1" t="s">
        <v>98</v>
      </c>
      <c r="AF4089" t="s">
        <v>98</v>
      </c>
    </row>
    <row r="4090" spans="1:32">
      <c r="A4090" s="3" t="s">
        <v>184</v>
      </c>
      <c r="B4090">
        <v>4080</v>
      </c>
      <c r="C4090" s="6">
        <v>212561</v>
      </c>
      <c r="D4090" t="s">
        <v>137</v>
      </c>
      <c r="E4090" s="2" t="s">
        <v>97</v>
      </c>
      <c r="F4090" s="2" t="s">
        <v>97</v>
      </c>
      <c r="G4090" s="2" t="s">
        <v>98</v>
      </c>
      <c r="H4090" s="2" t="s">
        <v>97</v>
      </c>
      <c r="I4090" s="2" t="s">
        <v>148</v>
      </c>
      <c r="J4090" s="2" t="s">
        <v>97</v>
      </c>
      <c r="K4090" s="2" t="s">
        <v>134</v>
      </c>
      <c r="L4090" t="s">
        <v>139</v>
      </c>
      <c r="M4090" s="2" t="s">
        <v>100</v>
      </c>
      <c r="N4090" s="71" t="s">
        <v>99</v>
      </c>
      <c r="O4090" s="71" t="s">
        <v>174</v>
      </c>
      <c r="P4090" s="4" t="s">
        <v>182</v>
      </c>
      <c r="Q4090" s="2" t="s">
        <v>97</v>
      </c>
      <c r="R4090" s="2" t="s">
        <v>98</v>
      </c>
      <c r="S4090" t="s">
        <v>98</v>
      </c>
      <c r="T4090" t="s">
        <v>98</v>
      </c>
      <c r="U4090" s="2" t="s">
        <v>98</v>
      </c>
      <c r="V4090" s="2" t="s">
        <v>98</v>
      </c>
      <c r="W4090" s="2" t="s">
        <v>98</v>
      </c>
      <c r="X4090" s="2" t="s">
        <v>97</v>
      </c>
      <c r="Y4090" s="2" t="s">
        <v>98</v>
      </c>
      <c r="Z4090" s="2" t="s">
        <v>98</v>
      </c>
      <c r="AA4090" s="2" t="s">
        <v>98</v>
      </c>
      <c r="AB4090" s="2" t="s">
        <v>97</v>
      </c>
      <c r="AC4090" t="s">
        <v>189</v>
      </c>
      <c r="AD4090" t="s">
        <v>97</v>
      </c>
      <c r="AE4090" s="1" t="s">
        <v>98</v>
      </c>
      <c r="AF4090" t="s">
        <v>98</v>
      </c>
    </row>
    <row r="4091" spans="1:32">
      <c r="A4091" s="3" t="s">
        <v>184</v>
      </c>
      <c r="B4091">
        <v>4081</v>
      </c>
      <c r="C4091" s="6">
        <v>212568</v>
      </c>
      <c r="D4091" t="s">
        <v>136</v>
      </c>
      <c r="E4091" s="2" t="s">
        <v>98</v>
      </c>
      <c r="F4091" s="2" t="s">
        <v>98</v>
      </c>
      <c r="G4091" s="2" t="s">
        <v>98</v>
      </c>
      <c r="H4091" s="2" t="s">
        <v>97</v>
      </c>
      <c r="I4091" s="2" t="s">
        <v>149</v>
      </c>
      <c r="J4091" s="2" t="s">
        <v>97</v>
      </c>
      <c r="K4091" s="2" t="s">
        <v>134</v>
      </c>
      <c r="L4091" t="s">
        <v>140</v>
      </c>
      <c r="M4091" s="2" t="s">
        <v>100</v>
      </c>
      <c r="N4091" s="71" t="s">
        <v>98</v>
      </c>
      <c r="O4091" s="71" t="s">
        <v>163</v>
      </c>
      <c r="P4091" s="4" t="s">
        <v>182</v>
      </c>
      <c r="Q4091" s="2" t="s">
        <v>98</v>
      </c>
      <c r="R4091" s="2" t="s">
        <v>98</v>
      </c>
      <c r="S4091" t="s">
        <v>98</v>
      </c>
      <c r="T4091" t="s">
        <v>98</v>
      </c>
      <c r="U4091" s="2" t="s">
        <v>98</v>
      </c>
      <c r="V4091" s="2" t="s">
        <v>98</v>
      </c>
      <c r="W4091" s="2" t="s">
        <v>98</v>
      </c>
      <c r="X4091" s="2" t="s">
        <v>98</v>
      </c>
      <c r="Y4091" s="2" t="s">
        <v>186</v>
      </c>
      <c r="Z4091" s="2" t="s">
        <v>98</v>
      </c>
      <c r="AA4091" s="2" t="s">
        <v>98</v>
      </c>
      <c r="AB4091" s="2" t="s">
        <v>97</v>
      </c>
      <c r="AC4091" t="s">
        <v>189</v>
      </c>
      <c r="AD4091" t="s">
        <v>97</v>
      </c>
      <c r="AE4091" s="1" t="s">
        <v>98</v>
      </c>
      <c r="AF4091" t="s">
        <v>98</v>
      </c>
    </row>
    <row r="4092" spans="1:32">
      <c r="A4092" s="3" t="s">
        <v>184</v>
      </c>
      <c r="B4092">
        <v>4082</v>
      </c>
      <c r="C4092" s="6">
        <v>212585</v>
      </c>
      <c r="D4092" t="s">
        <v>136</v>
      </c>
      <c r="E4092" s="2" t="s">
        <v>98</v>
      </c>
      <c r="F4092" s="2" t="s">
        <v>98</v>
      </c>
      <c r="G4092" s="2" t="s">
        <v>98</v>
      </c>
      <c r="H4092" s="2" t="s">
        <v>97</v>
      </c>
      <c r="I4092" s="2" t="s">
        <v>146</v>
      </c>
      <c r="J4092" s="2" t="s">
        <v>97</v>
      </c>
      <c r="K4092" s="2" t="s">
        <v>134</v>
      </c>
      <c r="L4092" t="s">
        <v>140</v>
      </c>
      <c r="M4092" s="2" t="s">
        <v>100</v>
      </c>
      <c r="N4092" s="71" t="s">
        <v>98</v>
      </c>
      <c r="O4092" s="71" t="s">
        <v>174</v>
      </c>
      <c r="P4092" s="4" t="s">
        <v>182</v>
      </c>
      <c r="Q4092" s="2" t="s">
        <v>98</v>
      </c>
      <c r="R4092" s="2" t="s">
        <v>98</v>
      </c>
      <c r="S4092" t="s">
        <v>98</v>
      </c>
      <c r="T4092" t="s">
        <v>98</v>
      </c>
      <c r="U4092" s="2" t="s">
        <v>98</v>
      </c>
      <c r="V4092" s="2" t="s">
        <v>98</v>
      </c>
      <c r="W4092" s="2" t="s">
        <v>98</v>
      </c>
      <c r="X4092" s="2" t="s">
        <v>98</v>
      </c>
      <c r="Y4092" s="2" t="s">
        <v>186</v>
      </c>
      <c r="Z4092" s="2" t="s">
        <v>98</v>
      </c>
      <c r="AA4092" s="2" t="s">
        <v>98</v>
      </c>
      <c r="AB4092" s="2" t="s">
        <v>97</v>
      </c>
      <c r="AC4092" t="s">
        <v>189</v>
      </c>
      <c r="AD4092" t="s">
        <v>97</v>
      </c>
      <c r="AE4092" s="1" t="s">
        <v>98</v>
      </c>
      <c r="AF4092" t="s">
        <v>97</v>
      </c>
    </row>
    <row r="4093" spans="1:32">
      <c r="A4093" s="3" t="s">
        <v>184</v>
      </c>
      <c r="B4093">
        <v>4083</v>
      </c>
      <c r="C4093">
        <v>212591</v>
      </c>
      <c r="D4093" t="s">
        <v>136</v>
      </c>
      <c r="E4093" s="2" t="s">
        <v>98</v>
      </c>
      <c r="F4093" s="2" t="s">
        <v>98</v>
      </c>
      <c r="G4093" s="2" t="s">
        <v>98</v>
      </c>
      <c r="H4093" s="3" t="s">
        <v>97</v>
      </c>
      <c r="I4093" s="2" t="s">
        <v>147</v>
      </c>
      <c r="J4093" s="6" t="s">
        <v>97</v>
      </c>
      <c r="K4093" s="2" t="s">
        <v>134</v>
      </c>
      <c r="L4093" t="s">
        <v>139</v>
      </c>
      <c r="M4093" s="2" t="s">
        <v>101</v>
      </c>
      <c r="N4093" s="70" t="s">
        <v>98</v>
      </c>
      <c r="O4093" s="70" t="s">
        <v>174</v>
      </c>
      <c r="P4093" s="4" t="s">
        <v>97</v>
      </c>
      <c r="Q4093" s="2" t="s">
        <v>98</v>
      </c>
      <c r="R4093" s="2" t="s">
        <v>98</v>
      </c>
      <c r="S4093" t="s">
        <v>97</v>
      </c>
      <c r="T4093" t="s">
        <v>98</v>
      </c>
      <c r="U4093" s="2" t="s">
        <v>98</v>
      </c>
      <c r="V4093" s="2" t="s">
        <v>97</v>
      </c>
      <c r="W4093" s="2" t="s">
        <v>98</v>
      </c>
      <c r="X4093" s="2" t="s">
        <v>98</v>
      </c>
      <c r="Y4093" s="2" t="s">
        <v>97</v>
      </c>
      <c r="Z4093" s="2" t="s">
        <v>98</v>
      </c>
      <c r="AA4093" s="2" t="s">
        <v>98</v>
      </c>
      <c r="AB4093" s="2" t="s">
        <v>98</v>
      </c>
      <c r="AC4093" t="s">
        <v>190</v>
      </c>
      <c r="AD4093" s="6" t="s">
        <v>97</v>
      </c>
      <c r="AE4093" s="1" t="s">
        <v>98</v>
      </c>
      <c r="AF4093" t="s">
        <v>97</v>
      </c>
    </row>
    <row r="4094" spans="1:32">
      <c r="A4094" s="3" t="s">
        <v>184</v>
      </c>
      <c r="B4094">
        <v>4084</v>
      </c>
      <c r="C4094" s="6">
        <v>212592</v>
      </c>
      <c r="D4094" t="s">
        <v>137</v>
      </c>
      <c r="E4094" s="2" t="s">
        <v>98</v>
      </c>
      <c r="F4094" s="2" t="s">
        <v>98</v>
      </c>
      <c r="G4094" s="2" t="s">
        <v>98</v>
      </c>
      <c r="H4094" s="2" t="s">
        <v>97</v>
      </c>
      <c r="I4094" s="2" t="s">
        <v>146</v>
      </c>
      <c r="J4094" s="2" t="s">
        <v>97</v>
      </c>
      <c r="K4094" s="2" t="s">
        <v>134</v>
      </c>
      <c r="L4094" t="s">
        <v>140</v>
      </c>
      <c r="M4094" s="2" t="s">
        <v>100</v>
      </c>
      <c r="N4094" s="71" t="s">
        <v>98</v>
      </c>
      <c r="O4094" s="71" t="s">
        <v>174</v>
      </c>
      <c r="P4094" s="4" t="s">
        <v>97</v>
      </c>
      <c r="Q4094" s="2" t="s">
        <v>98</v>
      </c>
      <c r="R4094" s="2" t="s">
        <v>98</v>
      </c>
      <c r="S4094" t="s">
        <v>97</v>
      </c>
      <c r="T4094" t="s">
        <v>98</v>
      </c>
      <c r="U4094" s="2" t="s">
        <v>98</v>
      </c>
      <c r="V4094" s="2" t="s">
        <v>98</v>
      </c>
      <c r="W4094" s="2" t="s">
        <v>98</v>
      </c>
      <c r="X4094" s="2" t="s">
        <v>98</v>
      </c>
      <c r="Y4094" s="2" t="s">
        <v>98</v>
      </c>
      <c r="Z4094" s="2" t="s">
        <v>98</v>
      </c>
      <c r="AA4094" s="2" t="s">
        <v>98</v>
      </c>
      <c r="AB4094" s="2" t="s">
        <v>97</v>
      </c>
      <c r="AC4094" t="s">
        <v>189</v>
      </c>
      <c r="AD4094" t="s">
        <v>97</v>
      </c>
      <c r="AE4094" s="1" t="s">
        <v>98</v>
      </c>
      <c r="AF4094" t="s">
        <v>97</v>
      </c>
    </row>
    <row r="4095" spans="1:32">
      <c r="A4095" s="3" t="s">
        <v>184</v>
      </c>
      <c r="B4095">
        <v>4085</v>
      </c>
      <c r="C4095" s="6">
        <v>212594</v>
      </c>
      <c r="D4095" t="s">
        <v>137</v>
      </c>
      <c r="E4095" s="2" t="s">
        <v>97</v>
      </c>
      <c r="F4095" s="2" t="s">
        <v>98</v>
      </c>
      <c r="G4095" s="2" t="s">
        <v>98</v>
      </c>
      <c r="H4095" s="2" t="s">
        <v>97</v>
      </c>
      <c r="I4095" s="2" t="s">
        <v>149</v>
      </c>
      <c r="J4095" s="2" t="s">
        <v>97</v>
      </c>
      <c r="K4095" s="2" t="s">
        <v>134</v>
      </c>
      <c r="L4095" t="s">
        <v>139</v>
      </c>
      <c r="M4095" s="2" t="s">
        <v>100</v>
      </c>
      <c r="N4095" s="71" t="s">
        <v>97</v>
      </c>
      <c r="O4095" s="71" t="s">
        <v>163</v>
      </c>
      <c r="P4095" s="4" t="s">
        <v>97</v>
      </c>
      <c r="Q4095" s="2" t="s">
        <v>97</v>
      </c>
      <c r="R4095" s="2" t="s">
        <v>98</v>
      </c>
      <c r="S4095" t="s">
        <v>97</v>
      </c>
      <c r="T4095" t="s">
        <v>98</v>
      </c>
      <c r="U4095" s="2" t="s">
        <v>97</v>
      </c>
      <c r="V4095" s="2" t="s">
        <v>97</v>
      </c>
      <c r="W4095" s="2" t="s">
        <v>98</v>
      </c>
      <c r="X4095" s="2" t="s">
        <v>98</v>
      </c>
      <c r="Y4095" s="2" t="s">
        <v>99</v>
      </c>
      <c r="Z4095" s="2" t="s">
        <v>98</v>
      </c>
      <c r="AA4095" s="2" t="s">
        <v>98</v>
      </c>
      <c r="AB4095" s="2" t="s">
        <v>98</v>
      </c>
      <c r="AC4095" t="s">
        <v>189</v>
      </c>
      <c r="AD4095" t="s">
        <v>97</v>
      </c>
      <c r="AE4095" s="1" t="s">
        <v>98</v>
      </c>
      <c r="AF4095" t="s">
        <v>98</v>
      </c>
    </row>
    <row r="4096" spans="1:32">
      <c r="A4096" s="3" t="s">
        <v>184</v>
      </c>
      <c r="B4096">
        <v>4086</v>
      </c>
      <c r="C4096">
        <v>212596</v>
      </c>
      <c r="D4096" t="s">
        <v>136</v>
      </c>
      <c r="E4096" s="2" t="s">
        <v>98</v>
      </c>
      <c r="F4096" s="2" t="s">
        <v>98</v>
      </c>
      <c r="G4096" s="2" t="s">
        <v>97</v>
      </c>
      <c r="H4096" s="3" t="s">
        <v>97</v>
      </c>
      <c r="I4096" s="2" t="s">
        <v>149</v>
      </c>
      <c r="J4096" s="6" t="s">
        <v>97</v>
      </c>
      <c r="K4096" s="2" t="s">
        <v>134</v>
      </c>
      <c r="L4096" t="s">
        <v>139</v>
      </c>
      <c r="M4096" s="3" t="s">
        <v>100</v>
      </c>
      <c r="N4096" s="71" t="s">
        <v>97</v>
      </c>
      <c r="O4096" s="71" t="s">
        <v>174</v>
      </c>
      <c r="P4096" s="4" t="s">
        <v>98</v>
      </c>
      <c r="Q4096" s="2" t="s">
        <v>97</v>
      </c>
      <c r="R4096" s="2" t="s">
        <v>98</v>
      </c>
      <c r="S4096" t="s">
        <v>97</v>
      </c>
      <c r="T4096" t="s">
        <v>98</v>
      </c>
      <c r="U4096" s="2" t="s">
        <v>98</v>
      </c>
      <c r="V4096" s="2" t="s">
        <v>98</v>
      </c>
      <c r="W4096" s="2" t="s">
        <v>98</v>
      </c>
      <c r="X4096" s="2" t="s">
        <v>98</v>
      </c>
      <c r="Y4096" s="2" t="s">
        <v>99</v>
      </c>
      <c r="Z4096" s="2" t="s">
        <v>98</v>
      </c>
      <c r="AA4096" s="2" t="s">
        <v>98</v>
      </c>
      <c r="AB4096" s="2" t="s">
        <v>97</v>
      </c>
      <c r="AC4096" t="s">
        <v>190</v>
      </c>
      <c r="AD4096" s="6" t="s">
        <v>97</v>
      </c>
      <c r="AE4096" s="1" t="s">
        <v>98</v>
      </c>
      <c r="AF4096" t="s">
        <v>98</v>
      </c>
    </row>
    <row r="4097" spans="1:32">
      <c r="A4097" s="3" t="s">
        <v>184</v>
      </c>
      <c r="B4097">
        <v>4087</v>
      </c>
      <c r="C4097" s="6">
        <v>212607</v>
      </c>
      <c r="D4097" t="s">
        <v>136</v>
      </c>
      <c r="E4097" s="2" t="s">
        <v>98</v>
      </c>
      <c r="F4097" s="2" t="s">
        <v>98</v>
      </c>
      <c r="G4097" s="2" t="s">
        <v>98</v>
      </c>
      <c r="H4097" s="2" t="s">
        <v>97</v>
      </c>
      <c r="I4097" s="2" t="s">
        <v>146</v>
      </c>
      <c r="J4097" s="2" t="s">
        <v>97</v>
      </c>
      <c r="K4097" s="2" t="s">
        <v>134</v>
      </c>
      <c r="L4097" t="s">
        <v>140</v>
      </c>
      <c r="M4097" s="2" t="s">
        <v>100</v>
      </c>
      <c r="N4097" s="71" t="s">
        <v>97</v>
      </c>
      <c r="O4097" s="71" t="s">
        <v>174</v>
      </c>
      <c r="P4097" s="4" t="s">
        <v>182</v>
      </c>
      <c r="Q4097" s="2" t="s">
        <v>98</v>
      </c>
      <c r="R4097" s="2" t="s">
        <v>98</v>
      </c>
      <c r="S4097" t="s">
        <v>98</v>
      </c>
      <c r="T4097" t="s">
        <v>98</v>
      </c>
      <c r="U4097" s="2" t="s">
        <v>98</v>
      </c>
      <c r="V4097" s="2" t="s">
        <v>98</v>
      </c>
      <c r="W4097" s="2" t="s">
        <v>98</v>
      </c>
      <c r="X4097" s="2" t="s">
        <v>98</v>
      </c>
      <c r="Y4097" s="2" t="s">
        <v>186</v>
      </c>
      <c r="Z4097" s="2" t="s">
        <v>98</v>
      </c>
      <c r="AA4097" s="2" t="s">
        <v>98</v>
      </c>
      <c r="AB4097" s="2" t="s">
        <v>97</v>
      </c>
      <c r="AC4097" t="s">
        <v>189</v>
      </c>
      <c r="AD4097" t="s">
        <v>97</v>
      </c>
      <c r="AE4097" s="1" t="s">
        <v>98</v>
      </c>
      <c r="AF4097" t="s">
        <v>98</v>
      </c>
    </row>
    <row r="4098" spans="1:32">
      <c r="A4098" s="3" t="s">
        <v>184</v>
      </c>
      <c r="B4098">
        <v>4088</v>
      </c>
      <c r="C4098" s="6">
        <v>212612</v>
      </c>
      <c r="D4098" t="s">
        <v>137</v>
      </c>
      <c r="E4098" s="2" t="s">
        <v>98</v>
      </c>
      <c r="F4098" s="2" t="s">
        <v>98</v>
      </c>
      <c r="G4098" s="2" t="s">
        <v>98</v>
      </c>
      <c r="H4098" s="2" t="s">
        <v>97</v>
      </c>
      <c r="I4098" s="2" t="s">
        <v>145</v>
      </c>
      <c r="J4098" s="2" t="s">
        <v>97</v>
      </c>
      <c r="K4098" s="2" t="s">
        <v>134</v>
      </c>
      <c r="L4098" t="s">
        <v>140</v>
      </c>
      <c r="M4098" s="2" t="s">
        <v>101</v>
      </c>
      <c r="N4098" s="71" t="s">
        <v>98</v>
      </c>
      <c r="O4098" s="71" t="s">
        <v>174</v>
      </c>
      <c r="P4098" s="4" t="s">
        <v>182</v>
      </c>
      <c r="Q4098" s="2" t="s">
        <v>98</v>
      </c>
      <c r="R4098" s="2" t="s">
        <v>98</v>
      </c>
      <c r="S4098" t="s">
        <v>98</v>
      </c>
      <c r="T4098" t="s">
        <v>98</v>
      </c>
      <c r="U4098" s="2" t="s">
        <v>98</v>
      </c>
      <c r="V4098" s="2" t="s">
        <v>98</v>
      </c>
      <c r="W4098" s="2" t="s">
        <v>98</v>
      </c>
      <c r="X4098" s="2" t="s">
        <v>98</v>
      </c>
      <c r="Y4098" s="2" t="s">
        <v>186</v>
      </c>
      <c r="Z4098" s="2" t="s">
        <v>98</v>
      </c>
      <c r="AA4098" s="2" t="s">
        <v>98</v>
      </c>
      <c r="AB4098" s="2" t="s">
        <v>97</v>
      </c>
      <c r="AC4098" t="s">
        <v>189</v>
      </c>
      <c r="AD4098" t="s">
        <v>97</v>
      </c>
      <c r="AE4098" s="1" t="s">
        <v>98</v>
      </c>
      <c r="AF4098" t="s">
        <v>98</v>
      </c>
    </row>
    <row r="4099" spans="1:32">
      <c r="A4099" s="3" t="s">
        <v>184</v>
      </c>
      <c r="B4099">
        <v>4089</v>
      </c>
      <c r="C4099" s="6">
        <v>212633</v>
      </c>
      <c r="D4099" t="s">
        <v>137</v>
      </c>
      <c r="E4099" s="2" t="s">
        <v>98</v>
      </c>
      <c r="F4099" s="2" t="s">
        <v>98</v>
      </c>
      <c r="G4099" s="2" t="s">
        <v>98</v>
      </c>
      <c r="H4099" s="2" t="s">
        <v>97</v>
      </c>
      <c r="I4099" s="2" t="s">
        <v>149</v>
      </c>
      <c r="J4099" s="2" t="s">
        <v>97</v>
      </c>
      <c r="K4099" s="2" t="s">
        <v>134</v>
      </c>
      <c r="L4099" t="s">
        <v>140</v>
      </c>
      <c r="M4099" s="2" t="s">
        <v>100</v>
      </c>
      <c r="N4099" s="71" t="s">
        <v>98</v>
      </c>
      <c r="O4099" s="71" t="s">
        <v>174</v>
      </c>
      <c r="P4099" s="4" t="s">
        <v>182</v>
      </c>
      <c r="Q4099" s="2" t="s">
        <v>98</v>
      </c>
      <c r="R4099" s="2" t="s">
        <v>98</v>
      </c>
      <c r="S4099" t="s">
        <v>98</v>
      </c>
      <c r="T4099" t="s">
        <v>98</v>
      </c>
      <c r="U4099" s="2" t="s">
        <v>98</v>
      </c>
      <c r="V4099" s="2" t="s">
        <v>98</v>
      </c>
      <c r="W4099" s="2" t="s">
        <v>98</v>
      </c>
      <c r="X4099" s="2" t="s">
        <v>98</v>
      </c>
      <c r="Y4099" s="2" t="s">
        <v>99</v>
      </c>
      <c r="Z4099" s="2" t="s">
        <v>98</v>
      </c>
      <c r="AA4099" s="2" t="s">
        <v>98</v>
      </c>
      <c r="AB4099" s="2" t="s">
        <v>97</v>
      </c>
      <c r="AC4099" t="s">
        <v>189</v>
      </c>
      <c r="AD4099" t="s">
        <v>97</v>
      </c>
      <c r="AE4099" s="1" t="s">
        <v>98</v>
      </c>
      <c r="AF4099" t="s">
        <v>98</v>
      </c>
    </row>
    <row r="4100" spans="1:32">
      <c r="A4100" s="3" t="s">
        <v>184</v>
      </c>
      <c r="B4100">
        <v>4090</v>
      </c>
      <c r="C4100">
        <v>212728</v>
      </c>
      <c r="D4100" t="s">
        <v>136</v>
      </c>
      <c r="E4100" s="2" t="s">
        <v>98</v>
      </c>
      <c r="F4100" s="2" t="s">
        <v>98</v>
      </c>
      <c r="G4100" s="2" t="s">
        <v>98</v>
      </c>
      <c r="H4100" s="2" t="s">
        <v>97</v>
      </c>
      <c r="I4100" s="2" t="s">
        <v>149</v>
      </c>
      <c r="J4100" s="6" t="s">
        <v>97</v>
      </c>
      <c r="K4100" s="2" t="s">
        <v>134</v>
      </c>
      <c r="L4100" t="s">
        <v>140</v>
      </c>
      <c r="M4100" s="2" t="s">
        <v>100</v>
      </c>
      <c r="N4100" s="70" t="s">
        <v>98</v>
      </c>
      <c r="O4100" s="71" t="s">
        <v>174</v>
      </c>
      <c r="P4100" s="4" t="s">
        <v>182</v>
      </c>
      <c r="Q4100" s="2" t="s">
        <v>98</v>
      </c>
      <c r="R4100" s="2" t="s">
        <v>98</v>
      </c>
      <c r="S4100" t="s">
        <v>98</v>
      </c>
      <c r="T4100" t="s">
        <v>98</v>
      </c>
      <c r="U4100" s="2" t="s">
        <v>98</v>
      </c>
      <c r="V4100" s="2" t="s">
        <v>98</v>
      </c>
      <c r="W4100" s="2" t="s">
        <v>98</v>
      </c>
      <c r="X4100" s="2" t="s">
        <v>98</v>
      </c>
      <c r="Y4100" s="2" t="s">
        <v>186</v>
      </c>
      <c r="Z4100" s="2" t="s">
        <v>98</v>
      </c>
      <c r="AA4100" s="2" t="s">
        <v>98</v>
      </c>
      <c r="AB4100" s="2" t="s">
        <v>98</v>
      </c>
      <c r="AC4100" t="s">
        <v>189</v>
      </c>
      <c r="AD4100" t="s">
        <v>97</v>
      </c>
      <c r="AE4100" s="1" t="s">
        <v>98</v>
      </c>
      <c r="AF4100" t="s">
        <v>98</v>
      </c>
    </row>
    <row r="4101" spans="1:32">
      <c r="A4101" s="3" t="s">
        <v>184</v>
      </c>
      <c r="B4101">
        <v>4091</v>
      </c>
      <c r="C4101">
        <v>212748</v>
      </c>
      <c r="D4101" t="s">
        <v>137</v>
      </c>
      <c r="E4101" s="2" t="s">
        <v>98</v>
      </c>
      <c r="F4101" s="2" t="s">
        <v>98</v>
      </c>
      <c r="G4101" s="2" t="s">
        <v>98</v>
      </c>
      <c r="H4101" s="3" t="s">
        <v>98</v>
      </c>
      <c r="I4101" s="2" t="s">
        <v>145</v>
      </c>
      <c r="J4101" s="6" t="s">
        <v>97</v>
      </c>
      <c r="K4101" s="2" t="s">
        <v>134</v>
      </c>
      <c r="L4101" t="s">
        <v>140</v>
      </c>
      <c r="M4101" s="3" t="s">
        <v>100</v>
      </c>
      <c r="N4101" s="71" t="s">
        <v>97</v>
      </c>
      <c r="O4101" s="71" t="s">
        <v>174</v>
      </c>
      <c r="P4101" s="5" t="s">
        <v>98</v>
      </c>
      <c r="Q4101" s="2" t="s">
        <v>98</v>
      </c>
      <c r="R4101" s="2" t="s">
        <v>98</v>
      </c>
      <c r="S4101" t="s">
        <v>97</v>
      </c>
      <c r="T4101" t="s">
        <v>98</v>
      </c>
      <c r="U4101" s="2" t="s">
        <v>98</v>
      </c>
      <c r="V4101" s="2" t="s">
        <v>98</v>
      </c>
      <c r="W4101" s="2" t="s">
        <v>98</v>
      </c>
      <c r="X4101" s="2" t="s">
        <v>98</v>
      </c>
      <c r="Y4101" s="2" t="s">
        <v>99</v>
      </c>
      <c r="Z4101" s="2" t="s">
        <v>98</v>
      </c>
      <c r="AA4101" s="2" t="s">
        <v>98</v>
      </c>
      <c r="AB4101" s="2" t="s">
        <v>98</v>
      </c>
      <c r="AC4101" t="s">
        <v>189</v>
      </c>
      <c r="AD4101" t="s">
        <v>97</v>
      </c>
      <c r="AE4101" s="1" t="s">
        <v>98</v>
      </c>
      <c r="AF4101" t="s">
        <v>98</v>
      </c>
    </row>
    <row r="4102" spans="1:32">
      <c r="A4102" s="3" t="s">
        <v>184</v>
      </c>
      <c r="B4102">
        <v>4092</v>
      </c>
      <c r="C4102">
        <v>212781</v>
      </c>
      <c r="D4102" t="s">
        <v>136</v>
      </c>
      <c r="E4102" s="2" t="s">
        <v>98</v>
      </c>
      <c r="F4102" s="2" t="s">
        <v>98</v>
      </c>
      <c r="G4102" s="2" t="s">
        <v>98</v>
      </c>
      <c r="H4102" s="2" t="s">
        <v>97</v>
      </c>
      <c r="I4102" s="2" t="s">
        <v>145</v>
      </c>
      <c r="J4102" s="6" t="s">
        <v>98</v>
      </c>
      <c r="K4102" s="2" t="s">
        <v>134</v>
      </c>
      <c r="L4102" t="s">
        <v>139</v>
      </c>
      <c r="M4102" s="3" t="s">
        <v>101</v>
      </c>
      <c r="N4102" s="71" t="s">
        <v>98</v>
      </c>
      <c r="O4102" s="71" t="s">
        <v>174</v>
      </c>
      <c r="P4102" s="5" t="s">
        <v>97</v>
      </c>
      <c r="Q4102" s="2" t="s">
        <v>98</v>
      </c>
      <c r="R4102" s="2" t="s">
        <v>98</v>
      </c>
      <c r="S4102" t="s">
        <v>97</v>
      </c>
      <c r="T4102" t="s">
        <v>98</v>
      </c>
      <c r="U4102" s="2" t="s">
        <v>98</v>
      </c>
      <c r="V4102" s="2" t="s">
        <v>98</v>
      </c>
      <c r="W4102" s="2" t="s">
        <v>98</v>
      </c>
      <c r="X4102" s="2" t="s">
        <v>98</v>
      </c>
      <c r="Y4102" s="2" t="s">
        <v>98</v>
      </c>
      <c r="Z4102" s="2" t="s">
        <v>98</v>
      </c>
      <c r="AA4102" s="2" t="s">
        <v>98</v>
      </c>
      <c r="AB4102" s="2" t="s">
        <v>97</v>
      </c>
      <c r="AC4102" t="s">
        <v>190</v>
      </c>
      <c r="AD4102" s="6" t="s">
        <v>97</v>
      </c>
      <c r="AE4102" s="1" t="s">
        <v>98</v>
      </c>
      <c r="AF4102" t="s">
        <v>98</v>
      </c>
    </row>
    <row r="4103" spans="1:32">
      <c r="A4103" s="3" t="s">
        <v>184</v>
      </c>
      <c r="B4103">
        <v>4093</v>
      </c>
      <c r="C4103">
        <v>212786</v>
      </c>
      <c r="D4103" t="s">
        <v>136</v>
      </c>
      <c r="E4103" s="2" t="s">
        <v>98</v>
      </c>
      <c r="F4103" s="2" t="s">
        <v>98</v>
      </c>
      <c r="G4103" s="2" t="s">
        <v>98</v>
      </c>
      <c r="H4103" s="3" t="s">
        <v>97</v>
      </c>
      <c r="I4103" s="2" t="s">
        <v>146</v>
      </c>
      <c r="J4103" s="6" t="s">
        <v>97</v>
      </c>
      <c r="K4103" s="2" t="s">
        <v>134</v>
      </c>
      <c r="L4103" t="s">
        <v>140</v>
      </c>
      <c r="M4103" s="2" t="s">
        <v>100</v>
      </c>
      <c r="N4103" s="70" t="s">
        <v>98</v>
      </c>
      <c r="O4103" s="70" t="s">
        <v>174</v>
      </c>
      <c r="P4103" s="5" t="s">
        <v>182</v>
      </c>
      <c r="Q4103" s="2" t="s">
        <v>98</v>
      </c>
      <c r="R4103" s="2" t="s">
        <v>98</v>
      </c>
      <c r="S4103" t="s">
        <v>98</v>
      </c>
      <c r="T4103" t="s">
        <v>98</v>
      </c>
      <c r="U4103" s="2" t="s">
        <v>98</v>
      </c>
      <c r="V4103" s="2" t="s">
        <v>98</v>
      </c>
      <c r="W4103" s="2" t="s">
        <v>98</v>
      </c>
      <c r="X4103" s="2" t="s">
        <v>98</v>
      </c>
      <c r="Y4103" s="2" t="s">
        <v>186</v>
      </c>
      <c r="Z4103" s="2" t="s">
        <v>98</v>
      </c>
      <c r="AA4103" s="2" t="s">
        <v>98</v>
      </c>
      <c r="AB4103" s="2" t="s">
        <v>97</v>
      </c>
      <c r="AC4103" t="s">
        <v>189</v>
      </c>
      <c r="AD4103" s="6" t="s">
        <v>97</v>
      </c>
      <c r="AE4103" s="1" t="s">
        <v>98</v>
      </c>
      <c r="AF4103" t="s">
        <v>98</v>
      </c>
    </row>
    <row r="4104" spans="1:32">
      <c r="A4104" s="3" t="s">
        <v>184</v>
      </c>
      <c r="B4104">
        <v>4094</v>
      </c>
      <c r="C4104" s="6">
        <v>212787</v>
      </c>
      <c r="D4104" t="s">
        <v>136</v>
      </c>
      <c r="E4104" s="2" t="s">
        <v>98</v>
      </c>
      <c r="F4104" s="2" t="s">
        <v>98</v>
      </c>
      <c r="G4104" s="2" t="s">
        <v>98</v>
      </c>
      <c r="H4104" s="2" t="s">
        <v>97</v>
      </c>
      <c r="I4104" s="2" t="s">
        <v>146</v>
      </c>
      <c r="J4104" s="2" t="s">
        <v>97</v>
      </c>
      <c r="K4104" s="2" t="s">
        <v>134</v>
      </c>
      <c r="L4104" t="s">
        <v>140</v>
      </c>
      <c r="M4104" s="2" t="s">
        <v>100</v>
      </c>
      <c r="N4104" s="71" t="s">
        <v>98</v>
      </c>
      <c r="O4104" s="71" t="s">
        <v>174</v>
      </c>
      <c r="P4104" s="4" t="s">
        <v>182</v>
      </c>
      <c r="Q4104" s="2" t="s">
        <v>98</v>
      </c>
      <c r="R4104" s="2" t="s">
        <v>98</v>
      </c>
      <c r="S4104" t="s">
        <v>98</v>
      </c>
      <c r="T4104" t="s">
        <v>98</v>
      </c>
      <c r="U4104" s="2" t="s">
        <v>98</v>
      </c>
      <c r="V4104" s="2" t="s">
        <v>98</v>
      </c>
      <c r="W4104" s="2" t="s">
        <v>98</v>
      </c>
      <c r="X4104" s="2" t="s">
        <v>98</v>
      </c>
      <c r="Y4104" s="2" t="s">
        <v>186</v>
      </c>
      <c r="Z4104" s="2" t="s">
        <v>98</v>
      </c>
      <c r="AA4104" s="2" t="s">
        <v>98</v>
      </c>
      <c r="AB4104" s="2" t="s">
        <v>97</v>
      </c>
      <c r="AC4104" t="s">
        <v>189</v>
      </c>
      <c r="AD4104" t="s">
        <v>97</v>
      </c>
      <c r="AE4104" s="1" t="s">
        <v>98</v>
      </c>
      <c r="AF4104" t="s">
        <v>98</v>
      </c>
    </row>
    <row r="4105" spans="1:32">
      <c r="A4105" s="3" t="s">
        <v>184</v>
      </c>
      <c r="B4105">
        <v>4095</v>
      </c>
      <c r="C4105" s="6">
        <v>212816</v>
      </c>
      <c r="D4105" t="s">
        <v>137</v>
      </c>
      <c r="E4105" s="2" t="s">
        <v>98</v>
      </c>
      <c r="F4105" s="2" t="s">
        <v>98</v>
      </c>
      <c r="G4105" s="2" t="s">
        <v>98</v>
      </c>
      <c r="H4105" s="2" t="s">
        <v>99</v>
      </c>
      <c r="I4105" s="2" t="s">
        <v>145</v>
      </c>
      <c r="J4105" s="2" t="s">
        <v>97</v>
      </c>
      <c r="K4105" s="2" t="s">
        <v>134</v>
      </c>
      <c r="L4105" t="s">
        <v>140</v>
      </c>
      <c r="M4105" s="2" t="s">
        <v>100</v>
      </c>
      <c r="N4105" s="71" t="s">
        <v>98</v>
      </c>
      <c r="O4105" s="71" t="s">
        <v>174</v>
      </c>
      <c r="P4105" s="4" t="s">
        <v>182</v>
      </c>
      <c r="Q4105" s="2" t="s">
        <v>98</v>
      </c>
      <c r="R4105" s="2" t="s">
        <v>98</v>
      </c>
      <c r="S4105" t="s">
        <v>98</v>
      </c>
      <c r="T4105" t="s">
        <v>98</v>
      </c>
      <c r="U4105" s="2" t="s">
        <v>98</v>
      </c>
      <c r="V4105" s="2" t="s">
        <v>98</v>
      </c>
      <c r="W4105" s="2" t="s">
        <v>98</v>
      </c>
      <c r="X4105" s="2" t="s">
        <v>98</v>
      </c>
      <c r="Y4105" s="2" t="s">
        <v>186</v>
      </c>
      <c r="Z4105" s="2" t="s">
        <v>98</v>
      </c>
      <c r="AA4105" s="2" t="s">
        <v>98</v>
      </c>
      <c r="AB4105" s="2" t="s">
        <v>97</v>
      </c>
      <c r="AC4105" t="s">
        <v>189</v>
      </c>
      <c r="AD4105" t="s">
        <v>97</v>
      </c>
      <c r="AE4105" s="1" t="s">
        <v>98</v>
      </c>
      <c r="AF4105" t="s">
        <v>98</v>
      </c>
    </row>
    <row r="4106" spans="1:32">
      <c r="A4106" s="3" t="s">
        <v>184</v>
      </c>
      <c r="B4106">
        <v>4096</v>
      </c>
      <c r="C4106" s="6">
        <v>212838</v>
      </c>
      <c r="D4106" t="s">
        <v>136</v>
      </c>
      <c r="E4106" s="2" t="s">
        <v>98</v>
      </c>
      <c r="F4106" s="2" t="s">
        <v>98</v>
      </c>
      <c r="G4106" s="2" t="s">
        <v>98</v>
      </c>
      <c r="H4106" s="2" t="s">
        <v>97</v>
      </c>
      <c r="I4106" s="2" t="s">
        <v>149</v>
      </c>
      <c r="J4106" s="2" t="s">
        <v>97</v>
      </c>
      <c r="K4106" s="2" t="s">
        <v>134</v>
      </c>
      <c r="L4106" t="s">
        <v>140</v>
      </c>
      <c r="M4106" s="2" t="s">
        <v>101</v>
      </c>
      <c r="N4106" s="71" t="s">
        <v>98</v>
      </c>
      <c r="O4106" s="71" t="s">
        <v>174</v>
      </c>
      <c r="P4106" s="4" t="s">
        <v>182</v>
      </c>
      <c r="Q4106" s="2" t="s">
        <v>98</v>
      </c>
      <c r="R4106" s="2" t="s">
        <v>98</v>
      </c>
      <c r="S4106" t="s">
        <v>98</v>
      </c>
      <c r="T4106" t="s">
        <v>98</v>
      </c>
      <c r="U4106" s="2" t="s">
        <v>98</v>
      </c>
      <c r="V4106" s="2" t="s">
        <v>98</v>
      </c>
      <c r="W4106" s="2" t="s">
        <v>98</v>
      </c>
      <c r="X4106" s="2" t="s">
        <v>98</v>
      </c>
      <c r="Y4106" s="2" t="s">
        <v>99</v>
      </c>
      <c r="Z4106" s="2" t="s">
        <v>98</v>
      </c>
      <c r="AA4106" s="2" t="s">
        <v>98</v>
      </c>
      <c r="AB4106" s="2" t="s">
        <v>98</v>
      </c>
      <c r="AC4106" t="s">
        <v>189</v>
      </c>
      <c r="AD4106" t="s">
        <v>97</v>
      </c>
      <c r="AE4106" s="1" t="s">
        <v>98</v>
      </c>
      <c r="AF4106" t="s">
        <v>98</v>
      </c>
    </row>
    <row r="4107" spans="1:32">
      <c r="A4107" s="3" t="s">
        <v>184</v>
      </c>
      <c r="B4107">
        <v>4097</v>
      </c>
      <c r="C4107" s="6">
        <v>212839</v>
      </c>
      <c r="D4107" t="s">
        <v>137</v>
      </c>
      <c r="E4107" s="2" t="s">
        <v>98</v>
      </c>
      <c r="F4107" s="2" t="s">
        <v>98</v>
      </c>
      <c r="G4107" s="2" t="s">
        <v>98</v>
      </c>
      <c r="H4107" s="2" t="s">
        <v>97</v>
      </c>
      <c r="I4107" s="2" t="s">
        <v>146</v>
      </c>
      <c r="J4107" s="2" t="s">
        <v>97</v>
      </c>
      <c r="K4107" s="2" t="s">
        <v>134</v>
      </c>
      <c r="L4107" t="s">
        <v>140</v>
      </c>
      <c r="M4107" s="2" t="s">
        <v>100</v>
      </c>
      <c r="N4107" s="71" t="s">
        <v>98</v>
      </c>
      <c r="O4107" s="71" t="s">
        <v>174</v>
      </c>
      <c r="P4107" s="4" t="s">
        <v>182</v>
      </c>
      <c r="Q4107" s="2" t="s">
        <v>98</v>
      </c>
      <c r="R4107" s="2" t="s">
        <v>98</v>
      </c>
      <c r="S4107" t="s">
        <v>98</v>
      </c>
      <c r="T4107" t="s">
        <v>98</v>
      </c>
      <c r="U4107" s="2" t="s">
        <v>98</v>
      </c>
      <c r="V4107" s="2" t="s">
        <v>98</v>
      </c>
      <c r="W4107" s="2" t="s">
        <v>98</v>
      </c>
      <c r="X4107" s="2" t="s">
        <v>98</v>
      </c>
      <c r="Y4107" s="2" t="s">
        <v>186</v>
      </c>
      <c r="Z4107" s="2" t="s">
        <v>98</v>
      </c>
      <c r="AA4107" s="2" t="s">
        <v>98</v>
      </c>
      <c r="AB4107" s="2" t="s">
        <v>97</v>
      </c>
      <c r="AC4107" t="s">
        <v>189</v>
      </c>
      <c r="AD4107" t="s">
        <v>97</v>
      </c>
      <c r="AE4107" s="1" t="s">
        <v>98</v>
      </c>
      <c r="AF4107" t="s">
        <v>98</v>
      </c>
    </row>
    <row r="4108" spans="1:32">
      <c r="A4108" s="3" t="s">
        <v>184</v>
      </c>
      <c r="B4108">
        <v>4098</v>
      </c>
      <c r="C4108">
        <v>212857</v>
      </c>
      <c r="D4108" t="s">
        <v>137</v>
      </c>
      <c r="E4108" s="2" t="s">
        <v>98</v>
      </c>
      <c r="F4108" s="2" t="s">
        <v>98</v>
      </c>
      <c r="G4108" s="2" t="s">
        <v>98</v>
      </c>
      <c r="H4108" s="3" t="s">
        <v>97</v>
      </c>
      <c r="I4108" s="2" t="s">
        <v>147</v>
      </c>
      <c r="J4108" s="6" t="s">
        <v>97</v>
      </c>
      <c r="K4108" s="2" t="s">
        <v>134</v>
      </c>
      <c r="L4108" t="s">
        <v>140</v>
      </c>
      <c r="M4108" s="2" t="s">
        <v>100</v>
      </c>
      <c r="N4108" s="70" t="s">
        <v>97</v>
      </c>
      <c r="O4108" s="70" t="s">
        <v>174</v>
      </c>
      <c r="P4108" s="4" t="s">
        <v>182</v>
      </c>
      <c r="Q4108" s="2" t="s">
        <v>98</v>
      </c>
      <c r="R4108" s="2" t="s">
        <v>98</v>
      </c>
      <c r="S4108" t="s">
        <v>98</v>
      </c>
      <c r="T4108" t="s">
        <v>98</v>
      </c>
      <c r="U4108" s="2" t="s">
        <v>98</v>
      </c>
      <c r="V4108" s="2" t="s">
        <v>98</v>
      </c>
      <c r="W4108" s="2" t="s">
        <v>98</v>
      </c>
      <c r="X4108" s="2" t="s">
        <v>98</v>
      </c>
      <c r="Y4108" s="2" t="s">
        <v>98</v>
      </c>
      <c r="Z4108" s="2" t="s">
        <v>98</v>
      </c>
      <c r="AA4108" s="2" t="s">
        <v>98</v>
      </c>
      <c r="AB4108" s="2" t="s">
        <v>97</v>
      </c>
      <c r="AC4108" t="s">
        <v>189</v>
      </c>
      <c r="AD4108" s="6" t="s">
        <v>97</v>
      </c>
      <c r="AE4108" s="1" t="s">
        <v>98</v>
      </c>
      <c r="AF4108" t="s">
        <v>98</v>
      </c>
    </row>
    <row r="4109" spans="1:32">
      <c r="A4109" s="3" t="s">
        <v>184</v>
      </c>
      <c r="B4109">
        <v>4099</v>
      </c>
      <c r="C4109">
        <v>212863</v>
      </c>
      <c r="D4109" t="s">
        <v>136</v>
      </c>
      <c r="E4109" s="2" t="s">
        <v>97</v>
      </c>
      <c r="F4109" s="2" t="s">
        <v>98</v>
      </c>
      <c r="G4109" s="2" t="s">
        <v>97</v>
      </c>
      <c r="H4109" s="3" t="s">
        <v>97</v>
      </c>
      <c r="I4109" s="2" t="s">
        <v>147</v>
      </c>
      <c r="J4109" s="6" t="s">
        <v>97</v>
      </c>
      <c r="K4109" s="2" t="s">
        <v>134</v>
      </c>
      <c r="L4109" t="s">
        <v>140</v>
      </c>
      <c r="M4109" s="3" t="s">
        <v>100</v>
      </c>
      <c r="N4109" s="71" t="s">
        <v>97</v>
      </c>
      <c r="O4109" s="71" t="s">
        <v>163</v>
      </c>
      <c r="P4109" s="5" t="s">
        <v>98</v>
      </c>
      <c r="Q4109" s="2" t="s">
        <v>98</v>
      </c>
      <c r="R4109" s="2" t="s">
        <v>98</v>
      </c>
      <c r="S4109" t="s">
        <v>97</v>
      </c>
      <c r="T4109" t="s">
        <v>98</v>
      </c>
      <c r="U4109" s="2" t="s">
        <v>97</v>
      </c>
      <c r="V4109" s="2" t="s">
        <v>97</v>
      </c>
      <c r="W4109" s="2" t="s">
        <v>98</v>
      </c>
      <c r="X4109" s="2" t="s">
        <v>98</v>
      </c>
      <c r="Y4109" s="2" t="s">
        <v>98</v>
      </c>
      <c r="Z4109" s="2" t="s">
        <v>98</v>
      </c>
      <c r="AA4109" s="2" t="s">
        <v>98</v>
      </c>
      <c r="AB4109" s="2" t="s">
        <v>98</v>
      </c>
      <c r="AC4109" t="s">
        <v>190</v>
      </c>
      <c r="AD4109" t="s">
        <v>97</v>
      </c>
      <c r="AE4109" s="1" t="s">
        <v>98</v>
      </c>
      <c r="AF4109" t="s">
        <v>97</v>
      </c>
    </row>
    <row r="4110" spans="1:32">
      <c r="A4110" s="3" t="s">
        <v>184</v>
      </c>
      <c r="B4110">
        <v>4100</v>
      </c>
      <c r="C4110" s="6">
        <v>212872</v>
      </c>
      <c r="D4110" t="s">
        <v>136</v>
      </c>
      <c r="E4110" s="2" t="s">
        <v>97</v>
      </c>
      <c r="F4110" s="2" t="s">
        <v>98</v>
      </c>
      <c r="G4110" s="2" t="s">
        <v>98</v>
      </c>
      <c r="H4110" s="2" t="s">
        <v>97</v>
      </c>
      <c r="I4110" s="2" t="s">
        <v>145</v>
      </c>
      <c r="J4110" s="2" t="s">
        <v>97</v>
      </c>
      <c r="K4110" s="2" t="s">
        <v>134</v>
      </c>
      <c r="L4110" t="s">
        <v>140</v>
      </c>
      <c r="M4110" s="2" t="s">
        <v>100</v>
      </c>
      <c r="N4110" s="71" t="s">
        <v>97</v>
      </c>
      <c r="O4110" s="71" t="s">
        <v>174</v>
      </c>
      <c r="P4110" s="4" t="s">
        <v>98</v>
      </c>
      <c r="Q4110" s="2" t="s">
        <v>98</v>
      </c>
      <c r="R4110" s="2" t="s">
        <v>98</v>
      </c>
      <c r="S4110" t="s">
        <v>97</v>
      </c>
      <c r="T4110" t="s">
        <v>98</v>
      </c>
      <c r="U4110" s="2" t="s">
        <v>98</v>
      </c>
      <c r="V4110" s="2" t="s">
        <v>98</v>
      </c>
      <c r="W4110" s="2" t="s">
        <v>98</v>
      </c>
      <c r="X4110" s="2" t="s">
        <v>98</v>
      </c>
      <c r="Y4110" s="2" t="s">
        <v>186</v>
      </c>
      <c r="Z4110" s="2" t="s">
        <v>98</v>
      </c>
      <c r="AA4110" s="2" t="s">
        <v>98</v>
      </c>
      <c r="AB4110" s="2" t="s">
        <v>97</v>
      </c>
      <c r="AC4110" t="s">
        <v>189</v>
      </c>
      <c r="AD4110" t="s">
        <v>97</v>
      </c>
      <c r="AE4110" s="1" t="s">
        <v>98</v>
      </c>
      <c r="AF4110" t="s">
        <v>98</v>
      </c>
    </row>
    <row r="4111" spans="1:32">
      <c r="A4111" s="3" t="s">
        <v>184</v>
      </c>
      <c r="B4111">
        <v>4101</v>
      </c>
      <c r="C4111" s="6">
        <v>212873</v>
      </c>
      <c r="D4111" t="s">
        <v>137</v>
      </c>
      <c r="E4111" s="2" t="s">
        <v>98</v>
      </c>
      <c r="F4111" s="2" t="s">
        <v>98</v>
      </c>
      <c r="G4111" s="2" t="s">
        <v>98</v>
      </c>
      <c r="H4111" s="2" t="s">
        <v>99</v>
      </c>
      <c r="I4111" s="2" t="s">
        <v>147</v>
      </c>
      <c r="J4111" s="2" t="s">
        <v>97</v>
      </c>
      <c r="K4111" s="2" t="s">
        <v>134</v>
      </c>
      <c r="L4111" t="s">
        <v>139</v>
      </c>
      <c r="M4111" s="2" t="s">
        <v>100</v>
      </c>
      <c r="N4111" s="71" t="s">
        <v>97</v>
      </c>
      <c r="O4111" s="71" t="s">
        <v>174</v>
      </c>
      <c r="P4111" s="4" t="s">
        <v>182</v>
      </c>
      <c r="Q4111" s="2" t="s">
        <v>97</v>
      </c>
      <c r="R4111" s="2" t="s">
        <v>98</v>
      </c>
      <c r="S4111" t="s">
        <v>98</v>
      </c>
      <c r="T4111" t="s">
        <v>98</v>
      </c>
      <c r="U4111" s="2" t="s">
        <v>98</v>
      </c>
      <c r="V4111" s="2" t="s">
        <v>98</v>
      </c>
      <c r="W4111" s="2" t="s">
        <v>98</v>
      </c>
      <c r="X4111" s="2" t="s">
        <v>98</v>
      </c>
      <c r="Y4111" s="2" t="s">
        <v>98</v>
      </c>
      <c r="Z4111" s="2" t="s">
        <v>98</v>
      </c>
      <c r="AA4111" s="2" t="s">
        <v>98</v>
      </c>
      <c r="AB4111" s="2" t="s">
        <v>97</v>
      </c>
      <c r="AC4111" t="s">
        <v>189</v>
      </c>
      <c r="AD4111" t="s">
        <v>97</v>
      </c>
      <c r="AE4111" s="1" t="s">
        <v>98</v>
      </c>
      <c r="AF4111" t="s">
        <v>98</v>
      </c>
    </row>
    <row r="4112" spans="1:32">
      <c r="A4112" s="3" t="s">
        <v>184</v>
      </c>
      <c r="B4112">
        <v>4102</v>
      </c>
      <c r="C4112" s="6">
        <v>212875</v>
      </c>
      <c r="D4112" t="s">
        <v>136</v>
      </c>
      <c r="E4112" s="2" t="s">
        <v>98</v>
      </c>
      <c r="F4112" s="2" t="s">
        <v>98</v>
      </c>
      <c r="G4112" s="2" t="s">
        <v>98</v>
      </c>
      <c r="H4112" s="2" t="s">
        <v>97</v>
      </c>
      <c r="I4112" s="2" t="s">
        <v>149</v>
      </c>
      <c r="J4112" s="2" t="s">
        <v>97</v>
      </c>
      <c r="K4112" s="2" t="s">
        <v>134</v>
      </c>
      <c r="L4112" t="s">
        <v>140</v>
      </c>
      <c r="M4112" s="2" t="s">
        <v>100</v>
      </c>
      <c r="N4112" s="71" t="s">
        <v>97</v>
      </c>
      <c r="O4112" s="71" t="s">
        <v>174</v>
      </c>
      <c r="P4112" s="4" t="s">
        <v>182</v>
      </c>
      <c r="Q4112" s="2" t="s">
        <v>98</v>
      </c>
      <c r="R4112" s="2" t="s">
        <v>98</v>
      </c>
      <c r="S4112" t="s">
        <v>98</v>
      </c>
      <c r="T4112" t="s">
        <v>98</v>
      </c>
      <c r="U4112" s="2" t="s">
        <v>98</v>
      </c>
      <c r="V4112" s="2" t="s">
        <v>98</v>
      </c>
      <c r="W4112" s="2" t="s">
        <v>98</v>
      </c>
      <c r="X4112" s="2" t="s">
        <v>98</v>
      </c>
      <c r="Y4112" s="2" t="s">
        <v>186</v>
      </c>
      <c r="Z4112" s="2" t="s">
        <v>98</v>
      </c>
      <c r="AA4112" s="2" t="s">
        <v>98</v>
      </c>
      <c r="AB4112" s="2" t="s">
        <v>98</v>
      </c>
      <c r="AC4112" t="s">
        <v>189</v>
      </c>
      <c r="AD4112" t="s">
        <v>97</v>
      </c>
      <c r="AE4112" s="1" t="s">
        <v>98</v>
      </c>
      <c r="AF4112" t="s">
        <v>98</v>
      </c>
    </row>
    <row r="4113" spans="1:32">
      <c r="A4113" s="3" t="s">
        <v>184</v>
      </c>
      <c r="B4113">
        <v>4103</v>
      </c>
      <c r="C4113" s="6">
        <v>212876</v>
      </c>
      <c r="D4113" t="s">
        <v>136</v>
      </c>
      <c r="E4113" s="2" t="s">
        <v>98</v>
      </c>
      <c r="F4113" s="2" t="s">
        <v>98</v>
      </c>
      <c r="G4113" s="2" t="s">
        <v>98</v>
      </c>
      <c r="H4113" s="2" t="s">
        <v>97</v>
      </c>
      <c r="I4113" s="2" t="s">
        <v>149</v>
      </c>
      <c r="J4113" s="2" t="s">
        <v>97</v>
      </c>
      <c r="K4113" s="2" t="s">
        <v>134</v>
      </c>
      <c r="L4113" t="s">
        <v>140</v>
      </c>
      <c r="M4113" s="2" t="s">
        <v>100</v>
      </c>
      <c r="N4113" s="71" t="s">
        <v>97</v>
      </c>
      <c r="O4113" s="71" t="s">
        <v>174</v>
      </c>
      <c r="P4113" s="4" t="s">
        <v>182</v>
      </c>
      <c r="Q4113" s="2" t="s">
        <v>98</v>
      </c>
      <c r="R4113" s="2" t="s">
        <v>98</v>
      </c>
      <c r="S4113" t="s">
        <v>98</v>
      </c>
      <c r="T4113" t="s">
        <v>98</v>
      </c>
      <c r="U4113" s="2" t="s">
        <v>98</v>
      </c>
      <c r="V4113" s="2" t="s">
        <v>98</v>
      </c>
      <c r="W4113" s="2" t="s">
        <v>98</v>
      </c>
      <c r="X4113" s="2" t="s">
        <v>98</v>
      </c>
      <c r="Y4113" s="2" t="s">
        <v>186</v>
      </c>
      <c r="Z4113" s="2" t="s">
        <v>98</v>
      </c>
      <c r="AA4113" s="2" t="s">
        <v>98</v>
      </c>
      <c r="AB4113" s="2" t="s">
        <v>98</v>
      </c>
      <c r="AC4113" t="s">
        <v>189</v>
      </c>
      <c r="AD4113" t="s">
        <v>97</v>
      </c>
      <c r="AE4113" s="1" t="s">
        <v>98</v>
      </c>
      <c r="AF4113" t="s">
        <v>97</v>
      </c>
    </row>
    <row r="4114" spans="1:32">
      <c r="A4114" s="3" t="s">
        <v>184</v>
      </c>
      <c r="B4114">
        <v>4104</v>
      </c>
      <c r="C4114" s="6">
        <v>212934</v>
      </c>
      <c r="D4114" t="s">
        <v>137</v>
      </c>
      <c r="E4114" s="2" t="s">
        <v>98</v>
      </c>
      <c r="F4114" s="2" t="s">
        <v>98</v>
      </c>
      <c r="G4114" s="2" t="s">
        <v>98</v>
      </c>
      <c r="H4114" s="2" t="s">
        <v>99</v>
      </c>
      <c r="I4114" s="2" t="s">
        <v>145</v>
      </c>
      <c r="J4114" s="2" t="s">
        <v>97</v>
      </c>
      <c r="K4114" s="2" t="s">
        <v>135</v>
      </c>
      <c r="L4114" t="s">
        <v>139</v>
      </c>
      <c r="M4114" s="2" t="s">
        <v>100</v>
      </c>
      <c r="N4114" s="71" t="s">
        <v>97</v>
      </c>
      <c r="O4114" s="71" t="s">
        <v>163</v>
      </c>
      <c r="P4114" s="4" t="s">
        <v>97</v>
      </c>
      <c r="Q4114" s="2" t="s">
        <v>98</v>
      </c>
      <c r="R4114" s="2" t="s">
        <v>98</v>
      </c>
      <c r="S4114" t="s">
        <v>97</v>
      </c>
      <c r="T4114" t="s">
        <v>98</v>
      </c>
      <c r="U4114" s="2" t="s">
        <v>98</v>
      </c>
      <c r="V4114" s="2" t="s">
        <v>97</v>
      </c>
      <c r="W4114" s="2" t="s">
        <v>98</v>
      </c>
      <c r="X4114" s="2" t="s">
        <v>97</v>
      </c>
      <c r="Y4114" s="2" t="s">
        <v>99</v>
      </c>
      <c r="Z4114" s="2" t="s">
        <v>97</v>
      </c>
      <c r="AA4114" s="2" t="s">
        <v>98</v>
      </c>
      <c r="AB4114" s="2" t="s">
        <v>185</v>
      </c>
      <c r="AC4114" t="s">
        <v>189</v>
      </c>
      <c r="AD4114" t="s">
        <v>98</v>
      </c>
      <c r="AE4114" s="1" t="s">
        <v>98</v>
      </c>
      <c r="AF4114" t="s">
        <v>98</v>
      </c>
    </row>
    <row r="4115" spans="1:32">
      <c r="A4115" s="3" t="s">
        <v>183</v>
      </c>
      <c r="B4115">
        <v>4105</v>
      </c>
      <c r="C4115" s="6">
        <v>212968</v>
      </c>
      <c r="D4115" t="s">
        <v>136</v>
      </c>
      <c r="E4115" s="2" t="s">
        <v>97</v>
      </c>
      <c r="F4115" s="2" t="s">
        <v>98</v>
      </c>
      <c r="G4115" s="2" t="s">
        <v>98</v>
      </c>
      <c r="H4115" s="2" t="s">
        <v>97</v>
      </c>
      <c r="I4115" s="2" t="s">
        <v>145</v>
      </c>
      <c r="J4115" s="2" t="s">
        <v>98</v>
      </c>
      <c r="K4115" s="2" t="s">
        <v>134</v>
      </c>
      <c r="L4115" t="s">
        <v>138</v>
      </c>
      <c r="M4115" s="2" t="s">
        <v>101</v>
      </c>
      <c r="N4115" s="71" t="s">
        <v>97</v>
      </c>
      <c r="O4115" s="71" t="s">
        <v>174</v>
      </c>
      <c r="P4115" s="4" t="s">
        <v>97</v>
      </c>
      <c r="Q4115" s="2" t="s">
        <v>98</v>
      </c>
      <c r="R4115" s="2" t="s">
        <v>98</v>
      </c>
      <c r="S4115" t="s">
        <v>97</v>
      </c>
      <c r="T4115" t="s">
        <v>98</v>
      </c>
      <c r="U4115" s="2" t="s">
        <v>98</v>
      </c>
      <c r="V4115" s="2" t="s">
        <v>97</v>
      </c>
      <c r="W4115" s="2" t="s">
        <v>98</v>
      </c>
      <c r="X4115" s="2" t="s">
        <v>97</v>
      </c>
      <c r="Y4115" s="2" t="s">
        <v>99</v>
      </c>
      <c r="Z4115" s="2" t="s">
        <v>98</v>
      </c>
      <c r="AA4115" s="2" t="s">
        <v>98</v>
      </c>
      <c r="AB4115" s="2" t="s">
        <v>185</v>
      </c>
      <c r="AC4115" t="s">
        <v>190</v>
      </c>
      <c r="AD4115" t="s">
        <v>97</v>
      </c>
      <c r="AE4115" s="1" t="s">
        <v>98</v>
      </c>
      <c r="AF4115" t="s">
        <v>97</v>
      </c>
    </row>
    <row r="4116" spans="1:32">
      <c r="A4116" s="3" t="s">
        <v>183</v>
      </c>
      <c r="B4116">
        <v>4106</v>
      </c>
      <c r="C4116">
        <v>212969</v>
      </c>
      <c r="D4116" t="s">
        <v>137</v>
      </c>
      <c r="E4116" s="2" t="s">
        <v>97</v>
      </c>
      <c r="F4116" s="2" t="s">
        <v>98</v>
      </c>
      <c r="G4116" s="2" t="s">
        <v>98</v>
      </c>
      <c r="H4116" s="3" t="s">
        <v>97</v>
      </c>
      <c r="I4116" s="2" t="s">
        <v>145</v>
      </c>
      <c r="J4116" s="6" t="s">
        <v>97</v>
      </c>
      <c r="K4116" s="2" t="s">
        <v>134</v>
      </c>
      <c r="L4116" t="s">
        <v>139</v>
      </c>
      <c r="M4116" s="2" t="s">
        <v>100</v>
      </c>
      <c r="N4116" s="70" t="s">
        <v>97</v>
      </c>
      <c r="O4116" s="70" t="s">
        <v>163</v>
      </c>
      <c r="P4116" s="4" t="s">
        <v>97</v>
      </c>
      <c r="Q4116" s="2" t="s">
        <v>98</v>
      </c>
      <c r="R4116" s="2" t="s">
        <v>98</v>
      </c>
      <c r="S4116" t="s">
        <v>97</v>
      </c>
      <c r="T4116" t="s">
        <v>97</v>
      </c>
      <c r="U4116" s="2" t="s">
        <v>98</v>
      </c>
      <c r="V4116" s="2" t="s">
        <v>98</v>
      </c>
      <c r="W4116" s="2" t="s">
        <v>98</v>
      </c>
      <c r="X4116" s="2" t="s">
        <v>98</v>
      </c>
      <c r="Y4116" s="2" t="s">
        <v>99</v>
      </c>
      <c r="Z4116" s="2" t="s">
        <v>98</v>
      </c>
      <c r="AA4116" s="2" t="s">
        <v>98</v>
      </c>
      <c r="AB4116" s="2" t="s">
        <v>98</v>
      </c>
      <c r="AC4116" t="s">
        <v>190</v>
      </c>
      <c r="AD4116" s="6" t="s">
        <v>97</v>
      </c>
      <c r="AE4116" s="1" t="s">
        <v>98</v>
      </c>
      <c r="AF4116" t="s">
        <v>98</v>
      </c>
    </row>
    <row r="4117" spans="1:32">
      <c r="A4117" s="3" t="s">
        <v>184</v>
      </c>
      <c r="B4117">
        <v>4107</v>
      </c>
      <c r="C4117">
        <v>212973</v>
      </c>
      <c r="D4117" t="s">
        <v>137</v>
      </c>
      <c r="E4117" s="2" t="s">
        <v>98</v>
      </c>
      <c r="F4117" s="2" t="s">
        <v>98</v>
      </c>
      <c r="G4117" s="2" t="s">
        <v>98</v>
      </c>
      <c r="H4117" s="3" t="s">
        <v>97</v>
      </c>
      <c r="I4117" s="2" t="s">
        <v>146</v>
      </c>
      <c r="J4117" s="6" t="s">
        <v>97</v>
      </c>
      <c r="K4117" s="2" t="s">
        <v>134</v>
      </c>
      <c r="L4117" t="s">
        <v>140</v>
      </c>
      <c r="M4117" s="2" t="s">
        <v>100</v>
      </c>
      <c r="N4117" s="70" t="s">
        <v>98</v>
      </c>
      <c r="O4117" s="70" t="s">
        <v>174</v>
      </c>
      <c r="P4117" s="5" t="s">
        <v>98</v>
      </c>
      <c r="Q4117" s="2" t="s">
        <v>98</v>
      </c>
      <c r="R4117" s="2" t="s">
        <v>98</v>
      </c>
      <c r="S4117" t="s">
        <v>97</v>
      </c>
      <c r="T4117" t="s">
        <v>98</v>
      </c>
      <c r="U4117" s="2" t="s">
        <v>98</v>
      </c>
      <c r="V4117" s="2" t="s">
        <v>98</v>
      </c>
      <c r="W4117" s="2" t="s">
        <v>98</v>
      </c>
      <c r="X4117" s="2" t="s">
        <v>98</v>
      </c>
      <c r="Y4117" s="2" t="s">
        <v>186</v>
      </c>
      <c r="Z4117" s="2" t="s">
        <v>98</v>
      </c>
      <c r="AA4117" s="2" t="s">
        <v>98</v>
      </c>
      <c r="AB4117" s="2" t="s">
        <v>97</v>
      </c>
      <c r="AC4117" t="s">
        <v>189</v>
      </c>
      <c r="AD4117" s="6" t="s">
        <v>97</v>
      </c>
      <c r="AE4117" s="1" t="s">
        <v>98</v>
      </c>
      <c r="AF4117" t="s">
        <v>98</v>
      </c>
    </row>
    <row r="4118" spans="1:32">
      <c r="A4118" s="3" t="s">
        <v>183</v>
      </c>
      <c r="B4118">
        <v>4108</v>
      </c>
      <c r="C4118" s="6">
        <v>212974</v>
      </c>
      <c r="D4118" t="s">
        <v>136</v>
      </c>
      <c r="E4118" s="2" t="s">
        <v>98</v>
      </c>
      <c r="F4118" s="2" t="s">
        <v>98</v>
      </c>
      <c r="G4118" s="2" t="s">
        <v>98</v>
      </c>
      <c r="H4118" s="2" t="s">
        <v>97</v>
      </c>
      <c r="I4118" s="2" t="s">
        <v>147</v>
      </c>
      <c r="J4118" s="2" t="s">
        <v>97</v>
      </c>
      <c r="K4118" s="2" t="s">
        <v>134</v>
      </c>
      <c r="L4118" t="s">
        <v>140</v>
      </c>
      <c r="M4118" s="2" t="s">
        <v>101</v>
      </c>
      <c r="N4118" s="71" t="s">
        <v>97</v>
      </c>
      <c r="O4118" s="71" t="s">
        <v>174</v>
      </c>
      <c r="P4118" s="4" t="s">
        <v>182</v>
      </c>
      <c r="Q4118" s="2" t="s">
        <v>98</v>
      </c>
      <c r="R4118" s="2" t="s">
        <v>98</v>
      </c>
      <c r="S4118" t="s">
        <v>98</v>
      </c>
      <c r="T4118" t="s">
        <v>98</v>
      </c>
      <c r="U4118" s="2" t="s">
        <v>98</v>
      </c>
      <c r="V4118" s="2" t="s">
        <v>98</v>
      </c>
      <c r="W4118" s="2" t="s">
        <v>98</v>
      </c>
      <c r="X4118" s="2" t="s">
        <v>98</v>
      </c>
      <c r="Y4118" s="2" t="s">
        <v>98</v>
      </c>
      <c r="Z4118" s="2" t="s">
        <v>98</v>
      </c>
      <c r="AA4118" s="2" t="s">
        <v>98</v>
      </c>
      <c r="AB4118" s="2" t="s">
        <v>185</v>
      </c>
      <c r="AC4118" t="s">
        <v>189</v>
      </c>
      <c r="AD4118" t="s">
        <v>97</v>
      </c>
      <c r="AE4118" s="1" t="s">
        <v>98</v>
      </c>
      <c r="AF4118" t="s">
        <v>98</v>
      </c>
    </row>
    <row r="4119" spans="1:32">
      <c r="A4119" s="3" t="s">
        <v>184</v>
      </c>
      <c r="B4119">
        <v>4109</v>
      </c>
      <c r="C4119">
        <v>212998</v>
      </c>
      <c r="D4119" t="s">
        <v>136</v>
      </c>
      <c r="E4119" s="2" t="s">
        <v>98</v>
      </c>
      <c r="F4119" s="2" t="s">
        <v>98</v>
      </c>
      <c r="G4119" s="2" t="s">
        <v>98</v>
      </c>
      <c r="H4119" s="3" t="s">
        <v>97</v>
      </c>
      <c r="I4119" s="2" t="s">
        <v>145</v>
      </c>
      <c r="J4119" s="6" t="s">
        <v>98</v>
      </c>
      <c r="K4119" s="2" t="s">
        <v>134</v>
      </c>
      <c r="L4119" t="s">
        <v>139</v>
      </c>
      <c r="M4119" s="2" t="s">
        <v>100</v>
      </c>
      <c r="N4119" s="70" t="s">
        <v>98</v>
      </c>
      <c r="O4119" s="70" t="s">
        <v>163</v>
      </c>
      <c r="P4119" s="4" t="s">
        <v>97</v>
      </c>
      <c r="Q4119" s="2" t="s">
        <v>98</v>
      </c>
      <c r="R4119" s="2" t="s">
        <v>98</v>
      </c>
      <c r="S4119" t="s">
        <v>97</v>
      </c>
      <c r="T4119" t="s">
        <v>98</v>
      </c>
      <c r="U4119" s="2" t="s">
        <v>98</v>
      </c>
      <c r="V4119" s="2" t="s">
        <v>98</v>
      </c>
      <c r="W4119" s="2" t="s">
        <v>98</v>
      </c>
      <c r="X4119" s="2" t="s">
        <v>98</v>
      </c>
      <c r="Y4119" s="2" t="s">
        <v>99</v>
      </c>
      <c r="Z4119" s="2" t="s">
        <v>97</v>
      </c>
      <c r="AA4119" s="2" t="s">
        <v>98</v>
      </c>
      <c r="AB4119" s="2" t="s">
        <v>97</v>
      </c>
      <c r="AC4119" t="s">
        <v>190</v>
      </c>
      <c r="AD4119" s="6" t="s">
        <v>97</v>
      </c>
      <c r="AE4119" s="1" t="s">
        <v>98</v>
      </c>
      <c r="AF4119" t="s">
        <v>98</v>
      </c>
    </row>
    <row r="4120" spans="1:32">
      <c r="A4120" s="3" t="s">
        <v>184</v>
      </c>
      <c r="B4120">
        <v>4110</v>
      </c>
      <c r="C4120" s="6">
        <v>212999</v>
      </c>
      <c r="D4120" t="s">
        <v>137</v>
      </c>
      <c r="E4120" s="2" t="s">
        <v>98</v>
      </c>
      <c r="F4120" s="2" t="s">
        <v>98</v>
      </c>
      <c r="G4120" s="2" t="s">
        <v>98</v>
      </c>
      <c r="H4120" s="2" t="s">
        <v>97</v>
      </c>
      <c r="I4120" s="2" t="s">
        <v>145</v>
      </c>
      <c r="J4120" s="2" t="s">
        <v>97</v>
      </c>
      <c r="K4120" s="2" t="s">
        <v>134</v>
      </c>
      <c r="L4120" t="s">
        <v>140</v>
      </c>
      <c r="M4120" s="2" t="s">
        <v>100</v>
      </c>
      <c r="N4120" s="71" t="s">
        <v>98</v>
      </c>
      <c r="O4120" s="71" t="s">
        <v>163</v>
      </c>
      <c r="P4120" s="4" t="s">
        <v>182</v>
      </c>
      <c r="Q4120" s="2" t="s">
        <v>98</v>
      </c>
      <c r="R4120" s="2" t="s">
        <v>98</v>
      </c>
      <c r="S4120" t="s">
        <v>98</v>
      </c>
      <c r="T4120" t="s">
        <v>98</v>
      </c>
      <c r="U4120" s="2" t="s">
        <v>98</v>
      </c>
      <c r="V4120" s="2" t="s">
        <v>98</v>
      </c>
      <c r="W4120" s="2" t="s">
        <v>98</v>
      </c>
      <c r="X4120" s="2" t="s">
        <v>98</v>
      </c>
      <c r="Y4120" s="2" t="s">
        <v>98</v>
      </c>
      <c r="Z4120" s="2" t="s">
        <v>98</v>
      </c>
      <c r="AA4120" s="2" t="s">
        <v>98</v>
      </c>
      <c r="AB4120" s="2" t="s">
        <v>97</v>
      </c>
      <c r="AC4120" t="s">
        <v>189</v>
      </c>
      <c r="AD4120" t="s">
        <v>97</v>
      </c>
      <c r="AE4120" s="1" t="s">
        <v>98</v>
      </c>
      <c r="AF4120" t="s">
        <v>98</v>
      </c>
    </row>
    <row r="4121" spans="1:32">
      <c r="A4121" s="3" t="s">
        <v>184</v>
      </c>
      <c r="B4121">
        <v>4111</v>
      </c>
      <c r="C4121">
        <v>213013</v>
      </c>
      <c r="D4121" t="s">
        <v>137</v>
      </c>
      <c r="E4121" s="2" t="s">
        <v>98</v>
      </c>
      <c r="F4121" s="2" t="s">
        <v>98</v>
      </c>
      <c r="G4121" s="2" t="s">
        <v>98</v>
      </c>
      <c r="H4121" s="3" t="s">
        <v>97</v>
      </c>
      <c r="I4121" s="2" t="s">
        <v>146</v>
      </c>
      <c r="J4121" s="6" t="s">
        <v>97</v>
      </c>
      <c r="K4121" s="2" t="s">
        <v>134</v>
      </c>
      <c r="L4121" t="s">
        <v>139</v>
      </c>
      <c r="M4121" s="3" t="s">
        <v>101</v>
      </c>
      <c r="N4121" s="71" t="s">
        <v>97</v>
      </c>
      <c r="O4121" s="71" t="s">
        <v>174</v>
      </c>
      <c r="P4121" s="5" t="s">
        <v>182</v>
      </c>
      <c r="Q4121" s="2" t="s">
        <v>98</v>
      </c>
      <c r="R4121" s="2" t="s">
        <v>98</v>
      </c>
      <c r="S4121" t="s">
        <v>98</v>
      </c>
      <c r="T4121" t="s">
        <v>98</v>
      </c>
      <c r="U4121" s="2" t="s">
        <v>98</v>
      </c>
      <c r="V4121" s="2" t="s">
        <v>97</v>
      </c>
      <c r="W4121" s="2" t="s">
        <v>98</v>
      </c>
      <c r="X4121" s="2" t="s">
        <v>98</v>
      </c>
      <c r="Y4121" s="2" t="s">
        <v>98</v>
      </c>
      <c r="Z4121" s="2" t="s">
        <v>98</v>
      </c>
      <c r="AA4121" s="2" t="s">
        <v>98</v>
      </c>
      <c r="AB4121" s="2" t="s">
        <v>97</v>
      </c>
      <c r="AC4121" t="s">
        <v>190</v>
      </c>
      <c r="AD4121" t="s">
        <v>97</v>
      </c>
      <c r="AE4121" s="1" t="s">
        <v>98</v>
      </c>
      <c r="AF4121" t="s">
        <v>98</v>
      </c>
    </row>
    <row r="4122" spans="1:32">
      <c r="A4122" s="3" t="s">
        <v>184</v>
      </c>
      <c r="B4122">
        <v>4112</v>
      </c>
      <c r="C4122" s="6">
        <v>213024</v>
      </c>
      <c r="D4122" t="s">
        <v>137</v>
      </c>
      <c r="E4122" s="2" t="s">
        <v>98</v>
      </c>
      <c r="F4122" s="2" t="s">
        <v>98</v>
      </c>
      <c r="G4122" s="2" t="s">
        <v>98</v>
      </c>
      <c r="H4122" s="2" t="s">
        <v>98</v>
      </c>
      <c r="I4122" s="2" t="s">
        <v>146</v>
      </c>
      <c r="J4122" s="2" t="s">
        <v>97</v>
      </c>
      <c r="K4122" s="2" t="s">
        <v>134</v>
      </c>
      <c r="L4122" t="s">
        <v>140</v>
      </c>
      <c r="M4122" s="2" t="s">
        <v>100</v>
      </c>
      <c r="N4122" s="71" t="s">
        <v>98</v>
      </c>
      <c r="O4122" s="71" t="s">
        <v>163</v>
      </c>
      <c r="P4122" s="4" t="s">
        <v>182</v>
      </c>
      <c r="Q4122" s="2" t="s">
        <v>98</v>
      </c>
      <c r="R4122" s="2" t="s">
        <v>98</v>
      </c>
      <c r="S4122" t="s">
        <v>98</v>
      </c>
      <c r="T4122" t="s">
        <v>98</v>
      </c>
      <c r="U4122" s="2" t="s">
        <v>98</v>
      </c>
      <c r="V4122" s="2" t="s">
        <v>98</v>
      </c>
      <c r="W4122" s="2" t="s">
        <v>98</v>
      </c>
      <c r="X4122" s="2" t="s">
        <v>98</v>
      </c>
      <c r="Y4122" s="2" t="s">
        <v>186</v>
      </c>
      <c r="Z4122" s="2" t="s">
        <v>98</v>
      </c>
      <c r="AA4122" s="2" t="s">
        <v>98</v>
      </c>
      <c r="AB4122" s="2" t="s">
        <v>97</v>
      </c>
      <c r="AC4122" t="s">
        <v>189</v>
      </c>
      <c r="AD4122" t="s">
        <v>97</v>
      </c>
      <c r="AE4122" s="1" t="s">
        <v>98</v>
      </c>
      <c r="AF4122" t="s">
        <v>98</v>
      </c>
    </row>
    <row r="4123" spans="1:32">
      <c r="A4123" s="3" t="s">
        <v>184</v>
      </c>
      <c r="B4123">
        <v>4113</v>
      </c>
      <c r="C4123" s="6">
        <v>213025</v>
      </c>
      <c r="D4123" t="s">
        <v>136</v>
      </c>
      <c r="E4123" s="2" t="s">
        <v>98</v>
      </c>
      <c r="F4123" s="2" t="s">
        <v>98</v>
      </c>
      <c r="G4123" s="2" t="s">
        <v>98</v>
      </c>
      <c r="H4123" s="2" t="s">
        <v>97</v>
      </c>
      <c r="I4123" s="2" t="s">
        <v>146</v>
      </c>
      <c r="J4123" s="2" t="s">
        <v>97</v>
      </c>
      <c r="K4123" s="2" t="s">
        <v>134</v>
      </c>
      <c r="L4123" t="s">
        <v>140</v>
      </c>
      <c r="M4123" s="2" t="s">
        <v>100</v>
      </c>
      <c r="N4123" s="71" t="s">
        <v>98</v>
      </c>
      <c r="O4123" s="71" t="s">
        <v>174</v>
      </c>
      <c r="P4123" s="4" t="s">
        <v>182</v>
      </c>
      <c r="Q4123" s="2" t="s">
        <v>98</v>
      </c>
      <c r="R4123" s="2" t="s">
        <v>98</v>
      </c>
      <c r="S4123" t="s">
        <v>98</v>
      </c>
      <c r="T4123" t="s">
        <v>98</v>
      </c>
      <c r="U4123" s="2" t="s">
        <v>98</v>
      </c>
      <c r="V4123" s="2" t="s">
        <v>98</v>
      </c>
      <c r="W4123" s="2" t="s">
        <v>98</v>
      </c>
      <c r="X4123" s="2" t="s">
        <v>97</v>
      </c>
      <c r="Y4123" s="2" t="s">
        <v>186</v>
      </c>
      <c r="Z4123" s="2" t="s">
        <v>98</v>
      </c>
      <c r="AA4123" s="2" t="s">
        <v>98</v>
      </c>
      <c r="AB4123" s="2" t="s">
        <v>97</v>
      </c>
      <c r="AC4123" t="s">
        <v>190</v>
      </c>
      <c r="AD4123" t="s">
        <v>97</v>
      </c>
      <c r="AE4123" s="1" t="s">
        <v>98</v>
      </c>
      <c r="AF4123" t="s">
        <v>98</v>
      </c>
    </row>
    <row r="4124" spans="1:32">
      <c r="A4124" s="3" t="s">
        <v>184</v>
      </c>
      <c r="B4124">
        <v>4114</v>
      </c>
      <c r="C4124">
        <v>213066</v>
      </c>
      <c r="D4124" t="s">
        <v>137</v>
      </c>
      <c r="E4124" s="2" t="s">
        <v>98</v>
      </c>
      <c r="F4124" s="2" t="s">
        <v>98</v>
      </c>
      <c r="G4124" s="2" t="s">
        <v>98</v>
      </c>
      <c r="H4124" s="3" t="s">
        <v>97</v>
      </c>
      <c r="I4124" s="2" t="s">
        <v>145</v>
      </c>
      <c r="J4124" s="6" t="s">
        <v>97</v>
      </c>
      <c r="K4124" s="2" t="s">
        <v>135</v>
      </c>
      <c r="L4124" t="s">
        <v>138</v>
      </c>
      <c r="M4124" s="2" t="s">
        <v>101</v>
      </c>
      <c r="N4124" s="70" t="s">
        <v>98</v>
      </c>
      <c r="O4124" s="70" t="s">
        <v>163</v>
      </c>
      <c r="P4124" s="4" t="s">
        <v>97</v>
      </c>
      <c r="Q4124" s="2" t="s">
        <v>98</v>
      </c>
      <c r="R4124" s="2" t="s">
        <v>98</v>
      </c>
      <c r="S4124" t="s">
        <v>97</v>
      </c>
      <c r="T4124" t="s">
        <v>98</v>
      </c>
      <c r="U4124" s="2" t="s">
        <v>98</v>
      </c>
      <c r="V4124" s="2" t="s">
        <v>98</v>
      </c>
      <c r="W4124" s="2" t="s">
        <v>98</v>
      </c>
      <c r="X4124" s="2" t="s">
        <v>97</v>
      </c>
      <c r="Y4124" s="2" t="s">
        <v>99</v>
      </c>
      <c r="Z4124" s="2" t="s">
        <v>97</v>
      </c>
      <c r="AA4124" s="2" t="s">
        <v>97</v>
      </c>
      <c r="AB4124" s="2" t="s">
        <v>185</v>
      </c>
      <c r="AC4124" t="s">
        <v>189</v>
      </c>
      <c r="AD4124" s="6" t="s">
        <v>98</v>
      </c>
      <c r="AE4124" s="1" t="s">
        <v>98</v>
      </c>
      <c r="AF4124" t="s">
        <v>97</v>
      </c>
    </row>
    <row r="4125" spans="1:32">
      <c r="A4125" s="3" t="s">
        <v>184</v>
      </c>
      <c r="B4125">
        <v>4115</v>
      </c>
      <c r="C4125">
        <v>213071</v>
      </c>
      <c r="D4125" t="s">
        <v>136</v>
      </c>
      <c r="E4125" s="2" t="s">
        <v>98</v>
      </c>
      <c r="F4125" s="2" t="s">
        <v>98</v>
      </c>
      <c r="G4125" s="2" t="s">
        <v>98</v>
      </c>
      <c r="H4125" s="3" t="s">
        <v>97</v>
      </c>
      <c r="I4125" s="2" t="s">
        <v>144</v>
      </c>
      <c r="J4125" s="6" t="s">
        <v>97</v>
      </c>
      <c r="K4125" s="2" t="s">
        <v>134</v>
      </c>
      <c r="L4125" t="s">
        <v>140</v>
      </c>
      <c r="M4125" s="2" t="s">
        <v>101</v>
      </c>
      <c r="N4125" s="70" t="s">
        <v>98</v>
      </c>
      <c r="O4125" s="70" t="s">
        <v>174</v>
      </c>
      <c r="P4125" s="4" t="s">
        <v>182</v>
      </c>
      <c r="Q4125" s="2" t="s">
        <v>98</v>
      </c>
      <c r="R4125" s="2" t="s">
        <v>98</v>
      </c>
      <c r="S4125" t="s">
        <v>98</v>
      </c>
      <c r="T4125" t="s">
        <v>98</v>
      </c>
      <c r="U4125" s="2" t="s">
        <v>98</v>
      </c>
      <c r="V4125" s="2" t="s">
        <v>98</v>
      </c>
      <c r="W4125" s="2" t="s">
        <v>98</v>
      </c>
      <c r="X4125" s="2" t="s">
        <v>98</v>
      </c>
      <c r="Y4125" s="2" t="s">
        <v>186</v>
      </c>
      <c r="Z4125" s="2" t="s">
        <v>98</v>
      </c>
      <c r="AA4125" s="2" t="s">
        <v>98</v>
      </c>
      <c r="AB4125" s="2" t="s">
        <v>97</v>
      </c>
      <c r="AC4125" t="s">
        <v>189</v>
      </c>
      <c r="AD4125" s="6" t="s">
        <v>97</v>
      </c>
      <c r="AE4125" s="1" t="s">
        <v>98</v>
      </c>
      <c r="AF4125" t="s">
        <v>98</v>
      </c>
    </row>
    <row r="4126" spans="1:32">
      <c r="A4126" s="3" t="s">
        <v>184</v>
      </c>
      <c r="B4126">
        <v>4116</v>
      </c>
      <c r="C4126" s="6">
        <v>213084</v>
      </c>
      <c r="D4126" t="s">
        <v>136</v>
      </c>
      <c r="E4126" s="2" t="s">
        <v>97</v>
      </c>
      <c r="F4126" s="2" t="s">
        <v>98</v>
      </c>
      <c r="G4126" s="2" t="s">
        <v>98</v>
      </c>
      <c r="H4126" s="2" t="s">
        <v>97</v>
      </c>
      <c r="I4126" s="2" t="s">
        <v>147</v>
      </c>
      <c r="J4126" s="2" t="s">
        <v>97</v>
      </c>
      <c r="K4126" s="2" t="s">
        <v>134</v>
      </c>
      <c r="L4126" t="s">
        <v>138</v>
      </c>
      <c r="M4126" s="2" t="s">
        <v>101</v>
      </c>
      <c r="N4126" s="71" t="s">
        <v>97</v>
      </c>
      <c r="O4126" s="71" t="s">
        <v>174</v>
      </c>
      <c r="P4126" s="4" t="s">
        <v>97</v>
      </c>
      <c r="Q4126" s="2" t="s">
        <v>98</v>
      </c>
      <c r="R4126" s="2" t="s">
        <v>98</v>
      </c>
      <c r="S4126" t="s">
        <v>97</v>
      </c>
      <c r="T4126" t="s">
        <v>98</v>
      </c>
      <c r="U4126" s="2" t="s">
        <v>97</v>
      </c>
      <c r="V4126" s="2" t="s">
        <v>97</v>
      </c>
      <c r="W4126" s="2" t="s">
        <v>98</v>
      </c>
      <c r="X4126" s="2" t="s">
        <v>98</v>
      </c>
      <c r="Y4126" s="2" t="s">
        <v>98</v>
      </c>
      <c r="Z4126" s="2" t="s">
        <v>98</v>
      </c>
      <c r="AA4126" s="2" t="s">
        <v>98</v>
      </c>
      <c r="AB4126" s="2" t="s">
        <v>98</v>
      </c>
      <c r="AC4126" t="s">
        <v>190</v>
      </c>
      <c r="AD4126" t="s">
        <v>97</v>
      </c>
      <c r="AE4126" s="1" t="s">
        <v>98</v>
      </c>
      <c r="AF4126" t="s">
        <v>97</v>
      </c>
    </row>
    <row r="4127" spans="1:32">
      <c r="A4127" s="3" t="s">
        <v>184</v>
      </c>
      <c r="B4127">
        <v>4117</v>
      </c>
      <c r="C4127">
        <v>213091</v>
      </c>
      <c r="D4127" t="s">
        <v>137</v>
      </c>
      <c r="E4127" s="2" t="s">
        <v>98</v>
      </c>
      <c r="F4127" s="2" t="s">
        <v>98</v>
      </c>
      <c r="G4127" s="2" t="s">
        <v>98</v>
      </c>
      <c r="H4127" s="3" t="s">
        <v>97</v>
      </c>
      <c r="I4127" s="2" t="s">
        <v>145</v>
      </c>
      <c r="J4127" s="6" t="s">
        <v>97</v>
      </c>
      <c r="K4127" s="2" t="s">
        <v>134</v>
      </c>
      <c r="L4127" t="s">
        <v>140</v>
      </c>
      <c r="M4127" s="2" t="s">
        <v>100</v>
      </c>
      <c r="N4127" s="70" t="s">
        <v>98</v>
      </c>
      <c r="O4127" s="70" t="s">
        <v>163</v>
      </c>
      <c r="P4127" s="4" t="s">
        <v>98</v>
      </c>
      <c r="Q4127" s="2" t="s">
        <v>98</v>
      </c>
      <c r="R4127" s="2" t="s">
        <v>98</v>
      </c>
      <c r="S4127" t="s">
        <v>97</v>
      </c>
      <c r="T4127" t="s">
        <v>98</v>
      </c>
      <c r="U4127" s="2" t="s">
        <v>98</v>
      </c>
      <c r="V4127" s="2" t="s">
        <v>98</v>
      </c>
      <c r="W4127" s="2" t="s">
        <v>98</v>
      </c>
      <c r="X4127" s="2" t="s">
        <v>98</v>
      </c>
      <c r="Y4127" s="2" t="s">
        <v>98</v>
      </c>
      <c r="Z4127" s="2" t="s">
        <v>98</v>
      </c>
      <c r="AA4127" s="2" t="s">
        <v>98</v>
      </c>
      <c r="AB4127" s="2" t="s">
        <v>97</v>
      </c>
      <c r="AC4127" t="s">
        <v>189</v>
      </c>
      <c r="AD4127" s="6" t="s">
        <v>97</v>
      </c>
      <c r="AE4127" s="1" t="s">
        <v>98</v>
      </c>
      <c r="AF4127" t="s">
        <v>98</v>
      </c>
    </row>
    <row r="4128" spans="1:32">
      <c r="A4128" s="3" t="s">
        <v>184</v>
      </c>
      <c r="B4128">
        <v>4118</v>
      </c>
      <c r="C4128" s="6">
        <v>213093</v>
      </c>
      <c r="D4128" t="s">
        <v>136</v>
      </c>
      <c r="E4128" s="2" t="s">
        <v>98</v>
      </c>
      <c r="F4128" s="2" t="s">
        <v>98</v>
      </c>
      <c r="G4128" s="2" t="s">
        <v>98</v>
      </c>
      <c r="H4128" s="2" t="s">
        <v>97</v>
      </c>
      <c r="I4128" s="2" t="s">
        <v>145</v>
      </c>
      <c r="J4128" s="2" t="s">
        <v>97</v>
      </c>
      <c r="K4128" s="2" t="s">
        <v>134</v>
      </c>
      <c r="L4128" t="s">
        <v>139</v>
      </c>
      <c r="M4128" s="2" t="s">
        <v>100</v>
      </c>
      <c r="N4128" s="71" t="s">
        <v>97</v>
      </c>
      <c r="O4128" s="71" t="s">
        <v>174</v>
      </c>
      <c r="P4128" s="4" t="s">
        <v>97</v>
      </c>
      <c r="Q4128" s="2" t="s">
        <v>98</v>
      </c>
      <c r="R4128" s="2" t="s">
        <v>98</v>
      </c>
      <c r="S4128" t="s">
        <v>97</v>
      </c>
      <c r="T4128" t="s">
        <v>98</v>
      </c>
      <c r="U4128" s="2" t="s">
        <v>98</v>
      </c>
      <c r="V4128" s="2" t="s">
        <v>98</v>
      </c>
      <c r="W4128" s="2" t="s">
        <v>98</v>
      </c>
      <c r="X4128" s="2" t="s">
        <v>98</v>
      </c>
      <c r="Y4128" s="2" t="s">
        <v>98</v>
      </c>
      <c r="Z4128" s="2" t="s">
        <v>98</v>
      </c>
      <c r="AA4128" s="2" t="s">
        <v>98</v>
      </c>
      <c r="AB4128" s="2" t="s">
        <v>97</v>
      </c>
      <c r="AC4128" t="s">
        <v>189</v>
      </c>
      <c r="AD4128" t="s">
        <v>97</v>
      </c>
      <c r="AE4128" s="1" t="s">
        <v>98</v>
      </c>
      <c r="AF4128" t="s">
        <v>98</v>
      </c>
    </row>
    <row r="4129" spans="1:32">
      <c r="A4129" s="3" t="s">
        <v>183</v>
      </c>
      <c r="B4129">
        <v>4119</v>
      </c>
      <c r="C4129" s="6">
        <v>213094</v>
      </c>
      <c r="D4129" t="s">
        <v>136</v>
      </c>
      <c r="E4129" s="2" t="s">
        <v>98</v>
      </c>
      <c r="F4129" s="2" t="s">
        <v>98</v>
      </c>
      <c r="G4129" s="2" t="s">
        <v>98</v>
      </c>
      <c r="H4129" s="2" t="s">
        <v>97</v>
      </c>
      <c r="I4129" s="2" t="s">
        <v>149</v>
      </c>
      <c r="J4129" s="2" t="s">
        <v>97</v>
      </c>
      <c r="K4129" s="2" t="s">
        <v>134</v>
      </c>
      <c r="L4129" t="s">
        <v>139</v>
      </c>
      <c r="M4129" s="2" t="s">
        <v>101</v>
      </c>
      <c r="N4129" s="71" t="s">
        <v>97</v>
      </c>
      <c r="O4129" s="71" t="s">
        <v>174</v>
      </c>
      <c r="P4129" s="4" t="s">
        <v>97</v>
      </c>
      <c r="Q4129" s="2" t="s">
        <v>97</v>
      </c>
      <c r="R4129" s="2" t="s">
        <v>98</v>
      </c>
      <c r="S4129" t="s">
        <v>97</v>
      </c>
      <c r="T4129" t="s">
        <v>97</v>
      </c>
      <c r="U4129" s="2" t="s">
        <v>98</v>
      </c>
      <c r="V4129" s="2" t="s">
        <v>97</v>
      </c>
      <c r="W4129" s="2" t="s">
        <v>98</v>
      </c>
      <c r="X4129" s="2" t="s">
        <v>98</v>
      </c>
      <c r="Y4129" s="2" t="s">
        <v>99</v>
      </c>
      <c r="Z4129" s="2" t="s">
        <v>98</v>
      </c>
      <c r="AA4129" s="2" t="s">
        <v>98</v>
      </c>
      <c r="AB4129" s="2" t="s">
        <v>99</v>
      </c>
      <c r="AC4129" t="s">
        <v>190</v>
      </c>
      <c r="AD4129" t="s">
        <v>97</v>
      </c>
      <c r="AE4129" s="1" t="s">
        <v>98</v>
      </c>
      <c r="AF4129" t="s">
        <v>98</v>
      </c>
    </row>
    <row r="4130" spans="1:32">
      <c r="A4130" s="3" t="s">
        <v>184</v>
      </c>
      <c r="B4130">
        <v>4120</v>
      </c>
      <c r="C4130">
        <v>213107</v>
      </c>
      <c r="D4130" t="s">
        <v>136</v>
      </c>
      <c r="E4130" s="2" t="s">
        <v>98</v>
      </c>
      <c r="F4130" s="2" t="s">
        <v>98</v>
      </c>
      <c r="G4130" s="2" t="s">
        <v>98</v>
      </c>
      <c r="H4130" s="3" t="s">
        <v>97</v>
      </c>
      <c r="I4130" s="2" t="s">
        <v>146</v>
      </c>
      <c r="J4130" s="6" t="s">
        <v>97</v>
      </c>
      <c r="K4130" s="2" t="s">
        <v>135</v>
      </c>
      <c r="L4130" t="s">
        <v>139</v>
      </c>
      <c r="M4130" s="3" t="s">
        <v>100</v>
      </c>
      <c r="N4130" s="71" t="s">
        <v>98</v>
      </c>
      <c r="O4130" s="71" t="s">
        <v>163</v>
      </c>
      <c r="P4130" s="5" t="s">
        <v>97</v>
      </c>
      <c r="Q4130" s="2" t="s">
        <v>98</v>
      </c>
      <c r="R4130" s="2" t="s">
        <v>98</v>
      </c>
      <c r="S4130" t="s">
        <v>97</v>
      </c>
      <c r="T4130" t="s">
        <v>98</v>
      </c>
      <c r="U4130" s="2" t="s">
        <v>98</v>
      </c>
      <c r="V4130" s="2" t="s">
        <v>98</v>
      </c>
      <c r="W4130" s="2" t="s">
        <v>98</v>
      </c>
      <c r="X4130" s="2" t="s">
        <v>97</v>
      </c>
      <c r="Y4130" s="2" t="s">
        <v>99</v>
      </c>
      <c r="Z4130" s="2" t="s">
        <v>97</v>
      </c>
      <c r="AA4130" s="2" t="s">
        <v>98</v>
      </c>
      <c r="AB4130" s="2" t="s">
        <v>185</v>
      </c>
      <c r="AC4130" t="s">
        <v>189</v>
      </c>
      <c r="AD4130" s="6" t="s">
        <v>98</v>
      </c>
      <c r="AE4130" s="1" t="s">
        <v>98</v>
      </c>
      <c r="AF4130" t="s">
        <v>97</v>
      </c>
    </row>
    <row r="4131" spans="1:32">
      <c r="A4131" s="3" t="s">
        <v>184</v>
      </c>
      <c r="B4131">
        <v>4121</v>
      </c>
      <c r="C4131">
        <v>213119</v>
      </c>
      <c r="D4131" t="s">
        <v>136</v>
      </c>
      <c r="E4131" s="2" t="s">
        <v>97</v>
      </c>
      <c r="F4131" s="2" t="s">
        <v>98</v>
      </c>
      <c r="G4131" s="2" t="s">
        <v>98</v>
      </c>
      <c r="H4131" s="3" t="s">
        <v>97</v>
      </c>
      <c r="I4131" s="2" t="s">
        <v>147</v>
      </c>
      <c r="J4131" s="6" t="s">
        <v>97</v>
      </c>
      <c r="K4131" s="2" t="s">
        <v>134</v>
      </c>
      <c r="L4131" t="s">
        <v>139</v>
      </c>
      <c r="M4131" s="3" t="s">
        <v>100</v>
      </c>
      <c r="N4131" s="71" t="s">
        <v>97</v>
      </c>
      <c r="O4131" s="71" t="s">
        <v>174</v>
      </c>
      <c r="P4131" s="5" t="s">
        <v>98</v>
      </c>
      <c r="Q4131" s="2" t="s">
        <v>98</v>
      </c>
      <c r="R4131" s="2" t="s">
        <v>98</v>
      </c>
      <c r="S4131" t="s">
        <v>97</v>
      </c>
      <c r="T4131" t="s">
        <v>98</v>
      </c>
      <c r="U4131" s="2" t="s">
        <v>98</v>
      </c>
      <c r="V4131" s="2" t="s">
        <v>97</v>
      </c>
      <c r="W4131" s="2" t="s">
        <v>98</v>
      </c>
      <c r="X4131" s="2" t="s">
        <v>98</v>
      </c>
      <c r="Y4131" s="2" t="s">
        <v>98</v>
      </c>
      <c r="Z4131" s="2" t="s">
        <v>98</v>
      </c>
      <c r="AA4131" s="2" t="s">
        <v>98</v>
      </c>
      <c r="AB4131" s="2" t="s">
        <v>97</v>
      </c>
      <c r="AC4131" t="s">
        <v>190</v>
      </c>
      <c r="AD4131" s="6" t="s">
        <v>97</v>
      </c>
      <c r="AE4131" s="1" t="s">
        <v>98</v>
      </c>
      <c r="AF4131" t="s">
        <v>98</v>
      </c>
    </row>
    <row r="4132" spans="1:32">
      <c r="A4132" s="3" t="s">
        <v>184</v>
      </c>
      <c r="B4132">
        <v>4122</v>
      </c>
      <c r="C4132">
        <v>213125</v>
      </c>
      <c r="D4132" t="s">
        <v>136</v>
      </c>
      <c r="E4132" s="2" t="s">
        <v>97</v>
      </c>
      <c r="F4132" s="2" t="s">
        <v>98</v>
      </c>
      <c r="G4132" s="2" t="s">
        <v>98</v>
      </c>
      <c r="H4132" s="3" t="s">
        <v>97</v>
      </c>
      <c r="I4132" s="2" t="s">
        <v>149</v>
      </c>
      <c r="J4132" s="6" t="s">
        <v>97</v>
      </c>
      <c r="K4132" s="2" t="s">
        <v>134</v>
      </c>
      <c r="L4132" t="s">
        <v>139</v>
      </c>
      <c r="M4132" s="3" t="s">
        <v>100</v>
      </c>
      <c r="N4132" s="71" t="s">
        <v>98</v>
      </c>
      <c r="O4132" s="71" t="s">
        <v>174</v>
      </c>
      <c r="P4132" s="5" t="s">
        <v>182</v>
      </c>
      <c r="Q4132" s="2" t="s">
        <v>97</v>
      </c>
      <c r="R4132" s="2" t="s">
        <v>98</v>
      </c>
      <c r="S4132" t="s">
        <v>98</v>
      </c>
      <c r="T4132" t="s">
        <v>98</v>
      </c>
      <c r="U4132" s="2" t="s">
        <v>98</v>
      </c>
      <c r="V4132" s="2" t="s">
        <v>98</v>
      </c>
      <c r="W4132" s="2" t="s">
        <v>98</v>
      </c>
      <c r="X4132" s="2" t="s">
        <v>98</v>
      </c>
      <c r="Y4132" s="2" t="s">
        <v>99</v>
      </c>
      <c r="Z4132" s="2" t="s">
        <v>98</v>
      </c>
      <c r="AA4132" s="2" t="s">
        <v>98</v>
      </c>
      <c r="AB4132" s="2" t="s">
        <v>97</v>
      </c>
      <c r="AC4132" t="s">
        <v>190</v>
      </c>
      <c r="AD4132" s="6" t="s">
        <v>97</v>
      </c>
      <c r="AE4132" s="1" t="s">
        <v>98</v>
      </c>
      <c r="AF4132" t="s">
        <v>98</v>
      </c>
    </row>
    <row r="4133" spans="1:32">
      <c r="A4133" s="3" t="s">
        <v>184</v>
      </c>
      <c r="B4133">
        <v>4123</v>
      </c>
      <c r="C4133">
        <v>213126</v>
      </c>
      <c r="D4133" t="s">
        <v>136</v>
      </c>
      <c r="E4133" s="2" t="s">
        <v>98</v>
      </c>
      <c r="F4133" s="2" t="s">
        <v>98</v>
      </c>
      <c r="G4133" s="2" t="s">
        <v>98</v>
      </c>
      <c r="H4133" s="3" t="s">
        <v>97</v>
      </c>
      <c r="I4133" s="2" t="s">
        <v>149</v>
      </c>
      <c r="J4133" s="6" t="s">
        <v>97</v>
      </c>
      <c r="K4133" s="2" t="s">
        <v>135</v>
      </c>
      <c r="L4133" t="s">
        <v>139</v>
      </c>
      <c r="M4133" s="2" t="s">
        <v>101</v>
      </c>
      <c r="N4133" s="70" t="s">
        <v>97</v>
      </c>
      <c r="O4133" s="70" t="s">
        <v>174</v>
      </c>
      <c r="P4133" s="5" t="s">
        <v>97</v>
      </c>
      <c r="Q4133" s="2" t="s">
        <v>97</v>
      </c>
      <c r="R4133" s="2" t="s">
        <v>98</v>
      </c>
      <c r="S4133" t="s">
        <v>97</v>
      </c>
      <c r="T4133" t="s">
        <v>98</v>
      </c>
      <c r="U4133" s="2" t="s">
        <v>98</v>
      </c>
      <c r="V4133" s="2" t="s">
        <v>97</v>
      </c>
      <c r="W4133" s="2" t="s">
        <v>98</v>
      </c>
      <c r="X4133" s="2" t="s">
        <v>97</v>
      </c>
      <c r="Y4133" s="2" t="s">
        <v>99</v>
      </c>
      <c r="Z4133" s="2" t="s">
        <v>97</v>
      </c>
      <c r="AA4133" s="2" t="s">
        <v>97</v>
      </c>
      <c r="AB4133" s="2" t="s">
        <v>185</v>
      </c>
      <c r="AC4133" t="s">
        <v>189</v>
      </c>
      <c r="AD4133" s="6" t="s">
        <v>98</v>
      </c>
      <c r="AE4133" s="1" t="s">
        <v>98</v>
      </c>
      <c r="AF4133" t="s">
        <v>97</v>
      </c>
    </row>
    <row r="4134" spans="1:32">
      <c r="A4134" s="3" t="s">
        <v>184</v>
      </c>
      <c r="B4134">
        <v>4124</v>
      </c>
      <c r="C4134" s="6">
        <v>213152</v>
      </c>
      <c r="D4134" t="s">
        <v>137</v>
      </c>
      <c r="E4134" s="2" t="s">
        <v>98</v>
      </c>
      <c r="F4134" s="2" t="s">
        <v>98</v>
      </c>
      <c r="G4134" s="2" t="s">
        <v>98</v>
      </c>
      <c r="H4134" s="2" t="s">
        <v>97</v>
      </c>
      <c r="I4134" s="2" t="s">
        <v>148</v>
      </c>
      <c r="J4134" s="2" t="s">
        <v>97</v>
      </c>
      <c r="K4134" s="2" t="s">
        <v>134</v>
      </c>
      <c r="L4134" t="s">
        <v>140</v>
      </c>
      <c r="M4134" s="2" t="s">
        <v>100</v>
      </c>
      <c r="N4134" s="71" t="s">
        <v>97</v>
      </c>
      <c r="O4134" s="71" t="s">
        <v>163</v>
      </c>
      <c r="P4134" s="4" t="s">
        <v>182</v>
      </c>
      <c r="Q4134" s="2" t="s">
        <v>98</v>
      </c>
      <c r="R4134" s="2" t="s">
        <v>98</v>
      </c>
      <c r="S4134" t="s">
        <v>98</v>
      </c>
      <c r="T4134" t="s">
        <v>98</v>
      </c>
      <c r="U4134" s="2" t="s">
        <v>98</v>
      </c>
      <c r="V4134" s="2" t="s">
        <v>98</v>
      </c>
      <c r="W4134" s="2" t="s">
        <v>98</v>
      </c>
      <c r="X4134" s="2" t="s">
        <v>98</v>
      </c>
      <c r="Y4134" s="2" t="s">
        <v>186</v>
      </c>
      <c r="Z4134" s="2" t="s">
        <v>98</v>
      </c>
      <c r="AA4134" s="2" t="s">
        <v>98</v>
      </c>
      <c r="AB4134" s="2" t="s">
        <v>97</v>
      </c>
      <c r="AC4134" t="s">
        <v>189</v>
      </c>
      <c r="AD4134" t="s">
        <v>97</v>
      </c>
      <c r="AE4134" s="1" t="s">
        <v>98</v>
      </c>
      <c r="AF4134" t="s">
        <v>98</v>
      </c>
    </row>
    <row r="4135" spans="1:32">
      <c r="A4135" s="3" t="s">
        <v>184</v>
      </c>
      <c r="B4135">
        <v>4125</v>
      </c>
      <c r="C4135">
        <v>213157</v>
      </c>
      <c r="D4135" t="s">
        <v>136</v>
      </c>
      <c r="E4135" s="2" t="s">
        <v>97</v>
      </c>
      <c r="F4135" s="2" t="s">
        <v>98</v>
      </c>
      <c r="G4135" s="2" t="s">
        <v>98</v>
      </c>
      <c r="H4135" s="2" t="s">
        <v>97</v>
      </c>
      <c r="I4135" s="2" t="s">
        <v>147</v>
      </c>
      <c r="J4135" s="6" t="s">
        <v>97</v>
      </c>
      <c r="K4135" s="2" t="s">
        <v>134</v>
      </c>
      <c r="L4135" t="s">
        <v>139</v>
      </c>
      <c r="M4135" s="2" t="s">
        <v>100</v>
      </c>
      <c r="N4135" s="70" t="s">
        <v>97</v>
      </c>
      <c r="O4135" s="70" t="s">
        <v>163</v>
      </c>
      <c r="P4135" s="4" t="s">
        <v>98</v>
      </c>
      <c r="Q4135" s="2" t="s">
        <v>97</v>
      </c>
      <c r="R4135" s="2" t="s">
        <v>98</v>
      </c>
      <c r="S4135" t="s">
        <v>97</v>
      </c>
      <c r="T4135" t="s">
        <v>98</v>
      </c>
      <c r="U4135" s="2" t="s">
        <v>98</v>
      </c>
      <c r="V4135" s="2" t="s">
        <v>97</v>
      </c>
      <c r="W4135" s="2" t="s">
        <v>98</v>
      </c>
      <c r="X4135" s="2" t="s">
        <v>98</v>
      </c>
      <c r="Y4135" s="2" t="s">
        <v>99</v>
      </c>
      <c r="Z4135" s="2" t="s">
        <v>98</v>
      </c>
      <c r="AA4135" s="2" t="s">
        <v>98</v>
      </c>
      <c r="AB4135" s="2" t="s">
        <v>97</v>
      </c>
      <c r="AC4135" t="s">
        <v>190</v>
      </c>
      <c r="AD4135" s="6" t="s">
        <v>97</v>
      </c>
      <c r="AE4135" s="1" t="s">
        <v>98</v>
      </c>
      <c r="AF4135" t="s">
        <v>98</v>
      </c>
    </row>
    <row r="4136" spans="1:32">
      <c r="A4136" s="3" t="s">
        <v>184</v>
      </c>
      <c r="B4136">
        <v>4126</v>
      </c>
      <c r="C4136">
        <v>213161</v>
      </c>
      <c r="D4136" t="s">
        <v>136</v>
      </c>
      <c r="E4136" s="2" t="s">
        <v>97</v>
      </c>
      <c r="F4136" s="2" t="s">
        <v>98</v>
      </c>
      <c r="G4136" s="2" t="s">
        <v>98</v>
      </c>
      <c r="H4136" s="3" t="s">
        <v>97</v>
      </c>
      <c r="I4136" s="2" t="s">
        <v>147</v>
      </c>
      <c r="J4136" s="6" t="s">
        <v>97</v>
      </c>
      <c r="K4136" s="2" t="s">
        <v>134</v>
      </c>
      <c r="L4136" t="s">
        <v>138</v>
      </c>
      <c r="M4136" s="3" t="s">
        <v>100</v>
      </c>
      <c r="N4136" s="71" t="s">
        <v>98</v>
      </c>
      <c r="O4136" s="71" t="s">
        <v>174</v>
      </c>
      <c r="P4136" s="4" t="s">
        <v>98</v>
      </c>
      <c r="Q4136" s="2" t="s">
        <v>98</v>
      </c>
      <c r="R4136" s="2" t="s">
        <v>98</v>
      </c>
      <c r="S4136" t="s">
        <v>97</v>
      </c>
      <c r="T4136" t="s">
        <v>98</v>
      </c>
      <c r="U4136" s="2" t="s">
        <v>98</v>
      </c>
      <c r="V4136" s="2" t="s">
        <v>97</v>
      </c>
      <c r="W4136" s="2" t="s">
        <v>98</v>
      </c>
      <c r="X4136" s="2" t="s">
        <v>98</v>
      </c>
      <c r="Y4136" s="2" t="s">
        <v>98</v>
      </c>
      <c r="Z4136" s="2" t="s">
        <v>98</v>
      </c>
      <c r="AA4136" s="2" t="s">
        <v>98</v>
      </c>
      <c r="AB4136" s="2" t="s">
        <v>97</v>
      </c>
      <c r="AC4136" t="s">
        <v>190</v>
      </c>
      <c r="AD4136" s="6" t="s">
        <v>97</v>
      </c>
      <c r="AE4136" s="1" t="s">
        <v>98</v>
      </c>
      <c r="AF4136" t="s">
        <v>98</v>
      </c>
    </row>
    <row r="4137" spans="1:32">
      <c r="A4137" s="3" t="s">
        <v>184</v>
      </c>
      <c r="B4137">
        <v>4127</v>
      </c>
      <c r="C4137">
        <v>213164</v>
      </c>
      <c r="D4137" t="s">
        <v>137</v>
      </c>
      <c r="E4137" s="2" t="s">
        <v>98</v>
      </c>
      <c r="F4137" s="2" t="s">
        <v>98</v>
      </c>
      <c r="G4137" s="2" t="s">
        <v>98</v>
      </c>
      <c r="H4137" s="2" t="s">
        <v>97</v>
      </c>
      <c r="I4137" s="2" t="s">
        <v>145</v>
      </c>
      <c r="J4137" s="6" t="s">
        <v>97</v>
      </c>
      <c r="K4137" s="2" t="s">
        <v>134</v>
      </c>
      <c r="L4137" t="s">
        <v>138</v>
      </c>
      <c r="M4137" s="2" t="s">
        <v>100</v>
      </c>
      <c r="N4137" s="70" t="s">
        <v>97</v>
      </c>
      <c r="O4137" s="70" t="s">
        <v>174</v>
      </c>
      <c r="P4137" s="4" t="s">
        <v>97</v>
      </c>
      <c r="Q4137" s="2" t="s">
        <v>98</v>
      </c>
      <c r="R4137" s="2" t="s">
        <v>98</v>
      </c>
      <c r="S4137" t="s">
        <v>97</v>
      </c>
      <c r="T4137" t="s">
        <v>98</v>
      </c>
      <c r="U4137" s="2" t="s">
        <v>98</v>
      </c>
      <c r="V4137" s="2" t="s">
        <v>98</v>
      </c>
      <c r="W4137" s="2" t="s">
        <v>98</v>
      </c>
      <c r="X4137" s="2" t="s">
        <v>98</v>
      </c>
      <c r="Y4137" s="2" t="s">
        <v>98</v>
      </c>
      <c r="Z4137" s="2" t="s">
        <v>98</v>
      </c>
      <c r="AA4137" s="2" t="s">
        <v>98</v>
      </c>
      <c r="AB4137" s="2" t="s">
        <v>98</v>
      </c>
      <c r="AC4137" t="s">
        <v>190</v>
      </c>
      <c r="AD4137" s="6" t="s">
        <v>97</v>
      </c>
      <c r="AE4137" s="1" t="s">
        <v>98</v>
      </c>
      <c r="AF4137" t="s">
        <v>97</v>
      </c>
    </row>
    <row r="4138" spans="1:32">
      <c r="A4138" s="3" t="s">
        <v>184</v>
      </c>
      <c r="B4138">
        <v>4128</v>
      </c>
      <c r="C4138">
        <v>213186</v>
      </c>
      <c r="D4138" t="s">
        <v>136</v>
      </c>
      <c r="E4138" s="2" t="s">
        <v>98</v>
      </c>
      <c r="F4138" s="2" t="s">
        <v>98</v>
      </c>
      <c r="G4138" s="2" t="s">
        <v>98</v>
      </c>
      <c r="H4138" s="3" t="s">
        <v>97</v>
      </c>
      <c r="I4138" s="2" t="s">
        <v>144</v>
      </c>
      <c r="J4138" s="6" t="s">
        <v>97</v>
      </c>
      <c r="K4138" s="2" t="s">
        <v>134</v>
      </c>
      <c r="L4138" t="s">
        <v>139</v>
      </c>
      <c r="M4138" s="3" t="s">
        <v>100</v>
      </c>
      <c r="N4138" s="71" t="s">
        <v>97</v>
      </c>
      <c r="O4138" s="71" t="s">
        <v>174</v>
      </c>
      <c r="P4138" s="5" t="s">
        <v>98</v>
      </c>
      <c r="Q4138" s="2" t="s">
        <v>98</v>
      </c>
      <c r="R4138" s="2" t="s">
        <v>98</v>
      </c>
      <c r="S4138" t="s">
        <v>97</v>
      </c>
      <c r="T4138" t="s">
        <v>97</v>
      </c>
      <c r="U4138" s="2" t="s">
        <v>98</v>
      </c>
      <c r="V4138" s="2" t="s">
        <v>98</v>
      </c>
      <c r="W4138" s="2" t="s">
        <v>98</v>
      </c>
      <c r="X4138" s="2" t="s">
        <v>98</v>
      </c>
      <c r="Y4138" s="2" t="s">
        <v>98</v>
      </c>
      <c r="Z4138" s="2" t="s">
        <v>98</v>
      </c>
      <c r="AA4138" s="2" t="s">
        <v>98</v>
      </c>
      <c r="AB4138" s="2" t="s">
        <v>97</v>
      </c>
      <c r="AC4138" t="s">
        <v>190</v>
      </c>
      <c r="AD4138" t="s">
        <v>97</v>
      </c>
      <c r="AE4138" s="1" t="s">
        <v>98</v>
      </c>
      <c r="AF4138" t="s">
        <v>98</v>
      </c>
    </row>
    <row r="4139" spans="1:32">
      <c r="A4139" s="3" t="s">
        <v>184</v>
      </c>
      <c r="B4139">
        <v>4129</v>
      </c>
      <c r="C4139">
        <v>213217</v>
      </c>
      <c r="D4139" t="s">
        <v>136</v>
      </c>
      <c r="E4139" s="2" t="s">
        <v>98</v>
      </c>
      <c r="F4139" s="2" t="s">
        <v>98</v>
      </c>
      <c r="G4139" s="2" t="s">
        <v>98</v>
      </c>
      <c r="H4139" s="3" t="s">
        <v>97</v>
      </c>
      <c r="I4139" s="2" t="s">
        <v>146</v>
      </c>
      <c r="J4139" s="6" t="s">
        <v>97</v>
      </c>
      <c r="K4139" s="2" t="s">
        <v>134</v>
      </c>
      <c r="L4139" t="s">
        <v>140</v>
      </c>
      <c r="M4139" s="2" t="s">
        <v>100</v>
      </c>
      <c r="N4139" s="70" t="s">
        <v>97</v>
      </c>
      <c r="O4139" s="70" t="s">
        <v>174</v>
      </c>
      <c r="P4139" s="4" t="s">
        <v>182</v>
      </c>
      <c r="Q4139" s="2" t="s">
        <v>98</v>
      </c>
      <c r="R4139" s="2" t="s">
        <v>98</v>
      </c>
      <c r="S4139" t="s">
        <v>98</v>
      </c>
      <c r="T4139" t="s">
        <v>98</v>
      </c>
      <c r="U4139" s="2" t="s">
        <v>98</v>
      </c>
      <c r="V4139" s="2" t="s">
        <v>98</v>
      </c>
      <c r="W4139" s="2" t="s">
        <v>98</v>
      </c>
      <c r="X4139" s="2" t="s">
        <v>98</v>
      </c>
      <c r="Y4139" s="2" t="s">
        <v>186</v>
      </c>
      <c r="Z4139" s="2" t="s">
        <v>98</v>
      </c>
      <c r="AA4139" s="2" t="s">
        <v>98</v>
      </c>
      <c r="AB4139" s="2" t="s">
        <v>99</v>
      </c>
      <c r="AC4139" t="s">
        <v>189</v>
      </c>
      <c r="AD4139" s="6" t="s">
        <v>97</v>
      </c>
      <c r="AE4139" s="1" t="s">
        <v>98</v>
      </c>
      <c r="AF4139" t="s">
        <v>98</v>
      </c>
    </row>
    <row r="4140" spans="1:32">
      <c r="A4140" s="3" t="s">
        <v>184</v>
      </c>
      <c r="B4140">
        <v>4130</v>
      </c>
      <c r="C4140">
        <v>213237</v>
      </c>
      <c r="D4140" t="s">
        <v>137</v>
      </c>
      <c r="E4140" s="2" t="s">
        <v>98</v>
      </c>
      <c r="F4140" s="2" t="s">
        <v>98</v>
      </c>
      <c r="G4140" s="2" t="s">
        <v>98</v>
      </c>
      <c r="H4140" s="2" t="s">
        <v>97</v>
      </c>
      <c r="I4140" s="2" t="s">
        <v>149</v>
      </c>
      <c r="J4140" s="6" t="s">
        <v>98</v>
      </c>
      <c r="K4140" s="2" t="s">
        <v>134</v>
      </c>
      <c r="L4140" t="s">
        <v>139</v>
      </c>
      <c r="M4140" s="2" t="s">
        <v>100</v>
      </c>
      <c r="N4140" s="70" t="s">
        <v>97</v>
      </c>
      <c r="O4140" s="70" t="s">
        <v>174</v>
      </c>
      <c r="P4140" s="5" t="s">
        <v>98</v>
      </c>
      <c r="Q4140" s="2" t="s">
        <v>97</v>
      </c>
      <c r="R4140" s="2" t="s">
        <v>98</v>
      </c>
      <c r="S4140" t="s">
        <v>97</v>
      </c>
      <c r="T4140" t="s">
        <v>98</v>
      </c>
      <c r="U4140" s="2" t="s">
        <v>98</v>
      </c>
      <c r="V4140" s="2" t="s">
        <v>98</v>
      </c>
      <c r="W4140" s="2" t="s">
        <v>98</v>
      </c>
      <c r="X4140" s="2" t="s">
        <v>98</v>
      </c>
      <c r="Y4140" s="2" t="s">
        <v>99</v>
      </c>
      <c r="Z4140" s="2" t="s">
        <v>98</v>
      </c>
      <c r="AA4140" s="2" t="s">
        <v>98</v>
      </c>
      <c r="AB4140" s="2" t="s">
        <v>97</v>
      </c>
      <c r="AC4140" t="s">
        <v>190</v>
      </c>
      <c r="AD4140" t="s">
        <v>97</v>
      </c>
      <c r="AE4140" s="1" t="s">
        <v>98</v>
      </c>
      <c r="AF4140" t="s">
        <v>98</v>
      </c>
    </row>
    <row r="4141" spans="1:32">
      <c r="A4141" s="3" t="s">
        <v>184</v>
      </c>
      <c r="B4141">
        <v>4131</v>
      </c>
      <c r="C4141" s="6">
        <v>213275</v>
      </c>
      <c r="D4141" t="s">
        <v>136</v>
      </c>
      <c r="E4141" s="2" t="s">
        <v>97</v>
      </c>
      <c r="F4141" s="2" t="s">
        <v>98</v>
      </c>
      <c r="G4141" s="2" t="s">
        <v>98</v>
      </c>
      <c r="H4141" s="2" t="s">
        <v>97</v>
      </c>
      <c r="I4141" s="2" t="s">
        <v>148</v>
      </c>
      <c r="J4141" s="2" t="s">
        <v>97</v>
      </c>
      <c r="K4141" s="2" t="s">
        <v>134</v>
      </c>
      <c r="L4141" t="s">
        <v>138</v>
      </c>
      <c r="M4141" s="2" t="s">
        <v>101</v>
      </c>
      <c r="N4141" s="71" t="s">
        <v>97</v>
      </c>
      <c r="O4141" s="71" t="s">
        <v>174</v>
      </c>
      <c r="P4141" s="4" t="s">
        <v>98</v>
      </c>
      <c r="Q4141" s="2" t="s">
        <v>97</v>
      </c>
      <c r="R4141" s="2" t="s">
        <v>97</v>
      </c>
      <c r="S4141" t="s">
        <v>97</v>
      </c>
      <c r="T4141" t="s">
        <v>97</v>
      </c>
      <c r="U4141" s="2" t="s">
        <v>98</v>
      </c>
      <c r="V4141" s="2" t="s">
        <v>97</v>
      </c>
      <c r="W4141" s="2" t="s">
        <v>98</v>
      </c>
      <c r="X4141" s="2" t="s">
        <v>98</v>
      </c>
      <c r="Y4141" s="2" t="s">
        <v>99</v>
      </c>
      <c r="Z4141" s="2" t="s">
        <v>98</v>
      </c>
      <c r="AA4141" s="2" t="s">
        <v>98</v>
      </c>
      <c r="AB4141" s="2" t="s">
        <v>98</v>
      </c>
      <c r="AC4141" t="s">
        <v>190</v>
      </c>
      <c r="AD4141" t="s">
        <v>97</v>
      </c>
      <c r="AE4141" s="1" t="s">
        <v>98</v>
      </c>
      <c r="AF4141" t="s">
        <v>97</v>
      </c>
    </row>
    <row r="4142" spans="1:32">
      <c r="A4142" s="3" t="s">
        <v>184</v>
      </c>
      <c r="B4142">
        <v>4132</v>
      </c>
      <c r="C4142">
        <v>213276</v>
      </c>
      <c r="D4142" t="s">
        <v>136</v>
      </c>
      <c r="E4142" s="2" t="s">
        <v>98</v>
      </c>
      <c r="F4142" s="2" t="s">
        <v>98</v>
      </c>
      <c r="G4142" s="2" t="s">
        <v>98</v>
      </c>
      <c r="H4142" s="3" t="s">
        <v>97</v>
      </c>
      <c r="I4142" s="2" t="s">
        <v>146</v>
      </c>
      <c r="J4142" s="6" t="s">
        <v>97</v>
      </c>
      <c r="K4142" s="2" t="s">
        <v>134</v>
      </c>
      <c r="L4142" t="s">
        <v>140</v>
      </c>
      <c r="M4142" s="2" t="s">
        <v>101</v>
      </c>
      <c r="N4142" s="70" t="s">
        <v>97</v>
      </c>
      <c r="O4142" s="70" t="s">
        <v>174</v>
      </c>
      <c r="P4142" s="4" t="s">
        <v>182</v>
      </c>
      <c r="Q4142" s="2" t="s">
        <v>98</v>
      </c>
      <c r="R4142" s="2" t="s">
        <v>98</v>
      </c>
      <c r="S4142" t="s">
        <v>98</v>
      </c>
      <c r="T4142" t="s">
        <v>98</v>
      </c>
      <c r="U4142" s="2" t="s">
        <v>98</v>
      </c>
      <c r="V4142" s="2" t="s">
        <v>98</v>
      </c>
      <c r="W4142" s="2" t="s">
        <v>98</v>
      </c>
      <c r="X4142" s="2" t="s">
        <v>98</v>
      </c>
      <c r="Y4142" s="2" t="s">
        <v>186</v>
      </c>
      <c r="Z4142" s="2" t="s">
        <v>98</v>
      </c>
      <c r="AA4142" s="2" t="s">
        <v>98</v>
      </c>
      <c r="AB4142" s="2" t="s">
        <v>97</v>
      </c>
      <c r="AC4142" t="s">
        <v>189</v>
      </c>
      <c r="AD4142" s="6" t="s">
        <v>97</v>
      </c>
      <c r="AE4142" s="1" t="s">
        <v>98</v>
      </c>
      <c r="AF4142" t="s">
        <v>98</v>
      </c>
    </row>
    <row r="4143" spans="1:32">
      <c r="A4143" s="3" t="s">
        <v>184</v>
      </c>
      <c r="B4143">
        <v>4133</v>
      </c>
      <c r="C4143">
        <v>213278</v>
      </c>
      <c r="D4143" t="s">
        <v>137</v>
      </c>
      <c r="E4143" s="2" t="s">
        <v>98</v>
      </c>
      <c r="F4143" s="2" t="s">
        <v>98</v>
      </c>
      <c r="G4143" s="2" t="s">
        <v>97</v>
      </c>
      <c r="H4143" s="3" t="s">
        <v>97</v>
      </c>
      <c r="I4143" s="2" t="s">
        <v>149</v>
      </c>
      <c r="J4143" s="6" t="s">
        <v>97</v>
      </c>
      <c r="K4143" s="2" t="s">
        <v>135</v>
      </c>
      <c r="L4143" t="s">
        <v>139</v>
      </c>
      <c r="M4143" s="3" t="s">
        <v>100</v>
      </c>
      <c r="N4143" s="71" t="s">
        <v>97</v>
      </c>
      <c r="O4143" s="71" t="s">
        <v>174</v>
      </c>
      <c r="P4143" s="4" t="s">
        <v>98</v>
      </c>
      <c r="Q4143" s="2" t="s">
        <v>97</v>
      </c>
      <c r="R4143" s="2" t="s">
        <v>98</v>
      </c>
      <c r="S4143" t="s">
        <v>97</v>
      </c>
      <c r="T4143" t="s">
        <v>98</v>
      </c>
      <c r="U4143" s="2" t="s">
        <v>98</v>
      </c>
      <c r="V4143" s="2" t="s">
        <v>98</v>
      </c>
      <c r="W4143" s="2" t="s">
        <v>98</v>
      </c>
      <c r="X4143" s="2" t="s">
        <v>98</v>
      </c>
      <c r="Y4143" s="2" t="s">
        <v>99</v>
      </c>
      <c r="Z4143" s="2" t="s">
        <v>98</v>
      </c>
      <c r="AA4143" s="2" t="s">
        <v>98</v>
      </c>
      <c r="AB4143" s="2" t="s">
        <v>185</v>
      </c>
      <c r="AC4143" t="s">
        <v>189</v>
      </c>
      <c r="AD4143" s="6" t="s">
        <v>98</v>
      </c>
      <c r="AE4143" s="1" t="s">
        <v>98</v>
      </c>
      <c r="AF4143" t="s">
        <v>98</v>
      </c>
    </row>
    <row r="4144" spans="1:32">
      <c r="A4144" s="3" t="s">
        <v>184</v>
      </c>
      <c r="B4144">
        <v>4134</v>
      </c>
      <c r="C4144">
        <v>213289</v>
      </c>
      <c r="D4144" t="s">
        <v>136</v>
      </c>
      <c r="E4144" s="2" t="s">
        <v>97</v>
      </c>
      <c r="F4144" s="2" t="s">
        <v>98</v>
      </c>
      <c r="G4144" s="2" t="s">
        <v>98</v>
      </c>
      <c r="H4144" s="3" t="s">
        <v>97</v>
      </c>
      <c r="I4144" s="2" t="s">
        <v>148</v>
      </c>
      <c r="J4144" s="6" t="s">
        <v>97</v>
      </c>
      <c r="K4144" s="2" t="s">
        <v>134</v>
      </c>
      <c r="L4144" t="s">
        <v>139</v>
      </c>
      <c r="M4144" s="3" t="s">
        <v>101</v>
      </c>
      <c r="N4144" s="71" t="s">
        <v>97</v>
      </c>
      <c r="O4144" s="71" t="s">
        <v>174</v>
      </c>
      <c r="P4144" s="4" t="s">
        <v>182</v>
      </c>
      <c r="Q4144" s="2" t="s">
        <v>97</v>
      </c>
      <c r="R4144" s="2" t="s">
        <v>98</v>
      </c>
      <c r="S4144" t="s">
        <v>98</v>
      </c>
      <c r="T4144" t="s">
        <v>97</v>
      </c>
      <c r="U4144" s="2" t="s">
        <v>98</v>
      </c>
      <c r="V4144" s="2" t="s">
        <v>98</v>
      </c>
      <c r="W4144" s="2" t="s">
        <v>98</v>
      </c>
      <c r="X4144" s="2" t="s">
        <v>98</v>
      </c>
      <c r="Y4144" s="2" t="s">
        <v>98</v>
      </c>
      <c r="Z4144" s="2" t="s">
        <v>98</v>
      </c>
      <c r="AA4144" s="2" t="s">
        <v>98</v>
      </c>
      <c r="AB4144" s="2" t="s">
        <v>97</v>
      </c>
      <c r="AC4144" t="s">
        <v>190</v>
      </c>
      <c r="AD4144" s="6" t="s">
        <v>97</v>
      </c>
      <c r="AE4144" s="1" t="s">
        <v>98</v>
      </c>
      <c r="AF4144" t="s">
        <v>97</v>
      </c>
    </row>
    <row r="4145" spans="1:32">
      <c r="A4145" s="3" t="s">
        <v>184</v>
      </c>
      <c r="B4145">
        <v>4135</v>
      </c>
      <c r="C4145" s="6">
        <v>213325</v>
      </c>
      <c r="D4145" t="s">
        <v>137</v>
      </c>
      <c r="E4145" s="2" t="s">
        <v>97</v>
      </c>
      <c r="F4145" s="2" t="s">
        <v>98</v>
      </c>
      <c r="G4145" s="2" t="s">
        <v>98</v>
      </c>
      <c r="H4145" s="2" t="s">
        <v>97</v>
      </c>
      <c r="I4145" s="2" t="s">
        <v>144</v>
      </c>
      <c r="J4145" s="2" t="s">
        <v>98</v>
      </c>
      <c r="K4145" s="2" t="s">
        <v>134</v>
      </c>
      <c r="L4145" t="s">
        <v>138</v>
      </c>
      <c r="M4145" s="2" t="s">
        <v>101</v>
      </c>
      <c r="N4145" s="71" t="s">
        <v>97</v>
      </c>
      <c r="O4145" s="71" t="s">
        <v>174</v>
      </c>
      <c r="P4145" s="4" t="s">
        <v>182</v>
      </c>
      <c r="Q4145" s="2" t="s">
        <v>97</v>
      </c>
      <c r="R4145" s="2" t="s">
        <v>97</v>
      </c>
      <c r="S4145" t="s">
        <v>98</v>
      </c>
      <c r="T4145" t="s">
        <v>97</v>
      </c>
      <c r="U4145" s="2" t="s">
        <v>97</v>
      </c>
      <c r="V4145" s="2" t="s">
        <v>97</v>
      </c>
      <c r="W4145" s="2" t="s">
        <v>98</v>
      </c>
      <c r="X4145" s="2" t="s">
        <v>98</v>
      </c>
      <c r="Y4145" s="2" t="s">
        <v>98</v>
      </c>
      <c r="Z4145" s="2" t="s">
        <v>98</v>
      </c>
      <c r="AA4145" s="2" t="s">
        <v>98</v>
      </c>
      <c r="AB4145" s="2" t="s">
        <v>98</v>
      </c>
      <c r="AC4145" t="s">
        <v>190</v>
      </c>
      <c r="AD4145" t="s">
        <v>97</v>
      </c>
      <c r="AE4145" s="1" t="s">
        <v>98</v>
      </c>
      <c r="AF4145" t="s">
        <v>97</v>
      </c>
    </row>
    <row r="4146" spans="1:32">
      <c r="A4146" s="3" t="s">
        <v>187</v>
      </c>
      <c r="B4146">
        <v>4136</v>
      </c>
      <c r="C4146">
        <v>213337</v>
      </c>
      <c r="D4146" t="s">
        <v>136</v>
      </c>
      <c r="E4146" s="2" t="s">
        <v>98</v>
      </c>
      <c r="F4146" s="2" t="s">
        <v>98</v>
      </c>
      <c r="G4146" s="2" t="s">
        <v>98</v>
      </c>
      <c r="H4146" s="3" t="s">
        <v>99</v>
      </c>
      <c r="I4146" s="2" t="s">
        <v>149</v>
      </c>
      <c r="J4146" s="6" t="s">
        <v>97</v>
      </c>
      <c r="K4146" s="2" t="s">
        <v>134</v>
      </c>
      <c r="L4146" t="s">
        <v>140</v>
      </c>
      <c r="M4146" s="2" t="s">
        <v>100</v>
      </c>
      <c r="N4146" s="70" t="s">
        <v>99</v>
      </c>
      <c r="O4146" s="70" t="s">
        <v>174</v>
      </c>
      <c r="P4146" s="5" t="s">
        <v>98</v>
      </c>
      <c r="Q4146" s="2" t="s">
        <v>98</v>
      </c>
      <c r="R4146" s="2" t="s">
        <v>98</v>
      </c>
      <c r="S4146" t="s">
        <v>97</v>
      </c>
      <c r="T4146" t="s">
        <v>98</v>
      </c>
      <c r="U4146" s="2" t="s">
        <v>98</v>
      </c>
      <c r="V4146" s="2" t="s">
        <v>98</v>
      </c>
      <c r="W4146" s="2" t="s">
        <v>98</v>
      </c>
      <c r="X4146" s="2" t="s">
        <v>98</v>
      </c>
      <c r="Y4146" s="2" t="s">
        <v>98</v>
      </c>
      <c r="Z4146" s="2" t="s">
        <v>98</v>
      </c>
      <c r="AA4146" s="2" t="s">
        <v>98</v>
      </c>
      <c r="AB4146" s="2" t="s">
        <v>97</v>
      </c>
      <c r="AC4146" t="s">
        <v>189</v>
      </c>
      <c r="AD4146" s="6" t="s">
        <v>97</v>
      </c>
      <c r="AE4146" s="1" t="s">
        <v>98</v>
      </c>
      <c r="AF4146" t="s">
        <v>98</v>
      </c>
    </row>
    <row r="4147" spans="1:32">
      <c r="A4147" s="3" t="s">
        <v>181</v>
      </c>
      <c r="B4147">
        <v>4137</v>
      </c>
      <c r="C4147">
        <v>213339</v>
      </c>
      <c r="D4147" t="s">
        <v>137</v>
      </c>
      <c r="E4147" s="2" t="s">
        <v>98</v>
      </c>
      <c r="F4147" s="2" t="s">
        <v>98</v>
      </c>
      <c r="G4147" s="2" t="s">
        <v>98</v>
      </c>
      <c r="H4147" s="2" t="s">
        <v>97</v>
      </c>
      <c r="I4147" s="2" t="s">
        <v>149</v>
      </c>
      <c r="J4147" s="6" t="s">
        <v>97</v>
      </c>
      <c r="K4147" s="2" t="s">
        <v>134</v>
      </c>
      <c r="L4147" t="s">
        <v>140</v>
      </c>
      <c r="M4147" s="2" t="s">
        <v>100</v>
      </c>
      <c r="N4147" s="70" t="s">
        <v>98</v>
      </c>
      <c r="O4147" s="70" t="s">
        <v>163</v>
      </c>
      <c r="P4147" s="5" t="s">
        <v>182</v>
      </c>
      <c r="Q4147" s="2" t="s">
        <v>98</v>
      </c>
      <c r="R4147" s="2" t="s">
        <v>98</v>
      </c>
      <c r="S4147" t="s">
        <v>98</v>
      </c>
      <c r="T4147" t="s">
        <v>98</v>
      </c>
      <c r="U4147" s="2" t="s">
        <v>98</v>
      </c>
      <c r="V4147" s="2" t="s">
        <v>98</v>
      </c>
      <c r="W4147" s="2" t="s">
        <v>98</v>
      </c>
      <c r="X4147" s="2" t="s">
        <v>98</v>
      </c>
      <c r="Y4147" s="2" t="s">
        <v>186</v>
      </c>
      <c r="Z4147" s="2" t="s">
        <v>98</v>
      </c>
      <c r="AA4147" s="2" t="s">
        <v>98</v>
      </c>
      <c r="AB4147" s="2" t="s">
        <v>98</v>
      </c>
      <c r="AC4147" t="s">
        <v>189</v>
      </c>
      <c r="AD4147" s="6" t="s">
        <v>97</v>
      </c>
      <c r="AE4147" s="1" t="s">
        <v>98</v>
      </c>
      <c r="AF4147" t="s">
        <v>98</v>
      </c>
    </row>
    <row r="4148" spans="1:32">
      <c r="A4148" s="3" t="s">
        <v>184</v>
      </c>
      <c r="B4148">
        <v>4138</v>
      </c>
      <c r="C4148">
        <v>213352</v>
      </c>
      <c r="D4148" t="s">
        <v>136</v>
      </c>
      <c r="E4148" s="2" t="s">
        <v>98</v>
      </c>
      <c r="F4148" s="2" t="s">
        <v>98</v>
      </c>
      <c r="G4148" s="2" t="s">
        <v>98</v>
      </c>
      <c r="H4148" s="2" t="s">
        <v>97</v>
      </c>
      <c r="I4148" s="2" t="s">
        <v>144</v>
      </c>
      <c r="J4148" s="6" t="s">
        <v>97</v>
      </c>
      <c r="K4148" s="2" t="s">
        <v>134</v>
      </c>
      <c r="L4148" t="s">
        <v>140</v>
      </c>
      <c r="M4148" s="3" t="s">
        <v>101</v>
      </c>
      <c r="N4148" s="71" t="s">
        <v>98</v>
      </c>
      <c r="O4148" s="71" t="s">
        <v>174</v>
      </c>
      <c r="P4148" s="4" t="s">
        <v>182</v>
      </c>
      <c r="Q4148" s="2" t="s">
        <v>98</v>
      </c>
      <c r="R4148" s="2" t="s">
        <v>98</v>
      </c>
      <c r="S4148" t="s">
        <v>98</v>
      </c>
      <c r="T4148" t="s">
        <v>98</v>
      </c>
      <c r="U4148" s="2" t="s">
        <v>98</v>
      </c>
      <c r="V4148" s="2" t="s">
        <v>98</v>
      </c>
      <c r="W4148" s="2" t="s">
        <v>98</v>
      </c>
      <c r="X4148" s="2" t="s">
        <v>98</v>
      </c>
      <c r="Y4148" s="2" t="s">
        <v>186</v>
      </c>
      <c r="Z4148" s="2" t="s">
        <v>98</v>
      </c>
      <c r="AA4148" s="2" t="s">
        <v>98</v>
      </c>
      <c r="AB4148" s="2" t="s">
        <v>97</v>
      </c>
      <c r="AC4148" t="s">
        <v>189</v>
      </c>
      <c r="AD4148" s="6" t="s">
        <v>97</v>
      </c>
      <c r="AE4148" s="1" t="s">
        <v>98</v>
      </c>
      <c r="AF4148" t="s">
        <v>98</v>
      </c>
    </row>
    <row r="4149" spans="1:32">
      <c r="A4149" s="3" t="s">
        <v>184</v>
      </c>
      <c r="B4149">
        <v>4139</v>
      </c>
      <c r="C4149">
        <v>213356</v>
      </c>
      <c r="D4149" t="s">
        <v>136</v>
      </c>
      <c r="E4149" s="2" t="s">
        <v>98</v>
      </c>
      <c r="F4149" s="2" t="s">
        <v>98</v>
      </c>
      <c r="G4149" s="2" t="s">
        <v>98</v>
      </c>
      <c r="H4149" s="3" t="s">
        <v>97</v>
      </c>
      <c r="I4149" s="2" t="s">
        <v>149</v>
      </c>
      <c r="J4149" s="6" t="s">
        <v>98</v>
      </c>
      <c r="K4149" s="2" t="s">
        <v>134</v>
      </c>
      <c r="L4149" t="s">
        <v>139</v>
      </c>
      <c r="M4149" s="3" t="s">
        <v>101</v>
      </c>
      <c r="N4149" s="71" t="s">
        <v>97</v>
      </c>
      <c r="O4149" s="71" t="s">
        <v>174</v>
      </c>
      <c r="P4149" s="5" t="s">
        <v>97</v>
      </c>
      <c r="Q4149" s="2" t="s">
        <v>98</v>
      </c>
      <c r="R4149" s="2" t="s">
        <v>98</v>
      </c>
      <c r="S4149" t="s">
        <v>97</v>
      </c>
      <c r="T4149" t="s">
        <v>98</v>
      </c>
      <c r="U4149" s="2" t="s">
        <v>98</v>
      </c>
      <c r="V4149" s="2" t="s">
        <v>98</v>
      </c>
      <c r="W4149" s="2" t="s">
        <v>98</v>
      </c>
      <c r="X4149" s="2" t="s">
        <v>98</v>
      </c>
      <c r="Y4149" s="2" t="s">
        <v>99</v>
      </c>
      <c r="Z4149" s="2" t="s">
        <v>98</v>
      </c>
      <c r="AA4149" s="2" t="s">
        <v>98</v>
      </c>
      <c r="AB4149" s="2" t="s">
        <v>97</v>
      </c>
      <c r="AC4149" t="s">
        <v>189</v>
      </c>
      <c r="AD4149" s="6" t="s">
        <v>97</v>
      </c>
      <c r="AE4149" s="1" t="s">
        <v>98</v>
      </c>
      <c r="AF4149" t="s">
        <v>98</v>
      </c>
    </row>
    <row r="4150" spans="1:32">
      <c r="A4150" s="3" t="s">
        <v>184</v>
      </c>
      <c r="B4150">
        <v>4140</v>
      </c>
      <c r="C4150" s="6">
        <v>213359</v>
      </c>
      <c r="D4150" t="s">
        <v>136</v>
      </c>
      <c r="E4150" s="2" t="s">
        <v>97</v>
      </c>
      <c r="F4150" s="2" t="s">
        <v>98</v>
      </c>
      <c r="G4150" s="2" t="s">
        <v>98</v>
      </c>
      <c r="H4150" s="2" t="s">
        <v>97</v>
      </c>
      <c r="I4150" s="2" t="s">
        <v>149</v>
      </c>
      <c r="J4150" s="2" t="s">
        <v>97</v>
      </c>
      <c r="K4150" s="2" t="s">
        <v>134</v>
      </c>
      <c r="L4150" t="s">
        <v>140</v>
      </c>
      <c r="M4150" s="2" t="s">
        <v>100</v>
      </c>
      <c r="N4150" s="71" t="s">
        <v>97</v>
      </c>
      <c r="O4150" s="71" t="s">
        <v>163</v>
      </c>
      <c r="P4150" s="4" t="s">
        <v>182</v>
      </c>
      <c r="Q4150" s="2" t="s">
        <v>98</v>
      </c>
      <c r="R4150" s="2" t="s">
        <v>98</v>
      </c>
      <c r="S4150" t="s">
        <v>98</v>
      </c>
      <c r="T4150" t="s">
        <v>98</v>
      </c>
      <c r="U4150" s="2" t="s">
        <v>98</v>
      </c>
      <c r="V4150" s="2" t="s">
        <v>98</v>
      </c>
      <c r="W4150" s="2" t="s">
        <v>98</v>
      </c>
      <c r="X4150" s="2" t="s">
        <v>98</v>
      </c>
      <c r="Y4150" s="2" t="s">
        <v>99</v>
      </c>
      <c r="Z4150" s="2" t="s">
        <v>98</v>
      </c>
      <c r="AA4150" s="2" t="s">
        <v>98</v>
      </c>
      <c r="AB4150" s="2" t="s">
        <v>98</v>
      </c>
      <c r="AC4150" t="s">
        <v>189</v>
      </c>
      <c r="AD4150" t="s">
        <v>97</v>
      </c>
      <c r="AE4150" s="1" t="s">
        <v>98</v>
      </c>
      <c r="AF4150" t="s">
        <v>98</v>
      </c>
    </row>
    <row r="4151" spans="1:32">
      <c r="A4151" s="3" t="s">
        <v>184</v>
      </c>
      <c r="B4151">
        <v>4141</v>
      </c>
      <c r="C4151">
        <v>213361</v>
      </c>
      <c r="D4151" t="s">
        <v>136</v>
      </c>
      <c r="E4151" s="2" t="s">
        <v>98</v>
      </c>
      <c r="F4151" s="2" t="s">
        <v>98</v>
      </c>
      <c r="G4151" s="2" t="s">
        <v>98</v>
      </c>
      <c r="H4151" s="3" t="s">
        <v>97</v>
      </c>
      <c r="I4151" s="2" t="s">
        <v>144</v>
      </c>
      <c r="J4151" s="6" t="s">
        <v>97</v>
      </c>
      <c r="K4151" s="2" t="s">
        <v>134</v>
      </c>
      <c r="L4151" t="s">
        <v>140</v>
      </c>
      <c r="M4151" s="3" t="s">
        <v>100</v>
      </c>
      <c r="N4151" s="71" t="s">
        <v>97</v>
      </c>
      <c r="O4151" s="71" t="s">
        <v>174</v>
      </c>
      <c r="P4151" s="5" t="s">
        <v>182</v>
      </c>
      <c r="Q4151" s="2" t="s">
        <v>98</v>
      </c>
      <c r="R4151" s="2" t="s">
        <v>98</v>
      </c>
      <c r="S4151" t="s">
        <v>98</v>
      </c>
      <c r="T4151" t="s">
        <v>98</v>
      </c>
      <c r="U4151" s="2" t="s">
        <v>98</v>
      </c>
      <c r="V4151" s="2" t="s">
        <v>98</v>
      </c>
      <c r="W4151" s="2" t="s">
        <v>98</v>
      </c>
      <c r="X4151" s="2" t="s">
        <v>98</v>
      </c>
      <c r="Y4151" s="2" t="s">
        <v>186</v>
      </c>
      <c r="Z4151" s="2" t="s">
        <v>98</v>
      </c>
      <c r="AA4151" s="2" t="s">
        <v>98</v>
      </c>
      <c r="AB4151" s="2" t="s">
        <v>97</v>
      </c>
      <c r="AC4151" t="s">
        <v>189</v>
      </c>
      <c r="AD4151" s="6" t="s">
        <v>97</v>
      </c>
      <c r="AE4151" s="1" t="s">
        <v>98</v>
      </c>
      <c r="AF4151" t="s">
        <v>98</v>
      </c>
    </row>
    <row r="4152" spans="1:32">
      <c r="A4152" s="3" t="s">
        <v>184</v>
      </c>
      <c r="B4152">
        <v>4142</v>
      </c>
      <c r="C4152" s="6">
        <v>213377</v>
      </c>
      <c r="D4152" t="s">
        <v>137</v>
      </c>
      <c r="E4152" s="2" t="s">
        <v>98</v>
      </c>
      <c r="F4152" s="2" t="s">
        <v>98</v>
      </c>
      <c r="G4152" s="2" t="s">
        <v>98</v>
      </c>
      <c r="H4152" s="2" t="s">
        <v>97</v>
      </c>
      <c r="I4152" s="2" t="s">
        <v>145</v>
      </c>
      <c r="J4152" s="2" t="s">
        <v>97</v>
      </c>
      <c r="K4152" s="2" t="s">
        <v>135</v>
      </c>
      <c r="L4152" t="s">
        <v>138</v>
      </c>
      <c r="M4152" s="2" t="s">
        <v>100</v>
      </c>
      <c r="N4152" s="71" t="s">
        <v>97</v>
      </c>
      <c r="O4152" s="71" t="s">
        <v>174</v>
      </c>
      <c r="P4152" s="4" t="s">
        <v>97</v>
      </c>
      <c r="Q4152" s="2" t="s">
        <v>98</v>
      </c>
      <c r="R4152" s="2" t="s">
        <v>98</v>
      </c>
      <c r="S4152" t="s">
        <v>97</v>
      </c>
      <c r="T4152" t="s">
        <v>98</v>
      </c>
      <c r="U4152" s="2" t="s">
        <v>97</v>
      </c>
      <c r="V4152" s="2" t="s">
        <v>98</v>
      </c>
      <c r="W4152" s="2" t="s">
        <v>98</v>
      </c>
      <c r="X4152" s="2" t="s">
        <v>97</v>
      </c>
      <c r="Y4152" s="2" t="s">
        <v>99</v>
      </c>
      <c r="Z4152" s="2" t="s">
        <v>98</v>
      </c>
      <c r="AA4152" s="2" t="s">
        <v>98</v>
      </c>
      <c r="AB4152" s="2" t="s">
        <v>185</v>
      </c>
      <c r="AC4152" t="s">
        <v>189</v>
      </c>
      <c r="AD4152" t="s">
        <v>98</v>
      </c>
      <c r="AE4152" s="1" t="s">
        <v>98</v>
      </c>
      <c r="AF4152" t="s">
        <v>97</v>
      </c>
    </row>
    <row r="4153" spans="1:32">
      <c r="A4153" s="3" t="s">
        <v>184</v>
      </c>
      <c r="B4153">
        <v>4143</v>
      </c>
      <c r="C4153" s="6">
        <v>213397</v>
      </c>
      <c r="D4153" t="s">
        <v>137</v>
      </c>
      <c r="E4153" s="2" t="s">
        <v>98</v>
      </c>
      <c r="F4153" s="2" t="s">
        <v>98</v>
      </c>
      <c r="G4153" s="2" t="s">
        <v>98</v>
      </c>
      <c r="H4153" s="2" t="s">
        <v>97</v>
      </c>
      <c r="I4153" s="2" t="s">
        <v>145</v>
      </c>
      <c r="J4153" s="2" t="s">
        <v>97</v>
      </c>
      <c r="K4153" s="2" t="s">
        <v>134</v>
      </c>
      <c r="L4153" t="s">
        <v>140</v>
      </c>
      <c r="M4153" s="2" t="s">
        <v>100</v>
      </c>
      <c r="N4153" s="71" t="s">
        <v>97</v>
      </c>
      <c r="O4153" s="71" t="s">
        <v>174</v>
      </c>
      <c r="P4153" s="4" t="s">
        <v>182</v>
      </c>
      <c r="Q4153" s="2" t="s">
        <v>98</v>
      </c>
      <c r="R4153" s="2" t="s">
        <v>98</v>
      </c>
      <c r="S4153" t="s">
        <v>98</v>
      </c>
      <c r="T4153" t="s">
        <v>98</v>
      </c>
      <c r="U4153" s="2" t="s">
        <v>98</v>
      </c>
      <c r="V4153" s="2" t="s">
        <v>98</v>
      </c>
      <c r="W4153" s="2" t="s">
        <v>98</v>
      </c>
      <c r="X4153" s="2" t="s">
        <v>98</v>
      </c>
      <c r="Y4153" s="2" t="s">
        <v>99</v>
      </c>
      <c r="Z4153" s="2" t="s">
        <v>98</v>
      </c>
      <c r="AA4153" s="2" t="s">
        <v>98</v>
      </c>
      <c r="AB4153" s="2" t="s">
        <v>98</v>
      </c>
      <c r="AC4153" t="s">
        <v>189</v>
      </c>
      <c r="AD4153" t="s">
        <v>97</v>
      </c>
      <c r="AE4153" s="1" t="s">
        <v>98</v>
      </c>
      <c r="AF4153" t="s">
        <v>98</v>
      </c>
    </row>
    <row r="4154" spans="1:32">
      <c r="A4154" s="3" t="s">
        <v>183</v>
      </c>
      <c r="B4154">
        <v>4144</v>
      </c>
      <c r="C4154">
        <v>213449</v>
      </c>
      <c r="D4154" t="s">
        <v>136</v>
      </c>
      <c r="E4154" s="2" t="s">
        <v>98</v>
      </c>
      <c r="F4154" s="2" t="s">
        <v>98</v>
      </c>
      <c r="G4154" s="2" t="s">
        <v>98</v>
      </c>
      <c r="H4154" s="3" t="s">
        <v>97</v>
      </c>
      <c r="I4154" s="2" t="s">
        <v>146</v>
      </c>
      <c r="J4154" s="6" t="s">
        <v>97</v>
      </c>
      <c r="K4154" s="2" t="s">
        <v>134</v>
      </c>
      <c r="L4154" t="s">
        <v>140</v>
      </c>
      <c r="M4154" s="2" t="s">
        <v>100</v>
      </c>
      <c r="N4154" s="70" t="s">
        <v>97</v>
      </c>
      <c r="O4154" s="70" t="s">
        <v>163</v>
      </c>
      <c r="P4154" s="5" t="s">
        <v>182</v>
      </c>
      <c r="Q4154" s="2" t="s">
        <v>98</v>
      </c>
      <c r="R4154" s="2" t="s">
        <v>98</v>
      </c>
      <c r="S4154" t="s">
        <v>98</v>
      </c>
      <c r="T4154" t="s">
        <v>98</v>
      </c>
      <c r="U4154" s="2" t="s">
        <v>98</v>
      </c>
      <c r="V4154" s="2" t="s">
        <v>98</v>
      </c>
      <c r="W4154" s="2" t="s">
        <v>98</v>
      </c>
      <c r="X4154" s="2" t="s">
        <v>98</v>
      </c>
      <c r="Y4154" s="2" t="s">
        <v>98</v>
      </c>
      <c r="Z4154" s="2" t="s">
        <v>98</v>
      </c>
      <c r="AA4154" s="2" t="s">
        <v>98</v>
      </c>
      <c r="AB4154" s="2" t="s">
        <v>99</v>
      </c>
      <c r="AC4154" t="s">
        <v>190</v>
      </c>
      <c r="AD4154" s="6" t="s">
        <v>97</v>
      </c>
      <c r="AE4154" s="1" t="s">
        <v>98</v>
      </c>
      <c r="AF4154" t="s">
        <v>97</v>
      </c>
    </row>
    <row r="4155" spans="1:32">
      <c r="A4155" s="3" t="s">
        <v>184</v>
      </c>
      <c r="B4155">
        <v>4145</v>
      </c>
      <c r="C4155">
        <v>213477</v>
      </c>
      <c r="D4155" t="s">
        <v>137</v>
      </c>
      <c r="E4155" s="2" t="s">
        <v>98</v>
      </c>
      <c r="F4155" s="2" t="s">
        <v>98</v>
      </c>
      <c r="G4155" s="2" t="s">
        <v>98</v>
      </c>
      <c r="H4155" s="3" t="s">
        <v>97</v>
      </c>
      <c r="I4155" s="2" t="s">
        <v>144</v>
      </c>
      <c r="J4155" s="6" t="s">
        <v>97</v>
      </c>
      <c r="K4155" s="2" t="s">
        <v>134</v>
      </c>
      <c r="L4155" t="s">
        <v>140</v>
      </c>
      <c r="M4155" s="2" t="s">
        <v>100</v>
      </c>
      <c r="N4155" s="70" t="s">
        <v>98</v>
      </c>
      <c r="O4155" s="70" t="s">
        <v>174</v>
      </c>
      <c r="P4155" s="4" t="s">
        <v>98</v>
      </c>
      <c r="Q4155" s="2" t="s">
        <v>98</v>
      </c>
      <c r="R4155" s="2" t="s">
        <v>98</v>
      </c>
      <c r="S4155" t="s">
        <v>97</v>
      </c>
      <c r="T4155" t="s">
        <v>98</v>
      </c>
      <c r="U4155" s="2" t="s">
        <v>98</v>
      </c>
      <c r="V4155" s="2" t="s">
        <v>98</v>
      </c>
      <c r="W4155" s="2" t="s">
        <v>98</v>
      </c>
      <c r="X4155" s="2" t="s">
        <v>98</v>
      </c>
      <c r="Y4155" s="2" t="s">
        <v>98</v>
      </c>
      <c r="Z4155" s="2" t="s">
        <v>98</v>
      </c>
      <c r="AA4155" s="2" t="s">
        <v>98</v>
      </c>
      <c r="AB4155" s="2" t="s">
        <v>97</v>
      </c>
      <c r="AC4155" t="s">
        <v>189</v>
      </c>
      <c r="AD4155" t="s">
        <v>97</v>
      </c>
      <c r="AE4155" s="1" t="s">
        <v>98</v>
      </c>
      <c r="AF4155" t="s">
        <v>98</v>
      </c>
    </row>
    <row r="4156" spans="1:32">
      <c r="A4156" s="3" t="s">
        <v>184</v>
      </c>
      <c r="B4156">
        <v>4146</v>
      </c>
      <c r="C4156">
        <v>213478</v>
      </c>
      <c r="D4156" t="s">
        <v>137</v>
      </c>
      <c r="E4156" s="2" t="s">
        <v>98</v>
      </c>
      <c r="F4156" s="2" t="s">
        <v>98</v>
      </c>
      <c r="G4156" s="2" t="s">
        <v>97</v>
      </c>
      <c r="H4156" s="3" t="s">
        <v>97</v>
      </c>
      <c r="I4156" s="2" t="s">
        <v>145</v>
      </c>
      <c r="J4156" s="6" t="s">
        <v>97</v>
      </c>
      <c r="K4156" s="2" t="s">
        <v>135</v>
      </c>
      <c r="L4156" t="s">
        <v>139</v>
      </c>
      <c r="M4156" s="2" t="s">
        <v>101</v>
      </c>
      <c r="N4156" s="70" t="s">
        <v>99</v>
      </c>
      <c r="O4156" s="70" t="s">
        <v>174</v>
      </c>
      <c r="P4156" s="5" t="s">
        <v>97</v>
      </c>
      <c r="Q4156" s="2" t="s">
        <v>98</v>
      </c>
      <c r="R4156" s="2" t="s">
        <v>98</v>
      </c>
      <c r="S4156" t="s">
        <v>97</v>
      </c>
      <c r="T4156" t="s">
        <v>98</v>
      </c>
      <c r="U4156" s="2" t="s">
        <v>98</v>
      </c>
      <c r="V4156" s="2" t="s">
        <v>98</v>
      </c>
      <c r="W4156" s="2" t="s">
        <v>98</v>
      </c>
      <c r="X4156" s="2" t="s">
        <v>97</v>
      </c>
      <c r="Y4156" s="2" t="s">
        <v>99</v>
      </c>
      <c r="Z4156" s="2" t="s">
        <v>98</v>
      </c>
      <c r="AA4156" s="2" t="s">
        <v>98</v>
      </c>
      <c r="AB4156" s="2" t="s">
        <v>185</v>
      </c>
      <c r="AC4156" t="s">
        <v>189</v>
      </c>
      <c r="AD4156" s="6" t="s">
        <v>98</v>
      </c>
      <c r="AE4156" s="1" t="s">
        <v>98</v>
      </c>
      <c r="AF4156" t="s">
        <v>97</v>
      </c>
    </row>
    <row r="4157" spans="1:32">
      <c r="A4157" s="3" t="s">
        <v>184</v>
      </c>
      <c r="B4157">
        <v>4147</v>
      </c>
      <c r="C4157">
        <v>213479</v>
      </c>
      <c r="D4157" t="s">
        <v>137</v>
      </c>
      <c r="E4157" s="2" t="s">
        <v>98</v>
      </c>
      <c r="F4157" s="2" t="s">
        <v>98</v>
      </c>
      <c r="G4157" s="2" t="s">
        <v>98</v>
      </c>
      <c r="H4157" s="3" t="s">
        <v>97</v>
      </c>
      <c r="I4157" s="2" t="s">
        <v>145</v>
      </c>
      <c r="J4157" s="6" t="s">
        <v>97</v>
      </c>
      <c r="K4157" s="2" t="s">
        <v>135</v>
      </c>
      <c r="L4157" t="s">
        <v>139</v>
      </c>
      <c r="M4157" s="3" t="s">
        <v>101</v>
      </c>
      <c r="N4157" s="71" t="s">
        <v>99</v>
      </c>
      <c r="O4157" s="71" t="s">
        <v>174</v>
      </c>
      <c r="P4157" s="4" t="s">
        <v>97</v>
      </c>
      <c r="Q4157" s="2" t="s">
        <v>98</v>
      </c>
      <c r="R4157" s="2" t="s">
        <v>98</v>
      </c>
      <c r="S4157" t="s">
        <v>97</v>
      </c>
      <c r="T4157" t="s">
        <v>98</v>
      </c>
      <c r="U4157" s="2" t="s">
        <v>98</v>
      </c>
      <c r="V4157" s="2" t="s">
        <v>98</v>
      </c>
      <c r="W4157" s="2" t="s">
        <v>98</v>
      </c>
      <c r="X4157" s="2" t="s">
        <v>98</v>
      </c>
      <c r="Y4157" s="2" t="s">
        <v>99</v>
      </c>
      <c r="Z4157" s="2" t="s">
        <v>97</v>
      </c>
      <c r="AA4157" s="2" t="s">
        <v>98</v>
      </c>
      <c r="AB4157" s="2" t="s">
        <v>185</v>
      </c>
      <c r="AC4157" t="s">
        <v>189</v>
      </c>
      <c r="AD4157" s="6" t="s">
        <v>98</v>
      </c>
      <c r="AE4157" s="1" t="s">
        <v>98</v>
      </c>
      <c r="AF4157" t="s">
        <v>98</v>
      </c>
    </row>
    <row r="4158" spans="1:32">
      <c r="A4158" s="3" t="s">
        <v>184</v>
      </c>
      <c r="B4158">
        <v>4148</v>
      </c>
      <c r="C4158">
        <v>213486</v>
      </c>
      <c r="D4158" t="s">
        <v>137</v>
      </c>
      <c r="E4158" s="2" t="s">
        <v>98</v>
      </c>
      <c r="F4158" s="2" t="s">
        <v>98</v>
      </c>
      <c r="G4158" s="2" t="s">
        <v>98</v>
      </c>
      <c r="H4158" s="3" t="s">
        <v>97</v>
      </c>
      <c r="I4158" s="2" t="s">
        <v>145</v>
      </c>
      <c r="J4158" s="6" t="s">
        <v>97</v>
      </c>
      <c r="K4158" s="2" t="s">
        <v>134</v>
      </c>
      <c r="L4158" t="s">
        <v>140</v>
      </c>
      <c r="M4158" s="2" t="s">
        <v>100</v>
      </c>
      <c r="N4158" s="70" t="s">
        <v>97</v>
      </c>
      <c r="O4158" s="70" t="s">
        <v>163</v>
      </c>
      <c r="P4158" s="5" t="s">
        <v>98</v>
      </c>
      <c r="Q4158" s="2" t="s">
        <v>98</v>
      </c>
      <c r="R4158" s="2" t="s">
        <v>98</v>
      </c>
      <c r="S4158" t="s">
        <v>97</v>
      </c>
      <c r="T4158" t="s">
        <v>98</v>
      </c>
      <c r="U4158" s="2" t="s">
        <v>98</v>
      </c>
      <c r="V4158" s="2" t="s">
        <v>98</v>
      </c>
      <c r="W4158" s="2" t="s">
        <v>98</v>
      </c>
      <c r="X4158" s="2" t="s">
        <v>98</v>
      </c>
      <c r="Y4158" s="2" t="s">
        <v>99</v>
      </c>
      <c r="Z4158" s="2" t="s">
        <v>98</v>
      </c>
      <c r="AA4158" s="2" t="s">
        <v>98</v>
      </c>
      <c r="AB4158" s="2" t="s">
        <v>98</v>
      </c>
      <c r="AC4158" t="s">
        <v>190</v>
      </c>
      <c r="AD4158" t="s">
        <v>97</v>
      </c>
      <c r="AE4158" s="1" t="s">
        <v>98</v>
      </c>
      <c r="AF4158" t="s">
        <v>98</v>
      </c>
    </row>
    <row r="4159" spans="1:32">
      <c r="A4159" s="3" t="s">
        <v>184</v>
      </c>
      <c r="B4159">
        <v>4149</v>
      </c>
      <c r="C4159">
        <v>213502</v>
      </c>
      <c r="D4159" t="s">
        <v>136</v>
      </c>
      <c r="E4159" s="2" t="s">
        <v>98</v>
      </c>
      <c r="F4159" s="2" t="s">
        <v>98</v>
      </c>
      <c r="G4159" s="2" t="s">
        <v>98</v>
      </c>
      <c r="H4159" s="3" t="s">
        <v>97</v>
      </c>
      <c r="I4159" s="2" t="s">
        <v>149</v>
      </c>
      <c r="J4159" s="6" t="s">
        <v>97</v>
      </c>
      <c r="K4159" s="2" t="s">
        <v>134</v>
      </c>
      <c r="L4159" t="s">
        <v>138</v>
      </c>
      <c r="M4159" s="2" t="s">
        <v>100</v>
      </c>
      <c r="N4159" s="70" t="s">
        <v>97</v>
      </c>
      <c r="O4159" s="70" t="s">
        <v>174</v>
      </c>
      <c r="P4159" s="4" t="s">
        <v>98</v>
      </c>
      <c r="Q4159" s="2" t="s">
        <v>97</v>
      </c>
      <c r="R4159" s="2" t="s">
        <v>97</v>
      </c>
      <c r="S4159" t="s">
        <v>97</v>
      </c>
      <c r="T4159" t="s">
        <v>98</v>
      </c>
      <c r="U4159" s="2" t="s">
        <v>98</v>
      </c>
      <c r="V4159" s="2" t="s">
        <v>98</v>
      </c>
      <c r="W4159" s="2" t="s">
        <v>98</v>
      </c>
      <c r="X4159" s="2" t="s">
        <v>97</v>
      </c>
      <c r="Y4159" s="2" t="s">
        <v>99</v>
      </c>
      <c r="Z4159" s="2" t="s">
        <v>97</v>
      </c>
      <c r="AA4159" s="2" t="s">
        <v>98</v>
      </c>
      <c r="AB4159" s="2" t="s">
        <v>99</v>
      </c>
      <c r="AC4159" t="s">
        <v>190</v>
      </c>
      <c r="AD4159" s="6" t="s">
        <v>97</v>
      </c>
      <c r="AE4159" s="1" t="s">
        <v>98</v>
      </c>
      <c r="AF4159" t="s">
        <v>98</v>
      </c>
    </row>
    <row r="4160" spans="1:32">
      <c r="A4160" s="3" t="s">
        <v>184</v>
      </c>
      <c r="B4160">
        <v>4150</v>
      </c>
      <c r="C4160">
        <v>213510</v>
      </c>
      <c r="D4160" t="s">
        <v>136</v>
      </c>
      <c r="E4160" s="2" t="s">
        <v>98</v>
      </c>
      <c r="F4160" s="2" t="s">
        <v>98</v>
      </c>
      <c r="G4160" s="2" t="s">
        <v>98</v>
      </c>
      <c r="H4160" s="3" t="s">
        <v>97</v>
      </c>
      <c r="I4160" s="2" t="s">
        <v>149</v>
      </c>
      <c r="J4160" s="6" t="s">
        <v>97</v>
      </c>
      <c r="K4160" s="2" t="s">
        <v>134</v>
      </c>
      <c r="L4160" t="s">
        <v>140</v>
      </c>
      <c r="M4160" s="3" t="s">
        <v>101</v>
      </c>
      <c r="N4160" s="71" t="s">
        <v>98</v>
      </c>
      <c r="O4160" s="71" t="s">
        <v>174</v>
      </c>
      <c r="P4160" s="5" t="s">
        <v>182</v>
      </c>
      <c r="Q4160" s="2" t="s">
        <v>98</v>
      </c>
      <c r="R4160" s="2" t="s">
        <v>98</v>
      </c>
      <c r="S4160" t="s">
        <v>98</v>
      </c>
      <c r="T4160" t="s">
        <v>98</v>
      </c>
      <c r="U4160" s="2" t="s">
        <v>98</v>
      </c>
      <c r="V4160" s="2" t="s">
        <v>98</v>
      </c>
      <c r="W4160" s="2" t="s">
        <v>98</v>
      </c>
      <c r="X4160" s="2" t="s">
        <v>98</v>
      </c>
      <c r="Y4160" s="2" t="s">
        <v>186</v>
      </c>
      <c r="Z4160" s="2" t="s">
        <v>98</v>
      </c>
      <c r="AA4160" s="2" t="s">
        <v>98</v>
      </c>
      <c r="AB4160" s="2" t="s">
        <v>97</v>
      </c>
      <c r="AC4160" t="s">
        <v>189</v>
      </c>
      <c r="AD4160" s="6" t="s">
        <v>97</v>
      </c>
      <c r="AE4160" s="1" t="s">
        <v>98</v>
      </c>
      <c r="AF4160" t="s">
        <v>98</v>
      </c>
    </row>
    <row r="4161" spans="1:32">
      <c r="A4161" s="3" t="s">
        <v>184</v>
      </c>
      <c r="B4161">
        <v>4151</v>
      </c>
      <c r="C4161">
        <v>213511</v>
      </c>
      <c r="D4161" t="s">
        <v>137</v>
      </c>
      <c r="E4161" s="2" t="s">
        <v>98</v>
      </c>
      <c r="F4161" s="2" t="s">
        <v>98</v>
      </c>
      <c r="G4161" s="2" t="s">
        <v>98</v>
      </c>
      <c r="H4161" s="2" t="s">
        <v>97</v>
      </c>
      <c r="I4161" s="2" t="s">
        <v>149</v>
      </c>
      <c r="J4161" s="6" t="s">
        <v>97</v>
      </c>
      <c r="K4161" s="2" t="s">
        <v>134</v>
      </c>
      <c r="L4161" t="s">
        <v>140</v>
      </c>
      <c r="M4161" s="2" t="s">
        <v>101</v>
      </c>
      <c r="N4161" s="70" t="s">
        <v>97</v>
      </c>
      <c r="O4161" s="70" t="s">
        <v>174</v>
      </c>
      <c r="P4161" s="5" t="s">
        <v>182</v>
      </c>
      <c r="Q4161" s="2" t="s">
        <v>98</v>
      </c>
      <c r="R4161" s="2" t="s">
        <v>98</v>
      </c>
      <c r="S4161" t="s">
        <v>98</v>
      </c>
      <c r="T4161" t="s">
        <v>98</v>
      </c>
      <c r="U4161" s="2" t="s">
        <v>98</v>
      </c>
      <c r="V4161" s="2" t="s">
        <v>98</v>
      </c>
      <c r="W4161" s="2" t="s">
        <v>98</v>
      </c>
      <c r="X4161" s="2" t="s">
        <v>98</v>
      </c>
      <c r="Y4161" s="2" t="s">
        <v>186</v>
      </c>
      <c r="Z4161" s="2" t="s">
        <v>98</v>
      </c>
      <c r="AA4161" s="2" t="s">
        <v>98</v>
      </c>
      <c r="AB4161" s="2" t="s">
        <v>97</v>
      </c>
      <c r="AC4161" t="s">
        <v>189</v>
      </c>
      <c r="AD4161" s="6" t="s">
        <v>97</v>
      </c>
      <c r="AE4161" s="1" t="s">
        <v>98</v>
      </c>
      <c r="AF4161" t="s">
        <v>98</v>
      </c>
    </row>
    <row r="4162" spans="1:32">
      <c r="A4162" s="3" t="s">
        <v>184</v>
      </c>
      <c r="B4162">
        <v>4152</v>
      </c>
      <c r="C4162">
        <v>213512</v>
      </c>
      <c r="D4162" t="s">
        <v>137</v>
      </c>
      <c r="E4162" s="2" t="s">
        <v>97</v>
      </c>
      <c r="F4162" s="2" t="s">
        <v>98</v>
      </c>
      <c r="G4162" s="2" t="s">
        <v>98</v>
      </c>
      <c r="H4162" s="3" t="s">
        <v>97</v>
      </c>
      <c r="I4162" s="2" t="s">
        <v>145</v>
      </c>
      <c r="J4162" s="6" t="s">
        <v>97</v>
      </c>
      <c r="K4162" s="2" t="s">
        <v>134</v>
      </c>
      <c r="L4162" t="s">
        <v>140</v>
      </c>
      <c r="M4162" s="3" t="s">
        <v>100</v>
      </c>
      <c r="N4162" s="71" t="s">
        <v>97</v>
      </c>
      <c r="O4162" s="71" t="s">
        <v>163</v>
      </c>
      <c r="P4162" s="4" t="s">
        <v>97</v>
      </c>
      <c r="Q4162" s="2" t="s">
        <v>98</v>
      </c>
      <c r="R4162" s="2" t="s">
        <v>98</v>
      </c>
      <c r="S4162" t="s">
        <v>97</v>
      </c>
      <c r="T4162" t="s">
        <v>98</v>
      </c>
      <c r="U4162" s="2" t="s">
        <v>98</v>
      </c>
      <c r="V4162" s="2" t="s">
        <v>98</v>
      </c>
      <c r="W4162" s="2" t="s">
        <v>98</v>
      </c>
      <c r="X4162" s="2" t="s">
        <v>98</v>
      </c>
      <c r="Y4162" s="2" t="s">
        <v>186</v>
      </c>
      <c r="Z4162" s="2" t="s">
        <v>98</v>
      </c>
      <c r="AA4162" s="2" t="s">
        <v>98</v>
      </c>
      <c r="AB4162" s="2" t="s">
        <v>97</v>
      </c>
      <c r="AC4162" t="s">
        <v>190</v>
      </c>
      <c r="AD4162" s="6" t="s">
        <v>97</v>
      </c>
      <c r="AE4162" s="1" t="s">
        <v>98</v>
      </c>
      <c r="AF4162" t="s">
        <v>97</v>
      </c>
    </row>
    <row r="4163" spans="1:32">
      <c r="A4163" s="3" t="s">
        <v>184</v>
      </c>
      <c r="B4163">
        <v>4153</v>
      </c>
      <c r="C4163" s="6">
        <v>213571</v>
      </c>
      <c r="D4163" t="s">
        <v>136</v>
      </c>
      <c r="E4163" s="2" t="s">
        <v>98</v>
      </c>
      <c r="F4163" s="2" t="s">
        <v>98</v>
      </c>
      <c r="G4163" s="2" t="s">
        <v>98</v>
      </c>
      <c r="H4163" s="2" t="s">
        <v>97</v>
      </c>
      <c r="I4163" s="2" t="s">
        <v>146</v>
      </c>
      <c r="J4163" s="2" t="s">
        <v>97</v>
      </c>
      <c r="K4163" s="2" t="s">
        <v>134</v>
      </c>
      <c r="L4163" t="s">
        <v>140</v>
      </c>
      <c r="M4163" s="2" t="s">
        <v>101</v>
      </c>
      <c r="N4163" s="71" t="s">
        <v>97</v>
      </c>
      <c r="O4163" s="71" t="s">
        <v>174</v>
      </c>
      <c r="P4163" s="4" t="s">
        <v>182</v>
      </c>
      <c r="Q4163" s="2" t="s">
        <v>98</v>
      </c>
      <c r="R4163" s="2" t="s">
        <v>98</v>
      </c>
      <c r="S4163" t="s">
        <v>98</v>
      </c>
      <c r="T4163" t="s">
        <v>98</v>
      </c>
      <c r="U4163" s="2" t="s">
        <v>98</v>
      </c>
      <c r="V4163" s="2" t="s">
        <v>98</v>
      </c>
      <c r="W4163" s="2" t="s">
        <v>98</v>
      </c>
      <c r="X4163" s="2" t="s">
        <v>98</v>
      </c>
      <c r="Y4163" s="2" t="s">
        <v>186</v>
      </c>
      <c r="Z4163" s="2" t="s">
        <v>98</v>
      </c>
      <c r="AA4163" s="2" t="s">
        <v>98</v>
      </c>
      <c r="AB4163" s="2" t="s">
        <v>97</v>
      </c>
      <c r="AC4163" t="s">
        <v>189</v>
      </c>
      <c r="AD4163" t="s">
        <v>97</v>
      </c>
      <c r="AE4163" s="1" t="s">
        <v>98</v>
      </c>
      <c r="AF4163" t="s">
        <v>98</v>
      </c>
    </row>
    <row r="4164" spans="1:32">
      <c r="A4164" s="3" t="s">
        <v>184</v>
      </c>
      <c r="B4164">
        <v>4154</v>
      </c>
      <c r="C4164">
        <v>213574</v>
      </c>
      <c r="D4164" t="s">
        <v>137</v>
      </c>
      <c r="E4164" s="2" t="s">
        <v>97</v>
      </c>
      <c r="F4164" s="2" t="s">
        <v>98</v>
      </c>
      <c r="G4164" s="2" t="s">
        <v>98</v>
      </c>
      <c r="H4164" s="3" t="s">
        <v>97</v>
      </c>
      <c r="I4164" s="2" t="s">
        <v>149</v>
      </c>
      <c r="J4164" s="6" t="s">
        <v>97</v>
      </c>
      <c r="K4164" s="2" t="s">
        <v>134</v>
      </c>
      <c r="L4164" t="s">
        <v>139</v>
      </c>
      <c r="M4164" s="2" t="s">
        <v>100</v>
      </c>
      <c r="N4164" s="70" t="s">
        <v>97</v>
      </c>
      <c r="O4164" s="70" t="s">
        <v>174</v>
      </c>
      <c r="P4164" s="4" t="s">
        <v>98</v>
      </c>
      <c r="Q4164" s="2" t="s">
        <v>97</v>
      </c>
      <c r="R4164" s="2" t="s">
        <v>98</v>
      </c>
      <c r="S4164" t="s">
        <v>97</v>
      </c>
      <c r="T4164" t="s">
        <v>98</v>
      </c>
      <c r="U4164" s="2" t="s">
        <v>98</v>
      </c>
      <c r="V4164" s="2" t="s">
        <v>97</v>
      </c>
      <c r="W4164" s="2" t="s">
        <v>98</v>
      </c>
      <c r="X4164" s="2" t="s">
        <v>97</v>
      </c>
      <c r="Y4164" s="2" t="s">
        <v>99</v>
      </c>
      <c r="Z4164" s="2" t="s">
        <v>98</v>
      </c>
      <c r="AA4164" s="2" t="s">
        <v>98</v>
      </c>
      <c r="AB4164" s="2" t="s">
        <v>97</v>
      </c>
      <c r="AC4164" t="s">
        <v>190</v>
      </c>
      <c r="AD4164" s="6" t="s">
        <v>97</v>
      </c>
      <c r="AE4164" s="1" t="s">
        <v>98</v>
      </c>
      <c r="AF4164" t="s">
        <v>98</v>
      </c>
    </row>
    <row r="4165" spans="1:32">
      <c r="A4165" s="3" t="s">
        <v>184</v>
      </c>
      <c r="B4165">
        <v>4155</v>
      </c>
      <c r="C4165">
        <v>213576</v>
      </c>
      <c r="D4165" t="s">
        <v>137</v>
      </c>
      <c r="E4165" s="2" t="s">
        <v>98</v>
      </c>
      <c r="F4165" s="2" t="s">
        <v>98</v>
      </c>
      <c r="G4165" s="2" t="s">
        <v>98</v>
      </c>
      <c r="H4165" s="3" t="s">
        <v>97</v>
      </c>
      <c r="I4165" s="2" t="s">
        <v>149</v>
      </c>
      <c r="J4165" s="6" t="s">
        <v>97</v>
      </c>
      <c r="K4165" s="2" t="s">
        <v>134</v>
      </c>
      <c r="L4165" t="s">
        <v>140</v>
      </c>
      <c r="M4165" s="2" t="s">
        <v>100</v>
      </c>
      <c r="N4165" s="70" t="s">
        <v>97</v>
      </c>
      <c r="O4165" s="70" t="s">
        <v>174</v>
      </c>
      <c r="P4165" s="4" t="s">
        <v>182</v>
      </c>
      <c r="Q4165" s="2" t="s">
        <v>98</v>
      </c>
      <c r="R4165" s="2" t="s">
        <v>98</v>
      </c>
      <c r="S4165" t="s">
        <v>98</v>
      </c>
      <c r="T4165" t="s">
        <v>98</v>
      </c>
      <c r="U4165" s="2" t="s">
        <v>98</v>
      </c>
      <c r="V4165" s="2" t="s">
        <v>98</v>
      </c>
      <c r="W4165" s="2" t="s">
        <v>98</v>
      </c>
      <c r="X4165" s="2" t="s">
        <v>98</v>
      </c>
      <c r="Y4165" s="2" t="s">
        <v>99</v>
      </c>
      <c r="Z4165" s="2" t="s">
        <v>98</v>
      </c>
      <c r="AA4165" s="2" t="s">
        <v>98</v>
      </c>
      <c r="AB4165" s="2" t="s">
        <v>97</v>
      </c>
      <c r="AC4165" t="s">
        <v>190</v>
      </c>
      <c r="AD4165" t="s">
        <v>97</v>
      </c>
      <c r="AE4165" s="1" t="s">
        <v>98</v>
      </c>
      <c r="AF4165" t="s">
        <v>98</v>
      </c>
    </row>
    <row r="4166" spans="1:32">
      <c r="A4166" s="3" t="s">
        <v>184</v>
      </c>
      <c r="B4166">
        <v>4156</v>
      </c>
      <c r="C4166">
        <v>213585</v>
      </c>
      <c r="D4166" t="s">
        <v>137</v>
      </c>
      <c r="E4166" s="2" t="s">
        <v>97</v>
      </c>
      <c r="F4166" s="2" t="s">
        <v>97</v>
      </c>
      <c r="G4166" s="2" t="s">
        <v>98</v>
      </c>
      <c r="H4166" s="3" t="s">
        <v>97</v>
      </c>
      <c r="I4166" s="2" t="s">
        <v>147</v>
      </c>
      <c r="J4166" s="6" t="s">
        <v>97</v>
      </c>
      <c r="K4166" s="2" t="s">
        <v>134</v>
      </c>
      <c r="L4166" t="s">
        <v>139</v>
      </c>
      <c r="M4166" s="2" t="s">
        <v>100</v>
      </c>
      <c r="N4166" s="70" t="s">
        <v>97</v>
      </c>
      <c r="O4166" s="70" t="s">
        <v>163</v>
      </c>
      <c r="P4166" s="4" t="s">
        <v>182</v>
      </c>
      <c r="Q4166" s="2" t="s">
        <v>98</v>
      </c>
      <c r="R4166" s="2" t="s">
        <v>98</v>
      </c>
      <c r="S4166" t="s">
        <v>98</v>
      </c>
      <c r="T4166" t="s">
        <v>97</v>
      </c>
      <c r="U4166" s="2" t="s">
        <v>98</v>
      </c>
      <c r="V4166" s="2" t="s">
        <v>98</v>
      </c>
      <c r="W4166" s="2" t="s">
        <v>98</v>
      </c>
      <c r="X4166" s="2" t="s">
        <v>97</v>
      </c>
      <c r="Y4166" s="2" t="s">
        <v>97</v>
      </c>
      <c r="Z4166" s="2" t="s">
        <v>97</v>
      </c>
      <c r="AA4166" s="2" t="s">
        <v>98</v>
      </c>
      <c r="AB4166" s="2" t="s">
        <v>98</v>
      </c>
      <c r="AC4166" t="s">
        <v>190</v>
      </c>
      <c r="AD4166" s="6" t="s">
        <v>97</v>
      </c>
      <c r="AE4166" s="1" t="s">
        <v>98</v>
      </c>
      <c r="AF4166" t="s">
        <v>98</v>
      </c>
    </row>
    <row r="4167" spans="1:32">
      <c r="A4167" s="3" t="s">
        <v>184</v>
      </c>
      <c r="B4167">
        <v>4157</v>
      </c>
      <c r="C4167">
        <v>213586</v>
      </c>
      <c r="D4167" t="s">
        <v>136</v>
      </c>
      <c r="E4167" s="2" t="s">
        <v>97</v>
      </c>
      <c r="F4167" s="2" t="s">
        <v>98</v>
      </c>
      <c r="G4167" s="2" t="s">
        <v>98</v>
      </c>
      <c r="H4167" s="3" t="s">
        <v>97</v>
      </c>
      <c r="I4167" s="2" t="s">
        <v>147</v>
      </c>
      <c r="J4167" s="6" t="s">
        <v>97</v>
      </c>
      <c r="K4167" s="2" t="s">
        <v>134</v>
      </c>
      <c r="L4167" t="s">
        <v>139</v>
      </c>
      <c r="M4167" s="2" t="s">
        <v>100</v>
      </c>
      <c r="N4167" s="70" t="s">
        <v>97</v>
      </c>
      <c r="O4167" s="70" t="s">
        <v>174</v>
      </c>
      <c r="P4167" s="4" t="s">
        <v>98</v>
      </c>
      <c r="Q4167" s="2" t="s">
        <v>98</v>
      </c>
      <c r="R4167" s="2" t="s">
        <v>98</v>
      </c>
      <c r="S4167" t="s">
        <v>97</v>
      </c>
      <c r="T4167" t="s">
        <v>98</v>
      </c>
      <c r="U4167" s="2" t="s">
        <v>98</v>
      </c>
      <c r="V4167" s="2" t="s">
        <v>97</v>
      </c>
      <c r="W4167" s="2" t="s">
        <v>98</v>
      </c>
      <c r="X4167" s="2" t="s">
        <v>98</v>
      </c>
      <c r="Y4167" s="2" t="s">
        <v>98</v>
      </c>
      <c r="Z4167" s="2" t="s">
        <v>98</v>
      </c>
      <c r="AA4167" s="2" t="s">
        <v>98</v>
      </c>
      <c r="AB4167" s="2" t="s">
        <v>99</v>
      </c>
      <c r="AC4167" t="s">
        <v>190</v>
      </c>
      <c r="AD4167" s="6" t="s">
        <v>97</v>
      </c>
      <c r="AE4167" s="1" t="s">
        <v>98</v>
      </c>
      <c r="AF4167" t="s">
        <v>98</v>
      </c>
    </row>
    <row r="4168" spans="1:32">
      <c r="A4168" s="3" t="s">
        <v>184</v>
      </c>
      <c r="B4168">
        <v>4158</v>
      </c>
      <c r="C4168">
        <v>213588</v>
      </c>
      <c r="D4168" t="s">
        <v>137</v>
      </c>
      <c r="E4168" s="2" t="s">
        <v>97</v>
      </c>
      <c r="F4168" s="2" t="s">
        <v>97</v>
      </c>
      <c r="G4168" s="2" t="s">
        <v>98</v>
      </c>
      <c r="H4168" s="3" t="s">
        <v>98</v>
      </c>
      <c r="I4168" s="2" t="s">
        <v>147</v>
      </c>
      <c r="J4168" s="6" t="s">
        <v>98</v>
      </c>
      <c r="K4168" s="2" t="s">
        <v>134</v>
      </c>
      <c r="L4168" t="s">
        <v>138</v>
      </c>
      <c r="M4168" s="2" t="s">
        <v>100</v>
      </c>
      <c r="N4168" s="70" t="s">
        <v>98</v>
      </c>
      <c r="O4168" s="70" t="s">
        <v>174</v>
      </c>
      <c r="P4168" s="5" t="s">
        <v>97</v>
      </c>
      <c r="Q4168" s="2" t="s">
        <v>98</v>
      </c>
      <c r="R4168" s="2" t="s">
        <v>98</v>
      </c>
      <c r="S4168" t="s">
        <v>97</v>
      </c>
      <c r="T4168" t="s">
        <v>97</v>
      </c>
      <c r="U4168" s="2" t="s">
        <v>98</v>
      </c>
      <c r="V4168" s="2" t="s">
        <v>97</v>
      </c>
      <c r="W4168" s="2" t="s">
        <v>98</v>
      </c>
      <c r="X4168" s="2" t="s">
        <v>98</v>
      </c>
      <c r="Y4168" s="2" t="s">
        <v>99</v>
      </c>
      <c r="Z4168" s="2" t="s">
        <v>98</v>
      </c>
      <c r="AA4168" s="2" t="s">
        <v>98</v>
      </c>
      <c r="AB4168" s="2" t="s">
        <v>98</v>
      </c>
      <c r="AC4168" t="s">
        <v>190</v>
      </c>
      <c r="AD4168" s="6" t="s">
        <v>97</v>
      </c>
      <c r="AE4168" s="1" t="s">
        <v>98</v>
      </c>
      <c r="AF4168" t="s">
        <v>98</v>
      </c>
    </row>
    <row r="4169" spans="1:32">
      <c r="A4169" s="3" t="s">
        <v>184</v>
      </c>
      <c r="B4169">
        <v>4159</v>
      </c>
      <c r="C4169">
        <v>213590</v>
      </c>
      <c r="D4169" t="s">
        <v>136</v>
      </c>
      <c r="E4169" s="2" t="s">
        <v>98</v>
      </c>
      <c r="F4169" s="2" t="s">
        <v>98</v>
      </c>
      <c r="G4169" s="2" t="s">
        <v>98</v>
      </c>
      <c r="H4169" s="3" t="s">
        <v>97</v>
      </c>
      <c r="I4169" s="2" t="s">
        <v>147</v>
      </c>
      <c r="J4169" s="6" t="s">
        <v>97</v>
      </c>
      <c r="K4169" s="2" t="s">
        <v>134</v>
      </c>
      <c r="L4169" t="s">
        <v>138</v>
      </c>
      <c r="M4169" s="3" t="s">
        <v>100</v>
      </c>
      <c r="N4169" s="71" t="s">
        <v>97</v>
      </c>
      <c r="O4169" s="71" t="s">
        <v>174</v>
      </c>
      <c r="P4169" s="4" t="s">
        <v>97</v>
      </c>
      <c r="Q4169" s="2" t="s">
        <v>98</v>
      </c>
      <c r="R4169" s="2" t="s">
        <v>98</v>
      </c>
      <c r="S4169" t="s">
        <v>97</v>
      </c>
      <c r="T4169" t="s">
        <v>98</v>
      </c>
      <c r="U4169" s="2" t="s">
        <v>98</v>
      </c>
      <c r="V4169" s="2" t="s">
        <v>97</v>
      </c>
      <c r="W4169" s="2" t="s">
        <v>98</v>
      </c>
      <c r="X4169" s="2" t="s">
        <v>98</v>
      </c>
      <c r="Y4169" s="2" t="s">
        <v>98</v>
      </c>
      <c r="Z4169" s="2" t="s">
        <v>98</v>
      </c>
      <c r="AA4169" s="2" t="s">
        <v>98</v>
      </c>
      <c r="AB4169" s="2" t="s">
        <v>97</v>
      </c>
      <c r="AC4169" t="s">
        <v>190</v>
      </c>
      <c r="AD4169" t="s">
        <v>97</v>
      </c>
      <c r="AE4169" s="1" t="s">
        <v>98</v>
      </c>
      <c r="AF4169" t="s">
        <v>97</v>
      </c>
    </row>
    <row r="4170" spans="1:32">
      <c r="A4170" s="3" t="s">
        <v>184</v>
      </c>
      <c r="B4170">
        <v>4160</v>
      </c>
      <c r="C4170">
        <v>213601</v>
      </c>
      <c r="D4170" t="s">
        <v>136</v>
      </c>
      <c r="E4170" s="2" t="s">
        <v>98</v>
      </c>
      <c r="F4170" s="2" t="s">
        <v>98</v>
      </c>
      <c r="G4170" s="2" t="s">
        <v>98</v>
      </c>
      <c r="H4170" s="3" t="s">
        <v>97</v>
      </c>
      <c r="I4170" s="2" t="s">
        <v>146</v>
      </c>
      <c r="J4170" s="6" t="s">
        <v>97</v>
      </c>
      <c r="K4170" s="2" t="s">
        <v>134</v>
      </c>
      <c r="L4170" t="s">
        <v>140</v>
      </c>
      <c r="M4170" s="2" t="s">
        <v>100</v>
      </c>
      <c r="N4170" s="70" t="s">
        <v>97</v>
      </c>
      <c r="O4170" s="70" t="s">
        <v>174</v>
      </c>
      <c r="P4170" s="4" t="s">
        <v>182</v>
      </c>
      <c r="Q4170" s="2" t="s">
        <v>98</v>
      </c>
      <c r="R4170" s="2" t="s">
        <v>98</v>
      </c>
      <c r="S4170" t="s">
        <v>98</v>
      </c>
      <c r="T4170" t="s">
        <v>98</v>
      </c>
      <c r="U4170" s="2" t="s">
        <v>98</v>
      </c>
      <c r="V4170" s="2" t="s">
        <v>98</v>
      </c>
      <c r="W4170" s="2" t="s">
        <v>98</v>
      </c>
      <c r="X4170" s="2" t="s">
        <v>98</v>
      </c>
      <c r="Y4170" s="2" t="s">
        <v>186</v>
      </c>
      <c r="Z4170" s="2" t="s">
        <v>98</v>
      </c>
      <c r="AA4170" s="2" t="s">
        <v>98</v>
      </c>
      <c r="AB4170" s="2" t="s">
        <v>97</v>
      </c>
      <c r="AC4170" t="s">
        <v>189</v>
      </c>
      <c r="AD4170" t="s">
        <v>97</v>
      </c>
      <c r="AE4170" s="1" t="s">
        <v>98</v>
      </c>
      <c r="AF4170" t="s">
        <v>98</v>
      </c>
    </row>
    <row r="4171" spans="1:32">
      <c r="A4171" s="3" t="s">
        <v>183</v>
      </c>
      <c r="B4171">
        <v>4161</v>
      </c>
      <c r="C4171">
        <v>213608</v>
      </c>
      <c r="D4171" t="s">
        <v>137</v>
      </c>
      <c r="E4171" s="2" t="s">
        <v>98</v>
      </c>
      <c r="F4171" s="2" t="s">
        <v>98</v>
      </c>
      <c r="G4171" s="2" t="s">
        <v>98</v>
      </c>
      <c r="H4171" s="3" t="s">
        <v>97</v>
      </c>
      <c r="I4171" s="2" t="s">
        <v>146</v>
      </c>
      <c r="J4171" s="6" t="s">
        <v>97</v>
      </c>
      <c r="K4171" s="2" t="s">
        <v>134</v>
      </c>
      <c r="L4171" t="s">
        <v>140</v>
      </c>
      <c r="M4171" s="2" t="s">
        <v>100</v>
      </c>
      <c r="N4171" s="70" t="s">
        <v>97</v>
      </c>
      <c r="O4171" s="70" t="s">
        <v>174</v>
      </c>
      <c r="P4171" s="4" t="s">
        <v>98</v>
      </c>
      <c r="Q4171" s="2" t="s">
        <v>98</v>
      </c>
      <c r="R4171" s="2" t="s">
        <v>98</v>
      </c>
      <c r="S4171" t="s">
        <v>97</v>
      </c>
      <c r="T4171" t="s">
        <v>98</v>
      </c>
      <c r="U4171" s="2" t="s">
        <v>98</v>
      </c>
      <c r="V4171" s="2" t="s">
        <v>98</v>
      </c>
      <c r="W4171" s="2" t="s">
        <v>98</v>
      </c>
      <c r="X4171" s="2" t="s">
        <v>98</v>
      </c>
      <c r="Y4171" s="2" t="s">
        <v>98</v>
      </c>
      <c r="Z4171" s="2" t="s">
        <v>98</v>
      </c>
      <c r="AA4171" s="2" t="s">
        <v>98</v>
      </c>
      <c r="AB4171" s="2" t="s">
        <v>98</v>
      </c>
      <c r="AC4171" t="s">
        <v>190</v>
      </c>
      <c r="AD4171" t="s">
        <v>97</v>
      </c>
      <c r="AE4171" s="1" t="s">
        <v>98</v>
      </c>
      <c r="AF4171" t="s">
        <v>97</v>
      </c>
    </row>
    <row r="4172" spans="1:32">
      <c r="A4172" s="3" t="s">
        <v>184</v>
      </c>
      <c r="B4172">
        <v>4162</v>
      </c>
      <c r="C4172">
        <v>213612</v>
      </c>
      <c r="D4172" t="s">
        <v>136</v>
      </c>
      <c r="E4172" s="2" t="s">
        <v>98</v>
      </c>
      <c r="F4172" s="2" t="s">
        <v>98</v>
      </c>
      <c r="G4172" s="2" t="s">
        <v>98</v>
      </c>
      <c r="H4172" s="3" t="s">
        <v>97</v>
      </c>
      <c r="I4172" s="2" t="s">
        <v>147</v>
      </c>
      <c r="J4172" s="6" t="s">
        <v>97</v>
      </c>
      <c r="K4172" s="2" t="s">
        <v>134</v>
      </c>
      <c r="L4172" t="s">
        <v>140</v>
      </c>
      <c r="M4172" s="3" t="s">
        <v>100</v>
      </c>
      <c r="N4172" s="71" t="s">
        <v>98</v>
      </c>
      <c r="O4172" s="71" t="s">
        <v>174</v>
      </c>
      <c r="P4172" s="5" t="s">
        <v>182</v>
      </c>
      <c r="Q4172" s="2" t="s">
        <v>98</v>
      </c>
      <c r="R4172" s="2" t="s">
        <v>98</v>
      </c>
      <c r="S4172" t="s">
        <v>98</v>
      </c>
      <c r="T4172" t="s">
        <v>98</v>
      </c>
      <c r="U4172" s="2" t="s">
        <v>98</v>
      </c>
      <c r="V4172" s="2" t="s">
        <v>98</v>
      </c>
      <c r="W4172" s="2" t="s">
        <v>98</v>
      </c>
      <c r="X4172" s="2" t="s">
        <v>98</v>
      </c>
      <c r="Y4172" s="2" t="s">
        <v>98</v>
      </c>
      <c r="Z4172" s="2" t="s">
        <v>98</v>
      </c>
      <c r="AA4172" s="2" t="s">
        <v>98</v>
      </c>
      <c r="AB4172" s="2" t="s">
        <v>97</v>
      </c>
      <c r="AC4172" t="s">
        <v>189</v>
      </c>
      <c r="AD4172" s="6" t="s">
        <v>97</v>
      </c>
      <c r="AE4172" s="1" t="s">
        <v>98</v>
      </c>
      <c r="AF4172" t="s">
        <v>98</v>
      </c>
    </row>
    <row r="4173" spans="1:32">
      <c r="A4173" s="3" t="s">
        <v>184</v>
      </c>
      <c r="B4173">
        <v>4163</v>
      </c>
      <c r="C4173">
        <v>213631</v>
      </c>
      <c r="D4173" t="s">
        <v>136</v>
      </c>
      <c r="E4173" s="2" t="s">
        <v>98</v>
      </c>
      <c r="F4173" s="2" t="s">
        <v>98</v>
      </c>
      <c r="G4173" s="2" t="s">
        <v>98</v>
      </c>
      <c r="H4173" s="3" t="s">
        <v>97</v>
      </c>
      <c r="I4173" s="2" t="s">
        <v>145</v>
      </c>
      <c r="J4173" s="6" t="s">
        <v>97</v>
      </c>
      <c r="K4173" s="2" t="s">
        <v>134</v>
      </c>
      <c r="L4173" t="s">
        <v>139</v>
      </c>
      <c r="M4173" s="3" t="s">
        <v>101</v>
      </c>
      <c r="N4173" s="71" t="s">
        <v>97</v>
      </c>
      <c r="O4173" s="71" t="s">
        <v>163</v>
      </c>
      <c r="P4173" s="4" t="s">
        <v>97</v>
      </c>
      <c r="Q4173" s="2" t="s">
        <v>98</v>
      </c>
      <c r="R4173" s="2" t="s">
        <v>98</v>
      </c>
      <c r="S4173" t="s">
        <v>97</v>
      </c>
      <c r="T4173" t="s">
        <v>98</v>
      </c>
      <c r="U4173" s="2" t="s">
        <v>98</v>
      </c>
      <c r="V4173" s="2" t="s">
        <v>98</v>
      </c>
      <c r="W4173" s="2" t="s">
        <v>98</v>
      </c>
      <c r="X4173" s="2" t="s">
        <v>98</v>
      </c>
      <c r="Y4173" s="2" t="s">
        <v>98</v>
      </c>
      <c r="Z4173" s="2" t="s">
        <v>98</v>
      </c>
      <c r="AA4173" s="2" t="s">
        <v>98</v>
      </c>
      <c r="AB4173" s="2" t="s">
        <v>98</v>
      </c>
      <c r="AC4173" t="s">
        <v>190</v>
      </c>
      <c r="AD4173" s="6" t="s">
        <v>97</v>
      </c>
      <c r="AE4173" s="1" t="s">
        <v>98</v>
      </c>
      <c r="AF4173" t="s">
        <v>98</v>
      </c>
    </row>
    <row r="4174" spans="1:32">
      <c r="A4174" s="3" t="s">
        <v>181</v>
      </c>
      <c r="B4174">
        <v>4164</v>
      </c>
      <c r="C4174">
        <v>213665</v>
      </c>
      <c r="D4174" t="s">
        <v>136</v>
      </c>
      <c r="E4174" s="2" t="s">
        <v>97</v>
      </c>
      <c r="F4174" s="2" t="s">
        <v>97</v>
      </c>
      <c r="G4174" s="2" t="s">
        <v>98</v>
      </c>
      <c r="H4174" s="3" t="s">
        <v>97</v>
      </c>
      <c r="I4174" s="2" t="s">
        <v>145</v>
      </c>
      <c r="J4174" s="6" t="s">
        <v>97</v>
      </c>
      <c r="K4174" s="2" t="s">
        <v>134</v>
      </c>
      <c r="L4174" t="s">
        <v>139</v>
      </c>
      <c r="M4174" s="3" t="s">
        <v>101</v>
      </c>
      <c r="N4174" s="71" t="s">
        <v>98</v>
      </c>
      <c r="O4174" s="71" t="s">
        <v>174</v>
      </c>
      <c r="P4174" s="4" t="s">
        <v>97</v>
      </c>
      <c r="Q4174" s="2" t="s">
        <v>98</v>
      </c>
      <c r="R4174" s="2" t="s">
        <v>98</v>
      </c>
      <c r="S4174" t="s">
        <v>97</v>
      </c>
      <c r="T4174" t="s">
        <v>98</v>
      </c>
      <c r="U4174" s="2" t="s">
        <v>98</v>
      </c>
      <c r="V4174" s="2" t="s">
        <v>98</v>
      </c>
      <c r="W4174" s="2" t="s">
        <v>97</v>
      </c>
      <c r="X4174" s="2" t="s">
        <v>97</v>
      </c>
      <c r="Y4174" s="2" t="s">
        <v>99</v>
      </c>
      <c r="Z4174" s="2" t="s">
        <v>98</v>
      </c>
      <c r="AA4174" s="2" t="s">
        <v>98</v>
      </c>
      <c r="AB4174" s="2" t="s">
        <v>97</v>
      </c>
      <c r="AC4174" t="s">
        <v>190</v>
      </c>
      <c r="AD4174" t="s">
        <v>97</v>
      </c>
      <c r="AE4174" s="1" t="s">
        <v>98</v>
      </c>
      <c r="AF4174" t="s">
        <v>99</v>
      </c>
    </row>
    <row r="4175" spans="1:32">
      <c r="A4175" s="3" t="s">
        <v>183</v>
      </c>
      <c r="B4175">
        <v>4165</v>
      </c>
      <c r="C4175">
        <v>213694</v>
      </c>
      <c r="D4175" t="s">
        <v>136</v>
      </c>
      <c r="E4175" s="2" t="s">
        <v>98</v>
      </c>
      <c r="F4175" s="2" t="s">
        <v>98</v>
      </c>
      <c r="G4175" s="2" t="s">
        <v>98</v>
      </c>
      <c r="H4175" s="3" t="s">
        <v>97</v>
      </c>
      <c r="I4175" s="2" t="s">
        <v>144</v>
      </c>
      <c r="J4175" s="6" t="s">
        <v>98</v>
      </c>
      <c r="K4175" s="2" t="s">
        <v>134</v>
      </c>
      <c r="L4175" t="s">
        <v>140</v>
      </c>
      <c r="M4175" s="3" t="s">
        <v>100</v>
      </c>
      <c r="N4175" s="71" t="s">
        <v>98</v>
      </c>
      <c r="O4175" s="71" t="s">
        <v>174</v>
      </c>
      <c r="P4175" s="4" t="s">
        <v>182</v>
      </c>
      <c r="Q4175" s="2" t="s">
        <v>98</v>
      </c>
      <c r="R4175" s="2" t="s">
        <v>98</v>
      </c>
      <c r="S4175" t="s">
        <v>98</v>
      </c>
      <c r="T4175" t="s">
        <v>98</v>
      </c>
      <c r="U4175" s="2" t="s">
        <v>98</v>
      </c>
      <c r="V4175" s="2" t="s">
        <v>98</v>
      </c>
      <c r="W4175" s="2" t="s">
        <v>98</v>
      </c>
      <c r="X4175" s="2" t="s">
        <v>98</v>
      </c>
      <c r="Y4175" s="2" t="s">
        <v>186</v>
      </c>
      <c r="Z4175" s="2" t="s">
        <v>98</v>
      </c>
      <c r="AA4175" s="2" t="s">
        <v>98</v>
      </c>
      <c r="AB4175" s="2" t="s">
        <v>185</v>
      </c>
      <c r="AC4175" t="s">
        <v>189</v>
      </c>
      <c r="AD4175" s="6" t="s">
        <v>97</v>
      </c>
      <c r="AE4175" s="1" t="s">
        <v>98</v>
      </c>
      <c r="AF4175" t="s">
        <v>98</v>
      </c>
    </row>
    <row r="4176" spans="1:32">
      <c r="A4176" s="3" t="s">
        <v>184</v>
      </c>
      <c r="B4176">
        <v>4166</v>
      </c>
      <c r="C4176" s="6">
        <v>213695</v>
      </c>
      <c r="D4176" t="s">
        <v>136</v>
      </c>
      <c r="E4176" s="2" t="s">
        <v>98</v>
      </c>
      <c r="F4176" s="2" t="s">
        <v>98</v>
      </c>
      <c r="G4176" s="2" t="s">
        <v>98</v>
      </c>
      <c r="H4176" s="2" t="s">
        <v>97</v>
      </c>
      <c r="I4176" s="2" t="s">
        <v>148</v>
      </c>
      <c r="J4176" s="2" t="s">
        <v>97</v>
      </c>
      <c r="K4176" s="2" t="s">
        <v>134</v>
      </c>
      <c r="L4176" t="s">
        <v>140</v>
      </c>
      <c r="M4176" s="2" t="s">
        <v>101</v>
      </c>
      <c r="N4176" s="71" t="s">
        <v>98</v>
      </c>
      <c r="O4176" s="71" t="s">
        <v>174</v>
      </c>
      <c r="P4176" s="4" t="s">
        <v>182</v>
      </c>
      <c r="Q4176" s="2" t="s">
        <v>98</v>
      </c>
      <c r="R4176" s="2" t="s">
        <v>98</v>
      </c>
      <c r="S4176" t="s">
        <v>98</v>
      </c>
      <c r="T4176" t="s">
        <v>98</v>
      </c>
      <c r="U4176" s="2" t="s">
        <v>98</v>
      </c>
      <c r="V4176" s="2" t="s">
        <v>98</v>
      </c>
      <c r="W4176" s="2" t="s">
        <v>98</v>
      </c>
      <c r="X4176" s="2" t="s">
        <v>98</v>
      </c>
      <c r="Y4176" s="2" t="s">
        <v>186</v>
      </c>
      <c r="Z4176" s="2" t="s">
        <v>98</v>
      </c>
      <c r="AA4176" s="2" t="s">
        <v>98</v>
      </c>
      <c r="AB4176" s="2" t="s">
        <v>98</v>
      </c>
      <c r="AC4176" t="s">
        <v>189</v>
      </c>
      <c r="AD4176" t="s">
        <v>97</v>
      </c>
      <c r="AE4176" s="1" t="s">
        <v>98</v>
      </c>
      <c r="AF4176" t="s">
        <v>98</v>
      </c>
    </row>
    <row r="4177" spans="1:32">
      <c r="A4177" s="3" t="s">
        <v>184</v>
      </c>
      <c r="B4177">
        <v>4167</v>
      </c>
      <c r="C4177">
        <v>213718</v>
      </c>
      <c r="D4177" t="s">
        <v>137</v>
      </c>
      <c r="E4177" s="2" t="s">
        <v>97</v>
      </c>
      <c r="F4177" s="2" t="s">
        <v>98</v>
      </c>
      <c r="G4177" s="2" t="s">
        <v>98</v>
      </c>
      <c r="H4177" s="2" t="s">
        <v>97</v>
      </c>
      <c r="I4177" s="2" t="s">
        <v>147</v>
      </c>
      <c r="J4177" s="6" t="s">
        <v>97</v>
      </c>
      <c r="K4177" s="2" t="s">
        <v>134</v>
      </c>
      <c r="L4177" t="s">
        <v>138</v>
      </c>
      <c r="M4177" s="3" t="s">
        <v>101</v>
      </c>
      <c r="N4177" s="71" t="s">
        <v>97</v>
      </c>
      <c r="O4177" s="71" t="s">
        <v>174</v>
      </c>
      <c r="P4177" s="4" t="s">
        <v>97</v>
      </c>
      <c r="Q4177" s="2" t="s">
        <v>98</v>
      </c>
      <c r="R4177" s="2" t="s">
        <v>98</v>
      </c>
      <c r="S4177" t="s">
        <v>97</v>
      </c>
      <c r="T4177" t="s">
        <v>98</v>
      </c>
      <c r="U4177" s="2" t="s">
        <v>97</v>
      </c>
      <c r="V4177" s="2" t="s">
        <v>97</v>
      </c>
      <c r="W4177" s="2" t="s">
        <v>98</v>
      </c>
      <c r="X4177" s="2" t="s">
        <v>98</v>
      </c>
      <c r="Y4177" s="2" t="s">
        <v>97</v>
      </c>
      <c r="Z4177" s="2" t="s">
        <v>98</v>
      </c>
      <c r="AA4177" s="2" t="s">
        <v>98</v>
      </c>
      <c r="AB4177" s="2" t="s">
        <v>98</v>
      </c>
      <c r="AC4177" t="s">
        <v>190</v>
      </c>
      <c r="AD4177" t="s">
        <v>97</v>
      </c>
      <c r="AE4177" s="1" t="s">
        <v>98</v>
      </c>
      <c r="AF4177" t="s">
        <v>97</v>
      </c>
    </row>
    <row r="4178" spans="1:32">
      <c r="A4178" s="3" t="s">
        <v>184</v>
      </c>
      <c r="B4178">
        <v>4168</v>
      </c>
      <c r="C4178">
        <v>213720</v>
      </c>
      <c r="D4178" t="s">
        <v>136</v>
      </c>
      <c r="E4178" s="2" t="s">
        <v>98</v>
      </c>
      <c r="F4178" s="2" t="s">
        <v>98</v>
      </c>
      <c r="G4178" s="2" t="s">
        <v>98</v>
      </c>
      <c r="H4178" s="3" t="s">
        <v>97</v>
      </c>
      <c r="I4178" s="2" t="s">
        <v>144</v>
      </c>
      <c r="J4178" s="6" t="s">
        <v>98</v>
      </c>
      <c r="K4178" s="2" t="s">
        <v>134</v>
      </c>
      <c r="L4178" t="s">
        <v>140</v>
      </c>
      <c r="M4178" s="2" t="s">
        <v>100</v>
      </c>
      <c r="N4178" s="70" t="s">
        <v>98</v>
      </c>
      <c r="O4178" s="70" t="s">
        <v>174</v>
      </c>
      <c r="P4178" s="5" t="s">
        <v>182</v>
      </c>
      <c r="Q4178" s="2" t="s">
        <v>98</v>
      </c>
      <c r="R4178" s="2" t="s">
        <v>98</v>
      </c>
      <c r="S4178" t="s">
        <v>98</v>
      </c>
      <c r="T4178" t="s">
        <v>98</v>
      </c>
      <c r="U4178" s="2" t="s">
        <v>98</v>
      </c>
      <c r="V4178" s="2" t="s">
        <v>98</v>
      </c>
      <c r="W4178" s="2" t="s">
        <v>98</v>
      </c>
      <c r="X4178" s="2" t="s">
        <v>98</v>
      </c>
      <c r="Y4178" s="2" t="s">
        <v>186</v>
      </c>
      <c r="Z4178" s="2" t="s">
        <v>98</v>
      </c>
      <c r="AA4178" s="2" t="s">
        <v>98</v>
      </c>
      <c r="AB4178" s="2" t="s">
        <v>97</v>
      </c>
      <c r="AC4178" t="s">
        <v>189</v>
      </c>
      <c r="AD4178" t="s">
        <v>97</v>
      </c>
      <c r="AE4178" s="1" t="s">
        <v>98</v>
      </c>
      <c r="AF4178" t="s">
        <v>98</v>
      </c>
    </row>
    <row r="4179" spans="1:32">
      <c r="A4179" s="3" t="s">
        <v>184</v>
      </c>
      <c r="B4179">
        <v>4169</v>
      </c>
      <c r="C4179" s="6">
        <v>213725</v>
      </c>
      <c r="D4179" t="s">
        <v>136</v>
      </c>
      <c r="E4179" s="2" t="s">
        <v>97</v>
      </c>
      <c r="F4179" s="2" t="s">
        <v>98</v>
      </c>
      <c r="G4179" s="2" t="s">
        <v>98</v>
      </c>
      <c r="H4179" s="2" t="s">
        <v>97</v>
      </c>
      <c r="I4179" s="2" t="s">
        <v>147</v>
      </c>
      <c r="J4179" s="2" t="s">
        <v>97</v>
      </c>
      <c r="K4179" s="2" t="s">
        <v>134</v>
      </c>
      <c r="L4179" t="s">
        <v>140</v>
      </c>
      <c r="M4179" s="2" t="s">
        <v>100</v>
      </c>
      <c r="N4179" s="71" t="s">
        <v>97</v>
      </c>
      <c r="O4179" s="71" t="s">
        <v>174</v>
      </c>
      <c r="P4179" s="4" t="s">
        <v>98</v>
      </c>
      <c r="Q4179" s="2" t="s">
        <v>98</v>
      </c>
      <c r="R4179" s="2" t="s">
        <v>98</v>
      </c>
      <c r="S4179" t="s">
        <v>97</v>
      </c>
      <c r="T4179" t="s">
        <v>98</v>
      </c>
      <c r="U4179" s="2" t="s">
        <v>98</v>
      </c>
      <c r="V4179" s="2" t="s">
        <v>98</v>
      </c>
      <c r="W4179" s="2" t="s">
        <v>98</v>
      </c>
      <c r="X4179" s="2" t="s">
        <v>98</v>
      </c>
      <c r="Y4179" s="2" t="s">
        <v>98</v>
      </c>
      <c r="Z4179" s="2" t="s">
        <v>98</v>
      </c>
      <c r="AA4179" s="2" t="s">
        <v>98</v>
      </c>
      <c r="AB4179" s="2" t="s">
        <v>98</v>
      </c>
      <c r="AC4179" t="s">
        <v>190</v>
      </c>
      <c r="AD4179" t="s">
        <v>97</v>
      </c>
      <c r="AE4179" s="1" t="s">
        <v>98</v>
      </c>
      <c r="AF4179" t="s">
        <v>98</v>
      </c>
    </row>
    <row r="4180" spans="1:32">
      <c r="A4180" s="3" t="s">
        <v>184</v>
      </c>
      <c r="B4180">
        <v>4170</v>
      </c>
      <c r="C4180">
        <v>213739</v>
      </c>
      <c r="D4180" t="s">
        <v>136</v>
      </c>
      <c r="E4180" s="2" t="s">
        <v>98</v>
      </c>
      <c r="F4180" s="2" t="s">
        <v>98</v>
      </c>
      <c r="G4180" s="2" t="s">
        <v>98</v>
      </c>
      <c r="H4180" s="3" t="s">
        <v>97</v>
      </c>
      <c r="I4180" s="2" t="s">
        <v>146</v>
      </c>
      <c r="J4180" s="6" t="s">
        <v>97</v>
      </c>
      <c r="K4180" s="2" t="s">
        <v>134</v>
      </c>
      <c r="L4180" t="s">
        <v>140</v>
      </c>
      <c r="M4180" s="3" t="s">
        <v>100</v>
      </c>
      <c r="N4180" s="71" t="s">
        <v>97</v>
      </c>
      <c r="O4180" s="71" t="s">
        <v>174</v>
      </c>
      <c r="P4180" s="4" t="s">
        <v>182</v>
      </c>
      <c r="Q4180" s="2" t="s">
        <v>98</v>
      </c>
      <c r="R4180" s="2" t="s">
        <v>98</v>
      </c>
      <c r="S4180" t="s">
        <v>98</v>
      </c>
      <c r="T4180" t="s">
        <v>98</v>
      </c>
      <c r="U4180" s="2" t="s">
        <v>98</v>
      </c>
      <c r="V4180" s="2" t="s">
        <v>98</v>
      </c>
      <c r="W4180" s="2" t="s">
        <v>98</v>
      </c>
      <c r="X4180" s="2" t="s">
        <v>98</v>
      </c>
      <c r="Y4180" s="2" t="s">
        <v>186</v>
      </c>
      <c r="Z4180" s="2" t="s">
        <v>98</v>
      </c>
      <c r="AA4180" s="2" t="s">
        <v>98</v>
      </c>
      <c r="AB4180" s="2" t="s">
        <v>99</v>
      </c>
      <c r="AC4180" t="s">
        <v>189</v>
      </c>
      <c r="AD4180" t="s">
        <v>97</v>
      </c>
      <c r="AE4180" s="1" t="s">
        <v>98</v>
      </c>
      <c r="AF4180" t="s">
        <v>97</v>
      </c>
    </row>
    <row r="4181" spans="1:32">
      <c r="A4181" s="3" t="s">
        <v>183</v>
      </c>
      <c r="B4181">
        <v>4171</v>
      </c>
      <c r="C4181">
        <v>213741</v>
      </c>
      <c r="D4181" t="s">
        <v>136</v>
      </c>
      <c r="E4181" s="2" t="s">
        <v>98</v>
      </c>
      <c r="F4181" s="2" t="s">
        <v>98</v>
      </c>
      <c r="G4181" s="2" t="s">
        <v>98</v>
      </c>
      <c r="H4181" s="3" t="s">
        <v>97</v>
      </c>
      <c r="I4181" s="3" t="s">
        <v>146</v>
      </c>
      <c r="J4181" s="6" t="s">
        <v>97</v>
      </c>
      <c r="K4181" s="3" t="s">
        <v>134</v>
      </c>
      <c r="L4181" t="s">
        <v>140</v>
      </c>
      <c r="M4181" s="2" t="s">
        <v>100</v>
      </c>
      <c r="N4181" s="70" t="s">
        <v>97</v>
      </c>
      <c r="O4181" s="70" t="s">
        <v>174</v>
      </c>
      <c r="P4181" s="4" t="s">
        <v>98</v>
      </c>
      <c r="Q4181" s="2" t="s">
        <v>98</v>
      </c>
      <c r="R4181" s="2" t="s">
        <v>98</v>
      </c>
      <c r="S4181" t="s">
        <v>97</v>
      </c>
      <c r="T4181" t="s">
        <v>98</v>
      </c>
      <c r="U4181" s="2" t="s">
        <v>98</v>
      </c>
      <c r="V4181" s="2" t="s">
        <v>98</v>
      </c>
      <c r="W4181" s="2" t="s">
        <v>98</v>
      </c>
      <c r="X4181" s="2" t="s">
        <v>98</v>
      </c>
      <c r="Y4181" s="2" t="s">
        <v>186</v>
      </c>
      <c r="Z4181" s="2" t="s">
        <v>98</v>
      </c>
      <c r="AA4181" s="2" t="s">
        <v>98</v>
      </c>
      <c r="AB4181" s="2" t="s">
        <v>99</v>
      </c>
      <c r="AC4181" t="s">
        <v>189</v>
      </c>
      <c r="AD4181" s="6" t="s">
        <v>97</v>
      </c>
      <c r="AE4181" s="1" t="s">
        <v>98</v>
      </c>
      <c r="AF4181" t="s">
        <v>98</v>
      </c>
    </row>
    <row r="4182" spans="1:32">
      <c r="A4182" s="3" t="s">
        <v>184</v>
      </c>
      <c r="B4182">
        <v>4172</v>
      </c>
      <c r="C4182">
        <v>213761</v>
      </c>
      <c r="D4182" t="s">
        <v>137</v>
      </c>
      <c r="E4182" s="2" t="s">
        <v>98</v>
      </c>
      <c r="F4182" s="2" t="s">
        <v>98</v>
      </c>
      <c r="G4182" s="2" t="s">
        <v>98</v>
      </c>
      <c r="H4182" s="3" t="s">
        <v>97</v>
      </c>
      <c r="I4182" s="2" t="s">
        <v>149</v>
      </c>
      <c r="J4182" s="6" t="s">
        <v>97</v>
      </c>
      <c r="K4182" s="2" t="s">
        <v>134</v>
      </c>
      <c r="L4182" t="s">
        <v>140</v>
      </c>
      <c r="M4182" s="2" t="s">
        <v>100</v>
      </c>
      <c r="N4182" s="70" t="s">
        <v>97</v>
      </c>
      <c r="O4182" s="70" t="s">
        <v>163</v>
      </c>
      <c r="P4182" s="5" t="s">
        <v>182</v>
      </c>
      <c r="Q4182" s="2" t="s">
        <v>98</v>
      </c>
      <c r="R4182" s="2" t="s">
        <v>98</v>
      </c>
      <c r="S4182" t="s">
        <v>98</v>
      </c>
      <c r="T4182" t="s">
        <v>98</v>
      </c>
      <c r="U4182" s="2" t="s">
        <v>98</v>
      </c>
      <c r="V4182" s="2" t="s">
        <v>98</v>
      </c>
      <c r="W4182" s="2" t="s">
        <v>98</v>
      </c>
      <c r="X4182" s="2" t="s">
        <v>98</v>
      </c>
      <c r="Y4182" s="2" t="s">
        <v>99</v>
      </c>
      <c r="Z4182" s="2" t="s">
        <v>98</v>
      </c>
      <c r="AA4182" s="2" t="s">
        <v>98</v>
      </c>
      <c r="AB4182" s="2" t="s">
        <v>97</v>
      </c>
      <c r="AC4182" t="s">
        <v>190</v>
      </c>
      <c r="AD4182" s="6" t="s">
        <v>97</v>
      </c>
      <c r="AE4182" s="1" t="s">
        <v>98</v>
      </c>
      <c r="AF4182" t="s">
        <v>98</v>
      </c>
    </row>
    <row r="4183" spans="1:32">
      <c r="A4183" s="3" t="s">
        <v>184</v>
      </c>
      <c r="B4183">
        <v>4173</v>
      </c>
      <c r="C4183">
        <v>213767</v>
      </c>
      <c r="D4183" t="s">
        <v>136</v>
      </c>
      <c r="E4183" s="2" t="s">
        <v>98</v>
      </c>
      <c r="F4183" s="2" t="s">
        <v>98</v>
      </c>
      <c r="G4183" s="2" t="s">
        <v>98</v>
      </c>
      <c r="H4183" s="3" t="s">
        <v>97</v>
      </c>
      <c r="I4183" s="3" t="s">
        <v>146</v>
      </c>
      <c r="J4183" s="6" t="s">
        <v>97</v>
      </c>
      <c r="K4183" s="2" t="s">
        <v>134</v>
      </c>
      <c r="L4183" t="s">
        <v>140</v>
      </c>
      <c r="M4183" s="2" t="s">
        <v>101</v>
      </c>
      <c r="N4183" s="70" t="s">
        <v>98</v>
      </c>
      <c r="O4183" s="70" t="s">
        <v>174</v>
      </c>
      <c r="P4183" s="4" t="s">
        <v>182</v>
      </c>
      <c r="Q4183" s="2" t="s">
        <v>98</v>
      </c>
      <c r="R4183" s="2" t="s">
        <v>98</v>
      </c>
      <c r="S4183" t="s">
        <v>98</v>
      </c>
      <c r="T4183" t="s">
        <v>98</v>
      </c>
      <c r="U4183" s="2" t="s">
        <v>98</v>
      </c>
      <c r="V4183" s="2" t="s">
        <v>98</v>
      </c>
      <c r="W4183" s="2" t="s">
        <v>98</v>
      </c>
      <c r="X4183" s="2" t="s">
        <v>98</v>
      </c>
      <c r="Y4183" s="2" t="s">
        <v>186</v>
      </c>
      <c r="Z4183" s="2" t="s">
        <v>98</v>
      </c>
      <c r="AA4183" s="2" t="s">
        <v>98</v>
      </c>
      <c r="AB4183" s="2" t="s">
        <v>97</v>
      </c>
      <c r="AC4183" t="s">
        <v>190</v>
      </c>
      <c r="AD4183" s="6" t="s">
        <v>97</v>
      </c>
      <c r="AE4183" s="1" t="s">
        <v>98</v>
      </c>
      <c r="AF4183" t="s">
        <v>98</v>
      </c>
    </row>
    <row r="4184" spans="1:32">
      <c r="A4184" s="3" t="s">
        <v>184</v>
      </c>
      <c r="B4184">
        <v>4174</v>
      </c>
      <c r="C4184" s="6">
        <v>213768</v>
      </c>
      <c r="D4184" t="s">
        <v>137</v>
      </c>
      <c r="E4184" s="2" t="s">
        <v>98</v>
      </c>
      <c r="F4184" s="2" t="s">
        <v>98</v>
      </c>
      <c r="G4184" s="2" t="s">
        <v>98</v>
      </c>
      <c r="H4184" s="2" t="s">
        <v>97</v>
      </c>
      <c r="I4184" s="2" t="s">
        <v>146</v>
      </c>
      <c r="J4184" s="2" t="s">
        <v>97</v>
      </c>
      <c r="K4184" s="2" t="s">
        <v>134</v>
      </c>
      <c r="L4184" t="s">
        <v>140</v>
      </c>
      <c r="M4184" s="2" t="s">
        <v>101</v>
      </c>
      <c r="N4184" s="71" t="s">
        <v>97</v>
      </c>
      <c r="O4184" s="71" t="s">
        <v>174</v>
      </c>
      <c r="P4184" s="4" t="s">
        <v>98</v>
      </c>
      <c r="Q4184" s="2" t="s">
        <v>98</v>
      </c>
      <c r="R4184" s="2" t="s">
        <v>98</v>
      </c>
      <c r="S4184" t="s">
        <v>97</v>
      </c>
      <c r="T4184" t="s">
        <v>98</v>
      </c>
      <c r="U4184" s="2" t="s">
        <v>98</v>
      </c>
      <c r="V4184" s="2" t="s">
        <v>98</v>
      </c>
      <c r="W4184" s="2" t="s">
        <v>98</v>
      </c>
      <c r="X4184" s="2" t="s">
        <v>98</v>
      </c>
      <c r="Y4184" s="2" t="s">
        <v>186</v>
      </c>
      <c r="Z4184" s="2" t="s">
        <v>98</v>
      </c>
      <c r="AA4184" s="2" t="s">
        <v>98</v>
      </c>
      <c r="AB4184" s="2" t="s">
        <v>97</v>
      </c>
      <c r="AC4184" t="s">
        <v>190</v>
      </c>
      <c r="AD4184" t="s">
        <v>97</v>
      </c>
      <c r="AE4184" s="1" t="s">
        <v>98</v>
      </c>
      <c r="AF4184" t="s">
        <v>98</v>
      </c>
    </row>
    <row r="4185" spans="1:32">
      <c r="A4185" s="3" t="s">
        <v>184</v>
      </c>
      <c r="B4185">
        <v>4175</v>
      </c>
      <c r="C4185" s="6">
        <v>213777</v>
      </c>
      <c r="D4185" t="s">
        <v>136</v>
      </c>
      <c r="E4185" s="2" t="s">
        <v>98</v>
      </c>
      <c r="F4185" s="2" t="s">
        <v>98</v>
      </c>
      <c r="G4185" s="2" t="s">
        <v>98</v>
      </c>
      <c r="H4185" s="2" t="s">
        <v>97</v>
      </c>
      <c r="I4185" s="2" t="s">
        <v>148</v>
      </c>
      <c r="J4185" s="2" t="s">
        <v>97</v>
      </c>
      <c r="K4185" s="2" t="s">
        <v>134</v>
      </c>
      <c r="L4185" t="s">
        <v>139</v>
      </c>
      <c r="M4185" s="2" t="s">
        <v>101</v>
      </c>
      <c r="N4185" s="71" t="s">
        <v>97</v>
      </c>
      <c r="O4185" s="71" t="s">
        <v>174</v>
      </c>
      <c r="P4185" s="4" t="s">
        <v>97</v>
      </c>
      <c r="Q4185" s="2" t="s">
        <v>97</v>
      </c>
      <c r="R4185" s="2" t="s">
        <v>98</v>
      </c>
      <c r="S4185" t="s">
        <v>97</v>
      </c>
      <c r="T4185" t="s">
        <v>97</v>
      </c>
      <c r="U4185" s="2" t="s">
        <v>98</v>
      </c>
      <c r="V4185" s="2" t="s">
        <v>98</v>
      </c>
      <c r="W4185" s="2" t="s">
        <v>98</v>
      </c>
      <c r="X4185" s="2" t="s">
        <v>98</v>
      </c>
      <c r="Y4185" s="2" t="s">
        <v>98</v>
      </c>
      <c r="Z4185" s="2" t="s">
        <v>98</v>
      </c>
      <c r="AA4185" s="2" t="s">
        <v>98</v>
      </c>
      <c r="AB4185" s="2" t="s">
        <v>97</v>
      </c>
      <c r="AC4185" t="s">
        <v>190</v>
      </c>
      <c r="AD4185" t="s">
        <v>97</v>
      </c>
      <c r="AE4185" s="1" t="s">
        <v>98</v>
      </c>
      <c r="AF4185" t="s">
        <v>97</v>
      </c>
    </row>
    <row r="4186" spans="1:32">
      <c r="A4186" s="3" t="s">
        <v>184</v>
      </c>
      <c r="B4186">
        <v>4176</v>
      </c>
      <c r="C4186" s="6">
        <v>213778</v>
      </c>
      <c r="D4186" t="s">
        <v>136</v>
      </c>
      <c r="E4186" s="2" t="s">
        <v>98</v>
      </c>
      <c r="F4186" s="2" t="s">
        <v>98</v>
      </c>
      <c r="G4186" s="2" t="s">
        <v>98</v>
      </c>
      <c r="H4186" s="2" t="s">
        <v>97</v>
      </c>
      <c r="I4186" s="2" t="s">
        <v>148</v>
      </c>
      <c r="J4186" s="2" t="s">
        <v>97</v>
      </c>
      <c r="K4186" s="2" t="s">
        <v>134</v>
      </c>
      <c r="L4186" t="s">
        <v>139</v>
      </c>
      <c r="M4186" s="2" t="s">
        <v>101</v>
      </c>
      <c r="N4186" s="71" t="s">
        <v>97</v>
      </c>
      <c r="O4186" s="71" t="s">
        <v>174</v>
      </c>
      <c r="P4186" s="4" t="s">
        <v>97</v>
      </c>
      <c r="Q4186" s="2" t="s">
        <v>97</v>
      </c>
      <c r="R4186" s="2" t="s">
        <v>98</v>
      </c>
      <c r="S4186" t="s">
        <v>97</v>
      </c>
      <c r="T4186" t="s">
        <v>98</v>
      </c>
      <c r="U4186" s="2" t="s">
        <v>98</v>
      </c>
      <c r="V4186" s="2" t="s">
        <v>98</v>
      </c>
      <c r="W4186" s="2" t="s">
        <v>98</v>
      </c>
      <c r="X4186" s="2" t="s">
        <v>98</v>
      </c>
      <c r="Y4186" s="2" t="s">
        <v>98</v>
      </c>
      <c r="Z4186" s="2" t="s">
        <v>98</v>
      </c>
      <c r="AA4186" s="2" t="s">
        <v>98</v>
      </c>
      <c r="AB4186" s="2" t="s">
        <v>97</v>
      </c>
      <c r="AC4186" t="s">
        <v>190</v>
      </c>
      <c r="AD4186" t="s">
        <v>97</v>
      </c>
      <c r="AE4186" s="1" t="s">
        <v>98</v>
      </c>
      <c r="AF4186" t="s">
        <v>98</v>
      </c>
    </row>
    <row r="4187" spans="1:32">
      <c r="A4187" s="3" t="s">
        <v>184</v>
      </c>
      <c r="B4187">
        <v>4177</v>
      </c>
      <c r="C4187">
        <v>213781</v>
      </c>
      <c r="D4187" t="s">
        <v>136</v>
      </c>
      <c r="E4187" s="2" t="s">
        <v>98</v>
      </c>
      <c r="F4187" s="2" t="s">
        <v>98</v>
      </c>
      <c r="G4187" s="2" t="s">
        <v>98</v>
      </c>
      <c r="H4187" s="2" t="s">
        <v>97</v>
      </c>
      <c r="I4187" s="2" t="s">
        <v>145</v>
      </c>
      <c r="J4187" s="6" t="s">
        <v>97</v>
      </c>
      <c r="K4187" s="2" t="s">
        <v>134</v>
      </c>
      <c r="L4187" t="s">
        <v>140</v>
      </c>
      <c r="M4187" s="3" t="s">
        <v>101</v>
      </c>
      <c r="N4187" s="71" t="s">
        <v>98</v>
      </c>
      <c r="O4187" s="71" t="s">
        <v>174</v>
      </c>
      <c r="P4187" s="4" t="s">
        <v>98</v>
      </c>
      <c r="Q4187" s="2" t="s">
        <v>98</v>
      </c>
      <c r="R4187" s="2" t="s">
        <v>98</v>
      </c>
      <c r="S4187" t="s">
        <v>97</v>
      </c>
      <c r="T4187" t="s">
        <v>98</v>
      </c>
      <c r="U4187" s="2" t="s">
        <v>98</v>
      </c>
      <c r="V4187" s="2" t="s">
        <v>98</v>
      </c>
      <c r="W4187" s="2" t="s">
        <v>98</v>
      </c>
      <c r="X4187" s="2" t="s">
        <v>98</v>
      </c>
      <c r="Y4187" s="2" t="s">
        <v>98</v>
      </c>
      <c r="Z4187" s="2" t="s">
        <v>98</v>
      </c>
      <c r="AA4187" s="2" t="s">
        <v>98</v>
      </c>
      <c r="AB4187" s="2" t="s">
        <v>97</v>
      </c>
      <c r="AC4187" t="s">
        <v>190</v>
      </c>
      <c r="AD4187" s="6" t="s">
        <v>97</v>
      </c>
      <c r="AE4187" s="1" t="s">
        <v>98</v>
      </c>
      <c r="AF4187" t="s">
        <v>97</v>
      </c>
    </row>
    <row r="4188" spans="1:32">
      <c r="A4188" s="3" t="s">
        <v>183</v>
      </c>
      <c r="B4188">
        <v>4178</v>
      </c>
      <c r="C4188" s="6">
        <v>213782</v>
      </c>
      <c r="D4188" t="s">
        <v>137</v>
      </c>
      <c r="E4188" s="2" t="s">
        <v>98</v>
      </c>
      <c r="F4188" s="2" t="s">
        <v>98</v>
      </c>
      <c r="G4188" s="2" t="s">
        <v>98</v>
      </c>
      <c r="H4188" s="2" t="s">
        <v>97</v>
      </c>
      <c r="I4188" s="2" t="s">
        <v>147</v>
      </c>
      <c r="J4188" s="2" t="s">
        <v>97</v>
      </c>
      <c r="K4188" s="2" t="s">
        <v>134</v>
      </c>
      <c r="L4188" t="s">
        <v>140</v>
      </c>
      <c r="M4188" s="2" t="s">
        <v>100</v>
      </c>
      <c r="N4188" s="71" t="s">
        <v>98</v>
      </c>
      <c r="O4188" s="71" t="s">
        <v>174</v>
      </c>
      <c r="P4188" s="4" t="s">
        <v>182</v>
      </c>
      <c r="Q4188" s="2" t="s">
        <v>98</v>
      </c>
      <c r="R4188" s="2" t="s">
        <v>98</v>
      </c>
      <c r="S4188" t="s">
        <v>98</v>
      </c>
      <c r="T4188" t="s">
        <v>98</v>
      </c>
      <c r="U4188" s="2" t="s">
        <v>98</v>
      </c>
      <c r="V4188" s="2" t="s">
        <v>98</v>
      </c>
      <c r="W4188" s="2" t="s">
        <v>98</v>
      </c>
      <c r="X4188" s="2" t="s">
        <v>98</v>
      </c>
      <c r="Y4188" s="2" t="s">
        <v>186</v>
      </c>
      <c r="Z4188" s="2" t="s">
        <v>98</v>
      </c>
      <c r="AA4188" s="2" t="s">
        <v>98</v>
      </c>
      <c r="AB4188" s="2" t="s">
        <v>97</v>
      </c>
      <c r="AC4188" t="s">
        <v>189</v>
      </c>
      <c r="AD4188" t="s">
        <v>97</v>
      </c>
      <c r="AE4188" s="1" t="s">
        <v>98</v>
      </c>
      <c r="AF4188" t="s">
        <v>98</v>
      </c>
    </row>
    <row r="4189" spans="1:32">
      <c r="A4189" s="3" t="s">
        <v>184</v>
      </c>
      <c r="B4189">
        <v>4179</v>
      </c>
      <c r="C4189" s="6">
        <v>213797</v>
      </c>
      <c r="D4189" t="s">
        <v>136</v>
      </c>
      <c r="E4189" s="2" t="s">
        <v>98</v>
      </c>
      <c r="F4189" s="2" t="s">
        <v>98</v>
      </c>
      <c r="G4189" s="2" t="s">
        <v>98</v>
      </c>
      <c r="H4189" s="2" t="s">
        <v>98</v>
      </c>
      <c r="I4189" s="2" t="s">
        <v>147</v>
      </c>
      <c r="J4189" s="2" t="s">
        <v>97</v>
      </c>
      <c r="K4189" s="2" t="s">
        <v>134</v>
      </c>
      <c r="L4189" t="s">
        <v>140</v>
      </c>
      <c r="M4189" s="2" t="s">
        <v>100</v>
      </c>
      <c r="N4189" s="71" t="s">
        <v>98</v>
      </c>
      <c r="O4189" s="71" t="s">
        <v>174</v>
      </c>
      <c r="P4189" s="4" t="s">
        <v>98</v>
      </c>
      <c r="Q4189" s="2" t="s">
        <v>98</v>
      </c>
      <c r="R4189" s="2" t="s">
        <v>98</v>
      </c>
      <c r="S4189" t="s">
        <v>97</v>
      </c>
      <c r="T4189" t="s">
        <v>98</v>
      </c>
      <c r="U4189" s="2" t="s">
        <v>98</v>
      </c>
      <c r="V4189" s="2" t="s">
        <v>98</v>
      </c>
      <c r="W4189" s="2" t="s">
        <v>98</v>
      </c>
      <c r="X4189" s="2" t="s">
        <v>98</v>
      </c>
      <c r="Y4189" s="2" t="s">
        <v>186</v>
      </c>
      <c r="Z4189" s="2" t="s">
        <v>98</v>
      </c>
      <c r="AA4189" s="2" t="s">
        <v>98</v>
      </c>
      <c r="AB4189" s="2" t="s">
        <v>97</v>
      </c>
      <c r="AC4189" t="s">
        <v>189</v>
      </c>
      <c r="AD4189" t="s">
        <v>97</v>
      </c>
      <c r="AE4189" s="1" t="s">
        <v>98</v>
      </c>
      <c r="AF4189" t="s">
        <v>98</v>
      </c>
    </row>
    <row r="4190" spans="1:32">
      <c r="A4190" s="3" t="s">
        <v>181</v>
      </c>
      <c r="B4190">
        <v>4180</v>
      </c>
      <c r="C4190" s="6">
        <v>213800</v>
      </c>
      <c r="D4190" t="s">
        <v>136</v>
      </c>
      <c r="E4190" s="2" t="s">
        <v>98</v>
      </c>
      <c r="F4190" s="2" t="s">
        <v>98</v>
      </c>
      <c r="G4190" s="2" t="s">
        <v>98</v>
      </c>
      <c r="H4190" s="2" t="s">
        <v>97</v>
      </c>
      <c r="I4190" s="2" t="s">
        <v>149</v>
      </c>
      <c r="J4190" s="2" t="s">
        <v>97</v>
      </c>
      <c r="K4190" s="2" t="s">
        <v>134</v>
      </c>
      <c r="L4190" t="s">
        <v>139</v>
      </c>
      <c r="M4190" s="2" t="s">
        <v>100</v>
      </c>
      <c r="N4190" s="71" t="s">
        <v>97</v>
      </c>
      <c r="O4190" s="71" t="s">
        <v>163</v>
      </c>
      <c r="P4190" s="4" t="s">
        <v>97</v>
      </c>
      <c r="Q4190" s="2" t="s">
        <v>97</v>
      </c>
      <c r="R4190" s="2" t="s">
        <v>97</v>
      </c>
      <c r="S4190" t="s">
        <v>97</v>
      </c>
      <c r="T4190" t="s">
        <v>98</v>
      </c>
      <c r="U4190" s="2" t="s">
        <v>98</v>
      </c>
      <c r="V4190" s="2" t="s">
        <v>98</v>
      </c>
      <c r="W4190" s="2" t="s">
        <v>98</v>
      </c>
      <c r="X4190" s="2" t="s">
        <v>98</v>
      </c>
      <c r="Y4190" s="2" t="s">
        <v>99</v>
      </c>
      <c r="Z4190" s="2" t="s">
        <v>97</v>
      </c>
      <c r="AA4190" s="2" t="s">
        <v>98</v>
      </c>
      <c r="AB4190" s="2" t="s">
        <v>99</v>
      </c>
      <c r="AC4190" t="s">
        <v>190</v>
      </c>
      <c r="AD4190" t="s">
        <v>97</v>
      </c>
      <c r="AE4190" s="1" t="s">
        <v>98</v>
      </c>
      <c r="AF4190" t="s">
        <v>97</v>
      </c>
    </row>
    <row r="4191" spans="1:32">
      <c r="A4191" s="3" t="s">
        <v>184</v>
      </c>
      <c r="B4191">
        <v>4181</v>
      </c>
      <c r="C4191" s="6">
        <v>213804</v>
      </c>
      <c r="D4191" t="s">
        <v>137</v>
      </c>
      <c r="E4191" s="2" t="s">
        <v>98</v>
      </c>
      <c r="F4191" s="2" t="s">
        <v>98</v>
      </c>
      <c r="G4191" s="2" t="s">
        <v>98</v>
      </c>
      <c r="H4191" s="2" t="s">
        <v>98</v>
      </c>
      <c r="I4191" s="2" t="s">
        <v>149</v>
      </c>
      <c r="J4191" s="2" t="s">
        <v>97</v>
      </c>
      <c r="K4191" s="2" t="s">
        <v>134</v>
      </c>
      <c r="L4191" t="s">
        <v>138</v>
      </c>
      <c r="M4191" s="2" t="s">
        <v>101</v>
      </c>
      <c r="N4191" s="71" t="s">
        <v>98</v>
      </c>
      <c r="O4191" s="71" t="s">
        <v>174</v>
      </c>
      <c r="P4191" s="4" t="s">
        <v>97</v>
      </c>
      <c r="Q4191" s="2" t="s">
        <v>97</v>
      </c>
      <c r="R4191" s="2" t="s">
        <v>98</v>
      </c>
      <c r="S4191" t="s">
        <v>97</v>
      </c>
      <c r="T4191" t="s">
        <v>98</v>
      </c>
      <c r="U4191" s="2" t="s">
        <v>97</v>
      </c>
      <c r="V4191" s="2" t="s">
        <v>97</v>
      </c>
      <c r="W4191" s="2" t="s">
        <v>98</v>
      </c>
      <c r="X4191" s="2" t="s">
        <v>97</v>
      </c>
      <c r="Y4191" s="2" t="s">
        <v>99</v>
      </c>
      <c r="Z4191" s="2" t="s">
        <v>98</v>
      </c>
      <c r="AA4191" s="2" t="s">
        <v>98</v>
      </c>
      <c r="AB4191" s="2" t="s">
        <v>98</v>
      </c>
      <c r="AC4191" t="s">
        <v>190</v>
      </c>
      <c r="AD4191" t="s">
        <v>97</v>
      </c>
      <c r="AE4191" s="1" t="s">
        <v>98</v>
      </c>
      <c r="AF4191" t="s">
        <v>98</v>
      </c>
    </row>
    <row r="4192" spans="1:32">
      <c r="A4192" s="3" t="s">
        <v>184</v>
      </c>
      <c r="B4192">
        <v>4182</v>
      </c>
      <c r="C4192">
        <v>213845</v>
      </c>
      <c r="D4192" t="s">
        <v>136</v>
      </c>
      <c r="E4192" s="2" t="s">
        <v>98</v>
      </c>
      <c r="F4192" s="2" t="s">
        <v>98</v>
      </c>
      <c r="G4192" s="2" t="s">
        <v>98</v>
      </c>
      <c r="H4192" s="2" t="s">
        <v>97</v>
      </c>
      <c r="I4192" s="2" t="s">
        <v>148</v>
      </c>
      <c r="J4192" s="6" t="s">
        <v>97</v>
      </c>
      <c r="K4192" s="2" t="s">
        <v>134</v>
      </c>
      <c r="L4192" t="s">
        <v>140</v>
      </c>
      <c r="M4192" s="3" t="s">
        <v>101</v>
      </c>
      <c r="N4192" s="71" t="s">
        <v>97</v>
      </c>
      <c r="O4192" s="71" t="s">
        <v>174</v>
      </c>
      <c r="P4192" s="4" t="s">
        <v>182</v>
      </c>
      <c r="Q4192" s="2" t="s">
        <v>98</v>
      </c>
      <c r="R4192" s="2" t="s">
        <v>98</v>
      </c>
      <c r="S4192" t="s">
        <v>98</v>
      </c>
      <c r="T4192" t="s">
        <v>98</v>
      </c>
      <c r="U4192" s="2" t="s">
        <v>98</v>
      </c>
      <c r="V4192" s="2" t="s">
        <v>98</v>
      </c>
      <c r="W4192" s="2" t="s">
        <v>98</v>
      </c>
      <c r="X4192" s="2" t="s">
        <v>98</v>
      </c>
      <c r="Y4192" s="2" t="s">
        <v>186</v>
      </c>
      <c r="Z4192" s="2" t="s">
        <v>98</v>
      </c>
      <c r="AA4192" s="2" t="s">
        <v>98</v>
      </c>
      <c r="AB4192" s="2" t="s">
        <v>97</v>
      </c>
      <c r="AC4192" t="s">
        <v>190</v>
      </c>
      <c r="AD4192" t="s">
        <v>97</v>
      </c>
      <c r="AE4192" s="1" t="s">
        <v>98</v>
      </c>
      <c r="AF4192" t="s">
        <v>98</v>
      </c>
    </row>
    <row r="4193" spans="1:32">
      <c r="A4193" s="3" t="s">
        <v>184</v>
      </c>
      <c r="B4193">
        <v>4183</v>
      </c>
      <c r="C4193" s="6">
        <v>213849</v>
      </c>
      <c r="D4193" t="s">
        <v>136</v>
      </c>
      <c r="E4193" s="2" t="s">
        <v>98</v>
      </c>
      <c r="F4193" s="2" t="s">
        <v>98</v>
      </c>
      <c r="G4193" s="2" t="s">
        <v>98</v>
      </c>
      <c r="H4193" s="2" t="s">
        <v>97</v>
      </c>
      <c r="I4193" s="2" t="s">
        <v>147</v>
      </c>
      <c r="J4193" s="2" t="s">
        <v>97</v>
      </c>
      <c r="K4193" s="2" t="s">
        <v>135</v>
      </c>
      <c r="L4193" t="s">
        <v>140</v>
      </c>
      <c r="M4193" s="2" t="s">
        <v>100</v>
      </c>
      <c r="N4193" s="71" t="s">
        <v>97</v>
      </c>
      <c r="O4193" s="71" t="s">
        <v>163</v>
      </c>
      <c r="P4193" s="4" t="s">
        <v>97</v>
      </c>
      <c r="Q4193" s="2" t="s">
        <v>98</v>
      </c>
      <c r="R4193" s="2" t="s">
        <v>98</v>
      </c>
      <c r="S4193" t="s">
        <v>97</v>
      </c>
      <c r="T4193" t="s">
        <v>98</v>
      </c>
      <c r="U4193" s="2" t="s">
        <v>98</v>
      </c>
      <c r="V4193" s="2" t="s">
        <v>98</v>
      </c>
      <c r="W4193" s="2" t="s">
        <v>98</v>
      </c>
      <c r="X4193" s="2" t="s">
        <v>97</v>
      </c>
      <c r="Y4193" s="2" t="s">
        <v>186</v>
      </c>
      <c r="Z4193" s="2" t="s">
        <v>98</v>
      </c>
      <c r="AA4193" s="2" t="s">
        <v>98</v>
      </c>
      <c r="AB4193" s="2" t="s">
        <v>185</v>
      </c>
      <c r="AC4193" t="s">
        <v>189</v>
      </c>
      <c r="AD4193" t="s">
        <v>98</v>
      </c>
      <c r="AE4193" s="1" t="s">
        <v>98</v>
      </c>
      <c r="AF4193" t="s">
        <v>97</v>
      </c>
    </row>
    <row r="4194" spans="1:32">
      <c r="A4194" s="3" t="s">
        <v>184</v>
      </c>
      <c r="B4194">
        <v>4184</v>
      </c>
      <c r="C4194" s="6">
        <v>213860</v>
      </c>
      <c r="D4194" t="s">
        <v>137</v>
      </c>
      <c r="E4194" s="2" t="s">
        <v>98</v>
      </c>
      <c r="F4194" s="2" t="s">
        <v>98</v>
      </c>
      <c r="G4194" s="2" t="s">
        <v>98</v>
      </c>
      <c r="H4194" s="2" t="s">
        <v>97</v>
      </c>
      <c r="I4194" s="2" t="s">
        <v>147</v>
      </c>
      <c r="J4194" s="2" t="s">
        <v>97</v>
      </c>
      <c r="K4194" s="2" t="s">
        <v>134</v>
      </c>
      <c r="L4194" t="s">
        <v>140</v>
      </c>
      <c r="M4194" s="2" t="s">
        <v>100</v>
      </c>
      <c r="N4194" s="71" t="s">
        <v>97</v>
      </c>
      <c r="O4194" s="71" t="s">
        <v>174</v>
      </c>
      <c r="P4194" s="4" t="s">
        <v>98</v>
      </c>
      <c r="Q4194" s="2" t="s">
        <v>98</v>
      </c>
      <c r="R4194" s="2" t="s">
        <v>98</v>
      </c>
      <c r="S4194" t="s">
        <v>97</v>
      </c>
      <c r="T4194" t="s">
        <v>98</v>
      </c>
      <c r="U4194" s="2" t="s">
        <v>98</v>
      </c>
      <c r="V4194" s="2" t="s">
        <v>98</v>
      </c>
      <c r="W4194" s="2" t="s">
        <v>98</v>
      </c>
      <c r="X4194" s="2" t="s">
        <v>98</v>
      </c>
      <c r="Y4194" s="2" t="s">
        <v>186</v>
      </c>
      <c r="Z4194" s="2" t="s">
        <v>98</v>
      </c>
      <c r="AA4194" s="2" t="s">
        <v>98</v>
      </c>
      <c r="AB4194" s="2" t="s">
        <v>97</v>
      </c>
      <c r="AC4194" t="s">
        <v>190</v>
      </c>
      <c r="AD4194" t="s">
        <v>97</v>
      </c>
      <c r="AE4194" s="1" t="s">
        <v>98</v>
      </c>
      <c r="AF4194" t="s">
        <v>97</v>
      </c>
    </row>
    <row r="4195" spans="1:32">
      <c r="A4195" s="3" t="s">
        <v>184</v>
      </c>
      <c r="B4195">
        <v>4185</v>
      </c>
      <c r="C4195" s="6">
        <v>213866</v>
      </c>
      <c r="D4195" t="s">
        <v>136</v>
      </c>
      <c r="E4195" s="2" t="s">
        <v>98</v>
      </c>
      <c r="F4195" s="2" t="s">
        <v>98</v>
      </c>
      <c r="G4195" s="2" t="s">
        <v>98</v>
      </c>
      <c r="H4195" s="2" t="s">
        <v>97</v>
      </c>
      <c r="I4195" s="2" t="s">
        <v>146</v>
      </c>
      <c r="J4195" s="2" t="s">
        <v>97</v>
      </c>
      <c r="K4195" s="2" t="s">
        <v>134</v>
      </c>
      <c r="L4195" t="s">
        <v>140</v>
      </c>
      <c r="M4195" s="2" t="s">
        <v>101</v>
      </c>
      <c r="N4195" s="71" t="s">
        <v>97</v>
      </c>
      <c r="O4195" s="71" t="s">
        <v>174</v>
      </c>
      <c r="P4195" s="4" t="s">
        <v>182</v>
      </c>
      <c r="Q4195" s="2" t="s">
        <v>98</v>
      </c>
      <c r="R4195" s="2" t="s">
        <v>98</v>
      </c>
      <c r="S4195" t="s">
        <v>98</v>
      </c>
      <c r="T4195" t="s">
        <v>98</v>
      </c>
      <c r="U4195" s="2" t="s">
        <v>98</v>
      </c>
      <c r="V4195" s="2" t="s">
        <v>98</v>
      </c>
      <c r="W4195" s="2" t="s">
        <v>98</v>
      </c>
      <c r="X4195" s="2" t="s">
        <v>98</v>
      </c>
      <c r="Y4195" s="2" t="s">
        <v>186</v>
      </c>
      <c r="Z4195" s="2" t="s">
        <v>98</v>
      </c>
      <c r="AA4195" s="2" t="s">
        <v>98</v>
      </c>
      <c r="AB4195" s="2" t="s">
        <v>99</v>
      </c>
      <c r="AC4195" t="s">
        <v>189</v>
      </c>
      <c r="AD4195" t="s">
        <v>97</v>
      </c>
      <c r="AE4195" s="1" t="s">
        <v>98</v>
      </c>
      <c r="AF4195" t="s">
        <v>98</v>
      </c>
    </row>
    <row r="4196" spans="1:32">
      <c r="A4196" s="3" t="s">
        <v>184</v>
      </c>
      <c r="B4196">
        <v>4186</v>
      </c>
      <c r="C4196" s="6">
        <v>213878</v>
      </c>
      <c r="D4196" t="s">
        <v>136</v>
      </c>
      <c r="E4196" s="2" t="s">
        <v>98</v>
      </c>
      <c r="F4196" s="2" t="s">
        <v>98</v>
      </c>
      <c r="G4196" s="2" t="s">
        <v>98</v>
      </c>
      <c r="H4196" s="2" t="s">
        <v>99</v>
      </c>
      <c r="I4196" s="2" t="s">
        <v>147</v>
      </c>
      <c r="J4196" s="2" t="s">
        <v>97</v>
      </c>
      <c r="K4196" s="2" t="s">
        <v>134</v>
      </c>
      <c r="L4196" t="s">
        <v>140</v>
      </c>
      <c r="M4196" s="2" t="s">
        <v>100</v>
      </c>
      <c r="N4196" s="71" t="s">
        <v>97</v>
      </c>
      <c r="O4196" s="71" t="s">
        <v>163</v>
      </c>
      <c r="P4196" s="4" t="s">
        <v>182</v>
      </c>
      <c r="Q4196" s="2" t="s">
        <v>98</v>
      </c>
      <c r="R4196" s="2" t="s">
        <v>98</v>
      </c>
      <c r="S4196" t="s">
        <v>98</v>
      </c>
      <c r="T4196" t="s">
        <v>98</v>
      </c>
      <c r="U4196" s="2" t="s">
        <v>98</v>
      </c>
      <c r="V4196" s="2" t="s">
        <v>98</v>
      </c>
      <c r="W4196" s="2" t="s">
        <v>98</v>
      </c>
      <c r="X4196" s="2" t="s">
        <v>98</v>
      </c>
      <c r="Y4196" s="2" t="s">
        <v>186</v>
      </c>
      <c r="Z4196" s="2" t="s">
        <v>98</v>
      </c>
      <c r="AA4196" s="2" t="s">
        <v>98</v>
      </c>
      <c r="AB4196" s="2" t="s">
        <v>185</v>
      </c>
      <c r="AC4196" t="s">
        <v>190</v>
      </c>
      <c r="AD4196" t="s">
        <v>97</v>
      </c>
      <c r="AE4196" s="1" t="s">
        <v>98</v>
      </c>
      <c r="AF4196" t="s">
        <v>98</v>
      </c>
    </row>
    <row r="4197" spans="1:32">
      <c r="A4197" s="3" t="s">
        <v>184</v>
      </c>
      <c r="B4197">
        <v>4187</v>
      </c>
      <c r="C4197" s="6">
        <v>213879</v>
      </c>
      <c r="D4197" t="s">
        <v>137</v>
      </c>
      <c r="E4197" s="2" t="s">
        <v>98</v>
      </c>
      <c r="F4197" s="2" t="s">
        <v>98</v>
      </c>
      <c r="G4197" s="2" t="s">
        <v>98</v>
      </c>
      <c r="H4197" s="2" t="s">
        <v>99</v>
      </c>
      <c r="I4197" s="2" t="s">
        <v>147</v>
      </c>
      <c r="J4197" s="2" t="s">
        <v>97</v>
      </c>
      <c r="K4197" s="2" t="s">
        <v>134</v>
      </c>
      <c r="L4197" t="s">
        <v>140</v>
      </c>
      <c r="M4197" s="2" t="s">
        <v>100</v>
      </c>
      <c r="N4197" s="71" t="s">
        <v>97</v>
      </c>
      <c r="O4197" s="71" t="s">
        <v>163</v>
      </c>
      <c r="P4197" s="4" t="s">
        <v>182</v>
      </c>
      <c r="Q4197" s="2" t="s">
        <v>98</v>
      </c>
      <c r="R4197" s="2" t="s">
        <v>98</v>
      </c>
      <c r="S4197" t="s">
        <v>98</v>
      </c>
      <c r="T4197" t="s">
        <v>98</v>
      </c>
      <c r="U4197" s="2" t="s">
        <v>98</v>
      </c>
      <c r="V4197" s="2" t="s">
        <v>97</v>
      </c>
      <c r="W4197" s="2" t="s">
        <v>98</v>
      </c>
      <c r="X4197" s="2" t="s">
        <v>98</v>
      </c>
      <c r="Y4197" s="2" t="s">
        <v>186</v>
      </c>
      <c r="Z4197" s="2" t="s">
        <v>98</v>
      </c>
      <c r="AA4197" s="2" t="s">
        <v>98</v>
      </c>
      <c r="AB4197" s="2" t="s">
        <v>98</v>
      </c>
      <c r="AC4197" t="s">
        <v>190</v>
      </c>
      <c r="AD4197" t="s">
        <v>97</v>
      </c>
      <c r="AE4197" s="1" t="s">
        <v>98</v>
      </c>
      <c r="AF4197" t="s">
        <v>98</v>
      </c>
    </row>
    <row r="4198" spans="1:32">
      <c r="A4198" s="3" t="s">
        <v>184</v>
      </c>
      <c r="B4198">
        <v>4188</v>
      </c>
      <c r="C4198" s="6">
        <v>213883</v>
      </c>
      <c r="D4198" t="s">
        <v>137</v>
      </c>
      <c r="E4198" s="2" t="s">
        <v>98</v>
      </c>
      <c r="F4198" s="2" t="s">
        <v>98</v>
      </c>
      <c r="G4198" s="2" t="s">
        <v>98</v>
      </c>
      <c r="H4198" s="2" t="s">
        <v>97</v>
      </c>
      <c r="I4198" s="2" t="s">
        <v>144</v>
      </c>
      <c r="J4198" s="2" t="s">
        <v>97</v>
      </c>
      <c r="K4198" s="2" t="s">
        <v>134</v>
      </c>
      <c r="L4198" t="s">
        <v>140</v>
      </c>
      <c r="M4198" s="2" t="s">
        <v>100</v>
      </c>
      <c r="N4198" s="71" t="s">
        <v>97</v>
      </c>
      <c r="O4198" s="71" t="s">
        <v>163</v>
      </c>
      <c r="P4198" s="4" t="s">
        <v>182</v>
      </c>
      <c r="Q4198" s="2" t="s">
        <v>98</v>
      </c>
      <c r="R4198" s="2" t="s">
        <v>98</v>
      </c>
      <c r="S4198" t="s">
        <v>98</v>
      </c>
      <c r="T4198" t="s">
        <v>98</v>
      </c>
      <c r="U4198" s="2" t="s">
        <v>97</v>
      </c>
      <c r="V4198" s="2" t="s">
        <v>98</v>
      </c>
      <c r="W4198" s="2" t="s">
        <v>98</v>
      </c>
      <c r="X4198" s="2" t="s">
        <v>98</v>
      </c>
      <c r="Y4198" s="2" t="s">
        <v>98</v>
      </c>
      <c r="Z4198" s="2" t="s">
        <v>98</v>
      </c>
      <c r="AA4198" s="2" t="s">
        <v>98</v>
      </c>
      <c r="AB4198" s="2" t="s">
        <v>97</v>
      </c>
      <c r="AC4198" t="s">
        <v>190</v>
      </c>
      <c r="AD4198" t="s">
        <v>97</v>
      </c>
      <c r="AE4198" s="1" t="s">
        <v>98</v>
      </c>
      <c r="AF4198" t="s">
        <v>98</v>
      </c>
    </row>
    <row r="4199" spans="1:32">
      <c r="A4199" s="3" t="s">
        <v>184</v>
      </c>
      <c r="B4199">
        <v>4189</v>
      </c>
      <c r="C4199">
        <v>213903</v>
      </c>
      <c r="D4199" t="s">
        <v>136</v>
      </c>
      <c r="E4199" s="2" t="s">
        <v>97</v>
      </c>
      <c r="F4199" s="2" t="s">
        <v>97</v>
      </c>
      <c r="G4199" s="2" t="s">
        <v>98</v>
      </c>
      <c r="H4199" s="3" t="s">
        <v>97</v>
      </c>
      <c r="I4199" s="2" t="s">
        <v>145</v>
      </c>
      <c r="J4199" s="6" t="s">
        <v>98</v>
      </c>
      <c r="K4199" s="2" t="s">
        <v>134</v>
      </c>
      <c r="L4199" t="s">
        <v>138</v>
      </c>
      <c r="M4199" s="3" t="s">
        <v>101</v>
      </c>
      <c r="N4199" s="71" t="s">
        <v>97</v>
      </c>
      <c r="O4199" s="71" t="s">
        <v>174</v>
      </c>
      <c r="P4199" s="4" t="s">
        <v>97</v>
      </c>
      <c r="Q4199" s="2" t="s">
        <v>98</v>
      </c>
      <c r="R4199" s="2" t="s">
        <v>98</v>
      </c>
      <c r="S4199" t="s">
        <v>97</v>
      </c>
      <c r="T4199" t="s">
        <v>98</v>
      </c>
      <c r="U4199" s="2" t="s">
        <v>98</v>
      </c>
      <c r="V4199" s="2" t="s">
        <v>98</v>
      </c>
      <c r="W4199" s="2" t="s">
        <v>98</v>
      </c>
      <c r="X4199" s="2" t="s">
        <v>98</v>
      </c>
      <c r="Y4199" s="2" t="s">
        <v>99</v>
      </c>
      <c r="Z4199" s="2" t="s">
        <v>98</v>
      </c>
      <c r="AA4199" s="2" t="s">
        <v>98</v>
      </c>
      <c r="AB4199" s="2" t="s">
        <v>98</v>
      </c>
      <c r="AC4199" t="s">
        <v>190</v>
      </c>
      <c r="AD4199" s="6" t="s">
        <v>97</v>
      </c>
      <c r="AE4199" s="1" t="s">
        <v>98</v>
      </c>
      <c r="AF4199" t="s">
        <v>97</v>
      </c>
    </row>
    <row r="4200" spans="1:32">
      <c r="A4200" s="3" t="s">
        <v>184</v>
      </c>
      <c r="B4200">
        <v>4190</v>
      </c>
      <c r="C4200">
        <v>213904</v>
      </c>
      <c r="D4200" t="s">
        <v>137</v>
      </c>
      <c r="E4200" s="2" t="s">
        <v>97</v>
      </c>
      <c r="F4200" s="2" t="s">
        <v>97</v>
      </c>
      <c r="G4200" s="2" t="s">
        <v>98</v>
      </c>
      <c r="H4200" s="2" t="s">
        <v>97</v>
      </c>
      <c r="I4200" s="2" t="s">
        <v>145</v>
      </c>
      <c r="J4200" s="6" t="s">
        <v>98</v>
      </c>
      <c r="K4200" s="2" t="s">
        <v>134</v>
      </c>
      <c r="L4200" t="s">
        <v>138</v>
      </c>
      <c r="M4200" s="2" t="s">
        <v>101</v>
      </c>
      <c r="N4200" s="70" t="s">
        <v>97</v>
      </c>
      <c r="O4200" s="71" t="s">
        <v>174</v>
      </c>
      <c r="P4200" s="4" t="s">
        <v>182</v>
      </c>
      <c r="Q4200" s="2" t="s">
        <v>98</v>
      </c>
      <c r="R4200" s="2" t="s">
        <v>98</v>
      </c>
      <c r="S4200" t="s">
        <v>98</v>
      </c>
      <c r="T4200" t="s">
        <v>98</v>
      </c>
      <c r="U4200" s="2" t="s">
        <v>98</v>
      </c>
      <c r="V4200" s="2" t="s">
        <v>97</v>
      </c>
      <c r="W4200" s="2" t="s">
        <v>98</v>
      </c>
      <c r="X4200" s="2" t="s">
        <v>98</v>
      </c>
      <c r="Y4200" s="2" t="s">
        <v>99</v>
      </c>
      <c r="Z4200" s="2" t="s">
        <v>98</v>
      </c>
      <c r="AA4200" s="2" t="s">
        <v>98</v>
      </c>
      <c r="AB4200" s="2" t="s">
        <v>98</v>
      </c>
      <c r="AC4200" t="s">
        <v>190</v>
      </c>
      <c r="AD4200" s="6" t="s">
        <v>97</v>
      </c>
      <c r="AE4200" s="1" t="s">
        <v>98</v>
      </c>
      <c r="AF4200" t="s">
        <v>98</v>
      </c>
    </row>
    <row r="4201" spans="1:32">
      <c r="A4201" s="3" t="s">
        <v>184</v>
      </c>
      <c r="B4201">
        <v>4191</v>
      </c>
      <c r="C4201" s="6">
        <v>213913</v>
      </c>
      <c r="D4201" t="s">
        <v>136</v>
      </c>
      <c r="E4201" s="2" t="s">
        <v>98</v>
      </c>
      <c r="F4201" s="2" t="s">
        <v>98</v>
      </c>
      <c r="G4201" s="2" t="s">
        <v>98</v>
      </c>
      <c r="H4201" s="2" t="s">
        <v>97</v>
      </c>
      <c r="I4201" s="2" t="s">
        <v>146</v>
      </c>
      <c r="J4201" s="2" t="s">
        <v>97</v>
      </c>
      <c r="K4201" s="2" t="s">
        <v>134</v>
      </c>
      <c r="L4201" t="s">
        <v>140</v>
      </c>
      <c r="M4201" s="2" t="s">
        <v>100</v>
      </c>
      <c r="N4201" s="71" t="s">
        <v>98</v>
      </c>
      <c r="O4201" s="71" t="s">
        <v>174</v>
      </c>
      <c r="P4201" s="4" t="s">
        <v>182</v>
      </c>
      <c r="Q4201" s="2" t="s">
        <v>98</v>
      </c>
      <c r="R4201" s="2" t="s">
        <v>98</v>
      </c>
      <c r="S4201" t="s">
        <v>98</v>
      </c>
      <c r="T4201" t="s">
        <v>98</v>
      </c>
      <c r="U4201" s="2" t="s">
        <v>98</v>
      </c>
      <c r="V4201" s="2" t="s">
        <v>98</v>
      </c>
      <c r="W4201" s="2" t="s">
        <v>98</v>
      </c>
      <c r="X4201" s="2" t="s">
        <v>98</v>
      </c>
      <c r="Y4201" s="2" t="s">
        <v>98</v>
      </c>
      <c r="Z4201" s="2" t="s">
        <v>98</v>
      </c>
      <c r="AA4201" s="2" t="s">
        <v>98</v>
      </c>
      <c r="AB4201" s="2" t="s">
        <v>97</v>
      </c>
      <c r="AC4201" t="s">
        <v>190</v>
      </c>
      <c r="AD4201" t="s">
        <v>97</v>
      </c>
      <c r="AE4201" s="1" t="s">
        <v>98</v>
      </c>
      <c r="AF4201" t="s">
        <v>98</v>
      </c>
    </row>
    <row r="4202" spans="1:32">
      <c r="A4202" s="3" t="s">
        <v>184</v>
      </c>
      <c r="B4202">
        <v>4192</v>
      </c>
      <c r="C4202" s="6">
        <v>213915</v>
      </c>
      <c r="D4202" t="s">
        <v>136</v>
      </c>
      <c r="E4202" s="2" t="s">
        <v>98</v>
      </c>
      <c r="F4202" s="2" t="s">
        <v>98</v>
      </c>
      <c r="G4202" s="2" t="s">
        <v>98</v>
      </c>
      <c r="H4202" s="2" t="s">
        <v>97</v>
      </c>
      <c r="I4202" s="2" t="s">
        <v>146</v>
      </c>
      <c r="J4202" s="2" t="s">
        <v>97</v>
      </c>
      <c r="K4202" s="2" t="s">
        <v>134</v>
      </c>
      <c r="L4202" t="s">
        <v>140</v>
      </c>
      <c r="M4202" s="2" t="s">
        <v>100</v>
      </c>
      <c r="N4202" s="71" t="s">
        <v>98</v>
      </c>
      <c r="O4202" s="71" t="s">
        <v>174</v>
      </c>
      <c r="P4202" s="4" t="s">
        <v>182</v>
      </c>
      <c r="Q4202" s="2" t="s">
        <v>98</v>
      </c>
      <c r="R4202" s="2" t="s">
        <v>98</v>
      </c>
      <c r="S4202" t="s">
        <v>98</v>
      </c>
      <c r="T4202" t="s">
        <v>98</v>
      </c>
      <c r="U4202" s="2" t="s">
        <v>98</v>
      </c>
      <c r="V4202" s="2" t="s">
        <v>98</v>
      </c>
      <c r="W4202" s="2" t="s">
        <v>98</v>
      </c>
      <c r="X4202" s="2" t="s">
        <v>98</v>
      </c>
      <c r="Y4202" s="2" t="s">
        <v>98</v>
      </c>
      <c r="Z4202" s="2" t="s">
        <v>98</v>
      </c>
      <c r="AA4202" s="2" t="s">
        <v>98</v>
      </c>
      <c r="AB4202" s="2" t="s">
        <v>97</v>
      </c>
      <c r="AC4202" t="s">
        <v>190</v>
      </c>
      <c r="AD4202" t="s">
        <v>97</v>
      </c>
      <c r="AE4202" s="1" t="s">
        <v>98</v>
      </c>
      <c r="AF4202" t="s">
        <v>98</v>
      </c>
    </row>
    <row r="4203" spans="1:32">
      <c r="A4203" s="3" t="s">
        <v>184</v>
      </c>
      <c r="B4203">
        <v>4193</v>
      </c>
      <c r="C4203">
        <v>213927</v>
      </c>
      <c r="D4203" t="s">
        <v>136</v>
      </c>
      <c r="E4203" s="2" t="s">
        <v>97</v>
      </c>
      <c r="F4203" s="2" t="s">
        <v>98</v>
      </c>
      <c r="G4203" s="2" t="s">
        <v>97</v>
      </c>
      <c r="H4203" s="3" t="s">
        <v>97</v>
      </c>
      <c r="I4203" s="2" t="s">
        <v>147</v>
      </c>
      <c r="J4203" s="6" t="s">
        <v>97</v>
      </c>
      <c r="K4203" s="2" t="s">
        <v>134</v>
      </c>
      <c r="L4203" t="s">
        <v>139</v>
      </c>
      <c r="M4203" s="2" t="s">
        <v>100</v>
      </c>
      <c r="N4203" s="70" t="s">
        <v>97</v>
      </c>
      <c r="O4203" s="71" t="s">
        <v>163</v>
      </c>
      <c r="P4203" s="4" t="s">
        <v>98</v>
      </c>
      <c r="Q4203" s="2" t="s">
        <v>98</v>
      </c>
      <c r="R4203" s="2" t="s">
        <v>98</v>
      </c>
      <c r="S4203" t="s">
        <v>97</v>
      </c>
      <c r="T4203" t="s">
        <v>97</v>
      </c>
      <c r="U4203" s="2" t="s">
        <v>97</v>
      </c>
      <c r="V4203" s="2" t="s">
        <v>97</v>
      </c>
      <c r="W4203" s="2" t="s">
        <v>98</v>
      </c>
      <c r="X4203" s="2" t="s">
        <v>97</v>
      </c>
      <c r="Y4203" s="2" t="s">
        <v>98</v>
      </c>
      <c r="Z4203" s="2" t="s">
        <v>97</v>
      </c>
      <c r="AA4203" s="2" t="s">
        <v>97</v>
      </c>
      <c r="AB4203" s="2" t="s">
        <v>98</v>
      </c>
      <c r="AC4203" t="s">
        <v>190</v>
      </c>
      <c r="AD4203" t="s">
        <v>97</v>
      </c>
      <c r="AE4203" s="1" t="s">
        <v>98</v>
      </c>
      <c r="AF4203" t="s">
        <v>98</v>
      </c>
    </row>
    <row r="4204" spans="1:32">
      <c r="A4204" s="3" t="s">
        <v>184</v>
      </c>
      <c r="B4204">
        <v>4194</v>
      </c>
      <c r="C4204">
        <v>213929</v>
      </c>
      <c r="D4204" t="s">
        <v>136</v>
      </c>
      <c r="E4204" s="2" t="s">
        <v>98</v>
      </c>
      <c r="F4204" s="2" t="s">
        <v>98</v>
      </c>
      <c r="G4204" s="2" t="s">
        <v>98</v>
      </c>
      <c r="H4204" s="2" t="s">
        <v>97</v>
      </c>
      <c r="I4204" s="2" t="s">
        <v>147</v>
      </c>
      <c r="J4204" s="6" t="s">
        <v>97</v>
      </c>
      <c r="K4204" s="2" t="s">
        <v>134</v>
      </c>
      <c r="L4204" t="s">
        <v>139</v>
      </c>
      <c r="M4204" s="2" t="s">
        <v>100</v>
      </c>
      <c r="N4204" s="70" t="s">
        <v>97</v>
      </c>
      <c r="O4204" s="70" t="s">
        <v>174</v>
      </c>
      <c r="P4204" s="4" t="s">
        <v>182</v>
      </c>
      <c r="Q4204" s="2" t="s">
        <v>98</v>
      </c>
      <c r="R4204" s="2" t="s">
        <v>98</v>
      </c>
      <c r="S4204" t="s">
        <v>98</v>
      </c>
      <c r="T4204" t="s">
        <v>98</v>
      </c>
      <c r="U4204" s="2" t="s">
        <v>98</v>
      </c>
      <c r="V4204" s="2" t="s">
        <v>97</v>
      </c>
      <c r="W4204" s="2" t="s">
        <v>98</v>
      </c>
      <c r="X4204" s="2" t="s">
        <v>98</v>
      </c>
      <c r="Y4204" s="2" t="s">
        <v>98</v>
      </c>
      <c r="Z4204" s="2" t="s">
        <v>98</v>
      </c>
      <c r="AA4204" s="2" t="s">
        <v>98</v>
      </c>
      <c r="AB4204" s="2" t="s">
        <v>97</v>
      </c>
      <c r="AC4204" t="s">
        <v>190</v>
      </c>
      <c r="AD4204" s="6" t="s">
        <v>97</v>
      </c>
      <c r="AE4204" s="1" t="s">
        <v>98</v>
      </c>
      <c r="AF4204" t="s">
        <v>97</v>
      </c>
    </row>
    <row r="4205" spans="1:32">
      <c r="A4205" s="3" t="s">
        <v>184</v>
      </c>
      <c r="B4205">
        <v>4195</v>
      </c>
      <c r="C4205">
        <v>213978</v>
      </c>
      <c r="D4205" t="s">
        <v>137</v>
      </c>
      <c r="E4205" s="2" t="s">
        <v>97</v>
      </c>
      <c r="F4205" s="2" t="s">
        <v>98</v>
      </c>
      <c r="G4205" s="2" t="s">
        <v>97</v>
      </c>
      <c r="H4205" s="2" t="s">
        <v>97</v>
      </c>
      <c r="I4205" s="2" t="s">
        <v>147</v>
      </c>
      <c r="J4205" s="6" t="s">
        <v>97</v>
      </c>
      <c r="K4205" s="2" t="s">
        <v>134</v>
      </c>
      <c r="L4205" t="s">
        <v>138</v>
      </c>
      <c r="M4205" s="2" t="s">
        <v>101</v>
      </c>
      <c r="N4205" s="70" t="s">
        <v>97</v>
      </c>
      <c r="O4205" s="70" t="s">
        <v>174</v>
      </c>
      <c r="P4205" s="4" t="s">
        <v>97</v>
      </c>
      <c r="Q4205" s="2" t="s">
        <v>97</v>
      </c>
      <c r="R4205" s="2" t="s">
        <v>98</v>
      </c>
      <c r="S4205" t="s">
        <v>97</v>
      </c>
      <c r="T4205" t="s">
        <v>98</v>
      </c>
      <c r="U4205" s="2" t="s">
        <v>97</v>
      </c>
      <c r="V4205" s="2" t="s">
        <v>97</v>
      </c>
      <c r="W4205" s="2" t="s">
        <v>98</v>
      </c>
      <c r="X4205" s="2" t="s">
        <v>98</v>
      </c>
      <c r="Y4205" s="2" t="s">
        <v>99</v>
      </c>
      <c r="Z4205" s="2" t="s">
        <v>98</v>
      </c>
      <c r="AA4205" s="2" t="s">
        <v>98</v>
      </c>
      <c r="AB4205" s="2" t="s">
        <v>98</v>
      </c>
      <c r="AC4205" t="s">
        <v>190</v>
      </c>
      <c r="AD4205" s="6" t="s">
        <v>97</v>
      </c>
      <c r="AE4205" s="1" t="s">
        <v>98</v>
      </c>
      <c r="AF4205" t="s">
        <v>97</v>
      </c>
    </row>
    <row r="4206" spans="1:32">
      <c r="A4206" s="3" t="s">
        <v>184</v>
      </c>
      <c r="B4206">
        <v>4196</v>
      </c>
      <c r="C4206">
        <v>213985</v>
      </c>
      <c r="D4206" t="s">
        <v>136</v>
      </c>
      <c r="E4206" s="2" t="s">
        <v>98</v>
      </c>
      <c r="F4206" s="2" t="s">
        <v>98</v>
      </c>
      <c r="G4206" s="2" t="s">
        <v>98</v>
      </c>
      <c r="H4206" s="3" t="s">
        <v>97</v>
      </c>
      <c r="I4206" s="2" t="s">
        <v>149</v>
      </c>
      <c r="J4206" s="6" t="s">
        <v>97</v>
      </c>
      <c r="K4206" s="2" t="s">
        <v>134</v>
      </c>
      <c r="L4206" t="s">
        <v>140</v>
      </c>
      <c r="M4206" s="2" t="s">
        <v>100</v>
      </c>
      <c r="N4206" s="70" t="s">
        <v>98</v>
      </c>
      <c r="O4206" s="70" t="s">
        <v>174</v>
      </c>
      <c r="P4206" s="4" t="s">
        <v>97</v>
      </c>
      <c r="Q4206" s="2" t="s">
        <v>98</v>
      </c>
      <c r="R4206" s="2" t="s">
        <v>98</v>
      </c>
      <c r="S4206" t="s">
        <v>97</v>
      </c>
      <c r="T4206" t="s">
        <v>98</v>
      </c>
      <c r="U4206" s="2" t="s">
        <v>98</v>
      </c>
      <c r="V4206" s="2" t="s">
        <v>98</v>
      </c>
      <c r="W4206" s="2" t="s">
        <v>98</v>
      </c>
      <c r="X4206" s="2" t="s">
        <v>98</v>
      </c>
      <c r="Y4206" s="2" t="s">
        <v>186</v>
      </c>
      <c r="Z4206" s="2" t="s">
        <v>98</v>
      </c>
      <c r="AA4206" s="2" t="s">
        <v>98</v>
      </c>
      <c r="AB4206" s="2" t="s">
        <v>97</v>
      </c>
      <c r="AC4206" t="s">
        <v>190</v>
      </c>
      <c r="AD4206" s="6" t="s">
        <v>97</v>
      </c>
      <c r="AE4206" s="1" t="s">
        <v>98</v>
      </c>
      <c r="AF4206" t="s">
        <v>97</v>
      </c>
    </row>
    <row r="4207" spans="1:32">
      <c r="A4207" s="3" t="s">
        <v>184</v>
      </c>
      <c r="B4207">
        <v>4197</v>
      </c>
      <c r="C4207">
        <v>213989</v>
      </c>
      <c r="D4207" t="s">
        <v>137</v>
      </c>
      <c r="E4207" s="2" t="s">
        <v>98</v>
      </c>
      <c r="F4207" s="2" t="s">
        <v>98</v>
      </c>
      <c r="G4207" s="2" t="s">
        <v>98</v>
      </c>
      <c r="H4207" s="3" t="s">
        <v>97</v>
      </c>
      <c r="I4207" s="2" t="s">
        <v>147</v>
      </c>
      <c r="J4207" s="6" t="s">
        <v>97</v>
      </c>
      <c r="K4207" s="2" t="s">
        <v>134</v>
      </c>
      <c r="L4207" t="s">
        <v>140</v>
      </c>
      <c r="M4207" s="2" t="s">
        <v>100</v>
      </c>
      <c r="N4207" s="70" t="s">
        <v>97</v>
      </c>
      <c r="O4207" s="70" t="s">
        <v>174</v>
      </c>
      <c r="P4207" s="4" t="s">
        <v>182</v>
      </c>
      <c r="Q4207" s="2" t="s">
        <v>98</v>
      </c>
      <c r="R4207" s="2" t="s">
        <v>98</v>
      </c>
      <c r="S4207" t="s">
        <v>98</v>
      </c>
      <c r="T4207" t="s">
        <v>98</v>
      </c>
      <c r="U4207" s="2" t="s">
        <v>98</v>
      </c>
      <c r="V4207" s="2" t="s">
        <v>98</v>
      </c>
      <c r="W4207" s="2" t="s">
        <v>98</v>
      </c>
      <c r="X4207" s="2" t="s">
        <v>98</v>
      </c>
      <c r="Y4207" s="2" t="s">
        <v>98</v>
      </c>
      <c r="Z4207" s="2" t="s">
        <v>98</v>
      </c>
      <c r="AA4207" s="2" t="s">
        <v>98</v>
      </c>
      <c r="AB4207" s="2" t="s">
        <v>97</v>
      </c>
      <c r="AC4207" t="s">
        <v>190</v>
      </c>
      <c r="AD4207" s="6" t="s">
        <v>97</v>
      </c>
      <c r="AE4207" s="1" t="s">
        <v>98</v>
      </c>
      <c r="AF4207" t="s">
        <v>98</v>
      </c>
    </row>
    <row r="4208" spans="1:32">
      <c r="A4208" s="3" t="s">
        <v>184</v>
      </c>
      <c r="B4208">
        <v>4198</v>
      </c>
      <c r="C4208">
        <v>213991</v>
      </c>
      <c r="D4208" t="s">
        <v>137</v>
      </c>
      <c r="E4208" s="2" t="s">
        <v>98</v>
      </c>
      <c r="F4208" s="2" t="s">
        <v>98</v>
      </c>
      <c r="G4208" s="2" t="s">
        <v>98</v>
      </c>
      <c r="H4208" s="3" t="s">
        <v>97</v>
      </c>
      <c r="I4208" s="2" t="s">
        <v>147</v>
      </c>
      <c r="J4208" s="6" t="s">
        <v>97</v>
      </c>
      <c r="K4208" s="2" t="s">
        <v>134</v>
      </c>
      <c r="L4208" t="s">
        <v>140</v>
      </c>
      <c r="M4208" s="3" t="s">
        <v>100</v>
      </c>
      <c r="N4208" s="71" t="s">
        <v>97</v>
      </c>
      <c r="O4208" s="71" t="s">
        <v>174</v>
      </c>
      <c r="P4208" s="4" t="s">
        <v>182</v>
      </c>
      <c r="Q4208" s="2" t="s">
        <v>98</v>
      </c>
      <c r="R4208" s="2" t="s">
        <v>98</v>
      </c>
      <c r="S4208" t="s">
        <v>98</v>
      </c>
      <c r="T4208" t="s">
        <v>98</v>
      </c>
      <c r="U4208" s="2" t="s">
        <v>98</v>
      </c>
      <c r="V4208" s="2" t="s">
        <v>98</v>
      </c>
      <c r="W4208" s="2" t="s">
        <v>98</v>
      </c>
      <c r="X4208" s="2" t="s">
        <v>98</v>
      </c>
      <c r="Y4208" s="2" t="s">
        <v>98</v>
      </c>
      <c r="Z4208" s="2" t="s">
        <v>98</v>
      </c>
      <c r="AA4208" s="2" t="s">
        <v>98</v>
      </c>
      <c r="AB4208" s="2" t="s">
        <v>97</v>
      </c>
      <c r="AC4208" t="s">
        <v>190</v>
      </c>
      <c r="AD4208" t="s">
        <v>97</v>
      </c>
      <c r="AE4208" s="1" t="s">
        <v>98</v>
      </c>
      <c r="AF4208" t="s">
        <v>98</v>
      </c>
    </row>
    <row r="4209" spans="1:32">
      <c r="A4209" s="3" t="s">
        <v>184</v>
      </c>
      <c r="B4209">
        <v>4199</v>
      </c>
      <c r="C4209">
        <v>213998</v>
      </c>
      <c r="D4209" t="s">
        <v>136</v>
      </c>
      <c r="E4209" s="2" t="s">
        <v>98</v>
      </c>
      <c r="F4209" s="2" t="s">
        <v>98</v>
      </c>
      <c r="G4209" s="2" t="s">
        <v>98</v>
      </c>
      <c r="H4209" s="2" t="s">
        <v>99</v>
      </c>
      <c r="I4209" s="2" t="s">
        <v>149</v>
      </c>
      <c r="J4209" s="6" t="s">
        <v>97</v>
      </c>
      <c r="K4209" s="2" t="s">
        <v>134</v>
      </c>
      <c r="L4209" t="s">
        <v>139</v>
      </c>
      <c r="M4209" s="3" t="s">
        <v>101</v>
      </c>
      <c r="N4209" s="71" t="s">
        <v>98</v>
      </c>
      <c r="O4209" s="71" t="s">
        <v>174</v>
      </c>
      <c r="P4209" s="4" t="s">
        <v>182</v>
      </c>
      <c r="Q4209" s="2" t="s">
        <v>97</v>
      </c>
      <c r="R4209" s="2" t="s">
        <v>98</v>
      </c>
      <c r="S4209" t="s">
        <v>98</v>
      </c>
      <c r="T4209" t="s">
        <v>98</v>
      </c>
      <c r="U4209" s="2" t="s">
        <v>97</v>
      </c>
      <c r="V4209" s="2" t="s">
        <v>98</v>
      </c>
      <c r="W4209" s="2" t="s">
        <v>98</v>
      </c>
      <c r="X4209" s="2" t="s">
        <v>98</v>
      </c>
      <c r="Y4209" s="2" t="s">
        <v>99</v>
      </c>
      <c r="Z4209" s="2" t="s">
        <v>98</v>
      </c>
      <c r="AA4209" s="2" t="s">
        <v>98</v>
      </c>
      <c r="AB4209" s="2" t="s">
        <v>97</v>
      </c>
      <c r="AC4209" t="s">
        <v>190</v>
      </c>
      <c r="AD4209" t="s">
        <v>97</v>
      </c>
      <c r="AE4209" s="1" t="s">
        <v>98</v>
      </c>
      <c r="AF4209" t="s">
        <v>98</v>
      </c>
    </row>
    <row r="4210" spans="1:32">
      <c r="A4210" s="3" t="s">
        <v>183</v>
      </c>
      <c r="B4210">
        <v>4200</v>
      </c>
      <c r="C4210">
        <v>214003</v>
      </c>
      <c r="D4210" t="s">
        <v>136</v>
      </c>
      <c r="E4210" s="2" t="s">
        <v>98</v>
      </c>
      <c r="F4210" s="2" t="s">
        <v>98</v>
      </c>
      <c r="G4210" s="2" t="s">
        <v>98</v>
      </c>
      <c r="H4210" s="3" t="s">
        <v>97</v>
      </c>
      <c r="I4210" s="2" t="s">
        <v>149</v>
      </c>
      <c r="J4210" s="6" t="s">
        <v>97</v>
      </c>
      <c r="K4210" s="2" t="s">
        <v>134</v>
      </c>
      <c r="L4210" t="s">
        <v>140</v>
      </c>
      <c r="M4210" s="2" t="s">
        <v>100</v>
      </c>
      <c r="N4210" s="70" t="s">
        <v>97</v>
      </c>
      <c r="O4210" s="70" t="s">
        <v>174</v>
      </c>
      <c r="P4210" s="5" t="s">
        <v>97</v>
      </c>
      <c r="Q4210" s="2" t="s">
        <v>98</v>
      </c>
      <c r="R4210" s="2" t="s">
        <v>98</v>
      </c>
      <c r="S4210" t="s">
        <v>97</v>
      </c>
      <c r="T4210" t="s">
        <v>98</v>
      </c>
      <c r="U4210" s="2" t="s">
        <v>98</v>
      </c>
      <c r="V4210" s="2" t="s">
        <v>98</v>
      </c>
      <c r="W4210" s="2" t="s">
        <v>98</v>
      </c>
      <c r="X4210" s="2" t="s">
        <v>98</v>
      </c>
      <c r="Y4210" s="2" t="s">
        <v>99</v>
      </c>
      <c r="Z4210" s="2" t="s">
        <v>98</v>
      </c>
      <c r="AA4210" s="2" t="s">
        <v>98</v>
      </c>
      <c r="AB4210" s="2" t="s">
        <v>185</v>
      </c>
      <c r="AC4210" t="s">
        <v>189</v>
      </c>
      <c r="AD4210" t="s">
        <v>97</v>
      </c>
      <c r="AE4210" s="1" t="s">
        <v>98</v>
      </c>
      <c r="AF4210" t="s">
        <v>98</v>
      </c>
    </row>
    <row r="4211" spans="1:32">
      <c r="A4211" s="3" t="s">
        <v>184</v>
      </c>
      <c r="B4211">
        <v>4201</v>
      </c>
      <c r="C4211">
        <v>214006</v>
      </c>
      <c r="D4211" t="s">
        <v>137</v>
      </c>
      <c r="E4211" s="2" t="s">
        <v>98</v>
      </c>
      <c r="F4211" s="2" t="s">
        <v>98</v>
      </c>
      <c r="G4211" s="2" t="s">
        <v>98</v>
      </c>
      <c r="H4211" s="3" t="s">
        <v>99</v>
      </c>
      <c r="I4211" s="2" t="s">
        <v>146</v>
      </c>
      <c r="J4211" s="6" t="s">
        <v>97</v>
      </c>
      <c r="K4211" s="2" t="s">
        <v>134</v>
      </c>
      <c r="L4211" t="s">
        <v>140</v>
      </c>
      <c r="M4211" s="2" t="s">
        <v>100</v>
      </c>
      <c r="N4211" s="70" t="s">
        <v>97</v>
      </c>
      <c r="O4211" s="70" t="s">
        <v>174</v>
      </c>
      <c r="P4211" s="4" t="s">
        <v>182</v>
      </c>
      <c r="Q4211" s="2" t="s">
        <v>98</v>
      </c>
      <c r="R4211" s="2" t="s">
        <v>98</v>
      </c>
      <c r="S4211" t="s">
        <v>98</v>
      </c>
      <c r="T4211" t="s">
        <v>98</v>
      </c>
      <c r="U4211" s="2" t="s">
        <v>98</v>
      </c>
      <c r="V4211" s="2" t="s">
        <v>98</v>
      </c>
      <c r="W4211" s="2" t="s">
        <v>98</v>
      </c>
      <c r="X4211" s="2" t="s">
        <v>98</v>
      </c>
      <c r="Y4211" s="2" t="s">
        <v>186</v>
      </c>
      <c r="Z4211" s="2" t="s">
        <v>98</v>
      </c>
      <c r="AA4211" s="2" t="s">
        <v>98</v>
      </c>
      <c r="AB4211" s="2" t="s">
        <v>97</v>
      </c>
      <c r="AC4211" t="s">
        <v>189</v>
      </c>
      <c r="AD4211" s="6" t="s">
        <v>97</v>
      </c>
      <c r="AE4211" s="1" t="s">
        <v>98</v>
      </c>
      <c r="AF4211" t="s">
        <v>98</v>
      </c>
    </row>
    <row r="4212" spans="1:32">
      <c r="A4212" s="3" t="s">
        <v>184</v>
      </c>
      <c r="B4212">
        <v>4202</v>
      </c>
      <c r="C4212">
        <v>214008</v>
      </c>
      <c r="D4212" t="s">
        <v>137</v>
      </c>
      <c r="E4212" s="2" t="s">
        <v>98</v>
      </c>
      <c r="F4212" s="2" t="s">
        <v>98</v>
      </c>
      <c r="G4212" s="2" t="s">
        <v>98</v>
      </c>
      <c r="H4212" s="3" t="s">
        <v>99</v>
      </c>
      <c r="I4212" s="2" t="s">
        <v>146</v>
      </c>
      <c r="J4212" s="6" t="s">
        <v>97</v>
      </c>
      <c r="K4212" s="2" t="s">
        <v>134</v>
      </c>
      <c r="L4212" t="s">
        <v>140</v>
      </c>
      <c r="M4212" s="2" t="s">
        <v>100</v>
      </c>
      <c r="N4212" s="70" t="s">
        <v>97</v>
      </c>
      <c r="O4212" s="70" t="s">
        <v>174</v>
      </c>
      <c r="P4212" s="4" t="s">
        <v>182</v>
      </c>
      <c r="Q4212" s="2" t="s">
        <v>98</v>
      </c>
      <c r="R4212" s="2" t="s">
        <v>98</v>
      </c>
      <c r="S4212" t="s">
        <v>98</v>
      </c>
      <c r="T4212" t="s">
        <v>98</v>
      </c>
      <c r="U4212" s="2" t="s">
        <v>98</v>
      </c>
      <c r="V4212" s="2" t="s">
        <v>98</v>
      </c>
      <c r="W4212" s="2" t="s">
        <v>98</v>
      </c>
      <c r="X4212" s="2" t="s">
        <v>98</v>
      </c>
      <c r="Y4212" s="2" t="s">
        <v>186</v>
      </c>
      <c r="Z4212" s="2" t="s">
        <v>98</v>
      </c>
      <c r="AA4212" s="2" t="s">
        <v>98</v>
      </c>
      <c r="AB4212" s="2" t="s">
        <v>97</v>
      </c>
      <c r="AC4212" t="s">
        <v>189</v>
      </c>
      <c r="AD4212" s="6" t="s">
        <v>97</v>
      </c>
      <c r="AE4212" s="1" t="s">
        <v>98</v>
      </c>
      <c r="AF4212" t="s">
        <v>97</v>
      </c>
    </row>
    <row r="4213" spans="1:32">
      <c r="A4213" s="3" t="s">
        <v>184</v>
      </c>
      <c r="B4213">
        <v>4203</v>
      </c>
      <c r="C4213" s="6">
        <v>214009</v>
      </c>
      <c r="D4213" t="s">
        <v>137</v>
      </c>
      <c r="E4213" s="2" t="s">
        <v>98</v>
      </c>
      <c r="F4213" s="2" t="s">
        <v>98</v>
      </c>
      <c r="G4213" s="2" t="s">
        <v>98</v>
      </c>
      <c r="H4213" s="2" t="s">
        <v>97</v>
      </c>
      <c r="I4213" s="2" t="s">
        <v>146</v>
      </c>
      <c r="J4213" s="2" t="s">
        <v>97</v>
      </c>
      <c r="K4213" s="2" t="s">
        <v>134</v>
      </c>
      <c r="L4213" t="s">
        <v>140</v>
      </c>
      <c r="M4213" s="2" t="s">
        <v>100</v>
      </c>
      <c r="N4213" s="71" t="s">
        <v>97</v>
      </c>
      <c r="O4213" s="71" t="s">
        <v>163</v>
      </c>
      <c r="P4213" s="4" t="s">
        <v>182</v>
      </c>
      <c r="Q4213" s="2" t="s">
        <v>98</v>
      </c>
      <c r="R4213" s="2" t="s">
        <v>98</v>
      </c>
      <c r="S4213" t="s">
        <v>98</v>
      </c>
      <c r="T4213" t="s">
        <v>98</v>
      </c>
      <c r="U4213" s="2" t="s">
        <v>98</v>
      </c>
      <c r="V4213" s="2" t="s">
        <v>98</v>
      </c>
      <c r="W4213" s="2" t="s">
        <v>98</v>
      </c>
      <c r="X4213" s="2" t="s">
        <v>98</v>
      </c>
      <c r="Y4213" s="2" t="s">
        <v>98</v>
      </c>
      <c r="Z4213" s="2" t="s">
        <v>98</v>
      </c>
      <c r="AA4213" s="2" t="s">
        <v>98</v>
      </c>
      <c r="AB4213" s="2" t="s">
        <v>99</v>
      </c>
      <c r="AC4213" t="s">
        <v>190</v>
      </c>
      <c r="AD4213" t="s">
        <v>97</v>
      </c>
      <c r="AE4213" s="1" t="s">
        <v>98</v>
      </c>
      <c r="AF4213" t="s">
        <v>98</v>
      </c>
    </row>
    <row r="4214" spans="1:32">
      <c r="A4214" s="3" t="s">
        <v>184</v>
      </c>
      <c r="B4214">
        <v>4204</v>
      </c>
      <c r="C4214" s="6">
        <v>214013</v>
      </c>
      <c r="D4214" t="s">
        <v>137</v>
      </c>
      <c r="E4214" s="2" t="s">
        <v>98</v>
      </c>
      <c r="F4214" s="2" t="s">
        <v>98</v>
      </c>
      <c r="G4214" s="2" t="s">
        <v>98</v>
      </c>
      <c r="H4214" s="2" t="s">
        <v>99</v>
      </c>
      <c r="I4214" s="2" t="s">
        <v>148</v>
      </c>
      <c r="J4214" s="2" t="s">
        <v>97</v>
      </c>
      <c r="K4214" s="2" t="s">
        <v>134</v>
      </c>
      <c r="L4214" t="s">
        <v>139</v>
      </c>
      <c r="M4214" s="2" t="s">
        <v>100</v>
      </c>
      <c r="N4214" s="71" t="s">
        <v>97</v>
      </c>
      <c r="O4214" s="71" t="s">
        <v>174</v>
      </c>
      <c r="P4214" s="4" t="s">
        <v>97</v>
      </c>
      <c r="Q4214" s="2" t="s">
        <v>97</v>
      </c>
      <c r="R4214" s="2" t="s">
        <v>98</v>
      </c>
      <c r="S4214" t="s">
        <v>97</v>
      </c>
      <c r="T4214" t="s">
        <v>98</v>
      </c>
      <c r="U4214" s="2" t="s">
        <v>98</v>
      </c>
      <c r="V4214" s="2" t="s">
        <v>97</v>
      </c>
      <c r="W4214" s="2" t="s">
        <v>98</v>
      </c>
      <c r="X4214" s="2" t="s">
        <v>98</v>
      </c>
      <c r="Y4214" s="2" t="s">
        <v>99</v>
      </c>
      <c r="Z4214" s="2" t="s">
        <v>98</v>
      </c>
      <c r="AA4214" s="2" t="s">
        <v>98</v>
      </c>
      <c r="AB4214" s="2" t="s">
        <v>97</v>
      </c>
      <c r="AC4214" t="s">
        <v>190</v>
      </c>
      <c r="AD4214" t="s">
        <v>97</v>
      </c>
      <c r="AE4214" s="1" t="s">
        <v>98</v>
      </c>
      <c r="AF4214" t="s">
        <v>97</v>
      </c>
    </row>
    <row r="4215" spans="1:32">
      <c r="A4215" s="3" t="s">
        <v>184</v>
      </c>
      <c r="B4215">
        <v>4205</v>
      </c>
      <c r="C4215">
        <v>214016</v>
      </c>
      <c r="D4215" t="s">
        <v>137</v>
      </c>
      <c r="E4215" s="2" t="s">
        <v>98</v>
      </c>
      <c r="F4215" s="2" t="s">
        <v>98</v>
      </c>
      <c r="G4215" s="2" t="s">
        <v>98</v>
      </c>
      <c r="H4215" s="3" t="s">
        <v>97</v>
      </c>
      <c r="I4215" s="2" t="s">
        <v>146</v>
      </c>
      <c r="J4215" s="6" t="s">
        <v>97</v>
      </c>
      <c r="K4215" s="2" t="s">
        <v>135</v>
      </c>
      <c r="L4215" t="s">
        <v>138</v>
      </c>
      <c r="M4215" s="3" t="s">
        <v>101</v>
      </c>
      <c r="N4215" s="71" t="s">
        <v>97</v>
      </c>
      <c r="O4215" s="71" t="s">
        <v>174</v>
      </c>
      <c r="P4215" s="5" t="s">
        <v>97</v>
      </c>
      <c r="Q4215" s="2" t="s">
        <v>98</v>
      </c>
      <c r="R4215" s="2" t="s">
        <v>98</v>
      </c>
      <c r="S4215" t="s">
        <v>97</v>
      </c>
      <c r="T4215" t="s">
        <v>98</v>
      </c>
      <c r="U4215" s="2" t="s">
        <v>98</v>
      </c>
      <c r="V4215" s="2" t="s">
        <v>97</v>
      </c>
      <c r="W4215" s="2" t="s">
        <v>98</v>
      </c>
      <c r="X4215" s="2" t="s">
        <v>98</v>
      </c>
      <c r="Y4215" s="2" t="s">
        <v>99</v>
      </c>
      <c r="Z4215" s="2" t="s">
        <v>98</v>
      </c>
      <c r="AA4215" s="2" t="s">
        <v>98</v>
      </c>
      <c r="AB4215" s="2" t="s">
        <v>185</v>
      </c>
      <c r="AC4215" t="s">
        <v>189</v>
      </c>
      <c r="AD4215" t="s">
        <v>98</v>
      </c>
      <c r="AE4215" s="1" t="s">
        <v>98</v>
      </c>
      <c r="AF4215" t="s">
        <v>98</v>
      </c>
    </row>
    <row r="4216" spans="1:32">
      <c r="A4216" s="3" t="s">
        <v>184</v>
      </c>
      <c r="B4216">
        <v>4206</v>
      </c>
      <c r="C4216">
        <v>214019</v>
      </c>
      <c r="D4216" t="s">
        <v>137</v>
      </c>
      <c r="E4216" s="2" t="s">
        <v>97</v>
      </c>
      <c r="F4216" s="2" t="s">
        <v>98</v>
      </c>
      <c r="G4216" s="2" t="s">
        <v>98</v>
      </c>
      <c r="H4216" s="3" t="s">
        <v>97</v>
      </c>
      <c r="I4216" s="2" t="s">
        <v>146</v>
      </c>
      <c r="J4216" s="6" t="s">
        <v>98</v>
      </c>
      <c r="K4216" s="2" t="s">
        <v>134</v>
      </c>
      <c r="L4216" t="s">
        <v>139</v>
      </c>
      <c r="M4216" s="3" t="s">
        <v>100</v>
      </c>
      <c r="N4216" s="71" t="s">
        <v>97</v>
      </c>
      <c r="O4216" s="71" t="s">
        <v>174</v>
      </c>
      <c r="P4216" s="4" t="s">
        <v>97</v>
      </c>
      <c r="Q4216" s="2" t="s">
        <v>97</v>
      </c>
      <c r="R4216" s="2" t="s">
        <v>97</v>
      </c>
      <c r="S4216" t="s">
        <v>97</v>
      </c>
      <c r="T4216" t="s">
        <v>97</v>
      </c>
      <c r="U4216" s="2" t="s">
        <v>98</v>
      </c>
      <c r="V4216" s="2" t="s">
        <v>97</v>
      </c>
      <c r="W4216" s="2" t="s">
        <v>97</v>
      </c>
      <c r="X4216" s="2" t="s">
        <v>98</v>
      </c>
      <c r="Y4216" s="2" t="s">
        <v>98</v>
      </c>
      <c r="Z4216" s="2" t="s">
        <v>98</v>
      </c>
      <c r="AA4216" s="2" t="s">
        <v>98</v>
      </c>
      <c r="AB4216" s="2" t="s">
        <v>97</v>
      </c>
      <c r="AC4216" t="s">
        <v>190</v>
      </c>
      <c r="AD4216" s="6" t="s">
        <v>97</v>
      </c>
      <c r="AE4216" s="1" t="s">
        <v>98</v>
      </c>
      <c r="AF4216" t="s">
        <v>98</v>
      </c>
    </row>
    <row r="4217" spans="1:32">
      <c r="A4217" s="3" t="s">
        <v>184</v>
      </c>
      <c r="B4217">
        <v>4207</v>
      </c>
      <c r="C4217">
        <v>214056</v>
      </c>
      <c r="D4217" t="s">
        <v>136</v>
      </c>
      <c r="E4217" s="2" t="s">
        <v>98</v>
      </c>
      <c r="F4217" s="2" t="s">
        <v>98</v>
      </c>
      <c r="G4217" s="2" t="s">
        <v>98</v>
      </c>
      <c r="H4217" s="3" t="s">
        <v>97</v>
      </c>
      <c r="I4217" s="2" t="s">
        <v>148</v>
      </c>
      <c r="J4217" s="6" t="s">
        <v>97</v>
      </c>
      <c r="K4217" s="2" t="s">
        <v>134</v>
      </c>
      <c r="L4217" t="s">
        <v>139</v>
      </c>
      <c r="M4217" s="2" t="s">
        <v>100</v>
      </c>
      <c r="N4217" s="70" t="s">
        <v>97</v>
      </c>
      <c r="O4217" s="70" t="s">
        <v>163</v>
      </c>
      <c r="P4217" s="4" t="s">
        <v>97</v>
      </c>
      <c r="Q4217" s="2" t="s">
        <v>97</v>
      </c>
      <c r="R4217" s="2" t="s">
        <v>98</v>
      </c>
      <c r="S4217" t="s">
        <v>97</v>
      </c>
      <c r="T4217" t="s">
        <v>98</v>
      </c>
      <c r="U4217" s="2" t="s">
        <v>98</v>
      </c>
      <c r="V4217" s="2" t="s">
        <v>98</v>
      </c>
      <c r="W4217" s="2" t="s">
        <v>98</v>
      </c>
      <c r="X4217" s="2" t="s">
        <v>98</v>
      </c>
      <c r="Y4217" s="2" t="s">
        <v>98</v>
      </c>
      <c r="Z4217" s="2" t="s">
        <v>98</v>
      </c>
      <c r="AA4217" s="2" t="s">
        <v>98</v>
      </c>
      <c r="AB4217" s="2" t="s">
        <v>97</v>
      </c>
      <c r="AC4217" t="s">
        <v>190</v>
      </c>
      <c r="AD4217" s="6" t="s">
        <v>97</v>
      </c>
      <c r="AE4217" s="1" t="s">
        <v>98</v>
      </c>
      <c r="AF4217" t="s">
        <v>98</v>
      </c>
    </row>
    <row r="4218" spans="1:32">
      <c r="A4218" s="3" t="s">
        <v>184</v>
      </c>
      <c r="B4218">
        <v>4208</v>
      </c>
      <c r="C4218">
        <v>214081</v>
      </c>
      <c r="D4218" t="s">
        <v>137</v>
      </c>
      <c r="E4218" s="2" t="s">
        <v>98</v>
      </c>
      <c r="F4218" s="2" t="s">
        <v>98</v>
      </c>
      <c r="G4218" s="2" t="s">
        <v>98</v>
      </c>
      <c r="H4218" s="3" t="s">
        <v>97</v>
      </c>
      <c r="I4218" s="2" t="s">
        <v>148</v>
      </c>
      <c r="J4218" s="6" t="s">
        <v>97</v>
      </c>
      <c r="K4218" s="2" t="s">
        <v>134</v>
      </c>
      <c r="L4218" t="s">
        <v>140</v>
      </c>
      <c r="M4218" s="2" t="s">
        <v>101</v>
      </c>
      <c r="N4218" s="70" t="s">
        <v>98</v>
      </c>
      <c r="O4218" s="70" t="s">
        <v>174</v>
      </c>
      <c r="P4218" s="4" t="s">
        <v>182</v>
      </c>
      <c r="Q4218" s="2" t="s">
        <v>98</v>
      </c>
      <c r="R4218" s="2" t="s">
        <v>98</v>
      </c>
      <c r="S4218" t="s">
        <v>98</v>
      </c>
      <c r="T4218" t="s">
        <v>98</v>
      </c>
      <c r="U4218" s="2" t="s">
        <v>98</v>
      </c>
      <c r="V4218" s="2" t="s">
        <v>98</v>
      </c>
      <c r="W4218" s="2" t="s">
        <v>98</v>
      </c>
      <c r="X4218" s="2" t="s">
        <v>98</v>
      </c>
      <c r="Y4218" s="2" t="s">
        <v>98</v>
      </c>
      <c r="Z4218" s="2" t="s">
        <v>98</v>
      </c>
      <c r="AA4218" s="2" t="s">
        <v>98</v>
      </c>
      <c r="AB4218" s="2" t="s">
        <v>97</v>
      </c>
      <c r="AC4218" t="s">
        <v>189</v>
      </c>
      <c r="AD4218" s="6" t="s">
        <v>97</v>
      </c>
      <c r="AE4218" s="1" t="s">
        <v>98</v>
      </c>
      <c r="AF4218" t="s">
        <v>97</v>
      </c>
    </row>
    <row r="4219" spans="1:32">
      <c r="A4219" s="3" t="s">
        <v>184</v>
      </c>
      <c r="B4219">
        <v>4209</v>
      </c>
      <c r="C4219" s="6">
        <v>214093</v>
      </c>
      <c r="D4219" t="s">
        <v>136</v>
      </c>
      <c r="E4219" s="2" t="s">
        <v>98</v>
      </c>
      <c r="F4219" s="2" t="s">
        <v>98</v>
      </c>
      <c r="G4219" s="2" t="s">
        <v>98</v>
      </c>
      <c r="H4219" s="2" t="s">
        <v>97</v>
      </c>
      <c r="I4219" s="2" t="s">
        <v>149</v>
      </c>
      <c r="J4219" s="2" t="s">
        <v>97</v>
      </c>
      <c r="K4219" s="2" t="s">
        <v>134</v>
      </c>
      <c r="L4219" t="s">
        <v>140</v>
      </c>
      <c r="M4219" s="2" t="s">
        <v>101</v>
      </c>
      <c r="N4219" s="71" t="s">
        <v>97</v>
      </c>
      <c r="O4219" s="71" t="s">
        <v>174</v>
      </c>
      <c r="P4219" s="4" t="s">
        <v>182</v>
      </c>
      <c r="Q4219" s="2" t="s">
        <v>98</v>
      </c>
      <c r="R4219" s="2" t="s">
        <v>98</v>
      </c>
      <c r="S4219" t="s">
        <v>98</v>
      </c>
      <c r="T4219" t="s">
        <v>98</v>
      </c>
      <c r="U4219" s="2" t="s">
        <v>98</v>
      </c>
      <c r="V4219" s="2" t="s">
        <v>98</v>
      </c>
      <c r="W4219" s="2" t="s">
        <v>98</v>
      </c>
      <c r="X4219" s="2" t="s">
        <v>98</v>
      </c>
      <c r="Y4219" s="2" t="s">
        <v>186</v>
      </c>
      <c r="Z4219" s="2" t="s">
        <v>98</v>
      </c>
      <c r="AA4219" s="2" t="s">
        <v>98</v>
      </c>
      <c r="AB4219" s="2" t="s">
        <v>97</v>
      </c>
      <c r="AC4219" t="s">
        <v>189</v>
      </c>
      <c r="AD4219" t="s">
        <v>97</v>
      </c>
      <c r="AE4219" s="1" t="s">
        <v>98</v>
      </c>
      <c r="AF4219" t="s">
        <v>98</v>
      </c>
    </row>
    <row r="4220" spans="1:32">
      <c r="A4220" s="3" t="s">
        <v>184</v>
      </c>
      <c r="B4220">
        <v>4210</v>
      </c>
      <c r="C4220" s="6">
        <v>214102</v>
      </c>
      <c r="D4220" t="s">
        <v>137</v>
      </c>
      <c r="E4220" s="2" t="s">
        <v>98</v>
      </c>
      <c r="F4220" s="2" t="s">
        <v>98</v>
      </c>
      <c r="G4220" s="2" t="s">
        <v>98</v>
      </c>
      <c r="H4220" s="2" t="s">
        <v>97</v>
      </c>
      <c r="I4220" s="2" t="s">
        <v>149</v>
      </c>
      <c r="J4220" s="2" t="s">
        <v>97</v>
      </c>
      <c r="K4220" s="2" t="s">
        <v>134</v>
      </c>
      <c r="L4220" t="s">
        <v>140</v>
      </c>
      <c r="M4220" s="2" t="s">
        <v>100</v>
      </c>
      <c r="N4220" s="71" t="s">
        <v>98</v>
      </c>
      <c r="O4220" s="71" t="s">
        <v>174</v>
      </c>
      <c r="P4220" s="4" t="s">
        <v>182</v>
      </c>
      <c r="Q4220" s="2" t="s">
        <v>98</v>
      </c>
      <c r="R4220" s="2" t="s">
        <v>98</v>
      </c>
      <c r="S4220" t="s">
        <v>98</v>
      </c>
      <c r="T4220" t="s">
        <v>98</v>
      </c>
      <c r="U4220" s="2" t="s">
        <v>98</v>
      </c>
      <c r="V4220" s="2" t="s">
        <v>98</v>
      </c>
      <c r="W4220" s="2" t="s">
        <v>98</v>
      </c>
      <c r="X4220" s="2" t="s">
        <v>98</v>
      </c>
      <c r="Y4220" s="2" t="s">
        <v>186</v>
      </c>
      <c r="Z4220" s="2" t="s">
        <v>98</v>
      </c>
      <c r="AA4220" s="2" t="s">
        <v>98</v>
      </c>
      <c r="AB4220" s="2" t="s">
        <v>97</v>
      </c>
      <c r="AC4220" t="s">
        <v>190</v>
      </c>
      <c r="AD4220" t="s">
        <v>97</v>
      </c>
      <c r="AE4220" s="1" t="s">
        <v>98</v>
      </c>
      <c r="AF4220" t="s">
        <v>98</v>
      </c>
    </row>
    <row r="4221" spans="1:32">
      <c r="A4221" s="3" t="s">
        <v>184</v>
      </c>
      <c r="B4221">
        <v>4211</v>
      </c>
      <c r="C4221" s="6">
        <v>214103</v>
      </c>
      <c r="D4221" t="s">
        <v>137</v>
      </c>
      <c r="E4221" s="2" t="s">
        <v>98</v>
      </c>
      <c r="F4221" s="2" t="s">
        <v>98</v>
      </c>
      <c r="G4221" s="2" t="s">
        <v>98</v>
      </c>
      <c r="H4221" s="2" t="s">
        <v>97</v>
      </c>
      <c r="I4221" s="2" t="s">
        <v>146</v>
      </c>
      <c r="J4221" s="2" t="s">
        <v>97</v>
      </c>
      <c r="K4221" s="2" t="s">
        <v>134</v>
      </c>
      <c r="L4221" t="s">
        <v>140</v>
      </c>
      <c r="M4221" s="2" t="s">
        <v>100</v>
      </c>
      <c r="N4221" s="71" t="s">
        <v>98</v>
      </c>
      <c r="O4221" s="71" t="s">
        <v>174</v>
      </c>
      <c r="P4221" s="4" t="s">
        <v>182</v>
      </c>
      <c r="Q4221" s="2" t="s">
        <v>98</v>
      </c>
      <c r="R4221" s="2" t="s">
        <v>98</v>
      </c>
      <c r="S4221" t="s">
        <v>98</v>
      </c>
      <c r="T4221" t="s">
        <v>98</v>
      </c>
      <c r="U4221" s="2" t="s">
        <v>98</v>
      </c>
      <c r="V4221" s="2" t="s">
        <v>98</v>
      </c>
      <c r="W4221" s="2" t="s">
        <v>98</v>
      </c>
      <c r="X4221" s="2" t="s">
        <v>98</v>
      </c>
      <c r="Y4221" s="2" t="s">
        <v>98</v>
      </c>
      <c r="Z4221" s="2" t="s">
        <v>98</v>
      </c>
      <c r="AA4221" s="2" t="s">
        <v>98</v>
      </c>
      <c r="AB4221" s="2" t="s">
        <v>97</v>
      </c>
      <c r="AC4221" t="s">
        <v>190</v>
      </c>
      <c r="AD4221" t="s">
        <v>97</v>
      </c>
      <c r="AE4221" s="1" t="s">
        <v>98</v>
      </c>
      <c r="AF4221" t="s">
        <v>98</v>
      </c>
    </row>
    <row r="4222" spans="1:32">
      <c r="A4222" s="3" t="s">
        <v>184</v>
      </c>
      <c r="B4222">
        <v>4212</v>
      </c>
      <c r="C4222">
        <v>214108</v>
      </c>
      <c r="D4222" t="s">
        <v>136</v>
      </c>
      <c r="E4222" s="2" t="s">
        <v>98</v>
      </c>
      <c r="F4222" s="2" t="s">
        <v>98</v>
      </c>
      <c r="G4222" s="2" t="s">
        <v>98</v>
      </c>
      <c r="H4222" s="2" t="s">
        <v>99</v>
      </c>
      <c r="I4222" s="2" t="s">
        <v>149</v>
      </c>
      <c r="J4222" s="6" t="s">
        <v>97</v>
      </c>
      <c r="K4222" s="2" t="s">
        <v>134</v>
      </c>
      <c r="L4222" t="s">
        <v>140</v>
      </c>
      <c r="M4222" s="2" t="s">
        <v>100</v>
      </c>
      <c r="N4222" s="70" t="s">
        <v>98</v>
      </c>
      <c r="O4222" s="70" t="s">
        <v>163</v>
      </c>
      <c r="P4222" s="5" t="s">
        <v>98</v>
      </c>
      <c r="Q4222" s="2" t="s">
        <v>98</v>
      </c>
      <c r="R4222" s="2" t="s">
        <v>98</v>
      </c>
      <c r="S4222" t="s">
        <v>97</v>
      </c>
      <c r="T4222" t="s">
        <v>98</v>
      </c>
      <c r="U4222" s="2" t="s">
        <v>98</v>
      </c>
      <c r="V4222" s="2" t="s">
        <v>98</v>
      </c>
      <c r="W4222" s="2" t="s">
        <v>98</v>
      </c>
      <c r="X4222" s="2" t="s">
        <v>98</v>
      </c>
      <c r="Y4222" s="2" t="s">
        <v>186</v>
      </c>
      <c r="Z4222" s="2" t="s">
        <v>98</v>
      </c>
      <c r="AA4222" s="2" t="s">
        <v>98</v>
      </c>
      <c r="AB4222" s="2" t="s">
        <v>98</v>
      </c>
      <c r="AC4222" t="s">
        <v>190</v>
      </c>
      <c r="AD4222" s="6" t="s">
        <v>97</v>
      </c>
      <c r="AE4222" s="1" t="s">
        <v>98</v>
      </c>
      <c r="AF4222" t="s">
        <v>98</v>
      </c>
    </row>
    <row r="4223" spans="1:32">
      <c r="A4223" s="3" t="s">
        <v>184</v>
      </c>
      <c r="B4223">
        <v>4213</v>
      </c>
      <c r="C4223">
        <v>214109</v>
      </c>
      <c r="D4223" t="s">
        <v>137</v>
      </c>
      <c r="E4223" s="2" t="s">
        <v>98</v>
      </c>
      <c r="F4223" s="2" t="s">
        <v>98</v>
      </c>
      <c r="G4223" s="2" t="s">
        <v>98</v>
      </c>
      <c r="H4223" s="3" t="s">
        <v>97</v>
      </c>
      <c r="I4223" s="2" t="s">
        <v>147</v>
      </c>
      <c r="J4223" s="6" t="s">
        <v>97</v>
      </c>
      <c r="K4223" s="2" t="s">
        <v>134</v>
      </c>
      <c r="L4223" t="s">
        <v>140</v>
      </c>
      <c r="M4223" s="3" t="s">
        <v>100</v>
      </c>
      <c r="N4223" s="71" t="s">
        <v>97</v>
      </c>
      <c r="O4223" s="71" t="s">
        <v>174</v>
      </c>
      <c r="P4223" s="4" t="s">
        <v>182</v>
      </c>
      <c r="Q4223" s="2" t="s">
        <v>98</v>
      </c>
      <c r="R4223" s="2" t="s">
        <v>98</v>
      </c>
      <c r="S4223" t="s">
        <v>98</v>
      </c>
      <c r="T4223" t="s">
        <v>98</v>
      </c>
      <c r="U4223" s="2" t="s">
        <v>98</v>
      </c>
      <c r="V4223" s="2" t="s">
        <v>98</v>
      </c>
      <c r="W4223" s="2" t="s">
        <v>98</v>
      </c>
      <c r="X4223" s="2" t="s">
        <v>98</v>
      </c>
      <c r="Y4223" s="2" t="s">
        <v>186</v>
      </c>
      <c r="Z4223" s="2" t="s">
        <v>98</v>
      </c>
      <c r="AA4223" s="2" t="s">
        <v>98</v>
      </c>
      <c r="AB4223" s="2" t="s">
        <v>97</v>
      </c>
      <c r="AC4223" t="s">
        <v>189</v>
      </c>
      <c r="AD4223" s="6" t="s">
        <v>97</v>
      </c>
      <c r="AE4223" s="1" t="s">
        <v>98</v>
      </c>
      <c r="AF4223" t="s">
        <v>98</v>
      </c>
    </row>
    <row r="4224" spans="1:32">
      <c r="A4224" s="3" t="s">
        <v>184</v>
      </c>
      <c r="B4224">
        <v>4214</v>
      </c>
      <c r="C4224" s="6">
        <v>214110</v>
      </c>
      <c r="D4224" t="s">
        <v>137</v>
      </c>
      <c r="E4224" s="2" t="s">
        <v>98</v>
      </c>
      <c r="F4224" s="2" t="s">
        <v>98</v>
      </c>
      <c r="G4224" s="2" t="s">
        <v>98</v>
      </c>
      <c r="H4224" s="2" t="s">
        <v>97</v>
      </c>
      <c r="I4224" s="2" t="s">
        <v>147</v>
      </c>
      <c r="J4224" s="2" t="s">
        <v>97</v>
      </c>
      <c r="K4224" s="2" t="s">
        <v>134</v>
      </c>
      <c r="L4224" t="s">
        <v>140</v>
      </c>
      <c r="M4224" s="2" t="s">
        <v>100</v>
      </c>
      <c r="N4224" s="71" t="s">
        <v>97</v>
      </c>
      <c r="O4224" s="71" t="s">
        <v>174</v>
      </c>
      <c r="P4224" s="4" t="s">
        <v>182</v>
      </c>
      <c r="Q4224" s="2" t="s">
        <v>98</v>
      </c>
      <c r="R4224" s="2" t="s">
        <v>98</v>
      </c>
      <c r="S4224" t="s">
        <v>98</v>
      </c>
      <c r="T4224" t="s">
        <v>98</v>
      </c>
      <c r="U4224" s="2" t="s">
        <v>98</v>
      </c>
      <c r="V4224" s="2" t="s">
        <v>98</v>
      </c>
      <c r="W4224" s="2" t="s">
        <v>98</v>
      </c>
      <c r="X4224" s="2" t="s">
        <v>98</v>
      </c>
      <c r="Y4224" s="2" t="s">
        <v>186</v>
      </c>
      <c r="Z4224" s="2" t="s">
        <v>98</v>
      </c>
      <c r="AA4224" s="2" t="s">
        <v>98</v>
      </c>
      <c r="AB4224" s="2" t="s">
        <v>97</v>
      </c>
      <c r="AC4224" t="s">
        <v>189</v>
      </c>
      <c r="AD4224" t="s">
        <v>97</v>
      </c>
      <c r="AE4224" s="1" t="s">
        <v>98</v>
      </c>
      <c r="AF4224" t="s">
        <v>97</v>
      </c>
    </row>
    <row r="4225" spans="1:32">
      <c r="A4225" s="3" t="s">
        <v>184</v>
      </c>
      <c r="B4225">
        <v>4215</v>
      </c>
      <c r="C4225">
        <v>214129</v>
      </c>
      <c r="D4225" t="s">
        <v>137</v>
      </c>
      <c r="E4225" s="2" t="s">
        <v>97</v>
      </c>
      <c r="F4225" s="2" t="s">
        <v>98</v>
      </c>
      <c r="G4225" s="2" t="s">
        <v>98</v>
      </c>
      <c r="H4225" s="3" t="s">
        <v>97</v>
      </c>
      <c r="I4225" s="2" t="s">
        <v>145</v>
      </c>
      <c r="J4225" s="6" t="s">
        <v>97</v>
      </c>
      <c r="K4225" s="2" t="s">
        <v>134</v>
      </c>
      <c r="L4225" t="s">
        <v>138</v>
      </c>
      <c r="M4225" s="2" t="s">
        <v>101</v>
      </c>
      <c r="N4225" s="70" t="s">
        <v>97</v>
      </c>
      <c r="O4225" s="70" t="s">
        <v>174</v>
      </c>
      <c r="P4225" s="4" t="s">
        <v>97</v>
      </c>
      <c r="Q4225" s="2" t="s">
        <v>98</v>
      </c>
      <c r="R4225" s="2" t="s">
        <v>98</v>
      </c>
      <c r="S4225" t="s">
        <v>97</v>
      </c>
      <c r="T4225" t="s">
        <v>98</v>
      </c>
      <c r="U4225" s="2" t="s">
        <v>97</v>
      </c>
      <c r="V4225" s="2" t="s">
        <v>98</v>
      </c>
      <c r="W4225" s="2" t="s">
        <v>98</v>
      </c>
      <c r="X4225" s="2" t="s">
        <v>97</v>
      </c>
      <c r="Y4225" s="2" t="s">
        <v>99</v>
      </c>
      <c r="Z4225" s="2" t="s">
        <v>98</v>
      </c>
      <c r="AA4225" s="2" t="s">
        <v>98</v>
      </c>
      <c r="AB4225" s="2" t="s">
        <v>98</v>
      </c>
      <c r="AC4225" t="s">
        <v>190</v>
      </c>
      <c r="AD4225" t="s">
        <v>97</v>
      </c>
      <c r="AE4225" s="1" t="s">
        <v>98</v>
      </c>
      <c r="AF4225" t="s">
        <v>98</v>
      </c>
    </row>
    <row r="4226" spans="1:32">
      <c r="A4226" s="3" t="s">
        <v>184</v>
      </c>
      <c r="B4226">
        <v>4216</v>
      </c>
      <c r="C4226">
        <v>214131</v>
      </c>
      <c r="D4226" t="s">
        <v>137</v>
      </c>
      <c r="E4226" s="2" t="s">
        <v>98</v>
      </c>
      <c r="F4226" s="2" t="s">
        <v>98</v>
      </c>
      <c r="G4226" s="2" t="s">
        <v>98</v>
      </c>
      <c r="H4226" s="3" t="s">
        <v>97</v>
      </c>
      <c r="I4226" s="2" t="s">
        <v>145</v>
      </c>
      <c r="J4226" s="6" t="s">
        <v>97</v>
      </c>
      <c r="K4226" s="2" t="s">
        <v>134</v>
      </c>
      <c r="L4226" t="s">
        <v>140</v>
      </c>
      <c r="M4226" s="3" t="s">
        <v>100</v>
      </c>
      <c r="N4226" s="71" t="s">
        <v>97</v>
      </c>
      <c r="O4226" s="71" t="s">
        <v>163</v>
      </c>
      <c r="P4226" s="4" t="s">
        <v>98</v>
      </c>
      <c r="Q4226" s="2" t="s">
        <v>98</v>
      </c>
      <c r="R4226" s="2" t="s">
        <v>98</v>
      </c>
      <c r="S4226" t="s">
        <v>97</v>
      </c>
      <c r="T4226" t="s">
        <v>98</v>
      </c>
      <c r="U4226" s="2" t="s">
        <v>98</v>
      </c>
      <c r="V4226" s="2" t="s">
        <v>98</v>
      </c>
      <c r="W4226" s="2" t="s">
        <v>98</v>
      </c>
      <c r="X4226" s="2" t="s">
        <v>98</v>
      </c>
      <c r="Y4226" s="2" t="s">
        <v>98</v>
      </c>
      <c r="Z4226" s="2" t="s">
        <v>98</v>
      </c>
      <c r="AA4226" s="2" t="s">
        <v>98</v>
      </c>
      <c r="AB4226" s="2" t="s">
        <v>97</v>
      </c>
      <c r="AC4226" t="s">
        <v>190</v>
      </c>
      <c r="AD4226" s="6" t="s">
        <v>97</v>
      </c>
      <c r="AE4226" s="1" t="s">
        <v>98</v>
      </c>
      <c r="AF4226" t="s">
        <v>98</v>
      </c>
    </row>
    <row r="4227" spans="1:32">
      <c r="A4227" s="3" t="s">
        <v>184</v>
      </c>
      <c r="B4227">
        <v>4217</v>
      </c>
      <c r="C4227">
        <v>214145</v>
      </c>
      <c r="D4227" t="s">
        <v>137</v>
      </c>
      <c r="E4227" s="2" t="s">
        <v>97</v>
      </c>
      <c r="F4227" s="2" t="s">
        <v>98</v>
      </c>
      <c r="G4227" s="2" t="s">
        <v>98</v>
      </c>
      <c r="H4227" s="3" t="s">
        <v>97</v>
      </c>
      <c r="I4227" s="2" t="s">
        <v>147</v>
      </c>
      <c r="J4227" s="6" t="s">
        <v>97</v>
      </c>
      <c r="K4227" s="2" t="s">
        <v>134</v>
      </c>
      <c r="L4227" t="s">
        <v>140</v>
      </c>
      <c r="M4227" s="2" t="s">
        <v>101</v>
      </c>
      <c r="N4227" s="70" t="s">
        <v>98</v>
      </c>
      <c r="O4227" s="70" t="s">
        <v>174</v>
      </c>
      <c r="P4227" s="4" t="s">
        <v>97</v>
      </c>
      <c r="Q4227" s="2" t="s">
        <v>97</v>
      </c>
      <c r="R4227" s="2" t="s">
        <v>98</v>
      </c>
      <c r="S4227" t="s">
        <v>97</v>
      </c>
      <c r="T4227" t="s">
        <v>98</v>
      </c>
      <c r="U4227" s="2" t="s">
        <v>98</v>
      </c>
      <c r="V4227" s="2" t="s">
        <v>98</v>
      </c>
      <c r="W4227" s="2" t="s">
        <v>98</v>
      </c>
      <c r="X4227" s="2" t="s">
        <v>97</v>
      </c>
      <c r="Y4227" s="2" t="s">
        <v>186</v>
      </c>
      <c r="Z4227" s="2" t="s">
        <v>98</v>
      </c>
      <c r="AA4227" s="2" t="s">
        <v>98</v>
      </c>
      <c r="AB4227" s="2" t="s">
        <v>97</v>
      </c>
      <c r="AC4227" t="s">
        <v>190</v>
      </c>
      <c r="AD4227" s="6" t="s">
        <v>97</v>
      </c>
      <c r="AE4227" s="1" t="s">
        <v>98</v>
      </c>
      <c r="AF4227" t="s">
        <v>97</v>
      </c>
    </row>
    <row r="4228" spans="1:32">
      <c r="A4228" s="3" t="s">
        <v>184</v>
      </c>
      <c r="B4228">
        <v>4218</v>
      </c>
      <c r="C4228">
        <v>214150</v>
      </c>
      <c r="D4228" t="s">
        <v>136</v>
      </c>
      <c r="E4228" s="2" t="s">
        <v>98</v>
      </c>
      <c r="F4228" s="2" t="s">
        <v>98</v>
      </c>
      <c r="G4228" s="2" t="s">
        <v>97</v>
      </c>
      <c r="H4228" s="3" t="s">
        <v>99</v>
      </c>
      <c r="I4228" s="2" t="s">
        <v>145</v>
      </c>
      <c r="J4228" s="6" t="s">
        <v>97</v>
      </c>
      <c r="K4228" s="2" t="s">
        <v>134</v>
      </c>
      <c r="L4228" t="s">
        <v>139</v>
      </c>
      <c r="M4228" s="2" t="s">
        <v>100</v>
      </c>
      <c r="N4228" s="70" t="s">
        <v>97</v>
      </c>
      <c r="O4228" s="70" t="s">
        <v>174</v>
      </c>
      <c r="P4228" s="5" t="s">
        <v>182</v>
      </c>
      <c r="Q4228" s="2" t="s">
        <v>98</v>
      </c>
      <c r="R4228" s="2" t="s">
        <v>98</v>
      </c>
      <c r="S4228" t="s">
        <v>98</v>
      </c>
      <c r="T4228" t="s">
        <v>98</v>
      </c>
      <c r="U4228" s="2" t="s">
        <v>98</v>
      </c>
      <c r="V4228" s="2" t="s">
        <v>98</v>
      </c>
      <c r="W4228" s="2" t="s">
        <v>98</v>
      </c>
      <c r="X4228" s="2" t="s">
        <v>98</v>
      </c>
      <c r="Y4228" s="2" t="s">
        <v>98</v>
      </c>
      <c r="Z4228" s="2" t="s">
        <v>98</v>
      </c>
      <c r="AA4228" s="2" t="s">
        <v>98</v>
      </c>
      <c r="AB4228" s="2" t="s">
        <v>99</v>
      </c>
      <c r="AC4228" t="s">
        <v>190</v>
      </c>
      <c r="AD4228" t="s">
        <v>97</v>
      </c>
      <c r="AE4228" s="1" t="s">
        <v>98</v>
      </c>
      <c r="AF4228" t="s">
        <v>98</v>
      </c>
    </row>
    <row r="4229" spans="1:32">
      <c r="A4229" s="3" t="s">
        <v>184</v>
      </c>
      <c r="B4229">
        <v>4219</v>
      </c>
      <c r="C4229">
        <v>214152</v>
      </c>
      <c r="D4229" t="s">
        <v>136</v>
      </c>
      <c r="E4229" s="2" t="s">
        <v>98</v>
      </c>
      <c r="F4229" s="2" t="s">
        <v>98</v>
      </c>
      <c r="G4229" s="2" t="s">
        <v>98</v>
      </c>
      <c r="H4229" s="3" t="s">
        <v>98</v>
      </c>
      <c r="I4229" s="2" t="s">
        <v>144</v>
      </c>
      <c r="J4229" s="6" t="s">
        <v>98</v>
      </c>
      <c r="K4229" s="2" t="s">
        <v>134</v>
      </c>
      <c r="L4229" t="s">
        <v>140</v>
      </c>
      <c r="M4229" s="2" t="s">
        <v>100</v>
      </c>
      <c r="N4229" s="70" t="s">
        <v>97</v>
      </c>
      <c r="O4229" s="70" t="s">
        <v>174</v>
      </c>
      <c r="P4229" s="4" t="s">
        <v>97</v>
      </c>
      <c r="Q4229" s="2" t="s">
        <v>98</v>
      </c>
      <c r="R4229" s="2" t="s">
        <v>98</v>
      </c>
      <c r="S4229" t="s">
        <v>97</v>
      </c>
      <c r="T4229" t="s">
        <v>98</v>
      </c>
      <c r="U4229" s="2" t="s">
        <v>98</v>
      </c>
      <c r="V4229" s="2" t="s">
        <v>98</v>
      </c>
      <c r="W4229" s="2" t="s">
        <v>98</v>
      </c>
      <c r="X4229" s="2" t="s">
        <v>98</v>
      </c>
      <c r="Y4229" s="2" t="s">
        <v>186</v>
      </c>
      <c r="Z4229" s="2" t="s">
        <v>98</v>
      </c>
      <c r="AA4229" s="2" t="s">
        <v>98</v>
      </c>
      <c r="AB4229" s="2" t="s">
        <v>97</v>
      </c>
      <c r="AC4229" t="s">
        <v>190</v>
      </c>
      <c r="AD4229" s="6" t="s">
        <v>97</v>
      </c>
      <c r="AE4229" s="1" t="s">
        <v>98</v>
      </c>
      <c r="AF4229" t="s">
        <v>98</v>
      </c>
    </row>
    <row r="4230" spans="1:32">
      <c r="A4230" s="3" t="s">
        <v>184</v>
      </c>
      <c r="B4230">
        <v>4220</v>
      </c>
      <c r="C4230">
        <v>214175</v>
      </c>
      <c r="D4230" t="s">
        <v>137</v>
      </c>
      <c r="E4230" s="2" t="s">
        <v>98</v>
      </c>
      <c r="F4230" s="2" t="s">
        <v>98</v>
      </c>
      <c r="G4230" s="2" t="s">
        <v>98</v>
      </c>
      <c r="H4230" s="3" t="s">
        <v>99</v>
      </c>
      <c r="I4230" s="2" t="s">
        <v>148</v>
      </c>
      <c r="J4230" s="6" t="s">
        <v>97</v>
      </c>
      <c r="K4230" s="2" t="s">
        <v>134</v>
      </c>
      <c r="L4230" t="s">
        <v>140</v>
      </c>
      <c r="M4230" s="2" t="s">
        <v>100</v>
      </c>
      <c r="N4230" s="70" t="s">
        <v>98</v>
      </c>
      <c r="O4230" s="70" t="s">
        <v>174</v>
      </c>
      <c r="P4230" s="5" t="s">
        <v>182</v>
      </c>
      <c r="Q4230" s="2" t="s">
        <v>98</v>
      </c>
      <c r="R4230" s="2" t="s">
        <v>98</v>
      </c>
      <c r="S4230" t="s">
        <v>98</v>
      </c>
      <c r="T4230" t="s">
        <v>98</v>
      </c>
      <c r="U4230" s="2" t="s">
        <v>98</v>
      </c>
      <c r="V4230" s="2" t="s">
        <v>98</v>
      </c>
      <c r="W4230" s="2" t="s">
        <v>98</v>
      </c>
      <c r="X4230" s="2" t="s">
        <v>98</v>
      </c>
      <c r="Y4230" s="2" t="s">
        <v>186</v>
      </c>
      <c r="Z4230" s="2" t="s">
        <v>98</v>
      </c>
      <c r="AA4230" s="2" t="s">
        <v>98</v>
      </c>
      <c r="AB4230" s="2" t="s">
        <v>97</v>
      </c>
      <c r="AC4230" t="s">
        <v>189</v>
      </c>
      <c r="AD4230" t="s">
        <v>97</v>
      </c>
      <c r="AE4230" s="1" t="s">
        <v>98</v>
      </c>
      <c r="AF4230" t="s">
        <v>98</v>
      </c>
    </row>
    <row r="4231" spans="1:32">
      <c r="A4231" s="3" t="s">
        <v>184</v>
      </c>
      <c r="B4231">
        <v>4221</v>
      </c>
      <c r="C4231">
        <v>214176</v>
      </c>
      <c r="D4231" t="s">
        <v>137</v>
      </c>
      <c r="E4231" s="2" t="s">
        <v>98</v>
      </c>
      <c r="F4231" s="2" t="s">
        <v>98</v>
      </c>
      <c r="G4231" s="2" t="s">
        <v>98</v>
      </c>
      <c r="H4231" s="3" t="s">
        <v>97</v>
      </c>
      <c r="I4231" s="2" t="s">
        <v>148</v>
      </c>
      <c r="J4231" s="6" t="s">
        <v>97</v>
      </c>
      <c r="K4231" s="2" t="s">
        <v>134</v>
      </c>
      <c r="L4231" t="s">
        <v>139</v>
      </c>
      <c r="M4231" s="2" t="s">
        <v>101</v>
      </c>
      <c r="N4231" s="70" t="s">
        <v>97</v>
      </c>
      <c r="O4231" s="70" t="s">
        <v>174</v>
      </c>
      <c r="P4231" s="5" t="s">
        <v>182</v>
      </c>
      <c r="Q4231" s="2" t="s">
        <v>98</v>
      </c>
      <c r="R4231" s="2" t="s">
        <v>98</v>
      </c>
      <c r="S4231" t="s">
        <v>98</v>
      </c>
      <c r="T4231" t="s">
        <v>98</v>
      </c>
      <c r="U4231" s="2" t="s">
        <v>98</v>
      </c>
      <c r="V4231" s="2" t="s">
        <v>98</v>
      </c>
      <c r="W4231" s="2" t="s">
        <v>98</v>
      </c>
      <c r="X4231" s="2" t="s">
        <v>98</v>
      </c>
      <c r="Y4231" s="2" t="s">
        <v>98</v>
      </c>
      <c r="Z4231" s="2" t="s">
        <v>98</v>
      </c>
      <c r="AA4231" s="2" t="s">
        <v>98</v>
      </c>
      <c r="AB4231" s="2" t="s">
        <v>185</v>
      </c>
      <c r="AC4231" t="s">
        <v>190</v>
      </c>
      <c r="AD4231" s="6" t="s">
        <v>97</v>
      </c>
      <c r="AE4231" s="1" t="s">
        <v>98</v>
      </c>
      <c r="AF4231" t="s">
        <v>98</v>
      </c>
    </row>
    <row r="4232" spans="1:32">
      <c r="A4232" s="3" t="s">
        <v>184</v>
      </c>
      <c r="B4232">
        <v>4222</v>
      </c>
      <c r="C4232" s="6">
        <v>214177</v>
      </c>
      <c r="D4232" t="s">
        <v>137</v>
      </c>
      <c r="E4232" s="2" t="s">
        <v>98</v>
      </c>
      <c r="F4232" s="2" t="s">
        <v>98</v>
      </c>
      <c r="G4232" s="2" t="s">
        <v>98</v>
      </c>
      <c r="H4232" s="2" t="s">
        <v>97</v>
      </c>
      <c r="I4232" s="2" t="s">
        <v>148</v>
      </c>
      <c r="J4232" s="2" t="s">
        <v>97</v>
      </c>
      <c r="K4232" s="2" t="s">
        <v>134</v>
      </c>
      <c r="L4232" t="s">
        <v>139</v>
      </c>
      <c r="M4232" s="2" t="s">
        <v>101</v>
      </c>
      <c r="N4232" s="71" t="s">
        <v>97</v>
      </c>
      <c r="O4232" s="71" t="s">
        <v>174</v>
      </c>
      <c r="P4232" s="4" t="s">
        <v>182</v>
      </c>
      <c r="Q4232" s="2" t="s">
        <v>98</v>
      </c>
      <c r="R4232" s="2" t="s">
        <v>98</v>
      </c>
      <c r="S4232" t="s">
        <v>98</v>
      </c>
      <c r="T4232" t="s">
        <v>98</v>
      </c>
      <c r="U4232" s="2" t="s">
        <v>98</v>
      </c>
      <c r="V4232" s="2" t="s">
        <v>98</v>
      </c>
      <c r="W4232" s="2" t="s">
        <v>98</v>
      </c>
      <c r="X4232" s="2" t="s">
        <v>97</v>
      </c>
      <c r="Y4232" s="2" t="s">
        <v>98</v>
      </c>
      <c r="Z4232" s="2" t="s">
        <v>97</v>
      </c>
      <c r="AA4232" s="2" t="s">
        <v>97</v>
      </c>
      <c r="AB4232" s="2" t="s">
        <v>185</v>
      </c>
      <c r="AC4232" t="s">
        <v>190</v>
      </c>
      <c r="AD4232" t="s">
        <v>97</v>
      </c>
      <c r="AE4232" s="1" t="s">
        <v>98</v>
      </c>
      <c r="AF4232" t="s">
        <v>98</v>
      </c>
    </row>
    <row r="4233" spans="1:32">
      <c r="A4233" s="3" t="s">
        <v>184</v>
      </c>
      <c r="B4233">
        <v>4223</v>
      </c>
      <c r="C4233">
        <v>214191</v>
      </c>
      <c r="D4233" t="s">
        <v>137</v>
      </c>
      <c r="E4233" s="2" t="s">
        <v>98</v>
      </c>
      <c r="F4233" s="2" t="s">
        <v>98</v>
      </c>
      <c r="G4233" s="2" t="s">
        <v>98</v>
      </c>
      <c r="H4233" s="3" t="s">
        <v>97</v>
      </c>
      <c r="I4233" s="2" t="s">
        <v>149</v>
      </c>
      <c r="J4233" s="6" t="s">
        <v>97</v>
      </c>
      <c r="K4233" s="2" t="s">
        <v>134</v>
      </c>
      <c r="L4233" t="s">
        <v>140</v>
      </c>
      <c r="M4233" s="2" t="s">
        <v>100</v>
      </c>
      <c r="N4233" s="70" t="s">
        <v>97</v>
      </c>
      <c r="O4233" s="70" t="s">
        <v>174</v>
      </c>
      <c r="P4233" s="5" t="s">
        <v>182</v>
      </c>
      <c r="Q4233" s="2" t="s">
        <v>98</v>
      </c>
      <c r="R4233" s="2" t="s">
        <v>98</v>
      </c>
      <c r="S4233" t="s">
        <v>98</v>
      </c>
      <c r="T4233" t="s">
        <v>98</v>
      </c>
      <c r="U4233" s="2" t="s">
        <v>98</v>
      </c>
      <c r="V4233" s="2" t="s">
        <v>98</v>
      </c>
      <c r="W4233" s="2" t="s">
        <v>98</v>
      </c>
      <c r="X4233" s="2" t="s">
        <v>98</v>
      </c>
      <c r="Y4233" s="2" t="s">
        <v>186</v>
      </c>
      <c r="Z4233" s="2" t="s">
        <v>98</v>
      </c>
      <c r="AA4233" s="2" t="s">
        <v>98</v>
      </c>
      <c r="AB4233" s="2" t="s">
        <v>98</v>
      </c>
      <c r="AC4233" t="s">
        <v>190</v>
      </c>
      <c r="AD4233" s="6" t="s">
        <v>97</v>
      </c>
      <c r="AE4233" s="1" t="s">
        <v>98</v>
      </c>
      <c r="AF4233" t="s">
        <v>98</v>
      </c>
    </row>
    <row r="4234" spans="1:32">
      <c r="A4234" s="3" t="s">
        <v>184</v>
      </c>
      <c r="B4234">
        <v>4224</v>
      </c>
      <c r="C4234">
        <v>214199</v>
      </c>
      <c r="D4234" t="s">
        <v>137</v>
      </c>
      <c r="E4234" s="2" t="s">
        <v>98</v>
      </c>
      <c r="F4234" s="2" t="s">
        <v>98</v>
      </c>
      <c r="G4234" s="2" t="s">
        <v>98</v>
      </c>
      <c r="H4234" s="3" t="s">
        <v>97</v>
      </c>
      <c r="I4234" s="2" t="s">
        <v>145</v>
      </c>
      <c r="J4234" s="6" t="s">
        <v>97</v>
      </c>
      <c r="K4234" s="2" t="s">
        <v>134</v>
      </c>
      <c r="L4234" t="s">
        <v>140</v>
      </c>
      <c r="M4234" s="2" t="s">
        <v>100</v>
      </c>
      <c r="N4234" s="70" t="s">
        <v>98</v>
      </c>
      <c r="O4234" s="70" t="s">
        <v>163</v>
      </c>
      <c r="P4234" s="5" t="s">
        <v>182</v>
      </c>
      <c r="Q4234" s="2" t="s">
        <v>98</v>
      </c>
      <c r="R4234" s="2" t="s">
        <v>98</v>
      </c>
      <c r="S4234" t="s">
        <v>98</v>
      </c>
      <c r="T4234" t="s">
        <v>98</v>
      </c>
      <c r="U4234" s="2" t="s">
        <v>98</v>
      </c>
      <c r="V4234" s="2" t="s">
        <v>98</v>
      </c>
      <c r="W4234" s="2" t="s">
        <v>98</v>
      </c>
      <c r="X4234" s="2" t="s">
        <v>98</v>
      </c>
      <c r="Y4234" s="2" t="s">
        <v>186</v>
      </c>
      <c r="Z4234" s="2" t="s">
        <v>98</v>
      </c>
      <c r="AA4234" s="2" t="s">
        <v>98</v>
      </c>
      <c r="AB4234" s="2" t="s">
        <v>97</v>
      </c>
      <c r="AC4234" t="s">
        <v>190</v>
      </c>
      <c r="AD4234" t="s">
        <v>97</v>
      </c>
      <c r="AE4234" s="1" t="s">
        <v>98</v>
      </c>
      <c r="AF4234" t="s">
        <v>97</v>
      </c>
    </row>
    <row r="4235" spans="1:32">
      <c r="A4235" s="3" t="s">
        <v>184</v>
      </c>
      <c r="B4235">
        <v>4225</v>
      </c>
      <c r="C4235" s="6">
        <v>214210</v>
      </c>
      <c r="D4235" t="s">
        <v>136</v>
      </c>
      <c r="E4235" s="2" t="s">
        <v>97</v>
      </c>
      <c r="F4235" s="2" t="s">
        <v>98</v>
      </c>
      <c r="G4235" s="2" t="s">
        <v>98</v>
      </c>
      <c r="H4235" s="2" t="s">
        <v>97</v>
      </c>
      <c r="I4235" s="2" t="s">
        <v>146</v>
      </c>
      <c r="J4235" s="2" t="s">
        <v>97</v>
      </c>
      <c r="K4235" s="2" t="s">
        <v>134</v>
      </c>
      <c r="L4235" t="s">
        <v>139</v>
      </c>
      <c r="M4235" s="2" t="s">
        <v>100</v>
      </c>
      <c r="N4235" s="71" t="s">
        <v>97</v>
      </c>
      <c r="O4235" s="71" t="s">
        <v>174</v>
      </c>
      <c r="P4235" s="4" t="s">
        <v>98</v>
      </c>
      <c r="Q4235" s="2" t="s">
        <v>98</v>
      </c>
      <c r="R4235" s="2" t="s">
        <v>98</v>
      </c>
      <c r="S4235" t="s">
        <v>97</v>
      </c>
      <c r="T4235" t="s">
        <v>98</v>
      </c>
      <c r="U4235" s="2" t="s">
        <v>98</v>
      </c>
      <c r="V4235" s="2" t="s">
        <v>98</v>
      </c>
      <c r="W4235" s="2" t="s">
        <v>98</v>
      </c>
      <c r="X4235" s="2" t="s">
        <v>98</v>
      </c>
      <c r="Y4235" s="2" t="s">
        <v>98</v>
      </c>
      <c r="Z4235" s="2" t="s">
        <v>98</v>
      </c>
      <c r="AA4235" s="2" t="s">
        <v>98</v>
      </c>
      <c r="AB4235" s="2" t="s">
        <v>97</v>
      </c>
      <c r="AC4235" t="s">
        <v>190</v>
      </c>
      <c r="AD4235" t="s">
        <v>97</v>
      </c>
      <c r="AE4235" s="1" t="s">
        <v>98</v>
      </c>
      <c r="AF4235" t="s">
        <v>97</v>
      </c>
    </row>
    <row r="4236" spans="1:32">
      <c r="A4236" s="3" t="s">
        <v>184</v>
      </c>
      <c r="B4236">
        <v>4226</v>
      </c>
      <c r="C4236" s="6">
        <v>214211</v>
      </c>
      <c r="D4236" t="s">
        <v>136</v>
      </c>
      <c r="E4236" s="2" t="s">
        <v>98</v>
      </c>
      <c r="F4236" s="2" t="s">
        <v>98</v>
      </c>
      <c r="G4236" s="2" t="s">
        <v>98</v>
      </c>
      <c r="H4236" s="2" t="s">
        <v>97</v>
      </c>
      <c r="I4236" s="2" t="s">
        <v>149</v>
      </c>
      <c r="J4236" s="2" t="s">
        <v>97</v>
      </c>
      <c r="K4236" s="2" t="s">
        <v>134</v>
      </c>
      <c r="L4236" t="s">
        <v>140</v>
      </c>
      <c r="M4236" s="2" t="s">
        <v>100</v>
      </c>
      <c r="N4236" s="71" t="s">
        <v>99</v>
      </c>
      <c r="O4236" s="71" t="s">
        <v>163</v>
      </c>
      <c r="P4236" s="4" t="s">
        <v>182</v>
      </c>
      <c r="Q4236" s="2" t="s">
        <v>98</v>
      </c>
      <c r="R4236" s="2" t="s">
        <v>98</v>
      </c>
      <c r="S4236" t="s">
        <v>98</v>
      </c>
      <c r="T4236" t="s">
        <v>98</v>
      </c>
      <c r="U4236" s="2" t="s">
        <v>98</v>
      </c>
      <c r="V4236" s="2" t="s">
        <v>98</v>
      </c>
      <c r="W4236" s="2" t="s">
        <v>98</v>
      </c>
      <c r="X4236" s="2" t="s">
        <v>98</v>
      </c>
      <c r="Y4236" s="2" t="s">
        <v>186</v>
      </c>
      <c r="Z4236" s="2" t="s">
        <v>98</v>
      </c>
      <c r="AA4236" s="2" t="s">
        <v>98</v>
      </c>
      <c r="AB4236" s="2" t="s">
        <v>97</v>
      </c>
      <c r="AC4236" t="s">
        <v>190</v>
      </c>
      <c r="AD4236" t="s">
        <v>97</v>
      </c>
      <c r="AE4236" s="1" t="s">
        <v>98</v>
      </c>
      <c r="AF4236" t="s">
        <v>98</v>
      </c>
    </row>
    <row r="4237" spans="1:32">
      <c r="A4237" s="3" t="s">
        <v>184</v>
      </c>
      <c r="B4237">
        <v>4227</v>
      </c>
      <c r="C4237">
        <v>214212</v>
      </c>
      <c r="D4237" t="s">
        <v>136</v>
      </c>
      <c r="E4237" s="2" t="s">
        <v>98</v>
      </c>
      <c r="F4237" s="2" t="s">
        <v>98</v>
      </c>
      <c r="G4237" s="2" t="s">
        <v>98</v>
      </c>
      <c r="H4237" s="3" t="s">
        <v>97</v>
      </c>
      <c r="I4237" s="2" t="s">
        <v>149</v>
      </c>
      <c r="J4237" s="6" t="s">
        <v>97</v>
      </c>
      <c r="K4237" s="2" t="s">
        <v>134</v>
      </c>
      <c r="L4237" t="s">
        <v>140</v>
      </c>
      <c r="M4237" s="3" t="s">
        <v>100</v>
      </c>
      <c r="N4237" s="71" t="s">
        <v>99</v>
      </c>
      <c r="O4237" s="71" t="s">
        <v>174</v>
      </c>
      <c r="P4237" s="4" t="s">
        <v>98</v>
      </c>
      <c r="Q4237" s="2" t="s">
        <v>98</v>
      </c>
      <c r="R4237" s="2" t="s">
        <v>98</v>
      </c>
      <c r="S4237" t="s">
        <v>97</v>
      </c>
      <c r="T4237" t="s">
        <v>98</v>
      </c>
      <c r="U4237" s="2" t="s">
        <v>98</v>
      </c>
      <c r="V4237" s="2" t="s">
        <v>98</v>
      </c>
      <c r="W4237" s="2" t="s">
        <v>98</v>
      </c>
      <c r="X4237" s="2" t="s">
        <v>98</v>
      </c>
      <c r="Y4237" s="2" t="s">
        <v>186</v>
      </c>
      <c r="Z4237" s="2" t="s">
        <v>98</v>
      </c>
      <c r="AA4237" s="2" t="s">
        <v>98</v>
      </c>
      <c r="AB4237" s="2" t="s">
        <v>97</v>
      </c>
      <c r="AC4237" t="s">
        <v>189</v>
      </c>
      <c r="AD4237" s="6" t="s">
        <v>97</v>
      </c>
      <c r="AE4237" s="1" t="s">
        <v>98</v>
      </c>
      <c r="AF4237" t="s">
        <v>98</v>
      </c>
    </row>
    <row r="4238" spans="1:32">
      <c r="A4238" s="3" t="s">
        <v>184</v>
      </c>
      <c r="B4238">
        <v>4228</v>
      </c>
      <c r="C4238">
        <v>214219</v>
      </c>
      <c r="D4238" t="s">
        <v>136</v>
      </c>
      <c r="E4238" s="2" t="s">
        <v>98</v>
      </c>
      <c r="F4238" s="2" t="s">
        <v>98</v>
      </c>
      <c r="G4238" s="2" t="s">
        <v>98</v>
      </c>
      <c r="H4238" s="3" t="s">
        <v>97</v>
      </c>
      <c r="I4238" s="2" t="s">
        <v>146</v>
      </c>
      <c r="J4238" s="6" t="s">
        <v>97</v>
      </c>
      <c r="K4238" s="2" t="s">
        <v>134</v>
      </c>
      <c r="L4238" t="s">
        <v>140</v>
      </c>
      <c r="M4238" s="2" t="s">
        <v>100</v>
      </c>
      <c r="N4238" s="70" t="s">
        <v>98</v>
      </c>
      <c r="O4238" s="70" t="s">
        <v>163</v>
      </c>
      <c r="P4238" s="4" t="s">
        <v>98</v>
      </c>
      <c r="Q4238" s="2" t="s">
        <v>98</v>
      </c>
      <c r="R4238" s="2" t="s">
        <v>98</v>
      </c>
      <c r="S4238" t="s">
        <v>97</v>
      </c>
      <c r="T4238" t="s">
        <v>98</v>
      </c>
      <c r="U4238" s="2" t="s">
        <v>98</v>
      </c>
      <c r="V4238" s="2" t="s">
        <v>98</v>
      </c>
      <c r="W4238" s="2" t="s">
        <v>98</v>
      </c>
      <c r="X4238" s="2" t="s">
        <v>98</v>
      </c>
      <c r="Y4238" s="2" t="s">
        <v>98</v>
      </c>
      <c r="Z4238" s="2" t="s">
        <v>98</v>
      </c>
      <c r="AA4238" s="2" t="s">
        <v>98</v>
      </c>
      <c r="AB4238" s="2" t="s">
        <v>97</v>
      </c>
      <c r="AC4238" t="s">
        <v>190</v>
      </c>
      <c r="AD4238" s="6" t="s">
        <v>97</v>
      </c>
      <c r="AE4238" s="1" t="s">
        <v>98</v>
      </c>
      <c r="AF4238" t="s">
        <v>98</v>
      </c>
    </row>
    <row r="4239" spans="1:32">
      <c r="A4239" s="3" t="s">
        <v>184</v>
      </c>
      <c r="B4239">
        <v>4229</v>
      </c>
      <c r="C4239">
        <v>214224</v>
      </c>
      <c r="D4239" t="s">
        <v>137</v>
      </c>
      <c r="E4239" s="2" t="s">
        <v>98</v>
      </c>
      <c r="F4239" s="2" t="s">
        <v>98</v>
      </c>
      <c r="G4239" s="2" t="s">
        <v>98</v>
      </c>
      <c r="H4239" s="3" t="s">
        <v>97</v>
      </c>
      <c r="I4239" s="2" t="s">
        <v>146</v>
      </c>
      <c r="J4239" s="6" t="s">
        <v>97</v>
      </c>
      <c r="K4239" s="2" t="s">
        <v>134</v>
      </c>
      <c r="L4239" t="s">
        <v>140</v>
      </c>
      <c r="M4239" s="2" t="s">
        <v>100</v>
      </c>
      <c r="N4239" s="70" t="s">
        <v>97</v>
      </c>
      <c r="O4239" s="70" t="s">
        <v>174</v>
      </c>
      <c r="P4239" s="4" t="s">
        <v>98</v>
      </c>
      <c r="Q4239" s="2" t="s">
        <v>98</v>
      </c>
      <c r="R4239" s="2" t="s">
        <v>98</v>
      </c>
      <c r="S4239" t="s">
        <v>97</v>
      </c>
      <c r="T4239" t="s">
        <v>98</v>
      </c>
      <c r="U4239" s="2" t="s">
        <v>98</v>
      </c>
      <c r="V4239" s="2" t="s">
        <v>98</v>
      </c>
      <c r="W4239" s="2" t="s">
        <v>98</v>
      </c>
      <c r="X4239" s="2" t="s">
        <v>98</v>
      </c>
      <c r="Y4239" s="2" t="s">
        <v>98</v>
      </c>
      <c r="Z4239" s="2" t="s">
        <v>98</v>
      </c>
      <c r="AA4239" s="2" t="s">
        <v>98</v>
      </c>
      <c r="AB4239" s="2" t="s">
        <v>98</v>
      </c>
      <c r="AC4239" t="s">
        <v>190</v>
      </c>
      <c r="AD4239" s="6" t="s">
        <v>97</v>
      </c>
      <c r="AE4239" s="1" t="s">
        <v>98</v>
      </c>
      <c r="AF4239" t="s">
        <v>98</v>
      </c>
    </row>
    <row r="4240" spans="1:32">
      <c r="A4240" s="3" t="s">
        <v>184</v>
      </c>
      <c r="B4240">
        <v>4230</v>
      </c>
      <c r="C4240" s="6">
        <v>214225</v>
      </c>
      <c r="D4240" t="s">
        <v>137</v>
      </c>
      <c r="E4240" s="2" t="s">
        <v>98</v>
      </c>
      <c r="F4240" s="2" t="s">
        <v>98</v>
      </c>
      <c r="G4240" s="2" t="s">
        <v>98</v>
      </c>
      <c r="H4240" s="2" t="s">
        <v>97</v>
      </c>
      <c r="I4240" s="2" t="s">
        <v>146</v>
      </c>
      <c r="J4240" s="2" t="s">
        <v>97</v>
      </c>
      <c r="K4240" s="2" t="s">
        <v>134</v>
      </c>
      <c r="L4240" t="s">
        <v>140</v>
      </c>
      <c r="M4240" s="2" t="s">
        <v>100</v>
      </c>
      <c r="N4240" s="71" t="s">
        <v>97</v>
      </c>
      <c r="O4240" s="71" t="s">
        <v>174</v>
      </c>
      <c r="P4240" s="4" t="s">
        <v>182</v>
      </c>
      <c r="Q4240" s="2" t="s">
        <v>98</v>
      </c>
      <c r="R4240" s="2" t="s">
        <v>98</v>
      </c>
      <c r="S4240" t="s">
        <v>98</v>
      </c>
      <c r="T4240" t="s">
        <v>98</v>
      </c>
      <c r="U4240" s="2" t="s">
        <v>98</v>
      </c>
      <c r="V4240" s="2" t="s">
        <v>98</v>
      </c>
      <c r="W4240" s="2" t="s">
        <v>98</v>
      </c>
      <c r="X4240" s="2" t="s">
        <v>98</v>
      </c>
      <c r="Y4240" s="2" t="s">
        <v>98</v>
      </c>
      <c r="Z4240" s="2" t="s">
        <v>98</v>
      </c>
      <c r="AA4240" s="2" t="s">
        <v>98</v>
      </c>
      <c r="AB4240" s="2" t="s">
        <v>97</v>
      </c>
      <c r="AC4240" t="s">
        <v>190</v>
      </c>
      <c r="AD4240" t="s">
        <v>97</v>
      </c>
      <c r="AE4240" s="1" t="s">
        <v>98</v>
      </c>
      <c r="AF4240" t="s">
        <v>98</v>
      </c>
    </row>
    <row r="4241" spans="1:32">
      <c r="A4241" s="3" t="s">
        <v>183</v>
      </c>
      <c r="B4241">
        <v>4231</v>
      </c>
      <c r="C4241" s="6">
        <v>214240</v>
      </c>
      <c r="D4241" t="s">
        <v>136</v>
      </c>
      <c r="E4241" s="2" t="s">
        <v>98</v>
      </c>
      <c r="F4241" s="2" t="s">
        <v>98</v>
      </c>
      <c r="G4241" s="2" t="s">
        <v>98</v>
      </c>
      <c r="H4241" s="2" t="s">
        <v>97</v>
      </c>
      <c r="I4241" s="2" t="s">
        <v>147</v>
      </c>
      <c r="J4241" s="2" t="s">
        <v>97</v>
      </c>
      <c r="K4241" s="2" t="s">
        <v>134</v>
      </c>
      <c r="L4241" t="s">
        <v>140</v>
      </c>
      <c r="M4241" s="2" t="s">
        <v>100</v>
      </c>
      <c r="N4241" s="71" t="s">
        <v>98</v>
      </c>
      <c r="O4241" s="71" t="s">
        <v>163</v>
      </c>
      <c r="P4241" s="4" t="s">
        <v>182</v>
      </c>
      <c r="Q4241" s="2" t="s">
        <v>98</v>
      </c>
      <c r="R4241" s="2" t="s">
        <v>98</v>
      </c>
      <c r="S4241" t="s">
        <v>98</v>
      </c>
      <c r="T4241" t="s">
        <v>98</v>
      </c>
      <c r="U4241" s="2" t="s">
        <v>98</v>
      </c>
      <c r="V4241" s="2" t="s">
        <v>98</v>
      </c>
      <c r="W4241" s="2" t="s">
        <v>98</v>
      </c>
      <c r="X4241" s="2" t="s">
        <v>98</v>
      </c>
      <c r="Y4241" s="2" t="s">
        <v>186</v>
      </c>
      <c r="Z4241" s="2" t="s">
        <v>98</v>
      </c>
      <c r="AA4241" s="2" t="s">
        <v>98</v>
      </c>
      <c r="AB4241" s="2" t="s">
        <v>185</v>
      </c>
      <c r="AC4241" t="s">
        <v>189</v>
      </c>
      <c r="AD4241" t="s">
        <v>97</v>
      </c>
      <c r="AE4241" s="1" t="s">
        <v>98</v>
      </c>
      <c r="AF4241" t="s">
        <v>98</v>
      </c>
    </row>
    <row r="4242" spans="1:32">
      <c r="A4242" s="3" t="s">
        <v>184</v>
      </c>
      <c r="B4242">
        <v>4232</v>
      </c>
      <c r="C4242" s="6">
        <v>214248</v>
      </c>
      <c r="D4242" t="s">
        <v>136</v>
      </c>
      <c r="E4242" s="2" t="s">
        <v>98</v>
      </c>
      <c r="F4242" s="2" t="s">
        <v>98</v>
      </c>
      <c r="G4242" s="2" t="s">
        <v>98</v>
      </c>
      <c r="H4242" s="2" t="s">
        <v>98</v>
      </c>
      <c r="I4242" s="2" t="s">
        <v>147</v>
      </c>
      <c r="J4242" s="2" t="s">
        <v>97</v>
      </c>
      <c r="K4242" s="2" t="s">
        <v>134</v>
      </c>
      <c r="L4242" t="s">
        <v>140</v>
      </c>
      <c r="M4242" s="2" t="s">
        <v>100</v>
      </c>
      <c r="N4242" s="71" t="s">
        <v>98</v>
      </c>
      <c r="O4242" s="71" t="s">
        <v>174</v>
      </c>
      <c r="P4242" s="4" t="s">
        <v>182</v>
      </c>
      <c r="Q4242" s="2" t="s">
        <v>98</v>
      </c>
      <c r="R4242" s="2" t="s">
        <v>98</v>
      </c>
      <c r="S4242" t="s">
        <v>98</v>
      </c>
      <c r="T4242" t="s">
        <v>98</v>
      </c>
      <c r="U4242" s="2" t="s">
        <v>98</v>
      </c>
      <c r="V4242" s="2" t="s">
        <v>98</v>
      </c>
      <c r="W4242" s="2" t="s">
        <v>98</v>
      </c>
      <c r="X4242" s="2" t="s">
        <v>98</v>
      </c>
      <c r="Y4242" s="2" t="s">
        <v>186</v>
      </c>
      <c r="Z4242" s="2" t="s">
        <v>98</v>
      </c>
      <c r="AA4242" s="2" t="s">
        <v>98</v>
      </c>
      <c r="AB4242" s="2" t="s">
        <v>97</v>
      </c>
      <c r="AC4242" s="6" t="s">
        <v>190</v>
      </c>
      <c r="AD4242" t="s">
        <v>97</v>
      </c>
      <c r="AE4242" s="1" t="s">
        <v>98</v>
      </c>
      <c r="AF4242" t="s">
        <v>98</v>
      </c>
    </row>
    <row r="4243" spans="1:32">
      <c r="A4243" s="3" t="s">
        <v>184</v>
      </c>
      <c r="B4243">
        <v>4233</v>
      </c>
      <c r="C4243" s="6">
        <v>214259</v>
      </c>
      <c r="D4243" t="s">
        <v>137</v>
      </c>
      <c r="E4243" s="2" t="s">
        <v>98</v>
      </c>
      <c r="F4243" s="2" t="s">
        <v>98</v>
      </c>
      <c r="G4243" s="2" t="s">
        <v>98</v>
      </c>
      <c r="H4243" s="2" t="s">
        <v>97</v>
      </c>
      <c r="I4243" s="2" t="s">
        <v>146</v>
      </c>
      <c r="J4243" s="2" t="s">
        <v>97</v>
      </c>
      <c r="K4243" s="2" t="s">
        <v>134</v>
      </c>
      <c r="L4243" t="s">
        <v>140</v>
      </c>
      <c r="M4243" s="2" t="s">
        <v>101</v>
      </c>
      <c r="N4243" s="71" t="s">
        <v>98</v>
      </c>
      <c r="O4243" s="71" t="s">
        <v>174</v>
      </c>
      <c r="P4243" s="4" t="s">
        <v>182</v>
      </c>
      <c r="Q4243" s="2" t="s">
        <v>98</v>
      </c>
      <c r="R4243" s="2" t="s">
        <v>98</v>
      </c>
      <c r="S4243" t="s">
        <v>98</v>
      </c>
      <c r="T4243" t="s">
        <v>98</v>
      </c>
      <c r="U4243" s="2" t="s">
        <v>98</v>
      </c>
      <c r="V4243" s="2" t="s">
        <v>98</v>
      </c>
      <c r="W4243" s="2" t="s">
        <v>98</v>
      </c>
      <c r="X4243" s="2" t="s">
        <v>98</v>
      </c>
      <c r="Y4243" s="2" t="s">
        <v>186</v>
      </c>
      <c r="Z4243" s="2" t="s">
        <v>98</v>
      </c>
      <c r="AA4243" s="2" t="s">
        <v>98</v>
      </c>
      <c r="AB4243" s="2" t="s">
        <v>98</v>
      </c>
      <c r="AC4243" s="6" t="s">
        <v>190</v>
      </c>
      <c r="AD4243" t="s">
        <v>97</v>
      </c>
      <c r="AE4243" s="1" t="s">
        <v>98</v>
      </c>
      <c r="AF4243" t="s">
        <v>98</v>
      </c>
    </row>
    <row r="4244" spans="1:32">
      <c r="A4244" s="3" t="s">
        <v>184</v>
      </c>
      <c r="B4244">
        <v>4234</v>
      </c>
      <c r="C4244" s="6">
        <v>214267</v>
      </c>
      <c r="D4244" t="s">
        <v>137</v>
      </c>
      <c r="E4244" s="2" t="s">
        <v>98</v>
      </c>
      <c r="F4244" s="2" t="s">
        <v>98</v>
      </c>
      <c r="G4244" s="2" t="s">
        <v>98</v>
      </c>
      <c r="H4244" s="2" t="s">
        <v>97</v>
      </c>
      <c r="I4244" s="2" t="s">
        <v>149</v>
      </c>
      <c r="J4244" s="2" t="s">
        <v>97</v>
      </c>
      <c r="K4244" s="2" t="s">
        <v>134</v>
      </c>
      <c r="L4244" t="s">
        <v>140</v>
      </c>
      <c r="M4244" s="2" t="s">
        <v>100</v>
      </c>
      <c r="N4244" s="71" t="s">
        <v>97</v>
      </c>
      <c r="O4244" s="71" t="s">
        <v>174</v>
      </c>
      <c r="P4244" s="4" t="s">
        <v>97</v>
      </c>
      <c r="Q4244" s="2" t="s">
        <v>98</v>
      </c>
      <c r="R4244" s="2" t="s">
        <v>98</v>
      </c>
      <c r="S4244" t="s">
        <v>97</v>
      </c>
      <c r="T4244" t="s">
        <v>98</v>
      </c>
      <c r="U4244" s="2" t="s">
        <v>98</v>
      </c>
      <c r="V4244" s="2" t="s">
        <v>98</v>
      </c>
      <c r="W4244" s="2" t="s">
        <v>98</v>
      </c>
      <c r="X4244" s="2" t="s">
        <v>98</v>
      </c>
      <c r="Y4244" s="2" t="s">
        <v>186</v>
      </c>
      <c r="Z4244" s="2" t="s">
        <v>98</v>
      </c>
      <c r="AA4244" s="2" t="s">
        <v>98</v>
      </c>
      <c r="AB4244" s="2" t="s">
        <v>185</v>
      </c>
      <c r="AC4244" s="6" t="s">
        <v>189</v>
      </c>
      <c r="AD4244" t="s">
        <v>97</v>
      </c>
      <c r="AE4244" s="1" t="s">
        <v>98</v>
      </c>
      <c r="AF4244" t="s">
        <v>97</v>
      </c>
    </row>
    <row r="4245" spans="1:32">
      <c r="A4245" s="3" t="s">
        <v>184</v>
      </c>
      <c r="B4245">
        <v>4235</v>
      </c>
      <c r="C4245" s="6">
        <v>214269</v>
      </c>
      <c r="D4245" t="s">
        <v>137</v>
      </c>
      <c r="E4245" s="2" t="s">
        <v>98</v>
      </c>
      <c r="F4245" s="2" t="s">
        <v>98</v>
      </c>
      <c r="G4245" s="2" t="s">
        <v>98</v>
      </c>
      <c r="H4245" s="2" t="s">
        <v>97</v>
      </c>
      <c r="I4245" s="2" t="s">
        <v>149</v>
      </c>
      <c r="J4245" s="2" t="s">
        <v>97</v>
      </c>
      <c r="K4245" s="2" t="s">
        <v>134</v>
      </c>
      <c r="L4245" t="s">
        <v>139</v>
      </c>
      <c r="M4245" s="2" t="s">
        <v>100</v>
      </c>
      <c r="N4245" s="71" t="s">
        <v>98</v>
      </c>
      <c r="O4245" s="71" t="s">
        <v>174</v>
      </c>
      <c r="P4245" s="4" t="s">
        <v>182</v>
      </c>
      <c r="Q4245" s="2" t="s">
        <v>97</v>
      </c>
      <c r="R4245" s="2" t="s">
        <v>98</v>
      </c>
      <c r="S4245" t="s">
        <v>98</v>
      </c>
      <c r="T4245" t="s">
        <v>98</v>
      </c>
      <c r="U4245" s="2" t="s">
        <v>98</v>
      </c>
      <c r="V4245" s="2" t="s">
        <v>98</v>
      </c>
      <c r="W4245" s="2" t="s">
        <v>98</v>
      </c>
      <c r="X4245" s="2" t="s">
        <v>98</v>
      </c>
      <c r="Y4245" s="2" t="s">
        <v>99</v>
      </c>
      <c r="Z4245" s="2" t="s">
        <v>98</v>
      </c>
      <c r="AA4245" s="2" t="s">
        <v>98</v>
      </c>
      <c r="AB4245" s="2" t="s">
        <v>98</v>
      </c>
      <c r="AC4245" s="6" t="s">
        <v>190</v>
      </c>
      <c r="AD4245" t="s">
        <v>97</v>
      </c>
      <c r="AE4245" s="1" t="s">
        <v>98</v>
      </c>
      <c r="AF4245" t="s">
        <v>98</v>
      </c>
    </row>
    <row r="4246" spans="1:32">
      <c r="A4246" s="3" t="s">
        <v>184</v>
      </c>
      <c r="B4246">
        <v>4236</v>
      </c>
      <c r="C4246" s="6">
        <v>214275</v>
      </c>
      <c r="D4246" t="s">
        <v>136</v>
      </c>
      <c r="E4246" s="2" t="s">
        <v>98</v>
      </c>
      <c r="F4246" s="2" t="s">
        <v>98</v>
      </c>
      <c r="G4246" s="2" t="s">
        <v>98</v>
      </c>
      <c r="H4246" s="2" t="s">
        <v>97</v>
      </c>
      <c r="I4246" s="2" t="s">
        <v>145</v>
      </c>
      <c r="J4246" s="2" t="s">
        <v>97</v>
      </c>
      <c r="K4246" s="2" t="s">
        <v>135</v>
      </c>
      <c r="L4246" t="s">
        <v>139</v>
      </c>
      <c r="M4246" s="2" t="s">
        <v>100</v>
      </c>
      <c r="N4246" s="71" t="s">
        <v>97</v>
      </c>
      <c r="O4246" s="71" t="s">
        <v>163</v>
      </c>
      <c r="P4246" s="4" t="s">
        <v>97</v>
      </c>
      <c r="Q4246" s="2" t="s">
        <v>98</v>
      </c>
      <c r="R4246" s="2" t="s">
        <v>98</v>
      </c>
      <c r="S4246" t="s">
        <v>97</v>
      </c>
      <c r="T4246" t="s">
        <v>98</v>
      </c>
      <c r="U4246" s="2" t="s">
        <v>98</v>
      </c>
      <c r="V4246" s="2" t="s">
        <v>98</v>
      </c>
      <c r="W4246" s="2" t="s">
        <v>98</v>
      </c>
      <c r="X4246" s="2" t="s">
        <v>98</v>
      </c>
      <c r="Y4246" s="2" t="s">
        <v>99</v>
      </c>
      <c r="Z4246" s="2" t="s">
        <v>97</v>
      </c>
      <c r="AA4246" s="2" t="s">
        <v>97</v>
      </c>
      <c r="AB4246" s="2" t="s">
        <v>185</v>
      </c>
      <c r="AC4246" s="6" t="s">
        <v>189</v>
      </c>
      <c r="AD4246" t="s">
        <v>98</v>
      </c>
      <c r="AE4246" s="1" t="s">
        <v>98</v>
      </c>
      <c r="AF4246" t="s">
        <v>99</v>
      </c>
    </row>
    <row r="4247" spans="1:32">
      <c r="A4247" s="3" t="s">
        <v>187</v>
      </c>
      <c r="B4247">
        <v>4237</v>
      </c>
      <c r="C4247" s="6">
        <v>214296</v>
      </c>
      <c r="D4247" t="s">
        <v>136</v>
      </c>
      <c r="E4247" s="2" t="s">
        <v>98</v>
      </c>
      <c r="F4247" s="2" t="s">
        <v>98</v>
      </c>
      <c r="G4247" s="2" t="s">
        <v>98</v>
      </c>
      <c r="H4247" s="2" t="s">
        <v>99</v>
      </c>
      <c r="I4247" s="2" t="s">
        <v>149</v>
      </c>
      <c r="J4247" s="2" t="s">
        <v>97</v>
      </c>
      <c r="K4247" s="2" t="s">
        <v>134</v>
      </c>
      <c r="L4247" t="s">
        <v>140</v>
      </c>
      <c r="M4247" s="2" t="s">
        <v>101</v>
      </c>
      <c r="N4247" s="71" t="s">
        <v>98</v>
      </c>
      <c r="O4247" s="71" t="s">
        <v>174</v>
      </c>
      <c r="P4247" s="4" t="s">
        <v>182</v>
      </c>
      <c r="Q4247" s="2" t="s">
        <v>98</v>
      </c>
      <c r="R4247" s="2" t="s">
        <v>98</v>
      </c>
      <c r="S4247" t="s">
        <v>98</v>
      </c>
      <c r="T4247" t="s">
        <v>98</v>
      </c>
      <c r="U4247" s="2" t="s">
        <v>98</v>
      </c>
      <c r="V4247" s="2" t="s">
        <v>98</v>
      </c>
      <c r="W4247" s="2" t="s">
        <v>98</v>
      </c>
      <c r="X4247" s="2" t="s">
        <v>98</v>
      </c>
      <c r="Y4247" s="2" t="s">
        <v>186</v>
      </c>
      <c r="Z4247" s="2" t="s">
        <v>98</v>
      </c>
      <c r="AA4247" s="2" t="s">
        <v>98</v>
      </c>
      <c r="AB4247" s="2" t="s">
        <v>97</v>
      </c>
      <c r="AC4247" s="6" t="s">
        <v>190</v>
      </c>
      <c r="AD4247" t="s">
        <v>97</v>
      </c>
      <c r="AE4247" s="1" t="s">
        <v>98</v>
      </c>
      <c r="AF4247" t="s">
        <v>98</v>
      </c>
    </row>
    <row r="4248" spans="1:32">
      <c r="A4248" s="3" t="s">
        <v>184</v>
      </c>
      <c r="B4248">
        <v>4238</v>
      </c>
      <c r="C4248" s="6">
        <v>214312</v>
      </c>
      <c r="D4248" t="s">
        <v>136</v>
      </c>
      <c r="E4248" s="2" t="s">
        <v>98</v>
      </c>
      <c r="F4248" s="2" t="s">
        <v>98</v>
      </c>
      <c r="G4248" s="2" t="s">
        <v>98</v>
      </c>
      <c r="H4248" s="2" t="s">
        <v>97</v>
      </c>
      <c r="I4248" s="2" t="s">
        <v>149</v>
      </c>
      <c r="J4248" s="2" t="s">
        <v>97</v>
      </c>
      <c r="K4248" s="2" t="s">
        <v>134</v>
      </c>
      <c r="L4248" t="s">
        <v>140</v>
      </c>
      <c r="M4248" s="2" t="s">
        <v>100</v>
      </c>
      <c r="N4248" s="71" t="s">
        <v>99</v>
      </c>
      <c r="O4248" s="71" t="s">
        <v>174</v>
      </c>
      <c r="P4248" s="4" t="s">
        <v>182</v>
      </c>
      <c r="Q4248" s="2" t="s">
        <v>98</v>
      </c>
      <c r="R4248" s="2" t="s">
        <v>98</v>
      </c>
      <c r="S4248" t="s">
        <v>98</v>
      </c>
      <c r="T4248" t="s">
        <v>98</v>
      </c>
      <c r="U4248" s="2" t="s">
        <v>98</v>
      </c>
      <c r="V4248" s="2" t="s">
        <v>98</v>
      </c>
      <c r="W4248" s="2" t="s">
        <v>98</v>
      </c>
      <c r="X4248" s="2" t="s">
        <v>98</v>
      </c>
      <c r="Y4248" s="2" t="s">
        <v>186</v>
      </c>
      <c r="Z4248" s="2" t="s">
        <v>98</v>
      </c>
      <c r="AA4248" s="2" t="s">
        <v>98</v>
      </c>
      <c r="AB4248" s="2" t="s">
        <v>98</v>
      </c>
      <c r="AC4248" s="6" t="s">
        <v>190</v>
      </c>
      <c r="AD4248" t="s">
        <v>97</v>
      </c>
      <c r="AE4248" s="1" t="s">
        <v>98</v>
      </c>
      <c r="AF4248" t="s">
        <v>98</v>
      </c>
    </row>
    <row r="4249" spans="1:32">
      <c r="A4249" s="3" t="s">
        <v>184</v>
      </c>
      <c r="B4249">
        <v>4239</v>
      </c>
      <c r="C4249" s="6">
        <v>214313</v>
      </c>
      <c r="D4249" t="s">
        <v>136</v>
      </c>
      <c r="E4249" s="2" t="s">
        <v>98</v>
      </c>
      <c r="F4249" s="2" t="s">
        <v>98</v>
      </c>
      <c r="G4249" s="2" t="s">
        <v>97</v>
      </c>
      <c r="H4249" s="2" t="s">
        <v>99</v>
      </c>
      <c r="I4249" s="2" t="s">
        <v>145</v>
      </c>
      <c r="J4249" s="2" t="s">
        <v>97</v>
      </c>
      <c r="K4249" s="2" t="s">
        <v>135</v>
      </c>
      <c r="L4249" t="s">
        <v>140</v>
      </c>
      <c r="M4249" s="2" t="s">
        <v>100</v>
      </c>
      <c r="N4249" s="71" t="s">
        <v>99</v>
      </c>
      <c r="O4249" s="71" t="s">
        <v>174</v>
      </c>
      <c r="P4249" s="4" t="s">
        <v>97</v>
      </c>
      <c r="Q4249" s="2" t="s">
        <v>98</v>
      </c>
      <c r="R4249" s="2" t="s">
        <v>98</v>
      </c>
      <c r="S4249" t="s">
        <v>97</v>
      </c>
      <c r="T4249" t="s">
        <v>98</v>
      </c>
      <c r="U4249" s="2" t="s">
        <v>98</v>
      </c>
      <c r="V4249" s="2" t="s">
        <v>98</v>
      </c>
      <c r="W4249" s="2" t="s">
        <v>98</v>
      </c>
      <c r="X4249" s="2" t="s">
        <v>98</v>
      </c>
      <c r="Y4249" s="2" t="s">
        <v>99</v>
      </c>
      <c r="Z4249" s="2" t="s">
        <v>98</v>
      </c>
      <c r="AA4249" s="2" t="s">
        <v>98</v>
      </c>
      <c r="AB4249" s="2" t="s">
        <v>185</v>
      </c>
      <c r="AC4249" s="6" t="s">
        <v>189</v>
      </c>
      <c r="AD4249" t="s">
        <v>98</v>
      </c>
      <c r="AE4249" s="1" t="s">
        <v>98</v>
      </c>
      <c r="AF4249" t="s">
        <v>97</v>
      </c>
    </row>
    <row r="4250" spans="1:32">
      <c r="A4250" s="3" t="s">
        <v>184</v>
      </c>
      <c r="B4250">
        <v>4240</v>
      </c>
      <c r="C4250" s="6">
        <v>214320</v>
      </c>
      <c r="D4250" t="s">
        <v>137</v>
      </c>
      <c r="E4250" s="2" t="s">
        <v>98</v>
      </c>
      <c r="F4250" s="2" t="s">
        <v>98</v>
      </c>
      <c r="G4250" s="2" t="s">
        <v>98</v>
      </c>
      <c r="H4250" s="2" t="s">
        <v>97</v>
      </c>
      <c r="I4250" s="2" t="s">
        <v>146</v>
      </c>
      <c r="J4250" s="2" t="s">
        <v>97</v>
      </c>
      <c r="K4250" s="2" t="s">
        <v>134</v>
      </c>
      <c r="L4250" t="s">
        <v>138</v>
      </c>
      <c r="M4250" s="2" t="s">
        <v>100</v>
      </c>
      <c r="N4250" s="71" t="s">
        <v>98</v>
      </c>
      <c r="O4250" s="71" t="s">
        <v>174</v>
      </c>
      <c r="P4250" s="4" t="s">
        <v>97</v>
      </c>
      <c r="Q4250" s="2" t="s">
        <v>98</v>
      </c>
      <c r="R4250" s="2" t="s">
        <v>98</v>
      </c>
      <c r="S4250" t="s">
        <v>97</v>
      </c>
      <c r="T4250" t="s">
        <v>98</v>
      </c>
      <c r="U4250" s="2" t="s">
        <v>98</v>
      </c>
      <c r="V4250" s="2" t="s">
        <v>98</v>
      </c>
      <c r="W4250" s="2" t="s">
        <v>98</v>
      </c>
      <c r="X4250" s="2" t="s">
        <v>98</v>
      </c>
      <c r="Y4250" s="2" t="s">
        <v>99</v>
      </c>
      <c r="Z4250" s="2" t="s">
        <v>98</v>
      </c>
      <c r="AA4250" s="2" t="s">
        <v>98</v>
      </c>
      <c r="AB4250" s="2" t="s">
        <v>98</v>
      </c>
      <c r="AC4250" s="6" t="s">
        <v>190</v>
      </c>
      <c r="AD4250" t="s">
        <v>97</v>
      </c>
      <c r="AE4250" s="1" t="s">
        <v>98</v>
      </c>
      <c r="AF4250" t="s">
        <v>97</v>
      </c>
    </row>
    <row r="4251" spans="1:32">
      <c r="A4251" s="3" t="s">
        <v>184</v>
      </c>
      <c r="B4251">
        <v>4241</v>
      </c>
      <c r="C4251" s="6">
        <v>214321</v>
      </c>
      <c r="D4251" t="s">
        <v>137</v>
      </c>
      <c r="E4251" s="2" t="s">
        <v>98</v>
      </c>
      <c r="F4251" s="2" t="s">
        <v>98</v>
      </c>
      <c r="G4251" s="2" t="s">
        <v>98</v>
      </c>
      <c r="H4251" s="2" t="s">
        <v>97</v>
      </c>
      <c r="I4251" s="2" t="s">
        <v>146</v>
      </c>
      <c r="J4251" s="2" t="s">
        <v>97</v>
      </c>
      <c r="K4251" s="2" t="s">
        <v>134</v>
      </c>
      <c r="L4251" t="s">
        <v>140</v>
      </c>
      <c r="M4251" s="2" t="s">
        <v>101</v>
      </c>
      <c r="N4251" s="71" t="s">
        <v>97</v>
      </c>
      <c r="O4251" s="71" t="s">
        <v>174</v>
      </c>
      <c r="P4251" s="4" t="s">
        <v>182</v>
      </c>
      <c r="Q4251" s="2" t="s">
        <v>98</v>
      </c>
      <c r="R4251" s="2" t="s">
        <v>98</v>
      </c>
      <c r="S4251" t="s">
        <v>98</v>
      </c>
      <c r="T4251" t="s">
        <v>98</v>
      </c>
      <c r="U4251" s="2" t="s">
        <v>98</v>
      </c>
      <c r="V4251" s="2" t="s">
        <v>98</v>
      </c>
      <c r="W4251" s="2" t="s">
        <v>98</v>
      </c>
      <c r="X4251" s="2" t="s">
        <v>98</v>
      </c>
      <c r="Y4251" s="2" t="s">
        <v>186</v>
      </c>
      <c r="Z4251" s="2" t="s">
        <v>98</v>
      </c>
      <c r="AA4251" s="2" t="s">
        <v>98</v>
      </c>
      <c r="AB4251" s="2" t="s">
        <v>97</v>
      </c>
      <c r="AC4251" s="6" t="s">
        <v>190</v>
      </c>
      <c r="AD4251" t="s">
        <v>97</v>
      </c>
      <c r="AE4251" s="1" t="s">
        <v>98</v>
      </c>
      <c r="AF4251" t="s">
        <v>98</v>
      </c>
    </row>
    <row r="4252" spans="1:32">
      <c r="A4252" s="3" t="s">
        <v>184</v>
      </c>
      <c r="B4252">
        <v>4242</v>
      </c>
      <c r="C4252" s="6">
        <v>214324</v>
      </c>
      <c r="D4252" t="s">
        <v>137</v>
      </c>
      <c r="E4252" s="2" t="s">
        <v>98</v>
      </c>
      <c r="F4252" s="2" t="s">
        <v>98</v>
      </c>
      <c r="G4252" s="2" t="s">
        <v>98</v>
      </c>
      <c r="H4252" s="2" t="s">
        <v>97</v>
      </c>
      <c r="I4252" s="2" t="s">
        <v>147</v>
      </c>
      <c r="J4252" s="2" t="s">
        <v>97</v>
      </c>
      <c r="K4252" s="2" t="s">
        <v>134</v>
      </c>
      <c r="L4252" t="s">
        <v>140</v>
      </c>
      <c r="M4252" s="2" t="s">
        <v>101</v>
      </c>
      <c r="N4252" s="71" t="s">
        <v>97</v>
      </c>
      <c r="O4252" s="71" t="s">
        <v>174</v>
      </c>
      <c r="P4252" s="4" t="s">
        <v>182</v>
      </c>
      <c r="Q4252" s="2" t="s">
        <v>98</v>
      </c>
      <c r="R4252" s="2" t="s">
        <v>98</v>
      </c>
      <c r="S4252" t="s">
        <v>98</v>
      </c>
      <c r="T4252" t="s">
        <v>98</v>
      </c>
      <c r="U4252" s="2" t="s">
        <v>98</v>
      </c>
      <c r="V4252" s="2" t="s">
        <v>98</v>
      </c>
      <c r="W4252" s="2" t="s">
        <v>98</v>
      </c>
      <c r="X4252" s="2" t="s">
        <v>98</v>
      </c>
      <c r="Y4252" s="2" t="s">
        <v>186</v>
      </c>
      <c r="Z4252" s="2" t="s">
        <v>98</v>
      </c>
      <c r="AA4252" s="2" t="s">
        <v>98</v>
      </c>
      <c r="AB4252" s="2" t="s">
        <v>98</v>
      </c>
      <c r="AC4252" s="6" t="s">
        <v>190</v>
      </c>
      <c r="AD4252" t="s">
        <v>97</v>
      </c>
      <c r="AE4252" s="1" t="s">
        <v>98</v>
      </c>
      <c r="AF4252" t="s">
        <v>98</v>
      </c>
    </row>
    <row r="4253" spans="1:32">
      <c r="A4253" s="3" t="s">
        <v>183</v>
      </c>
      <c r="B4253">
        <v>4243</v>
      </c>
      <c r="C4253" s="6">
        <v>214354</v>
      </c>
      <c r="D4253" t="s">
        <v>136</v>
      </c>
      <c r="E4253" s="2" t="s">
        <v>98</v>
      </c>
      <c r="F4253" s="2" t="s">
        <v>98</v>
      </c>
      <c r="G4253" s="2" t="s">
        <v>98</v>
      </c>
      <c r="H4253" s="2" t="s">
        <v>97</v>
      </c>
      <c r="I4253" s="2" t="s">
        <v>146</v>
      </c>
      <c r="J4253" s="2" t="s">
        <v>97</v>
      </c>
      <c r="K4253" s="2" t="s">
        <v>134</v>
      </c>
      <c r="L4253" t="s">
        <v>140</v>
      </c>
      <c r="M4253" s="2" t="s">
        <v>101</v>
      </c>
      <c r="N4253" s="71" t="s">
        <v>97</v>
      </c>
      <c r="O4253" s="71" t="s">
        <v>99</v>
      </c>
      <c r="P4253" s="4" t="s">
        <v>182</v>
      </c>
      <c r="Q4253" s="2" t="s">
        <v>98</v>
      </c>
      <c r="R4253" s="2" t="s">
        <v>98</v>
      </c>
      <c r="S4253" t="s">
        <v>98</v>
      </c>
      <c r="T4253" t="s">
        <v>98</v>
      </c>
      <c r="U4253" s="2" t="s">
        <v>98</v>
      </c>
      <c r="V4253" s="2" t="s">
        <v>98</v>
      </c>
      <c r="W4253" s="2" t="s">
        <v>98</v>
      </c>
      <c r="X4253" s="2" t="s">
        <v>98</v>
      </c>
      <c r="Y4253" s="2" t="s">
        <v>186</v>
      </c>
      <c r="Z4253" s="2" t="s">
        <v>98</v>
      </c>
      <c r="AA4253" s="2" t="s">
        <v>98</v>
      </c>
      <c r="AB4253" s="2" t="s">
        <v>185</v>
      </c>
      <c r="AC4253" s="6" t="s">
        <v>189</v>
      </c>
      <c r="AD4253" t="s">
        <v>97</v>
      </c>
      <c r="AE4253" s="1" t="s">
        <v>98</v>
      </c>
      <c r="AF4253" t="s">
        <v>98</v>
      </c>
    </row>
    <row r="4254" spans="1:32">
      <c r="A4254" s="3" t="s">
        <v>184</v>
      </c>
      <c r="B4254">
        <v>4244</v>
      </c>
      <c r="C4254" s="6">
        <v>214379</v>
      </c>
      <c r="D4254" t="s">
        <v>137</v>
      </c>
      <c r="E4254" s="2" t="s">
        <v>98</v>
      </c>
      <c r="F4254" s="2" t="s">
        <v>98</v>
      </c>
      <c r="G4254" s="2" t="s">
        <v>98</v>
      </c>
      <c r="H4254" s="2" t="s">
        <v>97</v>
      </c>
      <c r="I4254" s="2" t="s">
        <v>148</v>
      </c>
      <c r="J4254" s="2" t="s">
        <v>97</v>
      </c>
      <c r="K4254" s="2" t="s">
        <v>134</v>
      </c>
      <c r="L4254" t="s">
        <v>139</v>
      </c>
      <c r="M4254" s="2" t="s">
        <v>100</v>
      </c>
      <c r="N4254" s="71" t="s">
        <v>97</v>
      </c>
      <c r="O4254" s="71" t="s">
        <v>163</v>
      </c>
      <c r="P4254" s="4" t="s">
        <v>97</v>
      </c>
      <c r="Q4254" s="2" t="s">
        <v>98</v>
      </c>
      <c r="R4254" s="2" t="s">
        <v>98</v>
      </c>
      <c r="S4254" t="s">
        <v>97</v>
      </c>
      <c r="T4254" t="s">
        <v>98</v>
      </c>
      <c r="U4254" s="2" t="s">
        <v>98</v>
      </c>
      <c r="V4254" s="2" t="s">
        <v>98</v>
      </c>
      <c r="W4254" s="2" t="s">
        <v>98</v>
      </c>
      <c r="X4254" s="2" t="s">
        <v>98</v>
      </c>
      <c r="Y4254" s="2" t="s">
        <v>98</v>
      </c>
      <c r="Z4254" s="2" t="s">
        <v>98</v>
      </c>
      <c r="AA4254" s="2" t="s">
        <v>98</v>
      </c>
      <c r="AB4254" s="2" t="s">
        <v>98</v>
      </c>
      <c r="AC4254" s="6" t="s">
        <v>190</v>
      </c>
      <c r="AD4254" t="s">
        <v>97</v>
      </c>
      <c r="AE4254" s="1" t="s">
        <v>98</v>
      </c>
      <c r="AF4254" t="s">
        <v>97</v>
      </c>
    </row>
    <row r="4255" spans="1:32">
      <c r="A4255" s="3" t="s">
        <v>184</v>
      </c>
      <c r="B4255">
        <v>4245</v>
      </c>
      <c r="C4255" s="6">
        <v>214382</v>
      </c>
      <c r="D4255" t="s">
        <v>137</v>
      </c>
      <c r="E4255" s="2" t="s">
        <v>98</v>
      </c>
      <c r="F4255" s="2" t="s">
        <v>98</v>
      </c>
      <c r="G4255" s="2" t="s">
        <v>98</v>
      </c>
      <c r="H4255" s="2" t="s">
        <v>97</v>
      </c>
      <c r="I4255" s="2" t="s">
        <v>148</v>
      </c>
      <c r="J4255" s="2" t="s">
        <v>97</v>
      </c>
      <c r="K4255" s="2" t="s">
        <v>134</v>
      </c>
      <c r="L4255" t="s">
        <v>140</v>
      </c>
      <c r="M4255" s="2" t="s">
        <v>100</v>
      </c>
      <c r="N4255" s="71" t="s">
        <v>97</v>
      </c>
      <c r="O4255" s="71" t="s">
        <v>163</v>
      </c>
      <c r="P4255" s="4" t="s">
        <v>182</v>
      </c>
      <c r="Q4255" s="2" t="s">
        <v>98</v>
      </c>
      <c r="R4255" s="2" t="s">
        <v>98</v>
      </c>
      <c r="S4255" t="s">
        <v>98</v>
      </c>
      <c r="T4255" t="s">
        <v>98</v>
      </c>
      <c r="U4255" s="2" t="s">
        <v>98</v>
      </c>
      <c r="V4255" s="2" t="s">
        <v>98</v>
      </c>
      <c r="W4255" s="2" t="s">
        <v>98</v>
      </c>
      <c r="X4255" s="2" t="s">
        <v>98</v>
      </c>
      <c r="Y4255" s="2" t="s">
        <v>186</v>
      </c>
      <c r="Z4255" s="2" t="s">
        <v>98</v>
      </c>
      <c r="AA4255" s="2" t="s">
        <v>98</v>
      </c>
      <c r="AB4255" s="2" t="s">
        <v>98</v>
      </c>
      <c r="AC4255" t="s">
        <v>189</v>
      </c>
      <c r="AD4255" t="s">
        <v>97</v>
      </c>
      <c r="AE4255" s="1" t="s">
        <v>98</v>
      </c>
      <c r="AF4255" t="s">
        <v>98</v>
      </c>
    </row>
    <row r="4256" spans="1:32">
      <c r="A4256" s="3" t="s">
        <v>184</v>
      </c>
      <c r="B4256">
        <v>4246</v>
      </c>
      <c r="C4256" s="6">
        <v>214417</v>
      </c>
      <c r="D4256" t="s">
        <v>137</v>
      </c>
      <c r="E4256" s="2" t="s">
        <v>98</v>
      </c>
      <c r="F4256" s="2" t="s">
        <v>98</v>
      </c>
      <c r="G4256" s="2" t="s">
        <v>98</v>
      </c>
      <c r="H4256" s="2" t="s">
        <v>97</v>
      </c>
      <c r="I4256" s="2" t="s">
        <v>149</v>
      </c>
      <c r="J4256" s="2" t="s">
        <v>97</v>
      </c>
      <c r="K4256" s="2" t="s">
        <v>135</v>
      </c>
      <c r="L4256" t="s">
        <v>140</v>
      </c>
      <c r="M4256" s="2" t="s">
        <v>101</v>
      </c>
      <c r="N4256" s="71" t="s">
        <v>98</v>
      </c>
      <c r="O4256" s="71" t="s">
        <v>174</v>
      </c>
      <c r="P4256" s="4" t="s">
        <v>97</v>
      </c>
      <c r="Q4256" s="2" t="s">
        <v>97</v>
      </c>
      <c r="R4256" s="2" t="s">
        <v>98</v>
      </c>
      <c r="S4256" t="s">
        <v>97</v>
      </c>
      <c r="T4256" t="s">
        <v>98</v>
      </c>
      <c r="U4256" s="2" t="s">
        <v>98</v>
      </c>
      <c r="V4256" s="2" t="s">
        <v>98</v>
      </c>
      <c r="W4256" s="2" t="s">
        <v>98</v>
      </c>
      <c r="X4256" s="2" t="s">
        <v>97</v>
      </c>
      <c r="Y4256" s="2" t="s">
        <v>186</v>
      </c>
      <c r="Z4256" s="2" t="s">
        <v>98</v>
      </c>
      <c r="AA4256" s="2" t="s">
        <v>98</v>
      </c>
      <c r="AB4256" s="2" t="s">
        <v>185</v>
      </c>
      <c r="AC4256" t="s">
        <v>189</v>
      </c>
      <c r="AD4256" t="s">
        <v>98</v>
      </c>
      <c r="AE4256" s="1" t="s">
        <v>98</v>
      </c>
      <c r="AF4256" t="s">
        <v>97</v>
      </c>
    </row>
    <row r="4257" spans="1:32">
      <c r="A4257" s="3" t="s">
        <v>184</v>
      </c>
      <c r="B4257">
        <v>4247</v>
      </c>
      <c r="C4257" s="6">
        <v>214458</v>
      </c>
      <c r="D4257" t="s">
        <v>136</v>
      </c>
      <c r="E4257" s="2" t="s">
        <v>98</v>
      </c>
      <c r="F4257" s="2" t="s">
        <v>98</v>
      </c>
      <c r="G4257" s="2" t="s">
        <v>98</v>
      </c>
      <c r="H4257" s="2" t="s">
        <v>97</v>
      </c>
      <c r="I4257" s="2" t="s">
        <v>146</v>
      </c>
      <c r="J4257" s="2" t="s">
        <v>97</v>
      </c>
      <c r="K4257" s="2" t="s">
        <v>134</v>
      </c>
      <c r="L4257" t="s">
        <v>140</v>
      </c>
      <c r="M4257" s="2" t="s">
        <v>100</v>
      </c>
      <c r="N4257" s="71" t="s">
        <v>97</v>
      </c>
      <c r="O4257" s="71" t="s">
        <v>174</v>
      </c>
      <c r="P4257" s="4" t="s">
        <v>98</v>
      </c>
      <c r="Q4257" s="2" t="s">
        <v>98</v>
      </c>
      <c r="R4257" s="2" t="s">
        <v>98</v>
      </c>
      <c r="S4257" t="s">
        <v>97</v>
      </c>
      <c r="T4257" t="s">
        <v>98</v>
      </c>
      <c r="U4257" s="2" t="s">
        <v>98</v>
      </c>
      <c r="V4257" s="2" t="s">
        <v>98</v>
      </c>
      <c r="W4257" s="2" t="s">
        <v>98</v>
      </c>
      <c r="X4257" s="2" t="s">
        <v>97</v>
      </c>
      <c r="Y4257" s="2" t="s">
        <v>98</v>
      </c>
      <c r="Z4257" s="2" t="s">
        <v>98</v>
      </c>
      <c r="AA4257" s="2" t="s">
        <v>98</v>
      </c>
      <c r="AB4257" s="2" t="s">
        <v>185</v>
      </c>
      <c r="AC4257" t="s">
        <v>190</v>
      </c>
      <c r="AD4257" t="s">
        <v>97</v>
      </c>
      <c r="AE4257" s="1" t="s">
        <v>98</v>
      </c>
      <c r="AF4257" t="s">
        <v>98</v>
      </c>
    </row>
    <row r="4258" spans="1:32">
      <c r="A4258" s="3" t="s">
        <v>184</v>
      </c>
      <c r="B4258">
        <v>4248</v>
      </c>
      <c r="C4258" s="6">
        <v>214459</v>
      </c>
      <c r="D4258" t="s">
        <v>136</v>
      </c>
      <c r="E4258" s="2" t="s">
        <v>98</v>
      </c>
      <c r="F4258" s="2" t="s">
        <v>98</v>
      </c>
      <c r="G4258" s="2" t="s">
        <v>98</v>
      </c>
      <c r="H4258" s="2" t="s">
        <v>97</v>
      </c>
      <c r="I4258" s="2" t="s">
        <v>146</v>
      </c>
      <c r="J4258" s="2" t="s">
        <v>97</v>
      </c>
      <c r="K4258" s="2" t="s">
        <v>134</v>
      </c>
      <c r="L4258" t="s">
        <v>140</v>
      </c>
      <c r="M4258" s="2" t="s">
        <v>100</v>
      </c>
      <c r="N4258" s="71" t="s">
        <v>98</v>
      </c>
      <c r="O4258" s="71" t="s">
        <v>163</v>
      </c>
      <c r="P4258" s="4" t="s">
        <v>98</v>
      </c>
      <c r="Q4258" s="2" t="s">
        <v>98</v>
      </c>
      <c r="R4258" s="2" t="s">
        <v>98</v>
      </c>
      <c r="S4258" t="s">
        <v>97</v>
      </c>
      <c r="T4258" t="s">
        <v>98</v>
      </c>
      <c r="U4258" s="2" t="s">
        <v>97</v>
      </c>
      <c r="V4258" s="2" t="s">
        <v>98</v>
      </c>
      <c r="W4258" s="2" t="s">
        <v>98</v>
      </c>
      <c r="X4258" s="2" t="s">
        <v>97</v>
      </c>
      <c r="Y4258" s="2" t="s">
        <v>98</v>
      </c>
      <c r="Z4258" s="2" t="s">
        <v>98</v>
      </c>
      <c r="AA4258" s="2" t="s">
        <v>98</v>
      </c>
      <c r="AB4258" s="2" t="s">
        <v>185</v>
      </c>
      <c r="AC4258" t="s">
        <v>190</v>
      </c>
      <c r="AD4258" t="s">
        <v>97</v>
      </c>
      <c r="AE4258" s="1" t="s">
        <v>98</v>
      </c>
      <c r="AF4258" t="s">
        <v>98</v>
      </c>
    </row>
    <row r="4259" spans="1:32">
      <c r="A4259" s="3" t="s">
        <v>184</v>
      </c>
      <c r="B4259">
        <v>4249</v>
      </c>
      <c r="C4259" s="6">
        <v>214470</v>
      </c>
      <c r="D4259" t="s">
        <v>137</v>
      </c>
      <c r="E4259" s="2" t="s">
        <v>97</v>
      </c>
      <c r="F4259" s="2" t="s">
        <v>98</v>
      </c>
      <c r="G4259" s="2" t="s">
        <v>98</v>
      </c>
      <c r="H4259" s="2" t="s">
        <v>97</v>
      </c>
      <c r="I4259" s="2" t="s">
        <v>147</v>
      </c>
      <c r="J4259" s="2" t="s">
        <v>97</v>
      </c>
      <c r="K4259" s="2" t="s">
        <v>134</v>
      </c>
      <c r="L4259" t="s">
        <v>140</v>
      </c>
      <c r="M4259" s="2" t="s">
        <v>101</v>
      </c>
      <c r="N4259" s="71" t="s">
        <v>97</v>
      </c>
      <c r="O4259" s="71" t="s">
        <v>174</v>
      </c>
      <c r="P4259" s="4" t="s">
        <v>182</v>
      </c>
      <c r="Q4259" s="2" t="s">
        <v>98</v>
      </c>
      <c r="R4259" s="2" t="s">
        <v>98</v>
      </c>
      <c r="S4259" t="s">
        <v>98</v>
      </c>
      <c r="T4259" t="s">
        <v>98</v>
      </c>
      <c r="U4259" s="2" t="s">
        <v>98</v>
      </c>
      <c r="V4259" s="2" t="s">
        <v>98</v>
      </c>
      <c r="W4259" s="2" t="s">
        <v>98</v>
      </c>
      <c r="X4259" s="2" t="s">
        <v>98</v>
      </c>
      <c r="Y4259" s="2" t="s">
        <v>98</v>
      </c>
      <c r="Z4259" s="2" t="s">
        <v>98</v>
      </c>
      <c r="AA4259" s="2" t="s">
        <v>98</v>
      </c>
      <c r="AB4259" s="2" t="s">
        <v>97</v>
      </c>
      <c r="AC4259" t="s">
        <v>190</v>
      </c>
      <c r="AD4259" t="s">
        <v>97</v>
      </c>
      <c r="AE4259" s="1" t="s">
        <v>98</v>
      </c>
      <c r="AF4259" t="s">
        <v>98</v>
      </c>
    </row>
    <row r="4260" spans="1:32">
      <c r="A4260" s="3" t="s">
        <v>184</v>
      </c>
      <c r="B4260">
        <v>4250</v>
      </c>
      <c r="C4260" s="6">
        <v>214493</v>
      </c>
      <c r="D4260" t="s">
        <v>136</v>
      </c>
      <c r="E4260" s="2" t="s">
        <v>98</v>
      </c>
      <c r="F4260" s="2" t="s">
        <v>98</v>
      </c>
      <c r="G4260" s="2" t="s">
        <v>98</v>
      </c>
      <c r="H4260" s="2" t="s">
        <v>97</v>
      </c>
      <c r="I4260" s="2" t="s">
        <v>147</v>
      </c>
      <c r="J4260" s="2" t="s">
        <v>97</v>
      </c>
      <c r="K4260" s="2" t="s">
        <v>134</v>
      </c>
      <c r="L4260" t="s">
        <v>139</v>
      </c>
      <c r="M4260" s="2" t="s">
        <v>100</v>
      </c>
      <c r="N4260" s="71" t="s">
        <v>97</v>
      </c>
      <c r="O4260" s="71" t="s">
        <v>174</v>
      </c>
      <c r="P4260" s="4" t="s">
        <v>98</v>
      </c>
      <c r="Q4260" s="2" t="s">
        <v>97</v>
      </c>
      <c r="R4260" s="2" t="s">
        <v>98</v>
      </c>
      <c r="S4260" t="s">
        <v>97</v>
      </c>
      <c r="T4260" t="s">
        <v>97</v>
      </c>
      <c r="U4260" s="2" t="s">
        <v>98</v>
      </c>
      <c r="V4260" s="2" t="s">
        <v>98</v>
      </c>
      <c r="W4260" s="2" t="s">
        <v>98</v>
      </c>
      <c r="X4260" s="2" t="s">
        <v>98</v>
      </c>
      <c r="Y4260" s="2" t="s">
        <v>98</v>
      </c>
      <c r="Z4260" s="2" t="s">
        <v>98</v>
      </c>
      <c r="AA4260" s="2" t="s">
        <v>98</v>
      </c>
      <c r="AB4260" s="2" t="s">
        <v>98</v>
      </c>
      <c r="AC4260" t="s">
        <v>190</v>
      </c>
      <c r="AD4260" t="s">
        <v>97</v>
      </c>
      <c r="AE4260" s="1" t="s">
        <v>98</v>
      </c>
      <c r="AF4260" t="s">
        <v>98</v>
      </c>
    </row>
    <row r="4261" spans="1:32">
      <c r="A4261" s="3" t="s">
        <v>184</v>
      </c>
      <c r="B4261">
        <v>4251</v>
      </c>
      <c r="C4261" s="6">
        <v>214494</v>
      </c>
      <c r="D4261" t="s">
        <v>136</v>
      </c>
      <c r="E4261" s="2" t="s">
        <v>98</v>
      </c>
      <c r="F4261" s="2" t="s">
        <v>98</v>
      </c>
      <c r="G4261" s="2" t="s">
        <v>98</v>
      </c>
      <c r="H4261" s="2" t="s">
        <v>97</v>
      </c>
      <c r="I4261" s="2" t="s">
        <v>147</v>
      </c>
      <c r="J4261" s="2" t="s">
        <v>97</v>
      </c>
      <c r="K4261" s="2" t="s">
        <v>134</v>
      </c>
      <c r="L4261" t="s">
        <v>139</v>
      </c>
      <c r="M4261" s="2" t="s">
        <v>100</v>
      </c>
      <c r="N4261" s="71" t="s">
        <v>97</v>
      </c>
      <c r="O4261" s="71" t="s">
        <v>163</v>
      </c>
      <c r="P4261" s="4" t="s">
        <v>98</v>
      </c>
      <c r="Q4261" s="2" t="s">
        <v>97</v>
      </c>
      <c r="R4261" s="2" t="s">
        <v>98</v>
      </c>
      <c r="S4261" t="s">
        <v>97</v>
      </c>
      <c r="T4261" t="s">
        <v>98</v>
      </c>
      <c r="U4261" s="2" t="s">
        <v>98</v>
      </c>
      <c r="V4261" s="2" t="s">
        <v>98</v>
      </c>
      <c r="W4261" s="2" t="s">
        <v>98</v>
      </c>
      <c r="X4261" s="2" t="s">
        <v>98</v>
      </c>
      <c r="Y4261" s="2" t="s">
        <v>98</v>
      </c>
      <c r="Z4261" s="2" t="s">
        <v>98</v>
      </c>
      <c r="AA4261" s="2" t="s">
        <v>98</v>
      </c>
      <c r="AB4261" s="2" t="s">
        <v>98</v>
      </c>
      <c r="AC4261" t="s">
        <v>190</v>
      </c>
      <c r="AD4261" t="s">
        <v>97</v>
      </c>
      <c r="AE4261" s="1" t="s">
        <v>98</v>
      </c>
      <c r="AF4261" t="s">
        <v>98</v>
      </c>
    </row>
    <row r="4262" spans="1:32">
      <c r="A4262" s="3" t="s">
        <v>184</v>
      </c>
      <c r="B4262">
        <v>4252</v>
      </c>
      <c r="C4262" s="6">
        <v>214510</v>
      </c>
      <c r="D4262" t="s">
        <v>137</v>
      </c>
      <c r="E4262" s="2" t="s">
        <v>98</v>
      </c>
      <c r="F4262" s="2" t="s">
        <v>98</v>
      </c>
      <c r="G4262" s="2" t="s">
        <v>98</v>
      </c>
      <c r="H4262" s="2" t="s">
        <v>98</v>
      </c>
      <c r="I4262" s="2" t="s">
        <v>144</v>
      </c>
      <c r="J4262" s="2" t="s">
        <v>97</v>
      </c>
      <c r="K4262" s="2" t="s">
        <v>134</v>
      </c>
      <c r="L4262" t="s">
        <v>140</v>
      </c>
      <c r="M4262" s="2" t="s">
        <v>100</v>
      </c>
      <c r="N4262" s="71" t="s">
        <v>98</v>
      </c>
      <c r="O4262" s="71" t="s">
        <v>163</v>
      </c>
      <c r="P4262" s="4" t="s">
        <v>182</v>
      </c>
      <c r="Q4262" s="2" t="s">
        <v>98</v>
      </c>
      <c r="R4262" s="2" t="s">
        <v>98</v>
      </c>
      <c r="S4262" t="s">
        <v>98</v>
      </c>
      <c r="T4262" t="s">
        <v>98</v>
      </c>
      <c r="U4262" s="2" t="s">
        <v>98</v>
      </c>
      <c r="V4262" s="2" t="s">
        <v>98</v>
      </c>
      <c r="W4262" s="2" t="s">
        <v>98</v>
      </c>
      <c r="X4262" s="2" t="s">
        <v>98</v>
      </c>
      <c r="Y4262" s="2" t="s">
        <v>98</v>
      </c>
      <c r="Z4262" s="2" t="s">
        <v>98</v>
      </c>
      <c r="AA4262" s="2" t="s">
        <v>98</v>
      </c>
      <c r="AB4262" s="2" t="s">
        <v>98</v>
      </c>
      <c r="AC4262" t="s">
        <v>190</v>
      </c>
      <c r="AD4262" t="s">
        <v>97</v>
      </c>
      <c r="AE4262" s="1" t="s">
        <v>98</v>
      </c>
      <c r="AF4262" t="s">
        <v>98</v>
      </c>
    </row>
    <row r="4263" spans="1:32">
      <c r="A4263" s="3" t="s">
        <v>184</v>
      </c>
      <c r="B4263">
        <v>4253</v>
      </c>
      <c r="C4263" s="6">
        <v>214522</v>
      </c>
      <c r="D4263" t="s">
        <v>136</v>
      </c>
      <c r="E4263" s="2" t="s">
        <v>98</v>
      </c>
      <c r="F4263" s="2" t="s">
        <v>98</v>
      </c>
      <c r="G4263" s="2" t="s">
        <v>98</v>
      </c>
      <c r="H4263" s="2" t="s">
        <v>97</v>
      </c>
      <c r="I4263" s="2" t="s">
        <v>146</v>
      </c>
      <c r="J4263" s="2" t="s">
        <v>97</v>
      </c>
      <c r="K4263" s="2" t="s">
        <v>134</v>
      </c>
      <c r="L4263" t="s">
        <v>140</v>
      </c>
      <c r="M4263" s="2" t="s">
        <v>101</v>
      </c>
      <c r="N4263" s="71" t="s">
        <v>98</v>
      </c>
      <c r="O4263" s="71" t="s">
        <v>174</v>
      </c>
      <c r="P4263" s="4" t="s">
        <v>182</v>
      </c>
      <c r="Q4263" s="2" t="s">
        <v>98</v>
      </c>
      <c r="R4263" s="2" t="s">
        <v>98</v>
      </c>
      <c r="S4263" t="s">
        <v>98</v>
      </c>
      <c r="T4263" t="s">
        <v>98</v>
      </c>
      <c r="U4263" s="2" t="s">
        <v>98</v>
      </c>
      <c r="V4263" s="2" t="s">
        <v>98</v>
      </c>
      <c r="W4263" s="2" t="s">
        <v>98</v>
      </c>
      <c r="X4263" s="2" t="s">
        <v>98</v>
      </c>
      <c r="Y4263" s="2" t="s">
        <v>186</v>
      </c>
      <c r="Z4263" s="2" t="s">
        <v>98</v>
      </c>
      <c r="AA4263" s="2" t="s">
        <v>98</v>
      </c>
      <c r="AB4263" s="2" t="s">
        <v>97</v>
      </c>
      <c r="AC4263" t="s">
        <v>190</v>
      </c>
      <c r="AD4263" t="s">
        <v>97</v>
      </c>
      <c r="AE4263" s="1" t="s">
        <v>98</v>
      </c>
      <c r="AF4263" t="s">
        <v>98</v>
      </c>
    </row>
    <row r="4264" spans="1:32">
      <c r="A4264" s="3" t="s">
        <v>184</v>
      </c>
      <c r="B4264">
        <v>4254</v>
      </c>
      <c r="C4264" s="6">
        <v>214531</v>
      </c>
      <c r="D4264" t="s">
        <v>136</v>
      </c>
      <c r="E4264" s="2" t="s">
        <v>98</v>
      </c>
      <c r="F4264" s="2" t="s">
        <v>98</v>
      </c>
      <c r="G4264" s="2" t="s">
        <v>98</v>
      </c>
      <c r="H4264" s="2" t="s">
        <v>99</v>
      </c>
      <c r="I4264" s="2" t="s">
        <v>148</v>
      </c>
      <c r="J4264" s="2" t="s">
        <v>97</v>
      </c>
      <c r="K4264" s="2" t="s">
        <v>134</v>
      </c>
      <c r="L4264" t="s">
        <v>140</v>
      </c>
      <c r="M4264" s="2" t="s">
        <v>100</v>
      </c>
      <c r="N4264" s="71" t="s">
        <v>98</v>
      </c>
      <c r="O4264" s="71" t="s">
        <v>174</v>
      </c>
      <c r="P4264" s="4" t="s">
        <v>182</v>
      </c>
      <c r="Q4264" s="2" t="s">
        <v>98</v>
      </c>
      <c r="R4264" s="2" t="s">
        <v>98</v>
      </c>
      <c r="S4264" t="s">
        <v>98</v>
      </c>
      <c r="T4264" t="s">
        <v>98</v>
      </c>
      <c r="U4264" s="2" t="s">
        <v>98</v>
      </c>
      <c r="V4264" s="2" t="s">
        <v>98</v>
      </c>
      <c r="W4264" s="2" t="s">
        <v>98</v>
      </c>
      <c r="X4264" s="2" t="s">
        <v>98</v>
      </c>
      <c r="Y4264" s="2" t="s">
        <v>186</v>
      </c>
      <c r="Z4264" s="2" t="s">
        <v>98</v>
      </c>
      <c r="AA4264" s="2" t="s">
        <v>98</v>
      </c>
      <c r="AB4264" s="2" t="s">
        <v>97</v>
      </c>
      <c r="AC4264" t="s">
        <v>190</v>
      </c>
      <c r="AD4264" t="s">
        <v>97</v>
      </c>
      <c r="AE4264" s="1" t="s">
        <v>98</v>
      </c>
      <c r="AF4264" t="s">
        <v>98</v>
      </c>
    </row>
    <row r="4265" spans="1:32">
      <c r="A4265" s="3" t="s">
        <v>184</v>
      </c>
      <c r="B4265">
        <v>4255</v>
      </c>
      <c r="C4265" s="6">
        <v>214551</v>
      </c>
      <c r="D4265" t="s">
        <v>137</v>
      </c>
      <c r="E4265" s="2" t="s">
        <v>98</v>
      </c>
      <c r="F4265" s="2" t="s">
        <v>98</v>
      </c>
      <c r="G4265" s="2" t="s">
        <v>98</v>
      </c>
      <c r="H4265" s="2" t="s">
        <v>98</v>
      </c>
      <c r="I4265" s="2" t="s">
        <v>146</v>
      </c>
      <c r="J4265" s="2" t="s">
        <v>98</v>
      </c>
      <c r="K4265" s="2" t="s">
        <v>134</v>
      </c>
      <c r="L4265" t="s">
        <v>140</v>
      </c>
      <c r="M4265" s="2" t="s">
        <v>100</v>
      </c>
      <c r="N4265" s="71" t="s">
        <v>98</v>
      </c>
      <c r="O4265" s="71" t="s">
        <v>174</v>
      </c>
      <c r="P4265" s="4" t="s">
        <v>98</v>
      </c>
      <c r="Q4265" s="2" t="s">
        <v>98</v>
      </c>
      <c r="R4265" s="2" t="s">
        <v>98</v>
      </c>
      <c r="S4265" t="s">
        <v>97</v>
      </c>
      <c r="T4265" t="s">
        <v>98</v>
      </c>
      <c r="U4265" s="2" t="s">
        <v>98</v>
      </c>
      <c r="V4265" s="2" t="s">
        <v>98</v>
      </c>
      <c r="W4265" s="2" t="s">
        <v>98</v>
      </c>
      <c r="X4265" s="2" t="s">
        <v>98</v>
      </c>
      <c r="Y4265" s="2" t="s">
        <v>98</v>
      </c>
      <c r="Z4265" s="2" t="s">
        <v>98</v>
      </c>
      <c r="AA4265" s="2" t="s">
        <v>98</v>
      </c>
      <c r="AB4265" s="2" t="s">
        <v>98</v>
      </c>
      <c r="AC4265" t="s">
        <v>190</v>
      </c>
      <c r="AD4265" t="s">
        <v>97</v>
      </c>
      <c r="AE4265" s="1" t="s">
        <v>98</v>
      </c>
      <c r="AF4265" t="s">
        <v>97</v>
      </c>
    </row>
    <row r="4266" spans="1:32">
      <c r="A4266" s="3" t="s">
        <v>184</v>
      </c>
      <c r="B4266">
        <v>4256</v>
      </c>
      <c r="C4266" s="6">
        <v>214554</v>
      </c>
      <c r="D4266" t="s">
        <v>137</v>
      </c>
      <c r="E4266" s="2" t="s">
        <v>98</v>
      </c>
      <c r="F4266" s="2" t="s">
        <v>98</v>
      </c>
      <c r="G4266" s="2" t="s">
        <v>98</v>
      </c>
      <c r="H4266" s="2" t="s">
        <v>97</v>
      </c>
      <c r="I4266" s="2" t="s">
        <v>146</v>
      </c>
      <c r="J4266" s="2" t="s">
        <v>97</v>
      </c>
      <c r="K4266" s="2" t="s">
        <v>134</v>
      </c>
      <c r="L4266" t="s">
        <v>140</v>
      </c>
      <c r="M4266" s="2" t="s">
        <v>100</v>
      </c>
      <c r="N4266" s="71" t="s">
        <v>97</v>
      </c>
      <c r="O4266" s="71" t="s">
        <v>174</v>
      </c>
      <c r="P4266" s="4" t="s">
        <v>97</v>
      </c>
      <c r="Q4266" s="2" t="s">
        <v>98</v>
      </c>
      <c r="R4266" s="2" t="s">
        <v>98</v>
      </c>
      <c r="S4266" t="s">
        <v>97</v>
      </c>
      <c r="T4266" t="s">
        <v>98</v>
      </c>
      <c r="U4266" s="2" t="s">
        <v>98</v>
      </c>
      <c r="V4266" s="2" t="s">
        <v>98</v>
      </c>
      <c r="W4266" s="2" t="s">
        <v>98</v>
      </c>
      <c r="X4266" s="2" t="s">
        <v>98</v>
      </c>
      <c r="Y4266" s="2" t="s">
        <v>98</v>
      </c>
      <c r="Z4266" s="2" t="s">
        <v>98</v>
      </c>
      <c r="AA4266" s="2" t="s">
        <v>98</v>
      </c>
      <c r="AB4266" s="2" t="s">
        <v>97</v>
      </c>
      <c r="AC4266" t="s">
        <v>190</v>
      </c>
      <c r="AD4266" t="s">
        <v>97</v>
      </c>
      <c r="AE4266" s="1" t="s">
        <v>98</v>
      </c>
      <c r="AF4266" t="s">
        <v>97</v>
      </c>
    </row>
    <row r="4267" spans="1:32">
      <c r="A4267" s="3" t="s">
        <v>184</v>
      </c>
      <c r="B4267">
        <v>4257</v>
      </c>
      <c r="C4267" s="6">
        <v>214577</v>
      </c>
      <c r="D4267" t="s">
        <v>137</v>
      </c>
      <c r="E4267" s="2" t="s">
        <v>98</v>
      </c>
      <c r="F4267" s="2" t="s">
        <v>98</v>
      </c>
      <c r="G4267" s="2" t="s">
        <v>98</v>
      </c>
      <c r="H4267" s="2" t="s">
        <v>97</v>
      </c>
      <c r="I4267" s="2" t="s">
        <v>146</v>
      </c>
      <c r="J4267" s="2" t="s">
        <v>97</v>
      </c>
      <c r="K4267" s="2" t="s">
        <v>134</v>
      </c>
      <c r="L4267" t="s">
        <v>139</v>
      </c>
      <c r="M4267" s="2" t="s">
        <v>101</v>
      </c>
      <c r="N4267" s="71" t="s">
        <v>97</v>
      </c>
      <c r="O4267" s="71" t="s">
        <v>174</v>
      </c>
      <c r="P4267" s="4" t="s">
        <v>182</v>
      </c>
      <c r="Q4267" s="2" t="s">
        <v>98</v>
      </c>
      <c r="R4267" s="2" t="s">
        <v>98</v>
      </c>
      <c r="S4267" t="s">
        <v>98</v>
      </c>
      <c r="T4267" t="s">
        <v>98</v>
      </c>
      <c r="U4267" s="2" t="s">
        <v>98</v>
      </c>
      <c r="V4267" s="2" t="s">
        <v>97</v>
      </c>
      <c r="W4267" s="2" t="s">
        <v>98</v>
      </c>
      <c r="X4267" s="2" t="s">
        <v>98</v>
      </c>
      <c r="Y4267" s="2" t="s">
        <v>98</v>
      </c>
      <c r="Z4267" s="2" t="s">
        <v>98</v>
      </c>
      <c r="AA4267" s="2" t="s">
        <v>98</v>
      </c>
      <c r="AB4267" s="2" t="s">
        <v>98</v>
      </c>
      <c r="AC4267" t="s">
        <v>190</v>
      </c>
      <c r="AD4267" t="s">
        <v>97</v>
      </c>
      <c r="AE4267" s="1" t="s">
        <v>98</v>
      </c>
      <c r="AF4267" t="s">
        <v>98</v>
      </c>
    </row>
    <row r="4268" spans="1:32">
      <c r="A4268" s="3" t="s">
        <v>184</v>
      </c>
      <c r="B4268">
        <v>4258</v>
      </c>
      <c r="C4268" s="6">
        <v>214590</v>
      </c>
      <c r="D4268" t="s">
        <v>136</v>
      </c>
      <c r="E4268" s="2" t="s">
        <v>98</v>
      </c>
      <c r="F4268" s="2" t="s">
        <v>98</v>
      </c>
      <c r="G4268" s="2" t="s">
        <v>98</v>
      </c>
      <c r="H4268" s="2" t="s">
        <v>97</v>
      </c>
      <c r="I4268" s="2" t="s">
        <v>148</v>
      </c>
      <c r="J4268" s="2" t="s">
        <v>98</v>
      </c>
      <c r="K4268" s="2" t="s">
        <v>134</v>
      </c>
      <c r="L4268" t="s">
        <v>139</v>
      </c>
      <c r="M4268" s="2" t="s">
        <v>101</v>
      </c>
      <c r="N4268" s="71" t="s">
        <v>97</v>
      </c>
      <c r="O4268" s="71" t="s">
        <v>174</v>
      </c>
      <c r="P4268" s="4" t="s">
        <v>182</v>
      </c>
      <c r="Q4268" s="2" t="s">
        <v>97</v>
      </c>
      <c r="R4268" s="2" t="s">
        <v>98</v>
      </c>
      <c r="S4268" t="s">
        <v>98</v>
      </c>
      <c r="T4268" t="s">
        <v>98</v>
      </c>
      <c r="U4268" s="2" t="s">
        <v>98</v>
      </c>
      <c r="V4268" s="2" t="s">
        <v>98</v>
      </c>
      <c r="W4268" s="2" t="s">
        <v>98</v>
      </c>
      <c r="X4268" s="2" t="s">
        <v>98</v>
      </c>
      <c r="Y4268" s="2" t="s">
        <v>99</v>
      </c>
      <c r="Z4268" s="2" t="s">
        <v>98</v>
      </c>
      <c r="AA4268" s="2" t="s">
        <v>98</v>
      </c>
      <c r="AB4268" s="2" t="s">
        <v>98</v>
      </c>
      <c r="AC4268" t="s">
        <v>190</v>
      </c>
      <c r="AD4268" t="s">
        <v>97</v>
      </c>
      <c r="AE4268" s="1" t="s">
        <v>98</v>
      </c>
      <c r="AF4268" t="s">
        <v>97</v>
      </c>
    </row>
    <row r="4269" spans="1:32">
      <c r="A4269" s="3" t="s">
        <v>184</v>
      </c>
      <c r="B4269">
        <v>4259</v>
      </c>
      <c r="C4269" s="6">
        <v>214593</v>
      </c>
      <c r="D4269" t="s">
        <v>137</v>
      </c>
      <c r="E4269" s="2" t="s">
        <v>97</v>
      </c>
      <c r="F4269" s="2" t="s">
        <v>98</v>
      </c>
      <c r="G4269" s="2" t="s">
        <v>98</v>
      </c>
      <c r="H4269" s="2" t="s">
        <v>99</v>
      </c>
      <c r="I4269" s="2" t="s">
        <v>148</v>
      </c>
      <c r="J4269" s="2" t="s">
        <v>97</v>
      </c>
      <c r="K4269" s="2" t="s">
        <v>134</v>
      </c>
      <c r="L4269" t="s">
        <v>140</v>
      </c>
      <c r="M4269" s="2" t="s">
        <v>100</v>
      </c>
      <c r="N4269" s="71" t="s">
        <v>98</v>
      </c>
      <c r="O4269" s="71" t="s">
        <v>163</v>
      </c>
      <c r="P4269" s="4" t="s">
        <v>182</v>
      </c>
      <c r="Q4269" s="2" t="s">
        <v>98</v>
      </c>
      <c r="R4269" s="2" t="s">
        <v>98</v>
      </c>
      <c r="S4269" t="s">
        <v>98</v>
      </c>
      <c r="T4269" t="s">
        <v>98</v>
      </c>
      <c r="U4269" s="2" t="s">
        <v>98</v>
      </c>
      <c r="V4269" s="2" t="s">
        <v>98</v>
      </c>
      <c r="W4269" s="2" t="s">
        <v>98</v>
      </c>
      <c r="X4269" s="2" t="s">
        <v>98</v>
      </c>
      <c r="Y4269" s="2" t="s">
        <v>99</v>
      </c>
      <c r="Z4269" s="2" t="s">
        <v>98</v>
      </c>
      <c r="AA4269" s="2" t="s">
        <v>98</v>
      </c>
      <c r="AB4269" s="2" t="s">
        <v>98</v>
      </c>
      <c r="AC4269" t="s">
        <v>190</v>
      </c>
      <c r="AD4269" t="s">
        <v>97</v>
      </c>
      <c r="AE4269" s="1" t="s">
        <v>98</v>
      </c>
      <c r="AF4269" t="s">
        <v>98</v>
      </c>
    </row>
    <row r="4270" spans="1:32">
      <c r="A4270" s="3" t="s">
        <v>184</v>
      </c>
      <c r="B4270">
        <v>4260</v>
      </c>
      <c r="C4270" s="6">
        <v>214597</v>
      </c>
      <c r="D4270" t="s">
        <v>136</v>
      </c>
      <c r="E4270" s="2" t="s">
        <v>98</v>
      </c>
      <c r="F4270" s="2" t="s">
        <v>98</v>
      </c>
      <c r="G4270" s="2" t="s">
        <v>98</v>
      </c>
      <c r="H4270" s="2" t="s">
        <v>97</v>
      </c>
      <c r="I4270" s="2" t="s">
        <v>149</v>
      </c>
      <c r="J4270" s="2" t="s">
        <v>97</v>
      </c>
      <c r="K4270" s="2" t="s">
        <v>135</v>
      </c>
      <c r="L4270" t="s">
        <v>140</v>
      </c>
      <c r="M4270" s="2" t="s">
        <v>100</v>
      </c>
      <c r="N4270" s="71" t="s">
        <v>97</v>
      </c>
      <c r="O4270" s="71" t="s">
        <v>163</v>
      </c>
      <c r="P4270" s="4" t="s">
        <v>182</v>
      </c>
      <c r="Q4270" s="2" t="s">
        <v>98</v>
      </c>
      <c r="R4270" s="2" t="s">
        <v>98</v>
      </c>
      <c r="S4270" t="s">
        <v>98</v>
      </c>
      <c r="T4270" t="s">
        <v>98</v>
      </c>
      <c r="U4270" s="2" t="s">
        <v>98</v>
      </c>
      <c r="V4270" s="2" t="s">
        <v>98</v>
      </c>
      <c r="W4270" s="2" t="s">
        <v>98</v>
      </c>
      <c r="X4270" s="2" t="s">
        <v>97</v>
      </c>
      <c r="Y4270" s="2" t="s">
        <v>99</v>
      </c>
      <c r="Z4270" s="2" t="s">
        <v>97</v>
      </c>
      <c r="AA4270" s="2" t="s">
        <v>97</v>
      </c>
      <c r="AB4270" s="2" t="s">
        <v>185</v>
      </c>
      <c r="AC4270" t="s">
        <v>189</v>
      </c>
      <c r="AD4270" t="s">
        <v>98</v>
      </c>
      <c r="AE4270" s="1" t="s">
        <v>98</v>
      </c>
      <c r="AF4270" t="s">
        <v>98</v>
      </c>
    </row>
    <row r="4271" spans="1:32">
      <c r="A4271" s="3" t="s">
        <v>184</v>
      </c>
      <c r="B4271">
        <v>4261</v>
      </c>
      <c r="C4271" s="6">
        <v>214606</v>
      </c>
      <c r="D4271" t="s">
        <v>136</v>
      </c>
      <c r="E4271" s="2" t="s">
        <v>98</v>
      </c>
      <c r="F4271" s="2" t="s">
        <v>98</v>
      </c>
      <c r="G4271" s="2" t="s">
        <v>98</v>
      </c>
      <c r="H4271" s="2" t="s">
        <v>97</v>
      </c>
      <c r="I4271" s="2" t="s">
        <v>149</v>
      </c>
      <c r="J4271" s="2" t="s">
        <v>97</v>
      </c>
      <c r="K4271" s="2" t="s">
        <v>135</v>
      </c>
      <c r="L4271" t="s">
        <v>139</v>
      </c>
      <c r="M4271" s="2" t="s">
        <v>101</v>
      </c>
      <c r="N4271" s="71" t="s">
        <v>98</v>
      </c>
      <c r="O4271" s="71" t="s">
        <v>174</v>
      </c>
      <c r="P4271" s="4" t="s">
        <v>182</v>
      </c>
      <c r="Q4271" s="2" t="s">
        <v>97</v>
      </c>
      <c r="R4271" s="2" t="s">
        <v>98</v>
      </c>
      <c r="S4271" t="s">
        <v>98</v>
      </c>
      <c r="T4271" t="s">
        <v>98</v>
      </c>
      <c r="U4271" s="2" t="s">
        <v>98</v>
      </c>
      <c r="V4271" s="2" t="s">
        <v>97</v>
      </c>
      <c r="W4271" s="2" t="s">
        <v>98</v>
      </c>
      <c r="X4271" s="2" t="s">
        <v>98</v>
      </c>
      <c r="Y4271" s="2" t="s">
        <v>99</v>
      </c>
      <c r="Z4271" s="2" t="s">
        <v>98</v>
      </c>
      <c r="AA4271" s="2" t="s">
        <v>98</v>
      </c>
      <c r="AB4271" s="2" t="s">
        <v>185</v>
      </c>
      <c r="AC4271" t="s">
        <v>189</v>
      </c>
      <c r="AD4271" t="s">
        <v>98</v>
      </c>
      <c r="AE4271" s="1" t="s">
        <v>98</v>
      </c>
      <c r="AF4271" t="s">
        <v>98</v>
      </c>
    </row>
    <row r="4272" spans="1:32">
      <c r="A4272" s="3" t="s">
        <v>184</v>
      </c>
      <c r="B4272">
        <v>4262</v>
      </c>
      <c r="C4272" s="6">
        <v>214616</v>
      </c>
      <c r="D4272" t="s">
        <v>136</v>
      </c>
      <c r="E4272" s="2" t="s">
        <v>97</v>
      </c>
      <c r="F4272" s="2" t="s">
        <v>97</v>
      </c>
      <c r="G4272" s="2" t="s">
        <v>98</v>
      </c>
      <c r="H4272" s="2" t="s">
        <v>97</v>
      </c>
      <c r="I4272" s="2" t="s">
        <v>145</v>
      </c>
      <c r="J4272" s="2" t="s">
        <v>97</v>
      </c>
      <c r="K4272" s="2" t="s">
        <v>134</v>
      </c>
      <c r="L4272" t="s">
        <v>138</v>
      </c>
      <c r="M4272" s="2" t="s">
        <v>101</v>
      </c>
      <c r="N4272" s="71" t="s">
        <v>97</v>
      </c>
      <c r="O4272" s="71" t="s">
        <v>174</v>
      </c>
      <c r="P4272" s="4" t="s">
        <v>97</v>
      </c>
      <c r="Q4272" s="2" t="s">
        <v>98</v>
      </c>
      <c r="R4272" s="2" t="s">
        <v>98</v>
      </c>
      <c r="S4272" t="s">
        <v>97</v>
      </c>
      <c r="T4272" t="s">
        <v>98</v>
      </c>
      <c r="U4272" s="2" t="s">
        <v>98</v>
      </c>
      <c r="V4272" s="2" t="s">
        <v>98</v>
      </c>
      <c r="W4272" s="2" t="s">
        <v>97</v>
      </c>
      <c r="X4272" s="2" t="s">
        <v>97</v>
      </c>
      <c r="Y4272" s="2" t="s">
        <v>99</v>
      </c>
      <c r="Z4272" s="2" t="s">
        <v>98</v>
      </c>
      <c r="AA4272" s="2" t="s">
        <v>98</v>
      </c>
      <c r="AB4272" s="2" t="s">
        <v>98</v>
      </c>
      <c r="AC4272" t="s">
        <v>190</v>
      </c>
      <c r="AD4272" t="s">
        <v>97</v>
      </c>
      <c r="AE4272" s="1" t="s">
        <v>98</v>
      </c>
      <c r="AF4272" t="s">
        <v>97</v>
      </c>
    </row>
    <row r="4273" spans="1:32">
      <c r="A4273" s="3" t="s">
        <v>184</v>
      </c>
      <c r="B4273">
        <v>4263</v>
      </c>
      <c r="C4273" s="6">
        <v>214627</v>
      </c>
      <c r="D4273" t="s">
        <v>137</v>
      </c>
      <c r="E4273" s="2" t="s">
        <v>98</v>
      </c>
      <c r="F4273" s="2" t="s">
        <v>98</v>
      </c>
      <c r="G4273" s="2" t="s">
        <v>98</v>
      </c>
      <c r="H4273" s="2" t="s">
        <v>97</v>
      </c>
      <c r="I4273" s="2" t="s">
        <v>146</v>
      </c>
      <c r="J4273" s="2" t="s">
        <v>97</v>
      </c>
      <c r="K4273" s="2" t="s">
        <v>134</v>
      </c>
      <c r="L4273" t="s">
        <v>140</v>
      </c>
      <c r="M4273" s="2" t="s">
        <v>101</v>
      </c>
      <c r="N4273" s="71" t="s">
        <v>97</v>
      </c>
      <c r="O4273" s="71" t="s">
        <v>174</v>
      </c>
      <c r="P4273" s="4" t="s">
        <v>98</v>
      </c>
      <c r="Q4273" s="2" t="s">
        <v>98</v>
      </c>
      <c r="R4273" s="2" t="s">
        <v>98</v>
      </c>
      <c r="S4273" t="s">
        <v>97</v>
      </c>
      <c r="T4273" t="s">
        <v>98</v>
      </c>
      <c r="U4273" s="2" t="s">
        <v>98</v>
      </c>
      <c r="V4273" s="2" t="s">
        <v>98</v>
      </c>
      <c r="W4273" s="2" t="s">
        <v>98</v>
      </c>
      <c r="X4273" s="2" t="s">
        <v>98</v>
      </c>
      <c r="Y4273" s="2" t="s">
        <v>98</v>
      </c>
      <c r="Z4273" s="2" t="s">
        <v>98</v>
      </c>
      <c r="AA4273" s="2" t="s">
        <v>98</v>
      </c>
      <c r="AB4273" s="2" t="s">
        <v>98</v>
      </c>
      <c r="AC4273" t="s">
        <v>190</v>
      </c>
      <c r="AD4273" t="s">
        <v>97</v>
      </c>
      <c r="AE4273" s="1" t="s">
        <v>98</v>
      </c>
      <c r="AF4273" t="s">
        <v>98</v>
      </c>
    </row>
    <row r="4274" spans="1:32">
      <c r="A4274" s="3" t="s">
        <v>184</v>
      </c>
      <c r="B4274">
        <v>4264</v>
      </c>
      <c r="C4274" s="6">
        <v>214628</v>
      </c>
      <c r="D4274" t="s">
        <v>136</v>
      </c>
      <c r="E4274" s="2" t="s">
        <v>98</v>
      </c>
      <c r="F4274" s="2" t="s">
        <v>98</v>
      </c>
      <c r="G4274" s="2" t="s">
        <v>98</v>
      </c>
      <c r="H4274" s="2" t="s">
        <v>97</v>
      </c>
      <c r="I4274" s="2" t="s">
        <v>146</v>
      </c>
      <c r="J4274" s="2" t="s">
        <v>97</v>
      </c>
      <c r="K4274" s="2" t="s">
        <v>134</v>
      </c>
      <c r="L4274" t="s">
        <v>140</v>
      </c>
      <c r="M4274" s="2" t="s">
        <v>101</v>
      </c>
      <c r="N4274" s="71" t="s">
        <v>97</v>
      </c>
      <c r="O4274" s="71" t="s">
        <v>163</v>
      </c>
      <c r="P4274" s="4" t="s">
        <v>98</v>
      </c>
      <c r="Q4274" s="2" t="s">
        <v>98</v>
      </c>
      <c r="R4274" s="2" t="s">
        <v>98</v>
      </c>
      <c r="S4274" t="s">
        <v>97</v>
      </c>
      <c r="T4274" t="s">
        <v>98</v>
      </c>
      <c r="U4274" s="2" t="s">
        <v>98</v>
      </c>
      <c r="V4274" s="2" t="s">
        <v>98</v>
      </c>
      <c r="W4274" s="2" t="s">
        <v>98</v>
      </c>
      <c r="X4274" s="2" t="s">
        <v>98</v>
      </c>
      <c r="Y4274" s="2" t="s">
        <v>98</v>
      </c>
      <c r="Z4274" s="2" t="s">
        <v>98</v>
      </c>
      <c r="AA4274" s="2" t="s">
        <v>98</v>
      </c>
      <c r="AB4274" s="2" t="s">
        <v>99</v>
      </c>
      <c r="AC4274" t="s">
        <v>190</v>
      </c>
      <c r="AD4274" t="s">
        <v>97</v>
      </c>
      <c r="AE4274" s="1" t="s">
        <v>98</v>
      </c>
      <c r="AF4274" t="s">
        <v>98</v>
      </c>
    </row>
    <row r="4275" spans="1:32">
      <c r="A4275" s="3" t="s">
        <v>184</v>
      </c>
      <c r="B4275">
        <v>4265</v>
      </c>
      <c r="C4275" s="6">
        <v>214638</v>
      </c>
      <c r="D4275" t="s">
        <v>137</v>
      </c>
      <c r="E4275" s="2" t="s">
        <v>98</v>
      </c>
      <c r="F4275" s="2" t="s">
        <v>98</v>
      </c>
      <c r="G4275" s="2" t="s">
        <v>97</v>
      </c>
      <c r="H4275" s="2" t="s">
        <v>97</v>
      </c>
      <c r="I4275" s="2" t="s">
        <v>144</v>
      </c>
      <c r="J4275" s="2" t="s">
        <v>97</v>
      </c>
      <c r="K4275" s="2" t="s">
        <v>135</v>
      </c>
      <c r="L4275" t="s">
        <v>138</v>
      </c>
      <c r="M4275" s="2" t="s">
        <v>100</v>
      </c>
      <c r="N4275" s="71" t="s">
        <v>97</v>
      </c>
      <c r="O4275" s="71" t="s">
        <v>174</v>
      </c>
      <c r="P4275" s="4" t="s">
        <v>97</v>
      </c>
      <c r="Q4275" s="2" t="s">
        <v>97</v>
      </c>
      <c r="R4275" s="2" t="s">
        <v>98</v>
      </c>
      <c r="S4275" t="s">
        <v>97</v>
      </c>
      <c r="T4275" t="s">
        <v>98</v>
      </c>
      <c r="U4275" s="2" t="s">
        <v>98</v>
      </c>
      <c r="V4275" s="2" t="s">
        <v>98</v>
      </c>
      <c r="W4275" s="2" t="s">
        <v>98</v>
      </c>
      <c r="X4275" s="2" t="s">
        <v>98</v>
      </c>
      <c r="Y4275" s="2" t="s">
        <v>99</v>
      </c>
      <c r="Z4275" s="2" t="s">
        <v>98</v>
      </c>
      <c r="AA4275" s="2" t="s">
        <v>98</v>
      </c>
      <c r="AB4275" s="2" t="s">
        <v>185</v>
      </c>
      <c r="AC4275" t="s">
        <v>189</v>
      </c>
      <c r="AD4275" t="s">
        <v>98</v>
      </c>
      <c r="AE4275" s="1" t="s">
        <v>98</v>
      </c>
      <c r="AF4275" t="s">
        <v>98</v>
      </c>
    </row>
    <row r="4276" spans="1:32">
      <c r="A4276" s="3" t="s">
        <v>184</v>
      </c>
      <c r="B4276">
        <v>4266</v>
      </c>
      <c r="C4276" s="6">
        <v>214646</v>
      </c>
      <c r="D4276" t="s">
        <v>136</v>
      </c>
      <c r="E4276" s="2" t="s">
        <v>98</v>
      </c>
      <c r="F4276" s="2" t="s">
        <v>98</v>
      </c>
      <c r="G4276" s="2" t="s">
        <v>98</v>
      </c>
      <c r="H4276" s="2" t="s">
        <v>97</v>
      </c>
      <c r="I4276" s="2" t="s">
        <v>147</v>
      </c>
      <c r="J4276" s="2" t="s">
        <v>97</v>
      </c>
      <c r="K4276" s="2" t="s">
        <v>134</v>
      </c>
      <c r="L4276" t="s">
        <v>140</v>
      </c>
      <c r="M4276" s="2" t="s">
        <v>100</v>
      </c>
      <c r="N4276" s="71" t="s">
        <v>97</v>
      </c>
      <c r="O4276" s="71" t="s">
        <v>174</v>
      </c>
      <c r="P4276" s="4" t="s">
        <v>98</v>
      </c>
      <c r="Q4276" s="2" t="s">
        <v>98</v>
      </c>
      <c r="R4276" s="2" t="s">
        <v>98</v>
      </c>
      <c r="S4276" t="s">
        <v>97</v>
      </c>
      <c r="T4276" t="s">
        <v>98</v>
      </c>
      <c r="U4276" s="2" t="s">
        <v>98</v>
      </c>
      <c r="V4276" s="2" t="s">
        <v>98</v>
      </c>
      <c r="W4276" s="2" t="s">
        <v>98</v>
      </c>
      <c r="X4276" s="2" t="s">
        <v>98</v>
      </c>
      <c r="Y4276" s="2" t="s">
        <v>98</v>
      </c>
      <c r="Z4276" s="2" t="s">
        <v>98</v>
      </c>
      <c r="AA4276" s="2" t="s">
        <v>98</v>
      </c>
      <c r="AB4276" s="2" t="s">
        <v>97</v>
      </c>
      <c r="AC4276" t="s">
        <v>190</v>
      </c>
      <c r="AD4276" t="s">
        <v>97</v>
      </c>
      <c r="AE4276" s="1" t="s">
        <v>98</v>
      </c>
      <c r="AF4276" t="s">
        <v>98</v>
      </c>
    </row>
    <row r="4277" spans="1:32">
      <c r="A4277" s="3" t="s">
        <v>184</v>
      </c>
      <c r="B4277">
        <v>4267</v>
      </c>
      <c r="C4277" s="6">
        <v>214654</v>
      </c>
      <c r="D4277" t="s">
        <v>136</v>
      </c>
      <c r="E4277" s="2" t="s">
        <v>98</v>
      </c>
      <c r="F4277" s="2" t="s">
        <v>98</v>
      </c>
      <c r="G4277" s="2" t="s">
        <v>98</v>
      </c>
      <c r="H4277" s="2" t="s">
        <v>98</v>
      </c>
      <c r="I4277" s="2" t="s">
        <v>148</v>
      </c>
      <c r="J4277" s="2" t="s">
        <v>97</v>
      </c>
      <c r="K4277" s="2" t="s">
        <v>134</v>
      </c>
      <c r="L4277" t="s">
        <v>140</v>
      </c>
      <c r="M4277" s="2" t="s">
        <v>100</v>
      </c>
      <c r="N4277" s="71" t="s">
        <v>98</v>
      </c>
      <c r="O4277" s="71" t="s">
        <v>174</v>
      </c>
      <c r="P4277" s="4" t="s">
        <v>98</v>
      </c>
      <c r="Q4277" s="2" t="s">
        <v>98</v>
      </c>
      <c r="R4277" s="2" t="s">
        <v>98</v>
      </c>
      <c r="S4277" t="s">
        <v>97</v>
      </c>
      <c r="T4277" t="s">
        <v>98</v>
      </c>
      <c r="U4277" s="2" t="s">
        <v>98</v>
      </c>
      <c r="V4277" s="2" t="s">
        <v>98</v>
      </c>
      <c r="W4277" s="2" t="s">
        <v>98</v>
      </c>
      <c r="X4277" s="2" t="s">
        <v>98</v>
      </c>
      <c r="Y4277" s="2" t="s">
        <v>186</v>
      </c>
      <c r="Z4277" s="2" t="s">
        <v>98</v>
      </c>
      <c r="AA4277" s="2" t="s">
        <v>98</v>
      </c>
      <c r="AB4277" s="2" t="s">
        <v>97</v>
      </c>
      <c r="AC4277" t="s">
        <v>190</v>
      </c>
      <c r="AD4277" t="s">
        <v>97</v>
      </c>
      <c r="AE4277" s="1" t="s">
        <v>98</v>
      </c>
      <c r="AF4277" t="s">
        <v>98</v>
      </c>
    </row>
    <row r="4278" spans="1:32">
      <c r="A4278" s="3" t="s">
        <v>184</v>
      </c>
      <c r="B4278">
        <v>4268</v>
      </c>
      <c r="C4278" s="6">
        <v>214655</v>
      </c>
      <c r="D4278" t="s">
        <v>136</v>
      </c>
      <c r="E4278" s="2" t="s">
        <v>98</v>
      </c>
      <c r="F4278" s="2" t="s">
        <v>98</v>
      </c>
      <c r="G4278" s="2" t="s">
        <v>98</v>
      </c>
      <c r="H4278" s="2" t="s">
        <v>97</v>
      </c>
      <c r="I4278" s="2" t="s">
        <v>148</v>
      </c>
      <c r="J4278" s="2" t="s">
        <v>97</v>
      </c>
      <c r="K4278" s="2" t="s">
        <v>134</v>
      </c>
      <c r="L4278" t="s">
        <v>140</v>
      </c>
      <c r="M4278" s="2" t="s">
        <v>101</v>
      </c>
      <c r="N4278" s="71" t="s">
        <v>98</v>
      </c>
      <c r="O4278" s="71" t="s">
        <v>174</v>
      </c>
      <c r="P4278" s="4" t="s">
        <v>98</v>
      </c>
      <c r="Q4278" s="2" t="s">
        <v>98</v>
      </c>
      <c r="R4278" s="2" t="s">
        <v>98</v>
      </c>
      <c r="S4278" t="s">
        <v>97</v>
      </c>
      <c r="T4278" t="s">
        <v>98</v>
      </c>
      <c r="U4278" s="2" t="s">
        <v>98</v>
      </c>
      <c r="V4278" s="2" t="s">
        <v>98</v>
      </c>
      <c r="W4278" s="2" t="s">
        <v>98</v>
      </c>
      <c r="X4278" s="2" t="s">
        <v>98</v>
      </c>
      <c r="Y4278" s="2" t="s">
        <v>186</v>
      </c>
      <c r="Z4278" s="2" t="s">
        <v>98</v>
      </c>
      <c r="AA4278" s="2" t="s">
        <v>98</v>
      </c>
      <c r="AB4278" s="2" t="s">
        <v>97</v>
      </c>
      <c r="AC4278" t="s">
        <v>190</v>
      </c>
      <c r="AD4278" t="s">
        <v>97</v>
      </c>
      <c r="AE4278" s="1" t="s">
        <v>98</v>
      </c>
      <c r="AF4278" t="s">
        <v>98</v>
      </c>
    </row>
    <row r="4279" spans="1:32">
      <c r="A4279" s="3" t="s">
        <v>184</v>
      </c>
      <c r="B4279">
        <v>4269</v>
      </c>
      <c r="C4279" s="6">
        <v>214661</v>
      </c>
      <c r="D4279" t="s">
        <v>136</v>
      </c>
      <c r="E4279" s="2" t="s">
        <v>98</v>
      </c>
      <c r="F4279" s="2" t="s">
        <v>98</v>
      </c>
      <c r="G4279" s="2" t="s">
        <v>98</v>
      </c>
      <c r="H4279" s="2" t="s">
        <v>97</v>
      </c>
      <c r="I4279" s="2" t="s">
        <v>149</v>
      </c>
      <c r="J4279" s="2" t="s">
        <v>97</v>
      </c>
      <c r="K4279" s="2" t="s">
        <v>134</v>
      </c>
      <c r="L4279" t="s">
        <v>140</v>
      </c>
      <c r="M4279" s="2" t="s">
        <v>100</v>
      </c>
      <c r="N4279" s="71" t="s">
        <v>99</v>
      </c>
      <c r="O4279" s="71" t="s">
        <v>174</v>
      </c>
      <c r="P4279" s="4" t="s">
        <v>182</v>
      </c>
      <c r="Q4279" s="2" t="s">
        <v>98</v>
      </c>
      <c r="R4279" s="2" t="s">
        <v>98</v>
      </c>
      <c r="S4279" t="s">
        <v>98</v>
      </c>
      <c r="T4279" t="s">
        <v>98</v>
      </c>
      <c r="U4279" s="2" t="s">
        <v>98</v>
      </c>
      <c r="V4279" s="2" t="s">
        <v>98</v>
      </c>
      <c r="W4279" s="2" t="s">
        <v>98</v>
      </c>
      <c r="X4279" s="2" t="s">
        <v>98</v>
      </c>
      <c r="Y4279" s="2" t="s">
        <v>186</v>
      </c>
      <c r="Z4279" s="2" t="s">
        <v>98</v>
      </c>
      <c r="AA4279" s="2" t="s">
        <v>98</v>
      </c>
      <c r="AB4279" s="2" t="s">
        <v>98</v>
      </c>
      <c r="AC4279" t="s">
        <v>190</v>
      </c>
      <c r="AD4279" t="s">
        <v>97</v>
      </c>
      <c r="AE4279" s="1" t="s">
        <v>98</v>
      </c>
      <c r="AF4279" t="s">
        <v>98</v>
      </c>
    </row>
    <row r="4280" spans="1:32">
      <c r="A4280" s="3" t="s">
        <v>184</v>
      </c>
      <c r="B4280">
        <v>4270</v>
      </c>
      <c r="C4280" s="6">
        <v>214692</v>
      </c>
      <c r="D4280" t="s">
        <v>136</v>
      </c>
      <c r="E4280" s="2" t="s">
        <v>98</v>
      </c>
      <c r="F4280" s="2" t="s">
        <v>98</v>
      </c>
      <c r="G4280" s="2" t="s">
        <v>98</v>
      </c>
      <c r="H4280" s="2" t="s">
        <v>97</v>
      </c>
      <c r="I4280" s="2" t="s">
        <v>145</v>
      </c>
      <c r="J4280" s="2" t="s">
        <v>97</v>
      </c>
      <c r="K4280" s="2" t="s">
        <v>134</v>
      </c>
      <c r="L4280" t="s">
        <v>140</v>
      </c>
      <c r="M4280" s="2" t="s">
        <v>101</v>
      </c>
      <c r="N4280" s="71" t="s">
        <v>98</v>
      </c>
      <c r="O4280" s="71" t="s">
        <v>174</v>
      </c>
      <c r="P4280" s="4" t="s">
        <v>182</v>
      </c>
      <c r="Q4280" s="2" t="s">
        <v>98</v>
      </c>
      <c r="R4280" s="2" t="s">
        <v>98</v>
      </c>
      <c r="S4280" t="s">
        <v>98</v>
      </c>
      <c r="T4280" t="s">
        <v>98</v>
      </c>
      <c r="U4280" s="2" t="s">
        <v>98</v>
      </c>
      <c r="V4280" s="2" t="s">
        <v>98</v>
      </c>
      <c r="W4280" s="2" t="s">
        <v>98</v>
      </c>
      <c r="X4280" s="2" t="s">
        <v>98</v>
      </c>
      <c r="Y4280" s="2" t="s">
        <v>186</v>
      </c>
      <c r="Z4280" s="2" t="s">
        <v>98</v>
      </c>
      <c r="AA4280" s="2" t="s">
        <v>98</v>
      </c>
      <c r="AB4280" s="2" t="s">
        <v>97</v>
      </c>
      <c r="AC4280" t="s">
        <v>190</v>
      </c>
      <c r="AD4280" t="s">
        <v>97</v>
      </c>
      <c r="AE4280" s="1" t="s">
        <v>98</v>
      </c>
      <c r="AF4280" t="s">
        <v>98</v>
      </c>
    </row>
    <row r="4281" spans="1:32">
      <c r="A4281" s="3" t="s">
        <v>184</v>
      </c>
      <c r="B4281">
        <v>4271</v>
      </c>
      <c r="C4281" s="6">
        <v>214698</v>
      </c>
      <c r="D4281" t="s">
        <v>136</v>
      </c>
      <c r="E4281" s="2" t="s">
        <v>98</v>
      </c>
      <c r="F4281" s="2" t="s">
        <v>98</v>
      </c>
      <c r="G4281" s="2" t="s">
        <v>98</v>
      </c>
      <c r="H4281" s="2" t="s">
        <v>97</v>
      </c>
      <c r="I4281" s="2" t="s">
        <v>146</v>
      </c>
      <c r="J4281" s="2" t="s">
        <v>97</v>
      </c>
      <c r="K4281" s="2" t="s">
        <v>134</v>
      </c>
      <c r="L4281" t="s">
        <v>139</v>
      </c>
      <c r="M4281" s="2" t="s">
        <v>100</v>
      </c>
      <c r="N4281" s="71" t="s">
        <v>98</v>
      </c>
      <c r="O4281" s="71" t="s">
        <v>174</v>
      </c>
      <c r="P4281" s="4" t="s">
        <v>182</v>
      </c>
      <c r="Q4281" s="2" t="s">
        <v>98</v>
      </c>
      <c r="R4281" s="2" t="s">
        <v>98</v>
      </c>
      <c r="S4281" t="s">
        <v>98</v>
      </c>
      <c r="T4281" t="s">
        <v>98</v>
      </c>
      <c r="U4281" s="2" t="s">
        <v>98</v>
      </c>
      <c r="V4281" s="2" t="s">
        <v>98</v>
      </c>
      <c r="W4281" s="2" t="s">
        <v>98</v>
      </c>
      <c r="X4281" s="2" t="s">
        <v>98</v>
      </c>
      <c r="Y4281" s="2" t="s">
        <v>98</v>
      </c>
      <c r="Z4281" s="2" t="s">
        <v>98</v>
      </c>
      <c r="AA4281" s="2" t="s">
        <v>98</v>
      </c>
      <c r="AB4281" s="2" t="s">
        <v>97</v>
      </c>
      <c r="AC4281" t="s">
        <v>190</v>
      </c>
      <c r="AD4281" t="s">
        <v>97</v>
      </c>
      <c r="AE4281" s="1" t="s">
        <v>98</v>
      </c>
      <c r="AF4281" t="s">
        <v>98</v>
      </c>
    </row>
    <row r="4282" spans="1:32">
      <c r="A4282" s="3" t="s">
        <v>184</v>
      </c>
      <c r="B4282">
        <v>4272</v>
      </c>
      <c r="C4282" s="6">
        <v>214700</v>
      </c>
      <c r="D4282" t="s">
        <v>136</v>
      </c>
      <c r="E4282" s="2" t="s">
        <v>98</v>
      </c>
      <c r="F4282" s="2" t="s">
        <v>98</v>
      </c>
      <c r="G4282" s="2" t="s">
        <v>98</v>
      </c>
      <c r="H4282" s="2" t="s">
        <v>97</v>
      </c>
      <c r="I4282" s="2" t="s">
        <v>147</v>
      </c>
      <c r="J4282" s="2" t="s">
        <v>97</v>
      </c>
      <c r="K4282" s="2" t="s">
        <v>134</v>
      </c>
      <c r="L4282" t="s">
        <v>139</v>
      </c>
      <c r="M4282" s="2" t="s">
        <v>100</v>
      </c>
      <c r="N4282" s="71" t="s">
        <v>97</v>
      </c>
      <c r="O4282" s="71" t="s">
        <v>174</v>
      </c>
      <c r="P4282" s="4" t="s">
        <v>97</v>
      </c>
      <c r="Q4282" s="2" t="s">
        <v>98</v>
      </c>
      <c r="R4282" s="2" t="s">
        <v>98</v>
      </c>
      <c r="S4282" t="s">
        <v>97</v>
      </c>
      <c r="T4282" t="s">
        <v>98</v>
      </c>
      <c r="U4282" s="2" t="s">
        <v>98</v>
      </c>
      <c r="V4282" s="2" t="s">
        <v>98</v>
      </c>
      <c r="W4282" s="2" t="s">
        <v>98</v>
      </c>
      <c r="X4282" s="2" t="s">
        <v>98</v>
      </c>
      <c r="Y4282" s="2" t="s">
        <v>98</v>
      </c>
      <c r="Z4282" s="2" t="s">
        <v>98</v>
      </c>
      <c r="AA4282" s="2" t="s">
        <v>98</v>
      </c>
      <c r="AB4282" s="2" t="s">
        <v>97</v>
      </c>
      <c r="AC4282" t="s">
        <v>190</v>
      </c>
      <c r="AD4282" t="s">
        <v>97</v>
      </c>
      <c r="AE4282" s="1" t="s">
        <v>98</v>
      </c>
      <c r="AF4282" t="s">
        <v>97</v>
      </c>
    </row>
    <row r="4283" spans="1:32">
      <c r="A4283" s="3" t="s">
        <v>184</v>
      </c>
      <c r="B4283">
        <v>4273</v>
      </c>
      <c r="C4283" s="6">
        <v>214704</v>
      </c>
      <c r="D4283" t="s">
        <v>137</v>
      </c>
      <c r="E4283" s="2" t="s">
        <v>97</v>
      </c>
      <c r="F4283" s="2" t="s">
        <v>98</v>
      </c>
      <c r="G4283" s="2" t="s">
        <v>98</v>
      </c>
      <c r="H4283" s="2" t="s">
        <v>97</v>
      </c>
      <c r="I4283" s="2" t="s">
        <v>145</v>
      </c>
      <c r="J4283" s="2" t="s">
        <v>97</v>
      </c>
      <c r="K4283" s="2" t="s">
        <v>134</v>
      </c>
      <c r="L4283" t="s">
        <v>138</v>
      </c>
      <c r="M4283" s="2" t="s">
        <v>100</v>
      </c>
      <c r="N4283" s="71" t="s">
        <v>97</v>
      </c>
      <c r="O4283" s="71" t="s">
        <v>174</v>
      </c>
      <c r="P4283" s="4" t="s">
        <v>97</v>
      </c>
      <c r="Q4283" s="2" t="s">
        <v>98</v>
      </c>
      <c r="R4283" s="2" t="s">
        <v>98</v>
      </c>
      <c r="S4283" t="s">
        <v>97</v>
      </c>
      <c r="T4283" t="s">
        <v>98</v>
      </c>
      <c r="U4283" s="2" t="s">
        <v>98</v>
      </c>
      <c r="V4283" s="2" t="s">
        <v>98</v>
      </c>
      <c r="W4283" s="2" t="s">
        <v>98</v>
      </c>
      <c r="X4283" s="2" t="s">
        <v>98</v>
      </c>
      <c r="Y4283" s="2" t="s">
        <v>98</v>
      </c>
      <c r="Z4283" s="2" t="s">
        <v>98</v>
      </c>
      <c r="AA4283" s="2" t="s">
        <v>98</v>
      </c>
      <c r="AB4283" s="2" t="s">
        <v>97</v>
      </c>
      <c r="AC4283" t="s">
        <v>190</v>
      </c>
      <c r="AD4283" t="s">
        <v>97</v>
      </c>
      <c r="AE4283" s="1" t="s">
        <v>98</v>
      </c>
      <c r="AF4283" t="s">
        <v>97</v>
      </c>
    </row>
    <row r="4284" spans="1:32">
      <c r="A4284" s="3" t="s">
        <v>184</v>
      </c>
      <c r="B4284">
        <v>4274</v>
      </c>
      <c r="C4284" s="6">
        <v>214736</v>
      </c>
      <c r="D4284" t="s">
        <v>136</v>
      </c>
      <c r="E4284" s="2" t="s">
        <v>98</v>
      </c>
      <c r="F4284" s="2" t="s">
        <v>98</v>
      </c>
      <c r="G4284" s="2" t="s">
        <v>98</v>
      </c>
      <c r="H4284" s="2" t="s">
        <v>97</v>
      </c>
      <c r="I4284" s="2" t="s">
        <v>149</v>
      </c>
      <c r="J4284" s="2" t="s">
        <v>97</v>
      </c>
      <c r="K4284" s="2" t="s">
        <v>135</v>
      </c>
      <c r="L4284" t="s">
        <v>138</v>
      </c>
      <c r="M4284" s="2" t="s">
        <v>101</v>
      </c>
      <c r="N4284" s="71" t="s">
        <v>97</v>
      </c>
      <c r="O4284" s="71" t="s">
        <v>174</v>
      </c>
      <c r="P4284" s="4" t="s">
        <v>97</v>
      </c>
      <c r="Q4284" s="2" t="s">
        <v>97</v>
      </c>
      <c r="R4284" s="2" t="s">
        <v>98</v>
      </c>
      <c r="S4284" t="s">
        <v>97</v>
      </c>
      <c r="T4284" t="s">
        <v>98</v>
      </c>
      <c r="U4284" s="2" t="s">
        <v>97</v>
      </c>
      <c r="V4284" s="2" t="s">
        <v>97</v>
      </c>
      <c r="W4284" s="2" t="s">
        <v>98</v>
      </c>
      <c r="X4284" s="2" t="s">
        <v>98</v>
      </c>
      <c r="Y4284" s="2" t="s">
        <v>99</v>
      </c>
      <c r="Z4284" s="2" t="s">
        <v>97</v>
      </c>
      <c r="AA4284" s="2" t="s">
        <v>97</v>
      </c>
      <c r="AB4284" s="2" t="s">
        <v>185</v>
      </c>
      <c r="AC4284" t="s">
        <v>189</v>
      </c>
      <c r="AD4284" t="s">
        <v>98</v>
      </c>
      <c r="AE4284" s="1" t="s">
        <v>98</v>
      </c>
      <c r="AF4284" t="s">
        <v>97</v>
      </c>
    </row>
    <row r="4285" spans="1:32">
      <c r="A4285" s="3" t="s">
        <v>184</v>
      </c>
      <c r="B4285">
        <v>4275</v>
      </c>
      <c r="C4285" s="6">
        <v>214780</v>
      </c>
      <c r="D4285" t="s">
        <v>137</v>
      </c>
      <c r="E4285" s="2" t="s">
        <v>98</v>
      </c>
      <c r="F4285" s="2" t="s">
        <v>98</v>
      </c>
      <c r="G4285" s="2" t="s">
        <v>98</v>
      </c>
      <c r="H4285" s="2" t="s">
        <v>97</v>
      </c>
      <c r="I4285" s="2" t="s">
        <v>148</v>
      </c>
      <c r="J4285" s="2" t="s">
        <v>97</v>
      </c>
      <c r="K4285" s="2" t="s">
        <v>134</v>
      </c>
      <c r="L4285" t="s">
        <v>140</v>
      </c>
      <c r="M4285" s="2" t="s">
        <v>100</v>
      </c>
      <c r="N4285" s="71" t="s">
        <v>97</v>
      </c>
      <c r="O4285" s="71" t="s">
        <v>163</v>
      </c>
      <c r="P4285" s="4" t="s">
        <v>182</v>
      </c>
      <c r="Q4285" s="2" t="s">
        <v>98</v>
      </c>
      <c r="R4285" s="2" t="s">
        <v>98</v>
      </c>
      <c r="S4285" t="s">
        <v>98</v>
      </c>
      <c r="T4285" t="s">
        <v>97</v>
      </c>
      <c r="U4285" s="2" t="s">
        <v>98</v>
      </c>
      <c r="V4285" s="2" t="s">
        <v>98</v>
      </c>
      <c r="W4285" s="2" t="s">
        <v>98</v>
      </c>
      <c r="X4285" s="2" t="s">
        <v>98</v>
      </c>
      <c r="Y4285" s="2" t="s">
        <v>98</v>
      </c>
      <c r="Z4285" s="2" t="s">
        <v>98</v>
      </c>
      <c r="AA4285" s="2" t="s">
        <v>98</v>
      </c>
      <c r="AB4285" s="2" t="s">
        <v>97</v>
      </c>
      <c r="AC4285" t="s">
        <v>190</v>
      </c>
      <c r="AD4285" t="s">
        <v>97</v>
      </c>
      <c r="AE4285" s="1" t="s">
        <v>98</v>
      </c>
      <c r="AF4285" t="s">
        <v>98</v>
      </c>
    </row>
    <row r="4286" spans="1:32">
      <c r="A4286" s="3" t="s">
        <v>184</v>
      </c>
      <c r="B4286">
        <v>4276</v>
      </c>
      <c r="C4286" s="6">
        <v>214807</v>
      </c>
      <c r="D4286" t="s">
        <v>137</v>
      </c>
      <c r="E4286" s="2" t="s">
        <v>98</v>
      </c>
      <c r="F4286" s="2" t="s">
        <v>98</v>
      </c>
      <c r="G4286" s="2" t="s">
        <v>98</v>
      </c>
      <c r="H4286" s="2" t="s">
        <v>99</v>
      </c>
      <c r="I4286" s="2" t="s">
        <v>149</v>
      </c>
      <c r="J4286" s="2" t="s">
        <v>97</v>
      </c>
      <c r="K4286" s="2" t="s">
        <v>134</v>
      </c>
      <c r="L4286" t="s">
        <v>140</v>
      </c>
      <c r="M4286" s="2" t="s">
        <v>101</v>
      </c>
      <c r="N4286" s="71" t="s">
        <v>98</v>
      </c>
      <c r="O4286" s="71" t="s">
        <v>163</v>
      </c>
      <c r="P4286" s="4" t="s">
        <v>182</v>
      </c>
      <c r="Q4286" s="2" t="s">
        <v>98</v>
      </c>
      <c r="R4286" s="2" t="s">
        <v>98</v>
      </c>
      <c r="S4286" t="s">
        <v>98</v>
      </c>
      <c r="T4286" t="s">
        <v>98</v>
      </c>
      <c r="U4286" s="2" t="s">
        <v>98</v>
      </c>
      <c r="V4286" s="2" t="s">
        <v>97</v>
      </c>
      <c r="W4286" s="2" t="s">
        <v>98</v>
      </c>
      <c r="X4286" s="2" t="s">
        <v>98</v>
      </c>
      <c r="Y4286" s="2" t="s">
        <v>186</v>
      </c>
      <c r="Z4286" s="2" t="s">
        <v>97</v>
      </c>
      <c r="AA4286" s="2" t="s">
        <v>98</v>
      </c>
      <c r="AB4286" s="2" t="s">
        <v>98</v>
      </c>
      <c r="AC4286" t="s">
        <v>190</v>
      </c>
      <c r="AD4286" t="s">
        <v>97</v>
      </c>
      <c r="AE4286" s="1" t="s">
        <v>98</v>
      </c>
      <c r="AF4286" t="s">
        <v>97</v>
      </c>
    </row>
    <row r="4287" spans="1:32">
      <c r="A4287" s="3" t="s">
        <v>184</v>
      </c>
      <c r="B4287">
        <v>4277</v>
      </c>
      <c r="C4287" s="6">
        <v>214808</v>
      </c>
      <c r="D4287" t="s">
        <v>137</v>
      </c>
      <c r="E4287" s="2" t="s">
        <v>98</v>
      </c>
      <c r="F4287" s="2" t="s">
        <v>98</v>
      </c>
      <c r="G4287" s="2" t="s">
        <v>98</v>
      </c>
      <c r="H4287" s="2" t="s">
        <v>99</v>
      </c>
      <c r="I4287" s="2" t="s">
        <v>149</v>
      </c>
      <c r="J4287" s="2" t="s">
        <v>97</v>
      </c>
      <c r="K4287" s="2" t="s">
        <v>134</v>
      </c>
      <c r="L4287" t="s">
        <v>140</v>
      </c>
      <c r="M4287" s="2" t="s">
        <v>101</v>
      </c>
      <c r="N4287" s="71" t="s">
        <v>98</v>
      </c>
      <c r="O4287" s="71" t="s">
        <v>174</v>
      </c>
      <c r="P4287" s="4" t="s">
        <v>98</v>
      </c>
      <c r="Q4287" s="2" t="s">
        <v>98</v>
      </c>
      <c r="R4287" s="2" t="s">
        <v>98</v>
      </c>
      <c r="S4287" t="s">
        <v>97</v>
      </c>
      <c r="T4287" t="s">
        <v>98</v>
      </c>
      <c r="U4287" s="2" t="s">
        <v>98</v>
      </c>
      <c r="V4287" s="2" t="s">
        <v>98</v>
      </c>
      <c r="W4287" s="2" t="s">
        <v>98</v>
      </c>
      <c r="X4287" s="2" t="s">
        <v>98</v>
      </c>
      <c r="Y4287" s="2" t="s">
        <v>186</v>
      </c>
      <c r="Z4287" s="2" t="s">
        <v>98</v>
      </c>
      <c r="AA4287" s="2" t="s">
        <v>98</v>
      </c>
      <c r="AB4287" s="2" t="s">
        <v>98</v>
      </c>
      <c r="AC4287" t="s">
        <v>190</v>
      </c>
      <c r="AD4287" t="s">
        <v>97</v>
      </c>
      <c r="AE4287" s="1" t="s">
        <v>98</v>
      </c>
      <c r="AF4287" t="s">
        <v>98</v>
      </c>
    </row>
    <row r="4288" spans="1:32">
      <c r="A4288" s="3" t="s">
        <v>184</v>
      </c>
      <c r="B4288">
        <v>4278</v>
      </c>
      <c r="C4288" s="6">
        <v>214820</v>
      </c>
      <c r="D4288" t="s">
        <v>136</v>
      </c>
      <c r="E4288" s="2" t="s">
        <v>98</v>
      </c>
      <c r="F4288" s="2" t="s">
        <v>98</v>
      </c>
      <c r="G4288" s="2" t="s">
        <v>98</v>
      </c>
      <c r="H4288" s="2" t="s">
        <v>97</v>
      </c>
      <c r="I4288" s="2" t="s">
        <v>146</v>
      </c>
      <c r="J4288" s="2" t="s">
        <v>97</v>
      </c>
      <c r="K4288" s="2" t="s">
        <v>134</v>
      </c>
      <c r="L4288" t="s">
        <v>140</v>
      </c>
      <c r="M4288" s="2" t="s">
        <v>100</v>
      </c>
      <c r="N4288" s="71" t="s">
        <v>97</v>
      </c>
      <c r="O4288" s="71" t="s">
        <v>174</v>
      </c>
      <c r="P4288" s="4" t="s">
        <v>182</v>
      </c>
      <c r="Q4288" s="2" t="s">
        <v>98</v>
      </c>
      <c r="R4288" s="2" t="s">
        <v>98</v>
      </c>
      <c r="S4288" t="s">
        <v>98</v>
      </c>
      <c r="T4288" t="s">
        <v>98</v>
      </c>
      <c r="U4288" s="2" t="s">
        <v>98</v>
      </c>
      <c r="V4288" s="2" t="s">
        <v>98</v>
      </c>
      <c r="W4288" s="2" t="s">
        <v>98</v>
      </c>
      <c r="X4288" s="2" t="s">
        <v>98</v>
      </c>
      <c r="Y4288" s="2" t="s">
        <v>98</v>
      </c>
      <c r="Z4288" s="2" t="s">
        <v>98</v>
      </c>
      <c r="AA4288" s="2" t="s">
        <v>98</v>
      </c>
      <c r="AB4288" s="2" t="s">
        <v>97</v>
      </c>
      <c r="AC4288" t="s">
        <v>190</v>
      </c>
      <c r="AD4288" t="s">
        <v>97</v>
      </c>
      <c r="AE4288" s="1" t="s">
        <v>98</v>
      </c>
      <c r="AF4288" t="s">
        <v>98</v>
      </c>
    </row>
    <row r="4289" spans="1:32">
      <c r="A4289" s="3" t="s">
        <v>184</v>
      </c>
      <c r="B4289">
        <v>4279</v>
      </c>
      <c r="C4289" s="6">
        <v>214821</v>
      </c>
      <c r="D4289" t="s">
        <v>137</v>
      </c>
      <c r="E4289" s="2" t="s">
        <v>98</v>
      </c>
      <c r="F4289" s="2" t="s">
        <v>98</v>
      </c>
      <c r="G4289" s="2" t="s">
        <v>98</v>
      </c>
      <c r="H4289" s="2" t="s">
        <v>97</v>
      </c>
      <c r="I4289" s="2" t="s">
        <v>146</v>
      </c>
      <c r="J4289" s="2" t="s">
        <v>97</v>
      </c>
      <c r="K4289" s="2" t="s">
        <v>134</v>
      </c>
      <c r="L4289" t="s">
        <v>140</v>
      </c>
      <c r="M4289" s="2" t="s">
        <v>100</v>
      </c>
      <c r="N4289" s="71" t="s">
        <v>97</v>
      </c>
      <c r="O4289" s="71" t="s">
        <v>163</v>
      </c>
      <c r="P4289" s="4" t="s">
        <v>182</v>
      </c>
      <c r="Q4289" s="2" t="s">
        <v>98</v>
      </c>
      <c r="R4289" s="2" t="s">
        <v>98</v>
      </c>
      <c r="S4289" t="s">
        <v>98</v>
      </c>
      <c r="T4289" t="s">
        <v>98</v>
      </c>
      <c r="U4289" s="2" t="s">
        <v>98</v>
      </c>
      <c r="V4289" s="2" t="s">
        <v>98</v>
      </c>
      <c r="W4289" s="2" t="s">
        <v>98</v>
      </c>
      <c r="X4289" s="2" t="s">
        <v>98</v>
      </c>
      <c r="Y4289" s="2" t="s">
        <v>98</v>
      </c>
      <c r="Z4289" s="2" t="s">
        <v>98</v>
      </c>
      <c r="AA4289" s="2" t="s">
        <v>98</v>
      </c>
      <c r="AB4289" s="2" t="s">
        <v>97</v>
      </c>
      <c r="AC4289" t="s">
        <v>190</v>
      </c>
      <c r="AD4289" t="s">
        <v>97</v>
      </c>
      <c r="AE4289" s="1" t="s">
        <v>98</v>
      </c>
      <c r="AF4289" t="s">
        <v>98</v>
      </c>
    </row>
    <row r="4290" spans="1:32">
      <c r="A4290" s="3" t="s">
        <v>184</v>
      </c>
      <c r="B4290">
        <v>4280</v>
      </c>
      <c r="C4290" s="6">
        <v>214824</v>
      </c>
      <c r="D4290" t="s">
        <v>136</v>
      </c>
      <c r="E4290" s="2" t="s">
        <v>98</v>
      </c>
      <c r="F4290" s="2" t="s">
        <v>98</v>
      </c>
      <c r="G4290" s="2" t="s">
        <v>98</v>
      </c>
      <c r="H4290" s="2" t="s">
        <v>97</v>
      </c>
      <c r="I4290" s="2" t="s">
        <v>146</v>
      </c>
      <c r="J4290" s="2" t="s">
        <v>98</v>
      </c>
      <c r="K4290" s="2" t="s">
        <v>134</v>
      </c>
      <c r="L4290" t="s">
        <v>138</v>
      </c>
      <c r="M4290" s="2" t="s">
        <v>100</v>
      </c>
      <c r="N4290" s="71" t="s">
        <v>98</v>
      </c>
      <c r="O4290" s="71" t="s">
        <v>174</v>
      </c>
      <c r="P4290" s="4" t="s">
        <v>98</v>
      </c>
      <c r="Q4290" s="2" t="s">
        <v>98</v>
      </c>
      <c r="R4290" s="2" t="s">
        <v>98</v>
      </c>
      <c r="S4290" t="s">
        <v>97</v>
      </c>
      <c r="T4290" t="s">
        <v>97</v>
      </c>
      <c r="U4290" s="2" t="s">
        <v>98</v>
      </c>
      <c r="V4290" s="2" t="s">
        <v>97</v>
      </c>
      <c r="W4290" s="2" t="s">
        <v>98</v>
      </c>
      <c r="X4290" s="2" t="s">
        <v>98</v>
      </c>
      <c r="Y4290" s="2" t="s">
        <v>99</v>
      </c>
      <c r="Z4290" s="2" t="s">
        <v>98</v>
      </c>
      <c r="AA4290" s="2" t="s">
        <v>98</v>
      </c>
      <c r="AB4290" s="2" t="s">
        <v>98</v>
      </c>
      <c r="AC4290" t="s">
        <v>190</v>
      </c>
      <c r="AD4290" t="s">
        <v>97</v>
      </c>
      <c r="AE4290" s="1" t="s">
        <v>98</v>
      </c>
      <c r="AF4290" t="s">
        <v>98</v>
      </c>
    </row>
    <row r="4291" spans="1:32">
      <c r="A4291" s="3" t="s">
        <v>184</v>
      </c>
      <c r="B4291">
        <v>4281</v>
      </c>
      <c r="C4291" s="6">
        <v>214829</v>
      </c>
      <c r="D4291" t="s">
        <v>137</v>
      </c>
      <c r="E4291" s="2" t="s">
        <v>98</v>
      </c>
      <c r="F4291" s="2" t="s">
        <v>98</v>
      </c>
      <c r="G4291" s="2" t="s">
        <v>98</v>
      </c>
      <c r="H4291" s="2" t="s">
        <v>97</v>
      </c>
      <c r="I4291" s="2" t="s">
        <v>146</v>
      </c>
      <c r="J4291" s="2" t="s">
        <v>97</v>
      </c>
      <c r="K4291" s="2" t="s">
        <v>134</v>
      </c>
      <c r="L4291" t="s">
        <v>138</v>
      </c>
      <c r="M4291" s="2" t="s">
        <v>101</v>
      </c>
      <c r="N4291" s="71" t="s">
        <v>98</v>
      </c>
      <c r="O4291" s="71" t="s">
        <v>174</v>
      </c>
      <c r="P4291" s="4" t="s">
        <v>97</v>
      </c>
      <c r="Q4291" s="2" t="s">
        <v>98</v>
      </c>
      <c r="R4291" s="2" t="s">
        <v>98</v>
      </c>
      <c r="S4291" t="s">
        <v>97</v>
      </c>
      <c r="T4291" t="s">
        <v>98</v>
      </c>
      <c r="U4291" s="2" t="s">
        <v>98</v>
      </c>
      <c r="V4291" s="2" t="s">
        <v>98</v>
      </c>
      <c r="W4291" s="2" t="s">
        <v>98</v>
      </c>
      <c r="X4291" s="2" t="s">
        <v>97</v>
      </c>
      <c r="Y4291" s="2" t="s">
        <v>98</v>
      </c>
      <c r="Z4291" s="2" t="s">
        <v>97</v>
      </c>
      <c r="AA4291" s="2" t="s">
        <v>98</v>
      </c>
      <c r="AB4291" s="2" t="s">
        <v>185</v>
      </c>
      <c r="AC4291" t="s">
        <v>190</v>
      </c>
      <c r="AD4291" t="s">
        <v>97</v>
      </c>
      <c r="AE4291" s="1" t="s">
        <v>98</v>
      </c>
      <c r="AF4291" t="s">
        <v>97</v>
      </c>
    </row>
    <row r="4292" spans="1:32">
      <c r="A4292" s="3" t="s">
        <v>184</v>
      </c>
      <c r="B4292">
        <v>4282</v>
      </c>
      <c r="C4292" s="6">
        <v>214831</v>
      </c>
      <c r="D4292" t="s">
        <v>136</v>
      </c>
      <c r="E4292" s="2" t="s">
        <v>98</v>
      </c>
      <c r="F4292" s="2" t="s">
        <v>98</v>
      </c>
      <c r="G4292" s="2" t="s">
        <v>97</v>
      </c>
      <c r="H4292" s="2" t="s">
        <v>99</v>
      </c>
      <c r="I4292" s="2" t="s">
        <v>145</v>
      </c>
      <c r="J4292" s="2" t="s">
        <v>97</v>
      </c>
      <c r="K4292" s="2" t="s">
        <v>135</v>
      </c>
      <c r="L4292" t="s">
        <v>138</v>
      </c>
      <c r="M4292" s="2" t="s">
        <v>101</v>
      </c>
      <c r="N4292" s="71" t="s">
        <v>97</v>
      </c>
      <c r="O4292" s="71" t="s">
        <v>174</v>
      </c>
      <c r="P4292" s="4" t="s">
        <v>97</v>
      </c>
      <c r="Q4292" s="2" t="s">
        <v>98</v>
      </c>
      <c r="R4292" s="2" t="s">
        <v>98</v>
      </c>
      <c r="S4292" t="s">
        <v>97</v>
      </c>
      <c r="T4292" t="s">
        <v>98</v>
      </c>
      <c r="U4292" s="2" t="s">
        <v>98</v>
      </c>
      <c r="V4292" s="2" t="s">
        <v>98</v>
      </c>
      <c r="W4292" s="2" t="s">
        <v>98</v>
      </c>
      <c r="X4292" s="2" t="s">
        <v>97</v>
      </c>
      <c r="Y4292" s="2" t="s">
        <v>99</v>
      </c>
      <c r="Z4292" s="2" t="s">
        <v>97</v>
      </c>
      <c r="AA4292" s="2" t="s">
        <v>97</v>
      </c>
      <c r="AB4292" s="2" t="s">
        <v>185</v>
      </c>
      <c r="AC4292" t="s">
        <v>189</v>
      </c>
      <c r="AD4292" t="s">
        <v>98</v>
      </c>
      <c r="AE4292" s="1" t="s">
        <v>98</v>
      </c>
      <c r="AF4292" t="s">
        <v>97</v>
      </c>
    </row>
    <row r="4293" spans="1:32">
      <c r="A4293" s="3" t="s">
        <v>184</v>
      </c>
      <c r="B4293">
        <v>4283</v>
      </c>
      <c r="C4293" s="6">
        <v>214832</v>
      </c>
      <c r="D4293" t="s">
        <v>136</v>
      </c>
      <c r="E4293" s="2" t="s">
        <v>97</v>
      </c>
      <c r="F4293" s="2" t="s">
        <v>97</v>
      </c>
      <c r="G4293" s="2" t="s">
        <v>98</v>
      </c>
      <c r="H4293" s="2" t="s">
        <v>97</v>
      </c>
      <c r="I4293" s="2" t="s">
        <v>145</v>
      </c>
      <c r="J4293" s="2" t="s">
        <v>97</v>
      </c>
      <c r="K4293" s="2" t="s">
        <v>134</v>
      </c>
      <c r="L4293" t="s">
        <v>139</v>
      </c>
      <c r="M4293" s="2" t="s">
        <v>101</v>
      </c>
      <c r="N4293" s="71" t="s">
        <v>97</v>
      </c>
      <c r="O4293" s="71" t="s">
        <v>174</v>
      </c>
      <c r="P4293" s="4" t="s">
        <v>182</v>
      </c>
      <c r="Q4293" s="2" t="s">
        <v>98</v>
      </c>
      <c r="R4293" s="2" t="s">
        <v>98</v>
      </c>
      <c r="S4293" t="s">
        <v>98</v>
      </c>
      <c r="T4293" t="s">
        <v>98</v>
      </c>
      <c r="U4293" s="2" t="s">
        <v>98</v>
      </c>
      <c r="V4293" s="2" t="s">
        <v>98</v>
      </c>
      <c r="W4293" s="2" t="s">
        <v>98</v>
      </c>
      <c r="X4293" s="2" t="s">
        <v>98</v>
      </c>
      <c r="Y4293" s="2" t="s">
        <v>99</v>
      </c>
      <c r="Z4293" s="2" t="s">
        <v>98</v>
      </c>
      <c r="AA4293" s="2" t="s">
        <v>98</v>
      </c>
      <c r="AB4293" s="2" t="s">
        <v>98</v>
      </c>
      <c r="AC4293" t="s">
        <v>190</v>
      </c>
      <c r="AD4293" t="s">
        <v>97</v>
      </c>
      <c r="AE4293" s="1" t="s">
        <v>98</v>
      </c>
      <c r="AF4293" t="s">
        <v>98</v>
      </c>
    </row>
    <row r="4294" spans="1:32">
      <c r="A4294" s="3" t="s">
        <v>183</v>
      </c>
      <c r="B4294">
        <v>4284</v>
      </c>
      <c r="C4294" s="6">
        <v>214835</v>
      </c>
      <c r="D4294" t="s">
        <v>137</v>
      </c>
      <c r="E4294" s="2" t="s">
        <v>98</v>
      </c>
      <c r="F4294" s="2" t="s">
        <v>98</v>
      </c>
      <c r="G4294" s="2" t="s">
        <v>98</v>
      </c>
      <c r="H4294" s="2" t="s">
        <v>97</v>
      </c>
      <c r="I4294" s="2" t="s">
        <v>149</v>
      </c>
      <c r="J4294" s="2" t="s">
        <v>97</v>
      </c>
      <c r="K4294" s="2" t="s">
        <v>134</v>
      </c>
      <c r="L4294" t="s">
        <v>139</v>
      </c>
      <c r="M4294" s="2" t="s">
        <v>100</v>
      </c>
      <c r="N4294" s="71" t="s">
        <v>98</v>
      </c>
      <c r="O4294" s="71" t="s">
        <v>174</v>
      </c>
      <c r="P4294" s="4" t="s">
        <v>98</v>
      </c>
      <c r="Q4294" s="2" t="s">
        <v>97</v>
      </c>
      <c r="R4294" s="2" t="s">
        <v>98</v>
      </c>
      <c r="S4294" t="s">
        <v>97</v>
      </c>
      <c r="T4294" t="s">
        <v>98</v>
      </c>
      <c r="U4294" s="2" t="s">
        <v>98</v>
      </c>
      <c r="V4294" s="2" t="s">
        <v>98</v>
      </c>
      <c r="W4294" s="2" t="s">
        <v>98</v>
      </c>
      <c r="X4294" s="2" t="s">
        <v>98</v>
      </c>
      <c r="Y4294" s="2" t="s">
        <v>99</v>
      </c>
      <c r="Z4294" s="2" t="s">
        <v>98</v>
      </c>
      <c r="AA4294" s="2" t="s">
        <v>98</v>
      </c>
      <c r="AB4294" s="2" t="s">
        <v>185</v>
      </c>
      <c r="AC4294" t="s">
        <v>190</v>
      </c>
      <c r="AD4294" t="s">
        <v>97</v>
      </c>
      <c r="AE4294" s="1" t="s">
        <v>98</v>
      </c>
      <c r="AF4294" t="s">
        <v>98</v>
      </c>
    </row>
    <row r="4295" spans="1:32">
      <c r="A4295" s="3" t="s">
        <v>184</v>
      </c>
      <c r="B4295">
        <v>4285</v>
      </c>
      <c r="C4295" s="6">
        <v>214836</v>
      </c>
      <c r="D4295" t="s">
        <v>137</v>
      </c>
      <c r="E4295" s="2" t="s">
        <v>98</v>
      </c>
      <c r="F4295" s="2" t="s">
        <v>98</v>
      </c>
      <c r="G4295" s="2" t="s">
        <v>98</v>
      </c>
      <c r="H4295" s="2" t="s">
        <v>99</v>
      </c>
      <c r="I4295" s="2" t="s">
        <v>145</v>
      </c>
      <c r="J4295" s="2" t="s">
        <v>97</v>
      </c>
      <c r="K4295" s="2" t="s">
        <v>134</v>
      </c>
      <c r="L4295" t="s">
        <v>140</v>
      </c>
      <c r="M4295" s="2" t="s">
        <v>100</v>
      </c>
      <c r="N4295" s="71" t="s">
        <v>97</v>
      </c>
      <c r="O4295" s="71" t="s">
        <v>174</v>
      </c>
      <c r="P4295" s="4" t="s">
        <v>182</v>
      </c>
      <c r="Q4295" s="2" t="s">
        <v>98</v>
      </c>
      <c r="R4295" s="2" t="s">
        <v>98</v>
      </c>
      <c r="S4295" t="s">
        <v>98</v>
      </c>
      <c r="T4295" t="s">
        <v>98</v>
      </c>
      <c r="U4295" s="2" t="s">
        <v>98</v>
      </c>
      <c r="V4295" s="2" t="s">
        <v>98</v>
      </c>
      <c r="W4295" s="2" t="s">
        <v>98</v>
      </c>
      <c r="X4295" s="2" t="s">
        <v>98</v>
      </c>
      <c r="Y4295" s="2" t="s">
        <v>186</v>
      </c>
      <c r="Z4295" s="2" t="s">
        <v>98</v>
      </c>
      <c r="AA4295" s="2" t="s">
        <v>98</v>
      </c>
      <c r="AB4295" s="2" t="s">
        <v>97</v>
      </c>
      <c r="AC4295" t="s">
        <v>190</v>
      </c>
      <c r="AD4295" t="s">
        <v>97</v>
      </c>
      <c r="AE4295" s="1" t="s">
        <v>98</v>
      </c>
      <c r="AF4295" t="s">
        <v>98</v>
      </c>
    </row>
    <row r="4296" spans="1:32">
      <c r="A4296" s="3" t="s">
        <v>184</v>
      </c>
      <c r="B4296">
        <v>4286</v>
      </c>
      <c r="C4296" s="6">
        <v>214837</v>
      </c>
      <c r="D4296" t="s">
        <v>137</v>
      </c>
      <c r="E4296" s="2" t="s">
        <v>98</v>
      </c>
      <c r="F4296" s="2" t="s">
        <v>98</v>
      </c>
      <c r="G4296" s="2" t="s">
        <v>98</v>
      </c>
      <c r="H4296" s="2" t="s">
        <v>97</v>
      </c>
      <c r="I4296" s="2" t="s">
        <v>149</v>
      </c>
      <c r="J4296" s="2" t="s">
        <v>97</v>
      </c>
      <c r="K4296" s="2" t="s">
        <v>134</v>
      </c>
      <c r="L4296" t="s">
        <v>138</v>
      </c>
      <c r="M4296" s="2" t="s">
        <v>101</v>
      </c>
      <c r="N4296" s="71" t="s">
        <v>97</v>
      </c>
      <c r="O4296" s="71" t="s">
        <v>174</v>
      </c>
      <c r="P4296" s="4" t="s">
        <v>97</v>
      </c>
      <c r="Q4296" s="2" t="s">
        <v>97</v>
      </c>
      <c r="R4296" s="2" t="s">
        <v>98</v>
      </c>
      <c r="S4296" t="s">
        <v>97</v>
      </c>
      <c r="T4296" t="s">
        <v>98</v>
      </c>
      <c r="U4296" s="2" t="s">
        <v>98</v>
      </c>
      <c r="V4296" s="2" t="s">
        <v>98</v>
      </c>
      <c r="W4296" s="2" t="s">
        <v>98</v>
      </c>
      <c r="X4296" s="2" t="s">
        <v>98</v>
      </c>
      <c r="Y4296" s="2" t="s">
        <v>99</v>
      </c>
      <c r="Z4296" s="2" t="s">
        <v>98</v>
      </c>
      <c r="AA4296" s="2" t="s">
        <v>98</v>
      </c>
      <c r="AB4296" s="2" t="s">
        <v>98</v>
      </c>
      <c r="AC4296" t="s">
        <v>190</v>
      </c>
      <c r="AD4296" t="s">
        <v>97</v>
      </c>
      <c r="AE4296" s="1" t="s">
        <v>98</v>
      </c>
      <c r="AF4296" t="s">
        <v>98</v>
      </c>
    </row>
    <row r="4297" spans="1:32">
      <c r="A4297" s="3" t="s">
        <v>183</v>
      </c>
      <c r="B4297">
        <v>4287</v>
      </c>
      <c r="C4297" s="6">
        <v>214840</v>
      </c>
      <c r="D4297" t="s">
        <v>136</v>
      </c>
      <c r="E4297" s="2" t="s">
        <v>98</v>
      </c>
      <c r="F4297" s="2" t="s">
        <v>98</v>
      </c>
      <c r="G4297" s="2" t="s">
        <v>98</v>
      </c>
      <c r="H4297" s="2" t="s">
        <v>97</v>
      </c>
      <c r="I4297" s="2" t="s">
        <v>149</v>
      </c>
      <c r="J4297" s="2" t="s">
        <v>97</v>
      </c>
      <c r="K4297" s="2" t="s">
        <v>134</v>
      </c>
      <c r="L4297" t="s">
        <v>140</v>
      </c>
      <c r="M4297" s="2" t="s">
        <v>100</v>
      </c>
      <c r="N4297" s="71" t="s">
        <v>97</v>
      </c>
      <c r="O4297" s="71" t="s">
        <v>163</v>
      </c>
      <c r="P4297" s="4" t="s">
        <v>182</v>
      </c>
      <c r="Q4297" s="2" t="s">
        <v>98</v>
      </c>
      <c r="R4297" s="2" t="s">
        <v>97</v>
      </c>
      <c r="S4297" t="s">
        <v>98</v>
      </c>
      <c r="T4297" t="s">
        <v>98</v>
      </c>
      <c r="U4297" s="2" t="s">
        <v>98</v>
      </c>
      <c r="V4297" s="2" t="s">
        <v>98</v>
      </c>
      <c r="W4297" s="2" t="s">
        <v>98</v>
      </c>
      <c r="X4297" s="2" t="s">
        <v>98</v>
      </c>
      <c r="Y4297" s="2" t="s">
        <v>99</v>
      </c>
      <c r="Z4297" s="2" t="s">
        <v>98</v>
      </c>
      <c r="AA4297" s="2" t="s">
        <v>98</v>
      </c>
      <c r="AB4297" s="2" t="s">
        <v>99</v>
      </c>
      <c r="AC4297" t="s">
        <v>190</v>
      </c>
      <c r="AD4297" t="s">
        <v>97</v>
      </c>
      <c r="AE4297" s="1" t="s">
        <v>98</v>
      </c>
      <c r="AF4297" t="s">
        <v>98</v>
      </c>
    </row>
    <row r="4298" spans="1:32">
      <c r="A4298" s="3" t="s">
        <v>184</v>
      </c>
      <c r="B4298">
        <v>4288</v>
      </c>
      <c r="C4298" s="6">
        <v>214848</v>
      </c>
      <c r="D4298" t="s">
        <v>137</v>
      </c>
      <c r="E4298" s="2" t="s">
        <v>98</v>
      </c>
      <c r="F4298" s="2" t="s">
        <v>98</v>
      </c>
      <c r="G4298" s="2" t="s">
        <v>98</v>
      </c>
      <c r="H4298" s="2" t="s">
        <v>97</v>
      </c>
      <c r="I4298" s="2" t="s">
        <v>149</v>
      </c>
      <c r="J4298" s="2" t="s">
        <v>97</v>
      </c>
      <c r="K4298" s="2" t="s">
        <v>134</v>
      </c>
      <c r="L4298" t="s">
        <v>140</v>
      </c>
      <c r="M4298" s="2" t="s">
        <v>100</v>
      </c>
      <c r="N4298" s="71" t="s">
        <v>98</v>
      </c>
      <c r="O4298" s="71" t="s">
        <v>174</v>
      </c>
      <c r="P4298" s="4" t="s">
        <v>182</v>
      </c>
      <c r="Q4298" s="2" t="s">
        <v>98</v>
      </c>
      <c r="R4298" s="2" t="s">
        <v>98</v>
      </c>
      <c r="S4298" t="s">
        <v>98</v>
      </c>
      <c r="T4298" t="s">
        <v>98</v>
      </c>
      <c r="U4298" s="2" t="s">
        <v>98</v>
      </c>
      <c r="V4298" s="2" t="s">
        <v>98</v>
      </c>
      <c r="W4298" s="2" t="s">
        <v>98</v>
      </c>
      <c r="X4298" s="2" t="s">
        <v>98</v>
      </c>
      <c r="Y4298" s="2" t="s">
        <v>186</v>
      </c>
      <c r="Z4298" s="2" t="s">
        <v>98</v>
      </c>
      <c r="AA4298" s="2" t="s">
        <v>98</v>
      </c>
      <c r="AB4298" s="2" t="s">
        <v>97</v>
      </c>
      <c r="AC4298" t="s">
        <v>190</v>
      </c>
      <c r="AD4298" t="s">
        <v>97</v>
      </c>
      <c r="AE4298" s="1" t="s">
        <v>98</v>
      </c>
      <c r="AF4298" t="s">
        <v>97</v>
      </c>
    </row>
    <row r="4299" spans="1:32">
      <c r="A4299" s="3" t="s">
        <v>184</v>
      </c>
      <c r="B4299">
        <v>4289</v>
      </c>
      <c r="C4299" s="6">
        <v>214881</v>
      </c>
      <c r="D4299" t="s">
        <v>136</v>
      </c>
      <c r="E4299" s="2" t="s">
        <v>98</v>
      </c>
      <c r="F4299" s="2" t="s">
        <v>98</v>
      </c>
      <c r="G4299" s="2" t="s">
        <v>98</v>
      </c>
      <c r="H4299" s="2" t="s">
        <v>97</v>
      </c>
      <c r="I4299" s="2" t="s">
        <v>145</v>
      </c>
      <c r="J4299" s="2" t="s">
        <v>97</v>
      </c>
      <c r="K4299" s="2" t="s">
        <v>134</v>
      </c>
      <c r="L4299" t="s">
        <v>140</v>
      </c>
      <c r="M4299" s="2" t="s">
        <v>100</v>
      </c>
      <c r="N4299" s="71" t="s">
        <v>98</v>
      </c>
      <c r="O4299" s="71" t="s">
        <v>174</v>
      </c>
      <c r="P4299" s="4" t="s">
        <v>182</v>
      </c>
      <c r="Q4299" s="2" t="s">
        <v>98</v>
      </c>
      <c r="R4299" s="2" t="s">
        <v>98</v>
      </c>
      <c r="S4299" t="s">
        <v>98</v>
      </c>
      <c r="T4299" t="s">
        <v>98</v>
      </c>
      <c r="U4299" s="2" t="s">
        <v>98</v>
      </c>
      <c r="V4299" s="2" t="s">
        <v>98</v>
      </c>
      <c r="W4299" s="2" t="s">
        <v>98</v>
      </c>
      <c r="X4299" s="2" t="s">
        <v>98</v>
      </c>
      <c r="Y4299" s="2" t="s">
        <v>186</v>
      </c>
      <c r="Z4299" s="2" t="s">
        <v>98</v>
      </c>
      <c r="AA4299" s="2" t="s">
        <v>98</v>
      </c>
      <c r="AB4299" s="2" t="s">
        <v>97</v>
      </c>
      <c r="AC4299" t="s">
        <v>190</v>
      </c>
      <c r="AD4299" t="s">
        <v>97</v>
      </c>
      <c r="AE4299" s="1" t="s">
        <v>98</v>
      </c>
      <c r="AF4299" t="s">
        <v>98</v>
      </c>
    </row>
    <row r="4300" spans="1:32">
      <c r="A4300" s="3" t="s">
        <v>184</v>
      </c>
      <c r="B4300">
        <v>4290</v>
      </c>
      <c r="C4300" s="6">
        <v>214923</v>
      </c>
      <c r="D4300" t="s">
        <v>136</v>
      </c>
      <c r="E4300" s="2" t="s">
        <v>98</v>
      </c>
      <c r="F4300" s="2" t="s">
        <v>98</v>
      </c>
      <c r="G4300" s="2" t="s">
        <v>98</v>
      </c>
      <c r="H4300" s="2" t="s">
        <v>97</v>
      </c>
      <c r="I4300" s="2" t="s">
        <v>148</v>
      </c>
      <c r="J4300" s="2" t="s">
        <v>97</v>
      </c>
      <c r="K4300" s="2" t="s">
        <v>134</v>
      </c>
      <c r="L4300" t="s">
        <v>140</v>
      </c>
      <c r="M4300" s="2" t="s">
        <v>100</v>
      </c>
      <c r="N4300" s="71" t="s">
        <v>97</v>
      </c>
      <c r="O4300" s="71" t="s">
        <v>174</v>
      </c>
      <c r="P4300" s="4" t="s">
        <v>182</v>
      </c>
      <c r="Q4300" s="2" t="s">
        <v>98</v>
      </c>
      <c r="R4300" s="2" t="s">
        <v>98</v>
      </c>
      <c r="S4300" t="s">
        <v>98</v>
      </c>
      <c r="T4300" t="s">
        <v>98</v>
      </c>
      <c r="U4300" s="2" t="s">
        <v>98</v>
      </c>
      <c r="V4300" s="2" t="s">
        <v>98</v>
      </c>
      <c r="W4300" s="2" t="s">
        <v>98</v>
      </c>
      <c r="X4300" s="2" t="s">
        <v>98</v>
      </c>
      <c r="Y4300" s="2" t="s">
        <v>99</v>
      </c>
      <c r="Z4300" s="2" t="s">
        <v>98</v>
      </c>
      <c r="AA4300" s="2" t="s">
        <v>98</v>
      </c>
      <c r="AB4300" s="2" t="s">
        <v>97</v>
      </c>
      <c r="AC4300" t="s">
        <v>190</v>
      </c>
      <c r="AD4300" t="s">
        <v>97</v>
      </c>
      <c r="AE4300" s="1" t="s">
        <v>98</v>
      </c>
      <c r="AF4300" t="s">
        <v>98</v>
      </c>
    </row>
    <row r="4301" spans="1:32">
      <c r="A4301" s="3" t="s">
        <v>184</v>
      </c>
      <c r="B4301">
        <v>4291</v>
      </c>
      <c r="C4301" s="6">
        <v>214940</v>
      </c>
      <c r="D4301" t="s">
        <v>136</v>
      </c>
      <c r="E4301" s="2" t="s">
        <v>98</v>
      </c>
      <c r="F4301" s="2" t="s">
        <v>98</v>
      </c>
      <c r="G4301" s="2" t="s">
        <v>98</v>
      </c>
      <c r="H4301" s="2" t="s">
        <v>97</v>
      </c>
      <c r="I4301" s="2" t="s">
        <v>146</v>
      </c>
      <c r="J4301" s="2" t="s">
        <v>97</v>
      </c>
      <c r="K4301" s="2" t="s">
        <v>134</v>
      </c>
      <c r="L4301" t="s">
        <v>139</v>
      </c>
      <c r="M4301" s="2" t="s">
        <v>100</v>
      </c>
      <c r="N4301" s="71" t="s">
        <v>98</v>
      </c>
      <c r="O4301" s="71" t="s">
        <v>163</v>
      </c>
      <c r="P4301" s="4" t="s">
        <v>98</v>
      </c>
      <c r="Q4301" s="2" t="s">
        <v>98</v>
      </c>
      <c r="R4301" s="2" t="s">
        <v>98</v>
      </c>
      <c r="S4301" t="s">
        <v>97</v>
      </c>
      <c r="T4301" t="s">
        <v>98</v>
      </c>
      <c r="U4301" s="2" t="s">
        <v>98</v>
      </c>
      <c r="V4301" s="2" t="s">
        <v>98</v>
      </c>
      <c r="W4301" s="2" t="s">
        <v>98</v>
      </c>
      <c r="X4301" s="2" t="s">
        <v>98</v>
      </c>
      <c r="Y4301" s="2" t="s">
        <v>98</v>
      </c>
      <c r="Z4301" s="2" t="s">
        <v>98</v>
      </c>
      <c r="AA4301" s="2" t="s">
        <v>98</v>
      </c>
      <c r="AB4301" s="2" t="s">
        <v>97</v>
      </c>
      <c r="AC4301" t="s">
        <v>190</v>
      </c>
      <c r="AD4301" t="s">
        <v>97</v>
      </c>
      <c r="AE4301" s="1" t="s">
        <v>98</v>
      </c>
      <c r="AF4301" t="s">
        <v>98</v>
      </c>
    </row>
    <row r="4302" spans="1:32">
      <c r="A4302" s="3" t="s">
        <v>184</v>
      </c>
      <c r="B4302">
        <v>4292</v>
      </c>
      <c r="C4302" s="6">
        <v>214941</v>
      </c>
      <c r="D4302" t="s">
        <v>136</v>
      </c>
      <c r="E4302" s="2" t="s">
        <v>97</v>
      </c>
      <c r="F4302" s="2" t="s">
        <v>98</v>
      </c>
      <c r="G4302" s="2" t="s">
        <v>98</v>
      </c>
      <c r="H4302" s="2" t="s">
        <v>97</v>
      </c>
      <c r="I4302" s="2" t="s">
        <v>146</v>
      </c>
      <c r="J4302" s="2" t="s">
        <v>97</v>
      </c>
      <c r="K4302" s="2" t="s">
        <v>134</v>
      </c>
      <c r="L4302" t="s">
        <v>139</v>
      </c>
      <c r="M4302" s="2" t="s">
        <v>100</v>
      </c>
      <c r="N4302" s="71" t="s">
        <v>97</v>
      </c>
      <c r="O4302" s="71" t="s">
        <v>163</v>
      </c>
      <c r="P4302" s="4" t="s">
        <v>98</v>
      </c>
      <c r="Q4302" s="2" t="s">
        <v>98</v>
      </c>
      <c r="R4302" s="2" t="s">
        <v>98</v>
      </c>
      <c r="S4302" t="s">
        <v>97</v>
      </c>
      <c r="T4302" t="s">
        <v>97</v>
      </c>
      <c r="U4302" s="2" t="s">
        <v>98</v>
      </c>
      <c r="V4302" s="2" t="s">
        <v>97</v>
      </c>
      <c r="W4302" s="2" t="s">
        <v>97</v>
      </c>
      <c r="X4302" s="2" t="s">
        <v>97</v>
      </c>
      <c r="Y4302" s="2" t="s">
        <v>98</v>
      </c>
      <c r="Z4302" s="2" t="s">
        <v>98</v>
      </c>
      <c r="AA4302" s="2" t="s">
        <v>98</v>
      </c>
      <c r="AB4302" s="2" t="s">
        <v>97</v>
      </c>
      <c r="AC4302" t="s">
        <v>190</v>
      </c>
      <c r="AD4302" t="s">
        <v>97</v>
      </c>
      <c r="AE4302" s="1" t="s">
        <v>98</v>
      </c>
      <c r="AF4302" t="s">
        <v>98</v>
      </c>
    </row>
    <row r="4303" spans="1:32">
      <c r="A4303" s="3" t="s">
        <v>184</v>
      </c>
      <c r="B4303">
        <v>4293</v>
      </c>
      <c r="C4303" s="6">
        <v>214943</v>
      </c>
      <c r="D4303" t="s">
        <v>136</v>
      </c>
      <c r="E4303" s="2" t="s">
        <v>98</v>
      </c>
      <c r="F4303" s="2" t="s">
        <v>98</v>
      </c>
      <c r="G4303" s="2" t="s">
        <v>98</v>
      </c>
      <c r="H4303" s="2" t="s">
        <v>97</v>
      </c>
      <c r="I4303" s="2" t="s">
        <v>146</v>
      </c>
      <c r="J4303" s="2" t="s">
        <v>97</v>
      </c>
      <c r="K4303" s="2" t="s">
        <v>134</v>
      </c>
      <c r="L4303" t="s">
        <v>139</v>
      </c>
      <c r="M4303" s="2" t="s">
        <v>100</v>
      </c>
      <c r="N4303" s="71" t="s">
        <v>97</v>
      </c>
      <c r="O4303" s="71" t="s">
        <v>163</v>
      </c>
      <c r="P4303" s="4" t="s">
        <v>98</v>
      </c>
      <c r="Q4303" s="2" t="s">
        <v>98</v>
      </c>
      <c r="R4303" s="2" t="s">
        <v>98</v>
      </c>
      <c r="S4303" t="s">
        <v>97</v>
      </c>
      <c r="T4303" t="s">
        <v>98</v>
      </c>
      <c r="U4303" s="2" t="s">
        <v>98</v>
      </c>
      <c r="V4303" s="2" t="s">
        <v>98</v>
      </c>
      <c r="W4303" s="2" t="s">
        <v>98</v>
      </c>
      <c r="X4303" s="2" t="s">
        <v>98</v>
      </c>
      <c r="Y4303" s="2" t="s">
        <v>98</v>
      </c>
      <c r="Z4303" s="2" t="s">
        <v>98</v>
      </c>
      <c r="AA4303" s="2" t="s">
        <v>98</v>
      </c>
      <c r="AB4303" s="2" t="s">
        <v>97</v>
      </c>
      <c r="AC4303" t="s">
        <v>190</v>
      </c>
      <c r="AD4303" t="s">
        <v>97</v>
      </c>
      <c r="AE4303" s="1" t="s">
        <v>98</v>
      </c>
      <c r="AF4303" t="s">
        <v>98</v>
      </c>
    </row>
    <row r="4304" spans="1:32">
      <c r="A4304" s="3" t="s">
        <v>184</v>
      </c>
      <c r="B4304">
        <v>4294</v>
      </c>
      <c r="C4304" s="6">
        <v>214945</v>
      </c>
      <c r="D4304" t="s">
        <v>136</v>
      </c>
      <c r="E4304" s="2" t="s">
        <v>97</v>
      </c>
      <c r="F4304" s="2" t="s">
        <v>98</v>
      </c>
      <c r="G4304" s="2" t="s">
        <v>98</v>
      </c>
      <c r="H4304" s="2" t="s">
        <v>97</v>
      </c>
      <c r="I4304" s="2" t="s">
        <v>146</v>
      </c>
      <c r="J4304" s="2" t="s">
        <v>97</v>
      </c>
      <c r="K4304" s="2" t="s">
        <v>134</v>
      </c>
      <c r="L4304" t="s">
        <v>139</v>
      </c>
      <c r="M4304" s="2" t="s">
        <v>100</v>
      </c>
      <c r="N4304" s="71" t="s">
        <v>97</v>
      </c>
      <c r="O4304" s="71" t="s">
        <v>163</v>
      </c>
      <c r="P4304" s="4" t="s">
        <v>98</v>
      </c>
      <c r="Q4304" s="2" t="s">
        <v>98</v>
      </c>
      <c r="R4304" s="2" t="s">
        <v>98</v>
      </c>
      <c r="S4304" t="s">
        <v>97</v>
      </c>
      <c r="T4304" t="s">
        <v>97</v>
      </c>
      <c r="U4304" s="2" t="s">
        <v>98</v>
      </c>
      <c r="V4304" s="2" t="s">
        <v>98</v>
      </c>
      <c r="W4304" s="2" t="s">
        <v>98</v>
      </c>
      <c r="X4304" s="2" t="s">
        <v>98</v>
      </c>
      <c r="Y4304" s="2" t="s">
        <v>98</v>
      </c>
      <c r="Z4304" s="2" t="s">
        <v>98</v>
      </c>
      <c r="AA4304" s="2" t="s">
        <v>98</v>
      </c>
      <c r="AB4304" s="2" t="s">
        <v>97</v>
      </c>
      <c r="AC4304" t="s">
        <v>190</v>
      </c>
      <c r="AD4304" t="s">
        <v>97</v>
      </c>
      <c r="AE4304" s="1" t="s">
        <v>98</v>
      </c>
      <c r="AF4304" t="s">
        <v>98</v>
      </c>
    </row>
    <row r="4305" spans="1:32">
      <c r="A4305" s="3" t="s">
        <v>184</v>
      </c>
      <c r="B4305">
        <v>4295</v>
      </c>
      <c r="C4305" s="6">
        <v>214978</v>
      </c>
      <c r="D4305" t="s">
        <v>137</v>
      </c>
      <c r="E4305" s="2" t="s">
        <v>98</v>
      </c>
      <c r="F4305" s="2" t="s">
        <v>98</v>
      </c>
      <c r="G4305" s="2" t="s">
        <v>98</v>
      </c>
      <c r="H4305" s="2" t="s">
        <v>97</v>
      </c>
      <c r="I4305" s="2" t="s">
        <v>145</v>
      </c>
      <c r="J4305" s="2" t="s">
        <v>97</v>
      </c>
      <c r="K4305" s="2" t="s">
        <v>134</v>
      </c>
      <c r="L4305" t="s">
        <v>140</v>
      </c>
      <c r="M4305" s="2" t="s">
        <v>100</v>
      </c>
      <c r="N4305" s="71" t="s">
        <v>98</v>
      </c>
      <c r="O4305" s="71" t="s">
        <v>163</v>
      </c>
      <c r="P4305" s="4" t="s">
        <v>182</v>
      </c>
      <c r="Q4305" s="2" t="s">
        <v>98</v>
      </c>
      <c r="R4305" s="2" t="s">
        <v>98</v>
      </c>
      <c r="S4305" t="s">
        <v>98</v>
      </c>
      <c r="T4305" t="s">
        <v>98</v>
      </c>
      <c r="U4305" s="2" t="s">
        <v>98</v>
      </c>
      <c r="V4305" s="2" t="s">
        <v>98</v>
      </c>
      <c r="W4305" s="2" t="s">
        <v>98</v>
      </c>
      <c r="X4305" s="2" t="s">
        <v>98</v>
      </c>
      <c r="Y4305" s="2" t="s">
        <v>186</v>
      </c>
      <c r="Z4305" s="2" t="s">
        <v>98</v>
      </c>
      <c r="AA4305" s="2" t="s">
        <v>98</v>
      </c>
      <c r="AB4305" s="2" t="s">
        <v>97</v>
      </c>
      <c r="AC4305" t="s">
        <v>190</v>
      </c>
      <c r="AD4305" t="s">
        <v>97</v>
      </c>
      <c r="AE4305" s="1" t="s">
        <v>98</v>
      </c>
      <c r="AF4305" t="s">
        <v>98</v>
      </c>
    </row>
    <row r="4306" spans="1:32">
      <c r="A4306" s="3" t="s">
        <v>184</v>
      </c>
      <c r="B4306">
        <v>4296</v>
      </c>
      <c r="C4306" s="6">
        <v>214994</v>
      </c>
      <c r="D4306" t="s">
        <v>137</v>
      </c>
      <c r="E4306" s="2" t="s">
        <v>98</v>
      </c>
      <c r="F4306" s="2" t="s">
        <v>98</v>
      </c>
      <c r="G4306" s="2" t="s">
        <v>98</v>
      </c>
      <c r="H4306" s="2" t="s">
        <v>97</v>
      </c>
      <c r="I4306" s="2" t="s">
        <v>149</v>
      </c>
      <c r="J4306" s="2" t="s">
        <v>97</v>
      </c>
      <c r="K4306" s="2" t="s">
        <v>134</v>
      </c>
      <c r="L4306" t="s">
        <v>140</v>
      </c>
      <c r="M4306" s="2" t="s">
        <v>100</v>
      </c>
      <c r="N4306" s="71" t="s">
        <v>97</v>
      </c>
      <c r="O4306" s="71" t="s">
        <v>174</v>
      </c>
      <c r="P4306" s="4" t="s">
        <v>182</v>
      </c>
      <c r="Q4306" s="2" t="s">
        <v>98</v>
      </c>
      <c r="R4306" s="2" t="s">
        <v>98</v>
      </c>
      <c r="S4306" t="s">
        <v>98</v>
      </c>
      <c r="T4306" t="s">
        <v>98</v>
      </c>
      <c r="U4306" s="2" t="s">
        <v>98</v>
      </c>
      <c r="V4306" s="2" t="s">
        <v>98</v>
      </c>
      <c r="W4306" s="2" t="s">
        <v>98</v>
      </c>
      <c r="X4306" s="2" t="s">
        <v>98</v>
      </c>
      <c r="Y4306" s="2" t="s">
        <v>99</v>
      </c>
      <c r="Z4306" s="2" t="s">
        <v>98</v>
      </c>
      <c r="AA4306" s="2" t="s">
        <v>98</v>
      </c>
      <c r="AB4306" s="2" t="s">
        <v>97</v>
      </c>
      <c r="AC4306" t="s">
        <v>190</v>
      </c>
      <c r="AD4306" t="s">
        <v>97</v>
      </c>
      <c r="AE4306" s="1" t="s">
        <v>98</v>
      </c>
      <c r="AF4306" t="s">
        <v>98</v>
      </c>
    </row>
    <row r="4307" spans="1:32">
      <c r="A4307" s="3" t="s">
        <v>184</v>
      </c>
      <c r="B4307">
        <v>4297</v>
      </c>
      <c r="C4307" s="6">
        <v>215013</v>
      </c>
      <c r="D4307" t="s">
        <v>137</v>
      </c>
      <c r="E4307" s="2" t="s">
        <v>98</v>
      </c>
      <c r="F4307" s="2" t="s">
        <v>98</v>
      </c>
      <c r="G4307" s="2" t="s">
        <v>98</v>
      </c>
      <c r="H4307" s="2" t="s">
        <v>97</v>
      </c>
      <c r="I4307" s="2" t="s">
        <v>145</v>
      </c>
      <c r="J4307" s="2" t="s">
        <v>98</v>
      </c>
      <c r="K4307" s="2" t="s">
        <v>135</v>
      </c>
      <c r="L4307" t="s">
        <v>139</v>
      </c>
      <c r="M4307" s="2" t="s">
        <v>100</v>
      </c>
      <c r="N4307" s="71" t="s">
        <v>98</v>
      </c>
      <c r="O4307" s="71" t="s">
        <v>174</v>
      </c>
      <c r="P4307" s="4" t="s">
        <v>98</v>
      </c>
      <c r="Q4307" s="2" t="s">
        <v>98</v>
      </c>
      <c r="R4307" s="2" t="s">
        <v>98</v>
      </c>
      <c r="S4307" t="s">
        <v>97</v>
      </c>
      <c r="T4307" t="s">
        <v>98</v>
      </c>
      <c r="U4307" s="2" t="s">
        <v>98</v>
      </c>
      <c r="V4307" s="2" t="s">
        <v>98</v>
      </c>
      <c r="W4307" s="2" t="s">
        <v>98</v>
      </c>
      <c r="X4307" s="2" t="s">
        <v>98</v>
      </c>
      <c r="Y4307" s="2" t="s">
        <v>99</v>
      </c>
      <c r="Z4307" s="2" t="s">
        <v>97</v>
      </c>
      <c r="AA4307" s="2" t="s">
        <v>98</v>
      </c>
      <c r="AB4307" s="2" t="s">
        <v>185</v>
      </c>
      <c r="AC4307" t="s">
        <v>189</v>
      </c>
      <c r="AD4307" t="s">
        <v>98</v>
      </c>
      <c r="AE4307" s="1" t="s">
        <v>98</v>
      </c>
      <c r="AF4307" t="s">
        <v>98</v>
      </c>
    </row>
    <row r="4308" spans="1:32">
      <c r="A4308" s="3" t="s">
        <v>184</v>
      </c>
      <c r="B4308">
        <v>4298</v>
      </c>
      <c r="C4308" s="6">
        <v>215014</v>
      </c>
      <c r="D4308" t="s">
        <v>137</v>
      </c>
      <c r="E4308" s="2" t="s">
        <v>98</v>
      </c>
      <c r="F4308" s="2" t="s">
        <v>98</v>
      </c>
      <c r="G4308" s="2" t="s">
        <v>98</v>
      </c>
      <c r="H4308" s="2" t="s">
        <v>97</v>
      </c>
      <c r="I4308" s="2" t="s">
        <v>146</v>
      </c>
      <c r="J4308" s="2" t="s">
        <v>97</v>
      </c>
      <c r="K4308" s="2" t="s">
        <v>134</v>
      </c>
      <c r="L4308" t="s">
        <v>139</v>
      </c>
      <c r="M4308" s="2" t="s">
        <v>100</v>
      </c>
      <c r="N4308" s="71" t="s">
        <v>97</v>
      </c>
      <c r="O4308" s="71" t="s">
        <v>174</v>
      </c>
      <c r="P4308" s="4" t="s">
        <v>98</v>
      </c>
      <c r="Q4308" s="2" t="s">
        <v>98</v>
      </c>
      <c r="R4308" s="2" t="s">
        <v>98</v>
      </c>
      <c r="S4308" t="s">
        <v>97</v>
      </c>
      <c r="T4308" t="s">
        <v>98</v>
      </c>
      <c r="U4308" s="2" t="s">
        <v>98</v>
      </c>
      <c r="V4308" s="2" t="s">
        <v>97</v>
      </c>
      <c r="W4308" s="2" t="s">
        <v>98</v>
      </c>
      <c r="X4308" s="2" t="s">
        <v>98</v>
      </c>
      <c r="Y4308" s="2" t="s">
        <v>98</v>
      </c>
      <c r="Z4308" s="2" t="s">
        <v>98</v>
      </c>
      <c r="AA4308" s="2" t="s">
        <v>98</v>
      </c>
      <c r="AB4308" s="2" t="s">
        <v>97</v>
      </c>
      <c r="AC4308" t="s">
        <v>190</v>
      </c>
      <c r="AD4308" t="s">
        <v>97</v>
      </c>
      <c r="AE4308" s="1" t="s">
        <v>98</v>
      </c>
      <c r="AF4308" t="s">
        <v>98</v>
      </c>
    </row>
    <row r="4309" spans="1:32">
      <c r="A4309" s="3" t="s">
        <v>184</v>
      </c>
      <c r="B4309">
        <v>4299</v>
      </c>
      <c r="C4309" s="6">
        <v>215022</v>
      </c>
      <c r="D4309" t="s">
        <v>137</v>
      </c>
      <c r="E4309" s="2" t="s">
        <v>98</v>
      </c>
      <c r="F4309" s="2" t="s">
        <v>98</v>
      </c>
      <c r="G4309" s="2" t="s">
        <v>97</v>
      </c>
      <c r="H4309" s="2" t="s">
        <v>97</v>
      </c>
      <c r="I4309" s="2" t="s">
        <v>146</v>
      </c>
      <c r="J4309" s="2" t="s">
        <v>98</v>
      </c>
      <c r="K4309" s="2" t="s">
        <v>134</v>
      </c>
      <c r="L4309" t="s">
        <v>139</v>
      </c>
      <c r="M4309" s="2" t="s">
        <v>100</v>
      </c>
      <c r="N4309" s="71" t="s">
        <v>97</v>
      </c>
      <c r="O4309" s="71" t="s">
        <v>174</v>
      </c>
      <c r="P4309" s="4" t="s">
        <v>98</v>
      </c>
      <c r="Q4309" s="2" t="s">
        <v>98</v>
      </c>
      <c r="R4309" s="2" t="s">
        <v>98</v>
      </c>
      <c r="S4309" t="s">
        <v>97</v>
      </c>
      <c r="T4309" t="s">
        <v>98</v>
      </c>
      <c r="U4309" s="2" t="s">
        <v>98</v>
      </c>
      <c r="V4309" s="2" t="s">
        <v>98</v>
      </c>
      <c r="W4309" s="2" t="s">
        <v>98</v>
      </c>
      <c r="X4309" s="2" t="s">
        <v>98</v>
      </c>
      <c r="Y4309" s="2" t="s">
        <v>98</v>
      </c>
      <c r="Z4309" s="2" t="s">
        <v>98</v>
      </c>
      <c r="AA4309" s="2" t="s">
        <v>98</v>
      </c>
      <c r="AB4309" s="2" t="s">
        <v>97</v>
      </c>
      <c r="AC4309" t="s">
        <v>190</v>
      </c>
      <c r="AD4309" t="s">
        <v>97</v>
      </c>
      <c r="AE4309" s="1" t="s">
        <v>98</v>
      </c>
      <c r="AF4309" t="s">
        <v>98</v>
      </c>
    </row>
    <row r="4310" spans="1:32">
      <c r="A4310" s="3" t="s">
        <v>184</v>
      </c>
      <c r="B4310">
        <v>4300</v>
      </c>
      <c r="C4310" s="6">
        <v>215026</v>
      </c>
      <c r="D4310" t="s">
        <v>137</v>
      </c>
      <c r="E4310" s="2" t="s">
        <v>98</v>
      </c>
      <c r="F4310" s="2" t="s">
        <v>98</v>
      </c>
      <c r="G4310" s="2" t="s">
        <v>98</v>
      </c>
      <c r="H4310" s="2" t="s">
        <v>97</v>
      </c>
      <c r="I4310" s="2" t="s">
        <v>149</v>
      </c>
      <c r="J4310" s="2" t="s">
        <v>97</v>
      </c>
      <c r="K4310" s="2" t="s">
        <v>134</v>
      </c>
      <c r="L4310" t="s">
        <v>140</v>
      </c>
      <c r="M4310" s="2" t="s">
        <v>100</v>
      </c>
      <c r="N4310" s="71" t="s">
        <v>97</v>
      </c>
      <c r="O4310" s="71" t="s">
        <v>174</v>
      </c>
      <c r="P4310" s="4" t="s">
        <v>182</v>
      </c>
      <c r="Q4310" s="2" t="s">
        <v>98</v>
      </c>
      <c r="R4310" s="2" t="s">
        <v>98</v>
      </c>
      <c r="S4310" t="s">
        <v>98</v>
      </c>
      <c r="T4310" t="s">
        <v>98</v>
      </c>
      <c r="U4310" s="2" t="s">
        <v>98</v>
      </c>
      <c r="V4310" s="2" t="s">
        <v>98</v>
      </c>
      <c r="W4310" s="2" t="s">
        <v>98</v>
      </c>
      <c r="X4310" s="2" t="s">
        <v>98</v>
      </c>
      <c r="Y4310" s="2" t="s">
        <v>186</v>
      </c>
      <c r="Z4310" s="2" t="s">
        <v>98</v>
      </c>
      <c r="AA4310" s="2" t="s">
        <v>98</v>
      </c>
      <c r="AB4310" s="2" t="s">
        <v>97</v>
      </c>
      <c r="AC4310" t="s">
        <v>190</v>
      </c>
      <c r="AD4310" t="s">
        <v>97</v>
      </c>
      <c r="AE4310" s="1" t="s">
        <v>98</v>
      </c>
      <c r="AF4310" t="s">
        <v>98</v>
      </c>
    </row>
    <row r="4311" spans="1:32">
      <c r="A4311" s="3" t="s">
        <v>183</v>
      </c>
      <c r="B4311">
        <v>4301</v>
      </c>
      <c r="C4311" s="6">
        <v>215034</v>
      </c>
      <c r="D4311" t="s">
        <v>136</v>
      </c>
      <c r="E4311" s="2" t="s">
        <v>98</v>
      </c>
      <c r="F4311" s="2" t="s">
        <v>98</v>
      </c>
      <c r="G4311" s="2" t="s">
        <v>98</v>
      </c>
      <c r="H4311" s="2" t="s">
        <v>99</v>
      </c>
      <c r="I4311" s="2" t="s">
        <v>145</v>
      </c>
      <c r="J4311" s="2" t="s">
        <v>97</v>
      </c>
      <c r="K4311" s="2" t="s">
        <v>134</v>
      </c>
      <c r="L4311" t="s">
        <v>140</v>
      </c>
      <c r="M4311" s="2" t="s">
        <v>100</v>
      </c>
      <c r="N4311" s="71" t="s">
        <v>98</v>
      </c>
      <c r="O4311" s="71" t="s">
        <v>174</v>
      </c>
      <c r="P4311" s="4" t="s">
        <v>182</v>
      </c>
      <c r="Q4311" s="2" t="s">
        <v>98</v>
      </c>
      <c r="R4311" s="2" t="s">
        <v>98</v>
      </c>
      <c r="S4311" t="s">
        <v>98</v>
      </c>
      <c r="T4311" t="s">
        <v>98</v>
      </c>
      <c r="U4311" s="2" t="s">
        <v>98</v>
      </c>
      <c r="V4311" s="2" t="s">
        <v>98</v>
      </c>
      <c r="W4311" s="2" t="s">
        <v>98</v>
      </c>
      <c r="X4311" s="2" t="s">
        <v>98</v>
      </c>
      <c r="Y4311" s="2" t="s">
        <v>186</v>
      </c>
      <c r="Z4311" s="2" t="s">
        <v>98</v>
      </c>
      <c r="AA4311" s="2" t="s">
        <v>98</v>
      </c>
      <c r="AB4311" s="2" t="s">
        <v>185</v>
      </c>
      <c r="AC4311" t="s">
        <v>190</v>
      </c>
      <c r="AD4311" t="s">
        <v>97</v>
      </c>
      <c r="AE4311" s="1" t="s">
        <v>98</v>
      </c>
      <c r="AF4311" t="s">
        <v>98</v>
      </c>
    </row>
    <row r="4312" spans="1:32">
      <c r="A4312" s="3" t="s">
        <v>184</v>
      </c>
      <c r="B4312">
        <v>4302</v>
      </c>
      <c r="C4312" s="6">
        <v>215043</v>
      </c>
      <c r="D4312" t="s">
        <v>137</v>
      </c>
      <c r="E4312" s="2" t="s">
        <v>98</v>
      </c>
      <c r="F4312" s="2" t="s">
        <v>98</v>
      </c>
      <c r="G4312" s="2" t="s">
        <v>98</v>
      </c>
      <c r="H4312" s="2" t="s">
        <v>97</v>
      </c>
      <c r="I4312" s="2" t="s">
        <v>146</v>
      </c>
      <c r="J4312" s="2" t="s">
        <v>97</v>
      </c>
      <c r="K4312" s="2" t="s">
        <v>134</v>
      </c>
      <c r="L4312" t="s">
        <v>140</v>
      </c>
      <c r="M4312" s="2" t="s">
        <v>100</v>
      </c>
      <c r="N4312" s="71" t="s">
        <v>97</v>
      </c>
      <c r="O4312" s="71" t="s">
        <v>163</v>
      </c>
      <c r="P4312" s="4" t="s">
        <v>182</v>
      </c>
      <c r="Q4312" s="2" t="s">
        <v>98</v>
      </c>
      <c r="R4312" s="2" t="s">
        <v>98</v>
      </c>
      <c r="S4312" t="s">
        <v>98</v>
      </c>
      <c r="T4312" t="s">
        <v>98</v>
      </c>
      <c r="U4312" s="2" t="s">
        <v>98</v>
      </c>
      <c r="V4312" s="2" t="s">
        <v>98</v>
      </c>
      <c r="W4312" s="2" t="s">
        <v>98</v>
      </c>
      <c r="X4312" s="2" t="s">
        <v>98</v>
      </c>
      <c r="Y4312" s="2" t="s">
        <v>98</v>
      </c>
      <c r="Z4312" s="2" t="s">
        <v>98</v>
      </c>
      <c r="AA4312" s="2" t="s">
        <v>98</v>
      </c>
      <c r="AB4312" s="2" t="s">
        <v>97</v>
      </c>
      <c r="AC4312" t="s">
        <v>190</v>
      </c>
      <c r="AD4312" t="s">
        <v>97</v>
      </c>
      <c r="AE4312" s="1" t="s">
        <v>98</v>
      </c>
      <c r="AF4312" t="s">
        <v>98</v>
      </c>
    </row>
    <row r="4313" spans="1:32">
      <c r="A4313" s="3" t="s">
        <v>184</v>
      </c>
      <c r="B4313">
        <v>4303</v>
      </c>
      <c r="C4313" s="6">
        <v>215073</v>
      </c>
      <c r="D4313" t="s">
        <v>137</v>
      </c>
      <c r="E4313" s="2" t="s">
        <v>98</v>
      </c>
      <c r="F4313" s="2" t="s">
        <v>98</v>
      </c>
      <c r="G4313" s="2" t="s">
        <v>98</v>
      </c>
      <c r="H4313" s="2" t="s">
        <v>97</v>
      </c>
      <c r="I4313" s="2" t="s">
        <v>149</v>
      </c>
      <c r="J4313" s="2" t="s">
        <v>97</v>
      </c>
      <c r="K4313" s="2" t="s">
        <v>134</v>
      </c>
      <c r="L4313" t="s">
        <v>140</v>
      </c>
      <c r="M4313" s="2" t="s">
        <v>100</v>
      </c>
      <c r="N4313" s="71" t="s">
        <v>98</v>
      </c>
      <c r="O4313" s="71" t="s">
        <v>174</v>
      </c>
      <c r="P4313" s="4" t="s">
        <v>182</v>
      </c>
      <c r="Q4313" s="2" t="s">
        <v>98</v>
      </c>
      <c r="R4313" s="2" t="s">
        <v>98</v>
      </c>
      <c r="S4313" t="s">
        <v>98</v>
      </c>
      <c r="T4313" t="s">
        <v>98</v>
      </c>
      <c r="U4313" s="2" t="s">
        <v>98</v>
      </c>
      <c r="V4313" s="2" t="s">
        <v>98</v>
      </c>
      <c r="W4313" s="2" t="s">
        <v>98</v>
      </c>
      <c r="X4313" s="2" t="s">
        <v>98</v>
      </c>
      <c r="Y4313" s="2" t="s">
        <v>186</v>
      </c>
      <c r="Z4313" s="2" t="s">
        <v>98</v>
      </c>
      <c r="AA4313" s="2" t="s">
        <v>98</v>
      </c>
      <c r="AB4313" s="2" t="s">
        <v>97</v>
      </c>
      <c r="AC4313" t="s">
        <v>190</v>
      </c>
      <c r="AD4313" t="s">
        <v>97</v>
      </c>
      <c r="AE4313" s="1" t="s">
        <v>98</v>
      </c>
      <c r="AF4313" t="s">
        <v>98</v>
      </c>
    </row>
    <row r="4314" spans="1:32">
      <c r="A4314" s="3" t="s">
        <v>184</v>
      </c>
      <c r="B4314">
        <v>4304</v>
      </c>
      <c r="C4314" s="6">
        <v>215133</v>
      </c>
      <c r="D4314" t="s">
        <v>137</v>
      </c>
      <c r="E4314" s="2" t="s">
        <v>98</v>
      </c>
      <c r="F4314" s="2" t="s">
        <v>98</v>
      </c>
      <c r="G4314" s="2" t="s">
        <v>98</v>
      </c>
      <c r="H4314" s="2" t="s">
        <v>99</v>
      </c>
      <c r="I4314" s="2" t="s">
        <v>147</v>
      </c>
      <c r="J4314" s="2" t="s">
        <v>98</v>
      </c>
      <c r="K4314" s="2" t="s">
        <v>134</v>
      </c>
      <c r="L4314" t="s">
        <v>140</v>
      </c>
      <c r="M4314" s="2" t="s">
        <v>100</v>
      </c>
      <c r="N4314" s="71" t="s">
        <v>98</v>
      </c>
      <c r="O4314" s="71" t="s">
        <v>163</v>
      </c>
      <c r="P4314" s="4" t="s">
        <v>98</v>
      </c>
      <c r="Q4314" s="2" t="s">
        <v>98</v>
      </c>
      <c r="R4314" s="2" t="s">
        <v>98</v>
      </c>
      <c r="S4314" t="s">
        <v>97</v>
      </c>
      <c r="T4314" t="s">
        <v>98</v>
      </c>
      <c r="U4314" s="2" t="s">
        <v>98</v>
      </c>
      <c r="V4314" s="2" t="s">
        <v>97</v>
      </c>
      <c r="W4314" s="2" t="s">
        <v>98</v>
      </c>
      <c r="X4314" s="2" t="s">
        <v>98</v>
      </c>
      <c r="Y4314" s="2" t="s">
        <v>98</v>
      </c>
      <c r="Z4314" s="2" t="s">
        <v>98</v>
      </c>
      <c r="AA4314" s="2" t="s">
        <v>98</v>
      </c>
      <c r="AB4314" s="2" t="s">
        <v>97</v>
      </c>
      <c r="AC4314" t="s">
        <v>190</v>
      </c>
      <c r="AD4314" t="s">
        <v>97</v>
      </c>
      <c r="AE4314" s="1" t="s">
        <v>98</v>
      </c>
      <c r="AF4314" t="s">
        <v>98</v>
      </c>
    </row>
    <row r="4315" spans="1:32">
      <c r="A4315" s="3" t="s">
        <v>184</v>
      </c>
      <c r="B4315">
        <v>4305</v>
      </c>
      <c r="C4315" s="6">
        <v>215160</v>
      </c>
      <c r="D4315" t="s">
        <v>136</v>
      </c>
      <c r="E4315" s="2" t="s">
        <v>98</v>
      </c>
      <c r="F4315" s="2" t="s">
        <v>98</v>
      </c>
      <c r="G4315" s="2" t="s">
        <v>98</v>
      </c>
      <c r="H4315" s="2" t="s">
        <v>97</v>
      </c>
      <c r="I4315" s="2" t="s">
        <v>146</v>
      </c>
      <c r="J4315" s="2" t="s">
        <v>97</v>
      </c>
      <c r="K4315" s="2" t="s">
        <v>134</v>
      </c>
      <c r="L4315" t="s">
        <v>140</v>
      </c>
      <c r="M4315" s="2" t="s">
        <v>100</v>
      </c>
      <c r="N4315" s="71" t="s">
        <v>98</v>
      </c>
      <c r="O4315" s="71" t="s">
        <v>163</v>
      </c>
      <c r="P4315" s="4" t="s">
        <v>182</v>
      </c>
      <c r="Q4315" s="2" t="s">
        <v>98</v>
      </c>
      <c r="R4315" s="2" t="s">
        <v>98</v>
      </c>
      <c r="S4315" t="s">
        <v>98</v>
      </c>
      <c r="T4315" t="s">
        <v>98</v>
      </c>
      <c r="U4315" s="2" t="s">
        <v>98</v>
      </c>
      <c r="V4315" s="2" t="s">
        <v>98</v>
      </c>
      <c r="W4315" s="2" t="s">
        <v>98</v>
      </c>
      <c r="X4315" s="2" t="s">
        <v>98</v>
      </c>
      <c r="Y4315" s="2" t="s">
        <v>186</v>
      </c>
      <c r="Z4315" s="2" t="s">
        <v>98</v>
      </c>
      <c r="AA4315" s="2" t="s">
        <v>98</v>
      </c>
      <c r="AB4315" s="2" t="s">
        <v>99</v>
      </c>
      <c r="AC4315" t="s">
        <v>190</v>
      </c>
      <c r="AD4315" t="s">
        <v>97</v>
      </c>
      <c r="AE4315" s="1" t="s">
        <v>98</v>
      </c>
      <c r="AF4315" t="s">
        <v>98</v>
      </c>
    </row>
    <row r="4316" spans="1:32">
      <c r="A4316" s="3" t="s">
        <v>184</v>
      </c>
      <c r="B4316">
        <v>4306</v>
      </c>
      <c r="C4316" s="6">
        <v>215176</v>
      </c>
      <c r="D4316" t="s">
        <v>137</v>
      </c>
      <c r="E4316" s="2" t="s">
        <v>98</v>
      </c>
      <c r="F4316" s="2" t="s">
        <v>98</v>
      </c>
      <c r="G4316" s="2" t="s">
        <v>98</v>
      </c>
      <c r="H4316" s="2" t="s">
        <v>97</v>
      </c>
      <c r="I4316" s="2" t="s">
        <v>145</v>
      </c>
      <c r="J4316" s="2" t="s">
        <v>97</v>
      </c>
      <c r="K4316" s="2" t="s">
        <v>134</v>
      </c>
      <c r="L4316" t="s">
        <v>139</v>
      </c>
      <c r="M4316" s="2" t="s">
        <v>100</v>
      </c>
      <c r="N4316" s="71" t="s">
        <v>97</v>
      </c>
      <c r="O4316" s="71" t="s">
        <v>174</v>
      </c>
      <c r="P4316" s="4" t="s">
        <v>98</v>
      </c>
      <c r="Q4316" s="2" t="s">
        <v>98</v>
      </c>
      <c r="R4316" s="2" t="s">
        <v>98</v>
      </c>
      <c r="S4316" t="s">
        <v>97</v>
      </c>
      <c r="T4316" t="s">
        <v>98</v>
      </c>
      <c r="U4316" s="2" t="s">
        <v>98</v>
      </c>
      <c r="V4316" s="2" t="s">
        <v>98</v>
      </c>
      <c r="W4316" s="2" t="s">
        <v>98</v>
      </c>
      <c r="X4316" s="2" t="s">
        <v>98</v>
      </c>
      <c r="Y4316" s="2" t="s">
        <v>99</v>
      </c>
      <c r="Z4316" s="2" t="s">
        <v>98</v>
      </c>
      <c r="AA4316" s="2" t="s">
        <v>98</v>
      </c>
      <c r="AB4316" s="2" t="s">
        <v>97</v>
      </c>
      <c r="AC4316" t="s">
        <v>190</v>
      </c>
      <c r="AD4316" t="s">
        <v>97</v>
      </c>
      <c r="AE4316" s="1" t="s">
        <v>98</v>
      </c>
      <c r="AF4316" t="s">
        <v>98</v>
      </c>
    </row>
    <row r="4317" spans="1:32">
      <c r="A4317" s="3" t="s">
        <v>184</v>
      </c>
      <c r="B4317">
        <v>4307</v>
      </c>
      <c r="C4317" s="6">
        <v>215189</v>
      </c>
      <c r="D4317" t="s">
        <v>136</v>
      </c>
      <c r="E4317" s="2" t="s">
        <v>98</v>
      </c>
      <c r="F4317" s="2" t="s">
        <v>98</v>
      </c>
      <c r="G4317" s="2" t="s">
        <v>98</v>
      </c>
      <c r="H4317" s="2" t="s">
        <v>99</v>
      </c>
      <c r="I4317" s="2" t="s">
        <v>149</v>
      </c>
      <c r="J4317" s="2" t="s">
        <v>97</v>
      </c>
      <c r="K4317" s="2" t="s">
        <v>134</v>
      </c>
      <c r="L4317" t="s">
        <v>140</v>
      </c>
      <c r="M4317" s="2" t="s">
        <v>101</v>
      </c>
      <c r="N4317" s="71" t="s">
        <v>99</v>
      </c>
      <c r="O4317" s="71" t="s">
        <v>174</v>
      </c>
      <c r="P4317" s="4" t="s">
        <v>182</v>
      </c>
      <c r="Q4317" s="2" t="s">
        <v>98</v>
      </c>
      <c r="R4317" s="2" t="s">
        <v>98</v>
      </c>
      <c r="S4317" t="s">
        <v>98</v>
      </c>
      <c r="T4317" t="s">
        <v>98</v>
      </c>
      <c r="U4317" s="2" t="s">
        <v>98</v>
      </c>
      <c r="V4317" s="2" t="s">
        <v>98</v>
      </c>
      <c r="W4317" s="2" t="s">
        <v>98</v>
      </c>
      <c r="X4317" s="2" t="s">
        <v>98</v>
      </c>
      <c r="Y4317" s="2" t="s">
        <v>98</v>
      </c>
      <c r="Z4317" s="2" t="s">
        <v>98</v>
      </c>
      <c r="AA4317" s="2" t="s">
        <v>98</v>
      </c>
      <c r="AB4317" s="2" t="s">
        <v>97</v>
      </c>
      <c r="AC4317" t="s">
        <v>190</v>
      </c>
      <c r="AD4317" t="s">
        <v>97</v>
      </c>
      <c r="AE4317" s="1" t="s">
        <v>98</v>
      </c>
      <c r="AF4317" t="s">
        <v>98</v>
      </c>
    </row>
    <row r="4318" spans="1:32">
      <c r="A4318" s="3" t="s">
        <v>184</v>
      </c>
      <c r="B4318">
        <v>4308</v>
      </c>
      <c r="C4318" s="6">
        <v>215194</v>
      </c>
      <c r="D4318" t="s">
        <v>136</v>
      </c>
      <c r="E4318" s="2" t="s">
        <v>98</v>
      </c>
      <c r="F4318" s="2" t="s">
        <v>98</v>
      </c>
      <c r="G4318" s="2" t="s">
        <v>98</v>
      </c>
      <c r="H4318" s="2" t="s">
        <v>97</v>
      </c>
      <c r="I4318" s="2" t="s">
        <v>145</v>
      </c>
      <c r="J4318" s="2" t="s">
        <v>97</v>
      </c>
      <c r="K4318" s="2" t="s">
        <v>134</v>
      </c>
      <c r="L4318" t="s">
        <v>140</v>
      </c>
      <c r="M4318" s="2" t="s">
        <v>101</v>
      </c>
      <c r="N4318" s="71" t="s">
        <v>97</v>
      </c>
      <c r="O4318" s="71" t="s">
        <v>174</v>
      </c>
      <c r="P4318" s="4" t="s">
        <v>97</v>
      </c>
      <c r="Q4318" s="2" t="s">
        <v>98</v>
      </c>
      <c r="R4318" s="2" t="s">
        <v>98</v>
      </c>
      <c r="S4318" t="s">
        <v>97</v>
      </c>
      <c r="T4318" t="s">
        <v>98</v>
      </c>
      <c r="U4318" s="2" t="s">
        <v>98</v>
      </c>
      <c r="V4318" s="2" t="s">
        <v>98</v>
      </c>
      <c r="W4318" s="2" t="s">
        <v>98</v>
      </c>
      <c r="X4318" s="2" t="s">
        <v>98</v>
      </c>
      <c r="Y4318" s="2" t="s">
        <v>98</v>
      </c>
      <c r="Z4318" s="2" t="s">
        <v>98</v>
      </c>
      <c r="AA4318" s="2" t="s">
        <v>98</v>
      </c>
      <c r="AB4318" s="2" t="s">
        <v>97</v>
      </c>
      <c r="AC4318" t="s">
        <v>190</v>
      </c>
      <c r="AD4318" t="s">
        <v>97</v>
      </c>
      <c r="AE4318" s="1" t="s">
        <v>98</v>
      </c>
      <c r="AF4318" t="s">
        <v>97</v>
      </c>
    </row>
    <row r="4319" spans="1:32">
      <c r="A4319" s="3" t="s">
        <v>184</v>
      </c>
      <c r="B4319">
        <v>4309</v>
      </c>
      <c r="C4319" s="6">
        <v>215195</v>
      </c>
      <c r="D4319" t="s">
        <v>137</v>
      </c>
      <c r="E4319" s="2" t="s">
        <v>98</v>
      </c>
      <c r="F4319" s="2" t="s">
        <v>98</v>
      </c>
      <c r="G4319" s="2" t="s">
        <v>98</v>
      </c>
      <c r="H4319" s="2" t="s">
        <v>97</v>
      </c>
      <c r="I4319" s="2" t="s">
        <v>145</v>
      </c>
      <c r="J4319" s="2" t="s">
        <v>97</v>
      </c>
      <c r="K4319" s="2" t="s">
        <v>134</v>
      </c>
      <c r="L4319" t="s">
        <v>140</v>
      </c>
      <c r="M4319" s="2" t="s">
        <v>100</v>
      </c>
      <c r="N4319" s="71" t="s">
        <v>97</v>
      </c>
      <c r="O4319" s="71" t="s">
        <v>174</v>
      </c>
      <c r="P4319" s="4" t="s">
        <v>97</v>
      </c>
      <c r="Q4319" s="2" t="s">
        <v>98</v>
      </c>
      <c r="R4319" s="2" t="s">
        <v>98</v>
      </c>
      <c r="S4319" t="s">
        <v>97</v>
      </c>
      <c r="T4319" t="s">
        <v>98</v>
      </c>
      <c r="U4319" s="2" t="s">
        <v>98</v>
      </c>
      <c r="V4319" s="2" t="s">
        <v>98</v>
      </c>
      <c r="W4319" s="2" t="s">
        <v>98</v>
      </c>
      <c r="X4319" s="2" t="s">
        <v>98</v>
      </c>
      <c r="Y4319" s="2" t="s">
        <v>98</v>
      </c>
      <c r="Z4319" s="2" t="s">
        <v>98</v>
      </c>
      <c r="AA4319" s="2" t="s">
        <v>98</v>
      </c>
      <c r="AB4319" s="2" t="s">
        <v>97</v>
      </c>
      <c r="AC4319" t="s">
        <v>190</v>
      </c>
      <c r="AD4319" t="s">
        <v>97</v>
      </c>
      <c r="AE4319" s="1" t="s">
        <v>98</v>
      </c>
      <c r="AF4319" t="s">
        <v>97</v>
      </c>
    </row>
    <row r="4320" spans="1:32">
      <c r="A4320" s="3" t="s">
        <v>184</v>
      </c>
      <c r="B4320">
        <v>4310</v>
      </c>
      <c r="C4320" s="6">
        <v>215206</v>
      </c>
      <c r="D4320" t="s">
        <v>136</v>
      </c>
      <c r="E4320" s="2" t="s">
        <v>98</v>
      </c>
      <c r="F4320" s="2" t="s">
        <v>98</v>
      </c>
      <c r="G4320" s="2" t="s">
        <v>97</v>
      </c>
      <c r="H4320" s="2" t="s">
        <v>97</v>
      </c>
      <c r="I4320" s="2" t="s">
        <v>146</v>
      </c>
      <c r="J4320" s="2" t="s">
        <v>97</v>
      </c>
      <c r="K4320" s="2" t="s">
        <v>134</v>
      </c>
      <c r="L4320" t="s">
        <v>140</v>
      </c>
      <c r="M4320" s="2" t="s">
        <v>100</v>
      </c>
      <c r="N4320" s="71" t="s">
        <v>97</v>
      </c>
      <c r="O4320" s="71" t="s">
        <v>163</v>
      </c>
      <c r="P4320" s="4" t="s">
        <v>182</v>
      </c>
      <c r="Q4320" s="2" t="s">
        <v>98</v>
      </c>
      <c r="R4320" s="2" t="s">
        <v>98</v>
      </c>
      <c r="S4320" t="s">
        <v>98</v>
      </c>
      <c r="T4320" t="s">
        <v>98</v>
      </c>
      <c r="U4320" s="2" t="s">
        <v>98</v>
      </c>
      <c r="V4320" s="2" t="s">
        <v>98</v>
      </c>
      <c r="W4320" s="2" t="s">
        <v>98</v>
      </c>
      <c r="X4320" s="2" t="s">
        <v>98</v>
      </c>
      <c r="Y4320" s="2" t="s">
        <v>186</v>
      </c>
      <c r="Z4320" s="2" t="s">
        <v>98</v>
      </c>
      <c r="AA4320" s="2" t="s">
        <v>98</v>
      </c>
      <c r="AB4320" s="2" t="s">
        <v>97</v>
      </c>
      <c r="AC4320" t="s">
        <v>190</v>
      </c>
      <c r="AD4320" t="s">
        <v>97</v>
      </c>
      <c r="AE4320" s="1" t="s">
        <v>98</v>
      </c>
      <c r="AF4320" t="s">
        <v>98</v>
      </c>
    </row>
    <row r="4321" spans="1:32">
      <c r="A4321" s="3" t="s">
        <v>184</v>
      </c>
      <c r="B4321">
        <v>4311</v>
      </c>
      <c r="C4321" s="6">
        <v>215213</v>
      </c>
      <c r="D4321" t="s">
        <v>137</v>
      </c>
      <c r="E4321" s="2" t="s">
        <v>98</v>
      </c>
      <c r="F4321" s="2" t="s">
        <v>98</v>
      </c>
      <c r="G4321" s="2" t="s">
        <v>98</v>
      </c>
      <c r="H4321" s="2" t="s">
        <v>97</v>
      </c>
      <c r="I4321" s="2" t="s">
        <v>146</v>
      </c>
      <c r="J4321" s="2" t="s">
        <v>97</v>
      </c>
      <c r="K4321" s="2" t="s">
        <v>134</v>
      </c>
      <c r="L4321" t="s">
        <v>140</v>
      </c>
      <c r="M4321" s="2" t="s">
        <v>100</v>
      </c>
      <c r="N4321" s="71" t="s">
        <v>97</v>
      </c>
      <c r="O4321" s="71" t="s">
        <v>163</v>
      </c>
      <c r="P4321" s="4" t="s">
        <v>182</v>
      </c>
      <c r="Q4321" s="2" t="s">
        <v>98</v>
      </c>
      <c r="R4321" s="2" t="s">
        <v>98</v>
      </c>
      <c r="S4321" t="s">
        <v>98</v>
      </c>
      <c r="T4321" t="s">
        <v>98</v>
      </c>
      <c r="U4321" s="2" t="s">
        <v>98</v>
      </c>
      <c r="V4321" s="2" t="s">
        <v>98</v>
      </c>
      <c r="W4321" s="2" t="s">
        <v>98</v>
      </c>
      <c r="X4321" s="2" t="s">
        <v>98</v>
      </c>
      <c r="Y4321" s="2" t="s">
        <v>186</v>
      </c>
      <c r="Z4321" s="2" t="s">
        <v>98</v>
      </c>
      <c r="AA4321" s="2" t="s">
        <v>98</v>
      </c>
      <c r="AB4321" s="2" t="s">
        <v>97</v>
      </c>
      <c r="AC4321" t="s">
        <v>190</v>
      </c>
      <c r="AD4321" t="s">
        <v>97</v>
      </c>
      <c r="AE4321" s="1" t="s">
        <v>98</v>
      </c>
      <c r="AF4321" t="s">
        <v>97</v>
      </c>
    </row>
    <row r="4322" spans="1:32">
      <c r="A4322" s="3" t="s">
        <v>184</v>
      </c>
      <c r="B4322">
        <v>4312</v>
      </c>
      <c r="C4322" s="6">
        <v>215226</v>
      </c>
      <c r="D4322" t="s">
        <v>136</v>
      </c>
      <c r="E4322" s="2" t="s">
        <v>98</v>
      </c>
      <c r="F4322" s="2" t="s">
        <v>98</v>
      </c>
      <c r="G4322" s="2" t="s">
        <v>98</v>
      </c>
      <c r="H4322" s="2" t="s">
        <v>97</v>
      </c>
      <c r="I4322" s="2" t="s">
        <v>144</v>
      </c>
      <c r="J4322" s="2" t="s">
        <v>97</v>
      </c>
      <c r="K4322" s="2" t="s">
        <v>134</v>
      </c>
      <c r="L4322" t="s">
        <v>140</v>
      </c>
      <c r="M4322" s="2" t="s">
        <v>100</v>
      </c>
      <c r="N4322" s="71" t="s">
        <v>98</v>
      </c>
      <c r="O4322" s="71" t="s">
        <v>163</v>
      </c>
      <c r="P4322" s="4" t="s">
        <v>182</v>
      </c>
      <c r="Q4322" s="2" t="s">
        <v>98</v>
      </c>
      <c r="R4322" s="2" t="s">
        <v>98</v>
      </c>
      <c r="S4322" t="s">
        <v>98</v>
      </c>
      <c r="T4322" t="s">
        <v>98</v>
      </c>
      <c r="U4322" s="2" t="s">
        <v>98</v>
      </c>
      <c r="V4322" s="2" t="s">
        <v>98</v>
      </c>
      <c r="W4322" s="2" t="s">
        <v>98</v>
      </c>
      <c r="X4322" s="2" t="s">
        <v>98</v>
      </c>
      <c r="Y4322" s="2" t="s">
        <v>186</v>
      </c>
      <c r="Z4322" s="2" t="s">
        <v>97</v>
      </c>
      <c r="AA4322" s="2" t="s">
        <v>98</v>
      </c>
      <c r="AB4322" s="2" t="s">
        <v>98</v>
      </c>
      <c r="AC4322" t="s">
        <v>190</v>
      </c>
      <c r="AD4322" t="s">
        <v>97</v>
      </c>
      <c r="AE4322" s="1" t="s">
        <v>98</v>
      </c>
      <c r="AF4322" t="s">
        <v>98</v>
      </c>
    </row>
    <row r="4323" spans="1:32">
      <c r="A4323" s="3" t="s">
        <v>184</v>
      </c>
      <c r="B4323">
        <v>4313</v>
      </c>
      <c r="C4323" s="6">
        <v>215227</v>
      </c>
      <c r="D4323" t="s">
        <v>137</v>
      </c>
      <c r="E4323" s="2" t="s">
        <v>98</v>
      </c>
      <c r="F4323" s="2" t="s">
        <v>98</v>
      </c>
      <c r="G4323" s="2" t="s">
        <v>98</v>
      </c>
      <c r="H4323" s="2" t="s">
        <v>97</v>
      </c>
      <c r="I4323" s="2" t="s">
        <v>144</v>
      </c>
      <c r="J4323" s="2" t="s">
        <v>97</v>
      </c>
      <c r="K4323" s="2" t="s">
        <v>134</v>
      </c>
      <c r="L4323" t="s">
        <v>140</v>
      </c>
      <c r="M4323" s="2" t="s">
        <v>100</v>
      </c>
      <c r="N4323" s="71" t="s">
        <v>98</v>
      </c>
      <c r="O4323" s="71" t="s">
        <v>174</v>
      </c>
      <c r="P4323" s="4" t="s">
        <v>98</v>
      </c>
      <c r="Q4323" s="2" t="s">
        <v>98</v>
      </c>
      <c r="R4323" s="2" t="s">
        <v>98</v>
      </c>
      <c r="S4323" t="s">
        <v>97</v>
      </c>
      <c r="T4323" t="s">
        <v>98</v>
      </c>
      <c r="U4323" s="2" t="s">
        <v>98</v>
      </c>
      <c r="V4323" s="2" t="s">
        <v>98</v>
      </c>
      <c r="W4323" s="2" t="s">
        <v>98</v>
      </c>
      <c r="X4323" s="2" t="s">
        <v>98</v>
      </c>
      <c r="Y4323" s="2" t="s">
        <v>186</v>
      </c>
      <c r="Z4323" s="2" t="s">
        <v>98</v>
      </c>
      <c r="AA4323" s="2" t="s">
        <v>98</v>
      </c>
      <c r="AB4323" s="2" t="s">
        <v>98</v>
      </c>
      <c r="AC4323" t="s">
        <v>190</v>
      </c>
      <c r="AD4323" t="s">
        <v>97</v>
      </c>
      <c r="AE4323" s="1" t="s">
        <v>98</v>
      </c>
      <c r="AF4323" t="s">
        <v>98</v>
      </c>
    </row>
    <row r="4324" spans="1:32">
      <c r="A4324" s="3" t="s">
        <v>184</v>
      </c>
      <c r="B4324">
        <v>4314</v>
      </c>
      <c r="C4324" s="6">
        <v>215250</v>
      </c>
      <c r="D4324" t="s">
        <v>136</v>
      </c>
      <c r="E4324" s="2" t="s">
        <v>98</v>
      </c>
      <c r="F4324" s="2" t="s">
        <v>98</v>
      </c>
      <c r="G4324" s="2" t="s">
        <v>98</v>
      </c>
      <c r="H4324" s="2" t="s">
        <v>97</v>
      </c>
      <c r="I4324" s="2" t="s">
        <v>144</v>
      </c>
      <c r="J4324" s="2" t="s">
        <v>97</v>
      </c>
      <c r="K4324" s="2" t="s">
        <v>134</v>
      </c>
      <c r="L4324" t="s">
        <v>140</v>
      </c>
      <c r="M4324" s="2" t="s">
        <v>101</v>
      </c>
      <c r="N4324" s="71" t="s">
        <v>98</v>
      </c>
      <c r="O4324" s="71" t="s">
        <v>174</v>
      </c>
      <c r="P4324" s="4" t="s">
        <v>182</v>
      </c>
      <c r="Q4324" s="2" t="s">
        <v>98</v>
      </c>
      <c r="R4324" s="2" t="s">
        <v>98</v>
      </c>
      <c r="S4324" t="s">
        <v>98</v>
      </c>
      <c r="T4324" t="s">
        <v>98</v>
      </c>
      <c r="U4324" s="2" t="s">
        <v>98</v>
      </c>
      <c r="V4324" s="2" t="s">
        <v>98</v>
      </c>
      <c r="W4324" s="2" t="s">
        <v>98</v>
      </c>
      <c r="X4324" s="2" t="s">
        <v>98</v>
      </c>
      <c r="Y4324" s="2" t="s">
        <v>186</v>
      </c>
      <c r="Z4324" s="2" t="s">
        <v>98</v>
      </c>
      <c r="AA4324" s="2" t="s">
        <v>98</v>
      </c>
      <c r="AB4324" s="2" t="s">
        <v>97</v>
      </c>
      <c r="AC4324" t="s">
        <v>190</v>
      </c>
      <c r="AD4324" t="s">
        <v>97</v>
      </c>
      <c r="AE4324" s="1" t="s">
        <v>98</v>
      </c>
      <c r="AF4324" t="s">
        <v>98</v>
      </c>
    </row>
    <row r="4325" spans="1:32">
      <c r="A4325" s="3" t="s">
        <v>184</v>
      </c>
      <c r="B4325">
        <v>4315</v>
      </c>
      <c r="C4325" s="6">
        <v>215251</v>
      </c>
      <c r="D4325" t="s">
        <v>136</v>
      </c>
      <c r="E4325" s="2" t="s">
        <v>98</v>
      </c>
      <c r="F4325" s="2" t="s">
        <v>98</v>
      </c>
      <c r="G4325" s="2" t="s">
        <v>98</v>
      </c>
      <c r="H4325" s="2" t="s">
        <v>97</v>
      </c>
      <c r="I4325" s="2" t="s">
        <v>144</v>
      </c>
      <c r="J4325" s="2" t="s">
        <v>97</v>
      </c>
      <c r="K4325" s="2" t="s">
        <v>135</v>
      </c>
      <c r="L4325" t="s">
        <v>138</v>
      </c>
      <c r="M4325" s="2" t="s">
        <v>100</v>
      </c>
      <c r="N4325" s="71" t="s">
        <v>97</v>
      </c>
      <c r="O4325" s="71" t="s">
        <v>163</v>
      </c>
      <c r="P4325" s="4" t="s">
        <v>97</v>
      </c>
      <c r="Q4325" s="2" t="s">
        <v>97</v>
      </c>
      <c r="R4325" s="2" t="s">
        <v>98</v>
      </c>
      <c r="S4325" t="s">
        <v>97</v>
      </c>
      <c r="T4325" t="s">
        <v>98</v>
      </c>
      <c r="U4325" s="2" t="s">
        <v>98</v>
      </c>
      <c r="V4325" s="2" t="s">
        <v>98</v>
      </c>
      <c r="W4325" s="2" t="s">
        <v>98</v>
      </c>
      <c r="X4325" s="2" t="s">
        <v>98</v>
      </c>
      <c r="Y4325" s="2" t="s">
        <v>99</v>
      </c>
      <c r="Z4325" s="2" t="s">
        <v>98</v>
      </c>
      <c r="AA4325" s="2" t="s">
        <v>98</v>
      </c>
      <c r="AB4325" s="2" t="s">
        <v>185</v>
      </c>
      <c r="AC4325" t="s">
        <v>189</v>
      </c>
      <c r="AD4325" t="s">
        <v>98</v>
      </c>
      <c r="AE4325" s="1" t="s">
        <v>98</v>
      </c>
      <c r="AF4325" t="s">
        <v>97</v>
      </c>
    </row>
    <row r="4326" spans="1:32">
      <c r="A4326" s="3" t="s">
        <v>184</v>
      </c>
      <c r="B4326">
        <v>4316</v>
      </c>
      <c r="C4326" s="6">
        <v>215272</v>
      </c>
      <c r="D4326" t="s">
        <v>136</v>
      </c>
      <c r="E4326" s="2" t="s">
        <v>98</v>
      </c>
      <c r="F4326" s="2" t="s">
        <v>98</v>
      </c>
      <c r="G4326" s="2" t="s">
        <v>98</v>
      </c>
      <c r="H4326" s="2" t="s">
        <v>97</v>
      </c>
      <c r="I4326" s="2" t="s">
        <v>147</v>
      </c>
      <c r="J4326" s="2" t="s">
        <v>97</v>
      </c>
      <c r="K4326" s="2" t="s">
        <v>134</v>
      </c>
      <c r="L4326" t="s">
        <v>140</v>
      </c>
      <c r="M4326" s="2" t="s">
        <v>100</v>
      </c>
      <c r="N4326" s="71" t="s">
        <v>97</v>
      </c>
      <c r="O4326" s="71" t="s">
        <v>174</v>
      </c>
      <c r="P4326" s="4" t="s">
        <v>182</v>
      </c>
      <c r="Q4326" s="2" t="s">
        <v>98</v>
      </c>
      <c r="R4326" s="2" t="s">
        <v>98</v>
      </c>
      <c r="S4326" t="s">
        <v>98</v>
      </c>
      <c r="T4326" t="s">
        <v>98</v>
      </c>
      <c r="U4326" s="2" t="s">
        <v>98</v>
      </c>
      <c r="V4326" s="2" t="s">
        <v>98</v>
      </c>
      <c r="W4326" s="2" t="s">
        <v>98</v>
      </c>
      <c r="X4326" s="2" t="s">
        <v>98</v>
      </c>
      <c r="Y4326" s="2" t="s">
        <v>186</v>
      </c>
      <c r="Z4326" s="2" t="s">
        <v>98</v>
      </c>
      <c r="AA4326" s="2" t="s">
        <v>98</v>
      </c>
      <c r="AB4326" s="2" t="s">
        <v>98</v>
      </c>
      <c r="AC4326" t="s">
        <v>190</v>
      </c>
      <c r="AD4326" t="s">
        <v>97</v>
      </c>
      <c r="AE4326" s="1" t="s">
        <v>98</v>
      </c>
      <c r="AF4326" t="s">
        <v>98</v>
      </c>
    </row>
    <row r="4327" spans="1:32">
      <c r="A4327" s="3" t="s">
        <v>184</v>
      </c>
      <c r="B4327">
        <v>4317</v>
      </c>
      <c r="C4327" s="6">
        <v>215316</v>
      </c>
      <c r="D4327" t="s">
        <v>137</v>
      </c>
      <c r="E4327" s="2" t="s">
        <v>98</v>
      </c>
      <c r="F4327" s="2" t="s">
        <v>98</v>
      </c>
      <c r="G4327" s="2" t="s">
        <v>98</v>
      </c>
      <c r="H4327" s="2" t="s">
        <v>97</v>
      </c>
      <c r="I4327" s="2" t="s">
        <v>149</v>
      </c>
      <c r="J4327" s="2" t="s">
        <v>97</v>
      </c>
      <c r="K4327" s="2" t="s">
        <v>134</v>
      </c>
      <c r="L4327" t="s">
        <v>140</v>
      </c>
      <c r="M4327" s="2" t="s">
        <v>101</v>
      </c>
      <c r="N4327" s="71" t="s">
        <v>98</v>
      </c>
      <c r="O4327" s="71" t="s">
        <v>163</v>
      </c>
      <c r="P4327" s="4" t="s">
        <v>182</v>
      </c>
      <c r="Q4327" s="2" t="s">
        <v>98</v>
      </c>
      <c r="R4327" s="2" t="s">
        <v>98</v>
      </c>
      <c r="S4327" t="s">
        <v>98</v>
      </c>
      <c r="T4327" t="s">
        <v>98</v>
      </c>
      <c r="U4327" s="2" t="s">
        <v>98</v>
      </c>
      <c r="V4327" s="2" t="s">
        <v>98</v>
      </c>
      <c r="W4327" s="2" t="s">
        <v>98</v>
      </c>
      <c r="X4327" s="2" t="s">
        <v>98</v>
      </c>
      <c r="Y4327" s="2" t="s">
        <v>99</v>
      </c>
      <c r="Z4327" s="2" t="s">
        <v>98</v>
      </c>
      <c r="AA4327" s="2" t="s">
        <v>98</v>
      </c>
      <c r="AB4327" s="2" t="s">
        <v>97</v>
      </c>
      <c r="AC4327" t="s">
        <v>190</v>
      </c>
      <c r="AD4327" t="s">
        <v>97</v>
      </c>
      <c r="AE4327" s="1" t="s">
        <v>98</v>
      </c>
      <c r="AF4327" t="s">
        <v>98</v>
      </c>
    </row>
    <row r="4328" spans="1:32">
      <c r="A4328" s="3" t="s">
        <v>184</v>
      </c>
      <c r="B4328">
        <v>4318</v>
      </c>
      <c r="C4328" s="6">
        <v>215320</v>
      </c>
      <c r="D4328" t="s">
        <v>136</v>
      </c>
      <c r="E4328" s="2" t="s">
        <v>98</v>
      </c>
      <c r="F4328" s="2" t="s">
        <v>98</v>
      </c>
      <c r="G4328" s="2" t="s">
        <v>98</v>
      </c>
      <c r="H4328" s="2" t="s">
        <v>97</v>
      </c>
      <c r="I4328" s="2" t="s">
        <v>149</v>
      </c>
      <c r="J4328" s="2" t="s">
        <v>97</v>
      </c>
      <c r="K4328" s="2" t="s">
        <v>135</v>
      </c>
      <c r="L4328" t="s">
        <v>139</v>
      </c>
      <c r="M4328" s="2" t="s">
        <v>100</v>
      </c>
      <c r="N4328" s="71" t="s">
        <v>97</v>
      </c>
      <c r="O4328" s="71" t="s">
        <v>174</v>
      </c>
      <c r="P4328" s="4" t="s">
        <v>97</v>
      </c>
      <c r="Q4328" s="2" t="s">
        <v>97</v>
      </c>
      <c r="R4328" s="2" t="s">
        <v>98</v>
      </c>
      <c r="S4328" t="s">
        <v>97</v>
      </c>
      <c r="T4328" t="s">
        <v>98</v>
      </c>
      <c r="U4328" s="2" t="s">
        <v>98</v>
      </c>
      <c r="V4328" s="2" t="s">
        <v>98</v>
      </c>
      <c r="W4328" s="2" t="s">
        <v>98</v>
      </c>
      <c r="X4328" s="2" t="s">
        <v>98</v>
      </c>
      <c r="Y4328" s="2" t="s">
        <v>99</v>
      </c>
      <c r="Z4328" s="2" t="s">
        <v>98</v>
      </c>
      <c r="AA4328" s="2" t="s">
        <v>98</v>
      </c>
      <c r="AB4328" s="2" t="s">
        <v>185</v>
      </c>
      <c r="AC4328" t="s">
        <v>189</v>
      </c>
      <c r="AD4328" t="s">
        <v>98</v>
      </c>
      <c r="AE4328" s="1" t="s">
        <v>98</v>
      </c>
      <c r="AF4328" t="s">
        <v>97</v>
      </c>
    </row>
    <row r="4329" spans="1:32">
      <c r="A4329" s="3" t="s">
        <v>184</v>
      </c>
      <c r="B4329">
        <v>4319</v>
      </c>
      <c r="C4329" s="6">
        <v>215329</v>
      </c>
      <c r="D4329" t="s">
        <v>137</v>
      </c>
      <c r="E4329" s="2" t="s">
        <v>98</v>
      </c>
      <c r="F4329" s="2" t="s">
        <v>98</v>
      </c>
      <c r="G4329" s="2" t="s">
        <v>98</v>
      </c>
      <c r="H4329" s="2" t="s">
        <v>97</v>
      </c>
      <c r="I4329" s="2" t="s">
        <v>149</v>
      </c>
      <c r="J4329" s="2" t="s">
        <v>97</v>
      </c>
      <c r="K4329" s="2" t="s">
        <v>134</v>
      </c>
      <c r="L4329" t="s">
        <v>140</v>
      </c>
      <c r="M4329" s="2" t="s">
        <v>100</v>
      </c>
      <c r="N4329" s="71" t="s">
        <v>98</v>
      </c>
      <c r="O4329" s="71" t="s">
        <v>174</v>
      </c>
      <c r="P4329" s="4" t="s">
        <v>182</v>
      </c>
      <c r="Q4329" s="2" t="s">
        <v>98</v>
      </c>
      <c r="R4329" s="2" t="s">
        <v>98</v>
      </c>
      <c r="S4329" t="s">
        <v>98</v>
      </c>
      <c r="T4329" t="s">
        <v>98</v>
      </c>
      <c r="U4329" s="2" t="s">
        <v>98</v>
      </c>
      <c r="V4329" s="2" t="s">
        <v>98</v>
      </c>
      <c r="W4329" s="2" t="s">
        <v>98</v>
      </c>
      <c r="X4329" s="2" t="s">
        <v>98</v>
      </c>
      <c r="Y4329" s="2" t="s">
        <v>186</v>
      </c>
      <c r="Z4329" s="2" t="s">
        <v>98</v>
      </c>
      <c r="AA4329" s="2" t="s">
        <v>98</v>
      </c>
      <c r="AB4329" s="2" t="s">
        <v>98</v>
      </c>
      <c r="AC4329" t="s">
        <v>190</v>
      </c>
      <c r="AD4329" t="s">
        <v>97</v>
      </c>
      <c r="AE4329" s="1" t="s">
        <v>98</v>
      </c>
      <c r="AF4329" t="s">
        <v>98</v>
      </c>
    </row>
    <row r="4330" spans="1:32">
      <c r="A4330" s="3" t="s">
        <v>184</v>
      </c>
      <c r="B4330">
        <v>4320</v>
      </c>
      <c r="C4330" s="6">
        <v>215344</v>
      </c>
      <c r="D4330" t="s">
        <v>137</v>
      </c>
      <c r="E4330" s="2" t="s">
        <v>98</v>
      </c>
      <c r="F4330" s="2" t="s">
        <v>98</v>
      </c>
      <c r="G4330" s="2" t="s">
        <v>98</v>
      </c>
      <c r="H4330" s="2" t="s">
        <v>98</v>
      </c>
      <c r="I4330" s="2" t="s">
        <v>149</v>
      </c>
      <c r="J4330" s="2" t="s">
        <v>97</v>
      </c>
      <c r="K4330" s="2" t="s">
        <v>134</v>
      </c>
      <c r="L4330" t="s">
        <v>140</v>
      </c>
      <c r="M4330" s="2" t="s">
        <v>101</v>
      </c>
      <c r="N4330" s="71" t="s">
        <v>98</v>
      </c>
      <c r="O4330" s="71" t="s">
        <v>174</v>
      </c>
      <c r="P4330" s="4" t="s">
        <v>182</v>
      </c>
      <c r="Q4330" s="2" t="s">
        <v>98</v>
      </c>
      <c r="R4330" s="2" t="s">
        <v>98</v>
      </c>
      <c r="S4330" t="s">
        <v>98</v>
      </c>
      <c r="T4330" t="s">
        <v>98</v>
      </c>
      <c r="U4330" s="2" t="s">
        <v>98</v>
      </c>
      <c r="V4330" s="2" t="s">
        <v>98</v>
      </c>
      <c r="W4330" s="2" t="s">
        <v>98</v>
      </c>
      <c r="X4330" s="2" t="s">
        <v>98</v>
      </c>
      <c r="Y4330" s="2" t="s">
        <v>98</v>
      </c>
      <c r="Z4330" s="2" t="s">
        <v>98</v>
      </c>
      <c r="AA4330" s="2" t="s">
        <v>98</v>
      </c>
      <c r="AB4330" s="2" t="s">
        <v>97</v>
      </c>
      <c r="AC4330" t="s">
        <v>190</v>
      </c>
      <c r="AD4330" t="s">
        <v>97</v>
      </c>
      <c r="AE4330" s="1" t="s">
        <v>98</v>
      </c>
      <c r="AF4330" t="s">
        <v>98</v>
      </c>
    </row>
    <row r="4331" spans="1:32">
      <c r="A4331" s="3" t="s">
        <v>184</v>
      </c>
      <c r="B4331">
        <v>4321</v>
      </c>
      <c r="C4331" s="6">
        <v>215373</v>
      </c>
      <c r="D4331" t="s">
        <v>137</v>
      </c>
      <c r="E4331" s="2" t="s">
        <v>98</v>
      </c>
      <c r="F4331" s="2" t="s">
        <v>98</v>
      </c>
      <c r="G4331" s="2" t="s">
        <v>98</v>
      </c>
      <c r="H4331" s="2" t="s">
        <v>97</v>
      </c>
      <c r="I4331" s="2" t="s">
        <v>146</v>
      </c>
      <c r="J4331" s="2" t="s">
        <v>97</v>
      </c>
      <c r="K4331" s="2" t="s">
        <v>134</v>
      </c>
      <c r="L4331" t="s">
        <v>140</v>
      </c>
      <c r="M4331" s="2" t="s">
        <v>101</v>
      </c>
      <c r="N4331" s="71" t="s">
        <v>98</v>
      </c>
      <c r="O4331" s="71" t="s">
        <v>174</v>
      </c>
      <c r="P4331" s="4" t="s">
        <v>182</v>
      </c>
      <c r="Q4331" s="2" t="s">
        <v>98</v>
      </c>
      <c r="R4331" s="2" t="s">
        <v>98</v>
      </c>
      <c r="S4331" t="s">
        <v>98</v>
      </c>
      <c r="T4331" t="s">
        <v>98</v>
      </c>
      <c r="U4331" s="2" t="s">
        <v>98</v>
      </c>
      <c r="V4331" s="2" t="s">
        <v>98</v>
      </c>
      <c r="W4331" s="2" t="s">
        <v>98</v>
      </c>
      <c r="X4331" s="2" t="s">
        <v>98</v>
      </c>
      <c r="Y4331" s="2" t="s">
        <v>186</v>
      </c>
      <c r="Z4331" s="2" t="s">
        <v>98</v>
      </c>
      <c r="AA4331" s="2" t="s">
        <v>98</v>
      </c>
      <c r="AB4331" s="2" t="s">
        <v>99</v>
      </c>
      <c r="AC4331" t="s">
        <v>190</v>
      </c>
      <c r="AD4331" t="s">
        <v>97</v>
      </c>
      <c r="AE4331" s="1" t="s">
        <v>98</v>
      </c>
      <c r="AF4331" t="s">
        <v>98</v>
      </c>
    </row>
    <row r="4332" spans="1:32">
      <c r="A4332" s="3" t="s">
        <v>184</v>
      </c>
      <c r="B4332">
        <v>4322</v>
      </c>
      <c r="C4332" s="6">
        <v>215382</v>
      </c>
      <c r="D4332" t="s">
        <v>136</v>
      </c>
      <c r="E4332" s="2" t="s">
        <v>98</v>
      </c>
      <c r="F4332" s="2" t="s">
        <v>98</v>
      </c>
      <c r="G4332" s="2" t="s">
        <v>98</v>
      </c>
      <c r="H4332" s="2" t="s">
        <v>97</v>
      </c>
      <c r="I4332" s="2" t="s">
        <v>148</v>
      </c>
      <c r="J4332" s="2" t="s">
        <v>97</v>
      </c>
      <c r="K4332" s="2" t="s">
        <v>134</v>
      </c>
      <c r="L4332" t="s">
        <v>140</v>
      </c>
      <c r="M4332" s="2" t="s">
        <v>101</v>
      </c>
      <c r="N4332" s="71" t="s">
        <v>97</v>
      </c>
      <c r="O4332" s="71" t="s">
        <v>163</v>
      </c>
      <c r="P4332" s="4" t="s">
        <v>182</v>
      </c>
      <c r="Q4332" s="2" t="s">
        <v>98</v>
      </c>
      <c r="R4332" s="2" t="s">
        <v>98</v>
      </c>
      <c r="S4332" t="s">
        <v>98</v>
      </c>
      <c r="T4332" t="s">
        <v>98</v>
      </c>
      <c r="U4332" s="2" t="s">
        <v>98</v>
      </c>
      <c r="V4332" s="2" t="s">
        <v>98</v>
      </c>
      <c r="W4332" s="2" t="s">
        <v>98</v>
      </c>
      <c r="X4332" s="2" t="s">
        <v>98</v>
      </c>
      <c r="Y4332" s="2" t="s">
        <v>186</v>
      </c>
      <c r="Z4332" s="2" t="s">
        <v>98</v>
      </c>
      <c r="AA4332" s="2" t="s">
        <v>98</v>
      </c>
      <c r="AB4332" s="2" t="s">
        <v>98</v>
      </c>
      <c r="AC4332" t="s">
        <v>190</v>
      </c>
      <c r="AD4332" t="s">
        <v>97</v>
      </c>
      <c r="AE4332" s="1" t="s">
        <v>98</v>
      </c>
      <c r="AF4332" t="s">
        <v>98</v>
      </c>
    </row>
    <row r="4333" spans="1:32">
      <c r="A4333" s="3" t="s">
        <v>184</v>
      </c>
      <c r="B4333">
        <v>4323</v>
      </c>
      <c r="C4333" s="6">
        <v>215386</v>
      </c>
      <c r="D4333" t="s">
        <v>137</v>
      </c>
      <c r="E4333" s="2" t="s">
        <v>98</v>
      </c>
      <c r="F4333" s="2" t="s">
        <v>98</v>
      </c>
      <c r="G4333" s="2" t="s">
        <v>98</v>
      </c>
      <c r="H4333" s="2" t="s">
        <v>97</v>
      </c>
      <c r="I4333" s="2" t="s">
        <v>144</v>
      </c>
      <c r="J4333" s="2" t="s">
        <v>97</v>
      </c>
      <c r="K4333" s="2" t="s">
        <v>134</v>
      </c>
      <c r="L4333" t="s">
        <v>140</v>
      </c>
      <c r="M4333" s="2" t="s">
        <v>101</v>
      </c>
      <c r="N4333" s="71" t="s">
        <v>97</v>
      </c>
      <c r="O4333" s="71" t="s">
        <v>174</v>
      </c>
      <c r="P4333" s="4" t="s">
        <v>182</v>
      </c>
      <c r="Q4333" s="2" t="s">
        <v>98</v>
      </c>
      <c r="R4333" s="2" t="s">
        <v>98</v>
      </c>
      <c r="S4333" t="s">
        <v>98</v>
      </c>
      <c r="T4333" t="s">
        <v>98</v>
      </c>
      <c r="U4333" s="2" t="s">
        <v>98</v>
      </c>
      <c r="V4333" s="2" t="s">
        <v>98</v>
      </c>
      <c r="W4333" s="2" t="s">
        <v>98</v>
      </c>
      <c r="X4333" s="2" t="s">
        <v>98</v>
      </c>
      <c r="Y4333" s="2" t="s">
        <v>186</v>
      </c>
      <c r="Z4333" s="2" t="s">
        <v>98</v>
      </c>
      <c r="AA4333" s="2" t="s">
        <v>98</v>
      </c>
      <c r="AB4333" s="2" t="s">
        <v>97</v>
      </c>
      <c r="AC4333" t="s">
        <v>190</v>
      </c>
      <c r="AD4333" t="s">
        <v>97</v>
      </c>
      <c r="AE4333" s="1" t="s">
        <v>98</v>
      </c>
      <c r="AF4333" t="s">
        <v>98</v>
      </c>
    </row>
    <row r="4334" spans="1:32">
      <c r="A4334" s="3" t="s">
        <v>184</v>
      </c>
      <c r="B4334">
        <v>4324</v>
      </c>
      <c r="C4334" s="6">
        <v>215391</v>
      </c>
      <c r="D4334" t="s">
        <v>136</v>
      </c>
      <c r="E4334" s="2" t="s">
        <v>98</v>
      </c>
      <c r="F4334" s="2" t="s">
        <v>98</v>
      </c>
      <c r="G4334" s="2" t="s">
        <v>98</v>
      </c>
      <c r="H4334" s="2" t="s">
        <v>98</v>
      </c>
      <c r="I4334" s="2" t="s">
        <v>144</v>
      </c>
      <c r="J4334" s="2" t="s">
        <v>97</v>
      </c>
      <c r="K4334" s="2" t="s">
        <v>134</v>
      </c>
      <c r="L4334" t="s">
        <v>140</v>
      </c>
      <c r="M4334" s="2" t="s">
        <v>101</v>
      </c>
      <c r="N4334" s="71" t="s">
        <v>97</v>
      </c>
      <c r="O4334" s="71" t="s">
        <v>174</v>
      </c>
      <c r="P4334" s="4" t="s">
        <v>182</v>
      </c>
      <c r="Q4334" s="2" t="s">
        <v>98</v>
      </c>
      <c r="R4334" s="2" t="s">
        <v>98</v>
      </c>
      <c r="S4334" t="s">
        <v>98</v>
      </c>
      <c r="T4334" t="s">
        <v>98</v>
      </c>
      <c r="U4334" s="2" t="s">
        <v>98</v>
      </c>
      <c r="V4334" s="2" t="s">
        <v>98</v>
      </c>
      <c r="W4334" s="2" t="s">
        <v>98</v>
      </c>
      <c r="X4334" s="2" t="s">
        <v>98</v>
      </c>
      <c r="Y4334" s="2" t="s">
        <v>98</v>
      </c>
      <c r="Z4334" s="2" t="s">
        <v>98</v>
      </c>
      <c r="AA4334" s="2" t="s">
        <v>98</v>
      </c>
      <c r="AB4334" s="2" t="s">
        <v>97</v>
      </c>
      <c r="AC4334" t="s">
        <v>190</v>
      </c>
      <c r="AD4334" t="s">
        <v>97</v>
      </c>
      <c r="AE4334" s="1" t="s">
        <v>98</v>
      </c>
      <c r="AF4334" t="s">
        <v>97</v>
      </c>
    </row>
    <row r="4335" spans="1:32">
      <c r="A4335" s="3" t="s">
        <v>184</v>
      </c>
      <c r="B4335">
        <v>4325</v>
      </c>
      <c r="C4335" s="6">
        <v>215406</v>
      </c>
      <c r="D4335" t="s">
        <v>137</v>
      </c>
      <c r="E4335" s="2" t="s">
        <v>98</v>
      </c>
      <c r="F4335" s="2" t="s">
        <v>98</v>
      </c>
      <c r="G4335" s="2" t="s">
        <v>98</v>
      </c>
      <c r="H4335" s="2" t="s">
        <v>97</v>
      </c>
      <c r="I4335" s="2" t="s">
        <v>149</v>
      </c>
      <c r="J4335" s="2" t="s">
        <v>97</v>
      </c>
      <c r="K4335" s="2" t="s">
        <v>134</v>
      </c>
      <c r="L4335" t="s">
        <v>140</v>
      </c>
      <c r="M4335" s="2" t="s">
        <v>101</v>
      </c>
      <c r="N4335" s="71" t="s">
        <v>99</v>
      </c>
      <c r="O4335" s="71" t="s">
        <v>174</v>
      </c>
      <c r="P4335" s="4" t="s">
        <v>182</v>
      </c>
      <c r="Q4335" s="2" t="s">
        <v>98</v>
      </c>
      <c r="R4335" s="2" t="s">
        <v>98</v>
      </c>
      <c r="S4335" t="s">
        <v>98</v>
      </c>
      <c r="T4335" t="s">
        <v>98</v>
      </c>
      <c r="U4335" s="2" t="s">
        <v>98</v>
      </c>
      <c r="V4335" s="2" t="s">
        <v>98</v>
      </c>
      <c r="W4335" s="2" t="s">
        <v>98</v>
      </c>
      <c r="X4335" s="2" t="s">
        <v>98</v>
      </c>
      <c r="Y4335" s="2" t="s">
        <v>98</v>
      </c>
      <c r="Z4335" s="2" t="s">
        <v>98</v>
      </c>
      <c r="AA4335" s="2" t="s">
        <v>98</v>
      </c>
      <c r="AB4335" s="2" t="s">
        <v>97</v>
      </c>
      <c r="AC4335" t="s">
        <v>190</v>
      </c>
      <c r="AD4335" t="s">
        <v>97</v>
      </c>
      <c r="AE4335" s="1" t="s">
        <v>98</v>
      </c>
      <c r="AF4335" t="s">
        <v>98</v>
      </c>
    </row>
    <row r="4336" spans="1:32">
      <c r="A4336" s="3" t="s">
        <v>184</v>
      </c>
      <c r="B4336">
        <v>4326</v>
      </c>
      <c r="C4336" s="6">
        <v>215415</v>
      </c>
      <c r="D4336" t="s">
        <v>137</v>
      </c>
      <c r="E4336" s="2" t="s">
        <v>98</v>
      </c>
      <c r="F4336" s="2" t="s">
        <v>98</v>
      </c>
      <c r="G4336" s="2" t="s">
        <v>98</v>
      </c>
      <c r="H4336" s="2" t="s">
        <v>98</v>
      </c>
      <c r="I4336" s="2" t="s">
        <v>144</v>
      </c>
      <c r="J4336" s="2" t="s">
        <v>97</v>
      </c>
      <c r="K4336" s="2" t="s">
        <v>134</v>
      </c>
      <c r="L4336" t="s">
        <v>140</v>
      </c>
      <c r="M4336" s="2" t="s">
        <v>101</v>
      </c>
      <c r="N4336" s="71" t="s">
        <v>98</v>
      </c>
      <c r="O4336" s="71" t="s">
        <v>174</v>
      </c>
      <c r="P4336" s="4" t="s">
        <v>182</v>
      </c>
      <c r="Q4336" s="2" t="s">
        <v>98</v>
      </c>
      <c r="R4336" s="2" t="s">
        <v>98</v>
      </c>
      <c r="S4336" t="s">
        <v>98</v>
      </c>
      <c r="T4336" t="s">
        <v>98</v>
      </c>
      <c r="U4336" s="2" t="s">
        <v>98</v>
      </c>
      <c r="V4336" s="2" t="s">
        <v>98</v>
      </c>
      <c r="W4336" s="2" t="s">
        <v>98</v>
      </c>
      <c r="X4336" s="2" t="s">
        <v>98</v>
      </c>
      <c r="Y4336" s="2" t="s">
        <v>98</v>
      </c>
      <c r="Z4336" s="2" t="s">
        <v>98</v>
      </c>
      <c r="AA4336" s="2" t="s">
        <v>98</v>
      </c>
      <c r="AB4336" s="2" t="s">
        <v>97</v>
      </c>
      <c r="AC4336" t="s">
        <v>190</v>
      </c>
      <c r="AD4336" t="s">
        <v>97</v>
      </c>
      <c r="AE4336" s="1" t="s">
        <v>98</v>
      </c>
      <c r="AF4336" t="s">
        <v>97</v>
      </c>
    </row>
    <row r="4337" spans="1:32">
      <c r="A4337" s="3" t="s">
        <v>184</v>
      </c>
      <c r="B4337">
        <v>4327</v>
      </c>
      <c r="C4337" s="6">
        <v>215422</v>
      </c>
      <c r="D4337" t="s">
        <v>136</v>
      </c>
      <c r="E4337" s="2" t="s">
        <v>98</v>
      </c>
      <c r="F4337" s="2" t="s">
        <v>98</v>
      </c>
      <c r="G4337" s="2" t="s">
        <v>98</v>
      </c>
      <c r="H4337" s="2" t="s">
        <v>97</v>
      </c>
      <c r="I4337" s="2" t="s">
        <v>147</v>
      </c>
      <c r="J4337" s="2" t="s">
        <v>97</v>
      </c>
      <c r="K4337" s="2" t="s">
        <v>134</v>
      </c>
      <c r="L4337" t="s">
        <v>140</v>
      </c>
      <c r="M4337" s="2" t="s">
        <v>100</v>
      </c>
      <c r="N4337" s="71" t="s">
        <v>97</v>
      </c>
      <c r="O4337" s="71" t="s">
        <v>163</v>
      </c>
      <c r="P4337" s="4" t="s">
        <v>182</v>
      </c>
      <c r="Q4337" s="2" t="s">
        <v>98</v>
      </c>
      <c r="R4337" s="2" t="s">
        <v>98</v>
      </c>
      <c r="S4337" t="s">
        <v>98</v>
      </c>
      <c r="T4337" t="s">
        <v>98</v>
      </c>
      <c r="U4337" s="2" t="s">
        <v>98</v>
      </c>
      <c r="V4337" s="2" t="s">
        <v>98</v>
      </c>
      <c r="W4337" s="2" t="s">
        <v>98</v>
      </c>
      <c r="X4337" s="2" t="s">
        <v>98</v>
      </c>
      <c r="Y4337" s="2" t="s">
        <v>186</v>
      </c>
      <c r="Z4337" s="2" t="s">
        <v>98</v>
      </c>
      <c r="AA4337" s="2" t="s">
        <v>98</v>
      </c>
      <c r="AB4337" s="2" t="s">
        <v>97</v>
      </c>
      <c r="AC4337" t="s">
        <v>190</v>
      </c>
      <c r="AD4337" t="s">
        <v>97</v>
      </c>
      <c r="AE4337" s="1" t="s">
        <v>98</v>
      </c>
      <c r="AF4337" t="s">
        <v>98</v>
      </c>
    </row>
    <row r="4338" spans="1:32">
      <c r="A4338" s="3" t="s">
        <v>184</v>
      </c>
      <c r="B4338">
        <v>4328</v>
      </c>
      <c r="C4338" s="6">
        <v>215452</v>
      </c>
      <c r="D4338" t="s">
        <v>137</v>
      </c>
      <c r="E4338" s="2" t="s">
        <v>98</v>
      </c>
      <c r="F4338" s="2" t="s">
        <v>98</v>
      </c>
      <c r="G4338" s="2" t="s">
        <v>98</v>
      </c>
      <c r="H4338" s="2" t="s">
        <v>98</v>
      </c>
      <c r="I4338" s="2" t="s">
        <v>148</v>
      </c>
      <c r="J4338" s="2" t="s">
        <v>97</v>
      </c>
      <c r="K4338" s="2" t="s">
        <v>134</v>
      </c>
      <c r="L4338" t="s">
        <v>140</v>
      </c>
      <c r="M4338" s="2" t="s">
        <v>101</v>
      </c>
      <c r="N4338" s="71" t="s">
        <v>98</v>
      </c>
      <c r="O4338" s="71" t="s">
        <v>174</v>
      </c>
      <c r="P4338" s="4" t="s">
        <v>182</v>
      </c>
      <c r="Q4338" s="2" t="s">
        <v>98</v>
      </c>
      <c r="R4338" s="2" t="s">
        <v>98</v>
      </c>
      <c r="S4338" t="s">
        <v>98</v>
      </c>
      <c r="T4338" t="s">
        <v>98</v>
      </c>
      <c r="U4338" s="2" t="s">
        <v>98</v>
      </c>
      <c r="V4338" s="2" t="s">
        <v>98</v>
      </c>
      <c r="W4338" s="2" t="s">
        <v>98</v>
      </c>
      <c r="X4338" s="2" t="s">
        <v>98</v>
      </c>
      <c r="Y4338" s="2" t="s">
        <v>186</v>
      </c>
      <c r="Z4338" s="2" t="s">
        <v>98</v>
      </c>
      <c r="AA4338" s="2" t="s">
        <v>98</v>
      </c>
      <c r="AB4338" s="2" t="s">
        <v>97</v>
      </c>
      <c r="AC4338" t="s">
        <v>190</v>
      </c>
      <c r="AD4338" t="s">
        <v>97</v>
      </c>
      <c r="AE4338" s="1" t="s">
        <v>98</v>
      </c>
      <c r="AF4338" t="s">
        <v>99</v>
      </c>
    </row>
    <row r="4339" spans="1:32">
      <c r="A4339" s="3" t="s">
        <v>184</v>
      </c>
      <c r="B4339">
        <v>4329</v>
      </c>
      <c r="C4339" s="6">
        <v>215458</v>
      </c>
      <c r="D4339" t="s">
        <v>137</v>
      </c>
      <c r="E4339" s="2" t="s">
        <v>97</v>
      </c>
      <c r="F4339" s="2" t="s">
        <v>98</v>
      </c>
      <c r="G4339" s="2" t="s">
        <v>98</v>
      </c>
      <c r="H4339" s="2" t="s">
        <v>97</v>
      </c>
      <c r="I4339" s="2" t="s">
        <v>148</v>
      </c>
      <c r="J4339" s="2" t="s">
        <v>97</v>
      </c>
      <c r="K4339" s="2" t="s">
        <v>134</v>
      </c>
      <c r="L4339" t="s">
        <v>139</v>
      </c>
      <c r="M4339" s="2" t="s">
        <v>100</v>
      </c>
      <c r="N4339" s="71" t="s">
        <v>97</v>
      </c>
      <c r="O4339" s="71" t="s">
        <v>163</v>
      </c>
      <c r="P4339" s="4" t="s">
        <v>97</v>
      </c>
      <c r="Q4339" s="2" t="s">
        <v>97</v>
      </c>
      <c r="R4339" s="2" t="s">
        <v>98</v>
      </c>
      <c r="S4339" t="s">
        <v>97</v>
      </c>
      <c r="T4339" t="s">
        <v>98</v>
      </c>
      <c r="U4339" s="2" t="s">
        <v>98</v>
      </c>
      <c r="V4339" s="2" t="s">
        <v>98</v>
      </c>
      <c r="W4339" s="2" t="s">
        <v>98</v>
      </c>
      <c r="X4339" s="2" t="s">
        <v>98</v>
      </c>
      <c r="Y4339" s="2" t="s">
        <v>99</v>
      </c>
      <c r="Z4339" s="2" t="s">
        <v>98</v>
      </c>
      <c r="AA4339" s="2" t="s">
        <v>98</v>
      </c>
      <c r="AB4339" s="2" t="s">
        <v>97</v>
      </c>
      <c r="AC4339" t="s">
        <v>190</v>
      </c>
      <c r="AD4339" t="s">
        <v>97</v>
      </c>
      <c r="AE4339" s="1" t="s">
        <v>98</v>
      </c>
      <c r="AF4339" t="s">
        <v>98</v>
      </c>
    </row>
    <row r="4340" spans="1:32">
      <c r="A4340" s="3" t="s">
        <v>184</v>
      </c>
      <c r="B4340">
        <v>4330</v>
      </c>
      <c r="C4340" s="6">
        <v>215462</v>
      </c>
      <c r="D4340" t="s">
        <v>136</v>
      </c>
      <c r="E4340" s="2" t="s">
        <v>98</v>
      </c>
      <c r="F4340" s="2" t="s">
        <v>98</v>
      </c>
      <c r="G4340" s="2" t="s">
        <v>98</v>
      </c>
      <c r="H4340" s="2" t="s">
        <v>97</v>
      </c>
      <c r="I4340" s="2" t="s">
        <v>146</v>
      </c>
      <c r="J4340" s="2" t="s">
        <v>97</v>
      </c>
      <c r="K4340" s="2" t="s">
        <v>134</v>
      </c>
      <c r="L4340" t="s">
        <v>140</v>
      </c>
      <c r="M4340" s="2" t="s">
        <v>100</v>
      </c>
      <c r="N4340" s="71" t="s">
        <v>97</v>
      </c>
      <c r="O4340" s="71" t="s">
        <v>174</v>
      </c>
      <c r="P4340" s="4" t="s">
        <v>182</v>
      </c>
      <c r="Q4340" s="2" t="s">
        <v>98</v>
      </c>
      <c r="R4340" s="2" t="s">
        <v>98</v>
      </c>
      <c r="S4340" t="s">
        <v>98</v>
      </c>
      <c r="T4340" t="s">
        <v>98</v>
      </c>
      <c r="U4340" s="2" t="s">
        <v>98</v>
      </c>
      <c r="V4340" s="2" t="s">
        <v>98</v>
      </c>
      <c r="W4340" s="2" t="s">
        <v>98</v>
      </c>
      <c r="X4340" s="2" t="s">
        <v>98</v>
      </c>
      <c r="Y4340" s="2" t="s">
        <v>99</v>
      </c>
      <c r="Z4340" s="2" t="s">
        <v>98</v>
      </c>
      <c r="AA4340" s="2" t="s">
        <v>98</v>
      </c>
      <c r="AB4340" s="2" t="s">
        <v>99</v>
      </c>
      <c r="AC4340" t="s">
        <v>190</v>
      </c>
      <c r="AD4340" t="s">
        <v>97</v>
      </c>
      <c r="AE4340" s="1" t="s">
        <v>98</v>
      </c>
      <c r="AF4340" t="s">
        <v>98</v>
      </c>
    </row>
    <row r="4341" spans="1:32">
      <c r="A4341" s="3" t="s">
        <v>184</v>
      </c>
      <c r="B4341">
        <v>4331</v>
      </c>
      <c r="C4341" s="6">
        <v>215468</v>
      </c>
      <c r="D4341" t="s">
        <v>137</v>
      </c>
      <c r="E4341" s="2" t="s">
        <v>98</v>
      </c>
      <c r="F4341" s="2" t="s">
        <v>98</v>
      </c>
      <c r="G4341" s="2" t="s">
        <v>98</v>
      </c>
      <c r="H4341" s="2" t="s">
        <v>98</v>
      </c>
      <c r="I4341" s="2" t="s">
        <v>148</v>
      </c>
      <c r="J4341" s="2" t="s">
        <v>97</v>
      </c>
      <c r="K4341" s="2" t="s">
        <v>134</v>
      </c>
      <c r="L4341" t="s">
        <v>140</v>
      </c>
      <c r="M4341" s="2" t="s">
        <v>100</v>
      </c>
      <c r="N4341" s="71" t="s">
        <v>97</v>
      </c>
      <c r="O4341" s="71" t="s">
        <v>174</v>
      </c>
      <c r="P4341" s="4" t="s">
        <v>182</v>
      </c>
      <c r="Q4341" s="2" t="s">
        <v>98</v>
      </c>
      <c r="R4341" s="2" t="s">
        <v>98</v>
      </c>
      <c r="S4341" t="s">
        <v>98</v>
      </c>
      <c r="T4341" t="s">
        <v>98</v>
      </c>
      <c r="U4341" s="2" t="s">
        <v>98</v>
      </c>
      <c r="V4341" s="2" t="s">
        <v>98</v>
      </c>
      <c r="W4341" s="2" t="s">
        <v>98</v>
      </c>
      <c r="X4341" s="2" t="s">
        <v>98</v>
      </c>
      <c r="Y4341" s="2" t="s">
        <v>186</v>
      </c>
      <c r="Z4341" s="2" t="s">
        <v>98</v>
      </c>
      <c r="AA4341" s="2" t="s">
        <v>98</v>
      </c>
      <c r="AB4341" s="2" t="s">
        <v>97</v>
      </c>
      <c r="AC4341" t="s">
        <v>190</v>
      </c>
      <c r="AD4341" t="s">
        <v>97</v>
      </c>
      <c r="AE4341" s="1" t="s">
        <v>98</v>
      </c>
      <c r="AF4341" t="s">
        <v>97</v>
      </c>
    </row>
    <row r="4342" spans="1:32">
      <c r="A4342" s="3" t="s">
        <v>184</v>
      </c>
      <c r="B4342">
        <v>4332</v>
      </c>
      <c r="C4342" s="6">
        <v>215490</v>
      </c>
      <c r="D4342" t="s">
        <v>136</v>
      </c>
      <c r="E4342" s="2" t="s">
        <v>98</v>
      </c>
      <c r="F4342" s="2" t="s">
        <v>98</v>
      </c>
      <c r="G4342" s="2" t="s">
        <v>97</v>
      </c>
      <c r="H4342" s="2" t="s">
        <v>98</v>
      </c>
      <c r="I4342" s="2" t="s">
        <v>145</v>
      </c>
      <c r="J4342" s="2" t="s">
        <v>98</v>
      </c>
      <c r="K4342" s="2" t="s">
        <v>135</v>
      </c>
      <c r="L4342" t="s">
        <v>138</v>
      </c>
      <c r="M4342" s="2" t="s">
        <v>101</v>
      </c>
      <c r="N4342" s="71" t="s">
        <v>98</v>
      </c>
      <c r="O4342" s="71" t="s">
        <v>174</v>
      </c>
      <c r="P4342" s="4" t="s">
        <v>97</v>
      </c>
      <c r="Q4342" s="2" t="s">
        <v>98</v>
      </c>
      <c r="R4342" s="2" t="s">
        <v>98</v>
      </c>
      <c r="S4342" t="s">
        <v>97</v>
      </c>
      <c r="T4342" t="s">
        <v>98</v>
      </c>
      <c r="U4342" s="2" t="s">
        <v>98</v>
      </c>
      <c r="V4342" s="2" t="s">
        <v>98</v>
      </c>
      <c r="W4342" s="2" t="s">
        <v>98</v>
      </c>
      <c r="X4342" s="2" t="s">
        <v>98</v>
      </c>
      <c r="Y4342" s="2" t="s">
        <v>99</v>
      </c>
      <c r="Z4342" s="2" t="s">
        <v>98</v>
      </c>
      <c r="AA4342" s="2" t="s">
        <v>98</v>
      </c>
      <c r="AB4342" s="2" t="s">
        <v>185</v>
      </c>
      <c r="AC4342" t="s">
        <v>190</v>
      </c>
      <c r="AD4342" t="s">
        <v>98</v>
      </c>
      <c r="AE4342" s="1" t="s">
        <v>98</v>
      </c>
      <c r="AF4342" t="s">
        <v>98</v>
      </c>
    </row>
    <row r="4343" spans="1:32">
      <c r="A4343" s="3" t="s">
        <v>184</v>
      </c>
      <c r="B4343">
        <v>4333</v>
      </c>
      <c r="C4343" s="6">
        <v>215501</v>
      </c>
      <c r="D4343" t="s">
        <v>137</v>
      </c>
      <c r="E4343" s="2" t="s">
        <v>98</v>
      </c>
      <c r="F4343" s="2" t="s">
        <v>98</v>
      </c>
      <c r="G4343" s="2" t="s">
        <v>98</v>
      </c>
      <c r="H4343" s="2" t="s">
        <v>97</v>
      </c>
      <c r="I4343" s="2" t="s">
        <v>146</v>
      </c>
      <c r="J4343" s="2" t="s">
        <v>97</v>
      </c>
      <c r="K4343" s="2" t="s">
        <v>134</v>
      </c>
      <c r="L4343" t="s">
        <v>140</v>
      </c>
      <c r="M4343" s="2" t="s">
        <v>100</v>
      </c>
      <c r="N4343" s="71" t="s">
        <v>98</v>
      </c>
      <c r="O4343" s="71" t="s">
        <v>163</v>
      </c>
      <c r="P4343" s="4" t="s">
        <v>97</v>
      </c>
      <c r="Q4343" s="2" t="s">
        <v>98</v>
      </c>
      <c r="R4343" s="2" t="s">
        <v>98</v>
      </c>
      <c r="S4343" t="s">
        <v>97</v>
      </c>
      <c r="T4343" t="s">
        <v>98</v>
      </c>
      <c r="U4343" s="2" t="s">
        <v>98</v>
      </c>
      <c r="V4343" s="2" t="s">
        <v>98</v>
      </c>
      <c r="W4343" s="2" t="s">
        <v>98</v>
      </c>
      <c r="X4343" s="2" t="s">
        <v>97</v>
      </c>
      <c r="Y4343" s="2" t="s">
        <v>186</v>
      </c>
      <c r="Z4343" s="2" t="s">
        <v>97</v>
      </c>
      <c r="AA4343" s="2" t="s">
        <v>98</v>
      </c>
      <c r="AB4343" s="2" t="s">
        <v>185</v>
      </c>
      <c r="AC4343" t="s">
        <v>190</v>
      </c>
      <c r="AD4343" t="s">
        <v>97</v>
      </c>
      <c r="AE4343" s="1" t="s">
        <v>98</v>
      </c>
      <c r="AF4343" t="s">
        <v>97</v>
      </c>
    </row>
    <row r="4344" spans="1:32">
      <c r="A4344" s="3" t="s">
        <v>184</v>
      </c>
      <c r="B4344">
        <v>4334</v>
      </c>
      <c r="C4344" s="6">
        <v>215520</v>
      </c>
      <c r="D4344" t="s">
        <v>137</v>
      </c>
      <c r="E4344" s="2" t="s">
        <v>97</v>
      </c>
      <c r="F4344" s="2" t="s">
        <v>98</v>
      </c>
      <c r="G4344" s="2" t="s">
        <v>98</v>
      </c>
      <c r="H4344" s="2" t="s">
        <v>98</v>
      </c>
      <c r="I4344" s="2" t="s">
        <v>149</v>
      </c>
      <c r="J4344" s="2" t="s">
        <v>97</v>
      </c>
      <c r="K4344" s="2" t="s">
        <v>134</v>
      </c>
      <c r="L4344" t="s">
        <v>140</v>
      </c>
      <c r="M4344" s="2" t="s">
        <v>100</v>
      </c>
      <c r="N4344" s="71" t="s">
        <v>97</v>
      </c>
      <c r="O4344" s="71" t="s">
        <v>163</v>
      </c>
      <c r="P4344" s="4" t="s">
        <v>98</v>
      </c>
      <c r="Q4344" s="2" t="s">
        <v>98</v>
      </c>
      <c r="R4344" s="2" t="s">
        <v>98</v>
      </c>
      <c r="S4344" t="s">
        <v>97</v>
      </c>
      <c r="T4344" t="s">
        <v>98</v>
      </c>
      <c r="U4344" s="2" t="s">
        <v>98</v>
      </c>
      <c r="V4344" s="2" t="s">
        <v>98</v>
      </c>
      <c r="W4344" s="2" t="s">
        <v>98</v>
      </c>
      <c r="X4344" s="2" t="s">
        <v>98</v>
      </c>
      <c r="Y4344" s="2" t="s">
        <v>186</v>
      </c>
      <c r="Z4344" s="2" t="s">
        <v>98</v>
      </c>
      <c r="AA4344" s="2" t="s">
        <v>98</v>
      </c>
      <c r="AB4344" s="2" t="s">
        <v>97</v>
      </c>
      <c r="AC4344" t="s">
        <v>190</v>
      </c>
      <c r="AD4344" t="s">
        <v>97</v>
      </c>
      <c r="AE4344" s="1" t="s">
        <v>98</v>
      </c>
      <c r="AF4344" t="s">
        <v>98</v>
      </c>
    </row>
    <row r="4345" spans="1:32">
      <c r="A4345" s="3" t="s">
        <v>184</v>
      </c>
      <c r="B4345">
        <v>4335</v>
      </c>
      <c r="C4345" s="6">
        <v>215530</v>
      </c>
      <c r="D4345" t="s">
        <v>136</v>
      </c>
      <c r="E4345" s="2" t="s">
        <v>97</v>
      </c>
      <c r="F4345" s="2" t="s">
        <v>97</v>
      </c>
      <c r="G4345" s="2" t="s">
        <v>98</v>
      </c>
      <c r="H4345" s="2" t="s">
        <v>99</v>
      </c>
      <c r="I4345" s="2" t="s">
        <v>145</v>
      </c>
      <c r="J4345" s="2" t="s">
        <v>97</v>
      </c>
      <c r="K4345" s="2" t="s">
        <v>134</v>
      </c>
      <c r="L4345" t="s">
        <v>139</v>
      </c>
      <c r="M4345" s="2" t="s">
        <v>101</v>
      </c>
      <c r="N4345" s="71" t="s">
        <v>97</v>
      </c>
      <c r="O4345" s="71" t="s">
        <v>174</v>
      </c>
      <c r="P4345" s="4" t="s">
        <v>97</v>
      </c>
      <c r="Q4345" s="2" t="s">
        <v>98</v>
      </c>
      <c r="R4345" s="2" t="s">
        <v>98</v>
      </c>
      <c r="S4345" t="s">
        <v>97</v>
      </c>
      <c r="T4345" t="s">
        <v>98</v>
      </c>
      <c r="U4345" s="2" t="s">
        <v>98</v>
      </c>
      <c r="V4345" s="2" t="s">
        <v>98</v>
      </c>
      <c r="W4345" s="2" t="s">
        <v>98</v>
      </c>
      <c r="X4345" s="2" t="s">
        <v>98</v>
      </c>
      <c r="Y4345" s="2" t="s">
        <v>98</v>
      </c>
      <c r="Z4345" s="2" t="s">
        <v>97</v>
      </c>
      <c r="AA4345" s="2" t="s">
        <v>97</v>
      </c>
      <c r="AB4345" s="2" t="s">
        <v>97</v>
      </c>
      <c r="AC4345" t="s">
        <v>190</v>
      </c>
      <c r="AD4345" t="s">
        <v>97</v>
      </c>
      <c r="AE4345" s="1" t="s">
        <v>98</v>
      </c>
      <c r="AF4345" t="s">
        <v>97</v>
      </c>
    </row>
    <row r="4346" spans="1:32">
      <c r="A4346" s="3" t="s">
        <v>184</v>
      </c>
      <c r="B4346">
        <v>4336</v>
      </c>
      <c r="C4346" s="6">
        <v>215538</v>
      </c>
      <c r="D4346" t="s">
        <v>136</v>
      </c>
      <c r="E4346" s="2" t="s">
        <v>98</v>
      </c>
      <c r="F4346" s="2" t="s">
        <v>98</v>
      </c>
      <c r="G4346" s="2" t="s">
        <v>98</v>
      </c>
      <c r="H4346" s="2" t="s">
        <v>97</v>
      </c>
      <c r="I4346" s="2" t="s">
        <v>146</v>
      </c>
      <c r="J4346" s="2" t="s">
        <v>97</v>
      </c>
      <c r="K4346" s="2" t="s">
        <v>134</v>
      </c>
      <c r="L4346" t="s">
        <v>140</v>
      </c>
      <c r="M4346" s="2" t="s">
        <v>100</v>
      </c>
      <c r="N4346" s="71" t="s">
        <v>97</v>
      </c>
      <c r="O4346" s="71" t="s">
        <v>174</v>
      </c>
      <c r="P4346" s="4" t="s">
        <v>182</v>
      </c>
      <c r="Q4346" s="2" t="s">
        <v>98</v>
      </c>
      <c r="R4346" s="2" t="s">
        <v>98</v>
      </c>
      <c r="S4346" t="s">
        <v>98</v>
      </c>
      <c r="T4346" t="s">
        <v>98</v>
      </c>
      <c r="U4346" s="2" t="s">
        <v>98</v>
      </c>
      <c r="V4346" s="2" t="s">
        <v>98</v>
      </c>
      <c r="W4346" s="2" t="s">
        <v>98</v>
      </c>
      <c r="X4346" s="2" t="s">
        <v>98</v>
      </c>
      <c r="Y4346" s="2" t="s">
        <v>98</v>
      </c>
      <c r="Z4346" s="2" t="s">
        <v>98</v>
      </c>
      <c r="AA4346" s="2" t="s">
        <v>98</v>
      </c>
      <c r="AB4346" s="2" t="s">
        <v>99</v>
      </c>
      <c r="AC4346" t="s">
        <v>190</v>
      </c>
      <c r="AD4346" t="s">
        <v>97</v>
      </c>
      <c r="AE4346" s="1" t="s">
        <v>98</v>
      </c>
      <c r="AF4346" t="s">
        <v>98</v>
      </c>
    </row>
    <row r="4347" spans="1:32">
      <c r="A4347" s="3" t="s">
        <v>183</v>
      </c>
      <c r="B4347">
        <v>4337</v>
      </c>
      <c r="C4347" s="6">
        <v>215539</v>
      </c>
      <c r="D4347" t="s">
        <v>136</v>
      </c>
      <c r="E4347" s="2" t="s">
        <v>98</v>
      </c>
      <c r="F4347" s="2" t="s">
        <v>98</v>
      </c>
      <c r="G4347" s="2" t="s">
        <v>98</v>
      </c>
      <c r="H4347" s="2" t="s">
        <v>99</v>
      </c>
      <c r="I4347" s="2" t="s">
        <v>146</v>
      </c>
      <c r="J4347" s="2" t="s">
        <v>97</v>
      </c>
      <c r="K4347" s="2" t="s">
        <v>134</v>
      </c>
      <c r="L4347" t="s">
        <v>140</v>
      </c>
      <c r="M4347" s="2" t="s">
        <v>100</v>
      </c>
      <c r="N4347" s="71" t="s">
        <v>97</v>
      </c>
      <c r="O4347" s="71" t="s">
        <v>163</v>
      </c>
      <c r="P4347" s="4" t="s">
        <v>97</v>
      </c>
      <c r="Q4347" s="2" t="s">
        <v>98</v>
      </c>
      <c r="R4347" s="2" t="s">
        <v>98</v>
      </c>
      <c r="S4347" t="s">
        <v>97</v>
      </c>
      <c r="T4347" t="s">
        <v>98</v>
      </c>
      <c r="U4347" s="2" t="s">
        <v>98</v>
      </c>
      <c r="V4347" s="2" t="s">
        <v>98</v>
      </c>
      <c r="W4347" s="2" t="s">
        <v>98</v>
      </c>
      <c r="X4347" s="2" t="s">
        <v>98</v>
      </c>
      <c r="Y4347" s="2" t="s">
        <v>98</v>
      </c>
      <c r="Z4347" s="2" t="s">
        <v>98</v>
      </c>
      <c r="AA4347" s="2" t="s">
        <v>98</v>
      </c>
      <c r="AB4347" s="2" t="s">
        <v>99</v>
      </c>
      <c r="AC4347" t="s">
        <v>190</v>
      </c>
      <c r="AD4347" t="s">
        <v>97</v>
      </c>
      <c r="AE4347" s="1" t="s">
        <v>98</v>
      </c>
      <c r="AF4347" t="s">
        <v>99</v>
      </c>
    </row>
    <row r="4348" spans="1:32">
      <c r="A4348" s="3" t="s">
        <v>184</v>
      </c>
      <c r="B4348">
        <v>4338</v>
      </c>
      <c r="C4348" s="6">
        <v>215545</v>
      </c>
      <c r="D4348" t="s">
        <v>136</v>
      </c>
      <c r="E4348" s="2" t="s">
        <v>98</v>
      </c>
      <c r="F4348" s="2" t="s">
        <v>98</v>
      </c>
      <c r="G4348" s="2" t="s">
        <v>98</v>
      </c>
      <c r="H4348" s="2" t="s">
        <v>97</v>
      </c>
      <c r="I4348" s="2" t="s">
        <v>147</v>
      </c>
      <c r="J4348" s="2" t="s">
        <v>97</v>
      </c>
      <c r="K4348" s="2" t="s">
        <v>134</v>
      </c>
      <c r="L4348" t="s">
        <v>140</v>
      </c>
      <c r="M4348" s="2" t="s">
        <v>100</v>
      </c>
      <c r="N4348" s="71" t="s">
        <v>97</v>
      </c>
      <c r="O4348" s="71" t="s">
        <v>174</v>
      </c>
      <c r="P4348" s="4" t="s">
        <v>182</v>
      </c>
      <c r="Q4348" s="2" t="s">
        <v>98</v>
      </c>
      <c r="R4348" s="2" t="s">
        <v>98</v>
      </c>
      <c r="S4348" t="s">
        <v>98</v>
      </c>
      <c r="T4348" t="s">
        <v>98</v>
      </c>
      <c r="U4348" s="2" t="s">
        <v>98</v>
      </c>
      <c r="V4348" s="2" t="s">
        <v>98</v>
      </c>
      <c r="W4348" s="2" t="s">
        <v>98</v>
      </c>
      <c r="X4348" s="2" t="s">
        <v>98</v>
      </c>
      <c r="Y4348" s="2" t="s">
        <v>98</v>
      </c>
      <c r="Z4348" s="2" t="s">
        <v>98</v>
      </c>
      <c r="AA4348" s="2" t="s">
        <v>98</v>
      </c>
      <c r="AB4348" s="2" t="s">
        <v>98</v>
      </c>
      <c r="AC4348" t="s">
        <v>190</v>
      </c>
      <c r="AD4348" t="s">
        <v>97</v>
      </c>
      <c r="AE4348" s="1" t="s">
        <v>98</v>
      </c>
      <c r="AF4348" t="s">
        <v>98</v>
      </c>
    </row>
    <row r="4349" spans="1:32">
      <c r="A4349" s="3" t="s">
        <v>184</v>
      </c>
      <c r="B4349">
        <v>4339</v>
      </c>
      <c r="C4349" s="6">
        <v>215547</v>
      </c>
      <c r="D4349" t="s">
        <v>137</v>
      </c>
      <c r="E4349" s="2" t="s">
        <v>97</v>
      </c>
      <c r="F4349" s="2" t="s">
        <v>98</v>
      </c>
      <c r="G4349" s="2" t="s">
        <v>98</v>
      </c>
      <c r="H4349" s="2" t="s">
        <v>97</v>
      </c>
      <c r="I4349" s="2" t="s">
        <v>147</v>
      </c>
      <c r="J4349" s="2" t="s">
        <v>97</v>
      </c>
      <c r="K4349" s="2" t="s">
        <v>134</v>
      </c>
      <c r="L4349" t="s">
        <v>139</v>
      </c>
      <c r="M4349" s="2" t="s">
        <v>100</v>
      </c>
      <c r="N4349" s="71" t="s">
        <v>97</v>
      </c>
      <c r="O4349" s="71" t="s">
        <v>174</v>
      </c>
      <c r="P4349" s="4" t="s">
        <v>182</v>
      </c>
      <c r="Q4349" s="2" t="s">
        <v>98</v>
      </c>
      <c r="R4349" s="2" t="s">
        <v>98</v>
      </c>
      <c r="S4349" t="s">
        <v>98</v>
      </c>
      <c r="T4349" t="s">
        <v>97</v>
      </c>
      <c r="U4349" s="2" t="s">
        <v>98</v>
      </c>
      <c r="V4349" s="2" t="s">
        <v>98</v>
      </c>
      <c r="W4349" s="2" t="s">
        <v>98</v>
      </c>
      <c r="X4349" s="2" t="s">
        <v>98</v>
      </c>
      <c r="Y4349" s="2" t="s">
        <v>98</v>
      </c>
      <c r="Z4349" s="2" t="s">
        <v>98</v>
      </c>
      <c r="AA4349" s="2" t="s">
        <v>98</v>
      </c>
      <c r="AB4349" s="2" t="s">
        <v>97</v>
      </c>
      <c r="AC4349" t="s">
        <v>190</v>
      </c>
      <c r="AD4349" t="s">
        <v>97</v>
      </c>
      <c r="AE4349" s="1" t="s">
        <v>98</v>
      </c>
      <c r="AF4349" t="s">
        <v>98</v>
      </c>
    </row>
    <row r="4350" spans="1:32">
      <c r="A4350" s="3" t="s">
        <v>184</v>
      </c>
      <c r="B4350">
        <v>4340</v>
      </c>
      <c r="C4350" s="6">
        <v>215565</v>
      </c>
      <c r="D4350" t="s">
        <v>137</v>
      </c>
      <c r="E4350" s="2" t="s">
        <v>98</v>
      </c>
      <c r="F4350" s="2" t="s">
        <v>98</v>
      </c>
      <c r="G4350" s="2" t="s">
        <v>98</v>
      </c>
      <c r="H4350" s="2" t="s">
        <v>97</v>
      </c>
      <c r="I4350" s="2" t="s">
        <v>146</v>
      </c>
      <c r="J4350" s="2" t="s">
        <v>97</v>
      </c>
      <c r="K4350" s="2" t="s">
        <v>134</v>
      </c>
      <c r="L4350" t="s">
        <v>140</v>
      </c>
      <c r="M4350" s="2" t="s">
        <v>100</v>
      </c>
      <c r="N4350" s="71" t="s">
        <v>97</v>
      </c>
      <c r="O4350" s="71" t="s">
        <v>174</v>
      </c>
      <c r="P4350" s="4" t="s">
        <v>182</v>
      </c>
      <c r="Q4350" s="2" t="s">
        <v>98</v>
      </c>
      <c r="R4350" s="2" t="s">
        <v>98</v>
      </c>
      <c r="S4350" t="s">
        <v>98</v>
      </c>
      <c r="T4350" t="s">
        <v>98</v>
      </c>
      <c r="U4350" s="2" t="s">
        <v>98</v>
      </c>
      <c r="V4350" s="2" t="s">
        <v>98</v>
      </c>
      <c r="W4350" s="2" t="s">
        <v>98</v>
      </c>
      <c r="X4350" s="2" t="s">
        <v>98</v>
      </c>
      <c r="Y4350" s="2" t="s">
        <v>186</v>
      </c>
      <c r="Z4350" s="2" t="s">
        <v>98</v>
      </c>
      <c r="AA4350" s="2" t="s">
        <v>98</v>
      </c>
      <c r="AB4350" s="2" t="s">
        <v>97</v>
      </c>
      <c r="AC4350" t="s">
        <v>190</v>
      </c>
      <c r="AD4350" t="s">
        <v>97</v>
      </c>
      <c r="AE4350" s="1" t="s">
        <v>98</v>
      </c>
      <c r="AF4350" t="s">
        <v>98</v>
      </c>
    </row>
    <row r="4351" spans="1:32">
      <c r="A4351" s="3" t="s">
        <v>184</v>
      </c>
      <c r="B4351">
        <v>4341</v>
      </c>
      <c r="C4351" s="6">
        <v>215567</v>
      </c>
      <c r="D4351" t="s">
        <v>137</v>
      </c>
      <c r="E4351" s="2" t="s">
        <v>98</v>
      </c>
      <c r="F4351" s="2" t="s">
        <v>98</v>
      </c>
      <c r="G4351" s="2" t="s">
        <v>98</v>
      </c>
      <c r="H4351" s="2" t="s">
        <v>97</v>
      </c>
      <c r="I4351" s="2" t="s">
        <v>149</v>
      </c>
      <c r="J4351" s="2" t="s">
        <v>97</v>
      </c>
      <c r="K4351" s="2" t="s">
        <v>134</v>
      </c>
      <c r="L4351" t="s">
        <v>139</v>
      </c>
      <c r="M4351" s="2" t="s">
        <v>101</v>
      </c>
      <c r="N4351" s="71" t="s">
        <v>97</v>
      </c>
      <c r="O4351" s="71" t="s">
        <v>174</v>
      </c>
      <c r="P4351" s="4" t="s">
        <v>182</v>
      </c>
      <c r="Q4351" s="2" t="s">
        <v>97</v>
      </c>
      <c r="R4351" s="2" t="s">
        <v>98</v>
      </c>
      <c r="S4351" t="s">
        <v>98</v>
      </c>
      <c r="T4351" t="s">
        <v>98</v>
      </c>
      <c r="U4351" s="2" t="s">
        <v>98</v>
      </c>
      <c r="V4351" s="2" t="s">
        <v>97</v>
      </c>
      <c r="W4351" s="2" t="s">
        <v>98</v>
      </c>
      <c r="X4351" s="2" t="s">
        <v>98</v>
      </c>
      <c r="Y4351" s="2" t="s">
        <v>99</v>
      </c>
      <c r="Z4351" s="2" t="s">
        <v>98</v>
      </c>
      <c r="AA4351" s="2" t="s">
        <v>98</v>
      </c>
      <c r="AB4351" s="2" t="s">
        <v>98</v>
      </c>
      <c r="AC4351" t="s">
        <v>190</v>
      </c>
      <c r="AD4351" t="s">
        <v>97</v>
      </c>
      <c r="AE4351" s="1" t="s">
        <v>98</v>
      </c>
      <c r="AF4351" t="s">
        <v>98</v>
      </c>
    </row>
    <row r="4352" spans="1:32">
      <c r="A4352" s="3" t="s">
        <v>184</v>
      </c>
      <c r="B4352">
        <v>4342</v>
      </c>
      <c r="C4352" s="6">
        <v>215570</v>
      </c>
      <c r="D4352" t="s">
        <v>137</v>
      </c>
      <c r="E4352" s="2" t="s">
        <v>98</v>
      </c>
      <c r="F4352" s="2" t="s">
        <v>98</v>
      </c>
      <c r="G4352" s="2" t="s">
        <v>98</v>
      </c>
      <c r="H4352" s="2" t="s">
        <v>99</v>
      </c>
      <c r="I4352" s="2" t="s">
        <v>145</v>
      </c>
      <c r="J4352" s="2" t="s">
        <v>97</v>
      </c>
      <c r="K4352" s="2" t="s">
        <v>134</v>
      </c>
      <c r="L4352" t="s">
        <v>140</v>
      </c>
      <c r="M4352" s="2" t="s">
        <v>100</v>
      </c>
      <c r="N4352" s="71" t="s">
        <v>98</v>
      </c>
      <c r="O4352" s="71" t="s">
        <v>174</v>
      </c>
      <c r="P4352" s="4" t="s">
        <v>182</v>
      </c>
      <c r="Q4352" s="2" t="s">
        <v>98</v>
      </c>
      <c r="R4352" s="2" t="s">
        <v>98</v>
      </c>
      <c r="S4352" t="s">
        <v>98</v>
      </c>
      <c r="T4352" t="s">
        <v>98</v>
      </c>
      <c r="U4352" s="2" t="s">
        <v>98</v>
      </c>
      <c r="V4352" s="2" t="s">
        <v>98</v>
      </c>
      <c r="W4352" s="2" t="s">
        <v>98</v>
      </c>
      <c r="X4352" s="2" t="s">
        <v>98</v>
      </c>
      <c r="Y4352" s="2" t="s">
        <v>186</v>
      </c>
      <c r="Z4352" s="2" t="s">
        <v>98</v>
      </c>
      <c r="AA4352" s="2" t="s">
        <v>98</v>
      </c>
      <c r="AB4352" s="2" t="s">
        <v>97</v>
      </c>
      <c r="AC4352" t="s">
        <v>190</v>
      </c>
      <c r="AD4352" t="s">
        <v>97</v>
      </c>
      <c r="AE4352" s="1" t="s">
        <v>98</v>
      </c>
      <c r="AF4352" t="s">
        <v>98</v>
      </c>
    </row>
    <row r="4353" spans="1:32">
      <c r="A4353" s="3" t="s">
        <v>184</v>
      </c>
      <c r="B4353">
        <v>4343</v>
      </c>
      <c r="C4353" s="6">
        <v>215574</v>
      </c>
      <c r="D4353" t="s">
        <v>136</v>
      </c>
      <c r="E4353" s="2" t="s">
        <v>98</v>
      </c>
      <c r="F4353" s="2" t="s">
        <v>98</v>
      </c>
      <c r="G4353" s="2" t="s">
        <v>98</v>
      </c>
      <c r="H4353" s="2" t="s">
        <v>97</v>
      </c>
      <c r="I4353" s="2" t="s">
        <v>146</v>
      </c>
      <c r="J4353" s="2" t="s">
        <v>97</v>
      </c>
      <c r="K4353" s="2" t="s">
        <v>134</v>
      </c>
      <c r="L4353" t="s">
        <v>140</v>
      </c>
      <c r="M4353" s="2" t="s">
        <v>100</v>
      </c>
      <c r="N4353" s="71" t="s">
        <v>98</v>
      </c>
      <c r="O4353" s="71" t="s">
        <v>163</v>
      </c>
      <c r="P4353" s="4" t="s">
        <v>98</v>
      </c>
      <c r="Q4353" s="2" t="s">
        <v>98</v>
      </c>
      <c r="R4353" s="2" t="s">
        <v>98</v>
      </c>
      <c r="S4353" t="s">
        <v>97</v>
      </c>
      <c r="T4353" t="s">
        <v>98</v>
      </c>
      <c r="U4353" s="2" t="s">
        <v>98</v>
      </c>
      <c r="V4353" s="2" t="s">
        <v>98</v>
      </c>
      <c r="W4353" s="2" t="s">
        <v>98</v>
      </c>
      <c r="X4353" s="2" t="s">
        <v>98</v>
      </c>
      <c r="Y4353" s="2" t="s">
        <v>186</v>
      </c>
      <c r="Z4353" s="2" t="s">
        <v>98</v>
      </c>
      <c r="AA4353" s="2" t="s">
        <v>98</v>
      </c>
      <c r="AB4353" s="2" t="s">
        <v>97</v>
      </c>
      <c r="AC4353" t="s">
        <v>190</v>
      </c>
      <c r="AD4353" t="s">
        <v>97</v>
      </c>
      <c r="AE4353" s="1" t="s">
        <v>98</v>
      </c>
      <c r="AF4353" t="s">
        <v>99</v>
      </c>
    </row>
    <row r="4354" spans="1:32">
      <c r="A4354" s="3" t="s">
        <v>184</v>
      </c>
      <c r="B4354">
        <v>4344</v>
      </c>
      <c r="C4354" s="6">
        <v>215583</v>
      </c>
      <c r="D4354" t="s">
        <v>136</v>
      </c>
      <c r="E4354" s="2" t="s">
        <v>98</v>
      </c>
      <c r="F4354" s="2" t="s">
        <v>98</v>
      </c>
      <c r="G4354" s="2" t="s">
        <v>98</v>
      </c>
      <c r="H4354" s="2" t="s">
        <v>99</v>
      </c>
      <c r="I4354" s="2" t="s">
        <v>146</v>
      </c>
      <c r="J4354" s="2" t="s">
        <v>97</v>
      </c>
      <c r="K4354" s="2" t="s">
        <v>134</v>
      </c>
      <c r="L4354" t="s">
        <v>140</v>
      </c>
      <c r="M4354" s="2" t="s">
        <v>101</v>
      </c>
      <c r="N4354" s="71" t="s">
        <v>98</v>
      </c>
      <c r="O4354" s="71" t="s">
        <v>174</v>
      </c>
      <c r="P4354" s="4" t="s">
        <v>98</v>
      </c>
      <c r="Q4354" s="2" t="s">
        <v>98</v>
      </c>
      <c r="R4354" s="2" t="s">
        <v>98</v>
      </c>
      <c r="S4354" t="s">
        <v>97</v>
      </c>
      <c r="T4354" t="s">
        <v>98</v>
      </c>
      <c r="U4354" s="2" t="s">
        <v>98</v>
      </c>
      <c r="V4354" s="2" t="s">
        <v>98</v>
      </c>
      <c r="W4354" s="2" t="s">
        <v>98</v>
      </c>
      <c r="X4354" s="2" t="s">
        <v>98</v>
      </c>
      <c r="Y4354" s="2" t="s">
        <v>186</v>
      </c>
      <c r="Z4354" s="2" t="s">
        <v>98</v>
      </c>
      <c r="AA4354" s="2" t="s">
        <v>98</v>
      </c>
      <c r="AB4354" s="2" t="s">
        <v>97</v>
      </c>
      <c r="AC4354" t="s">
        <v>190</v>
      </c>
      <c r="AD4354" t="s">
        <v>97</v>
      </c>
      <c r="AE4354" s="1" t="s">
        <v>98</v>
      </c>
      <c r="AF4354" t="s">
        <v>98</v>
      </c>
    </row>
    <row r="4355" spans="1:32">
      <c r="A4355" s="3" t="s">
        <v>184</v>
      </c>
      <c r="B4355">
        <v>4345</v>
      </c>
      <c r="C4355" s="6">
        <v>215586</v>
      </c>
      <c r="D4355" t="s">
        <v>137</v>
      </c>
      <c r="E4355" s="2" t="s">
        <v>98</v>
      </c>
      <c r="F4355" s="2" t="s">
        <v>98</v>
      </c>
      <c r="G4355" s="2" t="s">
        <v>98</v>
      </c>
      <c r="H4355" s="2" t="s">
        <v>97</v>
      </c>
      <c r="I4355" s="2" t="s">
        <v>146</v>
      </c>
      <c r="J4355" s="2" t="s">
        <v>97</v>
      </c>
      <c r="K4355" s="2" t="s">
        <v>134</v>
      </c>
      <c r="L4355" t="s">
        <v>140</v>
      </c>
      <c r="M4355" s="2" t="s">
        <v>100</v>
      </c>
      <c r="N4355" s="71" t="s">
        <v>98</v>
      </c>
      <c r="O4355" s="71" t="s">
        <v>163</v>
      </c>
      <c r="P4355" s="4" t="s">
        <v>182</v>
      </c>
      <c r="Q4355" s="2" t="s">
        <v>98</v>
      </c>
      <c r="R4355" s="2" t="s">
        <v>98</v>
      </c>
      <c r="S4355" t="s">
        <v>98</v>
      </c>
      <c r="T4355" t="s">
        <v>98</v>
      </c>
      <c r="U4355" s="2" t="s">
        <v>98</v>
      </c>
      <c r="V4355" s="2" t="s">
        <v>98</v>
      </c>
      <c r="W4355" s="2" t="s">
        <v>98</v>
      </c>
      <c r="X4355" s="2" t="s">
        <v>98</v>
      </c>
      <c r="Y4355" s="2" t="s">
        <v>186</v>
      </c>
      <c r="Z4355" s="2" t="s">
        <v>98</v>
      </c>
      <c r="AA4355" s="2" t="s">
        <v>98</v>
      </c>
      <c r="AB4355" s="2" t="s">
        <v>98</v>
      </c>
      <c r="AC4355" t="s">
        <v>190</v>
      </c>
      <c r="AD4355" t="s">
        <v>97</v>
      </c>
      <c r="AE4355" s="1" t="s">
        <v>98</v>
      </c>
      <c r="AF4355" t="s">
        <v>98</v>
      </c>
    </row>
    <row r="4356" spans="1:32">
      <c r="A4356" s="3" t="s">
        <v>184</v>
      </c>
      <c r="B4356">
        <v>4346</v>
      </c>
      <c r="C4356" s="6">
        <v>215587</v>
      </c>
      <c r="D4356" t="s">
        <v>137</v>
      </c>
      <c r="E4356" s="2" t="s">
        <v>98</v>
      </c>
      <c r="F4356" s="2" t="s">
        <v>98</v>
      </c>
      <c r="G4356" s="2" t="s">
        <v>98</v>
      </c>
      <c r="H4356" s="2" t="s">
        <v>97</v>
      </c>
      <c r="I4356" s="2" t="s">
        <v>146</v>
      </c>
      <c r="J4356" s="2" t="s">
        <v>97</v>
      </c>
      <c r="K4356" s="2" t="s">
        <v>134</v>
      </c>
      <c r="L4356" t="s">
        <v>140</v>
      </c>
      <c r="M4356" s="2" t="s">
        <v>100</v>
      </c>
      <c r="N4356" s="71" t="s">
        <v>98</v>
      </c>
      <c r="O4356" s="71" t="s">
        <v>163</v>
      </c>
      <c r="P4356" s="4" t="s">
        <v>182</v>
      </c>
      <c r="Q4356" s="2" t="s">
        <v>98</v>
      </c>
      <c r="R4356" s="2" t="s">
        <v>98</v>
      </c>
      <c r="S4356" t="s">
        <v>98</v>
      </c>
      <c r="T4356" t="s">
        <v>98</v>
      </c>
      <c r="U4356" s="2" t="s">
        <v>98</v>
      </c>
      <c r="V4356" s="2" t="s">
        <v>98</v>
      </c>
      <c r="W4356" s="2" t="s">
        <v>98</v>
      </c>
      <c r="X4356" s="2" t="s">
        <v>98</v>
      </c>
      <c r="Y4356" s="2" t="s">
        <v>186</v>
      </c>
      <c r="Z4356" s="2" t="s">
        <v>98</v>
      </c>
      <c r="AA4356" s="2" t="s">
        <v>98</v>
      </c>
      <c r="AB4356" s="2" t="s">
        <v>98</v>
      </c>
      <c r="AC4356" t="s">
        <v>190</v>
      </c>
      <c r="AD4356" t="s">
        <v>97</v>
      </c>
      <c r="AE4356" s="1" t="s">
        <v>98</v>
      </c>
      <c r="AF4356" t="s">
        <v>98</v>
      </c>
    </row>
    <row r="4357" spans="1:32">
      <c r="A4357" s="3" t="s">
        <v>184</v>
      </c>
      <c r="B4357">
        <v>4347</v>
      </c>
      <c r="C4357" s="6">
        <v>215588</v>
      </c>
      <c r="D4357" t="s">
        <v>137</v>
      </c>
      <c r="E4357" s="2" t="s">
        <v>98</v>
      </c>
      <c r="F4357" s="2" t="s">
        <v>98</v>
      </c>
      <c r="G4357" s="2" t="s">
        <v>98</v>
      </c>
      <c r="H4357" s="2" t="s">
        <v>97</v>
      </c>
      <c r="I4357" s="2" t="s">
        <v>146</v>
      </c>
      <c r="J4357" s="2" t="s">
        <v>97</v>
      </c>
      <c r="K4357" s="2" t="s">
        <v>134</v>
      </c>
      <c r="L4357" t="s">
        <v>140</v>
      </c>
      <c r="M4357" s="2" t="s">
        <v>100</v>
      </c>
      <c r="N4357" s="71" t="s">
        <v>97</v>
      </c>
      <c r="O4357" s="71" t="s">
        <v>163</v>
      </c>
      <c r="P4357" s="4" t="s">
        <v>182</v>
      </c>
      <c r="Q4357" s="2" t="s">
        <v>98</v>
      </c>
      <c r="R4357" s="2" t="s">
        <v>98</v>
      </c>
      <c r="S4357" t="s">
        <v>98</v>
      </c>
      <c r="T4357" t="s">
        <v>98</v>
      </c>
      <c r="U4357" s="2" t="s">
        <v>98</v>
      </c>
      <c r="V4357" s="2" t="s">
        <v>98</v>
      </c>
      <c r="W4357" s="2" t="s">
        <v>98</v>
      </c>
      <c r="X4357" s="2" t="s">
        <v>98</v>
      </c>
      <c r="Y4357" s="2" t="s">
        <v>186</v>
      </c>
      <c r="Z4357" s="2" t="s">
        <v>98</v>
      </c>
      <c r="AA4357" s="2" t="s">
        <v>98</v>
      </c>
      <c r="AB4357" s="2" t="s">
        <v>98</v>
      </c>
      <c r="AC4357" t="s">
        <v>190</v>
      </c>
      <c r="AD4357" t="s">
        <v>97</v>
      </c>
      <c r="AE4357" s="1" t="s">
        <v>98</v>
      </c>
      <c r="AF4357" t="s">
        <v>98</v>
      </c>
    </row>
    <row r="4358" spans="1:32">
      <c r="A4358" s="3" t="s">
        <v>184</v>
      </c>
      <c r="B4358">
        <v>4348</v>
      </c>
      <c r="C4358" s="6">
        <v>215608</v>
      </c>
      <c r="D4358" t="s">
        <v>136</v>
      </c>
      <c r="E4358" s="2" t="s">
        <v>98</v>
      </c>
      <c r="F4358" s="2" t="s">
        <v>98</v>
      </c>
      <c r="G4358" s="2" t="s">
        <v>98</v>
      </c>
      <c r="H4358" s="2" t="s">
        <v>97</v>
      </c>
      <c r="I4358" s="2" t="s">
        <v>147</v>
      </c>
      <c r="J4358" s="2" t="s">
        <v>97</v>
      </c>
      <c r="K4358" s="2" t="s">
        <v>134</v>
      </c>
      <c r="L4358" t="s">
        <v>139</v>
      </c>
      <c r="M4358" s="2" t="s">
        <v>100</v>
      </c>
      <c r="N4358" s="71" t="s">
        <v>97</v>
      </c>
      <c r="O4358" s="71" t="s">
        <v>99</v>
      </c>
      <c r="P4358" s="4" t="s">
        <v>97</v>
      </c>
      <c r="Q4358" s="2" t="s">
        <v>98</v>
      </c>
      <c r="R4358" s="2" t="s">
        <v>98</v>
      </c>
      <c r="S4358" t="s">
        <v>97</v>
      </c>
      <c r="T4358" t="s">
        <v>98</v>
      </c>
      <c r="U4358" s="2" t="s">
        <v>98</v>
      </c>
      <c r="V4358" s="2" t="s">
        <v>98</v>
      </c>
      <c r="W4358" s="2" t="s">
        <v>98</v>
      </c>
      <c r="X4358" s="2" t="s">
        <v>98</v>
      </c>
      <c r="Y4358" s="2" t="s">
        <v>98</v>
      </c>
      <c r="Z4358" s="2" t="s">
        <v>98</v>
      </c>
      <c r="AA4358" s="2" t="s">
        <v>98</v>
      </c>
      <c r="AB4358" s="2" t="s">
        <v>97</v>
      </c>
      <c r="AC4358" t="s">
        <v>190</v>
      </c>
      <c r="AD4358" t="s">
        <v>97</v>
      </c>
      <c r="AE4358" s="1" t="s">
        <v>98</v>
      </c>
      <c r="AF4358" t="s">
        <v>97</v>
      </c>
    </row>
    <row r="4359" spans="1:32">
      <c r="A4359" s="3" t="s">
        <v>184</v>
      </c>
      <c r="B4359">
        <v>4349</v>
      </c>
      <c r="C4359" s="6">
        <v>215621</v>
      </c>
      <c r="D4359" t="s">
        <v>136</v>
      </c>
      <c r="E4359" s="2" t="s">
        <v>98</v>
      </c>
      <c r="F4359" s="2" t="s">
        <v>98</v>
      </c>
      <c r="G4359" s="2" t="s">
        <v>98</v>
      </c>
      <c r="H4359" s="2" t="s">
        <v>97</v>
      </c>
      <c r="I4359" s="2" t="s">
        <v>145</v>
      </c>
      <c r="J4359" s="2" t="s">
        <v>97</v>
      </c>
      <c r="K4359" s="2" t="s">
        <v>134</v>
      </c>
      <c r="L4359" t="s">
        <v>140</v>
      </c>
      <c r="M4359" s="2" t="s">
        <v>100</v>
      </c>
      <c r="N4359" s="71" t="s">
        <v>98</v>
      </c>
      <c r="O4359" s="71" t="s">
        <v>174</v>
      </c>
      <c r="P4359" s="4" t="s">
        <v>182</v>
      </c>
      <c r="Q4359" s="2" t="s">
        <v>98</v>
      </c>
      <c r="R4359" s="2" t="s">
        <v>98</v>
      </c>
      <c r="S4359" t="s">
        <v>98</v>
      </c>
      <c r="T4359" t="s">
        <v>98</v>
      </c>
      <c r="U4359" s="2" t="s">
        <v>98</v>
      </c>
      <c r="V4359" s="2" t="s">
        <v>98</v>
      </c>
      <c r="W4359" s="2" t="s">
        <v>98</v>
      </c>
      <c r="X4359" s="2" t="s">
        <v>98</v>
      </c>
      <c r="Y4359" s="2" t="s">
        <v>186</v>
      </c>
      <c r="Z4359" s="2" t="s">
        <v>98</v>
      </c>
      <c r="AA4359" s="2" t="s">
        <v>98</v>
      </c>
      <c r="AB4359" s="2" t="s">
        <v>97</v>
      </c>
      <c r="AC4359" t="s">
        <v>190</v>
      </c>
      <c r="AD4359" t="s">
        <v>97</v>
      </c>
      <c r="AE4359" s="1" t="s">
        <v>98</v>
      </c>
      <c r="AF4359" t="s">
        <v>98</v>
      </c>
    </row>
    <row r="4360" spans="1:32">
      <c r="A4360" s="3" t="s">
        <v>184</v>
      </c>
      <c r="B4360">
        <v>4350</v>
      </c>
      <c r="C4360" s="6">
        <v>215622</v>
      </c>
      <c r="D4360" t="s">
        <v>136</v>
      </c>
      <c r="E4360" s="2" t="s">
        <v>98</v>
      </c>
      <c r="F4360" s="2" t="s">
        <v>98</v>
      </c>
      <c r="G4360" s="2" t="s">
        <v>98</v>
      </c>
      <c r="H4360" s="2" t="s">
        <v>97</v>
      </c>
      <c r="I4360" s="2" t="s">
        <v>145</v>
      </c>
      <c r="J4360" s="2" t="s">
        <v>97</v>
      </c>
      <c r="K4360" s="2" t="s">
        <v>134</v>
      </c>
      <c r="L4360" t="s">
        <v>140</v>
      </c>
      <c r="M4360" s="2" t="s">
        <v>101</v>
      </c>
      <c r="N4360" s="71" t="s">
        <v>98</v>
      </c>
      <c r="O4360" s="71" t="s">
        <v>174</v>
      </c>
      <c r="P4360" s="4" t="s">
        <v>98</v>
      </c>
      <c r="Q4360" s="2" t="s">
        <v>98</v>
      </c>
      <c r="R4360" s="2" t="s">
        <v>98</v>
      </c>
      <c r="S4360" t="s">
        <v>97</v>
      </c>
      <c r="T4360" t="s">
        <v>98</v>
      </c>
      <c r="U4360" s="2" t="s">
        <v>98</v>
      </c>
      <c r="V4360" s="2" t="s">
        <v>98</v>
      </c>
      <c r="W4360" s="2" t="s">
        <v>98</v>
      </c>
      <c r="X4360" s="2" t="s">
        <v>98</v>
      </c>
      <c r="Y4360" s="2" t="s">
        <v>186</v>
      </c>
      <c r="Z4360" s="2" t="s">
        <v>98</v>
      </c>
      <c r="AA4360" s="2" t="s">
        <v>98</v>
      </c>
      <c r="AB4360" s="2" t="s">
        <v>97</v>
      </c>
      <c r="AC4360" t="s">
        <v>190</v>
      </c>
      <c r="AD4360" t="s">
        <v>97</v>
      </c>
      <c r="AE4360" s="1" t="s">
        <v>98</v>
      </c>
      <c r="AF4360" t="s">
        <v>98</v>
      </c>
    </row>
    <row r="4361" spans="1:32">
      <c r="A4361" s="3" t="s">
        <v>184</v>
      </c>
      <c r="B4361">
        <v>4351</v>
      </c>
      <c r="C4361" s="6">
        <v>215638</v>
      </c>
      <c r="D4361" t="s">
        <v>137</v>
      </c>
      <c r="E4361" s="2" t="s">
        <v>98</v>
      </c>
      <c r="F4361" s="2" t="s">
        <v>98</v>
      </c>
      <c r="G4361" s="2" t="s">
        <v>98</v>
      </c>
      <c r="H4361" s="2" t="s">
        <v>99</v>
      </c>
      <c r="I4361" s="2" t="s">
        <v>144</v>
      </c>
      <c r="J4361" s="2" t="s">
        <v>97</v>
      </c>
      <c r="K4361" s="2" t="s">
        <v>134</v>
      </c>
      <c r="L4361" t="s">
        <v>140</v>
      </c>
      <c r="M4361" s="2" t="s">
        <v>100</v>
      </c>
      <c r="N4361" s="71" t="s">
        <v>98</v>
      </c>
      <c r="O4361" s="71" t="s">
        <v>163</v>
      </c>
      <c r="P4361" s="4" t="s">
        <v>182</v>
      </c>
      <c r="Q4361" s="2" t="s">
        <v>98</v>
      </c>
      <c r="R4361" s="2" t="s">
        <v>98</v>
      </c>
      <c r="S4361" t="s">
        <v>98</v>
      </c>
      <c r="T4361" t="s">
        <v>98</v>
      </c>
      <c r="U4361" s="2" t="s">
        <v>98</v>
      </c>
      <c r="V4361" s="2" t="s">
        <v>98</v>
      </c>
      <c r="W4361" s="2" t="s">
        <v>98</v>
      </c>
      <c r="X4361" s="2" t="s">
        <v>98</v>
      </c>
      <c r="Y4361" s="2" t="s">
        <v>98</v>
      </c>
      <c r="Z4361" s="2" t="s">
        <v>98</v>
      </c>
      <c r="AA4361" s="2" t="s">
        <v>98</v>
      </c>
      <c r="AB4361" s="2" t="s">
        <v>97</v>
      </c>
      <c r="AC4361" t="s">
        <v>190</v>
      </c>
      <c r="AD4361" t="s">
        <v>97</v>
      </c>
      <c r="AE4361" s="1" t="s">
        <v>98</v>
      </c>
      <c r="AF4361" t="s">
        <v>98</v>
      </c>
    </row>
    <row r="4362" spans="1:32">
      <c r="A4362" s="3" t="s">
        <v>184</v>
      </c>
      <c r="B4362">
        <v>4352</v>
      </c>
      <c r="C4362" s="6">
        <v>215642</v>
      </c>
      <c r="D4362" t="s">
        <v>137</v>
      </c>
      <c r="E4362" s="2" t="s">
        <v>98</v>
      </c>
      <c r="F4362" s="2" t="s">
        <v>98</v>
      </c>
      <c r="G4362" s="2" t="s">
        <v>98</v>
      </c>
      <c r="H4362" s="2" t="s">
        <v>97</v>
      </c>
      <c r="I4362" s="2" t="s">
        <v>149</v>
      </c>
      <c r="J4362" s="2" t="s">
        <v>97</v>
      </c>
      <c r="K4362" s="2" t="s">
        <v>134</v>
      </c>
      <c r="L4362" t="s">
        <v>140</v>
      </c>
      <c r="M4362" s="2" t="s">
        <v>100</v>
      </c>
      <c r="N4362" s="71" t="s">
        <v>97</v>
      </c>
      <c r="O4362" s="71" t="s">
        <v>174</v>
      </c>
      <c r="P4362" s="4" t="s">
        <v>98</v>
      </c>
      <c r="Q4362" s="2" t="s">
        <v>98</v>
      </c>
      <c r="R4362" s="2" t="s">
        <v>98</v>
      </c>
      <c r="S4362" t="s">
        <v>97</v>
      </c>
      <c r="T4362" t="s">
        <v>98</v>
      </c>
      <c r="U4362" s="2" t="s">
        <v>98</v>
      </c>
      <c r="V4362" s="2" t="s">
        <v>98</v>
      </c>
      <c r="W4362" s="2" t="s">
        <v>98</v>
      </c>
      <c r="X4362" s="2" t="s">
        <v>98</v>
      </c>
      <c r="Y4362" s="2" t="s">
        <v>99</v>
      </c>
      <c r="Z4362" s="2" t="s">
        <v>98</v>
      </c>
      <c r="AA4362" s="2" t="s">
        <v>98</v>
      </c>
      <c r="AB4362" s="2" t="s">
        <v>99</v>
      </c>
      <c r="AC4362" t="s">
        <v>190</v>
      </c>
      <c r="AD4362" t="s">
        <v>97</v>
      </c>
      <c r="AE4362" s="1" t="s">
        <v>98</v>
      </c>
      <c r="AF4362" t="s">
        <v>98</v>
      </c>
    </row>
    <row r="4363" spans="1:32">
      <c r="A4363" s="3" t="s">
        <v>184</v>
      </c>
      <c r="B4363">
        <v>4353</v>
      </c>
      <c r="C4363" s="6">
        <v>215646</v>
      </c>
      <c r="D4363" t="s">
        <v>137</v>
      </c>
      <c r="E4363" s="2" t="s">
        <v>98</v>
      </c>
      <c r="F4363" s="2" t="s">
        <v>98</v>
      </c>
      <c r="G4363" s="2" t="s">
        <v>98</v>
      </c>
      <c r="H4363" s="2" t="s">
        <v>97</v>
      </c>
      <c r="I4363" s="2" t="s">
        <v>146</v>
      </c>
      <c r="J4363" s="2" t="s">
        <v>97</v>
      </c>
      <c r="K4363" s="2" t="s">
        <v>134</v>
      </c>
      <c r="L4363" t="s">
        <v>140</v>
      </c>
      <c r="M4363" s="2" t="s">
        <v>100</v>
      </c>
      <c r="N4363" s="71" t="s">
        <v>97</v>
      </c>
      <c r="O4363" s="71" t="s">
        <v>174</v>
      </c>
      <c r="P4363" s="4" t="s">
        <v>182</v>
      </c>
      <c r="Q4363" s="2" t="s">
        <v>98</v>
      </c>
      <c r="R4363" s="2" t="s">
        <v>98</v>
      </c>
      <c r="S4363" t="s">
        <v>98</v>
      </c>
      <c r="T4363" t="s">
        <v>98</v>
      </c>
      <c r="U4363" s="2" t="s">
        <v>98</v>
      </c>
      <c r="V4363" s="2" t="s">
        <v>98</v>
      </c>
      <c r="W4363" s="2" t="s">
        <v>98</v>
      </c>
      <c r="X4363" s="2" t="s">
        <v>98</v>
      </c>
      <c r="Y4363" s="2" t="s">
        <v>98</v>
      </c>
      <c r="Z4363" s="2" t="s">
        <v>98</v>
      </c>
      <c r="AA4363" s="2" t="s">
        <v>98</v>
      </c>
      <c r="AB4363" s="2" t="s">
        <v>98</v>
      </c>
      <c r="AC4363" t="s">
        <v>190</v>
      </c>
      <c r="AD4363" t="s">
        <v>97</v>
      </c>
      <c r="AE4363" s="1" t="s">
        <v>98</v>
      </c>
      <c r="AF4363" t="s">
        <v>98</v>
      </c>
    </row>
    <row r="4364" spans="1:32">
      <c r="A4364" s="3" t="s">
        <v>184</v>
      </c>
      <c r="B4364">
        <v>4354</v>
      </c>
      <c r="C4364" s="6">
        <v>215647</v>
      </c>
      <c r="D4364" t="s">
        <v>137</v>
      </c>
      <c r="E4364" s="2" t="s">
        <v>98</v>
      </c>
      <c r="F4364" s="2" t="s">
        <v>98</v>
      </c>
      <c r="G4364" s="2" t="s">
        <v>98</v>
      </c>
      <c r="H4364" s="2" t="s">
        <v>97</v>
      </c>
      <c r="I4364" s="2" t="s">
        <v>146</v>
      </c>
      <c r="J4364" s="2" t="s">
        <v>97</v>
      </c>
      <c r="K4364" s="2" t="s">
        <v>134</v>
      </c>
      <c r="L4364" t="s">
        <v>140</v>
      </c>
      <c r="M4364" s="2" t="s">
        <v>101</v>
      </c>
      <c r="N4364" s="71" t="s">
        <v>98</v>
      </c>
      <c r="O4364" s="71" t="s">
        <v>163</v>
      </c>
      <c r="P4364" s="4" t="s">
        <v>182</v>
      </c>
      <c r="Q4364" s="2" t="s">
        <v>98</v>
      </c>
      <c r="R4364" s="2" t="s">
        <v>98</v>
      </c>
      <c r="S4364" t="s">
        <v>98</v>
      </c>
      <c r="T4364" t="s">
        <v>98</v>
      </c>
      <c r="U4364" s="2" t="s">
        <v>98</v>
      </c>
      <c r="V4364" s="2" t="s">
        <v>98</v>
      </c>
      <c r="W4364" s="2" t="s">
        <v>98</v>
      </c>
      <c r="X4364" s="2" t="s">
        <v>98</v>
      </c>
      <c r="Y4364" s="2" t="s">
        <v>186</v>
      </c>
      <c r="Z4364" s="2" t="s">
        <v>98</v>
      </c>
      <c r="AA4364" s="2" t="s">
        <v>98</v>
      </c>
      <c r="AB4364" s="2" t="s">
        <v>97</v>
      </c>
      <c r="AC4364" t="s">
        <v>190</v>
      </c>
      <c r="AD4364" t="s">
        <v>97</v>
      </c>
      <c r="AE4364" s="1" t="s">
        <v>98</v>
      </c>
      <c r="AF4364" t="s">
        <v>98</v>
      </c>
    </row>
    <row r="4365" spans="1:32">
      <c r="A4365" s="3" t="s">
        <v>184</v>
      </c>
      <c r="B4365">
        <v>4355</v>
      </c>
      <c r="C4365" s="6">
        <v>215649</v>
      </c>
      <c r="D4365" t="s">
        <v>136</v>
      </c>
      <c r="E4365" s="2" t="s">
        <v>98</v>
      </c>
      <c r="F4365" s="2" t="s">
        <v>98</v>
      </c>
      <c r="G4365" s="2" t="s">
        <v>98</v>
      </c>
      <c r="H4365" s="2" t="s">
        <v>97</v>
      </c>
      <c r="I4365" s="2" t="s">
        <v>146</v>
      </c>
      <c r="J4365" s="2" t="s">
        <v>97</v>
      </c>
      <c r="K4365" s="2" t="s">
        <v>134</v>
      </c>
      <c r="L4365" t="s">
        <v>140</v>
      </c>
      <c r="M4365" s="2" t="s">
        <v>100</v>
      </c>
      <c r="N4365" s="71" t="s">
        <v>97</v>
      </c>
      <c r="O4365" s="71" t="s">
        <v>174</v>
      </c>
      <c r="P4365" s="4" t="s">
        <v>98</v>
      </c>
      <c r="Q4365" s="2" t="s">
        <v>98</v>
      </c>
      <c r="R4365" s="2" t="s">
        <v>98</v>
      </c>
      <c r="S4365" t="s">
        <v>97</v>
      </c>
      <c r="T4365" t="s">
        <v>98</v>
      </c>
      <c r="U4365" s="2" t="s">
        <v>98</v>
      </c>
      <c r="V4365" s="2" t="s">
        <v>98</v>
      </c>
      <c r="W4365" s="2" t="s">
        <v>98</v>
      </c>
      <c r="X4365" s="2" t="s">
        <v>98</v>
      </c>
      <c r="Y4365" s="2" t="s">
        <v>186</v>
      </c>
      <c r="Z4365" s="2" t="s">
        <v>98</v>
      </c>
      <c r="AA4365" s="2" t="s">
        <v>98</v>
      </c>
      <c r="AB4365" s="2" t="s">
        <v>97</v>
      </c>
      <c r="AC4365" t="s">
        <v>190</v>
      </c>
      <c r="AD4365" t="s">
        <v>97</v>
      </c>
      <c r="AE4365" s="1" t="s">
        <v>98</v>
      </c>
      <c r="AF4365" t="s">
        <v>98</v>
      </c>
    </row>
    <row r="4366" spans="1:32">
      <c r="A4366" s="3" t="s">
        <v>184</v>
      </c>
      <c r="B4366">
        <v>4356</v>
      </c>
      <c r="C4366" s="6">
        <v>215653</v>
      </c>
      <c r="D4366" t="s">
        <v>136</v>
      </c>
      <c r="E4366" s="2" t="s">
        <v>97</v>
      </c>
      <c r="F4366" s="2" t="s">
        <v>98</v>
      </c>
      <c r="G4366" s="2" t="s">
        <v>98</v>
      </c>
      <c r="H4366" s="2" t="s">
        <v>97</v>
      </c>
      <c r="I4366" s="2" t="s">
        <v>149</v>
      </c>
      <c r="J4366" s="2" t="s">
        <v>97</v>
      </c>
      <c r="K4366" s="2" t="s">
        <v>134</v>
      </c>
      <c r="L4366" t="s">
        <v>139</v>
      </c>
      <c r="M4366" s="2" t="s">
        <v>100</v>
      </c>
      <c r="N4366" s="71" t="s">
        <v>97</v>
      </c>
      <c r="O4366" s="71" t="s">
        <v>174</v>
      </c>
      <c r="P4366" s="4" t="s">
        <v>97</v>
      </c>
      <c r="Q4366" s="2" t="s">
        <v>97</v>
      </c>
      <c r="R4366" s="2" t="s">
        <v>97</v>
      </c>
      <c r="S4366" t="s">
        <v>97</v>
      </c>
      <c r="T4366" t="s">
        <v>98</v>
      </c>
      <c r="U4366" s="2" t="s">
        <v>98</v>
      </c>
      <c r="V4366" s="2" t="s">
        <v>98</v>
      </c>
      <c r="W4366" s="2" t="s">
        <v>98</v>
      </c>
      <c r="X4366" s="2" t="s">
        <v>98</v>
      </c>
      <c r="Y4366" s="2" t="s">
        <v>99</v>
      </c>
      <c r="Z4366" s="2" t="s">
        <v>98</v>
      </c>
      <c r="AA4366" s="2" t="s">
        <v>98</v>
      </c>
      <c r="AB4366" s="2" t="s">
        <v>97</v>
      </c>
      <c r="AC4366" t="s">
        <v>190</v>
      </c>
      <c r="AD4366" t="s">
        <v>97</v>
      </c>
      <c r="AE4366" s="1" t="s">
        <v>98</v>
      </c>
      <c r="AF4366" t="s">
        <v>98</v>
      </c>
    </row>
    <row r="4367" spans="1:32">
      <c r="A4367" s="3" t="s">
        <v>184</v>
      </c>
      <c r="B4367">
        <v>4357</v>
      </c>
      <c r="C4367" s="6">
        <v>215655</v>
      </c>
      <c r="D4367" t="s">
        <v>136</v>
      </c>
      <c r="E4367" s="2" t="s">
        <v>98</v>
      </c>
      <c r="F4367" s="2" t="s">
        <v>98</v>
      </c>
      <c r="G4367" s="2" t="s">
        <v>98</v>
      </c>
      <c r="H4367" s="2" t="s">
        <v>97</v>
      </c>
      <c r="I4367" s="2" t="s">
        <v>149</v>
      </c>
      <c r="J4367" s="2" t="s">
        <v>97</v>
      </c>
      <c r="K4367" s="2" t="s">
        <v>134</v>
      </c>
      <c r="L4367" t="s">
        <v>140</v>
      </c>
      <c r="M4367" s="2" t="s">
        <v>100</v>
      </c>
      <c r="N4367" s="71" t="s">
        <v>97</v>
      </c>
      <c r="O4367" s="71" t="s">
        <v>174</v>
      </c>
      <c r="P4367" s="4" t="s">
        <v>182</v>
      </c>
      <c r="Q4367" s="2" t="s">
        <v>98</v>
      </c>
      <c r="R4367" s="2" t="s">
        <v>98</v>
      </c>
      <c r="S4367" t="s">
        <v>98</v>
      </c>
      <c r="T4367" t="s">
        <v>98</v>
      </c>
      <c r="U4367" s="2" t="s">
        <v>98</v>
      </c>
      <c r="V4367" s="2" t="s">
        <v>98</v>
      </c>
      <c r="W4367" s="2" t="s">
        <v>98</v>
      </c>
      <c r="X4367" s="2" t="s">
        <v>98</v>
      </c>
      <c r="Y4367" s="2" t="s">
        <v>186</v>
      </c>
      <c r="Z4367" s="2" t="s">
        <v>98</v>
      </c>
      <c r="AA4367" s="2" t="s">
        <v>98</v>
      </c>
      <c r="AB4367" s="2" t="s">
        <v>97</v>
      </c>
      <c r="AC4367" t="s">
        <v>190</v>
      </c>
      <c r="AD4367" t="s">
        <v>97</v>
      </c>
      <c r="AE4367" s="1" t="s">
        <v>98</v>
      </c>
      <c r="AF4367" t="s">
        <v>98</v>
      </c>
    </row>
    <row r="4368" spans="1:32">
      <c r="A4368" s="3" t="s">
        <v>184</v>
      </c>
      <c r="B4368">
        <v>4358</v>
      </c>
      <c r="C4368" s="6">
        <v>215657</v>
      </c>
      <c r="D4368" t="s">
        <v>136</v>
      </c>
      <c r="E4368" s="2" t="s">
        <v>98</v>
      </c>
      <c r="F4368" s="2" t="s">
        <v>98</v>
      </c>
      <c r="G4368" s="2" t="s">
        <v>98</v>
      </c>
      <c r="H4368" s="2" t="s">
        <v>97</v>
      </c>
      <c r="I4368" s="2" t="s">
        <v>149</v>
      </c>
      <c r="J4368" s="2" t="s">
        <v>97</v>
      </c>
      <c r="K4368" s="2" t="s">
        <v>134</v>
      </c>
      <c r="L4368" t="s">
        <v>140</v>
      </c>
      <c r="M4368" s="2" t="s">
        <v>100</v>
      </c>
      <c r="N4368" s="71" t="s">
        <v>97</v>
      </c>
      <c r="O4368" s="71" t="s">
        <v>163</v>
      </c>
      <c r="P4368" s="4" t="s">
        <v>182</v>
      </c>
      <c r="Q4368" s="2" t="s">
        <v>98</v>
      </c>
      <c r="R4368" s="2" t="s">
        <v>98</v>
      </c>
      <c r="S4368" t="s">
        <v>98</v>
      </c>
      <c r="T4368" t="s">
        <v>98</v>
      </c>
      <c r="U4368" s="2" t="s">
        <v>98</v>
      </c>
      <c r="V4368" s="2" t="s">
        <v>98</v>
      </c>
      <c r="W4368" s="2" t="s">
        <v>98</v>
      </c>
      <c r="X4368" s="2" t="s">
        <v>98</v>
      </c>
      <c r="Y4368" s="2" t="s">
        <v>186</v>
      </c>
      <c r="Z4368" s="2" t="s">
        <v>98</v>
      </c>
      <c r="AA4368" s="2" t="s">
        <v>98</v>
      </c>
      <c r="AB4368" s="2" t="s">
        <v>97</v>
      </c>
      <c r="AC4368" t="s">
        <v>190</v>
      </c>
      <c r="AD4368" t="s">
        <v>97</v>
      </c>
      <c r="AE4368" s="1" t="s">
        <v>98</v>
      </c>
      <c r="AF4368" t="s">
        <v>98</v>
      </c>
    </row>
    <row r="4369" spans="1:32">
      <c r="A4369" s="3" t="s">
        <v>184</v>
      </c>
      <c r="B4369">
        <v>4359</v>
      </c>
      <c r="C4369" s="6">
        <v>215658</v>
      </c>
      <c r="D4369" t="s">
        <v>137</v>
      </c>
      <c r="E4369" s="2" t="s">
        <v>98</v>
      </c>
      <c r="F4369" s="2" t="s">
        <v>98</v>
      </c>
      <c r="G4369" s="2" t="s">
        <v>98</v>
      </c>
      <c r="H4369" s="2" t="s">
        <v>97</v>
      </c>
      <c r="I4369" s="2" t="s">
        <v>144</v>
      </c>
      <c r="J4369" s="2" t="s">
        <v>97</v>
      </c>
      <c r="K4369" s="2" t="s">
        <v>135</v>
      </c>
      <c r="L4369" t="s">
        <v>138</v>
      </c>
      <c r="M4369" s="2" t="s">
        <v>101</v>
      </c>
      <c r="N4369" s="71" t="s">
        <v>97</v>
      </c>
      <c r="O4369" s="71" t="s">
        <v>174</v>
      </c>
      <c r="P4369" s="4" t="s">
        <v>97</v>
      </c>
      <c r="Q4369" s="2" t="s">
        <v>98</v>
      </c>
      <c r="R4369" s="2" t="s">
        <v>98</v>
      </c>
      <c r="S4369" t="s">
        <v>97</v>
      </c>
      <c r="T4369" t="s">
        <v>98</v>
      </c>
      <c r="U4369" s="2" t="s">
        <v>98</v>
      </c>
      <c r="V4369" s="2" t="s">
        <v>98</v>
      </c>
      <c r="W4369" s="2" t="s">
        <v>98</v>
      </c>
      <c r="X4369" s="2" t="s">
        <v>98</v>
      </c>
      <c r="Y4369" s="2" t="s">
        <v>99</v>
      </c>
      <c r="Z4369" s="2" t="s">
        <v>98</v>
      </c>
      <c r="AA4369" s="2" t="s">
        <v>98</v>
      </c>
      <c r="AB4369" s="2" t="s">
        <v>185</v>
      </c>
      <c r="AC4369" t="s">
        <v>190</v>
      </c>
      <c r="AD4369" t="s">
        <v>98</v>
      </c>
      <c r="AE4369" s="1" t="s">
        <v>98</v>
      </c>
      <c r="AF4369" t="s">
        <v>97</v>
      </c>
    </row>
    <row r="4370" spans="1:32">
      <c r="A4370" s="3" t="s">
        <v>184</v>
      </c>
      <c r="B4370">
        <v>4360</v>
      </c>
      <c r="C4370" s="6">
        <v>215659</v>
      </c>
      <c r="D4370" t="s">
        <v>137</v>
      </c>
      <c r="E4370" s="2" t="s">
        <v>98</v>
      </c>
      <c r="F4370" s="2" t="s">
        <v>98</v>
      </c>
      <c r="G4370" s="2" t="s">
        <v>98</v>
      </c>
      <c r="H4370" s="2" t="s">
        <v>97</v>
      </c>
      <c r="I4370" s="2" t="s">
        <v>146</v>
      </c>
      <c r="J4370" s="2" t="s">
        <v>97</v>
      </c>
      <c r="K4370" s="2" t="s">
        <v>134</v>
      </c>
      <c r="L4370" t="s">
        <v>140</v>
      </c>
      <c r="M4370" s="2" t="s">
        <v>100</v>
      </c>
      <c r="N4370" s="71" t="s">
        <v>97</v>
      </c>
      <c r="O4370" s="71" t="s">
        <v>163</v>
      </c>
      <c r="P4370" s="4" t="s">
        <v>182</v>
      </c>
      <c r="Q4370" s="2" t="s">
        <v>98</v>
      </c>
      <c r="R4370" s="2" t="s">
        <v>98</v>
      </c>
      <c r="S4370" t="s">
        <v>98</v>
      </c>
      <c r="T4370" t="s">
        <v>98</v>
      </c>
      <c r="U4370" s="2" t="s">
        <v>98</v>
      </c>
      <c r="V4370" s="2" t="s">
        <v>98</v>
      </c>
      <c r="W4370" s="2" t="s">
        <v>98</v>
      </c>
      <c r="X4370" s="2" t="s">
        <v>98</v>
      </c>
      <c r="Y4370" s="2" t="s">
        <v>186</v>
      </c>
      <c r="Z4370" s="2" t="s">
        <v>98</v>
      </c>
      <c r="AA4370" s="2" t="s">
        <v>98</v>
      </c>
      <c r="AB4370" s="2" t="s">
        <v>97</v>
      </c>
      <c r="AC4370" t="s">
        <v>190</v>
      </c>
      <c r="AD4370" t="s">
        <v>97</v>
      </c>
      <c r="AE4370" s="1" t="s">
        <v>98</v>
      </c>
      <c r="AF4370" t="s">
        <v>98</v>
      </c>
    </row>
    <row r="4371" spans="1:32">
      <c r="A4371" s="3" t="s">
        <v>184</v>
      </c>
      <c r="B4371">
        <v>4361</v>
      </c>
      <c r="C4371" s="6">
        <v>215666</v>
      </c>
      <c r="D4371" t="s">
        <v>136</v>
      </c>
      <c r="E4371" s="2" t="s">
        <v>98</v>
      </c>
      <c r="F4371" s="2" t="s">
        <v>98</v>
      </c>
      <c r="G4371" s="2" t="s">
        <v>98</v>
      </c>
      <c r="H4371" s="2" t="s">
        <v>97</v>
      </c>
      <c r="I4371" s="2" t="s">
        <v>147</v>
      </c>
      <c r="J4371" s="2" t="s">
        <v>97</v>
      </c>
      <c r="K4371" s="2" t="s">
        <v>134</v>
      </c>
      <c r="L4371" t="s">
        <v>140</v>
      </c>
      <c r="M4371" s="2" t="s">
        <v>100</v>
      </c>
      <c r="N4371" s="71" t="s">
        <v>97</v>
      </c>
      <c r="O4371" s="71" t="s">
        <v>174</v>
      </c>
      <c r="P4371" s="4" t="s">
        <v>182</v>
      </c>
      <c r="Q4371" s="2" t="s">
        <v>98</v>
      </c>
      <c r="R4371" s="2" t="s">
        <v>98</v>
      </c>
      <c r="S4371" t="s">
        <v>98</v>
      </c>
      <c r="T4371" t="s">
        <v>98</v>
      </c>
      <c r="U4371" s="2" t="s">
        <v>98</v>
      </c>
      <c r="V4371" s="2" t="s">
        <v>97</v>
      </c>
      <c r="W4371" s="2" t="s">
        <v>98</v>
      </c>
      <c r="X4371" s="2" t="s">
        <v>98</v>
      </c>
      <c r="Y4371" s="2" t="s">
        <v>98</v>
      </c>
      <c r="Z4371" s="2" t="s">
        <v>98</v>
      </c>
      <c r="AA4371" s="2" t="s">
        <v>98</v>
      </c>
      <c r="AB4371" s="2" t="s">
        <v>98</v>
      </c>
      <c r="AC4371" t="s">
        <v>190</v>
      </c>
      <c r="AD4371" t="s">
        <v>97</v>
      </c>
      <c r="AE4371" s="1" t="s">
        <v>98</v>
      </c>
      <c r="AF4371" t="s">
        <v>98</v>
      </c>
    </row>
    <row r="4372" spans="1:32">
      <c r="A4372" s="3" t="s">
        <v>184</v>
      </c>
      <c r="B4372">
        <v>4362</v>
      </c>
      <c r="C4372" s="6">
        <v>215667</v>
      </c>
      <c r="D4372" t="s">
        <v>137</v>
      </c>
      <c r="E4372" s="2" t="s">
        <v>98</v>
      </c>
      <c r="F4372" s="2" t="s">
        <v>98</v>
      </c>
      <c r="G4372" s="2" t="s">
        <v>98</v>
      </c>
      <c r="H4372" s="2" t="s">
        <v>97</v>
      </c>
      <c r="I4372" s="2" t="s">
        <v>147</v>
      </c>
      <c r="J4372" s="2" t="s">
        <v>97</v>
      </c>
      <c r="K4372" s="2" t="s">
        <v>134</v>
      </c>
      <c r="L4372" t="s">
        <v>140</v>
      </c>
      <c r="M4372" s="2" t="s">
        <v>100</v>
      </c>
      <c r="N4372" s="71" t="s">
        <v>97</v>
      </c>
      <c r="O4372" s="71" t="s">
        <v>174</v>
      </c>
      <c r="P4372" s="4" t="s">
        <v>98</v>
      </c>
      <c r="Q4372" s="2" t="s">
        <v>98</v>
      </c>
      <c r="R4372" s="2" t="s">
        <v>98</v>
      </c>
      <c r="S4372" t="s">
        <v>97</v>
      </c>
      <c r="T4372" t="s">
        <v>98</v>
      </c>
      <c r="U4372" s="2" t="s">
        <v>98</v>
      </c>
      <c r="V4372" s="2" t="s">
        <v>97</v>
      </c>
      <c r="W4372" s="2" t="s">
        <v>98</v>
      </c>
      <c r="X4372" s="2" t="s">
        <v>98</v>
      </c>
      <c r="Y4372" s="2" t="s">
        <v>98</v>
      </c>
      <c r="Z4372" s="2" t="s">
        <v>98</v>
      </c>
      <c r="AA4372" s="2" t="s">
        <v>98</v>
      </c>
      <c r="AB4372" s="2" t="s">
        <v>98</v>
      </c>
      <c r="AC4372" t="s">
        <v>190</v>
      </c>
      <c r="AD4372" t="s">
        <v>97</v>
      </c>
      <c r="AE4372" s="1" t="s">
        <v>98</v>
      </c>
      <c r="AF4372" t="s">
        <v>98</v>
      </c>
    </row>
    <row r="4373" spans="1:32">
      <c r="A4373" s="3" t="s">
        <v>184</v>
      </c>
      <c r="B4373">
        <v>4363</v>
      </c>
      <c r="C4373" s="6">
        <v>215694</v>
      </c>
      <c r="D4373" t="s">
        <v>137</v>
      </c>
      <c r="E4373" s="2" t="s">
        <v>98</v>
      </c>
      <c r="F4373" s="2" t="s">
        <v>98</v>
      </c>
      <c r="G4373" s="2" t="s">
        <v>98</v>
      </c>
      <c r="H4373" s="2" t="s">
        <v>97</v>
      </c>
      <c r="I4373" s="2" t="s">
        <v>148</v>
      </c>
      <c r="J4373" s="2" t="s">
        <v>97</v>
      </c>
      <c r="K4373" s="2" t="s">
        <v>134</v>
      </c>
      <c r="L4373" t="s">
        <v>140</v>
      </c>
      <c r="M4373" s="2" t="s">
        <v>100</v>
      </c>
      <c r="N4373" s="71" t="s">
        <v>97</v>
      </c>
      <c r="O4373" s="71" t="s">
        <v>163</v>
      </c>
      <c r="P4373" s="4" t="s">
        <v>182</v>
      </c>
      <c r="Q4373" s="2" t="s">
        <v>98</v>
      </c>
      <c r="R4373" s="2" t="s">
        <v>98</v>
      </c>
      <c r="S4373" t="s">
        <v>98</v>
      </c>
      <c r="T4373" t="s">
        <v>98</v>
      </c>
      <c r="U4373" s="2" t="s">
        <v>98</v>
      </c>
      <c r="V4373" s="2" t="s">
        <v>98</v>
      </c>
      <c r="W4373" s="2" t="s">
        <v>98</v>
      </c>
      <c r="X4373" s="2" t="s">
        <v>98</v>
      </c>
      <c r="Y4373" s="2" t="s">
        <v>186</v>
      </c>
      <c r="Z4373" s="2" t="s">
        <v>98</v>
      </c>
      <c r="AA4373" s="2" t="s">
        <v>98</v>
      </c>
      <c r="AB4373" s="2" t="s">
        <v>97</v>
      </c>
      <c r="AC4373" t="s">
        <v>190</v>
      </c>
      <c r="AD4373" t="s">
        <v>97</v>
      </c>
      <c r="AE4373" s="1" t="s">
        <v>98</v>
      </c>
      <c r="AF4373" t="s">
        <v>98</v>
      </c>
    </row>
    <row r="4374" spans="1:32">
      <c r="A4374" s="3" t="s">
        <v>184</v>
      </c>
      <c r="B4374">
        <v>4364</v>
      </c>
      <c r="C4374" s="6">
        <v>215761</v>
      </c>
      <c r="D4374" t="s">
        <v>137</v>
      </c>
      <c r="E4374" s="2" t="s">
        <v>97</v>
      </c>
      <c r="F4374" s="2" t="s">
        <v>98</v>
      </c>
      <c r="G4374" s="2" t="s">
        <v>98</v>
      </c>
      <c r="H4374" s="2" t="s">
        <v>97</v>
      </c>
      <c r="I4374" s="2" t="s">
        <v>147</v>
      </c>
      <c r="J4374" s="2" t="s">
        <v>97</v>
      </c>
      <c r="K4374" s="2" t="s">
        <v>134</v>
      </c>
      <c r="L4374" t="s">
        <v>139</v>
      </c>
      <c r="M4374" s="2" t="s">
        <v>100</v>
      </c>
      <c r="N4374" s="71" t="s">
        <v>97</v>
      </c>
      <c r="O4374" s="71" t="s">
        <v>174</v>
      </c>
      <c r="P4374" s="4" t="s">
        <v>98</v>
      </c>
      <c r="Q4374" s="2" t="s">
        <v>97</v>
      </c>
      <c r="R4374" s="2" t="s">
        <v>97</v>
      </c>
      <c r="S4374" t="s">
        <v>97</v>
      </c>
      <c r="T4374" t="s">
        <v>97</v>
      </c>
      <c r="U4374" s="2" t="s">
        <v>98</v>
      </c>
      <c r="V4374" s="2" t="s">
        <v>97</v>
      </c>
      <c r="W4374" s="2" t="s">
        <v>98</v>
      </c>
      <c r="X4374" s="2" t="s">
        <v>98</v>
      </c>
      <c r="Y4374" s="2" t="s">
        <v>97</v>
      </c>
      <c r="Z4374" s="2" t="s">
        <v>98</v>
      </c>
      <c r="AA4374" s="2" t="s">
        <v>98</v>
      </c>
      <c r="AB4374" s="2" t="s">
        <v>97</v>
      </c>
      <c r="AC4374" t="s">
        <v>190</v>
      </c>
      <c r="AD4374" t="s">
        <v>97</v>
      </c>
      <c r="AE4374" s="1" t="s">
        <v>98</v>
      </c>
      <c r="AF4374" t="s">
        <v>98</v>
      </c>
    </row>
    <row r="4375" spans="1:32">
      <c r="A4375" s="3" t="s">
        <v>187</v>
      </c>
      <c r="B4375">
        <v>4365</v>
      </c>
      <c r="C4375" s="6">
        <v>215769</v>
      </c>
      <c r="D4375" t="s">
        <v>137</v>
      </c>
      <c r="E4375" s="2" t="s">
        <v>98</v>
      </c>
      <c r="F4375" s="2" t="s">
        <v>98</v>
      </c>
      <c r="G4375" s="2" t="s">
        <v>98</v>
      </c>
      <c r="H4375" s="2" t="s">
        <v>99</v>
      </c>
      <c r="I4375" s="2" t="s">
        <v>149</v>
      </c>
      <c r="J4375" s="2" t="s">
        <v>97</v>
      </c>
      <c r="K4375" s="2" t="s">
        <v>134</v>
      </c>
      <c r="L4375" t="s">
        <v>140</v>
      </c>
      <c r="M4375" s="2" t="s">
        <v>100</v>
      </c>
      <c r="N4375" s="71" t="s">
        <v>99</v>
      </c>
      <c r="O4375" s="71" t="s">
        <v>99</v>
      </c>
      <c r="P4375" s="4" t="s">
        <v>182</v>
      </c>
      <c r="Q4375" s="2" t="s">
        <v>98</v>
      </c>
      <c r="R4375" s="2" t="s">
        <v>98</v>
      </c>
      <c r="S4375" t="s">
        <v>98</v>
      </c>
      <c r="T4375" t="s">
        <v>98</v>
      </c>
      <c r="U4375" s="2" t="s">
        <v>98</v>
      </c>
      <c r="V4375" s="2" t="s">
        <v>98</v>
      </c>
      <c r="W4375" s="2" t="s">
        <v>98</v>
      </c>
      <c r="X4375" s="2" t="s">
        <v>98</v>
      </c>
      <c r="Y4375" s="2" t="s">
        <v>186</v>
      </c>
      <c r="Z4375" s="2" t="s">
        <v>98</v>
      </c>
      <c r="AA4375" s="2" t="s">
        <v>98</v>
      </c>
      <c r="AB4375" s="2" t="s">
        <v>98</v>
      </c>
      <c r="AC4375" t="s">
        <v>190</v>
      </c>
      <c r="AD4375" t="s">
        <v>97</v>
      </c>
      <c r="AE4375" s="1" t="s">
        <v>98</v>
      </c>
      <c r="AF4375" t="s">
        <v>97</v>
      </c>
    </row>
    <row r="4376" spans="1:32">
      <c r="A4376" s="3" t="s">
        <v>184</v>
      </c>
      <c r="B4376">
        <v>4366</v>
      </c>
      <c r="C4376" s="6">
        <v>215773</v>
      </c>
      <c r="D4376" t="s">
        <v>136</v>
      </c>
      <c r="E4376" s="2" t="s">
        <v>98</v>
      </c>
      <c r="F4376" s="2" t="s">
        <v>98</v>
      </c>
      <c r="G4376" s="2" t="s">
        <v>98</v>
      </c>
      <c r="H4376" s="2" t="s">
        <v>99</v>
      </c>
      <c r="I4376" s="2" t="s">
        <v>145</v>
      </c>
      <c r="J4376" s="2" t="s">
        <v>97</v>
      </c>
      <c r="K4376" s="2" t="s">
        <v>134</v>
      </c>
      <c r="L4376" t="s">
        <v>140</v>
      </c>
      <c r="M4376" s="2" t="s">
        <v>101</v>
      </c>
      <c r="N4376" s="71" t="s">
        <v>97</v>
      </c>
      <c r="O4376" s="71" t="s">
        <v>174</v>
      </c>
      <c r="P4376" s="4" t="s">
        <v>182</v>
      </c>
      <c r="Q4376" s="2" t="s">
        <v>98</v>
      </c>
      <c r="R4376" s="2" t="s">
        <v>98</v>
      </c>
      <c r="S4376" t="s">
        <v>98</v>
      </c>
      <c r="T4376" t="s">
        <v>98</v>
      </c>
      <c r="U4376" s="2" t="s">
        <v>98</v>
      </c>
      <c r="V4376" s="2" t="s">
        <v>98</v>
      </c>
      <c r="W4376" s="2" t="s">
        <v>98</v>
      </c>
      <c r="X4376" s="2" t="s">
        <v>98</v>
      </c>
      <c r="Y4376" s="2" t="s">
        <v>186</v>
      </c>
      <c r="Z4376" s="2" t="s">
        <v>98</v>
      </c>
      <c r="AA4376" s="2" t="s">
        <v>98</v>
      </c>
      <c r="AB4376" s="2" t="s">
        <v>98</v>
      </c>
      <c r="AC4376" t="s">
        <v>190</v>
      </c>
      <c r="AD4376" t="s">
        <v>97</v>
      </c>
      <c r="AE4376" s="1" t="s">
        <v>98</v>
      </c>
      <c r="AF4376" t="s">
        <v>97</v>
      </c>
    </row>
    <row r="4377" spans="1:32">
      <c r="A4377" s="3" t="s">
        <v>184</v>
      </c>
      <c r="B4377">
        <v>4367</v>
      </c>
      <c r="C4377" s="6">
        <v>215784</v>
      </c>
      <c r="D4377" t="s">
        <v>137</v>
      </c>
      <c r="E4377" s="2" t="s">
        <v>98</v>
      </c>
      <c r="F4377" s="2" t="s">
        <v>98</v>
      </c>
      <c r="G4377" s="2" t="s">
        <v>98</v>
      </c>
      <c r="H4377" s="2" t="s">
        <v>97</v>
      </c>
      <c r="I4377" s="2" t="s">
        <v>146</v>
      </c>
      <c r="J4377" s="2" t="s">
        <v>97</v>
      </c>
      <c r="K4377" s="2" t="s">
        <v>134</v>
      </c>
      <c r="L4377" t="s">
        <v>140</v>
      </c>
      <c r="M4377" s="2" t="s">
        <v>100</v>
      </c>
      <c r="N4377" s="71" t="s">
        <v>98</v>
      </c>
      <c r="O4377" s="71" t="s">
        <v>174</v>
      </c>
      <c r="P4377" s="4" t="s">
        <v>98</v>
      </c>
      <c r="Q4377" s="2" t="s">
        <v>98</v>
      </c>
      <c r="R4377" s="2" t="s">
        <v>98</v>
      </c>
      <c r="S4377" t="s">
        <v>97</v>
      </c>
      <c r="T4377" t="s">
        <v>98</v>
      </c>
      <c r="U4377" s="2" t="s">
        <v>98</v>
      </c>
      <c r="V4377" s="2" t="s">
        <v>98</v>
      </c>
      <c r="W4377" s="2" t="s">
        <v>98</v>
      </c>
      <c r="X4377" s="2" t="s">
        <v>98</v>
      </c>
      <c r="Y4377" s="2" t="s">
        <v>186</v>
      </c>
      <c r="Z4377" s="2" t="s">
        <v>98</v>
      </c>
      <c r="AA4377" s="2" t="s">
        <v>98</v>
      </c>
      <c r="AB4377" s="2" t="s">
        <v>97</v>
      </c>
      <c r="AC4377" t="s">
        <v>190</v>
      </c>
      <c r="AD4377" t="s">
        <v>97</v>
      </c>
      <c r="AE4377" s="1" t="s">
        <v>98</v>
      </c>
      <c r="AF4377" t="s">
        <v>97</v>
      </c>
    </row>
    <row r="4378" spans="1:32">
      <c r="A4378" s="3" t="s">
        <v>184</v>
      </c>
      <c r="B4378">
        <v>4368</v>
      </c>
      <c r="C4378" s="6">
        <v>215786</v>
      </c>
      <c r="D4378" t="s">
        <v>136</v>
      </c>
      <c r="E4378" s="2" t="s">
        <v>98</v>
      </c>
      <c r="F4378" s="2" t="s">
        <v>98</v>
      </c>
      <c r="G4378" s="2" t="s">
        <v>98</v>
      </c>
      <c r="H4378" s="2" t="s">
        <v>97</v>
      </c>
      <c r="I4378" s="2" t="s">
        <v>145</v>
      </c>
      <c r="J4378" s="2" t="s">
        <v>98</v>
      </c>
      <c r="K4378" s="2" t="s">
        <v>134</v>
      </c>
      <c r="L4378" t="s">
        <v>139</v>
      </c>
      <c r="M4378" s="2" t="s">
        <v>101</v>
      </c>
      <c r="N4378" s="71" t="s">
        <v>98</v>
      </c>
      <c r="O4378" s="71" t="s">
        <v>174</v>
      </c>
      <c r="P4378" s="4" t="s">
        <v>98</v>
      </c>
      <c r="Q4378" s="2" t="s">
        <v>98</v>
      </c>
      <c r="R4378" s="2" t="s">
        <v>98</v>
      </c>
      <c r="S4378" t="s">
        <v>97</v>
      </c>
      <c r="T4378" t="s">
        <v>98</v>
      </c>
      <c r="U4378" s="2" t="s">
        <v>98</v>
      </c>
      <c r="V4378" s="2" t="s">
        <v>98</v>
      </c>
      <c r="W4378" s="2" t="s">
        <v>98</v>
      </c>
      <c r="X4378" s="2" t="s">
        <v>98</v>
      </c>
      <c r="Y4378" s="2" t="s">
        <v>99</v>
      </c>
      <c r="Z4378" s="2" t="s">
        <v>98</v>
      </c>
      <c r="AA4378" s="2" t="s">
        <v>98</v>
      </c>
      <c r="AB4378" s="2" t="s">
        <v>97</v>
      </c>
      <c r="AC4378" t="s">
        <v>190</v>
      </c>
      <c r="AD4378" t="s">
        <v>97</v>
      </c>
      <c r="AE4378" s="1" t="s">
        <v>98</v>
      </c>
      <c r="AF4378" t="s">
        <v>99</v>
      </c>
    </row>
    <row r="4379" spans="1:32">
      <c r="A4379" s="3" t="s">
        <v>184</v>
      </c>
      <c r="B4379">
        <v>4369</v>
      </c>
      <c r="C4379" s="6">
        <v>215787</v>
      </c>
      <c r="D4379" t="s">
        <v>136</v>
      </c>
      <c r="E4379" s="2" t="s">
        <v>97</v>
      </c>
      <c r="F4379" s="2" t="s">
        <v>98</v>
      </c>
      <c r="G4379" s="2" t="s">
        <v>98</v>
      </c>
      <c r="H4379" s="2" t="s">
        <v>97</v>
      </c>
      <c r="I4379" s="2" t="s">
        <v>147</v>
      </c>
      <c r="J4379" s="2" t="s">
        <v>97</v>
      </c>
      <c r="K4379" s="2" t="s">
        <v>134</v>
      </c>
      <c r="L4379" t="s">
        <v>140</v>
      </c>
      <c r="M4379" s="2" t="s">
        <v>101</v>
      </c>
      <c r="N4379" s="71" t="s">
        <v>97</v>
      </c>
      <c r="O4379" s="71" t="s">
        <v>174</v>
      </c>
      <c r="P4379" s="4" t="s">
        <v>97</v>
      </c>
      <c r="Q4379" s="2" t="s">
        <v>98</v>
      </c>
      <c r="R4379" s="2" t="s">
        <v>98</v>
      </c>
      <c r="S4379" t="s">
        <v>97</v>
      </c>
      <c r="T4379" t="s">
        <v>98</v>
      </c>
      <c r="U4379" s="2" t="s">
        <v>98</v>
      </c>
      <c r="V4379" s="2" t="s">
        <v>98</v>
      </c>
      <c r="W4379" s="2" t="s">
        <v>98</v>
      </c>
      <c r="X4379" s="2" t="s">
        <v>98</v>
      </c>
      <c r="Y4379" s="2" t="s">
        <v>186</v>
      </c>
      <c r="Z4379" s="2" t="s">
        <v>98</v>
      </c>
      <c r="AA4379" s="2" t="s">
        <v>98</v>
      </c>
      <c r="AB4379" s="2" t="s">
        <v>97</v>
      </c>
      <c r="AC4379" t="s">
        <v>190</v>
      </c>
      <c r="AD4379" t="s">
        <v>97</v>
      </c>
      <c r="AE4379" s="1" t="s">
        <v>98</v>
      </c>
      <c r="AF4379" t="s">
        <v>98</v>
      </c>
    </row>
    <row r="4380" spans="1:32">
      <c r="A4380" s="3" t="s">
        <v>184</v>
      </c>
      <c r="B4380">
        <v>4370</v>
      </c>
      <c r="C4380" s="6">
        <v>215808</v>
      </c>
      <c r="D4380" t="s">
        <v>136</v>
      </c>
      <c r="E4380" s="2" t="s">
        <v>98</v>
      </c>
      <c r="F4380" s="2" t="s">
        <v>98</v>
      </c>
      <c r="G4380" s="2" t="s">
        <v>98</v>
      </c>
      <c r="H4380" s="2" t="s">
        <v>98</v>
      </c>
      <c r="I4380" s="2" t="s">
        <v>149</v>
      </c>
      <c r="J4380" s="2" t="s">
        <v>98</v>
      </c>
      <c r="K4380" s="2" t="s">
        <v>134</v>
      </c>
      <c r="L4380" t="s">
        <v>139</v>
      </c>
      <c r="M4380" s="2" t="s">
        <v>101</v>
      </c>
      <c r="N4380" s="71" t="s">
        <v>97</v>
      </c>
      <c r="O4380" s="71" t="s">
        <v>174</v>
      </c>
      <c r="P4380" s="4" t="s">
        <v>97</v>
      </c>
      <c r="Q4380" s="2" t="s">
        <v>97</v>
      </c>
      <c r="R4380" s="2" t="s">
        <v>98</v>
      </c>
      <c r="S4380" t="s">
        <v>97</v>
      </c>
      <c r="T4380" t="s">
        <v>98</v>
      </c>
      <c r="U4380" s="2" t="s">
        <v>98</v>
      </c>
      <c r="V4380" s="2" t="s">
        <v>98</v>
      </c>
      <c r="W4380" s="2" t="s">
        <v>98</v>
      </c>
      <c r="X4380" s="2" t="s">
        <v>98</v>
      </c>
      <c r="Y4380" s="2" t="s">
        <v>99</v>
      </c>
      <c r="Z4380" s="2" t="s">
        <v>98</v>
      </c>
      <c r="AA4380" s="2" t="s">
        <v>98</v>
      </c>
      <c r="AB4380" s="2" t="s">
        <v>98</v>
      </c>
      <c r="AC4380" t="s">
        <v>190</v>
      </c>
      <c r="AD4380" t="s">
        <v>97</v>
      </c>
      <c r="AE4380" s="1" t="s">
        <v>98</v>
      </c>
      <c r="AF4380" t="s">
        <v>98</v>
      </c>
    </row>
    <row r="4381" spans="1:32">
      <c r="A4381" s="3" t="s">
        <v>183</v>
      </c>
      <c r="B4381">
        <v>4371</v>
      </c>
      <c r="C4381" s="6">
        <v>215812</v>
      </c>
      <c r="D4381" t="s">
        <v>136</v>
      </c>
      <c r="E4381" s="2" t="s">
        <v>98</v>
      </c>
      <c r="F4381" s="2" t="s">
        <v>98</v>
      </c>
      <c r="G4381" s="2" t="s">
        <v>98</v>
      </c>
      <c r="H4381" s="2" t="s">
        <v>97</v>
      </c>
      <c r="I4381" s="2" t="s">
        <v>144</v>
      </c>
      <c r="J4381" s="2" t="s">
        <v>97</v>
      </c>
      <c r="K4381" s="2" t="s">
        <v>134</v>
      </c>
      <c r="L4381" t="s">
        <v>139</v>
      </c>
      <c r="M4381" s="2" t="s">
        <v>100</v>
      </c>
      <c r="N4381" s="71" t="s">
        <v>97</v>
      </c>
      <c r="O4381" s="71" t="s">
        <v>163</v>
      </c>
      <c r="P4381" s="4" t="s">
        <v>182</v>
      </c>
      <c r="Q4381" s="2" t="s">
        <v>98</v>
      </c>
      <c r="R4381" s="2" t="s">
        <v>98</v>
      </c>
      <c r="S4381" t="s">
        <v>98</v>
      </c>
      <c r="T4381" t="s">
        <v>97</v>
      </c>
      <c r="U4381" s="2" t="s">
        <v>97</v>
      </c>
      <c r="V4381" s="2" t="s">
        <v>98</v>
      </c>
      <c r="W4381" s="2" t="s">
        <v>98</v>
      </c>
      <c r="X4381" s="2" t="s">
        <v>97</v>
      </c>
      <c r="Y4381" s="2" t="s">
        <v>98</v>
      </c>
      <c r="Z4381" s="2" t="s">
        <v>98</v>
      </c>
      <c r="AA4381" s="2" t="s">
        <v>98</v>
      </c>
      <c r="AB4381" s="2" t="s">
        <v>185</v>
      </c>
      <c r="AC4381" t="s">
        <v>190</v>
      </c>
      <c r="AD4381" t="s">
        <v>97</v>
      </c>
      <c r="AE4381" s="1" t="s">
        <v>98</v>
      </c>
      <c r="AF4381" t="s">
        <v>97</v>
      </c>
    </row>
    <row r="4382" spans="1:32">
      <c r="A4382" s="3" t="s">
        <v>184</v>
      </c>
      <c r="B4382">
        <v>4372</v>
      </c>
      <c r="C4382" s="6">
        <v>215826</v>
      </c>
      <c r="D4382" t="s">
        <v>137</v>
      </c>
      <c r="E4382" s="2" t="s">
        <v>98</v>
      </c>
      <c r="F4382" s="2" t="s">
        <v>98</v>
      </c>
      <c r="G4382" s="2" t="s">
        <v>98</v>
      </c>
      <c r="H4382" s="2" t="s">
        <v>97</v>
      </c>
      <c r="I4382" s="2" t="s">
        <v>148</v>
      </c>
      <c r="J4382" s="2" t="s">
        <v>97</v>
      </c>
      <c r="K4382" s="2" t="s">
        <v>134</v>
      </c>
      <c r="L4382" t="s">
        <v>140</v>
      </c>
      <c r="M4382" s="2" t="s">
        <v>101</v>
      </c>
      <c r="N4382" s="71" t="s">
        <v>98</v>
      </c>
      <c r="O4382" s="71" t="s">
        <v>174</v>
      </c>
      <c r="P4382" s="4" t="s">
        <v>182</v>
      </c>
      <c r="Q4382" s="2" t="s">
        <v>98</v>
      </c>
      <c r="R4382" s="2" t="s">
        <v>98</v>
      </c>
      <c r="S4382" t="s">
        <v>98</v>
      </c>
      <c r="T4382" t="s">
        <v>98</v>
      </c>
      <c r="U4382" s="2" t="s">
        <v>98</v>
      </c>
      <c r="V4382" s="2" t="s">
        <v>98</v>
      </c>
      <c r="W4382" s="2" t="s">
        <v>98</v>
      </c>
      <c r="X4382" s="2" t="s">
        <v>98</v>
      </c>
      <c r="Y4382" s="2" t="s">
        <v>186</v>
      </c>
      <c r="Z4382" s="2" t="s">
        <v>98</v>
      </c>
      <c r="AA4382" s="2" t="s">
        <v>98</v>
      </c>
      <c r="AB4382" s="2" t="s">
        <v>97</v>
      </c>
      <c r="AC4382" t="s">
        <v>190</v>
      </c>
      <c r="AD4382" t="s">
        <v>97</v>
      </c>
      <c r="AE4382" s="1" t="s">
        <v>98</v>
      </c>
      <c r="AF4382" t="s">
        <v>98</v>
      </c>
    </row>
    <row r="4383" spans="1:32">
      <c r="A4383" s="3" t="s">
        <v>184</v>
      </c>
      <c r="B4383">
        <v>4373</v>
      </c>
      <c r="C4383" s="6">
        <v>215844</v>
      </c>
      <c r="D4383" t="s">
        <v>137</v>
      </c>
      <c r="E4383" s="2" t="s">
        <v>98</v>
      </c>
      <c r="F4383" s="2" t="s">
        <v>98</v>
      </c>
      <c r="G4383" s="2" t="s">
        <v>98</v>
      </c>
      <c r="H4383" s="2" t="s">
        <v>97</v>
      </c>
      <c r="I4383" s="2" t="s">
        <v>146</v>
      </c>
      <c r="J4383" s="2" t="s">
        <v>97</v>
      </c>
      <c r="K4383" s="2" t="s">
        <v>134</v>
      </c>
      <c r="L4383" t="s">
        <v>138</v>
      </c>
      <c r="M4383" s="2" t="s">
        <v>100</v>
      </c>
      <c r="N4383" s="71" t="s">
        <v>97</v>
      </c>
      <c r="O4383" s="71" t="s">
        <v>163</v>
      </c>
      <c r="P4383" s="4" t="s">
        <v>182</v>
      </c>
      <c r="Q4383" s="2" t="s">
        <v>98</v>
      </c>
      <c r="R4383" s="2" t="s">
        <v>98</v>
      </c>
      <c r="S4383" t="s">
        <v>98</v>
      </c>
      <c r="T4383" t="s">
        <v>97</v>
      </c>
      <c r="U4383" s="2" t="s">
        <v>98</v>
      </c>
      <c r="V4383" s="2" t="s">
        <v>98</v>
      </c>
      <c r="W4383" s="2" t="s">
        <v>98</v>
      </c>
      <c r="X4383" s="2" t="s">
        <v>98</v>
      </c>
      <c r="Y4383" s="2" t="s">
        <v>98</v>
      </c>
      <c r="Z4383" s="2" t="s">
        <v>98</v>
      </c>
      <c r="AA4383" s="2" t="s">
        <v>98</v>
      </c>
      <c r="AB4383" s="2" t="s">
        <v>97</v>
      </c>
      <c r="AC4383" t="s">
        <v>190</v>
      </c>
      <c r="AD4383" t="s">
        <v>97</v>
      </c>
      <c r="AE4383" s="1" t="s">
        <v>98</v>
      </c>
      <c r="AF4383" t="s">
        <v>98</v>
      </c>
    </row>
    <row r="4384" spans="1:32">
      <c r="A4384" s="3" t="s">
        <v>184</v>
      </c>
      <c r="B4384">
        <v>4374</v>
      </c>
      <c r="C4384" s="6">
        <v>215849</v>
      </c>
      <c r="D4384" t="s">
        <v>137</v>
      </c>
      <c r="E4384" s="2" t="s">
        <v>98</v>
      </c>
      <c r="F4384" s="2" t="s">
        <v>98</v>
      </c>
      <c r="G4384" s="2" t="s">
        <v>98</v>
      </c>
      <c r="H4384" s="2" t="s">
        <v>97</v>
      </c>
      <c r="I4384" s="2" t="s">
        <v>148</v>
      </c>
      <c r="J4384" s="2" t="s">
        <v>97</v>
      </c>
      <c r="K4384" s="2" t="s">
        <v>134</v>
      </c>
      <c r="L4384" t="s">
        <v>140</v>
      </c>
      <c r="M4384" s="2" t="s">
        <v>100</v>
      </c>
      <c r="N4384" s="71" t="s">
        <v>98</v>
      </c>
      <c r="O4384" s="71" t="s">
        <v>174</v>
      </c>
      <c r="P4384" s="4" t="s">
        <v>182</v>
      </c>
      <c r="Q4384" s="2" t="s">
        <v>98</v>
      </c>
      <c r="R4384" s="2" t="s">
        <v>98</v>
      </c>
      <c r="S4384" t="s">
        <v>98</v>
      </c>
      <c r="T4384" t="s">
        <v>98</v>
      </c>
      <c r="U4384" s="2" t="s">
        <v>98</v>
      </c>
      <c r="V4384" s="2" t="s">
        <v>98</v>
      </c>
      <c r="W4384" s="2" t="s">
        <v>98</v>
      </c>
      <c r="X4384" s="2" t="s">
        <v>98</v>
      </c>
      <c r="Y4384" s="2" t="s">
        <v>186</v>
      </c>
      <c r="Z4384" s="2" t="s">
        <v>98</v>
      </c>
      <c r="AA4384" s="2" t="s">
        <v>98</v>
      </c>
      <c r="AB4384" s="2" t="s">
        <v>99</v>
      </c>
      <c r="AC4384" t="s">
        <v>190</v>
      </c>
      <c r="AD4384" t="s">
        <v>97</v>
      </c>
      <c r="AE4384" s="1" t="s">
        <v>98</v>
      </c>
      <c r="AF4384" t="s">
        <v>98</v>
      </c>
    </row>
    <row r="4385" spans="1:32">
      <c r="A4385" s="3" t="s">
        <v>184</v>
      </c>
      <c r="B4385">
        <v>4375</v>
      </c>
      <c r="C4385" s="6">
        <v>215850</v>
      </c>
      <c r="D4385" t="s">
        <v>136</v>
      </c>
      <c r="E4385" s="2" t="s">
        <v>98</v>
      </c>
      <c r="F4385" s="2" t="s">
        <v>98</v>
      </c>
      <c r="G4385" s="2" t="s">
        <v>98</v>
      </c>
      <c r="H4385" s="2" t="s">
        <v>97</v>
      </c>
      <c r="I4385" s="2" t="s">
        <v>148</v>
      </c>
      <c r="J4385" s="2" t="s">
        <v>97</v>
      </c>
      <c r="K4385" s="2" t="s">
        <v>134</v>
      </c>
      <c r="L4385" t="s">
        <v>140</v>
      </c>
      <c r="M4385" s="2" t="s">
        <v>100</v>
      </c>
      <c r="N4385" s="71" t="s">
        <v>98</v>
      </c>
      <c r="O4385" s="71" t="s">
        <v>174</v>
      </c>
      <c r="P4385" s="4" t="s">
        <v>182</v>
      </c>
      <c r="Q4385" s="2" t="s">
        <v>98</v>
      </c>
      <c r="R4385" s="2" t="s">
        <v>98</v>
      </c>
      <c r="S4385" t="s">
        <v>98</v>
      </c>
      <c r="T4385" t="s">
        <v>98</v>
      </c>
      <c r="U4385" s="2" t="s">
        <v>98</v>
      </c>
      <c r="V4385" s="2" t="s">
        <v>98</v>
      </c>
      <c r="W4385" s="2" t="s">
        <v>98</v>
      </c>
      <c r="X4385" s="2" t="s">
        <v>98</v>
      </c>
      <c r="Y4385" s="2" t="s">
        <v>186</v>
      </c>
      <c r="Z4385" s="2" t="s">
        <v>98</v>
      </c>
      <c r="AA4385" s="2" t="s">
        <v>98</v>
      </c>
      <c r="AB4385" s="2" t="s">
        <v>99</v>
      </c>
      <c r="AC4385" t="s">
        <v>190</v>
      </c>
      <c r="AD4385" t="s">
        <v>97</v>
      </c>
      <c r="AE4385" s="1" t="s">
        <v>98</v>
      </c>
      <c r="AF4385" t="s">
        <v>98</v>
      </c>
    </row>
    <row r="4386" spans="1:32">
      <c r="A4386" s="3" t="s">
        <v>184</v>
      </c>
      <c r="B4386">
        <v>4376</v>
      </c>
      <c r="C4386" s="6">
        <v>215911</v>
      </c>
      <c r="D4386" t="s">
        <v>136</v>
      </c>
      <c r="E4386" s="2" t="s">
        <v>97</v>
      </c>
      <c r="F4386" s="2" t="s">
        <v>97</v>
      </c>
      <c r="G4386" s="2" t="s">
        <v>98</v>
      </c>
      <c r="H4386" s="2" t="s">
        <v>97</v>
      </c>
      <c r="I4386" s="2" t="s">
        <v>148</v>
      </c>
      <c r="J4386" s="2" t="s">
        <v>97</v>
      </c>
      <c r="K4386" s="2" t="s">
        <v>134</v>
      </c>
      <c r="L4386" t="s">
        <v>138</v>
      </c>
      <c r="M4386" s="2" t="s">
        <v>100</v>
      </c>
      <c r="N4386" s="71" t="s">
        <v>97</v>
      </c>
      <c r="O4386" s="71" t="s">
        <v>174</v>
      </c>
      <c r="P4386" s="4" t="s">
        <v>97</v>
      </c>
      <c r="Q4386" s="2" t="s">
        <v>97</v>
      </c>
      <c r="R4386" s="2" t="s">
        <v>97</v>
      </c>
      <c r="S4386" t="s">
        <v>97</v>
      </c>
      <c r="T4386" t="s">
        <v>98</v>
      </c>
      <c r="U4386" s="2" t="s">
        <v>97</v>
      </c>
      <c r="V4386" s="2" t="s">
        <v>97</v>
      </c>
      <c r="W4386" s="2" t="s">
        <v>98</v>
      </c>
      <c r="X4386" s="2" t="s">
        <v>98</v>
      </c>
      <c r="Y4386" s="2" t="s">
        <v>98</v>
      </c>
      <c r="Z4386" s="2" t="s">
        <v>97</v>
      </c>
      <c r="AA4386" s="2" t="s">
        <v>98</v>
      </c>
      <c r="AB4386" s="2" t="s">
        <v>185</v>
      </c>
      <c r="AC4386" t="s">
        <v>190</v>
      </c>
      <c r="AD4386" t="s">
        <v>97</v>
      </c>
      <c r="AE4386" s="1" t="s">
        <v>98</v>
      </c>
      <c r="AF4386" t="s">
        <v>98</v>
      </c>
    </row>
    <row r="4387" spans="1:32">
      <c r="A4387" s="3" t="s">
        <v>184</v>
      </c>
      <c r="B4387">
        <v>4377</v>
      </c>
      <c r="C4387" s="6">
        <v>215922</v>
      </c>
      <c r="D4387" t="s">
        <v>137</v>
      </c>
      <c r="E4387" s="2" t="s">
        <v>98</v>
      </c>
      <c r="F4387" s="2" t="s">
        <v>98</v>
      </c>
      <c r="G4387" s="2" t="s">
        <v>98</v>
      </c>
      <c r="H4387" s="2" t="s">
        <v>98</v>
      </c>
      <c r="I4387" s="2" t="s">
        <v>148</v>
      </c>
      <c r="J4387" s="2" t="s">
        <v>97</v>
      </c>
      <c r="K4387" s="2" t="s">
        <v>134</v>
      </c>
      <c r="L4387" t="s">
        <v>140</v>
      </c>
      <c r="M4387" s="2" t="s">
        <v>100</v>
      </c>
      <c r="N4387" s="71" t="s">
        <v>98</v>
      </c>
      <c r="O4387" s="71" t="s">
        <v>174</v>
      </c>
      <c r="P4387" s="4" t="s">
        <v>182</v>
      </c>
      <c r="Q4387" s="2" t="s">
        <v>98</v>
      </c>
      <c r="R4387" s="2" t="s">
        <v>98</v>
      </c>
      <c r="S4387" t="s">
        <v>98</v>
      </c>
      <c r="T4387" t="s">
        <v>98</v>
      </c>
      <c r="U4387" s="2" t="s">
        <v>98</v>
      </c>
      <c r="V4387" s="2" t="s">
        <v>98</v>
      </c>
      <c r="W4387" s="2" t="s">
        <v>98</v>
      </c>
      <c r="X4387" s="2" t="s">
        <v>98</v>
      </c>
      <c r="Y4387" s="2" t="s">
        <v>186</v>
      </c>
      <c r="Z4387" s="2" t="s">
        <v>98</v>
      </c>
      <c r="AA4387" s="2" t="s">
        <v>98</v>
      </c>
      <c r="AB4387" s="2" t="s">
        <v>97</v>
      </c>
      <c r="AC4387" t="s">
        <v>190</v>
      </c>
      <c r="AD4387" t="s">
        <v>97</v>
      </c>
      <c r="AE4387" s="1" t="s">
        <v>98</v>
      </c>
      <c r="AF4387" t="s">
        <v>98</v>
      </c>
    </row>
    <row r="4388" spans="1:32">
      <c r="A4388" s="3" t="s">
        <v>184</v>
      </c>
      <c r="B4388">
        <v>4378</v>
      </c>
      <c r="C4388" s="6">
        <v>215926</v>
      </c>
      <c r="D4388" t="s">
        <v>137</v>
      </c>
      <c r="E4388" s="2" t="s">
        <v>98</v>
      </c>
      <c r="F4388" s="2" t="s">
        <v>98</v>
      </c>
      <c r="G4388" s="2" t="s">
        <v>98</v>
      </c>
      <c r="H4388" s="2" t="s">
        <v>97</v>
      </c>
      <c r="I4388" s="2" t="s">
        <v>148</v>
      </c>
      <c r="J4388" s="2" t="s">
        <v>97</v>
      </c>
      <c r="K4388" s="2" t="s">
        <v>134</v>
      </c>
      <c r="L4388" t="s">
        <v>140</v>
      </c>
      <c r="M4388" s="2" t="s">
        <v>100</v>
      </c>
      <c r="N4388" s="71" t="s">
        <v>98</v>
      </c>
      <c r="O4388" s="71" t="s">
        <v>174</v>
      </c>
      <c r="P4388" s="4" t="s">
        <v>98</v>
      </c>
      <c r="Q4388" s="2" t="s">
        <v>98</v>
      </c>
      <c r="R4388" s="2" t="s">
        <v>98</v>
      </c>
      <c r="S4388" t="s">
        <v>97</v>
      </c>
      <c r="T4388" t="s">
        <v>98</v>
      </c>
      <c r="U4388" s="2" t="s">
        <v>98</v>
      </c>
      <c r="V4388" s="2" t="s">
        <v>98</v>
      </c>
      <c r="W4388" s="2" t="s">
        <v>98</v>
      </c>
      <c r="X4388" s="2" t="s">
        <v>98</v>
      </c>
      <c r="Y4388" s="2" t="s">
        <v>98</v>
      </c>
      <c r="Z4388" s="2" t="s">
        <v>98</v>
      </c>
      <c r="AA4388" s="2" t="s">
        <v>98</v>
      </c>
      <c r="AB4388" s="2" t="s">
        <v>97</v>
      </c>
      <c r="AC4388" t="s">
        <v>190</v>
      </c>
      <c r="AD4388" t="s">
        <v>97</v>
      </c>
      <c r="AE4388" s="1" t="s">
        <v>98</v>
      </c>
      <c r="AF4388" t="s">
        <v>97</v>
      </c>
    </row>
    <row r="4389" spans="1:32">
      <c r="A4389" s="3" t="s">
        <v>184</v>
      </c>
      <c r="B4389">
        <v>4379</v>
      </c>
      <c r="C4389" s="6">
        <v>215942</v>
      </c>
      <c r="D4389" t="s">
        <v>137</v>
      </c>
      <c r="E4389" s="2" t="s">
        <v>98</v>
      </c>
      <c r="F4389" s="2" t="s">
        <v>98</v>
      </c>
      <c r="G4389" s="2" t="s">
        <v>98</v>
      </c>
      <c r="H4389" s="2" t="s">
        <v>97</v>
      </c>
      <c r="I4389" s="2" t="s">
        <v>148</v>
      </c>
      <c r="J4389" s="2" t="s">
        <v>97</v>
      </c>
      <c r="K4389" s="2" t="s">
        <v>134</v>
      </c>
      <c r="L4389" t="s">
        <v>140</v>
      </c>
      <c r="M4389" s="2" t="s">
        <v>100</v>
      </c>
      <c r="N4389" s="71" t="s">
        <v>97</v>
      </c>
      <c r="O4389" s="71" t="s">
        <v>174</v>
      </c>
      <c r="P4389" s="4" t="s">
        <v>98</v>
      </c>
      <c r="Q4389" s="2" t="s">
        <v>98</v>
      </c>
      <c r="R4389" s="2" t="s">
        <v>98</v>
      </c>
      <c r="S4389" t="s">
        <v>97</v>
      </c>
      <c r="T4389" t="s">
        <v>98</v>
      </c>
      <c r="U4389" s="2" t="s">
        <v>98</v>
      </c>
      <c r="V4389" s="2" t="s">
        <v>98</v>
      </c>
      <c r="W4389" s="2" t="s">
        <v>98</v>
      </c>
      <c r="X4389" s="2" t="s">
        <v>97</v>
      </c>
      <c r="Y4389" s="2" t="s">
        <v>186</v>
      </c>
      <c r="Z4389" s="2" t="s">
        <v>98</v>
      </c>
      <c r="AA4389" s="2" t="s">
        <v>98</v>
      </c>
      <c r="AB4389" s="2" t="s">
        <v>97</v>
      </c>
      <c r="AC4389" t="s">
        <v>190</v>
      </c>
      <c r="AD4389" t="s">
        <v>97</v>
      </c>
      <c r="AE4389" s="1" t="s">
        <v>98</v>
      </c>
      <c r="AF4389" t="s">
        <v>98</v>
      </c>
    </row>
    <row r="4390" spans="1:32">
      <c r="A4390" s="3" t="s">
        <v>184</v>
      </c>
      <c r="B4390">
        <v>4380</v>
      </c>
      <c r="C4390" s="6">
        <v>215944</v>
      </c>
      <c r="D4390" t="s">
        <v>137</v>
      </c>
      <c r="E4390" s="2" t="s">
        <v>98</v>
      </c>
      <c r="F4390" s="2" t="s">
        <v>98</v>
      </c>
      <c r="G4390" s="2" t="s">
        <v>98</v>
      </c>
      <c r="H4390" s="2" t="s">
        <v>97</v>
      </c>
      <c r="I4390" s="2" t="s">
        <v>149</v>
      </c>
      <c r="J4390" s="2" t="s">
        <v>97</v>
      </c>
      <c r="K4390" s="2" t="s">
        <v>134</v>
      </c>
      <c r="L4390" t="s">
        <v>140</v>
      </c>
      <c r="M4390" s="2" t="s">
        <v>101</v>
      </c>
      <c r="N4390" s="71" t="s">
        <v>98</v>
      </c>
      <c r="O4390" s="71" t="s">
        <v>174</v>
      </c>
      <c r="P4390" s="4" t="s">
        <v>182</v>
      </c>
      <c r="Q4390" s="2" t="s">
        <v>98</v>
      </c>
      <c r="R4390" s="2" t="s">
        <v>98</v>
      </c>
      <c r="S4390" t="s">
        <v>98</v>
      </c>
      <c r="T4390" t="s">
        <v>98</v>
      </c>
      <c r="U4390" s="2" t="s">
        <v>98</v>
      </c>
      <c r="V4390" s="2" t="s">
        <v>98</v>
      </c>
      <c r="W4390" s="2" t="s">
        <v>98</v>
      </c>
      <c r="X4390" s="2" t="s">
        <v>98</v>
      </c>
      <c r="Y4390" s="2" t="s">
        <v>99</v>
      </c>
      <c r="Z4390" s="2" t="s">
        <v>98</v>
      </c>
      <c r="AA4390" s="2" t="s">
        <v>98</v>
      </c>
      <c r="AB4390" s="2" t="s">
        <v>97</v>
      </c>
      <c r="AC4390" t="s">
        <v>190</v>
      </c>
      <c r="AD4390" t="s">
        <v>97</v>
      </c>
      <c r="AE4390" s="1" t="s">
        <v>98</v>
      </c>
      <c r="AF4390" t="s">
        <v>98</v>
      </c>
    </row>
    <row r="4391" spans="1:32">
      <c r="A4391" s="3" t="s">
        <v>184</v>
      </c>
      <c r="B4391">
        <v>4381</v>
      </c>
      <c r="C4391" s="6">
        <v>215945</v>
      </c>
      <c r="D4391" t="s">
        <v>136</v>
      </c>
      <c r="E4391" s="2" t="s">
        <v>98</v>
      </c>
      <c r="F4391" s="2" t="s">
        <v>98</v>
      </c>
      <c r="G4391" s="2" t="s">
        <v>98</v>
      </c>
      <c r="H4391" s="2" t="s">
        <v>97</v>
      </c>
      <c r="I4391" s="2" t="s">
        <v>147</v>
      </c>
      <c r="J4391" s="2" t="s">
        <v>97</v>
      </c>
      <c r="K4391" s="2" t="s">
        <v>134</v>
      </c>
      <c r="L4391" t="s">
        <v>140</v>
      </c>
      <c r="M4391" s="2" t="s">
        <v>100</v>
      </c>
      <c r="N4391" s="71" t="s">
        <v>97</v>
      </c>
      <c r="O4391" s="71" t="s">
        <v>174</v>
      </c>
      <c r="P4391" s="4" t="s">
        <v>182</v>
      </c>
      <c r="Q4391" s="2" t="s">
        <v>98</v>
      </c>
      <c r="R4391" s="2" t="s">
        <v>98</v>
      </c>
      <c r="S4391" t="s">
        <v>98</v>
      </c>
      <c r="T4391" t="s">
        <v>98</v>
      </c>
      <c r="U4391" s="2" t="s">
        <v>98</v>
      </c>
      <c r="V4391" s="2" t="s">
        <v>98</v>
      </c>
      <c r="W4391" s="2" t="s">
        <v>98</v>
      </c>
      <c r="X4391" s="2" t="s">
        <v>98</v>
      </c>
      <c r="Y4391" s="2" t="s">
        <v>98</v>
      </c>
      <c r="Z4391" s="2" t="s">
        <v>98</v>
      </c>
      <c r="AA4391" s="2" t="s">
        <v>98</v>
      </c>
      <c r="AB4391" s="2" t="s">
        <v>97</v>
      </c>
      <c r="AC4391" t="s">
        <v>190</v>
      </c>
      <c r="AD4391" t="s">
        <v>97</v>
      </c>
      <c r="AE4391" s="1" t="s">
        <v>98</v>
      </c>
      <c r="AF4391" t="s">
        <v>98</v>
      </c>
    </row>
    <row r="4392" spans="1:32">
      <c r="A4392" s="3" t="s">
        <v>184</v>
      </c>
      <c r="B4392">
        <v>4382</v>
      </c>
      <c r="C4392" s="6">
        <v>215946</v>
      </c>
      <c r="D4392" t="s">
        <v>136</v>
      </c>
      <c r="E4392" s="2" t="s">
        <v>98</v>
      </c>
      <c r="F4392" s="2" t="s">
        <v>98</v>
      </c>
      <c r="G4392" s="2" t="s">
        <v>98</v>
      </c>
      <c r="H4392" s="2" t="s">
        <v>97</v>
      </c>
      <c r="I4392" s="2" t="s">
        <v>147</v>
      </c>
      <c r="J4392" s="2" t="s">
        <v>97</v>
      </c>
      <c r="K4392" s="2" t="s">
        <v>134</v>
      </c>
      <c r="L4392" t="s">
        <v>140</v>
      </c>
      <c r="M4392" s="2" t="s">
        <v>100</v>
      </c>
      <c r="N4392" s="71" t="s">
        <v>97</v>
      </c>
      <c r="O4392" s="71" t="s">
        <v>174</v>
      </c>
      <c r="P4392" s="4" t="s">
        <v>182</v>
      </c>
      <c r="Q4392" s="2" t="s">
        <v>98</v>
      </c>
      <c r="R4392" s="2" t="s">
        <v>98</v>
      </c>
      <c r="S4392" t="s">
        <v>98</v>
      </c>
      <c r="T4392" t="s">
        <v>98</v>
      </c>
      <c r="U4392" s="2" t="s">
        <v>98</v>
      </c>
      <c r="V4392" s="2" t="s">
        <v>98</v>
      </c>
      <c r="W4392" s="2" t="s">
        <v>98</v>
      </c>
      <c r="X4392" s="2" t="s">
        <v>98</v>
      </c>
      <c r="Y4392" s="2" t="s">
        <v>98</v>
      </c>
      <c r="Z4392" s="2" t="s">
        <v>98</v>
      </c>
      <c r="AA4392" s="2" t="s">
        <v>98</v>
      </c>
      <c r="AB4392" s="2" t="s">
        <v>97</v>
      </c>
      <c r="AC4392" t="s">
        <v>190</v>
      </c>
      <c r="AD4392" t="s">
        <v>97</v>
      </c>
      <c r="AE4392" s="1" t="s">
        <v>98</v>
      </c>
      <c r="AF4392" t="s">
        <v>98</v>
      </c>
    </row>
    <row r="4393" spans="1:32">
      <c r="A4393" s="3" t="s">
        <v>184</v>
      </c>
      <c r="B4393">
        <v>4383</v>
      </c>
      <c r="C4393" s="6">
        <v>215958</v>
      </c>
      <c r="D4393" t="s">
        <v>136</v>
      </c>
      <c r="E4393" s="2" t="s">
        <v>98</v>
      </c>
      <c r="F4393" s="2" t="s">
        <v>98</v>
      </c>
      <c r="G4393" s="2" t="s">
        <v>98</v>
      </c>
      <c r="H4393" s="2" t="s">
        <v>97</v>
      </c>
      <c r="I4393" s="2" t="s">
        <v>147</v>
      </c>
      <c r="J4393" s="2" t="s">
        <v>97</v>
      </c>
      <c r="K4393" s="2" t="s">
        <v>134</v>
      </c>
      <c r="L4393" t="s">
        <v>140</v>
      </c>
      <c r="M4393" s="2" t="s">
        <v>100</v>
      </c>
      <c r="N4393" s="71" t="s">
        <v>97</v>
      </c>
      <c r="O4393" s="71" t="s">
        <v>174</v>
      </c>
      <c r="P4393" s="4" t="s">
        <v>98</v>
      </c>
      <c r="Q4393" s="2" t="s">
        <v>98</v>
      </c>
      <c r="R4393" s="2" t="s">
        <v>98</v>
      </c>
      <c r="S4393" t="s">
        <v>97</v>
      </c>
      <c r="T4393" t="s">
        <v>98</v>
      </c>
      <c r="U4393" s="2" t="s">
        <v>98</v>
      </c>
      <c r="V4393" s="2" t="s">
        <v>98</v>
      </c>
      <c r="W4393" s="2" t="s">
        <v>98</v>
      </c>
      <c r="X4393" s="2" t="s">
        <v>98</v>
      </c>
      <c r="Y4393" s="2" t="s">
        <v>186</v>
      </c>
      <c r="Z4393" s="2" t="s">
        <v>98</v>
      </c>
      <c r="AA4393" s="2" t="s">
        <v>98</v>
      </c>
      <c r="AB4393" s="2" t="s">
        <v>97</v>
      </c>
      <c r="AC4393" t="s">
        <v>190</v>
      </c>
      <c r="AD4393" t="s">
        <v>97</v>
      </c>
      <c r="AE4393" s="1" t="s">
        <v>98</v>
      </c>
      <c r="AF4393" t="s">
        <v>98</v>
      </c>
    </row>
    <row r="4394" spans="1:32">
      <c r="A4394" s="3" t="s">
        <v>184</v>
      </c>
      <c r="B4394">
        <v>4384</v>
      </c>
      <c r="C4394" s="6">
        <v>215959</v>
      </c>
      <c r="D4394" t="s">
        <v>137</v>
      </c>
      <c r="E4394" s="2" t="s">
        <v>98</v>
      </c>
      <c r="F4394" s="2" t="s">
        <v>98</v>
      </c>
      <c r="G4394" s="2" t="s">
        <v>98</v>
      </c>
      <c r="H4394" s="2" t="s">
        <v>97</v>
      </c>
      <c r="I4394" s="2" t="s">
        <v>148</v>
      </c>
      <c r="J4394" s="2" t="s">
        <v>97</v>
      </c>
      <c r="K4394" s="2" t="s">
        <v>135</v>
      </c>
      <c r="L4394" t="s">
        <v>140</v>
      </c>
      <c r="M4394" s="2" t="s">
        <v>100</v>
      </c>
      <c r="N4394" s="71" t="s">
        <v>97</v>
      </c>
      <c r="O4394" s="71" t="s">
        <v>163</v>
      </c>
      <c r="P4394" s="4" t="s">
        <v>182</v>
      </c>
      <c r="Q4394" s="2" t="s">
        <v>98</v>
      </c>
      <c r="R4394" s="2" t="s">
        <v>98</v>
      </c>
      <c r="S4394" t="s">
        <v>98</v>
      </c>
      <c r="T4394" t="s">
        <v>98</v>
      </c>
      <c r="U4394" s="2" t="s">
        <v>98</v>
      </c>
      <c r="V4394" s="2" t="s">
        <v>98</v>
      </c>
      <c r="W4394" s="2" t="s">
        <v>98</v>
      </c>
      <c r="X4394" s="2" t="s">
        <v>98</v>
      </c>
      <c r="Y4394" s="2" t="s">
        <v>186</v>
      </c>
      <c r="Z4394" s="2" t="s">
        <v>98</v>
      </c>
      <c r="AA4394" s="2" t="s">
        <v>98</v>
      </c>
      <c r="AB4394" s="2" t="s">
        <v>185</v>
      </c>
      <c r="AC4394" t="s">
        <v>190</v>
      </c>
      <c r="AD4394" t="s">
        <v>98</v>
      </c>
      <c r="AE4394" s="1" t="s">
        <v>98</v>
      </c>
      <c r="AF4394" t="s">
        <v>98</v>
      </c>
    </row>
    <row r="4395" spans="1:32">
      <c r="A4395" s="3" t="s">
        <v>184</v>
      </c>
      <c r="B4395">
        <v>4385</v>
      </c>
      <c r="C4395" s="6">
        <v>215982</v>
      </c>
      <c r="D4395" t="s">
        <v>136</v>
      </c>
      <c r="E4395" s="2" t="s">
        <v>98</v>
      </c>
      <c r="F4395" s="2" t="s">
        <v>98</v>
      </c>
      <c r="G4395" s="2" t="s">
        <v>98</v>
      </c>
      <c r="H4395" s="2" t="s">
        <v>97</v>
      </c>
      <c r="I4395" s="2" t="s">
        <v>149</v>
      </c>
      <c r="J4395" s="2" t="s">
        <v>97</v>
      </c>
      <c r="K4395" s="2" t="s">
        <v>134</v>
      </c>
      <c r="L4395" t="s">
        <v>140</v>
      </c>
      <c r="M4395" s="2" t="s">
        <v>100</v>
      </c>
      <c r="N4395" s="71" t="s">
        <v>98</v>
      </c>
      <c r="O4395" s="71" t="s">
        <v>174</v>
      </c>
      <c r="P4395" s="4" t="s">
        <v>97</v>
      </c>
      <c r="Q4395" s="2" t="s">
        <v>98</v>
      </c>
      <c r="R4395" s="2" t="s">
        <v>98</v>
      </c>
      <c r="S4395" t="s">
        <v>97</v>
      </c>
      <c r="T4395" t="s">
        <v>98</v>
      </c>
      <c r="U4395" s="2" t="s">
        <v>98</v>
      </c>
      <c r="V4395" s="2" t="s">
        <v>98</v>
      </c>
      <c r="W4395" s="2" t="s">
        <v>98</v>
      </c>
      <c r="X4395" s="2" t="s">
        <v>98</v>
      </c>
      <c r="Y4395" s="2" t="s">
        <v>99</v>
      </c>
      <c r="Z4395" s="2" t="s">
        <v>98</v>
      </c>
      <c r="AA4395" s="2" t="s">
        <v>98</v>
      </c>
      <c r="AB4395" s="2" t="s">
        <v>98</v>
      </c>
      <c r="AC4395" t="s">
        <v>190</v>
      </c>
      <c r="AD4395" t="s">
        <v>97</v>
      </c>
      <c r="AE4395" s="1" t="s">
        <v>98</v>
      </c>
      <c r="AF4395" t="s">
        <v>97</v>
      </c>
    </row>
    <row r="4396" spans="1:32">
      <c r="A4396" s="3" t="s">
        <v>184</v>
      </c>
      <c r="B4396">
        <v>4386</v>
      </c>
      <c r="C4396" s="6">
        <v>215983</v>
      </c>
      <c r="D4396" t="s">
        <v>136</v>
      </c>
      <c r="E4396" s="2" t="s">
        <v>98</v>
      </c>
      <c r="F4396" s="2" t="s">
        <v>98</v>
      </c>
      <c r="G4396" s="2" t="s">
        <v>98</v>
      </c>
      <c r="H4396" s="2" t="s">
        <v>97</v>
      </c>
      <c r="I4396" s="2" t="s">
        <v>149</v>
      </c>
      <c r="J4396" s="2" t="s">
        <v>97</v>
      </c>
      <c r="K4396" s="2" t="s">
        <v>134</v>
      </c>
      <c r="L4396" t="s">
        <v>140</v>
      </c>
      <c r="M4396" s="2" t="s">
        <v>100</v>
      </c>
      <c r="N4396" s="71" t="s">
        <v>98</v>
      </c>
      <c r="O4396" s="71" t="s">
        <v>174</v>
      </c>
      <c r="P4396" s="4" t="s">
        <v>182</v>
      </c>
      <c r="Q4396" s="2" t="s">
        <v>98</v>
      </c>
      <c r="R4396" s="2" t="s">
        <v>98</v>
      </c>
      <c r="S4396" t="s">
        <v>98</v>
      </c>
      <c r="T4396" t="s">
        <v>98</v>
      </c>
      <c r="U4396" s="2" t="s">
        <v>98</v>
      </c>
      <c r="V4396" s="2" t="s">
        <v>98</v>
      </c>
      <c r="W4396" s="2" t="s">
        <v>98</v>
      </c>
      <c r="X4396" s="2" t="s">
        <v>98</v>
      </c>
      <c r="Y4396" s="2" t="s">
        <v>99</v>
      </c>
      <c r="Z4396" s="2" t="s">
        <v>98</v>
      </c>
      <c r="AA4396" s="2" t="s">
        <v>98</v>
      </c>
      <c r="AB4396" s="2" t="s">
        <v>98</v>
      </c>
      <c r="AC4396" t="s">
        <v>190</v>
      </c>
      <c r="AD4396" t="s">
        <v>97</v>
      </c>
      <c r="AE4396" s="1" t="s">
        <v>98</v>
      </c>
      <c r="AF4396" t="s">
        <v>98</v>
      </c>
    </row>
    <row r="4397" spans="1:32">
      <c r="A4397" s="3" t="s">
        <v>184</v>
      </c>
      <c r="B4397">
        <v>4387</v>
      </c>
      <c r="C4397" s="6">
        <v>216001</v>
      </c>
      <c r="D4397" t="s">
        <v>137</v>
      </c>
      <c r="E4397" s="2" t="s">
        <v>98</v>
      </c>
      <c r="F4397" s="2" t="s">
        <v>98</v>
      </c>
      <c r="G4397" s="2" t="s">
        <v>98</v>
      </c>
      <c r="H4397" s="2" t="s">
        <v>97</v>
      </c>
      <c r="I4397" s="2" t="s">
        <v>145</v>
      </c>
      <c r="J4397" s="2" t="s">
        <v>97</v>
      </c>
      <c r="K4397" s="2" t="s">
        <v>134</v>
      </c>
      <c r="L4397" t="s">
        <v>140</v>
      </c>
      <c r="M4397" s="2" t="s">
        <v>100</v>
      </c>
      <c r="N4397" s="71" t="s">
        <v>98</v>
      </c>
      <c r="O4397" s="71" t="s">
        <v>174</v>
      </c>
      <c r="P4397" s="4" t="s">
        <v>182</v>
      </c>
      <c r="Q4397" s="2" t="s">
        <v>98</v>
      </c>
      <c r="R4397" s="2" t="s">
        <v>98</v>
      </c>
      <c r="S4397" t="s">
        <v>98</v>
      </c>
      <c r="T4397" t="s">
        <v>98</v>
      </c>
      <c r="U4397" s="2" t="s">
        <v>98</v>
      </c>
      <c r="V4397" s="2" t="s">
        <v>98</v>
      </c>
      <c r="W4397" s="2" t="s">
        <v>98</v>
      </c>
      <c r="X4397" s="2" t="s">
        <v>98</v>
      </c>
      <c r="Y4397" s="2" t="s">
        <v>186</v>
      </c>
      <c r="Z4397" s="2" t="s">
        <v>98</v>
      </c>
      <c r="AA4397" s="2" t="s">
        <v>98</v>
      </c>
      <c r="AB4397" s="2" t="s">
        <v>98</v>
      </c>
      <c r="AC4397" t="s">
        <v>190</v>
      </c>
      <c r="AD4397" t="s">
        <v>97</v>
      </c>
      <c r="AE4397" s="1" t="s">
        <v>98</v>
      </c>
      <c r="AF4397" t="s">
        <v>98</v>
      </c>
    </row>
    <row r="4398" spans="1:32">
      <c r="A4398" s="3" t="s">
        <v>184</v>
      </c>
      <c r="B4398">
        <v>4388</v>
      </c>
      <c r="C4398" s="6">
        <v>216003</v>
      </c>
      <c r="D4398" t="s">
        <v>137</v>
      </c>
      <c r="E4398" s="2" t="s">
        <v>98</v>
      </c>
      <c r="F4398" s="2" t="s">
        <v>98</v>
      </c>
      <c r="G4398" s="2" t="s">
        <v>98</v>
      </c>
      <c r="H4398" s="2" t="s">
        <v>97</v>
      </c>
      <c r="I4398" s="2" t="s">
        <v>145</v>
      </c>
      <c r="J4398" s="2" t="s">
        <v>97</v>
      </c>
      <c r="K4398" s="2" t="s">
        <v>134</v>
      </c>
      <c r="L4398" t="s">
        <v>140</v>
      </c>
      <c r="M4398" s="2" t="s">
        <v>100</v>
      </c>
      <c r="N4398" s="71" t="s">
        <v>98</v>
      </c>
      <c r="O4398" s="71" t="s">
        <v>174</v>
      </c>
      <c r="P4398" s="4" t="s">
        <v>182</v>
      </c>
      <c r="Q4398" s="2" t="s">
        <v>98</v>
      </c>
      <c r="R4398" s="2" t="s">
        <v>98</v>
      </c>
      <c r="S4398" t="s">
        <v>98</v>
      </c>
      <c r="T4398" t="s">
        <v>98</v>
      </c>
      <c r="U4398" s="2" t="s">
        <v>98</v>
      </c>
      <c r="V4398" s="2" t="s">
        <v>98</v>
      </c>
      <c r="W4398" s="2" t="s">
        <v>98</v>
      </c>
      <c r="X4398" s="2" t="s">
        <v>98</v>
      </c>
      <c r="Y4398" s="2" t="s">
        <v>186</v>
      </c>
      <c r="Z4398" s="2" t="s">
        <v>98</v>
      </c>
      <c r="AA4398" s="2" t="s">
        <v>98</v>
      </c>
      <c r="AB4398" s="2" t="s">
        <v>98</v>
      </c>
      <c r="AC4398" t="s">
        <v>190</v>
      </c>
      <c r="AD4398" t="s">
        <v>97</v>
      </c>
      <c r="AE4398" s="1" t="s">
        <v>98</v>
      </c>
      <c r="AF4398" t="s">
        <v>98</v>
      </c>
    </row>
    <row r="4399" spans="1:32">
      <c r="A4399" s="3" t="s">
        <v>184</v>
      </c>
      <c r="B4399">
        <v>4389</v>
      </c>
      <c r="C4399" s="6">
        <v>216019</v>
      </c>
      <c r="D4399" t="s">
        <v>136</v>
      </c>
      <c r="E4399" s="2" t="s">
        <v>98</v>
      </c>
      <c r="F4399" s="2" t="s">
        <v>98</v>
      </c>
      <c r="G4399" s="2" t="s">
        <v>98</v>
      </c>
      <c r="H4399" s="2" t="s">
        <v>97</v>
      </c>
      <c r="I4399" s="2" t="s">
        <v>146</v>
      </c>
      <c r="J4399" s="2" t="s">
        <v>97</v>
      </c>
      <c r="K4399" s="2" t="s">
        <v>134</v>
      </c>
      <c r="L4399" t="s">
        <v>140</v>
      </c>
      <c r="M4399" s="2" t="s">
        <v>100</v>
      </c>
      <c r="N4399" s="71" t="s">
        <v>98</v>
      </c>
      <c r="O4399" s="71" t="s">
        <v>163</v>
      </c>
      <c r="P4399" s="4" t="s">
        <v>182</v>
      </c>
      <c r="Q4399" s="2" t="s">
        <v>98</v>
      </c>
      <c r="R4399" s="2" t="s">
        <v>98</v>
      </c>
      <c r="S4399" t="s">
        <v>98</v>
      </c>
      <c r="T4399" t="s">
        <v>98</v>
      </c>
      <c r="U4399" s="2" t="s">
        <v>98</v>
      </c>
      <c r="V4399" s="2" t="s">
        <v>98</v>
      </c>
      <c r="W4399" s="2" t="s">
        <v>98</v>
      </c>
      <c r="X4399" s="2" t="s">
        <v>98</v>
      </c>
      <c r="Y4399" s="2" t="s">
        <v>98</v>
      </c>
      <c r="Z4399" s="2" t="s">
        <v>98</v>
      </c>
      <c r="AA4399" s="2" t="s">
        <v>98</v>
      </c>
      <c r="AB4399" s="2" t="s">
        <v>99</v>
      </c>
      <c r="AC4399" t="s">
        <v>190</v>
      </c>
      <c r="AD4399" t="s">
        <v>97</v>
      </c>
      <c r="AE4399" s="1" t="s">
        <v>98</v>
      </c>
      <c r="AF4399" t="s">
        <v>98</v>
      </c>
    </row>
    <row r="4400" spans="1:32">
      <c r="A4400" s="3" t="s">
        <v>184</v>
      </c>
      <c r="B4400">
        <v>4390</v>
      </c>
      <c r="C4400" s="6">
        <v>216031</v>
      </c>
      <c r="D4400" t="s">
        <v>136</v>
      </c>
      <c r="E4400" s="2" t="s">
        <v>98</v>
      </c>
      <c r="F4400" s="2" t="s">
        <v>98</v>
      </c>
      <c r="G4400" s="2" t="s">
        <v>98</v>
      </c>
      <c r="H4400" s="2" t="s">
        <v>97</v>
      </c>
      <c r="I4400" s="2" t="s">
        <v>147</v>
      </c>
      <c r="J4400" s="2" t="s">
        <v>97</v>
      </c>
      <c r="K4400" s="2" t="s">
        <v>134</v>
      </c>
      <c r="L4400" t="s">
        <v>140</v>
      </c>
      <c r="M4400" s="2" t="s">
        <v>101</v>
      </c>
      <c r="N4400" s="71" t="s">
        <v>97</v>
      </c>
      <c r="O4400" s="71" t="s">
        <v>174</v>
      </c>
      <c r="P4400" s="4" t="s">
        <v>97</v>
      </c>
      <c r="Q4400" s="2" t="s">
        <v>98</v>
      </c>
      <c r="R4400" s="2" t="s">
        <v>98</v>
      </c>
      <c r="S4400" t="s">
        <v>97</v>
      </c>
      <c r="T4400" t="s">
        <v>98</v>
      </c>
      <c r="U4400" s="2" t="s">
        <v>98</v>
      </c>
      <c r="V4400" s="2" t="s">
        <v>98</v>
      </c>
      <c r="W4400" s="2" t="s">
        <v>98</v>
      </c>
      <c r="X4400" s="2" t="s">
        <v>98</v>
      </c>
      <c r="Y4400" s="2" t="s">
        <v>98</v>
      </c>
      <c r="Z4400" s="2" t="s">
        <v>98</v>
      </c>
      <c r="AA4400" s="2" t="s">
        <v>98</v>
      </c>
      <c r="AB4400" s="2" t="s">
        <v>97</v>
      </c>
      <c r="AC4400" t="s">
        <v>190</v>
      </c>
      <c r="AD4400" t="s">
        <v>97</v>
      </c>
      <c r="AE4400" s="1" t="s">
        <v>98</v>
      </c>
      <c r="AF4400" t="s">
        <v>98</v>
      </c>
    </row>
    <row r="4401" spans="1:32">
      <c r="A4401" s="3" t="s">
        <v>184</v>
      </c>
      <c r="B4401">
        <v>4391</v>
      </c>
      <c r="C4401" s="6">
        <v>216074</v>
      </c>
      <c r="D4401" t="s">
        <v>136</v>
      </c>
      <c r="E4401" s="2" t="s">
        <v>98</v>
      </c>
      <c r="F4401" s="2" t="s">
        <v>98</v>
      </c>
      <c r="G4401" s="2" t="s">
        <v>98</v>
      </c>
      <c r="H4401" s="2" t="s">
        <v>97</v>
      </c>
      <c r="I4401" s="2" t="s">
        <v>146</v>
      </c>
      <c r="J4401" s="2" t="s">
        <v>97</v>
      </c>
      <c r="K4401" s="2" t="s">
        <v>134</v>
      </c>
      <c r="L4401" t="s">
        <v>140</v>
      </c>
      <c r="M4401" s="2" t="s">
        <v>101</v>
      </c>
      <c r="N4401" s="71" t="s">
        <v>97</v>
      </c>
      <c r="O4401" s="71" t="s">
        <v>174</v>
      </c>
      <c r="P4401" s="4" t="s">
        <v>182</v>
      </c>
      <c r="Q4401" s="2" t="s">
        <v>98</v>
      </c>
      <c r="R4401" s="2" t="s">
        <v>98</v>
      </c>
      <c r="S4401" t="s">
        <v>98</v>
      </c>
      <c r="T4401" t="s">
        <v>98</v>
      </c>
      <c r="U4401" s="2" t="s">
        <v>98</v>
      </c>
      <c r="V4401" s="2" t="s">
        <v>98</v>
      </c>
      <c r="W4401" s="2" t="s">
        <v>98</v>
      </c>
      <c r="X4401" s="2" t="s">
        <v>98</v>
      </c>
      <c r="Y4401" s="2" t="s">
        <v>98</v>
      </c>
      <c r="Z4401" s="2" t="s">
        <v>98</v>
      </c>
      <c r="AA4401" s="2" t="s">
        <v>98</v>
      </c>
      <c r="AB4401" s="2" t="s">
        <v>97</v>
      </c>
      <c r="AC4401" t="s">
        <v>190</v>
      </c>
      <c r="AD4401" t="s">
        <v>97</v>
      </c>
      <c r="AE4401" s="1" t="s">
        <v>98</v>
      </c>
      <c r="AF4401" t="s">
        <v>98</v>
      </c>
    </row>
    <row r="4402" spans="1:32">
      <c r="A4402" s="3" t="s">
        <v>184</v>
      </c>
      <c r="B4402">
        <v>4392</v>
      </c>
      <c r="C4402" s="6">
        <v>216075</v>
      </c>
      <c r="D4402" t="s">
        <v>137</v>
      </c>
      <c r="E4402" s="2" t="s">
        <v>98</v>
      </c>
      <c r="F4402" s="2" t="s">
        <v>98</v>
      </c>
      <c r="G4402" s="2" t="s">
        <v>98</v>
      </c>
      <c r="H4402" s="2" t="s">
        <v>97</v>
      </c>
      <c r="I4402" s="2" t="s">
        <v>145</v>
      </c>
      <c r="J4402" s="2" t="s">
        <v>97</v>
      </c>
      <c r="K4402" s="2" t="s">
        <v>134</v>
      </c>
      <c r="L4402" t="s">
        <v>140</v>
      </c>
      <c r="M4402" s="2" t="s">
        <v>100</v>
      </c>
      <c r="N4402" s="71" t="s">
        <v>98</v>
      </c>
      <c r="O4402" s="71" t="s">
        <v>163</v>
      </c>
      <c r="P4402" s="4" t="s">
        <v>97</v>
      </c>
      <c r="Q4402" s="2" t="s">
        <v>98</v>
      </c>
      <c r="R4402" s="2" t="s">
        <v>98</v>
      </c>
      <c r="S4402" t="s">
        <v>97</v>
      </c>
      <c r="T4402" t="s">
        <v>98</v>
      </c>
      <c r="U4402" s="2" t="s">
        <v>98</v>
      </c>
      <c r="V4402" s="2" t="s">
        <v>98</v>
      </c>
      <c r="W4402" s="2" t="s">
        <v>98</v>
      </c>
      <c r="X4402" s="2" t="s">
        <v>98</v>
      </c>
      <c r="Y4402" s="2" t="s">
        <v>98</v>
      </c>
      <c r="Z4402" s="2" t="s">
        <v>98</v>
      </c>
      <c r="AA4402" s="2" t="s">
        <v>98</v>
      </c>
      <c r="AB4402" s="2" t="s">
        <v>97</v>
      </c>
      <c r="AC4402" t="s">
        <v>190</v>
      </c>
      <c r="AD4402" t="s">
        <v>97</v>
      </c>
      <c r="AE4402" s="1" t="s">
        <v>98</v>
      </c>
      <c r="AF4402" t="s">
        <v>98</v>
      </c>
    </row>
    <row r="4403" spans="1:32">
      <c r="A4403" s="3" t="s">
        <v>184</v>
      </c>
      <c r="B4403">
        <v>4393</v>
      </c>
      <c r="C4403" s="6">
        <v>216085</v>
      </c>
      <c r="D4403" t="s">
        <v>136</v>
      </c>
      <c r="E4403" s="2" t="s">
        <v>98</v>
      </c>
      <c r="F4403" s="2" t="s">
        <v>98</v>
      </c>
      <c r="G4403" s="2" t="s">
        <v>98</v>
      </c>
      <c r="H4403" s="2" t="s">
        <v>97</v>
      </c>
      <c r="I4403" s="2" t="s">
        <v>146</v>
      </c>
      <c r="J4403" s="2" t="s">
        <v>97</v>
      </c>
      <c r="K4403" s="2" t="s">
        <v>134</v>
      </c>
      <c r="L4403" t="s">
        <v>140</v>
      </c>
      <c r="M4403" s="2" t="s">
        <v>100</v>
      </c>
      <c r="N4403" s="71" t="s">
        <v>97</v>
      </c>
      <c r="O4403" s="71" t="s">
        <v>163</v>
      </c>
      <c r="P4403" s="4" t="s">
        <v>182</v>
      </c>
      <c r="Q4403" s="2" t="s">
        <v>98</v>
      </c>
      <c r="R4403" s="2" t="s">
        <v>98</v>
      </c>
      <c r="S4403" t="s">
        <v>98</v>
      </c>
      <c r="T4403" t="s">
        <v>97</v>
      </c>
      <c r="U4403" s="2" t="s">
        <v>98</v>
      </c>
      <c r="V4403" s="2" t="s">
        <v>98</v>
      </c>
      <c r="W4403" s="2" t="s">
        <v>98</v>
      </c>
      <c r="X4403" s="2" t="s">
        <v>98</v>
      </c>
      <c r="Y4403" s="2" t="s">
        <v>186</v>
      </c>
      <c r="Z4403" s="2" t="s">
        <v>98</v>
      </c>
      <c r="AA4403" s="2" t="s">
        <v>98</v>
      </c>
      <c r="AB4403" s="2" t="s">
        <v>99</v>
      </c>
      <c r="AC4403" t="s">
        <v>190</v>
      </c>
      <c r="AD4403" t="s">
        <v>97</v>
      </c>
      <c r="AE4403" s="1" t="s">
        <v>98</v>
      </c>
      <c r="AF4403" t="s">
        <v>98</v>
      </c>
    </row>
    <row r="4404" spans="1:32">
      <c r="A4404" s="3" t="s">
        <v>184</v>
      </c>
      <c r="B4404">
        <v>4394</v>
      </c>
      <c r="C4404" s="6">
        <v>216087</v>
      </c>
      <c r="D4404" t="s">
        <v>136</v>
      </c>
      <c r="E4404" s="2" t="s">
        <v>98</v>
      </c>
      <c r="F4404" s="2" t="s">
        <v>98</v>
      </c>
      <c r="G4404" s="2" t="s">
        <v>98</v>
      </c>
      <c r="H4404" s="2" t="s">
        <v>98</v>
      </c>
      <c r="I4404" s="2" t="s">
        <v>145</v>
      </c>
      <c r="J4404" s="2" t="s">
        <v>97</v>
      </c>
      <c r="K4404" s="2" t="s">
        <v>134</v>
      </c>
      <c r="L4404" t="s">
        <v>140</v>
      </c>
      <c r="M4404" s="2" t="s">
        <v>100</v>
      </c>
      <c r="N4404" s="71" t="s">
        <v>97</v>
      </c>
      <c r="O4404" s="71" t="s">
        <v>174</v>
      </c>
      <c r="P4404" s="4" t="s">
        <v>97</v>
      </c>
      <c r="Q4404" s="2" t="s">
        <v>98</v>
      </c>
      <c r="R4404" s="2" t="s">
        <v>98</v>
      </c>
      <c r="S4404" t="s">
        <v>97</v>
      </c>
      <c r="T4404" t="s">
        <v>98</v>
      </c>
      <c r="U4404" s="2" t="s">
        <v>98</v>
      </c>
      <c r="V4404" s="2" t="s">
        <v>98</v>
      </c>
      <c r="W4404" s="2" t="s">
        <v>98</v>
      </c>
      <c r="X4404" s="2" t="s">
        <v>98</v>
      </c>
      <c r="Y4404" s="2" t="s">
        <v>98</v>
      </c>
      <c r="Z4404" s="2" t="s">
        <v>98</v>
      </c>
      <c r="AA4404" s="2" t="s">
        <v>98</v>
      </c>
      <c r="AB4404" s="2" t="s">
        <v>97</v>
      </c>
      <c r="AC4404" t="s">
        <v>190</v>
      </c>
      <c r="AD4404" t="s">
        <v>97</v>
      </c>
      <c r="AE4404" s="1" t="s">
        <v>98</v>
      </c>
      <c r="AF4404" t="s">
        <v>97</v>
      </c>
    </row>
    <row r="4405" spans="1:32">
      <c r="A4405" s="3" t="s">
        <v>184</v>
      </c>
      <c r="B4405">
        <v>4395</v>
      </c>
      <c r="C4405" s="6">
        <v>216090</v>
      </c>
      <c r="D4405" t="s">
        <v>136</v>
      </c>
      <c r="E4405" s="2" t="s">
        <v>98</v>
      </c>
      <c r="F4405" s="2" t="s">
        <v>98</v>
      </c>
      <c r="G4405" s="2" t="s">
        <v>98</v>
      </c>
      <c r="H4405" s="2" t="s">
        <v>97</v>
      </c>
      <c r="I4405" s="2" t="s">
        <v>146</v>
      </c>
      <c r="J4405" s="2" t="s">
        <v>97</v>
      </c>
      <c r="K4405" s="2" t="s">
        <v>134</v>
      </c>
      <c r="L4405" t="s">
        <v>140</v>
      </c>
      <c r="M4405" s="2" t="s">
        <v>100</v>
      </c>
      <c r="N4405" s="71" t="s">
        <v>98</v>
      </c>
      <c r="O4405" s="71" t="s">
        <v>163</v>
      </c>
      <c r="P4405" s="4" t="s">
        <v>182</v>
      </c>
      <c r="Q4405" s="2" t="s">
        <v>98</v>
      </c>
      <c r="R4405" s="2" t="s">
        <v>98</v>
      </c>
      <c r="S4405" t="s">
        <v>98</v>
      </c>
      <c r="T4405" t="s">
        <v>98</v>
      </c>
      <c r="U4405" s="2" t="s">
        <v>98</v>
      </c>
      <c r="V4405" s="2" t="s">
        <v>98</v>
      </c>
      <c r="W4405" s="2" t="s">
        <v>98</v>
      </c>
      <c r="X4405" s="2" t="s">
        <v>98</v>
      </c>
      <c r="Y4405" s="2" t="s">
        <v>186</v>
      </c>
      <c r="Z4405" s="2" t="s">
        <v>98</v>
      </c>
      <c r="AA4405" s="2" t="s">
        <v>98</v>
      </c>
      <c r="AB4405" s="2" t="s">
        <v>99</v>
      </c>
      <c r="AC4405" t="s">
        <v>190</v>
      </c>
      <c r="AD4405" t="s">
        <v>97</v>
      </c>
      <c r="AE4405" s="1" t="s">
        <v>98</v>
      </c>
      <c r="AF4405" t="s">
        <v>98</v>
      </c>
    </row>
    <row r="4406" spans="1:32">
      <c r="A4406" s="3" t="s">
        <v>184</v>
      </c>
      <c r="B4406">
        <v>4396</v>
      </c>
      <c r="C4406" s="6">
        <v>216113</v>
      </c>
      <c r="D4406" t="s">
        <v>136</v>
      </c>
      <c r="E4406" s="2" t="s">
        <v>98</v>
      </c>
      <c r="F4406" s="2" t="s">
        <v>98</v>
      </c>
      <c r="G4406" s="2" t="s">
        <v>98</v>
      </c>
      <c r="H4406" s="2" t="s">
        <v>97</v>
      </c>
      <c r="I4406" s="2" t="s">
        <v>146</v>
      </c>
      <c r="J4406" s="2" t="s">
        <v>97</v>
      </c>
      <c r="K4406" s="2" t="s">
        <v>135</v>
      </c>
      <c r="L4406" t="s">
        <v>139</v>
      </c>
      <c r="M4406" s="2" t="s">
        <v>100</v>
      </c>
      <c r="N4406" s="71" t="s">
        <v>97</v>
      </c>
      <c r="O4406" s="71" t="s">
        <v>174</v>
      </c>
      <c r="P4406" s="4" t="s">
        <v>97</v>
      </c>
      <c r="Q4406" s="2" t="s">
        <v>98</v>
      </c>
      <c r="R4406" s="2" t="s">
        <v>98</v>
      </c>
      <c r="S4406" t="s">
        <v>97</v>
      </c>
      <c r="T4406" t="s">
        <v>98</v>
      </c>
      <c r="U4406" s="2" t="s">
        <v>98</v>
      </c>
      <c r="V4406" s="2" t="s">
        <v>98</v>
      </c>
      <c r="W4406" s="2" t="s">
        <v>98</v>
      </c>
      <c r="X4406" s="2" t="s">
        <v>98</v>
      </c>
      <c r="Y4406" s="2" t="s">
        <v>99</v>
      </c>
      <c r="Z4406" s="2" t="s">
        <v>98</v>
      </c>
      <c r="AA4406" s="2" t="s">
        <v>98</v>
      </c>
      <c r="AB4406" s="2" t="s">
        <v>185</v>
      </c>
      <c r="AC4406" t="s">
        <v>190</v>
      </c>
      <c r="AD4406" t="s">
        <v>98</v>
      </c>
      <c r="AE4406" s="1" t="s">
        <v>98</v>
      </c>
      <c r="AF4406" t="s">
        <v>97</v>
      </c>
    </row>
    <row r="4407" spans="1:32">
      <c r="A4407" s="3" t="s">
        <v>184</v>
      </c>
      <c r="B4407">
        <v>4397</v>
      </c>
      <c r="C4407" s="6">
        <v>216170</v>
      </c>
      <c r="D4407" t="s">
        <v>136</v>
      </c>
      <c r="E4407" s="2" t="s">
        <v>98</v>
      </c>
      <c r="F4407" s="2" t="s">
        <v>98</v>
      </c>
      <c r="G4407" s="2" t="s">
        <v>98</v>
      </c>
      <c r="H4407" s="2" t="s">
        <v>97</v>
      </c>
      <c r="I4407" s="2" t="s">
        <v>146</v>
      </c>
      <c r="J4407" s="2" t="s">
        <v>97</v>
      </c>
      <c r="K4407" s="2" t="s">
        <v>134</v>
      </c>
      <c r="L4407" t="s">
        <v>140</v>
      </c>
      <c r="M4407" s="2" t="s">
        <v>100</v>
      </c>
      <c r="N4407" s="71" t="s">
        <v>98</v>
      </c>
      <c r="O4407" s="71" t="s">
        <v>174</v>
      </c>
      <c r="P4407" s="4" t="s">
        <v>98</v>
      </c>
      <c r="Q4407" s="2" t="s">
        <v>98</v>
      </c>
      <c r="R4407" s="2" t="s">
        <v>98</v>
      </c>
      <c r="S4407" t="s">
        <v>97</v>
      </c>
      <c r="T4407" t="s">
        <v>98</v>
      </c>
      <c r="U4407" s="2" t="s">
        <v>98</v>
      </c>
      <c r="V4407" s="2" t="s">
        <v>98</v>
      </c>
      <c r="W4407" s="2" t="s">
        <v>98</v>
      </c>
      <c r="X4407" s="2" t="s">
        <v>98</v>
      </c>
      <c r="Y4407" s="2" t="s">
        <v>186</v>
      </c>
      <c r="Z4407" s="2" t="s">
        <v>98</v>
      </c>
      <c r="AA4407" s="2" t="s">
        <v>98</v>
      </c>
      <c r="AB4407" s="2" t="s">
        <v>97</v>
      </c>
      <c r="AC4407" t="s">
        <v>190</v>
      </c>
      <c r="AD4407" t="s">
        <v>97</v>
      </c>
      <c r="AE4407" s="1" t="s">
        <v>98</v>
      </c>
      <c r="AF4407" t="s">
        <v>98</v>
      </c>
    </row>
    <row r="4408" spans="1:32">
      <c r="A4408" s="3" t="s">
        <v>184</v>
      </c>
      <c r="B4408">
        <v>4398</v>
      </c>
      <c r="C4408" s="6">
        <v>216185</v>
      </c>
      <c r="D4408" t="s">
        <v>137</v>
      </c>
      <c r="E4408" s="2" t="s">
        <v>98</v>
      </c>
      <c r="F4408" s="2" t="s">
        <v>98</v>
      </c>
      <c r="G4408" s="2" t="s">
        <v>98</v>
      </c>
      <c r="H4408" s="2" t="s">
        <v>97</v>
      </c>
      <c r="I4408" s="2" t="s">
        <v>144</v>
      </c>
      <c r="J4408" s="2" t="s">
        <v>97</v>
      </c>
      <c r="K4408" s="2" t="s">
        <v>134</v>
      </c>
      <c r="L4408" t="s">
        <v>140</v>
      </c>
      <c r="M4408" s="2" t="s">
        <v>100</v>
      </c>
      <c r="N4408" s="71" t="s">
        <v>98</v>
      </c>
      <c r="O4408" s="71" t="s">
        <v>163</v>
      </c>
      <c r="P4408" s="4" t="s">
        <v>182</v>
      </c>
      <c r="Q4408" s="2" t="s">
        <v>98</v>
      </c>
      <c r="R4408" s="2" t="s">
        <v>98</v>
      </c>
      <c r="S4408" t="s">
        <v>98</v>
      </c>
      <c r="T4408" t="s">
        <v>98</v>
      </c>
      <c r="U4408" s="2" t="s">
        <v>98</v>
      </c>
      <c r="V4408" s="2" t="s">
        <v>98</v>
      </c>
      <c r="W4408" s="2" t="s">
        <v>98</v>
      </c>
      <c r="X4408" s="2" t="s">
        <v>98</v>
      </c>
      <c r="Y4408" s="2" t="s">
        <v>186</v>
      </c>
      <c r="Z4408" s="2" t="s">
        <v>98</v>
      </c>
      <c r="AA4408" s="2" t="s">
        <v>98</v>
      </c>
      <c r="AB4408" s="2" t="s">
        <v>97</v>
      </c>
      <c r="AC4408" t="s">
        <v>190</v>
      </c>
      <c r="AD4408" t="s">
        <v>97</v>
      </c>
      <c r="AE4408" s="1" t="s">
        <v>98</v>
      </c>
      <c r="AF4408" t="s">
        <v>98</v>
      </c>
    </row>
    <row r="4409" spans="1:32">
      <c r="A4409" s="3" t="s">
        <v>184</v>
      </c>
      <c r="B4409">
        <v>4399</v>
      </c>
      <c r="C4409" s="6">
        <v>216262</v>
      </c>
      <c r="D4409" t="s">
        <v>136</v>
      </c>
      <c r="E4409" s="2" t="s">
        <v>97</v>
      </c>
      <c r="F4409" s="2" t="s">
        <v>98</v>
      </c>
      <c r="G4409" s="2" t="s">
        <v>98</v>
      </c>
      <c r="H4409" s="2" t="s">
        <v>98</v>
      </c>
      <c r="I4409" s="2" t="s">
        <v>149</v>
      </c>
      <c r="J4409" s="2" t="s">
        <v>97</v>
      </c>
      <c r="K4409" s="2" t="s">
        <v>134</v>
      </c>
      <c r="L4409" t="s">
        <v>140</v>
      </c>
      <c r="M4409" s="2" t="s">
        <v>101</v>
      </c>
      <c r="N4409" s="71" t="s">
        <v>98</v>
      </c>
      <c r="O4409" s="71" t="s">
        <v>174</v>
      </c>
      <c r="P4409" s="4" t="s">
        <v>182</v>
      </c>
      <c r="Q4409" s="2" t="s">
        <v>98</v>
      </c>
      <c r="R4409" s="2" t="s">
        <v>98</v>
      </c>
      <c r="S4409" t="s">
        <v>98</v>
      </c>
      <c r="T4409" t="s">
        <v>98</v>
      </c>
      <c r="U4409" s="2" t="s">
        <v>98</v>
      </c>
      <c r="V4409" s="2" t="s">
        <v>98</v>
      </c>
      <c r="W4409" s="2" t="s">
        <v>98</v>
      </c>
      <c r="X4409" s="2" t="s">
        <v>98</v>
      </c>
      <c r="Y4409" s="2" t="s">
        <v>186</v>
      </c>
      <c r="Z4409" s="2" t="s">
        <v>98</v>
      </c>
      <c r="AA4409" s="2" t="s">
        <v>98</v>
      </c>
      <c r="AB4409" s="2" t="s">
        <v>98</v>
      </c>
      <c r="AC4409" t="s">
        <v>190</v>
      </c>
      <c r="AD4409" t="s">
        <v>97</v>
      </c>
      <c r="AE4409" s="1" t="s">
        <v>98</v>
      </c>
      <c r="AF4409" t="s">
        <v>98</v>
      </c>
    </row>
    <row r="4410" spans="1:32">
      <c r="A4410" s="3" t="s">
        <v>184</v>
      </c>
      <c r="B4410">
        <v>4400</v>
      </c>
      <c r="C4410" s="6">
        <v>216285</v>
      </c>
      <c r="D4410" t="s">
        <v>136</v>
      </c>
      <c r="E4410" s="2" t="s">
        <v>98</v>
      </c>
      <c r="F4410" s="2" t="s">
        <v>98</v>
      </c>
      <c r="G4410" s="2" t="s">
        <v>98</v>
      </c>
      <c r="H4410" s="2" t="s">
        <v>97</v>
      </c>
      <c r="I4410" s="2" t="s">
        <v>148</v>
      </c>
      <c r="J4410" s="2" t="s">
        <v>97</v>
      </c>
      <c r="K4410" s="2" t="s">
        <v>134</v>
      </c>
      <c r="L4410" t="s">
        <v>140</v>
      </c>
      <c r="M4410" s="2" t="s">
        <v>101</v>
      </c>
      <c r="N4410" s="71" t="s">
        <v>97</v>
      </c>
      <c r="O4410" s="71" t="s">
        <v>174</v>
      </c>
      <c r="P4410" s="4" t="s">
        <v>182</v>
      </c>
      <c r="Q4410" s="2" t="s">
        <v>98</v>
      </c>
      <c r="R4410" s="2" t="s">
        <v>98</v>
      </c>
      <c r="S4410" t="s">
        <v>98</v>
      </c>
      <c r="T4410" t="s">
        <v>98</v>
      </c>
      <c r="U4410" s="2" t="s">
        <v>98</v>
      </c>
      <c r="V4410" s="2" t="s">
        <v>98</v>
      </c>
      <c r="W4410" s="2" t="s">
        <v>98</v>
      </c>
      <c r="X4410" s="2" t="s">
        <v>98</v>
      </c>
      <c r="Y4410" s="2" t="s">
        <v>186</v>
      </c>
      <c r="Z4410" s="2" t="s">
        <v>98</v>
      </c>
      <c r="AA4410" s="2" t="s">
        <v>98</v>
      </c>
      <c r="AB4410" s="2" t="s">
        <v>97</v>
      </c>
      <c r="AC4410" t="s">
        <v>190</v>
      </c>
      <c r="AD4410" t="s">
        <v>97</v>
      </c>
      <c r="AE4410" s="1" t="s">
        <v>98</v>
      </c>
      <c r="AF4410" t="s">
        <v>98</v>
      </c>
    </row>
    <row r="4411" spans="1:32">
      <c r="A4411" s="3" t="s">
        <v>184</v>
      </c>
      <c r="B4411">
        <v>4401</v>
      </c>
      <c r="C4411" s="6">
        <v>216316</v>
      </c>
      <c r="D4411" t="s">
        <v>137</v>
      </c>
      <c r="E4411" s="2" t="s">
        <v>98</v>
      </c>
      <c r="F4411" s="2" t="s">
        <v>98</v>
      </c>
      <c r="G4411" s="2" t="s">
        <v>98</v>
      </c>
      <c r="H4411" s="2" t="s">
        <v>97</v>
      </c>
      <c r="I4411" s="2" t="s">
        <v>146</v>
      </c>
      <c r="J4411" s="2" t="s">
        <v>97</v>
      </c>
      <c r="K4411" s="2" t="s">
        <v>134</v>
      </c>
      <c r="L4411" t="s">
        <v>140</v>
      </c>
      <c r="M4411" s="2" t="s">
        <v>101</v>
      </c>
      <c r="N4411" s="71" t="s">
        <v>97</v>
      </c>
      <c r="O4411" s="71" t="s">
        <v>174</v>
      </c>
      <c r="P4411" s="4" t="s">
        <v>182</v>
      </c>
      <c r="Q4411" s="2" t="s">
        <v>98</v>
      </c>
      <c r="R4411" s="2" t="s">
        <v>98</v>
      </c>
      <c r="S4411" t="s">
        <v>98</v>
      </c>
      <c r="T4411" t="s">
        <v>98</v>
      </c>
      <c r="U4411" s="2" t="s">
        <v>98</v>
      </c>
      <c r="V4411" s="2" t="s">
        <v>98</v>
      </c>
      <c r="W4411" s="2" t="s">
        <v>98</v>
      </c>
      <c r="X4411" s="2" t="s">
        <v>98</v>
      </c>
      <c r="Y4411" s="2" t="s">
        <v>186</v>
      </c>
      <c r="Z4411" s="2" t="s">
        <v>98</v>
      </c>
      <c r="AA4411" s="2" t="s">
        <v>98</v>
      </c>
      <c r="AB4411" s="2" t="s">
        <v>97</v>
      </c>
      <c r="AC4411" t="s">
        <v>190</v>
      </c>
      <c r="AD4411" t="s">
        <v>97</v>
      </c>
      <c r="AE4411" s="1" t="s">
        <v>98</v>
      </c>
      <c r="AF4411" t="s">
        <v>98</v>
      </c>
    </row>
    <row r="4412" spans="1:32">
      <c r="A4412" s="3" t="s">
        <v>184</v>
      </c>
      <c r="B4412">
        <v>4402</v>
      </c>
      <c r="C4412" s="6">
        <v>216319</v>
      </c>
      <c r="D4412" t="s">
        <v>137</v>
      </c>
      <c r="E4412" s="2" t="s">
        <v>98</v>
      </c>
      <c r="F4412" s="2" t="s">
        <v>98</v>
      </c>
      <c r="G4412" s="2" t="s">
        <v>98</v>
      </c>
      <c r="H4412" s="2" t="s">
        <v>97</v>
      </c>
      <c r="I4412" s="2" t="s">
        <v>146</v>
      </c>
      <c r="J4412" s="2" t="s">
        <v>97</v>
      </c>
      <c r="K4412" s="2" t="s">
        <v>134</v>
      </c>
      <c r="L4412" t="s">
        <v>140</v>
      </c>
      <c r="M4412" s="2" t="s">
        <v>100</v>
      </c>
      <c r="N4412" s="71" t="s">
        <v>97</v>
      </c>
      <c r="O4412" s="71" t="s">
        <v>174</v>
      </c>
      <c r="P4412" s="4" t="s">
        <v>182</v>
      </c>
      <c r="Q4412" s="2" t="s">
        <v>98</v>
      </c>
      <c r="R4412" s="2" t="s">
        <v>98</v>
      </c>
      <c r="S4412" t="s">
        <v>98</v>
      </c>
      <c r="T4412" t="s">
        <v>98</v>
      </c>
      <c r="U4412" s="2" t="s">
        <v>98</v>
      </c>
      <c r="V4412" s="2" t="s">
        <v>98</v>
      </c>
      <c r="W4412" s="2" t="s">
        <v>98</v>
      </c>
      <c r="X4412" s="2" t="s">
        <v>98</v>
      </c>
      <c r="Y4412" s="2" t="s">
        <v>186</v>
      </c>
      <c r="Z4412" s="2" t="s">
        <v>98</v>
      </c>
      <c r="AA4412" s="2" t="s">
        <v>98</v>
      </c>
      <c r="AB4412" s="2" t="s">
        <v>97</v>
      </c>
      <c r="AC4412" t="s">
        <v>190</v>
      </c>
      <c r="AD4412" t="s">
        <v>97</v>
      </c>
      <c r="AE4412" s="1" t="s">
        <v>98</v>
      </c>
      <c r="AF4412" t="s">
        <v>98</v>
      </c>
    </row>
    <row r="4413" spans="1:32">
      <c r="A4413" s="3" t="s">
        <v>184</v>
      </c>
      <c r="B4413">
        <v>4403</v>
      </c>
      <c r="C4413" s="6">
        <v>216331</v>
      </c>
      <c r="D4413" t="s">
        <v>136</v>
      </c>
      <c r="E4413" s="2" t="s">
        <v>98</v>
      </c>
      <c r="F4413" s="2" t="s">
        <v>98</v>
      </c>
      <c r="G4413" s="2" t="s">
        <v>97</v>
      </c>
      <c r="H4413" s="2" t="s">
        <v>97</v>
      </c>
      <c r="I4413" s="2" t="s">
        <v>146</v>
      </c>
      <c r="J4413" s="2" t="s">
        <v>97</v>
      </c>
      <c r="K4413" s="2" t="s">
        <v>135</v>
      </c>
      <c r="L4413" t="s">
        <v>138</v>
      </c>
      <c r="M4413" s="2" t="s">
        <v>101</v>
      </c>
      <c r="N4413" s="71" t="s">
        <v>97</v>
      </c>
      <c r="O4413" s="71" t="s">
        <v>174</v>
      </c>
      <c r="P4413" s="4" t="s">
        <v>97</v>
      </c>
      <c r="Q4413" s="2" t="s">
        <v>98</v>
      </c>
      <c r="R4413" s="2" t="s">
        <v>98</v>
      </c>
      <c r="S4413" t="s">
        <v>97</v>
      </c>
      <c r="T4413" t="s">
        <v>98</v>
      </c>
      <c r="U4413" s="2" t="s">
        <v>97</v>
      </c>
      <c r="V4413" s="2" t="s">
        <v>98</v>
      </c>
      <c r="W4413" s="2" t="s">
        <v>98</v>
      </c>
      <c r="X4413" s="2" t="s">
        <v>98</v>
      </c>
      <c r="Y4413" s="2" t="s">
        <v>99</v>
      </c>
      <c r="Z4413" s="2" t="s">
        <v>97</v>
      </c>
      <c r="AA4413" s="2" t="s">
        <v>97</v>
      </c>
      <c r="AB4413" s="2" t="s">
        <v>185</v>
      </c>
      <c r="AC4413" t="s">
        <v>190</v>
      </c>
      <c r="AD4413" t="s">
        <v>98</v>
      </c>
      <c r="AE4413" s="1" t="s">
        <v>98</v>
      </c>
      <c r="AF4413" t="s">
        <v>97</v>
      </c>
    </row>
    <row r="4414" spans="1:32">
      <c r="A4414" s="3" t="s">
        <v>184</v>
      </c>
      <c r="B4414">
        <v>4404</v>
      </c>
      <c r="C4414" s="6">
        <v>216355</v>
      </c>
      <c r="D4414" t="s">
        <v>136</v>
      </c>
      <c r="E4414" s="2" t="s">
        <v>98</v>
      </c>
      <c r="F4414" s="2" t="s">
        <v>98</v>
      </c>
      <c r="G4414" s="2" t="s">
        <v>98</v>
      </c>
      <c r="H4414" s="2" t="s">
        <v>97</v>
      </c>
      <c r="I4414" s="2" t="s">
        <v>149</v>
      </c>
      <c r="J4414" s="2" t="s">
        <v>97</v>
      </c>
      <c r="K4414" s="2" t="s">
        <v>134</v>
      </c>
      <c r="L4414" t="s">
        <v>140</v>
      </c>
      <c r="M4414" s="2" t="s">
        <v>100</v>
      </c>
      <c r="N4414" s="71" t="s">
        <v>98</v>
      </c>
      <c r="O4414" s="71" t="s">
        <v>174</v>
      </c>
      <c r="P4414" s="4" t="s">
        <v>98</v>
      </c>
      <c r="Q4414" s="2" t="s">
        <v>98</v>
      </c>
      <c r="R4414" s="2" t="s">
        <v>98</v>
      </c>
      <c r="S4414" t="s">
        <v>97</v>
      </c>
      <c r="T4414" t="s">
        <v>98</v>
      </c>
      <c r="U4414" s="2" t="s">
        <v>98</v>
      </c>
      <c r="V4414" s="2" t="s">
        <v>97</v>
      </c>
      <c r="W4414" s="2" t="s">
        <v>98</v>
      </c>
      <c r="X4414" s="2" t="s">
        <v>98</v>
      </c>
      <c r="Y4414" s="2" t="s">
        <v>99</v>
      </c>
      <c r="Z4414" s="2" t="s">
        <v>98</v>
      </c>
      <c r="AA4414" s="2" t="s">
        <v>98</v>
      </c>
      <c r="AB4414" s="2" t="s">
        <v>97</v>
      </c>
      <c r="AC4414" t="s">
        <v>190</v>
      </c>
      <c r="AD4414" t="s">
        <v>97</v>
      </c>
      <c r="AE4414" s="1" t="s">
        <v>98</v>
      </c>
      <c r="AF4414" t="s">
        <v>97</v>
      </c>
    </row>
    <row r="4415" spans="1:32">
      <c r="A4415" s="3" t="s">
        <v>184</v>
      </c>
      <c r="B4415">
        <v>4405</v>
      </c>
      <c r="C4415" s="6">
        <v>216382</v>
      </c>
      <c r="D4415" t="s">
        <v>137</v>
      </c>
      <c r="E4415" s="2" t="s">
        <v>98</v>
      </c>
      <c r="F4415" s="2" t="s">
        <v>98</v>
      </c>
      <c r="G4415" s="2" t="s">
        <v>98</v>
      </c>
      <c r="H4415" s="2" t="s">
        <v>97</v>
      </c>
      <c r="I4415" s="2" t="s">
        <v>145</v>
      </c>
      <c r="J4415" s="2" t="s">
        <v>97</v>
      </c>
      <c r="K4415" s="2" t="s">
        <v>134</v>
      </c>
      <c r="L4415" t="s">
        <v>139</v>
      </c>
      <c r="M4415" s="2" t="s">
        <v>100</v>
      </c>
      <c r="N4415" s="71" t="s">
        <v>97</v>
      </c>
      <c r="O4415" s="71" t="s">
        <v>174</v>
      </c>
      <c r="P4415" s="4" t="s">
        <v>97</v>
      </c>
      <c r="Q4415" s="2" t="s">
        <v>98</v>
      </c>
      <c r="R4415" s="2" t="s">
        <v>98</v>
      </c>
      <c r="S4415" t="s">
        <v>97</v>
      </c>
      <c r="T4415" t="s">
        <v>98</v>
      </c>
      <c r="U4415" s="2" t="s">
        <v>98</v>
      </c>
      <c r="V4415" s="2" t="s">
        <v>98</v>
      </c>
      <c r="W4415" s="2" t="s">
        <v>98</v>
      </c>
      <c r="X4415" s="2" t="s">
        <v>98</v>
      </c>
      <c r="Y4415" s="2" t="s">
        <v>99</v>
      </c>
      <c r="Z4415" s="2" t="s">
        <v>98</v>
      </c>
      <c r="AA4415" s="2" t="s">
        <v>98</v>
      </c>
      <c r="AB4415" s="2" t="s">
        <v>98</v>
      </c>
      <c r="AC4415" t="s">
        <v>190</v>
      </c>
      <c r="AD4415" t="s">
        <v>97</v>
      </c>
      <c r="AE4415" s="1" t="s">
        <v>98</v>
      </c>
      <c r="AF4415" t="s">
        <v>98</v>
      </c>
    </row>
    <row r="4416" spans="1:32">
      <c r="A4416" s="3" t="s">
        <v>184</v>
      </c>
      <c r="B4416">
        <v>4406</v>
      </c>
      <c r="C4416" s="6">
        <v>216418</v>
      </c>
      <c r="D4416" t="s">
        <v>136</v>
      </c>
      <c r="E4416" s="2" t="s">
        <v>98</v>
      </c>
      <c r="F4416" s="2" t="s">
        <v>98</v>
      </c>
      <c r="G4416" s="2" t="s">
        <v>98</v>
      </c>
      <c r="H4416" s="2" t="s">
        <v>97</v>
      </c>
      <c r="I4416" s="2" t="s">
        <v>147</v>
      </c>
      <c r="J4416" s="2" t="s">
        <v>97</v>
      </c>
      <c r="K4416" s="2" t="s">
        <v>134</v>
      </c>
      <c r="L4416" t="s">
        <v>140</v>
      </c>
      <c r="M4416" s="2" t="s">
        <v>101</v>
      </c>
      <c r="N4416" s="71" t="s">
        <v>98</v>
      </c>
      <c r="O4416" s="71" t="s">
        <v>174</v>
      </c>
      <c r="P4416" s="4" t="s">
        <v>182</v>
      </c>
      <c r="Q4416" s="2" t="s">
        <v>98</v>
      </c>
      <c r="R4416" s="2" t="s">
        <v>98</v>
      </c>
      <c r="S4416" t="s">
        <v>98</v>
      </c>
      <c r="T4416" t="s">
        <v>98</v>
      </c>
      <c r="U4416" s="2" t="s">
        <v>98</v>
      </c>
      <c r="V4416" s="2" t="s">
        <v>98</v>
      </c>
      <c r="W4416" s="2" t="s">
        <v>98</v>
      </c>
      <c r="X4416" s="2" t="s">
        <v>98</v>
      </c>
      <c r="Y4416" s="2" t="s">
        <v>186</v>
      </c>
      <c r="Z4416" s="2" t="s">
        <v>98</v>
      </c>
      <c r="AA4416" s="2" t="s">
        <v>98</v>
      </c>
      <c r="AB4416" s="2" t="s">
        <v>97</v>
      </c>
      <c r="AC4416" t="s">
        <v>190</v>
      </c>
      <c r="AD4416" t="s">
        <v>97</v>
      </c>
      <c r="AE4416" s="1" t="s">
        <v>98</v>
      </c>
      <c r="AF4416" t="s">
        <v>98</v>
      </c>
    </row>
    <row r="4417" spans="1:32">
      <c r="A4417" s="3" t="s">
        <v>184</v>
      </c>
      <c r="B4417">
        <v>4407</v>
      </c>
      <c r="C4417" s="6">
        <v>216427</v>
      </c>
      <c r="D4417" t="s">
        <v>137</v>
      </c>
      <c r="E4417" s="2" t="s">
        <v>98</v>
      </c>
      <c r="F4417" s="2" t="s">
        <v>98</v>
      </c>
      <c r="G4417" s="2" t="s">
        <v>98</v>
      </c>
      <c r="H4417" s="2" t="s">
        <v>97</v>
      </c>
      <c r="I4417" s="2" t="s">
        <v>149</v>
      </c>
      <c r="J4417" s="2" t="s">
        <v>97</v>
      </c>
      <c r="K4417" s="2" t="s">
        <v>134</v>
      </c>
      <c r="L4417" t="s">
        <v>140</v>
      </c>
      <c r="M4417" s="2" t="s">
        <v>100</v>
      </c>
      <c r="N4417" s="71" t="s">
        <v>97</v>
      </c>
      <c r="O4417" s="71" t="s">
        <v>174</v>
      </c>
      <c r="P4417" s="4" t="s">
        <v>182</v>
      </c>
      <c r="Q4417" s="2" t="s">
        <v>97</v>
      </c>
      <c r="R4417" s="2" t="s">
        <v>98</v>
      </c>
      <c r="S4417" t="s">
        <v>98</v>
      </c>
      <c r="T4417" t="s">
        <v>98</v>
      </c>
      <c r="U4417" s="2" t="s">
        <v>98</v>
      </c>
      <c r="V4417" s="2" t="s">
        <v>98</v>
      </c>
      <c r="W4417" s="2" t="s">
        <v>98</v>
      </c>
      <c r="X4417" s="2" t="s">
        <v>98</v>
      </c>
      <c r="Y4417" s="2" t="s">
        <v>186</v>
      </c>
      <c r="Z4417" s="2" t="s">
        <v>98</v>
      </c>
      <c r="AA4417" s="2" t="s">
        <v>98</v>
      </c>
      <c r="AB4417" s="2" t="s">
        <v>97</v>
      </c>
      <c r="AC4417" t="s">
        <v>190</v>
      </c>
      <c r="AD4417" t="s">
        <v>97</v>
      </c>
      <c r="AE4417" s="1" t="s">
        <v>98</v>
      </c>
      <c r="AF4417" t="s">
        <v>98</v>
      </c>
    </row>
    <row r="4418" spans="1:32">
      <c r="A4418" s="3" t="s">
        <v>184</v>
      </c>
      <c r="B4418">
        <v>4408</v>
      </c>
      <c r="C4418" s="6">
        <v>216449</v>
      </c>
      <c r="D4418" t="s">
        <v>136</v>
      </c>
      <c r="E4418" s="2" t="s">
        <v>98</v>
      </c>
      <c r="F4418" s="2" t="s">
        <v>98</v>
      </c>
      <c r="G4418" s="2" t="s">
        <v>98</v>
      </c>
      <c r="H4418" s="2" t="s">
        <v>99</v>
      </c>
      <c r="I4418" s="2" t="s">
        <v>147</v>
      </c>
      <c r="J4418" s="2" t="s">
        <v>97</v>
      </c>
      <c r="K4418" s="2" t="s">
        <v>134</v>
      </c>
      <c r="L4418" t="s">
        <v>140</v>
      </c>
      <c r="M4418" s="2" t="s">
        <v>100</v>
      </c>
      <c r="N4418" s="71" t="s">
        <v>97</v>
      </c>
      <c r="O4418" s="71" t="s">
        <v>174</v>
      </c>
      <c r="P4418" s="4" t="s">
        <v>182</v>
      </c>
      <c r="Q4418" s="2" t="s">
        <v>98</v>
      </c>
      <c r="R4418" s="2" t="s">
        <v>98</v>
      </c>
      <c r="S4418" t="s">
        <v>98</v>
      </c>
      <c r="T4418" t="s">
        <v>98</v>
      </c>
      <c r="U4418" s="2" t="s">
        <v>98</v>
      </c>
      <c r="V4418" s="2" t="s">
        <v>98</v>
      </c>
      <c r="W4418" s="2" t="s">
        <v>98</v>
      </c>
      <c r="X4418" s="2" t="s">
        <v>98</v>
      </c>
      <c r="Y4418" s="2" t="s">
        <v>186</v>
      </c>
      <c r="Z4418" s="2" t="s">
        <v>98</v>
      </c>
      <c r="AA4418" s="2" t="s">
        <v>98</v>
      </c>
      <c r="AB4418" s="2" t="s">
        <v>97</v>
      </c>
      <c r="AC4418" t="s">
        <v>190</v>
      </c>
      <c r="AD4418" t="s">
        <v>97</v>
      </c>
      <c r="AE4418" s="1" t="s">
        <v>98</v>
      </c>
      <c r="AF4418" t="s">
        <v>98</v>
      </c>
    </row>
    <row r="4419" spans="1:32">
      <c r="A4419" s="3" t="s">
        <v>184</v>
      </c>
      <c r="B4419">
        <v>4409</v>
      </c>
      <c r="C4419" s="6">
        <v>216458</v>
      </c>
      <c r="D4419" t="s">
        <v>136</v>
      </c>
      <c r="E4419" s="2" t="s">
        <v>98</v>
      </c>
      <c r="F4419" s="2" t="s">
        <v>98</v>
      </c>
      <c r="G4419" s="2" t="s">
        <v>98</v>
      </c>
      <c r="H4419" s="2" t="s">
        <v>97</v>
      </c>
      <c r="I4419" s="2" t="s">
        <v>148</v>
      </c>
      <c r="J4419" s="2" t="s">
        <v>97</v>
      </c>
      <c r="K4419" s="2" t="s">
        <v>134</v>
      </c>
      <c r="L4419" t="s">
        <v>140</v>
      </c>
      <c r="M4419" s="2" t="s">
        <v>101</v>
      </c>
      <c r="N4419" s="71" t="s">
        <v>98</v>
      </c>
      <c r="O4419" s="71" t="s">
        <v>174</v>
      </c>
      <c r="P4419" s="4" t="s">
        <v>182</v>
      </c>
      <c r="Q4419" s="2" t="s">
        <v>98</v>
      </c>
      <c r="R4419" s="2" t="s">
        <v>98</v>
      </c>
      <c r="S4419" t="s">
        <v>98</v>
      </c>
      <c r="T4419" t="s">
        <v>98</v>
      </c>
      <c r="U4419" s="2" t="s">
        <v>98</v>
      </c>
      <c r="V4419" s="2" t="s">
        <v>98</v>
      </c>
      <c r="W4419" s="2" t="s">
        <v>98</v>
      </c>
      <c r="X4419" s="2" t="s">
        <v>98</v>
      </c>
      <c r="Y4419" s="2" t="s">
        <v>186</v>
      </c>
      <c r="Z4419" s="2" t="s">
        <v>98</v>
      </c>
      <c r="AA4419" s="2" t="s">
        <v>98</v>
      </c>
      <c r="AB4419" s="2" t="s">
        <v>97</v>
      </c>
      <c r="AC4419" t="s">
        <v>190</v>
      </c>
      <c r="AD4419" t="s">
        <v>97</v>
      </c>
      <c r="AE4419" s="1" t="s">
        <v>98</v>
      </c>
      <c r="AF4419" t="s">
        <v>98</v>
      </c>
    </row>
    <row r="4420" spans="1:32">
      <c r="A4420" s="3" t="s">
        <v>184</v>
      </c>
      <c r="B4420">
        <v>4410</v>
      </c>
      <c r="C4420" s="6">
        <v>216485</v>
      </c>
      <c r="D4420" t="s">
        <v>136</v>
      </c>
      <c r="E4420" s="2" t="s">
        <v>98</v>
      </c>
      <c r="F4420" s="2" t="s">
        <v>98</v>
      </c>
      <c r="G4420" s="2" t="s">
        <v>98</v>
      </c>
      <c r="H4420" s="2" t="s">
        <v>97</v>
      </c>
      <c r="I4420" s="2" t="s">
        <v>146</v>
      </c>
      <c r="J4420" s="2" t="s">
        <v>97</v>
      </c>
      <c r="K4420" s="2" t="s">
        <v>134</v>
      </c>
      <c r="L4420" t="s">
        <v>140</v>
      </c>
      <c r="M4420" s="2" t="s">
        <v>100</v>
      </c>
      <c r="N4420" s="71" t="s">
        <v>98</v>
      </c>
      <c r="O4420" s="71" t="s">
        <v>174</v>
      </c>
      <c r="P4420" s="4" t="s">
        <v>182</v>
      </c>
      <c r="Q4420" s="2" t="s">
        <v>98</v>
      </c>
      <c r="R4420" s="2" t="s">
        <v>98</v>
      </c>
      <c r="S4420" t="s">
        <v>98</v>
      </c>
      <c r="T4420" t="s">
        <v>98</v>
      </c>
      <c r="U4420" s="2" t="s">
        <v>98</v>
      </c>
      <c r="V4420" s="2" t="s">
        <v>98</v>
      </c>
      <c r="W4420" s="2" t="s">
        <v>98</v>
      </c>
      <c r="X4420" s="2" t="s">
        <v>98</v>
      </c>
      <c r="Y4420" s="2" t="s">
        <v>98</v>
      </c>
      <c r="Z4420" s="2" t="s">
        <v>98</v>
      </c>
      <c r="AA4420" s="2" t="s">
        <v>98</v>
      </c>
      <c r="AB4420" s="2" t="s">
        <v>97</v>
      </c>
      <c r="AC4420" t="s">
        <v>190</v>
      </c>
      <c r="AD4420" t="s">
        <v>97</v>
      </c>
      <c r="AE4420" s="1" t="s">
        <v>98</v>
      </c>
      <c r="AF4420" t="s">
        <v>98</v>
      </c>
    </row>
    <row r="4421" spans="1:32">
      <c r="A4421" s="3" t="s">
        <v>184</v>
      </c>
      <c r="B4421">
        <v>4411</v>
      </c>
      <c r="C4421" s="6">
        <v>216487</v>
      </c>
      <c r="D4421" t="s">
        <v>137</v>
      </c>
      <c r="E4421" s="2" t="s">
        <v>98</v>
      </c>
      <c r="F4421" s="2" t="s">
        <v>98</v>
      </c>
      <c r="G4421" s="2" t="s">
        <v>98</v>
      </c>
      <c r="H4421" s="2" t="s">
        <v>98</v>
      </c>
      <c r="I4421" s="2" t="s">
        <v>145</v>
      </c>
      <c r="J4421" s="2" t="s">
        <v>97</v>
      </c>
      <c r="K4421" s="2" t="s">
        <v>134</v>
      </c>
      <c r="L4421" t="s">
        <v>140</v>
      </c>
      <c r="M4421" s="2" t="s">
        <v>100</v>
      </c>
      <c r="N4421" s="71" t="s">
        <v>97</v>
      </c>
      <c r="O4421" s="71" t="s">
        <v>174</v>
      </c>
      <c r="P4421" s="4" t="s">
        <v>182</v>
      </c>
      <c r="Q4421" s="2" t="s">
        <v>98</v>
      </c>
      <c r="R4421" s="2" t="s">
        <v>98</v>
      </c>
      <c r="S4421" t="s">
        <v>98</v>
      </c>
      <c r="T4421" t="s">
        <v>98</v>
      </c>
      <c r="U4421" s="2" t="s">
        <v>98</v>
      </c>
      <c r="V4421" s="2" t="s">
        <v>98</v>
      </c>
      <c r="W4421" s="2" t="s">
        <v>98</v>
      </c>
      <c r="X4421" s="2" t="s">
        <v>98</v>
      </c>
      <c r="Y4421" s="2" t="s">
        <v>186</v>
      </c>
      <c r="Z4421" s="2" t="s">
        <v>98</v>
      </c>
      <c r="AA4421" s="2" t="s">
        <v>98</v>
      </c>
      <c r="AB4421" s="2" t="s">
        <v>97</v>
      </c>
      <c r="AC4421" t="s">
        <v>190</v>
      </c>
      <c r="AD4421" t="s">
        <v>97</v>
      </c>
      <c r="AE4421" s="1" t="s">
        <v>98</v>
      </c>
      <c r="AF4421" t="s">
        <v>97</v>
      </c>
    </row>
    <row r="4422" spans="1:32">
      <c r="A4422" s="3" t="s">
        <v>184</v>
      </c>
      <c r="B4422">
        <v>4412</v>
      </c>
      <c r="C4422" s="6">
        <v>216526</v>
      </c>
      <c r="D4422" t="s">
        <v>136</v>
      </c>
      <c r="E4422" s="2" t="s">
        <v>98</v>
      </c>
      <c r="F4422" s="2" t="s">
        <v>98</v>
      </c>
      <c r="G4422" s="2" t="s">
        <v>98</v>
      </c>
      <c r="H4422" s="2" t="s">
        <v>97</v>
      </c>
      <c r="I4422" s="2" t="s">
        <v>148</v>
      </c>
      <c r="J4422" s="2" t="s">
        <v>97</v>
      </c>
      <c r="K4422" s="2" t="s">
        <v>134</v>
      </c>
      <c r="L4422" t="s">
        <v>140</v>
      </c>
      <c r="M4422" s="2" t="s">
        <v>100</v>
      </c>
      <c r="N4422" s="71" t="s">
        <v>98</v>
      </c>
      <c r="O4422" s="71" t="s">
        <v>174</v>
      </c>
      <c r="P4422" s="4" t="s">
        <v>97</v>
      </c>
      <c r="Q4422" s="2" t="s">
        <v>98</v>
      </c>
      <c r="R4422" s="2" t="s">
        <v>98</v>
      </c>
      <c r="S4422" t="s">
        <v>97</v>
      </c>
      <c r="T4422" t="s">
        <v>98</v>
      </c>
      <c r="U4422" s="2" t="s">
        <v>98</v>
      </c>
      <c r="V4422" s="2" t="s">
        <v>98</v>
      </c>
      <c r="W4422" s="2" t="s">
        <v>98</v>
      </c>
      <c r="X4422" s="2" t="s">
        <v>98</v>
      </c>
      <c r="Y4422" s="2" t="s">
        <v>186</v>
      </c>
      <c r="Z4422" s="2" t="s">
        <v>98</v>
      </c>
      <c r="AA4422" s="2" t="s">
        <v>98</v>
      </c>
      <c r="AB4422" s="2" t="s">
        <v>98</v>
      </c>
      <c r="AC4422" t="s">
        <v>190</v>
      </c>
      <c r="AD4422" t="s">
        <v>97</v>
      </c>
      <c r="AE4422" s="1" t="s">
        <v>98</v>
      </c>
      <c r="AF4422" t="s">
        <v>97</v>
      </c>
    </row>
    <row r="4423" spans="1:32">
      <c r="A4423" s="3" t="s">
        <v>184</v>
      </c>
      <c r="B4423">
        <v>4413</v>
      </c>
      <c r="C4423" s="6">
        <v>216541</v>
      </c>
      <c r="D4423" t="s">
        <v>137</v>
      </c>
      <c r="E4423" s="2" t="s">
        <v>98</v>
      </c>
      <c r="F4423" s="2" t="s">
        <v>98</v>
      </c>
      <c r="G4423" s="2" t="s">
        <v>98</v>
      </c>
      <c r="H4423" s="2" t="s">
        <v>97</v>
      </c>
      <c r="I4423" s="2" t="s">
        <v>148</v>
      </c>
      <c r="J4423" s="2" t="s">
        <v>97</v>
      </c>
      <c r="K4423" s="2" t="s">
        <v>134</v>
      </c>
      <c r="L4423" t="s">
        <v>140</v>
      </c>
      <c r="M4423" s="2" t="s">
        <v>100</v>
      </c>
      <c r="N4423" s="71" t="s">
        <v>97</v>
      </c>
      <c r="O4423" s="71" t="s">
        <v>174</v>
      </c>
      <c r="P4423" s="4" t="s">
        <v>182</v>
      </c>
      <c r="Q4423" s="2" t="s">
        <v>98</v>
      </c>
      <c r="R4423" s="2" t="s">
        <v>98</v>
      </c>
      <c r="S4423" t="s">
        <v>98</v>
      </c>
      <c r="T4423" t="s">
        <v>98</v>
      </c>
      <c r="U4423" s="2" t="s">
        <v>98</v>
      </c>
      <c r="V4423" s="2" t="s">
        <v>98</v>
      </c>
      <c r="W4423" s="2" t="s">
        <v>98</v>
      </c>
      <c r="X4423" s="2" t="s">
        <v>98</v>
      </c>
      <c r="Y4423" s="2" t="s">
        <v>98</v>
      </c>
      <c r="Z4423" s="2" t="s">
        <v>98</v>
      </c>
      <c r="AA4423" s="2" t="s">
        <v>98</v>
      </c>
      <c r="AB4423" s="2" t="s">
        <v>99</v>
      </c>
      <c r="AC4423" t="s">
        <v>190</v>
      </c>
      <c r="AD4423" t="s">
        <v>97</v>
      </c>
      <c r="AE4423" s="1" t="s">
        <v>98</v>
      </c>
      <c r="AF4423" t="s">
        <v>99</v>
      </c>
    </row>
    <row r="4424" spans="1:32">
      <c r="A4424" s="3" t="s">
        <v>184</v>
      </c>
      <c r="B4424">
        <v>4414</v>
      </c>
      <c r="C4424" s="6">
        <v>216580</v>
      </c>
      <c r="D4424" t="s">
        <v>136</v>
      </c>
      <c r="E4424" s="2" t="s">
        <v>98</v>
      </c>
      <c r="F4424" s="2" t="s">
        <v>98</v>
      </c>
      <c r="G4424" s="2" t="s">
        <v>98</v>
      </c>
      <c r="H4424" s="2" t="s">
        <v>97</v>
      </c>
      <c r="I4424" s="2" t="s">
        <v>146</v>
      </c>
      <c r="J4424" s="2" t="s">
        <v>97</v>
      </c>
      <c r="K4424" s="2" t="s">
        <v>134</v>
      </c>
      <c r="L4424" t="s">
        <v>140</v>
      </c>
      <c r="M4424" s="2" t="s">
        <v>100</v>
      </c>
      <c r="N4424" s="71" t="s">
        <v>98</v>
      </c>
      <c r="O4424" s="71" t="s">
        <v>174</v>
      </c>
      <c r="P4424" s="4" t="s">
        <v>182</v>
      </c>
      <c r="Q4424" s="2" t="s">
        <v>98</v>
      </c>
      <c r="R4424" s="2" t="s">
        <v>98</v>
      </c>
      <c r="S4424" t="s">
        <v>98</v>
      </c>
      <c r="T4424" t="s">
        <v>98</v>
      </c>
      <c r="U4424" s="2" t="s">
        <v>98</v>
      </c>
      <c r="V4424" s="2" t="s">
        <v>98</v>
      </c>
      <c r="W4424" s="2" t="s">
        <v>98</v>
      </c>
      <c r="X4424" s="2" t="s">
        <v>98</v>
      </c>
      <c r="Y4424" s="2" t="s">
        <v>186</v>
      </c>
      <c r="Z4424" s="2" t="s">
        <v>98</v>
      </c>
      <c r="AA4424" s="2" t="s">
        <v>98</v>
      </c>
      <c r="AB4424" s="2" t="s">
        <v>97</v>
      </c>
      <c r="AC4424" t="s">
        <v>190</v>
      </c>
      <c r="AD4424" t="s">
        <v>97</v>
      </c>
      <c r="AE4424" s="1" t="s">
        <v>98</v>
      </c>
      <c r="AF4424" t="s">
        <v>97</v>
      </c>
    </row>
    <row r="4425" spans="1:32">
      <c r="A4425" s="3" t="s">
        <v>181</v>
      </c>
      <c r="B4425">
        <v>4415</v>
      </c>
      <c r="C4425" s="6">
        <v>216583</v>
      </c>
      <c r="D4425" t="s">
        <v>137</v>
      </c>
      <c r="E4425" s="2" t="s">
        <v>98</v>
      </c>
      <c r="F4425" s="2" t="s">
        <v>98</v>
      </c>
      <c r="G4425" s="2" t="s">
        <v>98</v>
      </c>
      <c r="H4425" s="2" t="s">
        <v>97</v>
      </c>
      <c r="I4425" s="2" t="s">
        <v>145</v>
      </c>
      <c r="J4425" s="2" t="s">
        <v>97</v>
      </c>
      <c r="K4425" s="2" t="s">
        <v>134</v>
      </c>
      <c r="L4425" t="s">
        <v>139</v>
      </c>
      <c r="M4425" s="2" t="s">
        <v>101</v>
      </c>
      <c r="N4425" s="71" t="s">
        <v>98</v>
      </c>
      <c r="O4425" s="71" t="s">
        <v>174</v>
      </c>
      <c r="P4425" s="4" t="s">
        <v>182</v>
      </c>
      <c r="Q4425" s="2" t="s">
        <v>98</v>
      </c>
      <c r="R4425" s="2" t="s">
        <v>98</v>
      </c>
      <c r="S4425" t="s">
        <v>98</v>
      </c>
      <c r="T4425" t="s">
        <v>98</v>
      </c>
      <c r="U4425" s="2" t="s">
        <v>98</v>
      </c>
      <c r="V4425" s="2" t="s">
        <v>98</v>
      </c>
      <c r="W4425" s="2" t="s">
        <v>98</v>
      </c>
      <c r="X4425" s="2" t="s">
        <v>98</v>
      </c>
      <c r="Y4425" s="2" t="s">
        <v>98</v>
      </c>
      <c r="Z4425" s="2" t="s">
        <v>98</v>
      </c>
      <c r="AA4425" s="2" t="s">
        <v>98</v>
      </c>
      <c r="AB4425" s="2" t="s">
        <v>97</v>
      </c>
      <c r="AC4425" t="s">
        <v>190</v>
      </c>
      <c r="AD4425" t="s">
        <v>97</v>
      </c>
      <c r="AE4425" s="1" t="s">
        <v>98</v>
      </c>
      <c r="AF4425" t="s">
        <v>98</v>
      </c>
    </row>
    <row r="4426" spans="1:32">
      <c r="A4426" s="3" t="s">
        <v>184</v>
      </c>
      <c r="B4426">
        <v>4416</v>
      </c>
      <c r="C4426" s="6">
        <v>216585</v>
      </c>
      <c r="D4426" t="s">
        <v>137</v>
      </c>
      <c r="E4426" s="2" t="s">
        <v>98</v>
      </c>
      <c r="F4426" s="2" t="s">
        <v>98</v>
      </c>
      <c r="G4426" s="2" t="s">
        <v>97</v>
      </c>
      <c r="H4426" s="2" t="s">
        <v>97</v>
      </c>
      <c r="I4426" s="2" t="s">
        <v>149</v>
      </c>
      <c r="J4426" s="2" t="s">
        <v>97</v>
      </c>
      <c r="K4426" s="2" t="s">
        <v>135</v>
      </c>
      <c r="L4426" t="s">
        <v>139</v>
      </c>
      <c r="M4426" s="2" t="s">
        <v>100</v>
      </c>
      <c r="N4426" s="71" t="s">
        <v>98</v>
      </c>
      <c r="O4426" s="71" t="s">
        <v>163</v>
      </c>
      <c r="P4426" s="4" t="s">
        <v>98</v>
      </c>
      <c r="Q4426" s="2" t="s">
        <v>97</v>
      </c>
      <c r="R4426" s="2" t="s">
        <v>98</v>
      </c>
      <c r="S4426" t="s">
        <v>97</v>
      </c>
      <c r="T4426" t="s">
        <v>98</v>
      </c>
      <c r="U4426" s="2" t="s">
        <v>97</v>
      </c>
      <c r="V4426" s="2" t="s">
        <v>97</v>
      </c>
      <c r="W4426" s="2" t="s">
        <v>97</v>
      </c>
      <c r="X4426" s="2" t="s">
        <v>98</v>
      </c>
      <c r="Y4426" s="2" t="s">
        <v>99</v>
      </c>
      <c r="Z4426" s="2" t="s">
        <v>97</v>
      </c>
      <c r="AA4426" s="2" t="s">
        <v>98</v>
      </c>
      <c r="AB4426" s="2" t="s">
        <v>185</v>
      </c>
      <c r="AC4426" t="s">
        <v>190</v>
      </c>
      <c r="AD4426" t="s">
        <v>98</v>
      </c>
      <c r="AE4426" s="1" t="s">
        <v>98</v>
      </c>
      <c r="AF4426" t="s">
        <v>98</v>
      </c>
    </row>
    <row r="4427" spans="1:32">
      <c r="A4427" s="3" t="s">
        <v>184</v>
      </c>
      <c r="B4427">
        <v>4417</v>
      </c>
      <c r="C4427" s="6">
        <v>216587</v>
      </c>
      <c r="D4427" t="s">
        <v>137</v>
      </c>
      <c r="E4427" s="2" t="s">
        <v>98</v>
      </c>
      <c r="F4427" s="2" t="s">
        <v>98</v>
      </c>
      <c r="G4427" s="2" t="s">
        <v>97</v>
      </c>
      <c r="H4427" s="2" t="s">
        <v>97</v>
      </c>
      <c r="I4427" s="2" t="s">
        <v>145</v>
      </c>
      <c r="J4427" s="2" t="s">
        <v>97</v>
      </c>
      <c r="K4427" s="2" t="s">
        <v>135</v>
      </c>
      <c r="L4427" t="s">
        <v>138</v>
      </c>
      <c r="M4427" s="2" t="s">
        <v>101</v>
      </c>
      <c r="N4427" s="71" t="s">
        <v>97</v>
      </c>
      <c r="O4427" s="71" t="s">
        <v>174</v>
      </c>
      <c r="P4427" s="4" t="s">
        <v>97</v>
      </c>
      <c r="Q4427" s="2" t="s">
        <v>98</v>
      </c>
      <c r="R4427" s="2" t="s">
        <v>98</v>
      </c>
      <c r="S4427" t="s">
        <v>97</v>
      </c>
      <c r="T4427" t="s">
        <v>98</v>
      </c>
      <c r="U4427" s="2" t="s">
        <v>98</v>
      </c>
      <c r="V4427" s="2" t="s">
        <v>98</v>
      </c>
      <c r="W4427" s="2" t="s">
        <v>98</v>
      </c>
      <c r="X4427" s="2" t="s">
        <v>97</v>
      </c>
      <c r="Y4427" s="2" t="s">
        <v>99</v>
      </c>
      <c r="Z4427" s="2" t="s">
        <v>98</v>
      </c>
      <c r="AA4427" s="2" t="s">
        <v>98</v>
      </c>
      <c r="AB4427" s="2" t="s">
        <v>185</v>
      </c>
      <c r="AC4427" t="s">
        <v>190</v>
      </c>
      <c r="AD4427" t="s">
        <v>98</v>
      </c>
      <c r="AE4427" s="1" t="s">
        <v>98</v>
      </c>
      <c r="AF4427" t="s">
        <v>97</v>
      </c>
    </row>
    <row r="4428" spans="1:32">
      <c r="A4428" s="3" t="s">
        <v>184</v>
      </c>
      <c r="B4428">
        <v>4418</v>
      </c>
      <c r="C4428" s="6">
        <v>216589</v>
      </c>
      <c r="D4428" t="s">
        <v>136</v>
      </c>
      <c r="E4428" s="2" t="s">
        <v>97</v>
      </c>
      <c r="F4428" s="2" t="s">
        <v>98</v>
      </c>
      <c r="G4428" s="2" t="s">
        <v>98</v>
      </c>
      <c r="H4428" s="2" t="s">
        <v>97</v>
      </c>
      <c r="I4428" s="2" t="s">
        <v>149</v>
      </c>
      <c r="J4428" s="2" t="s">
        <v>97</v>
      </c>
      <c r="K4428" s="2" t="s">
        <v>134</v>
      </c>
      <c r="L4428" t="s">
        <v>140</v>
      </c>
      <c r="M4428" s="2" t="s">
        <v>100</v>
      </c>
      <c r="N4428" s="71" t="s">
        <v>99</v>
      </c>
      <c r="O4428" s="71" t="s">
        <v>163</v>
      </c>
      <c r="P4428" s="4" t="s">
        <v>97</v>
      </c>
      <c r="Q4428" s="2" t="s">
        <v>98</v>
      </c>
      <c r="R4428" s="2" t="s">
        <v>98</v>
      </c>
      <c r="S4428" t="s">
        <v>97</v>
      </c>
      <c r="T4428" t="s">
        <v>98</v>
      </c>
      <c r="U4428" s="2" t="s">
        <v>98</v>
      </c>
      <c r="V4428" s="2" t="s">
        <v>98</v>
      </c>
      <c r="W4428" s="2" t="s">
        <v>98</v>
      </c>
      <c r="X4428" s="2" t="s">
        <v>98</v>
      </c>
      <c r="Y4428" s="2" t="s">
        <v>186</v>
      </c>
      <c r="Z4428" s="2" t="s">
        <v>98</v>
      </c>
      <c r="AA4428" s="2" t="s">
        <v>98</v>
      </c>
      <c r="AB4428" s="2" t="s">
        <v>97</v>
      </c>
      <c r="AC4428" t="s">
        <v>190</v>
      </c>
      <c r="AD4428" t="s">
        <v>97</v>
      </c>
      <c r="AE4428" s="1" t="s">
        <v>98</v>
      </c>
      <c r="AF4428" t="s">
        <v>98</v>
      </c>
    </row>
    <row r="4429" spans="1:32">
      <c r="A4429" s="3" t="s">
        <v>184</v>
      </c>
      <c r="B4429">
        <v>4419</v>
      </c>
      <c r="C4429" s="6">
        <v>216598</v>
      </c>
      <c r="D4429" t="s">
        <v>136</v>
      </c>
      <c r="E4429" s="2" t="s">
        <v>98</v>
      </c>
      <c r="F4429" s="2" t="s">
        <v>98</v>
      </c>
      <c r="G4429" s="2" t="s">
        <v>98</v>
      </c>
      <c r="H4429" s="2" t="s">
        <v>97</v>
      </c>
      <c r="I4429" s="2" t="s">
        <v>147</v>
      </c>
      <c r="J4429" s="2" t="s">
        <v>97</v>
      </c>
      <c r="K4429" s="2" t="s">
        <v>134</v>
      </c>
      <c r="L4429" t="s">
        <v>140</v>
      </c>
      <c r="M4429" s="2" t="s">
        <v>100</v>
      </c>
      <c r="N4429" s="71" t="s">
        <v>97</v>
      </c>
      <c r="O4429" s="71" t="s">
        <v>174</v>
      </c>
      <c r="P4429" s="4" t="s">
        <v>182</v>
      </c>
      <c r="Q4429" s="2" t="s">
        <v>98</v>
      </c>
      <c r="R4429" s="2" t="s">
        <v>98</v>
      </c>
      <c r="S4429" t="s">
        <v>98</v>
      </c>
      <c r="T4429" t="s">
        <v>98</v>
      </c>
      <c r="U4429" s="2" t="s">
        <v>98</v>
      </c>
      <c r="V4429" s="2" t="s">
        <v>98</v>
      </c>
      <c r="W4429" s="2" t="s">
        <v>98</v>
      </c>
      <c r="X4429" s="2" t="s">
        <v>98</v>
      </c>
      <c r="Y4429" s="2" t="s">
        <v>98</v>
      </c>
      <c r="Z4429" s="2" t="s">
        <v>98</v>
      </c>
      <c r="AA4429" s="2" t="s">
        <v>98</v>
      </c>
      <c r="AB4429" s="2" t="s">
        <v>98</v>
      </c>
      <c r="AC4429" t="s">
        <v>190</v>
      </c>
      <c r="AD4429" t="s">
        <v>97</v>
      </c>
      <c r="AE4429" s="1" t="s">
        <v>98</v>
      </c>
      <c r="AF4429" t="s">
        <v>98</v>
      </c>
    </row>
    <row r="4430" spans="1:32">
      <c r="A4430" s="3" t="s">
        <v>184</v>
      </c>
      <c r="B4430">
        <v>4420</v>
      </c>
      <c r="C4430" s="6">
        <v>216603</v>
      </c>
      <c r="D4430" t="s">
        <v>137</v>
      </c>
      <c r="E4430" s="2" t="s">
        <v>98</v>
      </c>
      <c r="F4430" s="2" t="s">
        <v>98</v>
      </c>
      <c r="G4430" s="2" t="s">
        <v>98</v>
      </c>
      <c r="H4430" s="2" t="s">
        <v>98</v>
      </c>
      <c r="I4430" s="2" t="s">
        <v>146</v>
      </c>
      <c r="J4430" s="2" t="s">
        <v>97</v>
      </c>
      <c r="K4430" s="2" t="s">
        <v>134</v>
      </c>
      <c r="L4430" t="s">
        <v>140</v>
      </c>
      <c r="M4430" s="2" t="s">
        <v>101</v>
      </c>
      <c r="N4430" s="71" t="s">
        <v>98</v>
      </c>
      <c r="O4430" s="71" t="s">
        <v>174</v>
      </c>
      <c r="P4430" s="4" t="s">
        <v>182</v>
      </c>
      <c r="Q4430" s="2" t="s">
        <v>98</v>
      </c>
      <c r="R4430" s="2" t="s">
        <v>98</v>
      </c>
      <c r="S4430" t="s">
        <v>98</v>
      </c>
      <c r="T4430" t="s">
        <v>98</v>
      </c>
      <c r="U4430" s="2" t="s">
        <v>98</v>
      </c>
      <c r="V4430" s="2" t="s">
        <v>98</v>
      </c>
      <c r="W4430" s="2" t="s">
        <v>98</v>
      </c>
      <c r="X4430" s="2" t="s">
        <v>98</v>
      </c>
      <c r="Y4430" s="2" t="s">
        <v>186</v>
      </c>
      <c r="Z4430" s="2" t="s">
        <v>98</v>
      </c>
      <c r="AA4430" s="2" t="s">
        <v>98</v>
      </c>
      <c r="AB4430" s="2" t="s">
        <v>97</v>
      </c>
      <c r="AC4430" t="s">
        <v>190</v>
      </c>
      <c r="AD4430" t="s">
        <v>97</v>
      </c>
      <c r="AE4430" s="1" t="s">
        <v>98</v>
      </c>
      <c r="AF4430" t="s">
        <v>98</v>
      </c>
    </row>
    <row r="4431" spans="1:32">
      <c r="A4431" s="3" t="s">
        <v>184</v>
      </c>
      <c r="B4431">
        <v>4421</v>
      </c>
      <c r="C4431" s="6">
        <v>216608</v>
      </c>
      <c r="D4431" t="s">
        <v>136</v>
      </c>
      <c r="E4431" s="2" t="s">
        <v>98</v>
      </c>
      <c r="F4431" s="2" t="s">
        <v>98</v>
      </c>
      <c r="G4431" s="2" t="s">
        <v>98</v>
      </c>
      <c r="H4431" s="2" t="s">
        <v>98</v>
      </c>
      <c r="I4431" s="2" t="s">
        <v>149</v>
      </c>
      <c r="J4431" s="2" t="s">
        <v>97</v>
      </c>
      <c r="K4431" s="2" t="s">
        <v>135</v>
      </c>
      <c r="L4431" t="s">
        <v>140</v>
      </c>
      <c r="M4431" s="2" t="s">
        <v>100</v>
      </c>
      <c r="N4431" s="71" t="s">
        <v>97</v>
      </c>
      <c r="O4431" s="71" t="s">
        <v>174</v>
      </c>
      <c r="P4431" s="4" t="s">
        <v>97</v>
      </c>
      <c r="Q4431" s="2" t="s">
        <v>98</v>
      </c>
      <c r="R4431" s="2" t="s">
        <v>98</v>
      </c>
      <c r="S4431" t="s">
        <v>97</v>
      </c>
      <c r="T4431" t="s">
        <v>98</v>
      </c>
      <c r="U4431" s="2" t="s">
        <v>98</v>
      </c>
      <c r="V4431" s="2" t="s">
        <v>98</v>
      </c>
      <c r="W4431" s="2" t="s">
        <v>98</v>
      </c>
      <c r="X4431" s="2" t="s">
        <v>98</v>
      </c>
      <c r="Y4431" s="2" t="s">
        <v>99</v>
      </c>
      <c r="Z4431" s="2" t="s">
        <v>98</v>
      </c>
      <c r="AA4431" s="2" t="s">
        <v>98</v>
      </c>
      <c r="AB4431" s="2" t="s">
        <v>185</v>
      </c>
      <c r="AC4431" t="s">
        <v>190</v>
      </c>
      <c r="AD4431" t="s">
        <v>98</v>
      </c>
      <c r="AE4431" s="1" t="s">
        <v>98</v>
      </c>
      <c r="AF4431" t="s">
        <v>97</v>
      </c>
    </row>
    <row r="4432" spans="1:32">
      <c r="A4432" s="3" t="s">
        <v>184</v>
      </c>
      <c r="B4432">
        <v>4422</v>
      </c>
      <c r="C4432" s="6">
        <v>216626</v>
      </c>
      <c r="D4432" t="s">
        <v>136</v>
      </c>
      <c r="E4432" s="2" t="s">
        <v>98</v>
      </c>
      <c r="F4432" s="2" t="s">
        <v>98</v>
      </c>
      <c r="G4432" s="2" t="s">
        <v>98</v>
      </c>
      <c r="H4432" s="2" t="s">
        <v>97</v>
      </c>
      <c r="I4432" s="2" t="s">
        <v>148</v>
      </c>
      <c r="J4432" s="2" t="s">
        <v>97</v>
      </c>
      <c r="K4432" s="2" t="s">
        <v>134</v>
      </c>
      <c r="L4432" t="s">
        <v>140</v>
      </c>
      <c r="M4432" s="2" t="s">
        <v>101</v>
      </c>
      <c r="N4432" s="71" t="s">
        <v>97</v>
      </c>
      <c r="O4432" s="71" t="s">
        <v>174</v>
      </c>
      <c r="P4432" s="4" t="s">
        <v>182</v>
      </c>
      <c r="Q4432" s="2" t="s">
        <v>98</v>
      </c>
      <c r="R4432" s="2" t="s">
        <v>98</v>
      </c>
      <c r="S4432" t="s">
        <v>98</v>
      </c>
      <c r="T4432" t="s">
        <v>98</v>
      </c>
      <c r="U4432" s="2" t="s">
        <v>98</v>
      </c>
      <c r="V4432" s="2" t="s">
        <v>98</v>
      </c>
      <c r="W4432" s="2" t="s">
        <v>98</v>
      </c>
      <c r="X4432" s="2" t="s">
        <v>98</v>
      </c>
      <c r="Y4432" s="2" t="s">
        <v>186</v>
      </c>
      <c r="Z4432" s="2" t="s">
        <v>98</v>
      </c>
      <c r="AA4432" s="2" t="s">
        <v>98</v>
      </c>
      <c r="AB4432" s="2" t="s">
        <v>97</v>
      </c>
      <c r="AC4432" t="s">
        <v>190</v>
      </c>
      <c r="AD4432" t="s">
        <v>97</v>
      </c>
      <c r="AE4432" s="1" t="s">
        <v>98</v>
      </c>
      <c r="AF4432" t="s">
        <v>98</v>
      </c>
    </row>
    <row r="4433" spans="1:32">
      <c r="A4433" s="3" t="s">
        <v>184</v>
      </c>
      <c r="B4433">
        <v>4423</v>
      </c>
      <c r="C4433" s="6">
        <v>216657</v>
      </c>
      <c r="D4433" t="s">
        <v>136</v>
      </c>
      <c r="E4433" s="2" t="s">
        <v>98</v>
      </c>
      <c r="F4433" s="2" t="s">
        <v>98</v>
      </c>
      <c r="G4433" s="2" t="s">
        <v>98</v>
      </c>
      <c r="H4433" s="2" t="s">
        <v>97</v>
      </c>
      <c r="I4433" s="2" t="s">
        <v>146</v>
      </c>
      <c r="J4433" s="2" t="s">
        <v>97</v>
      </c>
      <c r="K4433" s="2" t="s">
        <v>134</v>
      </c>
      <c r="L4433" t="s">
        <v>140</v>
      </c>
      <c r="M4433" s="2" t="s">
        <v>100</v>
      </c>
      <c r="N4433" s="71" t="s">
        <v>98</v>
      </c>
      <c r="O4433" s="71" t="s">
        <v>174</v>
      </c>
      <c r="P4433" s="4" t="s">
        <v>182</v>
      </c>
      <c r="Q4433" s="2" t="s">
        <v>98</v>
      </c>
      <c r="R4433" s="2" t="s">
        <v>98</v>
      </c>
      <c r="S4433" t="s">
        <v>98</v>
      </c>
      <c r="T4433" t="s">
        <v>98</v>
      </c>
      <c r="U4433" s="2" t="s">
        <v>98</v>
      </c>
      <c r="V4433" s="2" t="s">
        <v>98</v>
      </c>
      <c r="W4433" s="2" t="s">
        <v>98</v>
      </c>
      <c r="X4433" s="2" t="s">
        <v>98</v>
      </c>
      <c r="Y4433" s="2" t="s">
        <v>186</v>
      </c>
      <c r="Z4433" s="2" t="s">
        <v>98</v>
      </c>
      <c r="AA4433" s="2" t="s">
        <v>98</v>
      </c>
      <c r="AB4433" s="2" t="s">
        <v>97</v>
      </c>
      <c r="AC4433" t="s">
        <v>190</v>
      </c>
      <c r="AD4433" t="s">
        <v>97</v>
      </c>
      <c r="AE4433" s="1" t="s">
        <v>98</v>
      </c>
      <c r="AF4433" t="s">
        <v>98</v>
      </c>
    </row>
    <row r="4434" spans="1:32">
      <c r="A4434" s="3" t="s">
        <v>184</v>
      </c>
      <c r="B4434">
        <v>4424</v>
      </c>
      <c r="C4434" s="6">
        <v>216673</v>
      </c>
      <c r="D4434" t="s">
        <v>136</v>
      </c>
      <c r="E4434" s="2" t="s">
        <v>98</v>
      </c>
      <c r="F4434" s="2" t="s">
        <v>98</v>
      </c>
      <c r="G4434" s="2" t="s">
        <v>98</v>
      </c>
      <c r="H4434" s="2" t="s">
        <v>97</v>
      </c>
      <c r="I4434" s="2" t="s">
        <v>149</v>
      </c>
      <c r="J4434" s="2" t="s">
        <v>97</v>
      </c>
      <c r="K4434" s="2" t="s">
        <v>135</v>
      </c>
      <c r="L4434" t="s">
        <v>138</v>
      </c>
      <c r="M4434" s="2" t="s">
        <v>100</v>
      </c>
      <c r="N4434" s="71" t="s">
        <v>97</v>
      </c>
      <c r="O4434" s="71" t="s">
        <v>174</v>
      </c>
      <c r="P4434" s="4" t="s">
        <v>97</v>
      </c>
      <c r="Q4434" s="2" t="s">
        <v>97</v>
      </c>
      <c r="R4434" s="2" t="s">
        <v>98</v>
      </c>
      <c r="S4434" t="s">
        <v>97</v>
      </c>
      <c r="T4434" t="s">
        <v>98</v>
      </c>
      <c r="U4434" s="2" t="s">
        <v>98</v>
      </c>
      <c r="V4434" s="2" t="s">
        <v>98</v>
      </c>
      <c r="W4434" s="2" t="s">
        <v>98</v>
      </c>
      <c r="X4434" s="2" t="s">
        <v>98</v>
      </c>
      <c r="Y4434" s="2" t="s">
        <v>99</v>
      </c>
      <c r="Z4434" s="2" t="s">
        <v>98</v>
      </c>
      <c r="AA4434" s="2" t="s">
        <v>98</v>
      </c>
      <c r="AB4434" s="2" t="s">
        <v>185</v>
      </c>
      <c r="AC4434" t="s">
        <v>190</v>
      </c>
      <c r="AD4434" t="s">
        <v>98</v>
      </c>
      <c r="AE4434" s="1" t="s">
        <v>98</v>
      </c>
      <c r="AF4434" t="s">
        <v>97</v>
      </c>
    </row>
    <row r="4435" spans="1:32">
      <c r="A4435" s="3" t="s">
        <v>184</v>
      </c>
      <c r="B4435">
        <v>4425</v>
      </c>
      <c r="C4435" s="6">
        <v>216677</v>
      </c>
      <c r="D4435" t="s">
        <v>136</v>
      </c>
      <c r="E4435" s="2" t="s">
        <v>98</v>
      </c>
      <c r="F4435" s="2" t="s">
        <v>98</v>
      </c>
      <c r="G4435" s="2" t="s">
        <v>98</v>
      </c>
      <c r="H4435" s="2" t="s">
        <v>97</v>
      </c>
      <c r="I4435" s="2" t="s">
        <v>146</v>
      </c>
      <c r="J4435" s="2" t="s">
        <v>97</v>
      </c>
      <c r="K4435" s="2" t="s">
        <v>134</v>
      </c>
      <c r="L4435" t="s">
        <v>140</v>
      </c>
      <c r="M4435" s="2" t="s">
        <v>101</v>
      </c>
      <c r="N4435" s="71" t="s">
        <v>97</v>
      </c>
      <c r="O4435" s="71" t="s">
        <v>163</v>
      </c>
      <c r="P4435" s="4" t="s">
        <v>182</v>
      </c>
      <c r="Q4435" s="2" t="s">
        <v>98</v>
      </c>
      <c r="R4435" s="2" t="s">
        <v>98</v>
      </c>
      <c r="S4435" t="s">
        <v>98</v>
      </c>
      <c r="T4435" t="s">
        <v>98</v>
      </c>
      <c r="U4435" s="2" t="s">
        <v>98</v>
      </c>
      <c r="V4435" s="2" t="s">
        <v>98</v>
      </c>
      <c r="W4435" s="2" t="s">
        <v>98</v>
      </c>
      <c r="X4435" s="2" t="s">
        <v>98</v>
      </c>
      <c r="Y4435" s="2" t="s">
        <v>186</v>
      </c>
      <c r="Z4435" s="2" t="s">
        <v>98</v>
      </c>
      <c r="AA4435" s="2" t="s">
        <v>98</v>
      </c>
      <c r="AB4435" s="2" t="s">
        <v>98</v>
      </c>
      <c r="AC4435" t="s">
        <v>190</v>
      </c>
      <c r="AD4435" t="s">
        <v>97</v>
      </c>
      <c r="AE4435" s="1" t="s">
        <v>98</v>
      </c>
      <c r="AF4435" t="s">
        <v>98</v>
      </c>
    </row>
    <row r="4436" spans="1:32">
      <c r="A4436" s="3" t="s">
        <v>184</v>
      </c>
      <c r="B4436">
        <v>4426</v>
      </c>
      <c r="C4436" s="6">
        <v>216707</v>
      </c>
      <c r="D4436" t="s">
        <v>137</v>
      </c>
      <c r="E4436" s="2" t="s">
        <v>98</v>
      </c>
      <c r="F4436" s="2" t="s">
        <v>98</v>
      </c>
      <c r="G4436" s="2" t="s">
        <v>98</v>
      </c>
      <c r="H4436" s="2" t="s">
        <v>97</v>
      </c>
      <c r="I4436" s="2" t="s">
        <v>147</v>
      </c>
      <c r="J4436" s="2" t="s">
        <v>97</v>
      </c>
      <c r="K4436" s="2" t="s">
        <v>135</v>
      </c>
      <c r="L4436" t="s">
        <v>138</v>
      </c>
      <c r="M4436" s="2" t="s">
        <v>101</v>
      </c>
      <c r="N4436" s="71" t="s">
        <v>97</v>
      </c>
      <c r="O4436" s="71" t="s">
        <v>163</v>
      </c>
      <c r="P4436" s="4" t="s">
        <v>182</v>
      </c>
      <c r="Q4436" s="2" t="s">
        <v>98</v>
      </c>
      <c r="R4436" s="2" t="s">
        <v>98</v>
      </c>
      <c r="S4436" t="s">
        <v>98</v>
      </c>
      <c r="T4436" t="s">
        <v>98</v>
      </c>
      <c r="U4436" s="2" t="s">
        <v>98</v>
      </c>
      <c r="V4436" s="2" t="s">
        <v>98</v>
      </c>
      <c r="W4436" s="2" t="s">
        <v>98</v>
      </c>
      <c r="X4436" s="2" t="s">
        <v>98</v>
      </c>
      <c r="Y4436" s="2" t="s">
        <v>99</v>
      </c>
      <c r="Z4436" s="2" t="s">
        <v>98</v>
      </c>
      <c r="AA4436" s="2" t="s">
        <v>98</v>
      </c>
      <c r="AB4436" s="2" t="s">
        <v>185</v>
      </c>
      <c r="AC4436" t="s">
        <v>189</v>
      </c>
      <c r="AD4436" t="s">
        <v>98</v>
      </c>
      <c r="AE4436" s="1" t="s">
        <v>98</v>
      </c>
      <c r="AF4436" t="s">
        <v>97</v>
      </c>
    </row>
    <row r="4437" spans="1:32">
      <c r="A4437" s="3" t="s">
        <v>184</v>
      </c>
      <c r="B4437">
        <v>4427</v>
      </c>
      <c r="C4437" s="6">
        <v>216728</v>
      </c>
      <c r="D4437" t="s">
        <v>137</v>
      </c>
      <c r="E4437" s="2" t="s">
        <v>98</v>
      </c>
      <c r="F4437" s="2" t="s">
        <v>98</v>
      </c>
      <c r="G4437" s="2" t="s">
        <v>98</v>
      </c>
      <c r="H4437" s="2" t="s">
        <v>97</v>
      </c>
      <c r="I4437" s="2" t="s">
        <v>149</v>
      </c>
      <c r="J4437" s="2" t="s">
        <v>97</v>
      </c>
      <c r="K4437" s="2" t="s">
        <v>134</v>
      </c>
      <c r="L4437" t="s">
        <v>140</v>
      </c>
      <c r="M4437" s="2" t="s">
        <v>100</v>
      </c>
      <c r="N4437" s="71" t="s">
        <v>99</v>
      </c>
      <c r="O4437" s="71" t="s">
        <v>163</v>
      </c>
      <c r="P4437" s="4" t="s">
        <v>182</v>
      </c>
      <c r="Q4437" s="2" t="s">
        <v>98</v>
      </c>
      <c r="R4437" s="2" t="s">
        <v>98</v>
      </c>
      <c r="S4437" t="s">
        <v>98</v>
      </c>
      <c r="T4437" t="s">
        <v>98</v>
      </c>
      <c r="U4437" s="2" t="s">
        <v>98</v>
      </c>
      <c r="V4437" s="2" t="s">
        <v>98</v>
      </c>
      <c r="W4437" s="2" t="s">
        <v>98</v>
      </c>
      <c r="X4437" s="2" t="s">
        <v>98</v>
      </c>
      <c r="Y4437" s="2" t="s">
        <v>186</v>
      </c>
      <c r="Z4437" s="2" t="s">
        <v>98</v>
      </c>
      <c r="AA4437" s="2" t="s">
        <v>98</v>
      </c>
      <c r="AB4437" s="2" t="s">
        <v>98</v>
      </c>
      <c r="AC4437" t="s">
        <v>190</v>
      </c>
      <c r="AD4437" t="s">
        <v>97</v>
      </c>
      <c r="AE4437" s="1" t="s">
        <v>98</v>
      </c>
      <c r="AF4437" t="s">
        <v>98</v>
      </c>
    </row>
    <row r="4438" spans="1:32">
      <c r="A4438" s="3" t="s">
        <v>184</v>
      </c>
      <c r="B4438">
        <v>4428</v>
      </c>
      <c r="C4438" s="6">
        <v>216750</v>
      </c>
      <c r="D4438" t="s">
        <v>137</v>
      </c>
      <c r="E4438" s="2" t="s">
        <v>98</v>
      </c>
      <c r="F4438" s="2" t="s">
        <v>98</v>
      </c>
      <c r="G4438" s="2" t="s">
        <v>98</v>
      </c>
      <c r="H4438" s="2" t="s">
        <v>97</v>
      </c>
      <c r="I4438" s="2" t="s">
        <v>145</v>
      </c>
      <c r="J4438" s="2" t="s">
        <v>97</v>
      </c>
      <c r="K4438" s="2" t="s">
        <v>134</v>
      </c>
      <c r="L4438" t="s">
        <v>140</v>
      </c>
      <c r="M4438" s="2" t="s">
        <v>100</v>
      </c>
      <c r="N4438" s="71" t="s">
        <v>98</v>
      </c>
      <c r="O4438" s="71" t="s">
        <v>174</v>
      </c>
      <c r="P4438" s="4" t="s">
        <v>182</v>
      </c>
      <c r="Q4438" s="2" t="s">
        <v>98</v>
      </c>
      <c r="R4438" s="2" t="s">
        <v>98</v>
      </c>
      <c r="S4438" t="s">
        <v>98</v>
      </c>
      <c r="T4438" t="s">
        <v>98</v>
      </c>
      <c r="U4438" s="2" t="s">
        <v>98</v>
      </c>
      <c r="V4438" s="2" t="s">
        <v>98</v>
      </c>
      <c r="W4438" s="2" t="s">
        <v>98</v>
      </c>
      <c r="X4438" s="2" t="s">
        <v>98</v>
      </c>
      <c r="Y4438" s="2" t="s">
        <v>186</v>
      </c>
      <c r="Z4438" s="2" t="s">
        <v>98</v>
      </c>
      <c r="AA4438" s="2" t="s">
        <v>98</v>
      </c>
      <c r="AB4438" s="2" t="s">
        <v>97</v>
      </c>
      <c r="AC4438" t="s">
        <v>190</v>
      </c>
      <c r="AD4438" t="s">
        <v>97</v>
      </c>
      <c r="AE4438" s="1" t="s">
        <v>98</v>
      </c>
      <c r="AF4438" t="s">
        <v>98</v>
      </c>
    </row>
    <row r="4439" spans="1:32">
      <c r="A4439" s="3" t="s">
        <v>184</v>
      </c>
      <c r="B4439">
        <v>4429</v>
      </c>
      <c r="C4439" s="6">
        <v>216766</v>
      </c>
      <c r="D4439" t="s">
        <v>137</v>
      </c>
      <c r="E4439" s="2" t="s">
        <v>98</v>
      </c>
      <c r="F4439" s="2" t="s">
        <v>98</v>
      </c>
      <c r="G4439" s="2" t="s">
        <v>98</v>
      </c>
      <c r="H4439" s="2" t="s">
        <v>97</v>
      </c>
      <c r="I4439" s="2" t="s">
        <v>145</v>
      </c>
      <c r="J4439" s="2" t="s">
        <v>97</v>
      </c>
      <c r="K4439" s="2" t="s">
        <v>134</v>
      </c>
      <c r="L4439" t="s">
        <v>140</v>
      </c>
      <c r="M4439" s="2" t="s">
        <v>100</v>
      </c>
      <c r="N4439" s="71" t="s">
        <v>97</v>
      </c>
      <c r="O4439" s="71" t="s">
        <v>163</v>
      </c>
      <c r="P4439" s="4" t="s">
        <v>182</v>
      </c>
      <c r="Q4439" s="2" t="s">
        <v>98</v>
      </c>
      <c r="R4439" s="2" t="s">
        <v>98</v>
      </c>
      <c r="S4439" t="s">
        <v>98</v>
      </c>
      <c r="T4439" t="s">
        <v>98</v>
      </c>
      <c r="U4439" s="2" t="s">
        <v>98</v>
      </c>
      <c r="V4439" s="2" t="s">
        <v>98</v>
      </c>
      <c r="W4439" s="2" t="s">
        <v>98</v>
      </c>
      <c r="X4439" s="2" t="s">
        <v>98</v>
      </c>
      <c r="Y4439" s="2" t="s">
        <v>186</v>
      </c>
      <c r="Z4439" s="2" t="s">
        <v>98</v>
      </c>
      <c r="AA4439" s="2" t="s">
        <v>98</v>
      </c>
      <c r="AB4439" s="2" t="s">
        <v>97</v>
      </c>
      <c r="AC4439" t="s">
        <v>190</v>
      </c>
      <c r="AD4439" t="s">
        <v>97</v>
      </c>
      <c r="AE4439" s="1" t="s">
        <v>98</v>
      </c>
      <c r="AF4439" t="s">
        <v>98</v>
      </c>
    </row>
    <row r="4440" spans="1:32">
      <c r="A4440" s="3" t="s">
        <v>184</v>
      </c>
      <c r="B4440">
        <v>4430</v>
      </c>
      <c r="C4440" s="6">
        <v>216771</v>
      </c>
      <c r="D4440" t="s">
        <v>137</v>
      </c>
      <c r="E4440" s="2" t="s">
        <v>98</v>
      </c>
      <c r="F4440" s="2" t="s">
        <v>98</v>
      </c>
      <c r="G4440" s="2" t="s">
        <v>98</v>
      </c>
      <c r="H4440" s="2" t="s">
        <v>99</v>
      </c>
      <c r="I4440" s="2" t="s">
        <v>144</v>
      </c>
      <c r="J4440" s="2" t="s">
        <v>97</v>
      </c>
      <c r="K4440" s="2" t="s">
        <v>134</v>
      </c>
      <c r="L4440" t="s">
        <v>140</v>
      </c>
      <c r="M4440" s="2" t="s">
        <v>100</v>
      </c>
      <c r="N4440" s="71" t="s">
        <v>98</v>
      </c>
      <c r="O4440" s="71" t="s">
        <v>174</v>
      </c>
      <c r="P4440" s="4" t="s">
        <v>98</v>
      </c>
      <c r="Q4440" s="2" t="s">
        <v>98</v>
      </c>
      <c r="R4440" s="2" t="s">
        <v>98</v>
      </c>
      <c r="S4440" t="s">
        <v>97</v>
      </c>
      <c r="T4440" t="s">
        <v>98</v>
      </c>
      <c r="U4440" s="2" t="s">
        <v>98</v>
      </c>
      <c r="V4440" s="2" t="s">
        <v>98</v>
      </c>
      <c r="W4440" s="2" t="s">
        <v>98</v>
      </c>
      <c r="X4440" s="2" t="s">
        <v>98</v>
      </c>
      <c r="Y4440" s="2" t="s">
        <v>99</v>
      </c>
      <c r="Z4440" s="2" t="s">
        <v>98</v>
      </c>
      <c r="AA4440" s="2" t="s">
        <v>98</v>
      </c>
      <c r="AB4440" s="2" t="s">
        <v>97</v>
      </c>
      <c r="AC4440" t="s">
        <v>190</v>
      </c>
      <c r="AD4440" t="s">
        <v>97</v>
      </c>
      <c r="AE4440" s="1" t="s">
        <v>98</v>
      </c>
      <c r="AF4440" t="s">
        <v>98</v>
      </c>
    </row>
    <row r="4441" spans="1:32">
      <c r="A4441" s="3" t="s">
        <v>184</v>
      </c>
      <c r="B4441">
        <v>4431</v>
      </c>
      <c r="C4441" s="6">
        <v>216772</v>
      </c>
      <c r="D4441" t="s">
        <v>136</v>
      </c>
      <c r="E4441" s="2" t="s">
        <v>98</v>
      </c>
      <c r="F4441" s="2" t="s">
        <v>98</v>
      </c>
      <c r="G4441" s="2" t="s">
        <v>98</v>
      </c>
      <c r="H4441" s="2" t="s">
        <v>98</v>
      </c>
      <c r="I4441" s="2" t="s">
        <v>146</v>
      </c>
      <c r="J4441" s="2" t="s">
        <v>97</v>
      </c>
      <c r="K4441" s="2" t="s">
        <v>135</v>
      </c>
      <c r="L4441" t="s">
        <v>138</v>
      </c>
      <c r="M4441" s="2" t="s">
        <v>101</v>
      </c>
      <c r="N4441" s="71" t="s">
        <v>97</v>
      </c>
      <c r="O4441" s="71" t="s">
        <v>174</v>
      </c>
      <c r="P4441" s="4" t="s">
        <v>182</v>
      </c>
      <c r="Q4441" s="2" t="s">
        <v>98</v>
      </c>
      <c r="R4441" s="2" t="s">
        <v>98</v>
      </c>
      <c r="S4441" t="s">
        <v>98</v>
      </c>
      <c r="T4441" t="s">
        <v>98</v>
      </c>
      <c r="U4441" s="2" t="s">
        <v>98</v>
      </c>
      <c r="V4441" s="2" t="s">
        <v>98</v>
      </c>
      <c r="W4441" s="2" t="s">
        <v>98</v>
      </c>
      <c r="X4441" s="2" t="s">
        <v>98</v>
      </c>
      <c r="Y4441" s="2" t="s">
        <v>99</v>
      </c>
      <c r="Z4441" s="2" t="s">
        <v>98</v>
      </c>
      <c r="AA4441" s="2" t="s">
        <v>98</v>
      </c>
      <c r="AB4441" s="2" t="s">
        <v>185</v>
      </c>
      <c r="AC4441" t="s">
        <v>168</v>
      </c>
      <c r="AD4441" t="s">
        <v>98</v>
      </c>
      <c r="AE4441" s="1" t="s">
        <v>98</v>
      </c>
      <c r="AF4441" t="s">
        <v>97</v>
      </c>
    </row>
    <row r="4442" spans="1:32">
      <c r="A4442" s="3" t="s">
        <v>184</v>
      </c>
      <c r="B4442">
        <v>4432</v>
      </c>
      <c r="C4442" s="6">
        <v>216783</v>
      </c>
      <c r="D4442" t="s">
        <v>137</v>
      </c>
      <c r="E4442" s="2" t="s">
        <v>98</v>
      </c>
      <c r="F4442" s="2" t="s">
        <v>98</v>
      </c>
      <c r="G4442" s="2" t="s">
        <v>98</v>
      </c>
      <c r="H4442" s="2" t="s">
        <v>97</v>
      </c>
      <c r="I4442" s="2" t="s">
        <v>145</v>
      </c>
      <c r="J4442" s="2" t="s">
        <v>97</v>
      </c>
      <c r="K4442" s="2" t="s">
        <v>134</v>
      </c>
      <c r="L4442" t="s">
        <v>140</v>
      </c>
      <c r="M4442" s="2" t="s">
        <v>100</v>
      </c>
      <c r="N4442" s="71" t="s">
        <v>97</v>
      </c>
      <c r="O4442" s="71" t="s">
        <v>174</v>
      </c>
      <c r="P4442" s="4" t="s">
        <v>182</v>
      </c>
      <c r="Q4442" s="2" t="s">
        <v>98</v>
      </c>
      <c r="R4442" s="2" t="s">
        <v>98</v>
      </c>
      <c r="S4442" t="s">
        <v>98</v>
      </c>
      <c r="T4442" t="s">
        <v>98</v>
      </c>
      <c r="U4442" s="2" t="s">
        <v>98</v>
      </c>
      <c r="V4442" s="2" t="s">
        <v>98</v>
      </c>
      <c r="W4442" s="2" t="s">
        <v>98</v>
      </c>
      <c r="X4442" s="2" t="s">
        <v>98</v>
      </c>
      <c r="Y4442" s="2" t="s">
        <v>99</v>
      </c>
      <c r="Z4442" s="2" t="s">
        <v>98</v>
      </c>
      <c r="AA4442" s="2" t="s">
        <v>98</v>
      </c>
      <c r="AB4442" s="2" t="s">
        <v>97</v>
      </c>
      <c r="AC4442" t="s">
        <v>190</v>
      </c>
      <c r="AD4442" t="s">
        <v>97</v>
      </c>
      <c r="AE4442" s="1" t="s">
        <v>98</v>
      </c>
      <c r="AF4442" t="s">
        <v>97</v>
      </c>
    </row>
    <row r="4443" spans="1:32">
      <c r="A4443" s="3" t="s">
        <v>184</v>
      </c>
      <c r="B4443">
        <v>4433</v>
      </c>
      <c r="C4443" s="6">
        <v>216796</v>
      </c>
      <c r="D4443" t="s">
        <v>137</v>
      </c>
      <c r="E4443" s="2" t="s">
        <v>98</v>
      </c>
      <c r="F4443" s="2" t="s">
        <v>98</v>
      </c>
      <c r="G4443" s="2" t="s">
        <v>98</v>
      </c>
      <c r="H4443" s="2" t="s">
        <v>97</v>
      </c>
      <c r="I4443" s="2" t="s">
        <v>145</v>
      </c>
      <c r="J4443" s="2" t="s">
        <v>97</v>
      </c>
      <c r="K4443" s="2" t="s">
        <v>134</v>
      </c>
      <c r="L4443" t="s">
        <v>140</v>
      </c>
      <c r="M4443" s="2" t="s">
        <v>100</v>
      </c>
      <c r="N4443" s="71" t="s">
        <v>97</v>
      </c>
      <c r="O4443" s="71" t="s">
        <v>174</v>
      </c>
      <c r="P4443" s="4" t="s">
        <v>182</v>
      </c>
      <c r="Q4443" s="2" t="s">
        <v>98</v>
      </c>
      <c r="R4443" s="2" t="s">
        <v>98</v>
      </c>
      <c r="S4443" t="s">
        <v>98</v>
      </c>
      <c r="T4443" t="s">
        <v>98</v>
      </c>
      <c r="U4443" s="2" t="s">
        <v>98</v>
      </c>
      <c r="V4443" s="2" t="s">
        <v>98</v>
      </c>
      <c r="W4443" s="2" t="s">
        <v>98</v>
      </c>
      <c r="X4443" s="2" t="s">
        <v>98</v>
      </c>
      <c r="Y4443" s="2" t="s">
        <v>186</v>
      </c>
      <c r="Z4443" s="2" t="s">
        <v>98</v>
      </c>
      <c r="AA4443" s="2" t="s">
        <v>98</v>
      </c>
      <c r="AB4443" s="2" t="s">
        <v>97</v>
      </c>
      <c r="AC4443" t="s">
        <v>190</v>
      </c>
      <c r="AD4443" t="s">
        <v>97</v>
      </c>
      <c r="AE4443" s="1" t="s">
        <v>98</v>
      </c>
      <c r="AF4443" t="s">
        <v>98</v>
      </c>
    </row>
    <row r="4444" spans="1:32">
      <c r="A4444" s="3" t="s">
        <v>184</v>
      </c>
      <c r="B4444">
        <v>4434</v>
      </c>
      <c r="C4444" s="6">
        <v>216798</v>
      </c>
      <c r="D4444" t="s">
        <v>137</v>
      </c>
      <c r="E4444" s="2" t="s">
        <v>98</v>
      </c>
      <c r="F4444" s="2" t="s">
        <v>98</v>
      </c>
      <c r="G4444" s="2" t="s">
        <v>98</v>
      </c>
      <c r="H4444" s="2" t="s">
        <v>97</v>
      </c>
      <c r="I4444" s="2" t="s">
        <v>145</v>
      </c>
      <c r="J4444" s="2" t="s">
        <v>97</v>
      </c>
      <c r="K4444" s="2" t="s">
        <v>134</v>
      </c>
      <c r="L4444" t="s">
        <v>140</v>
      </c>
      <c r="M4444" s="2" t="s">
        <v>100</v>
      </c>
      <c r="N4444" s="71" t="s">
        <v>98</v>
      </c>
      <c r="O4444" s="71" t="s">
        <v>174</v>
      </c>
      <c r="P4444" s="4" t="s">
        <v>97</v>
      </c>
      <c r="Q4444" s="2" t="s">
        <v>98</v>
      </c>
      <c r="R4444" s="2" t="s">
        <v>98</v>
      </c>
      <c r="S4444" t="s">
        <v>97</v>
      </c>
      <c r="T4444" t="s">
        <v>98</v>
      </c>
      <c r="U4444" s="2" t="s">
        <v>98</v>
      </c>
      <c r="V4444" s="2" t="s">
        <v>98</v>
      </c>
      <c r="W4444" s="2" t="s">
        <v>98</v>
      </c>
      <c r="X4444" s="2" t="s">
        <v>98</v>
      </c>
      <c r="Y4444" s="2" t="s">
        <v>98</v>
      </c>
      <c r="Z4444" s="2" t="s">
        <v>98</v>
      </c>
      <c r="AA4444" s="2" t="s">
        <v>98</v>
      </c>
      <c r="AB4444" s="2" t="s">
        <v>98</v>
      </c>
      <c r="AC4444" t="s">
        <v>190</v>
      </c>
      <c r="AD4444" t="s">
        <v>97</v>
      </c>
      <c r="AE4444" s="1" t="s">
        <v>98</v>
      </c>
      <c r="AF4444" t="s">
        <v>98</v>
      </c>
    </row>
    <row r="4445" spans="1:32">
      <c r="A4445" s="3" t="s">
        <v>184</v>
      </c>
      <c r="B4445">
        <v>4435</v>
      </c>
      <c r="C4445" s="6">
        <v>216811</v>
      </c>
      <c r="D4445" t="s">
        <v>136</v>
      </c>
      <c r="E4445" s="2" t="s">
        <v>98</v>
      </c>
      <c r="F4445" s="2" t="s">
        <v>98</v>
      </c>
      <c r="G4445" s="2" t="s">
        <v>98</v>
      </c>
      <c r="H4445" s="2" t="s">
        <v>97</v>
      </c>
      <c r="I4445" s="2" t="s">
        <v>147</v>
      </c>
      <c r="J4445" s="2" t="s">
        <v>97</v>
      </c>
      <c r="K4445" s="2" t="s">
        <v>134</v>
      </c>
      <c r="L4445" t="s">
        <v>139</v>
      </c>
      <c r="M4445" s="2" t="s">
        <v>101</v>
      </c>
      <c r="N4445" s="71" t="s">
        <v>98</v>
      </c>
      <c r="O4445" s="71" t="s">
        <v>174</v>
      </c>
      <c r="P4445" s="4" t="s">
        <v>182</v>
      </c>
      <c r="Q4445" s="2" t="s">
        <v>97</v>
      </c>
      <c r="R4445" s="2" t="s">
        <v>98</v>
      </c>
      <c r="S4445" t="s">
        <v>98</v>
      </c>
      <c r="T4445" t="s">
        <v>98</v>
      </c>
      <c r="U4445" s="2" t="s">
        <v>98</v>
      </c>
      <c r="V4445" s="2" t="s">
        <v>98</v>
      </c>
      <c r="W4445" s="2" t="s">
        <v>98</v>
      </c>
      <c r="X4445" s="2" t="s">
        <v>98</v>
      </c>
      <c r="Y4445" s="2" t="s">
        <v>98</v>
      </c>
      <c r="Z4445" s="2" t="s">
        <v>98</v>
      </c>
      <c r="AA4445" s="2" t="s">
        <v>98</v>
      </c>
      <c r="AB4445" s="2" t="s">
        <v>98</v>
      </c>
      <c r="AC4445" t="s">
        <v>190</v>
      </c>
      <c r="AD4445" t="s">
        <v>97</v>
      </c>
      <c r="AE4445" s="1" t="s">
        <v>98</v>
      </c>
      <c r="AF4445" t="s">
        <v>98</v>
      </c>
    </row>
    <row r="4446" spans="1:32">
      <c r="A4446" s="3" t="s">
        <v>184</v>
      </c>
      <c r="B4446">
        <v>4436</v>
      </c>
      <c r="C4446" s="6">
        <v>216812</v>
      </c>
      <c r="D4446" t="s">
        <v>136</v>
      </c>
      <c r="E4446" s="2" t="s">
        <v>98</v>
      </c>
      <c r="F4446" s="2" t="s">
        <v>98</v>
      </c>
      <c r="G4446" s="2" t="s">
        <v>98</v>
      </c>
      <c r="H4446" s="2" t="s">
        <v>97</v>
      </c>
      <c r="I4446" s="2" t="s">
        <v>144</v>
      </c>
      <c r="J4446" s="2" t="s">
        <v>97</v>
      </c>
      <c r="K4446" s="2" t="s">
        <v>134</v>
      </c>
      <c r="L4446" t="s">
        <v>140</v>
      </c>
      <c r="M4446" s="2" t="s">
        <v>100</v>
      </c>
      <c r="N4446" s="71" t="s">
        <v>97</v>
      </c>
      <c r="O4446" s="71" t="s">
        <v>174</v>
      </c>
      <c r="P4446" s="4" t="s">
        <v>98</v>
      </c>
      <c r="Q4446" s="2" t="s">
        <v>98</v>
      </c>
      <c r="R4446" s="2" t="s">
        <v>98</v>
      </c>
      <c r="S4446" t="s">
        <v>97</v>
      </c>
      <c r="T4446" t="s">
        <v>98</v>
      </c>
      <c r="U4446" s="2" t="s">
        <v>98</v>
      </c>
      <c r="V4446" s="2" t="s">
        <v>97</v>
      </c>
      <c r="W4446" s="2" t="s">
        <v>98</v>
      </c>
      <c r="X4446" s="2" t="s">
        <v>98</v>
      </c>
      <c r="Y4446" s="2" t="s">
        <v>98</v>
      </c>
      <c r="Z4446" s="2" t="s">
        <v>98</v>
      </c>
      <c r="AA4446" s="2" t="s">
        <v>98</v>
      </c>
      <c r="AB4446" s="2" t="s">
        <v>97</v>
      </c>
      <c r="AC4446" t="s">
        <v>190</v>
      </c>
      <c r="AD4446" t="s">
        <v>97</v>
      </c>
      <c r="AE4446" s="1" t="s">
        <v>98</v>
      </c>
      <c r="AF4446" t="s">
        <v>98</v>
      </c>
    </row>
    <row r="4447" spans="1:32">
      <c r="A4447" s="3" t="s">
        <v>184</v>
      </c>
      <c r="B4447">
        <v>4437</v>
      </c>
      <c r="C4447" s="6">
        <v>216843</v>
      </c>
      <c r="D4447" t="s">
        <v>137</v>
      </c>
      <c r="E4447" s="2" t="s">
        <v>98</v>
      </c>
      <c r="F4447" s="2" t="s">
        <v>98</v>
      </c>
      <c r="G4447" s="2" t="s">
        <v>98</v>
      </c>
      <c r="H4447" s="2" t="s">
        <v>97</v>
      </c>
      <c r="I4447" s="2" t="s">
        <v>146</v>
      </c>
      <c r="J4447" s="2" t="s">
        <v>97</v>
      </c>
      <c r="K4447" s="2" t="s">
        <v>134</v>
      </c>
      <c r="L4447" t="s">
        <v>140</v>
      </c>
      <c r="M4447" s="2" t="s">
        <v>100</v>
      </c>
      <c r="N4447" s="71" t="s">
        <v>97</v>
      </c>
      <c r="O4447" s="71" t="s">
        <v>163</v>
      </c>
      <c r="P4447" s="4" t="s">
        <v>182</v>
      </c>
      <c r="Q4447" s="2" t="s">
        <v>98</v>
      </c>
      <c r="R4447" s="2" t="s">
        <v>98</v>
      </c>
      <c r="S4447" t="s">
        <v>98</v>
      </c>
      <c r="T4447" t="s">
        <v>98</v>
      </c>
      <c r="U4447" s="2" t="s">
        <v>98</v>
      </c>
      <c r="V4447" s="2" t="s">
        <v>98</v>
      </c>
      <c r="W4447" s="2" t="s">
        <v>98</v>
      </c>
      <c r="X4447" s="2" t="s">
        <v>98</v>
      </c>
      <c r="Y4447" s="2" t="s">
        <v>186</v>
      </c>
      <c r="Z4447" s="2" t="s">
        <v>98</v>
      </c>
      <c r="AA4447" s="2" t="s">
        <v>98</v>
      </c>
      <c r="AB4447" s="2" t="s">
        <v>97</v>
      </c>
      <c r="AC4447" t="s">
        <v>190</v>
      </c>
      <c r="AD4447" t="s">
        <v>97</v>
      </c>
      <c r="AE4447" s="1" t="s">
        <v>98</v>
      </c>
      <c r="AF4447" t="s">
        <v>98</v>
      </c>
    </row>
    <row r="4448" spans="1:32">
      <c r="A4448" s="3" t="s">
        <v>184</v>
      </c>
      <c r="B4448">
        <v>4438</v>
      </c>
      <c r="C4448" s="6">
        <v>216844</v>
      </c>
      <c r="D4448" t="s">
        <v>136</v>
      </c>
      <c r="E4448" s="2" t="s">
        <v>98</v>
      </c>
      <c r="F4448" s="2" t="s">
        <v>98</v>
      </c>
      <c r="G4448" s="2" t="s">
        <v>98</v>
      </c>
      <c r="H4448" s="2" t="s">
        <v>97</v>
      </c>
      <c r="I4448" s="2" t="s">
        <v>145</v>
      </c>
      <c r="J4448" s="2" t="s">
        <v>97</v>
      </c>
      <c r="K4448" s="2" t="s">
        <v>134</v>
      </c>
      <c r="L4448" t="s">
        <v>140</v>
      </c>
      <c r="M4448" s="2" t="s">
        <v>100</v>
      </c>
      <c r="N4448" s="71" t="s">
        <v>98</v>
      </c>
      <c r="O4448" s="71" t="s">
        <v>174</v>
      </c>
      <c r="P4448" s="4" t="s">
        <v>182</v>
      </c>
      <c r="Q4448" s="2" t="s">
        <v>98</v>
      </c>
      <c r="R4448" s="2" t="s">
        <v>98</v>
      </c>
      <c r="S4448" t="s">
        <v>98</v>
      </c>
      <c r="T4448" t="s">
        <v>98</v>
      </c>
      <c r="U4448" s="2" t="s">
        <v>98</v>
      </c>
      <c r="V4448" s="2" t="s">
        <v>98</v>
      </c>
      <c r="W4448" s="2" t="s">
        <v>98</v>
      </c>
      <c r="X4448" s="2" t="s">
        <v>98</v>
      </c>
      <c r="Y4448" s="2" t="s">
        <v>186</v>
      </c>
      <c r="Z4448" s="2" t="s">
        <v>98</v>
      </c>
      <c r="AA4448" s="2" t="s">
        <v>98</v>
      </c>
      <c r="AB4448" s="2" t="s">
        <v>97</v>
      </c>
      <c r="AC4448" t="s">
        <v>190</v>
      </c>
      <c r="AD4448" t="s">
        <v>97</v>
      </c>
      <c r="AE4448" s="1" t="s">
        <v>98</v>
      </c>
      <c r="AF4448" t="s">
        <v>98</v>
      </c>
    </row>
    <row r="4449" spans="1:32">
      <c r="A4449" s="3" t="s">
        <v>184</v>
      </c>
      <c r="B4449">
        <v>4439</v>
      </c>
      <c r="C4449" s="6">
        <v>216845</v>
      </c>
      <c r="D4449" t="s">
        <v>137</v>
      </c>
      <c r="E4449" s="2" t="s">
        <v>98</v>
      </c>
      <c r="F4449" s="2" t="s">
        <v>98</v>
      </c>
      <c r="G4449" s="2" t="s">
        <v>98</v>
      </c>
      <c r="H4449" s="2" t="s">
        <v>97</v>
      </c>
      <c r="I4449" s="2" t="s">
        <v>145</v>
      </c>
      <c r="J4449" s="2" t="s">
        <v>97</v>
      </c>
      <c r="K4449" s="2" t="s">
        <v>134</v>
      </c>
      <c r="L4449" t="s">
        <v>140</v>
      </c>
      <c r="M4449" s="2" t="s">
        <v>100</v>
      </c>
      <c r="N4449" s="71" t="s">
        <v>98</v>
      </c>
      <c r="O4449" s="71" t="s">
        <v>174</v>
      </c>
      <c r="P4449" s="4" t="s">
        <v>182</v>
      </c>
      <c r="Q4449" s="2" t="s">
        <v>98</v>
      </c>
      <c r="R4449" s="2" t="s">
        <v>98</v>
      </c>
      <c r="S4449" t="s">
        <v>98</v>
      </c>
      <c r="T4449" t="s">
        <v>98</v>
      </c>
      <c r="U4449" s="2" t="s">
        <v>98</v>
      </c>
      <c r="V4449" s="2" t="s">
        <v>98</v>
      </c>
      <c r="W4449" s="2" t="s">
        <v>98</v>
      </c>
      <c r="X4449" s="2" t="s">
        <v>98</v>
      </c>
      <c r="Y4449" s="2" t="s">
        <v>186</v>
      </c>
      <c r="Z4449" s="2" t="s">
        <v>98</v>
      </c>
      <c r="AA4449" s="2" t="s">
        <v>98</v>
      </c>
      <c r="AB4449" s="2" t="s">
        <v>97</v>
      </c>
      <c r="AC4449" t="s">
        <v>190</v>
      </c>
      <c r="AD4449" t="s">
        <v>97</v>
      </c>
      <c r="AE4449" s="1" t="s">
        <v>98</v>
      </c>
      <c r="AF4449" t="s">
        <v>98</v>
      </c>
    </row>
    <row r="4450" spans="1:32">
      <c r="A4450" s="3" t="s">
        <v>184</v>
      </c>
      <c r="B4450">
        <v>4440</v>
      </c>
      <c r="C4450" s="6">
        <v>216888</v>
      </c>
      <c r="D4450" t="s">
        <v>136</v>
      </c>
      <c r="E4450" s="2" t="s">
        <v>98</v>
      </c>
      <c r="F4450" s="2" t="s">
        <v>98</v>
      </c>
      <c r="G4450" s="2" t="s">
        <v>98</v>
      </c>
      <c r="H4450" s="2" t="s">
        <v>97</v>
      </c>
      <c r="I4450" s="2" t="s">
        <v>149</v>
      </c>
      <c r="J4450" s="2" t="s">
        <v>97</v>
      </c>
      <c r="K4450" s="2" t="s">
        <v>134</v>
      </c>
      <c r="L4450" t="s">
        <v>140</v>
      </c>
      <c r="M4450" s="2" t="s">
        <v>101</v>
      </c>
      <c r="N4450" s="71" t="s">
        <v>97</v>
      </c>
      <c r="O4450" s="71" t="s">
        <v>174</v>
      </c>
      <c r="P4450" s="4" t="s">
        <v>182</v>
      </c>
      <c r="Q4450" s="2" t="s">
        <v>98</v>
      </c>
      <c r="R4450" s="2" t="s">
        <v>98</v>
      </c>
      <c r="S4450" t="s">
        <v>98</v>
      </c>
      <c r="T4450" t="s">
        <v>98</v>
      </c>
      <c r="U4450" s="2" t="s">
        <v>98</v>
      </c>
      <c r="V4450" s="2" t="s">
        <v>98</v>
      </c>
      <c r="W4450" s="2" t="s">
        <v>98</v>
      </c>
      <c r="X4450" s="2" t="s">
        <v>98</v>
      </c>
      <c r="Y4450" s="2" t="s">
        <v>186</v>
      </c>
      <c r="Z4450" s="2" t="s">
        <v>98</v>
      </c>
      <c r="AA4450" s="2" t="s">
        <v>98</v>
      </c>
      <c r="AB4450" s="2" t="s">
        <v>97</v>
      </c>
      <c r="AC4450" t="s">
        <v>190</v>
      </c>
      <c r="AD4450" t="s">
        <v>97</v>
      </c>
      <c r="AE4450" s="1" t="s">
        <v>98</v>
      </c>
      <c r="AF4450" t="s">
        <v>98</v>
      </c>
    </row>
    <row r="4451" spans="1:32">
      <c r="A4451" s="3" t="s">
        <v>184</v>
      </c>
      <c r="B4451">
        <v>4441</v>
      </c>
      <c r="C4451" s="6">
        <v>216895</v>
      </c>
      <c r="D4451" t="s">
        <v>136</v>
      </c>
      <c r="E4451" s="2" t="s">
        <v>98</v>
      </c>
      <c r="F4451" s="2" t="s">
        <v>98</v>
      </c>
      <c r="G4451" s="2" t="s">
        <v>98</v>
      </c>
      <c r="H4451" s="2" t="s">
        <v>97</v>
      </c>
      <c r="I4451" s="2" t="s">
        <v>149</v>
      </c>
      <c r="J4451" s="2" t="s">
        <v>97</v>
      </c>
      <c r="K4451" s="2" t="s">
        <v>134</v>
      </c>
      <c r="L4451" t="s">
        <v>140</v>
      </c>
      <c r="M4451" s="2" t="s">
        <v>100</v>
      </c>
      <c r="N4451" s="71" t="s">
        <v>97</v>
      </c>
      <c r="O4451" s="71" t="s">
        <v>174</v>
      </c>
      <c r="P4451" s="4" t="s">
        <v>182</v>
      </c>
      <c r="Q4451" s="2" t="s">
        <v>98</v>
      </c>
      <c r="R4451" s="2" t="s">
        <v>98</v>
      </c>
      <c r="S4451" t="s">
        <v>98</v>
      </c>
      <c r="T4451" t="s">
        <v>98</v>
      </c>
      <c r="U4451" s="2" t="s">
        <v>98</v>
      </c>
      <c r="V4451" s="2" t="s">
        <v>98</v>
      </c>
      <c r="W4451" s="2" t="s">
        <v>98</v>
      </c>
      <c r="X4451" s="2" t="s">
        <v>98</v>
      </c>
      <c r="Y4451" s="2" t="s">
        <v>186</v>
      </c>
      <c r="Z4451" s="2" t="s">
        <v>98</v>
      </c>
      <c r="AA4451" s="2" t="s">
        <v>98</v>
      </c>
      <c r="AB4451" s="2" t="s">
        <v>98</v>
      </c>
      <c r="AC4451" t="s">
        <v>190</v>
      </c>
      <c r="AD4451" t="s">
        <v>97</v>
      </c>
      <c r="AE4451" s="1" t="s">
        <v>98</v>
      </c>
      <c r="AF4451" t="s">
        <v>98</v>
      </c>
    </row>
    <row r="4452" spans="1:32">
      <c r="A4452" s="3" t="s">
        <v>181</v>
      </c>
      <c r="B4452">
        <v>4442</v>
      </c>
      <c r="C4452" s="6">
        <v>216906</v>
      </c>
      <c r="D4452" t="s">
        <v>136</v>
      </c>
      <c r="E4452" s="2" t="s">
        <v>98</v>
      </c>
      <c r="F4452" s="2" t="s">
        <v>98</v>
      </c>
      <c r="G4452" s="2" t="s">
        <v>98</v>
      </c>
      <c r="H4452" s="2" t="s">
        <v>98</v>
      </c>
      <c r="I4452" s="2" t="s">
        <v>145</v>
      </c>
      <c r="J4452" s="2" t="s">
        <v>97</v>
      </c>
      <c r="K4452" s="2" t="s">
        <v>134</v>
      </c>
      <c r="L4452" t="s">
        <v>140</v>
      </c>
      <c r="M4452" s="2" t="s">
        <v>100</v>
      </c>
      <c r="N4452" s="71" t="s">
        <v>97</v>
      </c>
      <c r="O4452" s="71" t="s">
        <v>174</v>
      </c>
      <c r="P4452" s="4" t="s">
        <v>97</v>
      </c>
      <c r="Q4452" s="2" t="s">
        <v>98</v>
      </c>
      <c r="R4452" s="2" t="s">
        <v>98</v>
      </c>
      <c r="S4452" t="s">
        <v>97</v>
      </c>
      <c r="T4452" t="s">
        <v>98</v>
      </c>
      <c r="U4452" s="2" t="s">
        <v>98</v>
      </c>
      <c r="V4452" s="2" t="s">
        <v>98</v>
      </c>
      <c r="W4452" s="2" t="s">
        <v>98</v>
      </c>
      <c r="X4452" s="2" t="s">
        <v>98</v>
      </c>
      <c r="Y4452" s="2" t="s">
        <v>186</v>
      </c>
      <c r="Z4452" s="2" t="s">
        <v>98</v>
      </c>
      <c r="AA4452" s="2" t="s">
        <v>98</v>
      </c>
      <c r="AB4452" s="2" t="s">
        <v>97</v>
      </c>
      <c r="AC4452" t="s">
        <v>190</v>
      </c>
      <c r="AD4452" t="s">
        <v>97</v>
      </c>
      <c r="AE4452" s="1" t="s">
        <v>98</v>
      </c>
      <c r="AF4452" t="s">
        <v>97</v>
      </c>
    </row>
    <row r="4453" spans="1:32">
      <c r="A4453" s="3" t="s">
        <v>181</v>
      </c>
      <c r="B4453">
        <v>4443</v>
      </c>
      <c r="C4453" s="6">
        <v>216908</v>
      </c>
      <c r="D4453" t="s">
        <v>136</v>
      </c>
      <c r="E4453" s="2" t="s">
        <v>98</v>
      </c>
      <c r="F4453" s="2" t="s">
        <v>98</v>
      </c>
      <c r="G4453" s="2" t="s">
        <v>98</v>
      </c>
      <c r="H4453" s="2" t="s">
        <v>98</v>
      </c>
      <c r="I4453" s="2" t="s">
        <v>145</v>
      </c>
      <c r="J4453" s="2" t="s">
        <v>97</v>
      </c>
      <c r="K4453" s="2" t="s">
        <v>134</v>
      </c>
      <c r="L4453" t="s">
        <v>140</v>
      </c>
      <c r="M4453" s="2" t="s">
        <v>100</v>
      </c>
      <c r="N4453" s="71" t="s">
        <v>97</v>
      </c>
      <c r="O4453" s="71" t="s">
        <v>174</v>
      </c>
      <c r="P4453" s="4" t="s">
        <v>97</v>
      </c>
      <c r="Q4453" s="2" t="s">
        <v>98</v>
      </c>
      <c r="R4453" s="2" t="s">
        <v>98</v>
      </c>
      <c r="S4453" t="s">
        <v>97</v>
      </c>
      <c r="T4453" t="s">
        <v>98</v>
      </c>
      <c r="U4453" s="2" t="s">
        <v>98</v>
      </c>
      <c r="V4453" s="2" t="s">
        <v>98</v>
      </c>
      <c r="W4453" s="2" t="s">
        <v>98</v>
      </c>
      <c r="X4453" s="2" t="s">
        <v>98</v>
      </c>
      <c r="Y4453" s="2" t="s">
        <v>186</v>
      </c>
      <c r="Z4453" s="2" t="s">
        <v>98</v>
      </c>
      <c r="AA4453" s="2" t="s">
        <v>98</v>
      </c>
      <c r="AB4453" s="2" t="s">
        <v>97</v>
      </c>
      <c r="AC4453" t="s">
        <v>190</v>
      </c>
      <c r="AD4453" t="s">
        <v>97</v>
      </c>
      <c r="AE4453" s="1" t="s">
        <v>98</v>
      </c>
      <c r="AF4453" t="s">
        <v>97</v>
      </c>
    </row>
    <row r="4454" spans="1:32">
      <c r="A4454" s="3" t="s">
        <v>184</v>
      </c>
      <c r="B4454">
        <v>4444</v>
      </c>
      <c r="C4454" s="6">
        <v>216966</v>
      </c>
      <c r="D4454" t="s">
        <v>137</v>
      </c>
      <c r="E4454" s="2" t="s">
        <v>98</v>
      </c>
      <c r="F4454" s="2" t="s">
        <v>98</v>
      </c>
      <c r="G4454" s="2" t="s">
        <v>98</v>
      </c>
      <c r="H4454" s="2" t="s">
        <v>97</v>
      </c>
      <c r="I4454" s="2" t="s">
        <v>146</v>
      </c>
      <c r="J4454" s="2" t="s">
        <v>97</v>
      </c>
      <c r="K4454" s="2" t="s">
        <v>134</v>
      </c>
      <c r="L4454" t="s">
        <v>140</v>
      </c>
      <c r="M4454" s="2" t="s">
        <v>100</v>
      </c>
      <c r="N4454" s="71" t="s">
        <v>97</v>
      </c>
      <c r="O4454" s="71" t="s">
        <v>163</v>
      </c>
      <c r="P4454" s="4" t="s">
        <v>182</v>
      </c>
      <c r="Q4454" s="2" t="s">
        <v>98</v>
      </c>
      <c r="R4454" s="2" t="s">
        <v>98</v>
      </c>
      <c r="S4454" t="s">
        <v>98</v>
      </c>
      <c r="T4454" t="s">
        <v>98</v>
      </c>
      <c r="U4454" s="2" t="s">
        <v>98</v>
      </c>
      <c r="V4454" s="2" t="s">
        <v>98</v>
      </c>
      <c r="W4454" s="2" t="s">
        <v>98</v>
      </c>
      <c r="X4454" s="2" t="s">
        <v>98</v>
      </c>
      <c r="Y4454" s="2" t="s">
        <v>186</v>
      </c>
      <c r="Z4454" s="2" t="s">
        <v>98</v>
      </c>
      <c r="AA4454" s="2" t="s">
        <v>98</v>
      </c>
      <c r="AB4454" s="2" t="s">
        <v>99</v>
      </c>
      <c r="AC4454" t="s">
        <v>190</v>
      </c>
      <c r="AD4454" t="s">
        <v>97</v>
      </c>
      <c r="AE4454" s="1" t="s">
        <v>98</v>
      </c>
      <c r="AF4454" t="s">
        <v>98</v>
      </c>
    </row>
    <row r="4455" spans="1:32">
      <c r="A4455" s="3" t="s">
        <v>184</v>
      </c>
      <c r="B4455">
        <v>4445</v>
      </c>
      <c r="C4455" s="6">
        <v>216995</v>
      </c>
      <c r="D4455" t="s">
        <v>136</v>
      </c>
      <c r="E4455" s="2" t="s">
        <v>98</v>
      </c>
      <c r="F4455" s="2" t="s">
        <v>98</v>
      </c>
      <c r="G4455" s="2" t="s">
        <v>98</v>
      </c>
      <c r="H4455" s="2" t="s">
        <v>97</v>
      </c>
      <c r="I4455" s="2" t="s">
        <v>146</v>
      </c>
      <c r="J4455" s="2" t="s">
        <v>97</v>
      </c>
      <c r="K4455" s="2" t="s">
        <v>134</v>
      </c>
      <c r="L4455" t="s">
        <v>140</v>
      </c>
      <c r="M4455" s="2" t="s">
        <v>100</v>
      </c>
      <c r="N4455" s="71" t="s">
        <v>97</v>
      </c>
      <c r="O4455" s="71" t="s">
        <v>163</v>
      </c>
      <c r="P4455" s="4" t="s">
        <v>182</v>
      </c>
      <c r="Q4455" s="2" t="s">
        <v>98</v>
      </c>
      <c r="R4455" s="2" t="s">
        <v>98</v>
      </c>
      <c r="S4455" t="s">
        <v>98</v>
      </c>
      <c r="T4455" t="s">
        <v>98</v>
      </c>
      <c r="U4455" s="2" t="s">
        <v>98</v>
      </c>
      <c r="V4455" s="2" t="s">
        <v>98</v>
      </c>
      <c r="W4455" s="2" t="s">
        <v>98</v>
      </c>
      <c r="X4455" s="2" t="s">
        <v>98</v>
      </c>
      <c r="Y4455" s="2" t="s">
        <v>98</v>
      </c>
      <c r="Z4455" s="2" t="s">
        <v>98</v>
      </c>
      <c r="AA4455" s="2" t="s">
        <v>98</v>
      </c>
      <c r="AB4455" s="2" t="s">
        <v>97</v>
      </c>
      <c r="AC4455" t="s">
        <v>190</v>
      </c>
      <c r="AD4455" t="s">
        <v>97</v>
      </c>
      <c r="AE4455" s="1" t="s">
        <v>98</v>
      </c>
      <c r="AF4455" t="s">
        <v>98</v>
      </c>
    </row>
    <row r="4456" spans="1:32">
      <c r="A4456" s="3" t="s">
        <v>184</v>
      </c>
      <c r="B4456">
        <v>4446</v>
      </c>
      <c r="C4456" s="6">
        <v>217035</v>
      </c>
      <c r="D4456" t="s">
        <v>136</v>
      </c>
      <c r="E4456" s="2" t="s">
        <v>98</v>
      </c>
      <c r="F4456" s="2" t="s">
        <v>98</v>
      </c>
      <c r="G4456" s="2" t="s">
        <v>97</v>
      </c>
      <c r="H4456" s="2" t="s">
        <v>97</v>
      </c>
      <c r="I4456" s="2" t="s">
        <v>148</v>
      </c>
      <c r="J4456" s="2" t="s">
        <v>98</v>
      </c>
      <c r="K4456" s="2" t="s">
        <v>135</v>
      </c>
      <c r="L4456" t="s">
        <v>138</v>
      </c>
      <c r="M4456" s="2" t="s">
        <v>100</v>
      </c>
      <c r="N4456" s="71" t="s">
        <v>97</v>
      </c>
      <c r="O4456" s="71" t="s">
        <v>174</v>
      </c>
      <c r="P4456" s="4" t="s">
        <v>97</v>
      </c>
      <c r="Q4456" s="2" t="s">
        <v>98</v>
      </c>
      <c r="R4456" s="2" t="s">
        <v>98</v>
      </c>
      <c r="S4456" t="s">
        <v>97</v>
      </c>
      <c r="T4456" t="s">
        <v>98</v>
      </c>
      <c r="U4456" s="2" t="s">
        <v>98</v>
      </c>
      <c r="V4456" s="2" t="s">
        <v>98</v>
      </c>
      <c r="W4456" s="2" t="s">
        <v>98</v>
      </c>
      <c r="X4456" s="2" t="s">
        <v>98</v>
      </c>
      <c r="Y4456" s="2" t="s">
        <v>99</v>
      </c>
      <c r="Z4456" s="2" t="s">
        <v>98</v>
      </c>
      <c r="AA4456" s="2" t="s">
        <v>98</v>
      </c>
      <c r="AB4456" s="2" t="s">
        <v>185</v>
      </c>
      <c r="AC4456" t="s">
        <v>190</v>
      </c>
      <c r="AD4456" t="s">
        <v>98</v>
      </c>
      <c r="AE4456" s="1" t="s">
        <v>98</v>
      </c>
      <c r="AF4456" t="s">
        <v>97</v>
      </c>
    </row>
    <row r="4457" spans="1:32">
      <c r="A4457" s="3" t="s">
        <v>184</v>
      </c>
      <c r="B4457">
        <v>4447</v>
      </c>
      <c r="C4457" s="6">
        <v>217052</v>
      </c>
      <c r="D4457" t="s">
        <v>137</v>
      </c>
      <c r="E4457" s="2" t="s">
        <v>98</v>
      </c>
      <c r="F4457" s="2" t="s">
        <v>98</v>
      </c>
      <c r="G4457" s="2" t="s">
        <v>97</v>
      </c>
      <c r="H4457" s="2" t="s">
        <v>98</v>
      </c>
      <c r="I4457" s="2" t="s">
        <v>145</v>
      </c>
      <c r="J4457" s="2" t="s">
        <v>98</v>
      </c>
      <c r="K4457" s="2" t="s">
        <v>135</v>
      </c>
      <c r="L4457" t="s">
        <v>138</v>
      </c>
      <c r="M4457" s="2" t="s">
        <v>101</v>
      </c>
      <c r="N4457" s="71" t="s">
        <v>97</v>
      </c>
      <c r="O4457" s="71" t="s">
        <v>174</v>
      </c>
      <c r="P4457" s="4" t="s">
        <v>97</v>
      </c>
      <c r="Q4457" s="2" t="s">
        <v>98</v>
      </c>
      <c r="R4457" s="2" t="s">
        <v>98</v>
      </c>
      <c r="S4457" t="s">
        <v>97</v>
      </c>
      <c r="T4457" t="s">
        <v>98</v>
      </c>
      <c r="U4457" s="2" t="s">
        <v>98</v>
      </c>
      <c r="V4457" s="2" t="s">
        <v>98</v>
      </c>
      <c r="W4457" s="2" t="s">
        <v>98</v>
      </c>
      <c r="X4457" s="2" t="s">
        <v>98</v>
      </c>
      <c r="Y4457" s="2" t="s">
        <v>99</v>
      </c>
      <c r="Z4457" s="2" t="s">
        <v>98</v>
      </c>
      <c r="AA4457" s="2" t="s">
        <v>98</v>
      </c>
      <c r="AB4457" s="2" t="s">
        <v>185</v>
      </c>
      <c r="AC4457" t="s">
        <v>190</v>
      </c>
      <c r="AD4457" t="s">
        <v>98</v>
      </c>
      <c r="AE4457" s="1" t="s">
        <v>98</v>
      </c>
      <c r="AF4457" t="s">
        <v>99</v>
      </c>
    </row>
    <row r="4458" spans="1:32">
      <c r="A4458" s="3" t="s">
        <v>181</v>
      </c>
      <c r="B4458">
        <v>4448</v>
      </c>
      <c r="C4458" s="6">
        <v>217053</v>
      </c>
      <c r="D4458" t="s">
        <v>137</v>
      </c>
      <c r="E4458" s="2" t="s">
        <v>98</v>
      </c>
      <c r="F4458" s="2" t="s">
        <v>98</v>
      </c>
      <c r="G4458" s="2" t="s">
        <v>98</v>
      </c>
      <c r="H4458" s="2" t="s">
        <v>99</v>
      </c>
      <c r="I4458" s="2" t="s">
        <v>145</v>
      </c>
      <c r="J4458" s="2" t="s">
        <v>97</v>
      </c>
      <c r="K4458" s="2" t="s">
        <v>134</v>
      </c>
      <c r="L4458" t="s">
        <v>139</v>
      </c>
      <c r="M4458" s="2" t="s">
        <v>100</v>
      </c>
      <c r="N4458" s="71" t="s">
        <v>97</v>
      </c>
      <c r="O4458" s="71" t="s">
        <v>174</v>
      </c>
      <c r="P4458" s="4" t="s">
        <v>97</v>
      </c>
      <c r="Q4458" s="2" t="s">
        <v>98</v>
      </c>
      <c r="R4458" s="2" t="s">
        <v>98</v>
      </c>
      <c r="S4458" t="s">
        <v>97</v>
      </c>
      <c r="T4458" t="s">
        <v>98</v>
      </c>
      <c r="U4458" s="2" t="s">
        <v>98</v>
      </c>
      <c r="V4458" s="2" t="s">
        <v>98</v>
      </c>
      <c r="W4458" s="2" t="s">
        <v>98</v>
      </c>
      <c r="X4458" s="2" t="s">
        <v>98</v>
      </c>
      <c r="Y4458" s="2" t="s">
        <v>98</v>
      </c>
      <c r="Z4458" s="2" t="s">
        <v>98</v>
      </c>
      <c r="AA4458" s="2" t="s">
        <v>98</v>
      </c>
      <c r="AB4458" s="2" t="s">
        <v>97</v>
      </c>
      <c r="AC4458" t="s">
        <v>190</v>
      </c>
      <c r="AD4458" t="s">
        <v>97</v>
      </c>
      <c r="AE4458" s="1" t="s">
        <v>98</v>
      </c>
      <c r="AF4458" t="s">
        <v>97</v>
      </c>
    </row>
    <row r="4459" spans="1:32">
      <c r="A4459" s="3" t="s">
        <v>184</v>
      </c>
      <c r="B4459">
        <v>4449</v>
      </c>
      <c r="C4459" s="6">
        <v>217056</v>
      </c>
      <c r="D4459" t="s">
        <v>137</v>
      </c>
      <c r="E4459" s="2" t="s">
        <v>98</v>
      </c>
      <c r="F4459" s="2" t="s">
        <v>98</v>
      </c>
      <c r="G4459" s="2" t="s">
        <v>98</v>
      </c>
      <c r="H4459" s="2" t="s">
        <v>97</v>
      </c>
      <c r="I4459" s="2" t="s">
        <v>148</v>
      </c>
      <c r="J4459" s="2" t="s">
        <v>97</v>
      </c>
      <c r="K4459" s="2" t="s">
        <v>134</v>
      </c>
      <c r="L4459" t="s">
        <v>140</v>
      </c>
      <c r="M4459" s="2" t="s">
        <v>100</v>
      </c>
      <c r="N4459" s="71" t="s">
        <v>97</v>
      </c>
      <c r="O4459" s="71" t="s">
        <v>174</v>
      </c>
      <c r="P4459" s="4" t="s">
        <v>182</v>
      </c>
      <c r="Q4459" s="2" t="s">
        <v>98</v>
      </c>
      <c r="R4459" s="2" t="s">
        <v>98</v>
      </c>
      <c r="S4459" t="s">
        <v>98</v>
      </c>
      <c r="T4459" t="s">
        <v>98</v>
      </c>
      <c r="U4459" s="2" t="s">
        <v>98</v>
      </c>
      <c r="V4459" s="2" t="s">
        <v>98</v>
      </c>
      <c r="W4459" s="2" t="s">
        <v>98</v>
      </c>
      <c r="X4459" s="2" t="s">
        <v>98</v>
      </c>
      <c r="Y4459" s="2" t="s">
        <v>186</v>
      </c>
      <c r="Z4459" s="2" t="s">
        <v>98</v>
      </c>
      <c r="AA4459" s="2" t="s">
        <v>98</v>
      </c>
      <c r="AB4459" s="2" t="s">
        <v>97</v>
      </c>
      <c r="AC4459" t="s">
        <v>190</v>
      </c>
      <c r="AD4459" t="s">
        <v>97</v>
      </c>
      <c r="AE4459" s="1" t="s">
        <v>98</v>
      </c>
      <c r="AF4459" t="s">
        <v>98</v>
      </c>
    </row>
    <row r="4460" spans="1:32">
      <c r="A4460" s="3" t="s">
        <v>184</v>
      </c>
      <c r="B4460">
        <v>4450</v>
      </c>
      <c r="C4460" s="6">
        <v>217088</v>
      </c>
      <c r="D4460" t="s">
        <v>136</v>
      </c>
      <c r="E4460" s="2" t="s">
        <v>98</v>
      </c>
      <c r="F4460" s="2" t="s">
        <v>98</v>
      </c>
      <c r="G4460" s="2" t="s">
        <v>98</v>
      </c>
      <c r="H4460" s="2" t="s">
        <v>97</v>
      </c>
      <c r="I4460" s="2" t="s">
        <v>146</v>
      </c>
      <c r="J4460" s="2" t="s">
        <v>97</v>
      </c>
      <c r="K4460" s="2" t="s">
        <v>134</v>
      </c>
      <c r="L4460" t="s">
        <v>140</v>
      </c>
      <c r="M4460" s="2" t="s">
        <v>101</v>
      </c>
      <c r="N4460" s="71" t="s">
        <v>98</v>
      </c>
      <c r="O4460" s="71" t="s">
        <v>174</v>
      </c>
      <c r="P4460" s="4" t="s">
        <v>182</v>
      </c>
      <c r="Q4460" s="2" t="s">
        <v>98</v>
      </c>
      <c r="R4460" s="2" t="s">
        <v>98</v>
      </c>
      <c r="S4460" t="s">
        <v>98</v>
      </c>
      <c r="T4460" t="s">
        <v>98</v>
      </c>
      <c r="U4460" s="2" t="s">
        <v>98</v>
      </c>
      <c r="V4460" s="2" t="s">
        <v>98</v>
      </c>
      <c r="W4460" s="2" t="s">
        <v>98</v>
      </c>
      <c r="X4460" s="2" t="s">
        <v>98</v>
      </c>
      <c r="Y4460" s="2" t="s">
        <v>186</v>
      </c>
      <c r="Z4460" s="2" t="s">
        <v>98</v>
      </c>
      <c r="AA4460" s="2" t="s">
        <v>98</v>
      </c>
      <c r="AB4460" s="2" t="s">
        <v>97</v>
      </c>
      <c r="AC4460" t="s">
        <v>190</v>
      </c>
      <c r="AD4460" t="s">
        <v>97</v>
      </c>
      <c r="AE4460" s="1" t="s">
        <v>98</v>
      </c>
      <c r="AF4460" t="s">
        <v>98</v>
      </c>
    </row>
    <row r="4461" spans="1:32">
      <c r="A4461" s="3" t="s">
        <v>184</v>
      </c>
      <c r="B4461">
        <v>4451</v>
      </c>
      <c r="C4461" s="6">
        <v>217204</v>
      </c>
      <c r="D4461" t="s">
        <v>137</v>
      </c>
      <c r="E4461" s="2" t="s">
        <v>98</v>
      </c>
      <c r="F4461" s="2" t="s">
        <v>98</v>
      </c>
      <c r="G4461" s="2" t="s">
        <v>98</v>
      </c>
      <c r="H4461" s="2" t="s">
        <v>97</v>
      </c>
      <c r="I4461" s="2" t="s">
        <v>148</v>
      </c>
      <c r="J4461" s="2" t="s">
        <v>97</v>
      </c>
      <c r="K4461" s="2" t="s">
        <v>134</v>
      </c>
      <c r="L4461" t="s">
        <v>139</v>
      </c>
      <c r="M4461" s="2" t="s">
        <v>100</v>
      </c>
      <c r="N4461" s="71" t="s">
        <v>97</v>
      </c>
      <c r="O4461" s="71" t="s">
        <v>174</v>
      </c>
      <c r="P4461" s="4" t="s">
        <v>97</v>
      </c>
      <c r="Q4461" s="2" t="s">
        <v>97</v>
      </c>
      <c r="R4461" s="2" t="s">
        <v>98</v>
      </c>
      <c r="S4461" t="s">
        <v>97</v>
      </c>
      <c r="T4461" t="s">
        <v>98</v>
      </c>
      <c r="U4461" s="2" t="s">
        <v>98</v>
      </c>
      <c r="V4461" s="2" t="s">
        <v>97</v>
      </c>
      <c r="W4461" s="2" t="s">
        <v>98</v>
      </c>
      <c r="X4461" s="2" t="s">
        <v>98</v>
      </c>
      <c r="Y4461" s="2" t="s">
        <v>98</v>
      </c>
      <c r="Z4461" s="2" t="s">
        <v>98</v>
      </c>
      <c r="AA4461" s="2" t="s">
        <v>98</v>
      </c>
      <c r="AB4461" s="2" t="s">
        <v>98</v>
      </c>
      <c r="AC4461" t="s">
        <v>190</v>
      </c>
      <c r="AD4461" t="s">
        <v>97</v>
      </c>
      <c r="AE4461" s="1" t="s">
        <v>98</v>
      </c>
      <c r="AF4461" t="s">
        <v>98</v>
      </c>
    </row>
    <row r="4462" spans="1:32">
      <c r="A4462" s="3" t="s">
        <v>183</v>
      </c>
      <c r="B4462">
        <v>4452</v>
      </c>
      <c r="C4462" s="6">
        <v>217212</v>
      </c>
      <c r="D4462" t="s">
        <v>136</v>
      </c>
      <c r="E4462" s="2" t="s">
        <v>98</v>
      </c>
      <c r="F4462" s="2" t="s">
        <v>98</v>
      </c>
      <c r="G4462" s="2" t="s">
        <v>98</v>
      </c>
      <c r="H4462" s="2" t="s">
        <v>97</v>
      </c>
      <c r="I4462" s="2" t="s">
        <v>147</v>
      </c>
      <c r="J4462" s="2" t="s">
        <v>97</v>
      </c>
      <c r="K4462" s="2" t="s">
        <v>134</v>
      </c>
      <c r="L4462" t="s">
        <v>140</v>
      </c>
      <c r="M4462" s="2" t="s">
        <v>100</v>
      </c>
      <c r="N4462" s="71" t="s">
        <v>97</v>
      </c>
      <c r="O4462" s="71" t="s">
        <v>174</v>
      </c>
      <c r="P4462" s="4" t="s">
        <v>98</v>
      </c>
      <c r="Q4462" s="2" t="s">
        <v>98</v>
      </c>
      <c r="R4462" s="2" t="s">
        <v>98</v>
      </c>
      <c r="S4462" t="s">
        <v>97</v>
      </c>
      <c r="T4462" t="s">
        <v>98</v>
      </c>
      <c r="U4462" s="2" t="s">
        <v>98</v>
      </c>
      <c r="V4462" s="2" t="s">
        <v>98</v>
      </c>
      <c r="W4462" s="2" t="s">
        <v>98</v>
      </c>
      <c r="X4462" s="2" t="s">
        <v>98</v>
      </c>
      <c r="Y4462" s="2" t="s">
        <v>99</v>
      </c>
      <c r="Z4462" s="2" t="s">
        <v>98</v>
      </c>
      <c r="AA4462" s="2" t="s">
        <v>98</v>
      </c>
      <c r="AB4462" s="2" t="s">
        <v>97</v>
      </c>
      <c r="AC4462" t="s">
        <v>190</v>
      </c>
      <c r="AD4462" t="s">
        <v>97</v>
      </c>
      <c r="AE4462" s="1" t="s">
        <v>98</v>
      </c>
      <c r="AF4462" t="s">
        <v>98</v>
      </c>
    </row>
    <row r="4463" spans="1:32">
      <c r="A4463" s="3" t="s">
        <v>184</v>
      </c>
      <c r="B4463">
        <v>4453</v>
      </c>
      <c r="C4463" s="6">
        <v>217229</v>
      </c>
      <c r="D4463" t="s">
        <v>137</v>
      </c>
      <c r="E4463" s="2" t="s">
        <v>98</v>
      </c>
      <c r="F4463" s="2" t="s">
        <v>98</v>
      </c>
      <c r="G4463" s="2" t="s">
        <v>98</v>
      </c>
      <c r="H4463" s="2" t="s">
        <v>97</v>
      </c>
      <c r="I4463" s="2" t="s">
        <v>148</v>
      </c>
      <c r="J4463" s="2" t="s">
        <v>97</v>
      </c>
      <c r="K4463" s="2" t="s">
        <v>134</v>
      </c>
      <c r="L4463" t="s">
        <v>140</v>
      </c>
      <c r="M4463" s="2" t="s">
        <v>100</v>
      </c>
      <c r="N4463" s="71" t="s">
        <v>97</v>
      </c>
      <c r="O4463" s="71" t="s">
        <v>163</v>
      </c>
      <c r="P4463" s="4" t="s">
        <v>182</v>
      </c>
      <c r="Q4463" s="2" t="s">
        <v>98</v>
      </c>
      <c r="R4463" s="2" t="s">
        <v>98</v>
      </c>
      <c r="S4463" t="s">
        <v>98</v>
      </c>
      <c r="T4463" t="s">
        <v>98</v>
      </c>
      <c r="U4463" s="2" t="s">
        <v>98</v>
      </c>
      <c r="V4463" s="2" t="s">
        <v>98</v>
      </c>
      <c r="W4463" s="2" t="s">
        <v>98</v>
      </c>
      <c r="X4463" s="2" t="s">
        <v>98</v>
      </c>
      <c r="Y4463" s="2" t="s">
        <v>186</v>
      </c>
      <c r="Z4463" s="2" t="s">
        <v>98</v>
      </c>
      <c r="AA4463" s="2" t="s">
        <v>98</v>
      </c>
      <c r="AB4463" s="2" t="s">
        <v>98</v>
      </c>
      <c r="AC4463" t="s">
        <v>190</v>
      </c>
      <c r="AD4463" t="s">
        <v>97</v>
      </c>
      <c r="AE4463" s="1" t="s">
        <v>98</v>
      </c>
      <c r="AF4463" t="s">
        <v>97</v>
      </c>
    </row>
    <row r="4464" spans="1:32">
      <c r="A4464" s="3" t="s">
        <v>181</v>
      </c>
      <c r="B4464">
        <v>4454</v>
      </c>
      <c r="C4464" s="6">
        <v>217242</v>
      </c>
      <c r="D4464" t="s">
        <v>136</v>
      </c>
      <c r="E4464" s="2" t="s">
        <v>98</v>
      </c>
      <c r="F4464" s="2" t="s">
        <v>98</v>
      </c>
      <c r="G4464" s="2" t="s">
        <v>98</v>
      </c>
      <c r="H4464" s="2" t="s">
        <v>97</v>
      </c>
      <c r="I4464" s="2" t="s">
        <v>149</v>
      </c>
      <c r="J4464" s="2" t="s">
        <v>97</v>
      </c>
      <c r="K4464" s="2" t="s">
        <v>134</v>
      </c>
      <c r="L4464" t="s">
        <v>138</v>
      </c>
      <c r="M4464" s="2" t="s">
        <v>100</v>
      </c>
      <c r="N4464" s="71" t="s">
        <v>97</v>
      </c>
      <c r="O4464" s="71" t="s">
        <v>163</v>
      </c>
      <c r="P4464" s="4" t="s">
        <v>97</v>
      </c>
      <c r="Q4464" s="2" t="s">
        <v>97</v>
      </c>
      <c r="R4464" s="2" t="s">
        <v>98</v>
      </c>
      <c r="S4464" t="s">
        <v>97</v>
      </c>
      <c r="T4464" t="s">
        <v>98</v>
      </c>
      <c r="U4464" s="2" t="s">
        <v>97</v>
      </c>
      <c r="V4464" s="2" t="s">
        <v>98</v>
      </c>
      <c r="W4464" s="2" t="s">
        <v>98</v>
      </c>
      <c r="X4464" s="2" t="s">
        <v>98</v>
      </c>
      <c r="Y4464" s="2" t="s">
        <v>99</v>
      </c>
      <c r="Z4464" s="2" t="s">
        <v>98</v>
      </c>
      <c r="AA4464" s="2" t="s">
        <v>98</v>
      </c>
      <c r="AB4464" s="2" t="s">
        <v>185</v>
      </c>
      <c r="AC4464" t="s">
        <v>190</v>
      </c>
      <c r="AD4464" t="s">
        <v>97</v>
      </c>
      <c r="AE4464" s="1" t="s">
        <v>98</v>
      </c>
      <c r="AF4464" t="s">
        <v>97</v>
      </c>
    </row>
    <row r="4465" spans="1:32">
      <c r="A4465" s="3" t="s">
        <v>184</v>
      </c>
      <c r="B4465">
        <v>4455</v>
      </c>
      <c r="C4465" s="6">
        <v>217255</v>
      </c>
      <c r="D4465" t="s">
        <v>137</v>
      </c>
      <c r="E4465" s="2" t="s">
        <v>98</v>
      </c>
      <c r="F4465" s="2" t="s">
        <v>98</v>
      </c>
      <c r="G4465" s="2" t="s">
        <v>98</v>
      </c>
      <c r="H4465" s="2" t="s">
        <v>97</v>
      </c>
      <c r="I4465" s="2" t="s">
        <v>144</v>
      </c>
      <c r="J4465" s="2" t="s">
        <v>97</v>
      </c>
      <c r="K4465" s="2" t="s">
        <v>134</v>
      </c>
      <c r="L4465" t="s">
        <v>140</v>
      </c>
      <c r="M4465" s="2" t="s">
        <v>101</v>
      </c>
      <c r="N4465" s="71" t="s">
        <v>97</v>
      </c>
      <c r="O4465" s="71" t="s">
        <v>174</v>
      </c>
      <c r="P4465" s="4" t="s">
        <v>182</v>
      </c>
      <c r="Q4465" s="2" t="s">
        <v>98</v>
      </c>
      <c r="R4465" s="2" t="s">
        <v>98</v>
      </c>
      <c r="S4465" t="s">
        <v>98</v>
      </c>
      <c r="T4465" t="s">
        <v>98</v>
      </c>
      <c r="U4465" s="2" t="s">
        <v>98</v>
      </c>
      <c r="V4465" s="2" t="s">
        <v>98</v>
      </c>
      <c r="W4465" s="2" t="s">
        <v>98</v>
      </c>
      <c r="X4465" s="2" t="s">
        <v>98</v>
      </c>
      <c r="Y4465" s="2" t="s">
        <v>186</v>
      </c>
      <c r="Z4465" s="2" t="s">
        <v>98</v>
      </c>
      <c r="AA4465" s="2" t="s">
        <v>98</v>
      </c>
      <c r="AB4465" s="2" t="s">
        <v>98</v>
      </c>
      <c r="AC4465" t="s">
        <v>190</v>
      </c>
      <c r="AD4465" t="s">
        <v>97</v>
      </c>
      <c r="AE4465" s="1" t="s">
        <v>98</v>
      </c>
      <c r="AF4465" t="s">
        <v>97</v>
      </c>
    </row>
    <row r="4466" spans="1:32">
      <c r="A4466" s="3" t="s">
        <v>184</v>
      </c>
      <c r="B4466">
        <v>4456</v>
      </c>
      <c r="C4466" s="6">
        <v>217272</v>
      </c>
      <c r="D4466" t="s">
        <v>136</v>
      </c>
      <c r="E4466" s="2" t="s">
        <v>98</v>
      </c>
      <c r="F4466" s="2" t="s">
        <v>98</v>
      </c>
      <c r="G4466" s="2" t="s">
        <v>98</v>
      </c>
      <c r="H4466" s="2" t="s">
        <v>98</v>
      </c>
      <c r="I4466" s="2" t="s">
        <v>144</v>
      </c>
      <c r="J4466" s="2" t="s">
        <v>97</v>
      </c>
      <c r="K4466" s="2" t="s">
        <v>134</v>
      </c>
      <c r="L4466" t="s">
        <v>140</v>
      </c>
      <c r="M4466" s="2" t="s">
        <v>100</v>
      </c>
      <c r="N4466" s="71" t="s">
        <v>97</v>
      </c>
      <c r="O4466" s="71" t="s">
        <v>174</v>
      </c>
      <c r="P4466" s="4" t="s">
        <v>98</v>
      </c>
      <c r="Q4466" s="2" t="s">
        <v>98</v>
      </c>
      <c r="R4466" s="2" t="s">
        <v>98</v>
      </c>
      <c r="S4466" t="s">
        <v>97</v>
      </c>
      <c r="T4466" t="s">
        <v>98</v>
      </c>
      <c r="U4466" s="2" t="s">
        <v>98</v>
      </c>
      <c r="V4466" s="2" t="s">
        <v>98</v>
      </c>
      <c r="W4466" s="2" t="s">
        <v>98</v>
      </c>
      <c r="X4466" s="2" t="s">
        <v>98</v>
      </c>
      <c r="Y4466" s="2" t="s">
        <v>99</v>
      </c>
      <c r="Z4466" s="2" t="s">
        <v>98</v>
      </c>
      <c r="AA4466" s="2" t="s">
        <v>98</v>
      </c>
      <c r="AB4466" s="2" t="s">
        <v>98</v>
      </c>
      <c r="AC4466" t="s">
        <v>190</v>
      </c>
      <c r="AD4466" t="s">
        <v>97</v>
      </c>
      <c r="AE4466" s="1" t="s">
        <v>98</v>
      </c>
      <c r="AF4466" t="s">
        <v>98</v>
      </c>
    </row>
    <row r="4467" spans="1:32">
      <c r="A4467" s="3" t="s">
        <v>184</v>
      </c>
      <c r="B4467">
        <v>4457</v>
      </c>
      <c r="C4467" s="6">
        <v>217285</v>
      </c>
      <c r="D4467" t="s">
        <v>137</v>
      </c>
      <c r="E4467" s="2" t="s">
        <v>98</v>
      </c>
      <c r="F4467" s="2" t="s">
        <v>98</v>
      </c>
      <c r="G4467" s="2" t="s">
        <v>98</v>
      </c>
      <c r="H4467" s="2" t="s">
        <v>97</v>
      </c>
      <c r="I4467" s="2" t="s">
        <v>147</v>
      </c>
      <c r="J4467" s="2" t="s">
        <v>97</v>
      </c>
      <c r="K4467" s="2" t="s">
        <v>134</v>
      </c>
      <c r="L4467" t="s">
        <v>140</v>
      </c>
      <c r="M4467" s="2" t="s">
        <v>100</v>
      </c>
      <c r="N4467" s="71" t="s">
        <v>97</v>
      </c>
      <c r="O4467" s="71" t="s">
        <v>174</v>
      </c>
      <c r="P4467" s="4" t="s">
        <v>97</v>
      </c>
      <c r="Q4467" s="2" t="s">
        <v>98</v>
      </c>
      <c r="R4467" s="2" t="s">
        <v>98</v>
      </c>
      <c r="S4467" t="s">
        <v>97</v>
      </c>
      <c r="T4467" t="s">
        <v>98</v>
      </c>
      <c r="U4467" s="2" t="s">
        <v>98</v>
      </c>
      <c r="V4467" s="2" t="s">
        <v>98</v>
      </c>
      <c r="W4467" s="2" t="s">
        <v>98</v>
      </c>
      <c r="X4467" s="2" t="s">
        <v>97</v>
      </c>
      <c r="Y4467" s="2" t="s">
        <v>98</v>
      </c>
      <c r="Z4467" s="2" t="s">
        <v>98</v>
      </c>
      <c r="AA4467" s="2" t="s">
        <v>98</v>
      </c>
      <c r="AB4467" s="2" t="s">
        <v>97</v>
      </c>
      <c r="AC4467" t="s">
        <v>190</v>
      </c>
      <c r="AD4467" t="s">
        <v>97</v>
      </c>
      <c r="AE4467" s="1" t="s">
        <v>98</v>
      </c>
      <c r="AF4467" t="s">
        <v>97</v>
      </c>
    </row>
    <row r="4468" spans="1:32">
      <c r="A4468" s="3" t="s">
        <v>184</v>
      </c>
      <c r="B4468">
        <v>4458</v>
      </c>
      <c r="C4468" s="6">
        <v>217287</v>
      </c>
      <c r="D4468" t="s">
        <v>137</v>
      </c>
      <c r="E4468" s="2" t="s">
        <v>98</v>
      </c>
      <c r="F4468" s="2" t="s">
        <v>98</v>
      </c>
      <c r="G4468" s="2" t="s">
        <v>98</v>
      </c>
      <c r="H4468" s="2" t="s">
        <v>97</v>
      </c>
      <c r="I4468" s="2" t="s">
        <v>147</v>
      </c>
      <c r="J4468" s="2" t="s">
        <v>97</v>
      </c>
      <c r="K4468" s="2" t="s">
        <v>135</v>
      </c>
      <c r="L4468" t="s">
        <v>140</v>
      </c>
      <c r="M4468" s="2" t="s">
        <v>100</v>
      </c>
      <c r="N4468" s="71" t="s">
        <v>97</v>
      </c>
      <c r="O4468" s="71" t="s">
        <v>174</v>
      </c>
      <c r="P4468" s="4" t="s">
        <v>97</v>
      </c>
      <c r="Q4468" s="2" t="s">
        <v>98</v>
      </c>
      <c r="R4468" s="2" t="s">
        <v>98</v>
      </c>
      <c r="S4468" t="s">
        <v>97</v>
      </c>
      <c r="T4468" t="s">
        <v>98</v>
      </c>
      <c r="U4468" s="2" t="s">
        <v>97</v>
      </c>
      <c r="V4468" s="2" t="s">
        <v>98</v>
      </c>
      <c r="W4468" s="2" t="s">
        <v>98</v>
      </c>
      <c r="X4468" s="2" t="s">
        <v>97</v>
      </c>
      <c r="Y4468" s="2" t="s">
        <v>99</v>
      </c>
      <c r="Z4468" s="2" t="s">
        <v>98</v>
      </c>
      <c r="AA4468" s="2" t="s">
        <v>98</v>
      </c>
      <c r="AB4468" s="2" t="s">
        <v>185</v>
      </c>
      <c r="AC4468" t="s">
        <v>190</v>
      </c>
      <c r="AD4468" t="s">
        <v>98</v>
      </c>
      <c r="AE4468" s="1" t="s">
        <v>98</v>
      </c>
      <c r="AF4468" t="s">
        <v>97</v>
      </c>
    </row>
    <row r="4469" spans="1:32">
      <c r="A4469" s="3" t="s">
        <v>184</v>
      </c>
      <c r="B4469">
        <v>4459</v>
      </c>
      <c r="C4469" s="6">
        <v>217292</v>
      </c>
      <c r="D4469" t="s">
        <v>137</v>
      </c>
      <c r="E4469" s="2" t="s">
        <v>98</v>
      </c>
      <c r="F4469" s="2" t="s">
        <v>98</v>
      </c>
      <c r="G4469" s="2" t="s">
        <v>98</v>
      </c>
      <c r="H4469" s="2" t="s">
        <v>97</v>
      </c>
      <c r="I4469" s="2" t="s">
        <v>147</v>
      </c>
      <c r="J4469" s="2" t="s">
        <v>97</v>
      </c>
      <c r="K4469" s="2" t="s">
        <v>134</v>
      </c>
      <c r="L4469" t="s">
        <v>140</v>
      </c>
      <c r="M4469" s="2" t="s">
        <v>100</v>
      </c>
      <c r="N4469" s="71" t="s">
        <v>97</v>
      </c>
      <c r="O4469" s="71" t="s">
        <v>163</v>
      </c>
      <c r="P4469" s="4" t="s">
        <v>98</v>
      </c>
      <c r="Q4469" s="2" t="s">
        <v>98</v>
      </c>
      <c r="R4469" s="2" t="s">
        <v>98</v>
      </c>
      <c r="S4469" t="s">
        <v>97</v>
      </c>
      <c r="T4469" t="s">
        <v>98</v>
      </c>
      <c r="U4469" s="2" t="s">
        <v>98</v>
      </c>
      <c r="V4469" s="2" t="s">
        <v>98</v>
      </c>
      <c r="W4469" s="2" t="s">
        <v>98</v>
      </c>
      <c r="X4469" s="2" t="s">
        <v>98</v>
      </c>
      <c r="Y4469" s="2" t="s">
        <v>98</v>
      </c>
      <c r="Z4469" s="2" t="s">
        <v>98</v>
      </c>
      <c r="AA4469" s="2" t="s">
        <v>98</v>
      </c>
      <c r="AB4469" s="2" t="s">
        <v>97</v>
      </c>
      <c r="AC4469" t="s">
        <v>190</v>
      </c>
      <c r="AD4469" t="s">
        <v>97</v>
      </c>
      <c r="AE4469" s="1" t="s">
        <v>98</v>
      </c>
      <c r="AF4469" t="s">
        <v>98</v>
      </c>
    </row>
    <row r="4470" spans="1:32">
      <c r="A4470" s="3" t="s">
        <v>184</v>
      </c>
      <c r="B4470">
        <v>4460</v>
      </c>
      <c r="C4470" s="6">
        <v>217323</v>
      </c>
      <c r="D4470" t="s">
        <v>136</v>
      </c>
      <c r="E4470" s="2" t="s">
        <v>98</v>
      </c>
      <c r="F4470" s="2" t="s">
        <v>98</v>
      </c>
      <c r="G4470" s="2" t="s">
        <v>98</v>
      </c>
      <c r="H4470" s="2" t="s">
        <v>97</v>
      </c>
      <c r="I4470" s="2" t="s">
        <v>147</v>
      </c>
      <c r="J4470" s="2" t="s">
        <v>97</v>
      </c>
      <c r="K4470" s="2" t="s">
        <v>134</v>
      </c>
      <c r="L4470" t="s">
        <v>140</v>
      </c>
      <c r="M4470" s="2" t="s">
        <v>101</v>
      </c>
      <c r="N4470" s="71" t="s">
        <v>98</v>
      </c>
      <c r="O4470" s="71" t="s">
        <v>174</v>
      </c>
      <c r="P4470" s="4" t="s">
        <v>182</v>
      </c>
      <c r="Q4470" s="2" t="s">
        <v>98</v>
      </c>
      <c r="R4470" s="2" t="s">
        <v>98</v>
      </c>
      <c r="S4470" t="s">
        <v>98</v>
      </c>
      <c r="T4470" t="s">
        <v>98</v>
      </c>
      <c r="U4470" s="2" t="s">
        <v>98</v>
      </c>
      <c r="V4470" s="2" t="s">
        <v>98</v>
      </c>
      <c r="W4470" s="2" t="s">
        <v>98</v>
      </c>
      <c r="X4470" s="2" t="s">
        <v>98</v>
      </c>
      <c r="Y4470" s="2" t="s">
        <v>186</v>
      </c>
      <c r="Z4470" s="2" t="s">
        <v>98</v>
      </c>
      <c r="AA4470" s="2" t="s">
        <v>98</v>
      </c>
      <c r="AB4470" s="2" t="s">
        <v>97</v>
      </c>
      <c r="AC4470" t="s">
        <v>190</v>
      </c>
      <c r="AD4470" t="s">
        <v>97</v>
      </c>
      <c r="AE4470" s="1" t="s">
        <v>98</v>
      </c>
      <c r="AF4470" t="s">
        <v>98</v>
      </c>
    </row>
    <row r="4471" spans="1:32">
      <c r="A4471" s="3" t="s">
        <v>184</v>
      </c>
      <c r="B4471">
        <v>4461</v>
      </c>
      <c r="C4471" s="6">
        <v>217334</v>
      </c>
      <c r="D4471" t="s">
        <v>136</v>
      </c>
      <c r="E4471" s="2" t="s">
        <v>98</v>
      </c>
      <c r="F4471" s="2" t="s">
        <v>98</v>
      </c>
      <c r="G4471" s="2" t="s">
        <v>98</v>
      </c>
      <c r="H4471" s="2" t="s">
        <v>97</v>
      </c>
      <c r="I4471" s="2" t="s">
        <v>144</v>
      </c>
      <c r="J4471" s="2" t="s">
        <v>98</v>
      </c>
      <c r="K4471" s="2" t="s">
        <v>134</v>
      </c>
      <c r="L4471" t="s">
        <v>140</v>
      </c>
      <c r="M4471" s="2" t="s">
        <v>100</v>
      </c>
      <c r="N4471" s="71" t="s">
        <v>98</v>
      </c>
      <c r="O4471" s="71" t="s">
        <v>174</v>
      </c>
      <c r="P4471" s="4" t="s">
        <v>182</v>
      </c>
      <c r="Q4471" s="2" t="s">
        <v>98</v>
      </c>
      <c r="R4471" s="2" t="s">
        <v>98</v>
      </c>
      <c r="S4471" t="s">
        <v>98</v>
      </c>
      <c r="T4471" t="s">
        <v>98</v>
      </c>
      <c r="U4471" s="2" t="s">
        <v>98</v>
      </c>
      <c r="V4471" s="2" t="s">
        <v>98</v>
      </c>
      <c r="W4471" s="2" t="s">
        <v>98</v>
      </c>
      <c r="X4471" s="2" t="s">
        <v>98</v>
      </c>
      <c r="Y4471" s="2" t="s">
        <v>186</v>
      </c>
      <c r="Z4471" s="2" t="s">
        <v>98</v>
      </c>
      <c r="AA4471" s="2" t="s">
        <v>98</v>
      </c>
      <c r="AB4471" s="2" t="s">
        <v>97</v>
      </c>
      <c r="AC4471" t="s">
        <v>190</v>
      </c>
      <c r="AD4471" t="s">
        <v>97</v>
      </c>
      <c r="AE4471" s="1" t="s">
        <v>98</v>
      </c>
      <c r="AF4471" t="s">
        <v>98</v>
      </c>
    </row>
    <row r="4472" spans="1:32">
      <c r="A4472" s="3" t="s">
        <v>184</v>
      </c>
      <c r="B4472">
        <v>4462</v>
      </c>
      <c r="C4472" s="6">
        <v>217339</v>
      </c>
      <c r="D4472" t="s">
        <v>137</v>
      </c>
      <c r="E4472" s="2" t="s">
        <v>98</v>
      </c>
      <c r="F4472" s="2" t="s">
        <v>98</v>
      </c>
      <c r="G4472" s="2" t="s">
        <v>98</v>
      </c>
      <c r="H4472" s="2" t="s">
        <v>99</v>
      </c>
      <c r="I4472" s="2" t="s">
        <v>145</v>
      </c>
      <c r="J4472" s="2" t="s">
        <v>97</v>
      </c>
      <c r="K4472" s="2" t="s">
        <v>134</v>
      </c>
      <c r="L4472" t="s">
        <v>139</v>
      </c>
      <c r="M4472" s="2" t="s">
        <v>100</v>
      </c>
      <c r="N4472" s="71" t="s">
        <v>98</v>
      </c>
      <c r="O4472" s="71" t="s">
        <v>174</v>
      </c>
      <c r="P4472" s="4" t="s">
        <v>97</v>
      </c>
      <c r="Q4472" s="2" t="s">
        <v>98</v>
      </c>
      <c r="R4472" s="2" t="s">
        <v>98</v>
      </c>
      <c r="S4472" t="s">
        <v>97</v>
      </c>
      <c r="T4472" t="s">
        <v>98</v>
      </c>
      <c r="U4472" s="2" t="s">
        <v>98</v>
      </c>
      <c r="V4472" s="2" t="s">
        <v>98</v>
      </c>
      <c r="W4472" s="2" t="s">
        <v>98</v>
      </c>
      <c r="X4472" s="2" t="s">
        <v>98</v>
      </c>
      <c r="Y4472" s="2" t="s">
        <v>98</v>
      </c>
      <c r="Z4472" s="2" t="s">
        <v>98</v>
      </c>
      <c r="AA4472" s="2" t="s">
        <v>98</v>
      </c>
      <c r="AB4472" s="2" t="s">
        <v>97</v>
      </c>
      <c r="AC4472" t="s">
        <v>190</v>
      </c>
      <c r="AD4472" t="s">
        <v>97</v>
      </c>
      <c r="AE4472" s="1" t="s">
        <v>98</v>
      </c>
      <c r="AF4472" t="s">
        <v>99</v>
      </c>
    </row>
    <row r="4473" spans="1:32">
      <c r="A4473" s="3" t="s">
        <v>184</v>
      </c>
      <c r="B4473">
        <v>4463</v>
      </c>
      <c r="C4473" s="6">
        <v>217344</v>
      </c>
      <c r="D4473" t="s">
        <v>137</v>
      </c>
      <c r="E4473" s="2" t="s">
        <v>98</v>
      </c>
      <c r="F4473" s="2" t="s">
        <v>98</v>
      </c>
      <c r="G4473" s="2" t="s">
        <v>98</v>
      </c>
      <c r="H4473" s="2" t="s">
        <v>97</v>
      </c>
      <c r="I4473" s="2" t="s">
        <v>147</v>
      </c>
      <c r="J4473" s="2" t="s">
        <v>97</v>
      </c>
      <c r="K4473" s="2" t="s">
        <v>134</v>
      </c>
      <c r="L4473" t="s">
        <v>140</v>
      </c>
      <c r="M4473" s="2" t="s">
        <v>101</v>
      </c>
      <c r="N4473" s="71" t="s">
        <v>98</v>
      </c>
      <c r="O4473" s="71" t="s">
        <v>174</v>
      </c>
      <c r="P4473" s="4" t="s">
        <v>182</v>
      </c>
      <c r="Q4473" s="2" t="s">
        <v>98</v>
      </c>
      <c r="R4473" s="2" t="s">
        <v>98</v>
      </c>
      <c r="S4473" t="s">
        <v>98</v>
      </c>
      <c r="T4473" t="s">
        <v>98</v>
      </c>
      <c r="U4473" s="2" t="s">
        <v>98</v>
      </c>
      <c r="V4473" s="2" t="s">
        <v>98</v>
      </c>
      <c r="W4473" s="2" t="s">
        <v>98</v>
      </c>
      <c r="X4473" s="2" t="s">
        <v>98</v>
      </c>
      <c r="Y4473" s="2" t="s">
        <v>186</v>
      </c>
      <c r="Z4473" s="2" t="s">
        <v>98</v>
      </c>
      <c r="AA4473" s="2" t="s">
        <v>98</v>
      </c>
      <c r="AB4473" s="2" t="s">
        <v>98</v>
      </c>
      <c r="AC4473" t="s">
        <v>190</v>
      </c>
      <c r="AD4473" t="s">
        <v>97</v>
      </c>
      <c r="AE4473" s="1" t="s">
        <v>98</v>
      </c>
      <c r="AF4473" t="s">
        <v>98</v>
      </c>
    </row>
    <row r="4474" spans="1:32">
      <c r="A4474" s="3" t="s">
        <v>184</v>
      </c>
      <c r="B4474">
        <v>4464</v>
      </c>
      <c r="C4474" s="6">
        <v>217384</v>
      </c>
      <c r="D4474" t="s">
        <v>136</v>
      </c>
      <c r="E4474" s="2" t="s">
        <v>98</v>
      </c>
      <c r="F4474" s="2" t="s">
        <v>98</v>
      </c>
      <c r="G4474" s="2" t="s">
        <v>98</v>
      </c>
      <c r="H4474" s="2" t="s">
        <v>97</v>
      </c>
      <c r="I4474" s="2" t="s">
        <v>149</v>
      </c>
      <c r="J4474" s="2" t="s">
        <v>97</v>
      </c>
      <c r="K4474" s="2" t="s">
        <v>134</v>
      </c>
      <c r="L4474" t="s">
        <v>140</v>
      </c>
      <c r="M4474" s="2" t="s">
        <v>100</v>
      </c>
      <c r="N4474" s="71" t="s">
        <v>99</v>
      </c>
      <c r="O4474" s="71" t="s">
        <v>163</v>
      </c>
      <c r="P4474" s="4" t="s">
        <v>97</v>
      </c>
      <c r="Q4474" s="2" t="s">
        <v>98</v>
      </c>
      <c r="R4474" s="2" t="s">
        <v>98</v>
      </c>
      <c r="S4474" t="s">
        <v>97</v>
      </c>
      <c r="T4474" t="s">
        <v>98</v>
      </c>
      <c r="U4474" s="2" t="s">
        <v>98</v>
      </c>
      <c r="V4474" s="2" t="s">
        <v>98</v>
      </c>
      <c r="W4474" s="2" t="s">
        <v>98</v>
      </c>
      <c r="X4474" s="2" t="s">
        <v>98</v>
      </c>
      <c r="Y4474" s="2" t="s">
        <v>186</v>
      </c>
      <c r="Z4474" s="2" t="s">
        <v>98</v>
      </c>
      <c r="AA4474" s="2" t="s">
        <v>98</v>
      </c>
      <c r="AB4474" s="2" t="s">
        <v>97</v>
      </c>
      <c r="AC4474" t="s">
        <v>190</v>
      </c>
      <c r="AD4474" t="s">
        <v>97</v>
      </c>
      <c r="AE4474" s="1" t="s">
        <v>98</v>
      </c>
      <c r="AF4474" t="s">
        <v>98</v>
      </c>
    </row>
    <row r="4475" spans="1:32">
      <c r="A4475" s="3" t="s">
        <v>184</v>
      </c>
      <c r="B4475">
        <v>4465</v>
      </c>
      <c r="C4475" s="6">
        <v>217390</v>
      </c>
      <c r="D4475" t="s">
        <v>137</v>
      </c>
      <c r="E4475" s="2" t="s">
        <v>98</v>
      </c>
      <c r="F4475" s="2" t="s">
        <v>98</v>
      </c>
      <c r="G4475" s="2" t="s">
        <v>98</v>
      </c>
      <c r="H4475" s="2" t="s">
        <v>99</v>
      </c>
      <c r="I4475" s="2" t="s">
        <v>145</v>
      </c>
      <c r="J4475" s="2" t="s">
        <v>97</v>
      </c>
      <c r="K4475" s="2" t="s">
        <v>134</v>
      </c>
      <c r="L4475" t="s">
        <v>140</v>
      </c>
      <c r="M4475" s="2" t="s">
        <v>101</v>
      </c>
      <c r="N4475" s="71" t="s">
        <v>97</v>
      </c>
      <c r="O4475" s="71" t="s">
        <v>174</v>
      </c>
      <c r="P4475" s="4" t="s">
        <v>182</v>
      </c>
      <c r="Q4475" s="2" t="s">
        <v>98</v>
      </c>
      <c r="R4475" s="2" t="s">
        <v>98</v>
      </c>
      <c r="S4475" t="s">
        <v>98</v>
      </c>
      <c r="T4475" t="s">
        <v>98</v>
      </c>
      <c r="U4475" s="2" t="s">
        <v>98</v>
      </c>
      <c r="V4475" s="2" t="s">
        <v>98</v>
      </c>
      <c r="W4475" s="2" t="s">
        <v>98</v>
      </c>
      <c r="X4475" s="2" t="s">
        <v>98</v>
      </c>
      <c r="Y4475" s="2" t="s">
        <v>98</v>
      </c>
      <c r="Z4475" s="2" t="s">
        <v>98</v>
      </c>
      <c r="AA4475" s="2" t="s">
        <v>98</v>
      </c>
      <c r="AB4475" s="2" t="s">
        <v>97</v>
      </c>
      <c r="AC4475" t="s">
        <v>190</v>
      </c>
      <c r="AD4475" t="s">
        <v>97</v>
      </c>
      <c r="AE4475" s="1" t="s">
        <v>98</v>
      </c>
      <c r="AF4475" t="s">
        <v>98</v>
      </c>
    </row>
    <row r="4476" spans="1:32">
      <c r="A4476" s="3" t="s">
        <v>184</v>
      </c>
      <c r="B4476">
        <v>4466</v>
      </c>
      <c r="C4476" s="6">
        <v>217432</v>
      </c>
      <c r="D4476" t="s">
        <v>137</v>
      </c>
      <c r="E4476" s="2" t="s">
        <v>98</v>
      </c>
      <c r="F4476" s="2" t="s">
        <v>98</v>
      </c>
      <c r="G4476" s="2" t="s">
        <v>98</v>
      </c>
      <c r="H4476" s="2" t="s">
        <v>99</v>
      </c>
      <c r="I4476" s="2" t="s">
        <v>145</v>
      </c>
      <c r="J4476" s="2" t="s">
        <v>97</v>
      </c>
      <c r="K4476" s="2" t="s">
        <v>134</v>
      </c>
      <c r="L4476" t="s">
        <v>140</v>
      </c>
      <c r="M4476" s="2" t="s">
        <v>100</v>
      </c>
      <c r="N4476" s="71" t="s">
        <v>98</v>
      </c>
      <c r="O4476" s="71" t="s">
        <v>174</v>
      </c>
      <c r="P4476" s="4" t="s">
        <v>98</v>
      </c>
      <c r="Q4476" s="2" t="s">
        <v>98</v>
      </c>
      <c r="R4476" s="2" t="s">
        <v>98</v>
      </c>
      <c r="S4476" t="s">
        <v>97</v>
      </c>
      <c r="T4476" t="s">
        <v>98</v>
      </c>
      <c r="U4476" s="2" t="s">
        <v>98</v>
      </c>
      <c r="V4476" s="2" t="s">
        <v>98</v>
      </c>
      <c r="W4476" s="2" t="s">
        <v>98</v>
      </c>
      <c r="X4476" s="2" t="s">
        <v>98</v>
      </c>
      <c r="Y4476" s="2" t="s">
        <v>186</v>
      </c>
      <c r="Z4476" s="2" t="s">
        <v>98</v>
      </c>
      <c r="AA4476" s="2" t="s">
        <v>98</v>
      </c>
      <c r="AB4476" s="2" t="s">
        <v>97</v>
      </c>
      <c r="AC4476" t="s">
        <v>190</v>
      </c>
      <c r="AD4476" t="s">
        <v>97</v>
      </c>
      <c r="AE4476" s="1" t="s">
        <v>98</v>
      </c>
      <c r="AF4476" t="s">
        <v>97</v>
      </c>
    </row>
    <row r="4477" spans="1:32">
      <c r="A4477" s="3" t="s">
        <v>184</v>
      </c>
      <c r="B4477">
        <v>4467</v>
      </c>
      <c r="C4477" s="6">
        <v>217503</v>
      </c>
      <c r="D4477" t="s">
        <v>137</v>
      </c>
      <c r="E4477" s="2" t="s">
        <v>98</v>
      </c>
      <c r="F4477" s="2" t="s">
        <v>98</v>
      </c>
      <c r="G4477" s="2" t="s">
        <v>98</v>
      </c>
      <c r="H4477" s="2" t="s">
        <v>97</v>
      </c>
      <c r="I4477" s="2" t="s">
        <v>149</v>
      </c>
      <c r="J4477" s="2" t="s">
        <v>97</v>
      </c>
      <c r="K4477" s="2" t="s">
        <v>134</v>
      </c>
      <c r="L4477" t="s">
        <v>140</v>
      </c>
      <c r="M4477" s="2" t="s">
        <v>101</v>
      </c>
      <c r="N4477" s="71" t="s">
        <v>98</v>
      </c>
      <c r="O4477" s="71" t="s">
        <v>174</v>
      </c>
      <c r="P4477" s="4" t="s">
        <v>182</v>
      </c>
      <c r="Q4477" s="2" t="s">
        <v>98</v>
      </c>
      <c r="R4477" s="2" t="s">
        <v>98</v>
      </c>
      <c r="S4477" t="s">
        <v>98</v>
      </c>
      <c r="T4477" t="s">
        <v>98</v>
      </c>
      <c r="U4477" s="2" t="s">
        <v>98</v>
      </c>
      <c r="V4477" s="2" t="s">
        <v>98</v>
      </c>
      <c r="W4477" s="2" t="s">
        <v>98</v>
      </c>
      <c r="X4477" s="2" t="s">
        <v>98</v>
      </c>
      <c r="Y4477" s="2" t="s">
        <v>186</v>
      </c>
      <c r="Z4477" s="2" t="s">
        <v>98</v>
      </c>
      <c r="AA4477" s="2" t="s">
        <v>98</v>
      </c>
      <c r="AB4477" s="2" t="s">
        <v>99</v>
      </c>
      <c r="AC4477" t="s">
        <v>190</v>
      </c>
      <c r="AD4477" t="s">
        <v>97</v>
      </c>
      <c r="AE4477" s="1" t="s">
        <v>98</v>
      </c>
      <c r="AF4477" t="s">
        <v>98</v>
      </c>
    </row>
    <row r="4478" spans="1:32">
      <c r="A4478" s="3" t="s">
        <v>183</v>
      </c>
      <c r="B4478">
        <v>4468</v>
      </c>
      <c r="C4478" s="6">
        <v>217504</v>
      </c>
      <c r="D4478" t="s">
        <v>137</v>
      </c>
      <c r="E4478" s="2" t="s">
        <v>98</v>
      </c>
      <c r="F4478" s="2" t="s">
        <v>98</v>
      </c>
      <c r="G4478" s="2" t="s">
        <v>98</v>
      </c>
      <c r="H4478" s="2" t="s">
        <v>97</v>
      </c>
      <c r="I4478" s="2" t="s">
        <v>149</v>
      </c>
      <c r="J4478" s="2" t="s">
        <v>97</v>
      </c>
      <c r="K4478" s="2" t="s">
        <v>134</v>
      </c>
      <c r="L4478" t="s">
        <v>140</v>
      </c>
      <c r="M4478" s="2" t="s">
        <v>100</v>
      </c>
      <c r="N4478" s="71" t="s">
        <v>98</v>
      </c>
      <c r="O4478" s="71" t="s">
        <v>174</v>
      </c>
      <c r="P4478" s="4" t="s">
        <v>182</v>
      </c>
      <c r="Q4478" s="2" t="s">
        <v>98</v>
      </c>
      <c r="R4478" s="2" t="s">
        <v>98</v>
      </c>
      <c r="S4478" t="s">
        <v>98</v>
      </c>
      <c r="T4478" t="s">
        <v>98</v>
      </c>
      <c r="U4478" s="2" t="s">
        <v>98</v>
      </c>
      <c r="V4478" s="2" t="s">
        <v>98</v>
      </c>
      <c r="W4478" s="2" t="s">
        <v>98</v>
      </c>
      <c r="X4478" s="2" t="s">
        <v>98</v>
      </c>
      <c r="Y4478" s="2" t="s">
        <v>186</v>
      </c>
      <c r="Z4478" s="2" t="s">
        <v>98</v>
      </c>
      <c r="AA4478" s="2" t="s">
        <v>98</v>
      </c>
      <c r="AB4478" s="2" t="s">
        <v>99</v>
      </c>
      <c r="AC4478" t="s">
        <v>190</v>
      </c>
      <c r="AD4478" t="s">
        <v>97</v>
      </c>
      <c r="AE4478" s="1" t="s">
        <v>98</v>
      </c>
      <c r="AF4478" t="s">
        <v>97</v>
      </c>
    </row>
    <row r="4479" spans="1:32">
      <c r="A4479" s="3" t="s">
        <v>184</v>
      </c>
      <c r="B4479">
        <v>4469</v>
      </c>
      <c r="C4479" s="6">
        <v>217505</v>
      </c>
      <c r="D4479" t="s">
        <v>137</v>
      </c>
      <c r="E4479" s="2" t="s">
        <v>98</v>
      </c>
      <c r="F4479" s="2" t="s">
        <v>98</v>
      </c>
      <c r="G4479" s="2" t="s">
        <v>98</v>
      </c>
      <c r="H4479" s="2" t="s">
        <v>97</v>
      </c>
      <c r="I4479" s="2" t="s">
        <v>146</v>
      </c>
      <c r="J4479" s="2" t="s">
        <v>97</v>
      </c>
      <c r="K4479" s="2" t="s">
        <v>134</v>
      </c>
      <c r="L4479" t="s">
        <v>140</v>
      </c>
      <c r="M4479" s="2" t="s">
        <v>101</v>
      </c>
      <c r="N4479" s="71" t="s">
        <v>97</v>
      </c>
      <c r="O4479" s="71" t="s">
        <v>174</v>
      </c>
      <c r="P4479" s="4" t="s">
        <v>182</v>
      </c>
      <c r="Q4479" s="2" t="s">
        <v>98</v>
      </c>
      <c r="R4479" s="2" t="s">
        <v>98</v>
      </c>
      <c r="S4479" t="s">
        <v>98</v>
      </c>
      <c r="T4479" t="s">
        <v>98</v>
      </c>
      <c r="U4479" s="2" t="s">
        <v>98</v>
      </c>
      <c r="V4479" s="2" t="s">
        <v>98</v>
      </c>
      <c r="W4479" s="2" t="s">
        <v>98</v>
      </c>
      <c r="X4479" s="2" t="s">
        <v>98</v>
      </c>
      <c r="Y4479" s="2" t="s">
        <v>186</v>
      </c>
      <c r="Z4479" s="2" t="s">
        <v>98</v>
      </c>
      <c r="AA4479" s="2" t="s">
        <v>98</v>
      </c>
      <c r="AB4479" s="2" t="s">
        <v>97</v>
      </c>
      <c r="AC4479" t="s">
        <v>190</v>
      </c>
      <c r="AD4479" t="s">
        <v>97</v>
      </c>
      <c r="AE4479" s="1" t="s">
        <v>98</v>
      </c>
      <c r="AF4479" t="s">
        <v>98</v>
      </c>
    </row>
    <row r="4480" spans="1:32">
      <c r="A4480" s="3" t="s">
        <v>184</v>
      </c>
      <c r="B4480">
        <v>4470</v>
      </c>
      <c r="C4480" s="6">
        <v>217508</v>
      </c>
      <c r="D4480" t="s">
        <v>137</v>
      </c>
      <c r="E4480" s="2" t="s">
        <v>98</v>
      </c>
      <c r="F4480" s="2" t="s">
        <v>98</v>
      </c>
      <c r="G4480" s="2" t="s">
        <v>98</v>
      </c>
      <c r="H4480" s="2" t="s">
        <v>97</v>
      </c>
      <c r="I4480" s="2" t="s">
        <v>149</v>
      </c>
      <c r="J4480" s="2" t="s">
        <v>97</v>
      </c>
      <c r="K4480" s="2" t="s">
        <v>134</v>
      </c>
      <c r="L4480" t="s">
        <v>140</v>
      </c>
      <c r="M4480" s="2" t="s">
        <v>100</v>
      </c>
      <c r="N4480" s="71" t="s">
        <v>97</v>
      </c>
      <c r="O4480" s="71" t="s">
        <v>174</v>
      </c>
      <c r="P4480" s="4" t="s">
        <v>182</v>
      </c>
      <c r="Q4480" s="2" t="s">
        <v>98</v>
      </c>
      <c r="R4480" s="2" t="s">
        <v>98</v>
      </c>
      <c r="S4480" t="s">
        <v>98</v>
      </c>
      <c r="T4480" t="s">
        <v>98</v>
      </c>
      <c r="U4480" s="2" t="s">
        <v>98</v>
      </c>
      <c r="V4480" s="2" t="s">
        <v>98</v>
      </c>
      <c r="W4480" s="2" t="s">
        <v>98</v>
      </c>
      <c r="X4480" s="2" t="s">
        <v>98</v>
      </c>
      <c r="Y4480" s="2" t="s">
        <v>186</v>
      </c>
      <c r="Z4480" s="2" t="s">
        <v>98</v>
      </c>
      <c r="AA4480" s="2" t="s">
        <v>98</v>
      </c>
      <c r="AB4480" s="2" t="s">
        <v>97</v>
      </c>
      <c r="AC4480" t="s">
        <v>190</v>
      </c>
      <c r="AD4480" t="s">
        <v>97</v>
      </c>
      <c r="AE4480" s="1" t="s">
        <v>98</v>
      </c>
      <c r="AF4480" t="s">
        <v>98</v>
      </c>
    </row>
    <row r="4481" spans="1:32">
      <c r="A4481" s="3" t="s">
        <v>184</v>
      </c>
      <c r="B4481">
        <v>4471</v>
      </c>
      <c r="C4481" s="6">
        <v>217524</v>
      </c>
      <c r="D4481" t="s">
        <v>137</v>
      </c>
      <c r="E4481" s="2" t="s">
        <v>98</v>
      </c>
      <c r="F4481" s="2" t="s">
        <v>98</v>
      </c>
      <c r="G4481" s="2" t="s">
        <v>98</v>
      </c>
      <c r="H4481" s="2" t="s">
        <v>97</v>
      </c>
      <c r="I4481" s="2" t="s">
        <v>145</v>
      </c>
      <c r="J4481" s="2" t="s">
        <v>97</v>
      </c>
      <c r="K4481" s="2" t="s">
        <v>135</v>
      </c>
      <c r="L4481" t="s">
        <v>140</v>
      </c>
      <c r="M4481" s="2" t="s">
        <v>100</v>
      </c>
      <c r="N4481" s="71" t="s">
        <v>97</v>
      </c>
      <c r="O4481" s="71" t="s">
        <v>99</v>
      </c>
      <c r="P4481" s="4" t="s">
        <v>97</v>
      </c>
      <c r="Q4481" s="2" t="s">
        <v>98</v>
      </c>
      <c r="R4481" s="2" t="s">
        <v>98</v>
      </c>
      <c r="S4481" t="s">
        <v>97</v>
      </c>
      <c r="T4481" t="s">
        <v>98</v>
      </c>
      <c r="U4481" s="2" t="s">
        <v>98</v>
      </c>
      <c r="V4481" s="2" t="s">
        <v>98</v>
      </c>
      <c r="W4481" s="2" t="s">
        <v>98</v>
      </c>
      <c r="X4481" s="2" t="s">
        <v>97</v>
      </c>
      <c r="Y4481" s="2" t="s">
        <v>186</v>
      </c>
      <c r="Z4481" s="2" t="s">
        <v>98</v>
      </c>
      <c r="AA4481" s="2" t="s">
        <v>98</v>
      </c>
      <c r="AB4481" s="2" t="s">
        <v>185</v>
      </c>
      <c r="AC4481" t="s">
        <v>190</v>
      </c>
      <c r="AD4481" t="s">
        <v>98</v>
      </c>
      <c r="AE4481" s="1" t="s">
        <v>98</v>
      </c>
      <c r="AF4481" t="s">
        <v>97</v>
      </c>
    </row>
    <row r="4482" spans="1:32">
      <c r="A4482" s="3" t="s">
        <v>184</v>
      </c>
      <c r="B4482">
        <v>4472</v>
      </c>
      <c r="C4482" s="6">
        <v>217594</v>
      </c>
      <c r="D4482" t="s">
        <v>136</v>
      </c>
      <c r="E4482" s="2" t="s">
        <v>98</v>
      </c>
      <c r="F4482" s="2" t="s">
        <v>98</v>
      </c>
      <c r="G4482" s="2" t="s">
        <v>98</v>
      </c>
      <c r="H4482" s="2" t="s">
        <v>97</v>
      </c>
      <c r="I4482" s="2" t="s">
        <v>146</v>
      </c>
      <c r="J4482" s="2" t="s">
        <v>97</v>
      </c>
      <c r="K4482" s="2" t="s">
        <v>135</v>
      </c>
      <c r="L4482" t="s">
        <v>138</v>
      </c>
      <c r="M4482" s="2" t="s">
        <v>101</v>
      </c>
      <c r="N4482" s="71" t="s">
        <v>97</v>
      </c>
      <c r="O4482" s="71" t="s">
        <v>174</v>
      </c>
      <c r="P4482" s="4" t="s">
        <v>97</v>
      </c>
      <c r="Q4482" s="2" t="s">
        <v>98</v>
      </c>
      <c r="R4482" s="2" t="s">
        <v>98</v>
      </c>
      <c r="S4482" t="s">
        <v>97</v>
      </c>
      <c r="T4482" t="s">
        <v>98</v>
      </c>
      <c r="U4482" s="2" t="s">
        <v>98</v>
      </c>
      <c r="V4482" s="2" t="s">
        <v>98</v>
      </c>
      <c r="W4482" s="2" t="s">
        <v>98</v>
      </c>
      <c r="X4482" s="2" t="s">
        <v>98</v>
      </c>
      <c r="Y4482" s="2" t="s">
        <v>99</v>
      </c>
      <c r="Z4482" s="2" t="s">
        <v>98</v>
      </c>
      <c r="AA4482" s="2" t="s">
        <v>98</v>
      </c>
      <c r="AB4482" s="2" t="s">
        <v>185</v>
      </c>
      <c r="AC4482" t="s">
        <v>190</v>
      </c>
      <c r="AD4482" t="s">
        <v>98</v>
      </c>
      <c r="AE4482" s="1" t="s">
        <v>98</v>
      </c>
      <c r="AF4482" t="s">
        <v>97</v>
      </c>
    </row>
    <row r="4483" spans="1:32">
      <c r="A4483" s="3" t="s">
        <v>184</v>
      </c>
      <c r="B4483">
        <v>4473</v>
      </c>
      <c r="C4483" s="6">
        <v>217595</v>
      </c>
      <c r="D4483" t="s">
        <v>136</v>
      </c>
      <c r="E4483" s="2" t="s">
        <v>98</v>
      </c>
      <c r="F4483" s="2" t="s">
        <v>98</v>
      </c>
      <c r="G4483" s="2" t="s">
        <v>98</v>
      </c>
      <c r="H4483" s="2" t="s">
        <v>97</v>
      </c>
      <c r="I4483" s="2" t="s">
        <v>146</v>
      </c>
      <c r="J4483" s="2" t="s">
        <v>97</v>
      </c>
      <c r="K4483" s="2" t="s">
        <v>135</v>
      </c>
      <c r="L4483" t="s">
        <v>138</v>
      </c>
      <c r="M4483" s="2" t="s">
        <v>101</v>
      </c>
      <c r="N4483" s="71" t="s">
        <v>97</v>
      </c>
      <c r="O4483" s="71" t="s">
        <v>174</v>
      </c>
      <c r="P4483" s="4" t="s">
        <v>182</v>
      </c>
      <c r="Q4483" s="2" t="s">
        <v>98</v>
      </c>
      <c r="R4483" s="2" t="s">
        <v>98</v>
      </c>
      <c r="S4483" t="s">
        <v>98</v>
      </c>
      <c r="T4483" t="s">
        <v>98</v>
      </c>
      <c r="U4483" s="2" t="s">
        <v>98</v>
      </c>
      <c r="V4483" s="2" t="s">
        <v>98</v>
      </c>
      <c r="W4483" s="2" t="s">
        <v>98</v>
      </c>
      <c r="X4483" s="2" t="s">
        <v>98</v>
      </c>
      <c r="Y4483" s="2" t="s">
        <v>99</v>
      </c>
      <c r="Z4483" s="2" t="s">
        <v>98</v>
      </c>
      <c r="AA4483" s="2" t="s">
        <v>98</v>
      </c>
      <c r="AB4483" s="2" t="s">
        <v>185</v>
      </c>
      <c r="AC4483" t="s">
        <v>190</v>
      </c>
      <c r="AD4483" t="s">
        <v>98</v>
      </c>
      <c r="AE4483" s="1" t="s">
        <v>98</v>
      </c>
      <c r="AF4483" t="s">
        <v>97</v>
      </c>
    </row>
    <row r="4484" spans="1:32">
      <c r="A4484" s="3" t="s">
        <v>184</v>
      </c>
      <c r="B4484">
        <v>4474</v>
      </c>
      <c r="C4484" s="6">
        <v>217638</v>
      </c>
      <c r="D4484" t="s">
        <v>137</v>
      </c>
      <c r="E4484" s="2" t="s">
        <v>98</v>
      </c>
      <c r="F4484" s="2" t="s">
        <v>98</v>
      </c>
      <c r="G4484" s="2" t="s">
        <v>98</v>
      </c>
      <c r="H4484" s="2" t="s">
        <v>97</v>
      </c>
      <c r="I4484" s="2" t="s">
        <v>145</v>
      </c>
      <c r="J4484" s="2" t="s">
        <v>97</v>
      </c>
      <c r="K4484" s="2" t="s">
        <v>134</v>
      </c>
      <c r="L4484" t="s">
        <v>140</v>
      </c>
      <c r="M4484" s="2" t="s">
        <v>101</v>
      </c>
      <c r="N4484" s="71" t="s">
        <v>98</v>
      </c>
      <c r="O4484" s="71" t="s">
        <v>174</v>
      </c>
      <c r="P4484" s="4" t="s">
        <v>182</v>
      </c>
      <c r="Q4484" s="2" t="s">
        <v>98</v>
      </c>
      <c r="R4484" s="2" t="s">
        <v>98</v>
      </c>
      <c r="S4484" t="s">
        <v>98</v>
      </c>
      <c r="T4484" t="s">
        <v>98</v>
      </c>
      <c r="U4484" s="2" t="s">
        <v>98</v>
      </c>
      <c r="V4484" s="2" t="s">
        <v>98</v>
      </c>
      <c r="W4484" s="2" t="s">
        <v>98</v>
      </c>
      <c r="X4484" s="2" t="s">
        <v>98</v>
      </c>
      <c r="Y4484" s="2" t="s">
        <v>186</v>
      </c>
      <c r="Z4484" s="2" t="s">
        <v>98</v>
      </c>
      <c r="AA4484" s="2" t="s">
        <v>98</v>
      </c>
      <c r="AB4484" s="2" t="s">
        <v>97</v>
      </c>
      <c r="AC4484" t="s">
        <v>190</v>
      </c>
      <c r="AD4484" t="s">
        <v>97</v>
      </c>
      <c r="AE4484" s="1" t="s">
        <v>98</v>
      </c>
      <c r="AF4484" t="s">
        <v>98</v>
      </c>
    </row>
    <row r="4485" spans="1:32">
      <c r="A4485" s="3" t="s">
        <v>184</v>
      </c>
      <c r="B4485">
        <v>4475</v>
      </c>
      <c r="C4485" s="6">
        <v>217642</v>
      </c>
      <c r="D4485" t="s">
        <v>136</v>
      </c>
      <c r="E4485" s="2" t="s">
        <v>98</v>
      </c>
      <c r="F4485" s="2" t="s">
        <v>98</v>
      </c>
      <c r="G4485" s="2" t="s">
        <v>98</v>
      </c>
      <c r="H4485" s="2" t="s">
        <v>97</v>
      </c>
      <c r="I4485" s="2" t="s">
        <v>149</v>
      </c>
      <c r="J4485" s="2" t="s">
        <v>97</v>
      </c>
      <c r="K4485" s="2" t="s">
        <v>134</v>
      </c>
      <c r="L4485" t="s">
        <v>140</v>
      </c>
      <c r="M4485" s="2" t="s">
        <v>100</v>
      </c>
      <c r="N4485" s="71" t="s">
        <v>98</v>
      </c>
      <c r="O4485" s="71" t="s">
        <v>174</v>
      </c>
      <c r="P4485" s="4" t="s">
        <v>182</v>
      </c>
      <c r="Q4485" s="2" t="s">
        <v>98</v>
      </c>
      <c r="R4485" s="2" t="s">
        <v>98</v>
      </c>
      <c r="S4485" t="s">
        <v>98</v>
      </c>
      <c r="T4485" t="s">
        <v>98</v>
      </c>
      <c r="U4485" s="2" t="s">
        <v>98</v>
      </c>
      <c r="V4485" s="2" t="s">
        <v>98</v>
      </c>
      <c r="W4485" s="2" t="s">
        <v>98</v>
      </c>
      <c r="X4485" s="2" t="s">
        <v>98</v>
      </c>
      <c r="Y4485" s="2" t="s">
        <v>186</v>
      </c>
      <c r="Z4485" s="2" t="s">
        <v>98</v>
      </c>
      <c r="AA4485" s="2" t="s">
        <v>98</v>
      </c>
      <c r="AB4485" s="2" t="s">
        <v>98</v>
      </c>
      <c r="AC4485" t="s">
        <v>190</v>
      </c>
      <c r="AD4485" t="s">
        <v>97</v>
      </c>
      <c r="AE4485" s="1" t="s">
        <v>98</v>
      </c>
      <c r="AF4485" t="s">
        <v>98</v>
      </c>
    </row>
    <row r="4486" spans="1:32">
      <c r="A4486" s="3" t="s">
        <v>183</v>
      </c>
      <c r="B4486">
        <v>4476</v>
      </c>
      <c r="C4486" s="6">
        <v>217652</v>
      </c>
      <c r="D4486" t="s">
        <v>136</v>
      </c>
      <c r="E4486" s="2" t="s">
        <v>98</v>
      </c>
      <c r="F4486" s="2" t="s">
        <v>98</v>
      </c>
      <c r="G4486" s="2" t="s">
        <v>98</v>
      </c>
      <c r="H4486" s="2" t="s">
        <v>97</v>
      </c>
      <c r="I4486" s="2" t="s">
        <v>149</v>
      </c>
      <c r="J4486" s="2" t="s">
        <v>97</v>
      </c>
      <c r="K4486" s="2" t="s">
        <v>134</v>
      </c>
      <c r="L4486" t="s">
        <v>140</v>
      </c>
      <c r="M4486" s="2" t="s">
        <v>100</v>
      </c>
      <c r="N4486" s="71" t="s">
        <v>97</v>
      </c>
      <c r="O4486" s="71" t="s">
        <v>174</v>
      </c>
      <c r="P4486" s="4" t="s">
        <v>182</v>
      </c>
      <c r="Q4486" s="2" t="s">
        <v>98</v>
      </c>
      <c r="R4486" s="2" t="s">
        <v>98</v>
      </c>
      <c r="S4486" t="s">
        <v>98</v>
      </c>
      <c r="T4486" t="s">
        <v>98</v>
      </c>
      <c r="U4486" s="2" t="s">
        <v>98</v>
      </c>
      <c r="V4486" s="2" t="s">
        <v>98</v>
      </c>
      <c r="W4486" s="2" t="s">
        <v>98</v>
      </c>
      <c r="X4486" s="2" t="s">
        <v>98</v>
      </c>
      <c r="Y4486" s="2" t="s">
        <v>99</v>
      </c>
      <c r="Z4486" s="2" t="s">
        <v>98</v>
      </c>
      <c r="AA4486" s="2" t="s">
        <v>98</v>
      </c>
      <c r="AB4486" s="2" t="s">
        <v>185</v>
      </c>
      <c r="AC4486" t="s">
        <v>190</v>
      </c>
      <c r="AD4486" t="s">
        <v>97</v>
      </c>
      <c r="AE4486" s="1" t="s">
        <v>98</v>
      </c>
      <c r="AF4486" t="s">
        <v>97</v>
      </c>
    </row>
    <row r="4487" spans="1:32">
      <c r="A4487" s="3" t="s">
        <v>183</v>
      </c>
      <c r="B4487">
        <v>4477</v>
      </c>
      <c r="C4487" s="6">
        <v>217653</v>
      </c>
      <c r="D4487" t="s">
        <v>137</v>
      </c>
      <c r="E4487" s="2" t="s">
        <v>98</v>
      </c>
      <c r="F4487" s="2" t="s">
        <v>98</v>
      </c>
      <c r="G4487" s="2" t="s">
        <v>98</v>
      </c>
      <c r="H4487" s="2" t="s">
        <v>97</v>
      </c>
      <c r="I4487" s="2" t="s">
        <v>149</v>
      </c>
      <c r="J4487" s="2" t="s">
        <v>97</v>
      </c>
      <c r="K4487" s="2" t="s">
        <v>134</v>
      </c>
      <c r="L4487" t="s">
        <v>140</v>
      </c>
      <c r="M4487" s="2" t="s">
        <v>100</v>
      </c>
      <c r="N4487" s="71" t="s">
        <v>98</v>
      </c>
      <c r="O4487" s="71" t="s">
        <v>163</v>
      </c>
      <c r="P4487" s="4" t="s">
        <v>182</v>
      </c>
      <c r="Q4487" s="2" t="s">
        <v>98</v>
      </c>
      <c r="R4487" s="2" t="s">
        <v>98</v>
      </c>
      <c r="S4487" t="s">
        <v>98</v>
      </c>
      <c r="T4487" t="s">
        <v>98</v>
      </c>
      <c r="U4487" s="2" t="s">
        <v>98</v>
      </c>
      <c r="V4487" s="2" t="s">
        <v>98</v>
      </c>
      <c r="W4487" s="2" t="s">
        <v>98</v>
      </c>
      <c r="X4487" s="2" t="s">
        <v>98</v>
      </c>
      <c r="Y4487" s="2" t="s">
        <v>99</v>
      </c>
      <c r="Z4487" s="2" t="s">
        <v>98</v>
      </c>
      <c r="AA4487" s="2" t="s">
        <v>98</v>
      </c>
      <c r="AB4487" s="2" t="s">
        <v>185</v>
      </c>
      <c r="AC4487" t="s">
        <v>190</v>
      </c>
      <c r="AD4487" t="s">
        <v>97</v>
      </c>
      <c r="AE4487" s="1" t="s">
        <v>98</v>
      </c>
      <c r="AF4487" t="s">
        <v>98</v>
      </c>
    </row>
    <row r="4488" spans="1:32">
      <c r="A4488" s="3" t="s">
        <v>183</v>
      </c>
      <c r="B4488">
        <v>4478</v>
      </c>
      <c r="C4488" s="6">
        <v>217686</v>
      </c>
      <c r="D4488" t="s">
        <v>136</v>
      </c>
      <c r="E4488" s="2" t="s">
        <v>98</v>
      </c>
      <c r="F4488" s="2" t="s">
        <v>98</v>
      </c>
      <c r="G4488" s="2" t="s">
        <v>98</v>
      </c>
      <c r="H4488" s="2" t="s">
        <v>97</v>
      </c>
      <c r="I4488" s="2" t="s">
        <v>149</v>
      </c>
      <c r="J4488" s="2" t="s">
        <v>97</v>
      </c>
      <c r="K4488" s="2" t="s">
        <v>134</v>
      </c>
      <c r="L4488" t="s">
        <v>140</v>
      </c>
      <c r="M4488" s="2" t="s">
        <v>100</v>
      </c>
      <c r="N4488" s="71" t="s">
        <v>98</v>
      </c>
      <c r="O4488" s="71" t="s">
        <v>163</v>
      </c>
      <c r="P4488" s="4" t="s">
        <v>182</v>
      </c>
      <c r="Q4488" s="2" t="s">
        <v>98</v>
      </c>
      <c r="R4488" s="2" t="s">
        <v>98</v>
      </c>
      <c r="S4488" t="s">
        <v>98</v>
      </c>
      <c r="T4488" t="s">
        <v>98</v>
      </c>
      <c r="U4488" s="2" t="s">
        <v>98</v>
      </c>
      <c r="V4488" s="2" t="s">
        <v>98</v>
      </c>
      <c r="W4488" s="2" t="s">
        <v>98</v>
      </c>
      <c r="X4488" s="2" t="s">
        <v>98</v>
      </c>
      <c r="Y4488" s="2" t="s">
        <v>186</v>
      </c>
      <c r="Z4488" s="2" t="s">
        <v>98</v>
      </c>
      <c r="AA4488" s="2" t="s">
        <v>98</v>
      </c>
      <c r="AB4488" s="2" t="s">
        <v>99</v>
      </c>
      <c r="AC4488" t="s">
        <v>190</v>
      </c>
      <c r="AD4488" t="s">
        <v>97</v>
      </c>
      <c r="AE4488" s="1" t="s">
        <v>98</v>
      </c>
      <c r="AF4488" t="s">
        <v>98</v>
      </c>
    </row>
    <row r="4489" spans="1:32">
      <c r="A4489" s="3" t="s">
        <v>184</v>
      </c>
      <c r="B4489">
        <v>4479</v>
      </c>
      <c r="C4489" s="6">
        <v>217768</v>
      </c>
      <c r="D4489" t="s">
        <v>137</v>
      </c>
      <c r="E4489" s="2" t="s">
        <v>98</v>
      </c>
      <c r="F4489" s="2" t="s">
        <v>98</v>
      </c>
      <c r="G4489" s="2" t="s">
        <v>98</v>
      </c>
      <c r="H4489" s="2" t="s">
        <v>97</v>
      </c>
      <c r="I4489" s="2" t="s">
        <v>148</v>
      </c>
      <c r="J4489" s="2" t="s">
        <v>97</v>
      </c>
      <c r="K4489" s="2" t="s">
        <v>134</v>
      </c>
      <c r="L4489" t="s">
        <v>140</v>
      </c>
      <c r="M4489" s="2" t="s">
        <v>101</v>
      </c>
      <c r="N4489" s="71" t="s">
        <v>97</v>
      </c>
      <c r="O4489" s="71" t="s">
        <v>174</v>
      </c>
      <c r="P4489" s="4" t="s">
        <v>182</v>
      </c>
      <c r="Q4489" s="2" t="s">
        <v>98</v>
      </c>
      <c r="R4489" s="2" t="s">
        <v>98</v>
      </c>
      <c r="S4489" t="s">
        <v>98</v>
      </c>
      <c r="T4489" t="s">
        <v>98</v>
      </c>
      <c r="U4489" s="2" t="s">
        <v>98</v>
      </c>
      <c r="V4489" s="2" t="s">
        <v>98</v>
      </c>
      <c r="W4489" s="2" t="s">
        <v>98</v>
      </c>
      <c r="X4489" s="2" t="s">
        <v>98</v>
      </c>
      <c r="Y4489" s="2" t="s">
        <v>186</v>
      </c>
      <c r="Z4489" s="2" t="s">
        <v>98</v>
      </c>
      <c r="AA4489" s="2" t="s">
        <v>98</v>
      </c>
      <c r="AB4489" s="2" t="s">
        <v>98</v>
      </c>
      <c r="AC4489" t="s">
        <v>190</v>
      </c>
      <c r="AD4489" t="s">
        <v>97</v>
      </c>
      <c r="AE4489" s="1" t="s">
        <v>98</v>
      </c>
      <c r="AF4489" t="s">
        <v>98</v>
      </c>
    </row>
    <row r="4490" spans="1:32">
      <c r="A4490" s="3" t="s">
        <v>184</v>
      </c>
      <c r="B4490">
        <v>4480</v>
      </c>
      <c r="C4490" s="6">
        <v>217787</v>
      </c>
      <c r="D4490" t="s">
        <v>136</v>
      </c>
      <c r="E4490" s="2" t="s">
        <v>98</v>
      </c>
      <c r="F4490" s="2" t="s">
        <v>98</v>
      </c>
      <c r="G4490" s="2" t="s">
        <v>98</v>
      </c>
      <c r="H4490" s="2" t="s">
        <v>97</v>
      </c>
      <c r="I4490" s="2" t="s">
        <v>149</v>
      </c>
      <c r="J4490" s="2" t="s">
        <v>97</v>
      </c>
      <c r="K4490" s="2" t="s">
        <v>134</v>
      </c>
      <c r="L4490" t="s">
        <v>140</v>
      </c>
      <c r="M4490" s="2" t="s">
        <v>100</v>
      </c>
      <c r="N4490" s="71" t="s">
        <v>97</v>
      </c>
      <c r="O4490" s="71" t="s">
        <v>163</v>
      </c>
      <c r="P4490" s="4" t="s">
        <v>97</v>
      </c>
      <c r="Q4490" s="2" t="s">
        <v>98</v>
      </c>
      <c r="R4490" s="2" t="s">
        <v>98</v>
      </c>
      <c r="S4490" t="s">
        <v>97</v>
      </c>
      <c r="T4490" t="s">
        <v>98</v>
      </c>
      <c r="U4490" s="2" t="s">
        <v>98</v>
      </c>
      <c r="V4490" s="2" t="s">
        <v>98</v>
      </c>
      <c r="W4490" s="2" t="s">
        <v>98</v>
      </c>
      <c r="X4490" s="2" t="s">
        <v>98</v>
      </c>
      <c r="Y4490" s="2" t="s">
        <v>99</v>
      </c>
      <c r="Z4490" s="2" t="s">
        <v>98</v>
      </c>
      <c r="AA4490" s="2" t="s">
        <v>98</v>
      </c>
      <c r="AB4490" s="2" t="s">
        <v>98</v>
      </c>
      <c r="AC4490" t="s">
        <v>190</v>
      </c>
      <c r="AD4490" t="s">
        <v>97</v>
      </c>
      <c r="AE4490" s="1" t="s">
        <v>98</v>
      </c>
      <c r="AF4490" t="s">
        <v>97</v>
      </c>
    </row>
    <row r="4491" spans="1:32">
      <c r="A4491" s="3" t="s">
        <v>183</v>
      </c>
      <c r="B4491">
        <v>4481</v>
      </c>
      <c r="C4491" s="6">
        <v>217940</v>
      </c>
      <c r="D4491" t="s">
        <v>137</v>
      </c>
      <c r="E4491" s="2" t="s">
        <v>98</v>
      </c>
      <c r="F4491" s="2" t="s">
        <v>98</v>
      </c>
      <c r="G4491" s="2" t="s">
        <v>98</v>
      </c>
      <c r="H4491" s="2" t="s">
        <v>97</v>
      </c>
      <c r="I4491" s="2" t="s">
        <v>149</v>
      </c>
      <c r="J4491" s="2" t="s">
        <v>97</v>
      </c>
      <c r="K4491" s="2" t="s">
        <v>134</v>
      </c>
      <c r="L4491" t="s">
        <v>140</v>
      </c>
      <c r="M4491" s="2" t="s">
        <v>100</v>
      </c>
      <c r="N4491" s="71" t="s">
        <v>97</v>
      </c>
      <c r="O4491" s="71" t="s">
        <v>163</v>
      </c>
      <c r="P4491" s="4" t="s">
        <v>98</v>
      </c>
      <c r="Q4491" s="2" t="s">
        <v>98</v>
      </c>
      <c r="R4491" s="2" t="s">
        <v>98</v>
      </c>
      <c r="S4491" t="s">
        <v>97</v>
      </c>
      <c r="T4491" t="s">
        <v>98</v>
      </c>
      <c r="U4491" s="2" t="s">
        <v>98</v>
      </c>
      <c r="V4491" s="2" t="s">
        <v>98</v>
      </c>
      <c r="W4491" s="2" t="s">
        <v>98</v>
      </c>
      <c r="X4491" s="2" t="s">
        <v>98</v>
      </c>
      <c r="Y4491" s="2" t="s">
        <v>99</v>
      </c>
      <c r="Z4491" s="2" t="s">
        <v>98</v>
      </c>
      <c r="AA4491" s="2" t="s">
        <v>98</v>
      </c>
      <c r="AB4491" s="2" t="s">
        <v>185</v>
      </c>
      <c r="AC4491" t="s">
        <v>190</v>
      </c>
      <c r="AD4491" t="s">
        <v>97</v>
      </c>
      <c r="AE4491" s="1" t="s">
        <v>98</v>
      </c>
      <c r="AF4491" t="s">
        <v>98</v>
      </c>
    </row>
    <row r="4492" spans="1:32">
      <c r="A4492" s="3" t="s">
        <v>183</v>
      </c>
      <c r="B4492">
        <v>4482</v>
      </c>
      <c r="C4492" s="6">
        <v>217949</v>
      </c>
      <c r="D4492" t="s">
        <v>137</v>
      </c>
      <c r="E4492" s="2" t="s">
        <v>98</v>
      </c>
      <c r="F4492" s="2" t="s">
        <v>98</v>
      </c>
      <c r="G4492" s="2" t="s">
        <v>98</v>
      </c>
      <c r="H4492" s="2" t="s">
        <v>97</v>
      </c>
      <c r="I4492" s="2" t="s">
        <v>146</v>
      </c>
      <c r="J4492" s="2" t="s">
        <v>97</v>
      </c>
      <c r="K4492" s="2" t="s">
        <v>134</v>
      </c>
      <c r="L4492" t="s">
        <v>140</v>
      </c>
      <c r="M4492" s="2" t="s">
        <v>101</v>
      </c>
      <c r="N4492" s="71" t="s">
        <v>97</v>
      </c>
      <c r="O4492" s="71" t="s">
        <v>174</v>
      </c>
      <c r="P4492" s="4" t="s">
        <v>182</v>
      </c>
      <c r="Q4492" s="2" t="s">
        <v>98</v>
      </c>
      <c r="R4492" s="2" t="s">
        <v>98</v>
      </c>
      <c r="S4492" t="s">
        <v>98</v>
      </c>
      <c r="T4492" t="s">
        <v>98</v>
      </c>
      <c r="U4492" s="2" t="s">
        <v>98</v>
      </c>
      <c r="V4492" s="2" t="s">
        <v>98</v>
      </c>
      <c r="W4492" s="2" t="s">
        <v>98</v>
      </c>
      <c r="X4492" s="2" t="s">
        <v>98</v>
      </c>
      <c r="Y4492" s="2" t="s">
        <v>186</v>
      </c>
      <c r="Z4492" s="2" t="s">
        <v>98</v>
      </c>
      <c r="AA4492" s="2" t="s">
        <v>98</v>
      </c>
      <c r="AB4492" s="2" t="s">
        <v>185</v>
      </c>
      <c r="AC4492" t="s">
        <v>190</v>
      </c>
      <c r="AD4492" t="s">
        <v>97</v>
      </c>
      <c r="AE4492" s="1" t="s">
        <v>98</v>
      </c>
      <c r="AF4492" t="s">
        <v>98</v>
      </c>
    </row>
    <row r="4493" spans="1:32">
      <c r="A4493" s="3" t="s">
        <v>184</v>
      </c>
      <c r="B4493">
        <v>4483</v>
      </c>
      <c r="C4493" s="6">
        <v>218045</v>
      </c>
      <c r="D4493" t="s">
        <v>136</v>
      </c>
      <c r="E4493" s="2" t="s">
        <v>98</v>
      </c>
      <c r="F4493" s="2" t="s">
        <v>98</v>
      </c>
      <c r="G4493" s="2" t="s">
        <v>98</v>
      </c>
      <c r="H4493" s="2" t="s">
        <v>97</v>
      </c>
      <c r="I4493" s="2" t="s">
        <v>145</v>
      </c>
      <c r="J4493" s="2" t="s">
        <v>97</v>
      </c>
      <c r="K4493" s="2" t="s">
        <v>134</v>
      </c>
      <c r="L4493" t="s">
        <v>140</v>
      </c>
      <c r="M4493" s="2" t="s">
        <v>101</v>
      </c>
      <c r="N4493" s="71" t="s">
        <v>98</v>
      </c>
      <c r="O4493" s="71" t="s">
        <v>174</v>
      </c>
      <c r="P4493" s="4" t="s">
        <v>182</v>
      </c>
      <c r="Q4493" s="2" t="s">
        <v>98</v>
      </c>
      <c r="R4493" s="2" t="s">
        <v>98</v>
      </c>
      <c r="S4493" t="s">
        <v>98</v>
      </c>
      <c r="T4493" t="s">
        <v>98</v>
      </c>
      <c r="U4493" s="2" t="s">
        <v>98</v>
      </c>
      <c r="V4493" s="2" t="s">
        <v>98</v>
      </c>
      <c r="W4493" s="2" t="s">
        <v>98</v>
      </c>
      <c r="X4493" s="2" t="s">
        <v>98</v>
      </c>
      <c r="Y4493" s="2" t="s">
        <v>99</v>
      </c>
      <c r="Z4493" s="2" t="s">
        <v>98</v>
      </c>
      <c r="AA4493" s="2" t="s">
        <v>98</v>
      </c>
      <c r="AB4493" s="2" t="s">
        <v>97</v>
      </c>
      <c r="AC4493" t="s">
        <v>190</v>
      </c>
      <c r="AD4493" t="s">
        <v>97</v>
      </c>
      <c r="AE4493" s="1" t="s">
        <v>98</v>
      </c>
      <c r="AF4493" t="s">
        <v>98</v>
      </c>
    </row>
    <row r="4494" spans="1:32">
      <c r="A4494" s="3" t="s">
        <v>181</v>
      </c>
      <c r="B4494">
        <v>4484</v>
      </c>
      <c r="C4494" s="6">
        <v>218047</v>
      </c>
      <c r="D4494" t="s">
        <v>137</v>
      </c>
      <c r="E4494" s="2" t="s">
        <v>98</v>
      </c>
      <c r="F4494" s="2" t="s">
        <v>98</v>
      </c>
      <c r="G4494" s="2" t="s">
        <v>97</v>
      </c>
      <c r="H4494" s="2" t="s">
        <v>97</v>
      </c>
      <c r="I4494" s="2" t="s">
        <v>149</v>
      </c>
      <c r="J4494" s="2" t="s">
        <v>97</v>
      </c>
      <c r="K4494" s="2" t="s">
        <v>134</v>
      </c>
      <c r="L4494" t="s">
        <v>138</v>
      </c>
      <c r="M4494" s="2" t="s">
        <v>101</v>
      </c>
      <c r="N4494" s="71" t="s">
        <v>97</v>
      </c>
      <c r="O4494" s="71" t="s">
        <v>174</v>
      </c>
      <c r="P4494" s="4" t="s">
        <v>98</v>
      </c>
      <c r="Q4494" s="2" t="s">
        <v>97</v>
      </c>
      <c r="R4494" s="2" t="s">
        <v>98</v>
      </c>
      <c r="S4494" t="s">
        <v>97</v>
      </c>
      <c r="T4494" t="s">
        <v>98</v>
      </c>
      <c r="U4494" s="2" t="s">
        <v>97</v>
      </c>
      <c r="V4494" s="2" t="s">
        <v>98</v>
      </c>
      <c r="W4494" s="2" t="s">
        <v>97</v>
      </c>
      <c r="X4494" s="2" t="s">
        <v>98</v>
      </c>
      <c r="Y4494" s="2" t="s">
        <v>99</v>
      </c>
      <c r="Z4494" s="2" t="s">
        <v>98</v>
      </c>
      <c r="AA4494" s="2" t="s">
        <v>98</v>
      </c>
      <c r="AB4494" s="2" t="s">
        <v>185</v>
      </c>
      <c r="AC4494" t="s">
        <v>190</v>
      </c>
      <c r="AD4494" t="s">
        <v>97</v>
      </c>
      <c r="AE4494" s="1" t="s">
        <v>98</v>
      </c>
      <c r="AF4494" t="s">
        <v>98</v>
      </c>
    </row>
    <row r="4495" spans="1:32">
      <c r="A4495" s="3" t="s">
        <v>184</v>
      </c>
      <c r="B4495">
        <v>4485</v>
      </c>
      <c r="C4495" s="6">
        <v>218095</v>
      </c>
      <c r="D4495" t="s">
        <v>136</v>
      </c>
      <c r="E4495" s="2" t="s">
        <v>98</v>
      </c>
      <c r="F4495" s="2" t="s">
        <v>98</v>
      </c>
      <c r="G4495" s="2" t="s">
        <v>98</v>
      </c>
      <c r="H4495" s="2" t="s">
        <v>98</v>
      </c>
      <c r="I4495" s="2" t="s">
        <v>147</v>
      </c>
      <c r="J4495" s="2" t="s">
        <v>97</v>
      </c>
      <c r="K4495" s="2" t="s">
        <v>134</v>
      </c>
      <c r="L4495" t="s">
        <v>140</v>
      </c>
      <c r="M4495" s="2" t="s">
        <v>101</v>
      </c>
      <c r="N4495" s="71" t="s">
        <v>97</v>
      </c>
      <c r="O4495" s="71" t="s">
        <v>174</v>
      </c>
      <c r="P4495" s="4" t="s">
        <v>182</v>
      </c>
      <c r="Q4495" s="2" t="s">
        <v>98</v>
      </c>
      <c r="R4495" s="2" t="s">
        <v>98</v>
      </c>
      <c r="S4495" t="s">
        <v>98</v>
      </c>
      <c r="T4495" t="s">
        <v>98</v>
      </c>
      <c r="U4495" s="2" t="s">
        <v>98</v>
      </c>
      <c r="V4495" s="2" t="s">
        <v>98</v>
      </c>
      <c r="W4495" s="2" t="s">
        <v>98</v>
      </c>
      <c r="X4495" s="2" t="s">
        <v>98</v>
      </c>
      <c r="Y4495" s="2" t="s">
        <v>186</v>
      </c>
      <c r="Z4495" s="2" t="s">
        <v>98</v>
      </c>
      <c r="AA4495" s="2" t="s">
        <v>98</v>
      </c>
      <c r="AB4495" s="2" t="s">
        <v>98</v>
      </c>
      <c r="AC4495" t="s">
        <v>190</v>
      </c>
      <c r="AD4495" t="s">
        <v>97</v>
      </c>
      <c r="AE4495" s="1" t="s">
        <v>98</v>
      </c>
      <c r="AF4495" t="s">
        <v>98</v>
      </c>
    </row>
    <row r="4496" spans="1:32">
      <c r="A4496" s="3" t="s">
        <v>184</v>
      </c>
      <c r="B4496">
        <v>4486</v>
      </c>
      <c r="C4496" s="6">
        <v>218286</v>
      </c>
      <c r="D4496" t="s">
        <v>137</v>
      </c>
      <c r="E4496" s="2" t="s">
        <v>98</v>
      </c>
      <c r="F4496" s="2" t="s">
        <v>98</v>
      </c>
      <c r="G4496" s="2" t="s">
        <v>98</v>
      </c>
      <c r="H4496" s="2" t="s">
        <v>99</v>
      </c>
      <c r="I4496" s="2" t="s">
        <v>145</v>
      </c>
      <c r="J4496" s="2" t="s">
        <v>97</v>
      </c>
      <c r="K4496" s="2" t="s">
        <v>135</v>
      </c>
      <c r="L4496" t="s">
        <v>138</v>
      </c>
      <c r="M4496" s="2" t="s">
        <v>101</v>
      </c>
      <c r="N4496" s="71" t="s">
        <v>97</v>
      </c>
      <c r="O4496" s="71" t="s">
        <v>174</v>
      </c>
      <c r="P4496" s="4" t="s">
        <v>97</v>
      </c>
      <c r="Q4496" s="2" t="s">
        <v>98</v>
      </c>
      <c r="R4496" s="2" t="s">
        <v>98</v>
      </c>
      <c r="S4496" t="s">
        <v>97</v>
      </c>
      <c r="T4496" t="s">
        <v>98</v>
      </c>
      <c r="U4496" s="2" t="s">
        <v>98</v>
      </c>
      <c r="V4496" s="2" t="s">
        <v>98</v>
      </c>
      <c r="W4496" s="2" t="s">
        <v>98</v>
      </c>
      <c r="X4496" s="2" t="s">
        <v>98</v>
      </c>
      <c r="Y4496" s="2" t="s">
        <v>99</v>
      </c>
      <c r="Z4496" s="2" t="s">
        <v>98</v>
      </c>
      <c r="AA4496" s="2" t="s">
        <v>98</v>
      </c>
      <c r="AB4496" s="2" t="s">
        <v>185</v>
      </c>
      <c r="AC4496" t="s">
        <v>190</v>
      </c>
      <c r="AD4496" t="s">
        <v>98</v>
      </c>
      <c r="AE4496" s="1" t="s">
        <v>98</v>
      </c>
      <c r="AF4496" t="s">
        <v>97</v>
      </c>
    </row>
    <row r="4497" spans="1:32">
      <c r="A4497" s="3" t="s">
        <v>184</v>
      </c>
      <c r="B4497">
        <v>4487</v>
      </c>
      <c r="C4497" s="6">
        <v>218400</v>
      </c>
      <c r="D4497" t="s">
        <v>136</v>
      </c>
      <c r="E4497" s="2" t="s">
        <v>98</v>
      </c>
      <c r="F4497" s="2" t="s">
        <v>98</v>
      </c>
      <c r="G4497" s="2" t="s">
        <v>98</v>
      </c>
      <c r="H4497" s="2" t="s">
        <v>97</v>
      </c>
      <c r="I4497" s="2" t="s">
        <v>149</v>
      </c>
      <c r="J4497" s="2" t="s">
        <v>97</v>
      </c>
      <c r="K4497" s="2" t="s">
        <v>134</v>
      </c>
      <c r="L4497" t="s">
        <v>140</v>
      </c>
      <c r="M4497" s="2" t="s">
        <v>100</v>
      </c>
      <c r="N4497" s="71" t="s">
        <v>97</v>
      </c>
      <c r="O4497" s="71" t="s">
        <v>174</v>
      </c>
      <c r="P4497" s="4" t="s">
        <v>97</v>
      </c>
      <c r="Q4497" s="2" t="s">
        <v>98</v>
      </c>
      <c r="R4497" s="2" t="s">
        <v>98</v>
      </c>
      <c r="S4497" t="s">
        <v>97</v>
      </c>
      <c r="T4497" t="s">
        <v>98</v>
      </c>
      <c r="U4497" s="2" t="s">
        <v>98</v>
      </c>
      <c r="V4497" s="2" t="s">
        <v>98</v>
      </c>
      <c r="W4497" s="2" t="s">
        <v>98</v>
      </c>
      <c r="X4497" s="2" t="s">
        <v>98</v>
      </c>
      <c r="Y4497" s="2" t="s">
        <v>186</v>
      </c>
      <c r="Z4497" s="2" t="s">
        <v>98</v>
      </c>
      <c r="AA4497" s="2" t="s">
        <v>98</v>
      </c>
      <c r="AB4497" s="2" t="s">
        <v>185</v>
      </c>
      <c r="AC4497" t="s">
        <v>190</v>
      </c>
      <c r="AD4497" t="s">
        <v>97</v>
      </c>
      <c r="AE4497" s="1" t="s">
        <v>98</v>
      </c>
      <c r="AF4497" t="s">
        <v>97</v>
      </c>
    </row>
    <row r="4498" spans="1:32">
      <c r="A4498" s="3" t="s">
        <v>184</v>
      </c>
      <c r="B4498">
        <v>4488</v>
      </c>
      <c r="C4498" s="6">
        <v>218728</v>
      </c>
      <c r="D4498" t="s">
        <v>137</v>
      </c>
      <c r="E4498" s="2" t="s">
        <v>98</v>
      </c>
      <c r="F4498" s="2" t="s">
        <v>98</v>
      </c>
      <c r="G4498" s="2" t="s">
        <v>98</v>
      </c>
      <c r="H4498" s="2" t="s">
        <v>99</v>
      </c>
      <c r="I4498" s="2" t="s">
        <v>149</v>
      </c>
      <c r="J4498" s="2" t="s">
        <v>97</v>
      </c>
      <c r="K4498" s="2" t="s">
        <v>135</v>
      </c>
      <c r="L4498" t="s">
        <v>139</v>
      </c>
      <c r="M4498" s="2" t="s">
        <v>101</v>
      </c>
      <c r="N4498" s="71" t="s">
        <v>97</v>
      </c>
      <c r="O4498" s="71" t="s">
        <v>174</v>
      </c>
      <c r="P4498" s="4" t="s">
        <v>97</v>
      </c>
      <c r="Q4498" s="2" t="s">
        <v>97</v>
      </c>
      <c r="R4498" s="2" t="s">
        <v>98</v>
      </c>
      <c r="S4498" t="s">
        <v>97</v>
      </c>
      <c r="T4498" t="s">
        <v>98</v>
      </c>
      <c r="U4498" s="2" t="s">
        <v>98</v>
      </c>
      <c r="V4498" s="2" t="s">
        <v>98</v>
      </c>
      <c r="W4498" s="2" t="s">
        <v>98</v>
      </c>
      <c r="X4498" s="2" t="s">
        <v>98</v>
      </c>
      <c r="Y4498" s="2" t="s">
        <v>99</v>
      </c>
      <c r="Z4498" s="2" t="s">
        <v>98</v>
      </c>
      <c r="AA4498" s="2" t="s">
        <v>98</v>
      </c>
      <c r="AB4498" s="2" t="s">
        <v>185</v>
      </c>
      <c r="AC4498" t="s">
        <v>190</v>
      </c>
      <c r="AD4498" t="s">
        <v>98</v>
      </c>
      <c r="AE4498" s="1" t="s">
        <v>98</v>
      </c>
      <c r="AF4498" t="s">
        <v>97</v>
      </c>
    </row>
    <row r="4499" spans="1:32">
      <c r="A4499" s="3" t="s">
        <v>184</v>
      </c>
      <c r="B4499">
        <v>4489</v>
      </c>
      <c r="C4499" s="6">
        <v>218896</v>
      </c>
      <c r="D4499" t="s">
        <v>136</v>
      </c>
      <c r="E4499" s="2" t="s">
        <v>98</v>
      </c>
      <c r="F4499" s="2" t="s">
        <v>98</v>
      </c>
      <c r="G4499" s="2" t="s">
        <v>97</v>
      </c>
      <c r="H4499" s="2" t="s">
        <v>99</v>
      </c>
      <c r="I4499" s="2" t="s">
        <v>149</v>
      </c>
      <c r="J4499" s="2" t="s">
        <v>98</v>
      </c>
      <c r="K4499" s="2" t="s">
        <v>135</v>
      </c>
      <c r="L4499" t="s">
        <v>139</v>
      </c>
      <c r="M4499" s="2" t="s">
        <v>100</v>
      </c>
      <c r="N4499" s="71" t="s">
        <v>99</v>
      </c>
      <c r="O4499" s="71" t="s">
        <v>174</v>
      </c>
      <c r="P4499" s="4" t="s">
        <v>182</v>
      </c>
      <c r="Q4499" s="2" t="s">
        <v>98</v>
      </c>
      <c r="R4499" s="2" t="s">
        <v>98</v>
      </c>
      <c r="S4499" t="s">
        <v>98</v>
      </c>
      <c r="T4499" t="s">
        <v>98</v>
      </c>
      <c r="U4499" s="2" t="s">
        <v>98</v>
      </c>
      <c r="V4499" s="2" t="s">
        <v>98</v>
      </c>
      <c r="W4499" s="2" t="s">
        <v>98</v>
      </c>
      <c r="X4499" s="2" t="s">
        <v>97</v>
      </c>
      <c r="Y4499" s="2" t="s">
        <v>99</v>
      </c>
      <c r="Z4499" s="2" t="s">
        <v>98</v>
      </c>
      <c r="AA4499" s="2" t="s">
        <v>98</v>
      </c>
      <c r="AB4499" s="2" t="s">
        <v>185</v>
      </c>
      <c r="AC4499" t="s">
        <v>190</v>
      </c>
      <c r="AD4499" t="s">
        <v>98</v>
      </c>
      <c r="AE4499" s="1" t="s">
        <v>98</v>
      </c>
      <c r="AF4499" t="s">
        <v>97</v>
      </c>
    </row>
    <row r="4500" spans="1:32">
      <c r="A4500" s="3" t="s">
        <v>184</v>
      </c>
      <c r="B4500">
        <v>4490</v>
      </c>
      <c r="C4500" s="6">
        <v>218977</v>
      </c>
      <c r="D4500" t="s">
        <v>137</v>
      </c>
      <c r="E4500" s="2" t="s">
        <v>98</v>
      </c>
      <c r="F4500" s="2" t="s">
        <v>98</v>
      </c>
      <c r="G4500" s="2" t="s">
        <v>98</v>
      </c>
      <c r="H4500" s="2" t="s">
        <v>97</v>
      </c>
      <c r="I4500" s="2" t="s">
        <v>146</v>
      </c>
      <c r="J4500" s="2" t="s">
        <v>97</v>
      </c>
      <c r="K4500" s="2" t="s">
        <v>135</v>
      </c>
      <c r="L4500" t="s">
        <v>138</v>
      </c>
      <c r="M4500" s="2" t="s">
        <v>101</v>
      </c>
      <c r="N4500" s="71" t="s">
        <v>97</v>
      </c>
      <c r="O4500" s="71" t="s">
        <v>174</v>
      </c>
      <c r="P4500" s="4" t="s">
        <v>182</v>
      </c>
      <c r="Q4500" s="2" t="s">
        <v>98</v>
      </c>
      <c r="R4500" s="2" t="s">
        <v>98</v>
      </c>
      <c r="S4500" t="s">
        <v>98</v>
      </c>
      <c r="T4500" t="s">
        <v>98</v>
      </c>
      <c r="U4500" s="2" t="s">
        <v>98</v>
      </c>
      <c r="V4500" s="2" t="s">
        <v>98</v>
      </c>
      <c r="W4500" s="2" t="s">
        <v>98</v>
      </c>
      <c r="X4500" s="2" t="s">
        <v>98</v>
      </c>
      <c r="Y4500" s="2" t="s">
        <v>99</v>
      </c>
      <c r="Z4500" s="2" t="s">
        <v>98</v>
      </c>
      <c r="AA4500" s="2" t="s">
        <v>98</v>
      </c>
      <c r="AB4500" s="2" t="s">
        <v>185</v>
      </c>
      <c r="AC4500" t="s">
        <v>168</v>
      </c>
      <c r="AD4500" t="s">
        <v>98</v>
      </c>
      <c r="AE4500" s="1" t="s">
        <v>98</v>
      </c>
      <c r="AF4500" t="s">
        <v>97</v>
      </c>
    </row>
    <row r="4501" spans="1:32">
      <c r="A4501" s="3" t="s">
        <v>184</v>
      </c>
      <c r="B4501">
        <v>4491</v>
      </c>
      <c r="C4501" s="6">
        <v>218978</v>
      </c>
      <c r="D4501" t="s">
        <v>136</v>
      </c>
      <c r="E4501" s="2" t="s">
        <v>98</v>
      </c>
      <c r="F4501" s="2" t="s">
        <v>98</v>
      </c>
      <c r="G4501" s="2" t="s">
        <v>98</v>
      </c>
      <c r="H4501" s="2" t="s">
        <v>97</v>
      </c>
      <c r="I4501" s="2" t="s">
        <v>146</v>
      </c>
      <c r="J4501" s="2" t="s">
        <v>97</v>
      </c>
      <c r="K4501" s="2" t="s">
        <v>135</v>
      </c>
      <c r="L4501" t="s">
        <v>138</v>
      </c>
      <c r="M4501" s="2" t="s">
        <v>101</v>
      </c>
      <c r="N4501" s="71" t="s">
        <v>97</v>
      </c>
      <c r="O4501" s="71" t="s">
        <v>174</v>
      </c>
      <c r="P4501" s="4" t="s">
        <v>182</v>
      </c>
      <c r="Q4501" s="2" t="s">
        <v>98</v>
      </c>
      <c r="R4501" s="2" t="s">
        <v>98</v>
      </c>
      <c r="S4501" t="s">
        <v>98</v>
      </c>
      <c r="T4501" t="s">
        <v>98</v>
      </c>
      <c r="U4501" s="2" t="s">
        <v>98</v>
      </c>
      <c r="V4501" s="2" t="s">
        <v>98</v>
      </c>
      <c r="W4501" s="2" t="s">
        <v>98</v>
      </c>
      <c r="X4501" s="2" t="s">
        <v>98</v>
      </c>
      <c r="Y4501" s="2" t="s">
        <v>99</v>
      </c>
      <c r="Z4501" s="2" t="s">
        <v>98</v>
      </c>
      <c r="AA4501" s="2" t="s">
        <v>98</v>
      </c>
      <c r="AB4501" s="2" t="s">
        <v>185</v>
      </c>
      <c r="AC4501" t="s">
        <v>168</v>
      </c>
      <c r="AD4501" t="s">
        <v>98</v>
      </c>
      <c r="AE4501" s="1" t="s">
        <v>98</v>
      </c>
      <c r="AF4501" t="s">
        <v>97</v>
      </c>
    </row>
    <row r="4502" spans="1:32">
      <c r="A4502" s="3" t="s">
        <v>184</v>
      </c>
      <c r="B4502">
        <v>4492</v>
      </c>
      <c r="C4502" s="6">
        <v>218979</v>
      </c>
      <c r="D4502" t="s">
        <v>137</v>
      </c>
      <c r="E4502" s="2" t="s">
        <v>98</v>
      </c>
      <c r="F4502" s="2" t="s">
        <v>98</v>
      </c>
      <c r="G4502" s="2" t="s">
        <v>98</v>
      </c>
      <c r="H4502" s="2" t="s">
        <v>98</v>
      </c>
      <c r="I4502" s="2" t="s">
        <v>146</v>
      </c>
      <c r="J4502" s="2" t="s">
        <v>97</v>
      </c>
      <c r="K4502" s="2" t="s">
        <v>135</v>
      </c>
      <c r="L4502" t="s">
        <v>138</v>
      </c>
      <c r="M4502" s="2" t="s">
        <v>101</v>
      </c>
      <c r="N4502" s="71" t="s">
        <v>97</v>
      </c>
      <c r="O4502" s="71" t="s">
        <v>174</v>
      </c>
      <c r="P4502" s="4" t="s">
        <v>182</v>
      </c>
      <c r="Q4502" s="2" t="s">
        <v>98</v>
      </c>
      <c r="R4502" s="2" t="s">
        <v>98</v>
      </c>
      <c r="S4502" t="s">
        <v>98</v>
      </c>
      <c r="T4502" t="s">
        <v>98</v>
      </c>
      <c r="U4502" s="2" t="s">
        <v>98</v>
      </c>
      <c r="V4502" s="2" t="s">
        <v>98</v>
      </c>
      <c r="W4502" s="2" t="s">
        <v>98</v>
      </c>
      <c r="X4502" s="2" t="s">
        <v>98</v>
      </c>
      <c r="Y4502" s="2" t="s">
        <v>99</v>
      </c>
      <c r="Z4502" s="2" t="s">
        <v>98</v>
      </c>
      <c r="AA4502" s="2" t="s">
        <v>98</v>
      </c>
      <c r="AB4502" s="2" t="s">
        <v>185</v>
      </c>
      <c r="AC4502" t="s">
        <v>168</v>
      </c>
      <c r="AD4502" t="s">
        <v>98</v>
      </c>
      <c r="AE4502" s="1" t="s">
        <v>98</v>
      </c>
      <c r="AF4502" t="s">
        <v>97</v>
      </c>
    </row>
    <row r="4503" spans="1:32">
      <c r="A4503" s="3" t="s">
        <v>184</v>
      </c>
      <c r="B4503">
        <v>4493</v>
      </c>
      <c r="C4503" s="6">
        <v>218980</v>
      </c>
      <c r="D4503" t="s">
        <v>136</v>
      </c>
      <c r="E4503" s="2" t="s">
        <v>98</v>
      </c>
      <c r="F4503" s="2" t="s">
        <v>98</v>
      </c>
      <c r="G4503" s="2" t="s">
        <v>98</v>
      </c>
      <c r="H4503" s="2" t="s">
        <v>98</v>
      </c>
      <c r="I4503" s="2" t="s">
        <v>146</v>
      </c>
      <c r="J4503" s="2" t="s">
        <v>97</v>
      </c>
      <c r="K4503" s="2" t="s">
        <v>135</v>
      </c>
      <c r="L4503" t="s">
        <v>139</v>
      </c>
      <c r="M4503" s="2" t="s">
        <v>100</v>
      </c>
      <c r="N4503" s="71" t="s">
        <v>97</v>
      </c>
      <c r="O4503" s="71" t="s">
        <v>174</v>
      </c>
      <c r="P4503" s="4" t="s">
        <v>182</v>
      </c>
      <c r="Q4503" s="2" t="s">
        <v>98</v>
      </c>
      <c r="R4503" s="2" t="s">
        <v>98</v>
      </c>
      <c r="S4503" t="s">
        <v>98</v>
      </c>
      <c r="T4503" t="s">
        <v>98</v>
      </c>
      <c r="U4503" s="2" t="s">
        <v>98</v>
      </c>
      <c r="V4503" s="2" t="s">
        <v>98</v>
      </c>
      <c r="W4503" s="2" t="s">
        <v>98</v>
      </c>
      <c r="X4503" s="2" t="s">
        <v>98</v>
      </c>
      <c r="Y4503" s="2" t="s">
        <v>99</v>
      </c>
      <c r="Z4503" s="2" t="s">
        <v>98</v>
      </c>
      <c r="AA4503" s="2" t="s">
        <v>98</v>
      </c>
      <c r="AB4503" s="2" t="s">
        <v>185</v>
      </c>
      <c r="AC4503" t="s">
        <v>168</v>
      </c>
      <c r="AD4503" t="s">
        <v>98</v>
      </c>
      <c r="AE4503" s="1" t="s">
        <v>98</v>
      </c>
      <c r="AF4503" t="s">
        <v>97</v>
      </c>
    </row>
    <row r="4504" spans="1:32">
      <c r="A4504" s="3" t="s">
        <v>184</v>
      </c>
      <c r="B4504">
        <v>4494</v>
      </c>
      <c r="C4504" s="6">
        <v>218983</v>
      </c>
      <c r="D4504" t="s">
        <v>136</v>
      </c>
      <c r="E4504" s="2" t="s">
        <v>98</v>
      </c>
      <c r="F4504" s="2" t="s">
        <v>98</v>
      </c>
      <c r="G4504" s="2" t="s">
        <v>98</v>
      </c>
      <c r="H4504" s="2" t="s">
        <v>97</v>
      </c>
      <c r="I4504" s="2" t="s">
        <v>146</v>
      </c>
      <c r="J4504" s="2" t="s">
        <v>97</v>
      </c>
      <c r="K4504" s="2" t="s">
        <v>135</v>
      </c>
      <c r="L4504" t="s">
        <v>140</v>
      </c>
      <c r="M4504" s="2" t="s">
        <v>100</v>
      </c>
      <c r="N4504" s="71" t="s">
        <v>97</v>
      </c>
      <c r="O4504" s="71" t="s">
        <v>163</v>
      </c>
      <c r="P4504" s="4" t="s">
        <v>182</v>
      </c>
      <c r="Q4504" s="2" t="s">
        <v>98</v>
      </c>
      <c r="R4504" s="2" t="s">
        <v>98</v>
      </c>
      <c r="S4504" t="s">
        <v>98</v>
      </c>
      <c r="T4504" t="s">
        <v>98</v>
      </c>
      <c r="U4504" s="2" t="s">
        <v>98</v>
      </c>
      <c r="V4504" s="2" t="s">
        <v>98</v>
      </c>
      <c r="W4504" s="2" t="s">
        <v>98</v>
      </c>
      <c r="X4504" s="2" t="s">
        <v>98</v>
      </c>
      <c r="Y4504" s="2" t="s">
        <v>99</v>
      </c>
      <c r="Z4504" s="2" t="s">
        <v>98</v>
      </c>
      <c r="AA4504" s="2" t="s">
        <v>98</v>
      </c>
      <c r="AB4504" s="2" t="s">
        <v>185</v>
      </c>
      <c r="AC4504" t="s">
        <v>169</v>
      </c>
      <c r="AD4504" t="s">
        <v>98</v>
      </c>
      <c r="AE4504" s="1" t="s">
        <v>98</v>
      </c>
      <c r="AF4504" t="s">
        <v>97</v>
      </c>
    </row>
    <row r="4505" spans="1:32">
      <c r="A4505" s="3" t="s">
        <v>184</v>
      </c>
      <c r="B4505">
        <v>4495</v>
      </c>
      <c r="C4505" s="6">
        <v>218984</v>
      </c>
      <c r="D4505" t="s">
        <v>136</v>
      </c>
      <c r="E4505" s="2" t="s">
        <v>98</v>
      </c>
      <c r="F4505" s="2" t="s">
        <v>98</v>
      </c>
      <c r="G4505" s="2" t="s">
        <v>98</v>
      </c>
      <c r="H4505" s="2" t="s">
        <v>97</v>
      </c>
      <c r="I4505" s="2" t="s">
        <v>146</v>
      </c>
      <c r="J4505" s="2" t="s">
        <v>97</v>
      </c>
      <c r="K4505" s="2" t="s">
        <v>135</v>
      </c>
      <c r="L4505" t="s">
        <v>138</v>
      </c>
      <c r="M4505" s="2" t="s">
        <v>101</v>
      </c>
      <c r="N4505" s="71" t="s">
        <v>97</v>
      </c>
      <c r="O4505" s="71" t="s">
        <v>174</v>
      </c>
      <c r="P4505" s="4" t="s">
        <v>182</v>
      </c>
      <c r="Q4505" s="2" t="s">
        <v>98</v>
      </c>
      <c r="R4505" s="2" t="s">
        <v>98</v>
      </c>
      <c r="S4505" t="s">
        <v>98</v>
      </c>
      <c r="T4505" t="s">
        <v>98</v>
      </c>
      <c r="U4505" s="2" t="s">
        <v>98</v>
      </c>
      <c r="V4505" s="2" t="s">
        <v>98</v>
      </c>
      <c r="W4505" s="2" t="s">
        <v>98</v>
      </c>
      <c r="X4505" s="2" t="s">
        <v>98</v>
      </c>
      <c r="Y4505" s="2" t="s">
        <v>99</v>
      </c>
      <c r="Z4505" s="2" t="s">
        <v>98</v>
      </c>
      <c r="AA4505" s="2" t="s">
        <v>98</v>
      </c>
      <c r="AB4505" s="2" t="s">
        <v>185</v>
      </c>
      <c r="AC4505" t="s">
        <v>170</v>
      </c>
      <c r="AD4505" t="s">
        <v>98</v>
      </c>
      <c r="AE4505" s="1" t="s">
        <v>98</v>
      </c>
      <c r="AF4505" t="s">
        <v>97</v>
      </c>
    </row>
    <row r="4506" spans="1:32">
      <c r="A4506" s="3" t="s">
        <v>184</v>
      </c>
      <c r="B4506">
        <v>4496</v>
      </c>
      <c r="C4506" s="6">
        <v>218985</v>
      </c>
      <c r="D4506" t="s">
        <v>136</v>
      </c>
      <c r="E4506" s="2" t="s">
        <v>98</v>
      </c>
      <c r="F4506" s="2" t="s">
        <v>98</v>
      </c>
      <c r="G4506" s="2" t="s">
        <v>98</v>
      </c>
      <c r="H4506" s="2" t="s">
        <v>99</v>
      </c>
      <c r="I4506" s="2" t="s">
        <v>146</v>
      </c>
      <c r="J4506" s="2" t="s">
        <v>97</v>
      </c>
      <c r="K4506" s="2" t="s">
        <v>135</v>
      </c>
      <c r="L4506" t="s">
        <v>140</v>
      </c>
      <c r="M4506" s="2" t="s">
        <v>101</v>
      </c>
      <c r="N4506" s="71" t="s">
        <v>97</v>
      </c>
      <c r="O4506" s="71" t="s">
        <v>174</v>
      </c>
      <c r="P4506" s="4" t="s">
        <v>182</v>
      </c>
      <c r="Q4506" s="2" t="s">
        <v>98</v>
      </c>
      <c r="R4506" s="2" t="s">
        <v>98</v>
      </c>
      <c r="S4506" t="s">
        <v>98</v>
      </c>
      <c r="T4506" t="s">
        <v>98</v>
      </c>
      <c r="U4506" s="2" t="s">
        <v>98</v>
      </c>
      <c r="V4506" s="2" t="s">
        <v>98</v>
      </c>
      <c r="W4506" s="2" t="s">
        <v>98</v>
      </c>
      <c r="X4506" s="2" t="s">
        <v>98</v>
      </c>
      <c r="Y4506" s="2" t="s">
        <v>99</v>
      </c>
      <c r="Z4506" s="2" t="s">
        <v>98</v>
      </c>
      <c r="AA4506" s="2" t="s">
        <v>98</v>
      </c>
      <c r="AB4506" s="2" t="s">
        <v>185</v>
      </c>
      <c r="AC4506" t="s">
        <v>170</v>
      </c>
      <c r="AD4506" t="s">
        <v>98</v>
      </c>
      <c r="AE4506" s="1" t="s">
        <v>98</v>
      </c>
      <c r="AF4506" t="s">
        <v>97</v>
      </c>
    </row>
    <row r="4507" spans="1:32">
      <c r="A4507" s="3" t="s">
        <v>183</v>
      </c>
      <c r="B4507">
        <v>4497</v>
      </c>
      <c r="C4507" s="6">
        <v>219081</v>
      </c>
      <c r="D4507" t="s">
        <v>136</v>
      </c>
      <c r="E4507" s="2" t="s">
        <v>98</v>
      </c>
      <c r="F4507" s="2" t="s">
        <v>98</v>
      </c>
      <c r="G4507" s="2" t="s">
        <v>98</v>
      </c>
      <c r="H4507" s="2" t="s">
        <v>98</v>
      </c>
      <c r="I4507" s="2" t="s">
        <v>146</v>
      </c>
      <c r="J4507" s="2" t="s">
        <v>98</v>
      </c>
      <c r="K4507" s="2" t="s">
        <v>134</v>
      </c>
      <c r="L4507" t="s">
        <v>140</v>
      </c>
      <c r="M4507" s="2" t="s">
        <v>101</v>
      </c>
      <c r="N4507" s="71" t="s">
        <v>98</v>
      </c>
      <c r="O4507" s="71" t="s">
        <v>174</v>
      </c>
      <c r="P4507" s="4" t="s">
        <v>182</v>
      </c>
      <c r="Q4507" s="2" t="s">
        <v>98</v>
      </c>
      <c r="R4507" s="2" t="s">
        <v>98</v>
      </c>
      <c r="S4507" t="s">
        <v>98</v>
      </c>
      <c r="T4507" t="s">
        <v>98</v>
      </c>
      <c r="U4507" s="2" t="s">
        <v>98</v>
      </c>
      <c r="V4507" s="2" t="s">
        <v>98</v>
      </c>
      <c r="W4507" s="2" t="s">
        <v>98</v>
      </c>
      <c r="X4507" s="2" t="s">
        <v>98</v>
      </c>
      <c r="Y4507" s="2" t="s">
        <v>98</v>
      </c>
      <c r="Z4507" s="2" t="s">
        <v>98</v>
      </c>
      <c r="AA4507" s="2" t="s">
        <v>98</v>
      </c>
      <c r="AB4507" s="2" t="s">
        <v>97</v>
      </c>
      <c r="AC4507" t="s">
        <v>190</v>
      </c>
      <c r="AD4507" t="s">
        <v>97</v>
      </c>
      <c r="AE4507" s="1" t="s">
        <v>98</v>
      </c>
      <c r="AF4507" t="s">
        <v>98</v>
      </c>
    </row>
    <row r="4508" spans="1:32">
      <c r="A4508" s="3" t="s">
        <v>184</v>
      </c>
      <c r="B4508">
        <v>4498</v>
      </c>
      <c r="C4508" s="6">
        <v>219515</v>
      </c>
      <c r="D4508" t="s">
        <v>136</v>
      </c>
      <c r="E4508" s="2" t="s">
        <v>98</v>
      </c>
      <c r="F4508" s="2" t="s">
        <v>98</v>
      </c>
      <c r="G4508" s="2" t="s">
        <v>98</v>
      </c>
      <c r="H4508" s="2" t="s">
        <v>98</v>
      </c>
      <c r="I4508" s="2" t="s">
        <v>149</v>
      </c>
      <c r="J4508" s="2" t="s">
        <v>97</v>
      </c>
      <c r="K4508" s="2" t="s">
        <v>135</v>
      </c>
      <c r="L4508" t="s">
        <v>139</v>
      </c>
      <c r="M4508" s="2" t="s">
        <v>100</v>
      </c>
      <c r="N4508" s="71" t="s">
        <v>97</v>
      </c>
      <c r="O4508" s="71" t="s">
        <v>174</v>
      </c>
      <c r="P4508" s="4" t="s">
        <v>97</v>
      </c>
      <c r="Q4508" s="2" t="s">
        <v>98</v>
      </c>
      <c r="R4508" s="2" t="s">
        <v>98</v>
      </c>
      <c r="S4508" t="s">
        <v>97</v>
      </c>
      <c r="T4508" t="s">
        <v>98</v>
      </c>
      <c r="U4508" s="2" t="s">
        <v>98</v>
      </c>
      <c r="V4508" s="2" t="s">
        <v>98</v>
      </c>
      <c r="W4508" s="2" t="s">
        <v>98</v>
      </c>
      <c r="X4508" s="2" t="s">
        <v>98</v>
      </c>
      <c r="Y4508" s="2" t="s">
        <v>99</v>
      </c>
      <c r="Z4508" s="2" t="s">
        <v>98</v>
      </c>
      <c r="AA4508" s="2" t="s">
        <v>98</v>
      </c>
      <c r="AB4508" s="2" t="s">
        <v>185</v>
      </c>
      <c r="AC4508" t="s">
        <v>190</v>
      </c>
      <c r="AD4508" t="s">
        <v>98</v>
      </c>
      <c r="AE4508" s="1" t="s">
        <v>98</v>
      </c>
      <c r="AF4508" t="s">
        <v>97</v>
      </c>
    </row>
    <row r="4509" spans="1:32">
      <c r="A4509" s="3" t="s">
        <v>183</v>
      </c>
      <c r="B4509">
        <v>4499</v>
      </c>
      <c r="C4509" s="6">
        <v>220033</v>
      </c>
      <c r="D4509" t="s">
        <v>136</v>
      </c>
      <c r="E4509" s="2" t="s">
        <v>98</v>
      </c>
      <c r="F4509" s="2" t="s">
        <v>98</v>
      </c>
      <c r="G4509" s="2" t="s">
        <v>98</v>
      </c>
      <c r="H4509" s="2" t="s">
        <v>98</v>
      </c>
      <c r="I4509" s="2" t="s">
        <v>149</v>
      </c>
      <c r="J4509" s="2" t="s">
        <v>97</v>
      </c>
      <c r="K4509" s="2" t="s">
        <v>134</v>
      </c>
      <c r="L4509" t="s">
        <v>140</v>
      </c>
      <c r="M4509" s="2" t="s">
        <v>100</v>
      </c>
      <c r="N4509" s="71" t="s">
        <v>98</v>
      </c>
      <c r="O4509" s="71" t="s">
        <v>174</v>
      </c>
      <c r="P4509" s="4" t="s">
        <v>97</v>
      </c>
      <c r="Q4509" s="2" t="s">
        <v>98</v>
      </c>
      <c r="R4509" s="2" t="s">
        <v>98</v>
      </c>
      <c r="S4509" t="s">
        <v>97</v>
      </c>
      <c r="T4509" t="s">
        <v>98</v>
      </c>
      <c r="U4509" s="2" t="s">
        <v>98</v>
      </c>
      <c r="V4509" s="2" t="s">
        <v>98</v>
      </c>
      <c r="W4509" s="2" t="s">
        <v>98</v>
      </c>
      <c r="X4509" s="2" t="s">
        <v>98</v>
      </c>
      <c r="Y4509" s="2" t="s">
        <v>186</v>
      </c>
      <c r="Z4509" s="2" t="s">
        <v>98</v>
      </c>
      <c r="AA4509" s="2" t="s">
        <v>98</v>
      </c>
      <c r="AB4509" s="2" t="s">
        <v>185</v>
      </c>
      <c r="AC4509" t="s">
        <v>190</v>
      </c>
      <c r="AD4509" t="s">
        <v>97</v>
      </c>
      <c r="AE4509" s="1" t="s">
        <v>98</v>
      </c>
      <c r="AF4509" t="s">
        <v>98</v>
      </c>
    </row>
    <row r="4510" spans="1:32">
      <c r="A4510" s="3"/>
      <c r="E4510" s="2"/>
      <c r="F4510" s="2"/>
      <c r="G4510" s="2"/>
      <c r="H4510" s="3"/>
      <c r="I4510" s="3"/>
      <c r="J4510" s="6"/>
      <c r="K4510" s="2"/>
      <c r="M4510" s="3"/>
      <c r="N4510" s="71"/>
      <c r="O4510" s="71"/>
      <c r="P4510" s="5"/>
      <c r="Q4510" s="2"/>
      <c r="R4510" s="2"/>
      <c r="U4510" s="2"/>
      <c r="V4510" s="2"/>
      <c r="W4510" s="2"/>
      <c r="X4510" s="2"/>
      <c r="Y4510" s="2"/>
      <c r="Z4510" s="2"/>
      <c r="AA4510" s="2"/>
      <c r="AB4510" s="2"/>
      <c r="AD4510" s="6"/>
      <c r="AE4510" s="1"/>
    </row>
    <row r="4511" spans="1:32">
      <c r="A4511" s="3"/>
      <c r="E4511" s="2"/>
      <c r="F4511" s="2"/>
      <c r="G4511" s="2"/>
      <c r="H4511" s="3"/>
      <c r="I4511" s="2"/>
      <c r="J4511" s="6"/>
      <c r="K4511" s="2"/>
      <c r="M4511" s="2"/>
      <c r="N4511" s="70"/>
      <c r="O4511" s="70"/>
      <c r="P4511" s="4"/>
      <c r="Q4511" s="2"/>
      <c r="R4511" s="2"/>
      <c r="U4511" s="2"/>
      <c r="V4511" s="2"/>
      <c r="W4511" s="2"/>
      <c r="X4511" s="2"/>
      <c r="Y4511" s="2"/>
      <c r="Z4511" s="2"/>
      <c r="AA4511" s="2"/>
      <c r="AB4511" s="2"/>
      <c r="AD4511" s="6"/>
      <c r="AE4511" s="1"/>
    </row>
    <row r="4512" spans="1:32">
      <c r="A4512" s="3"/>
      <c r="E4512" s="2"/>
      <c r="F4512" s="2"/>
      <c r="G4512" s="2"/>
      <c r="H4512" s="2"/>
      <c r="I4512" s="2"/>
      <c r="J4512" s="6"/>
      <c r="K4512" s="2"/>
      <c r="M4512" s="2"/>
      <c r="N4512" s="70"/>
      <c r="O4512" s="70"/>
      <c r="P4512" s="5"/>
      <c r="Q4512" s="2"/>
      <c r="R4512" s="2"/>
      <c r="U4512" s="2"/>
      <c r="V4512" s="2"/>
      <c r="W4512" s="2"/>
      <c r="X4512" s="2"/>
      <c r="Y4512" s="2"/>
      <c r="Z4512" s="2"/>
      <c r="AA4512" s="2"/>
      <c r="AB4512" s="2"/>
      <c r="AD4512" s="6"/>
      <c r="AE4512" s="7"/>
    </row>
    <row r="4513" spans="1:31">
      <c r="A4513" s="3"/>
      <c r="C4513" s="6"/>
      <c r="E4513" s="2"/>
      <c r="F4513" s="2"/>
      <c r="G4513" s="2"/>
      <c r="H4513" s="2"/>
      <c r="I4513" s="2"/>
      <c r="J4513" s="2"/>
      <c r="K4513" s="2"/>
      <c r="M4513" s="2"/>
      <c r="N4513" s="71"/>
      <c r="O4513" s="71"/>
      <c r="P4513" s="4"/>
      <c r="Q4513" s="2"/>
      <c r="R4513" s="2"/>
      <c r="U4513" s="2"/>
      <c r="V4513" s="2"/>
      <c r="W4513" s="2"/>
      <c r="X4513" s="2"/>
      <c r="Y4513" s="2"/>
      <c r="Z4513" s="2"/>
      <c r="AA4513" s="2"/>
      <c r="AB4513" s="2"/>
      <c r="AE4513" s="1"/>
    </row>
    <row r="4514" spans="1:31">
      <c r="A4514" s="3"/>
      <c r="E4514" s="2"/>
      <c r="F4514" s="2"/>
      <c r="G4514" s="2"/>
      <c r="H4514" s="3"/>
      <c r="I4514" s="2"/>
      <c r="J4514" s="6"/>
      <c r="K4514" s="2"/>
      <c r="M4514" s="2"/>
      <c r="N4514" s="70"/>
      <c r="O4514" s="70"/>
      <c r="P4514" s="5"/>
      <c r="Q4514" s="2"/>
      <c r="R4514" s="2"/>
      <c r="U4514" s="2"/>
      <c r="V4514" s="2"/>
      <c r="W4514" s="2"/>
      <c r="X4514" s="2"/>
      <c r="Y4514" s="2"/>
      <c r="Z4514" s="2"/>
      <c r="AA4514" s="2"/>
      <c r="AB4514" s="2"/>
      <c r="AD4514" s="6"/>
      <c r="AE4514" s="1"/>
    </row>
    <row r="4515" spans="1:31">
      <c r="A4515" s="3"/>
      <c r="E4515" s="2"/>
      <c r="F4515" s="2"/>
      <c r="G4515" s="2"/>
      <c r="H4515" s="3"/>
      <c r="I4515" s="2"/>
      <c r="J4515" s="6"/>
      <c r="K4515" s="2"/>
      <c r="M4515" s="2"/>
      <c r="N4515" s="70"/>
      <c r="O4515" s="70"/>
      <c r="P4515" s="5"/>
      <c r="Q4515" s="2"/>
      <c r="R4515" s="2"/>
      <c r="U4515" s="2"/>
      <c r="V4515" s="2"/>
      <c r="W4515" s="2"/>
      <c r="X4515" s="2"/>
      <c r="Y4515" s="2"/>
      <c r="Z4515" s="2"/>
      <c r="AA4515" s="2"/>
      <c r="AB4515" s="2"/>
      <c r="AD4515" s="6"/>
      <c r="AE4515" s="1"/>
    </row>
    <row r="4516" spans="1:31">
      <c r="A4516" s="3"/>
      <c r="E4516" s="2"/>
      <c r="F4516" s="2"/>
      <c r="G4516" s="2"/>
      <c r="H4516" s="3"/>
      <c r="I4516" s="2"/>
      <c r="J4516" s="6"/>
      <c r="K4516" s="2"/>
      <c r="M4516" s="2"/>
      <c r="N4516" s="70"/>
      <c r="O4516" s="70"/>
      <c r="P4516" s="4"/>
      <c r="Q4516" s="2"/>
      <c r="R4516" s="2"/>
      <c r="U4516" s="2"/>
      <c r="V4516" s="2"/>
      <c r="W4516" s="2"/>
      <c r="X4516" s="2"/>
      <c r="Y4516" s="2"/>
      <c r="Z4516" s="2"/>
      <c r="AA4516" s="2"/>
      <c r="AB4516" s="2"/>
      <c r="AD4516" s="6"/>
      <c r="AE4516" s="7"/>
    </row>
    <row r="4517" spans="1:31">
      <c r="A4517" s="3"/>
      <c r="E4517" s="2"/>
      <c r="F4517" s="2"/>
      <c r="G4517" s="2"/>
      <c r="H4517" s="3"/>
      <c r="I4517" s="2"/>
      <c r="J4517" s="6"/>
      <c r="K4517" s="2"/>
      <c r="M4517" s="2"/>
      <c r="N4517" s="70"/>
      <c r="O4517" s="70"/>
      <c r="P4517" s="5"/>
      <c r="Q4517" s="2"/>
      <c r="R4517" s="2"/>
      <c r="U4517" s="2"/>
      <c r="V4517" s="2"/>
      <c r="W4517" s="2"/>
      <c r="X4517" s="2"/>
      <c r="Y4517" s="2"/>
      <c r="Z4517" s="2"/>
      <c r="AA4517" s="2"/>
      <c r="AB4517" s="2"/>
      <c r="AD4517" s="6"/>
      <c r="AE4517" s="1"/>
    </row>
    <row r="4518" spans="1:31">
      <c r="A4518" s="3"/>
      <c r="E4518" s="2"/>
      <c r="F4518" s="2"/>
      <c r="G4518" s="2"/>
      <c r="H4518" s="3"/>
      <c r="I4518" s="2"/>
      <c r="J4518" s="6"/>
      <c r="K4518" s="2"/>
      <c r="M4518" s="2"/>
      <c r="N4518" s="70"/>
      <c r="O4518" s="70"/>
      <c r="P4518" s="5"/>
      <c r="Q4518" s="2"/>
      <c r="R4518" s="2"/>
      <c r="U4518" s="2"/>
      <c r="V4518" s="2"/>
      <c r="W4518" s="2"/>
      <c r="X4518" s="2"/>
      <c r="Y4518" s="2"/>
      <c r="Z4518" s="2"/>
      <c r="AA4518" s="2"/>
      <c r="AB4518" s="2"/>
      <c r="AE4518" s="1"/>
    </row>
    <row r="4519" spans="1:31">
      <c r="A4519" s="3"/>
      <c r="E4519" s="2"/>
      <c r="F4519" s="2"/>
      <c r="G4519" s="2"/>
      <c r="H4519" s="3"/>
      <c r="I4519" s="2"/>
      <c r="J4519" s="6"/>
      <c r="K4519" s="2"/>
      <c r="M4519" s="3"/>
      <c r="N4519" s="71"/>
      <c r="O4519" s="71"/>
      <c r="P4519" s="4"/>
      <c r="Q4519" s="2"/>
      <c r="R4519" s="2"/>
      <c r="U4519" s="2"/>
      <c r="V4519" s="2"/>
      <c r="W4519" s="2"/>
      <c r="X4519" s="2"/>
      <c r="Y4519" s="2"/>
      <c r="Z4519" s="2"/>
      <c r="AA4519" s="2"/>
      <c r="AB4519" s="2"/>
      <c r="AD4519" s="6"/>
      <c r="AE4519" s="7"/>
    </row>
    <row r="4520" spans="1:31">
      <c r="A4520" s="3"/>
      <c r="E4520" s="2"/>
      <c r="F4520" s="2"/>
      <c r="G4520" s="2"/>
      <c r="H4520" s="3"/>
      <c r="I4520" s="2"/>
      <c r="J4520" s="6"/>
      <c r="K4520" s="2"/>
      <c r="M4520" s="2"/>
      <c r="N4520" s="70"/>
      <c r="O4520" s="70"/>
      <c r="P4520" s="5"/>
      <c r="Q4520" s="2"/>
      <c r="R4520" s="2"/>
      <c r="U4520" s="2"/>
      <c r="V4520" s="2"/>
      <c r="W4520" s="2"/>
      <c r="X4520" s="2"/>
      <c r="Y4520" s="2"/>
      <c r="Z4520" s="2"/>
      <c r="AA4520" s="2"/>
      <c r="AB4520" s="2"/>
      <c r="AD4520" s="6"/>
      <c r="AE4520" s="7"/>
    </row>
    <row r="4521" spans="1:31">
      <c r="A4521" s="3"/>
      <c r="C4521" s="6"/>
      <c r="E4521" s="2"/>
      <c r="F4521" s="2"/>
      <c r="G4521" s="2"/>
      <c r="H4521" s="2"/>
      <c r="I4521" s="2"/>
      <c r="J4521" s="2"/>
      <c r="K4521" s="2"/>
      <c r="M4521" s="2"/>
      <c r="N4521" s="71"/>
      <c r="O4521" s="71"/>
      <c r="P4521" s="4"/>
      <c r="Q4521" s="2"/>
      <c r="R4521" s="2"/>
      <c r="U4521" s="2"/>
      <c r="V4521" s="2"/>
      <c r="W4521" s="2"/>
      <c r="X4521" s="2"/>
      <c r="Y4521" s="2"/>
      <c r="Z4521" s="2"/>
      <c r="AA4521" s="2"/>
      <c r="AB4521" s="2"/>
      <c r="AE4521" s="1"/>
    </row>
    <row r="4522" spans="1:31">
      <c r="A4522" s="3"/>
      <c r="E4522" s="2"/>
      <c r="F4522" s="2"/>
      <c r="G4522" s="2"/>
      <c r="H4522" s="3"/>
      <c r="I4522" s="2"/>
      <c r="J4522" s="6"/>
      <c r="K4522" s="2"/>
      <c r="M4522" s="3"/>
      <c r="N4522" s="71"/>
      <c r="O4522" s="71"/>
      <c r="P4522" s="5"/>
      <c r="Q4522" s="2"/>
      <c r="R4522" s="2"/>
      <c r="U4522" s="2"/>
      <c r="V4522" s="2"/>
      <c r="W4522" s="2"/>
      <c r="X4522" s="2"/>
      <c r="Y4522" s="2"/>
      <c r="Z4522" s="2"/>
      <c r="AA4522" s="2"/>
      <c r="AB4522" s="2"/>
      <c r="AE4522" s="1"/>
    </row>
    <row r="4523" spans="1:31">
      <c r="A4523" s="3"/>
      <c r="C4523" s="6"/>
      <c r="E4523" s="2"/>
      <c r="F4523" s="2"/>
      <c r="G4523" s="2"/>
      <c r="H4523" s="2"/>
      <c r="I4523" s="2"/>
      <c r="J4523" s="2"/>
      <c r="K4523" s="2"/>
      <c r="M4523" s="2"/>
      <c r="N4523" s="71"/>
      <c r="O4523" s="71"/>
      <c r="P4523" s="5"/>
      <c r="Q4523" s="2"/>
      <c r="R4523" s="2"/>
      <c r="U4523" s="2"/>
      <c r="V4523" s="2"/>
      <c r="W4523" s="2"/>
      <c r="X4523" s="2"/>
      <c r="Y4523" s="2"/>
      <c r="Z4523" s="2"/>
      <c r="AA4523" s="2"/>
      <c r="AB4523" s="2"/>
      <c r="AE4523" s="1"/>
    </row>
    <row r="4524" spans="1:31">
      <c r="A4524" s="3"/>
      <c r="E4524" s="2"/>
      <c r="F4524" s="2"/>
      <c r="G4524" s="2"/>
      <c r="H4524" s="3"/>
      <c r="I4524" s="2"/>
      <c r="J4524" s="6"/>
      <c r="K4524" s="2"/>
      <c r="M4524" s="2"/>
      <c r="N4524" s="70"/>
      <c r="O4524" s="70"/>
      <c r="P4524" s="5"/>
      <c r="Q4524" s="2"/>
      <c r="R4524" s="2"/>
      <c r="U4524" s="2"/>
      <c r="V4524" s="2"/>
      <c r="W4524" s="2"/>
      <c r="X4524" s="2"/>
      <c r="Y4524" s="2"/>
      <c r="Z4524" s="2"/>
      <c r="AA4524" s="2"/>
      <c r="AB4524" s="2"/>
      <c r="AE4524" s="1"/>
    </row>
    <row r="4525" spans="1:31">
      <c r="A4525" s="3"/>
      <c r="E4525" s="2"/>
      <c r="F4525" s="2"/>
      <c r="G4525" s="2"/>
      <c r="H4525" s="3"/>
      <c r="I4525" s="2"/>
      <c r="J4525" s="6"/>
      <c r="K4525" s="2"/>
      <c r="M4525" s="2"/>
      <c r="N4525" s="70"/>
      <c r="O4525" s="70"/>
      <c r="P4525" s="5"/>
      <c r="Q4525" s="2"/>
      <c r="R4525" s="2"/>
      <c r="U4525" s="2"/>
      <c r="V4525" s="2"/>
      <c r="W4525" s="2"/>
      <c r="X4525" s="2"/>
      <c r="Y4525" s="2"/>
      <c r="Z4525" s="2"/>
      <c r="AA4525" s="2"/>
      <c r="AB4525" s="2"/>
      <c r="AD4525" s="6"/>
      <c r="AE4525" s="1"/>
    </row>
    <row r="4526" spans="1:31">
      <c r="A4526" s="3"/>
      <c r="C4526" s="6"/>
      <c r="E4526" s="2"/>
      <c r="F4526" s="2"/>
      <c r="G4526" s="2"/>
      <c r="H4526" s="2"/>
      <c r="I4526" s="2"/>
      <c r="J4526" s="2"/>
      <c r="K4526" s="2"/>
      <c r="M4526" s="2"/>
      <c r="N4526" s="71"/>
      <c r="O4526" s="71"/>
      <c r="P4526" s="4"/>
      <c r="Q4526" s="2"/>
      <c r="R4526" s="2"/>
      <c r="U4526" s="2"/>
      <c r="V4526" s="2"/>
      <c r="W4526" s="2"/>
      <c r="X4526" s="2"/>
      <c r="Y4526" s="2"/>
      <c r="Z4526" s="2"/>
      <c r="AA4526" s="2"/>
      <c r="AB4526" s="2"/>
      <c r="AE4526" s="1"/>
    </row>
    <row r="4527" spans="1:31">
      <c r="A4527" s="3"/>
      <c r="C4527" s="6"/>
      <c r="E4527" s="2"/>
      <c r="F4527" s="2"/>
      <c r="G4527" s="2"/>
      <c r="H4527" s="2"/>
      <c r="I4527" s="2"/>
      <c r="J4527" s="2"/>
      <c r="K4527" s="2"/>
      <c r="M4527" s="2"/>
      <c r="N4527" s="71"/>
      <c r="O4527" s="71"/>
      <c r="P4527" s="4"/>
      <c r="Q4527" s="2"/>
      <c r="R4527" s="2"/>
      <c r="U4527" s="2"/>
      <c r="V4527" s="2"/>
      <c r="W4527" s="2"/>
      <c r="X4527" s="2"/>
      <c r="Y4527" s="2"/>
      <c r="Z4527" s="2"/>
      <c r="AA4527" s="2"/>
      <c r="AB4527" s="2"/>
      <c r="AE4527" s="1"/>
    </row>
    <row r="4528" spans="1:31">
      <c r="A4528" s="3"/>
      <c r="C4528" s="6"/>
      <c r="E4528" s="2"/>
      <c r="F4528" s="2"/>
      <c r="G4528" s="2"/>
      <c r="H4528" s="2"/>
      <c r="I4528" s="2"/>
      <c r="J4528" s="2"/>
      <c r="K4528" s="2"/>
      <c r="M4528" s="2"/>
      <c r="N4528" s="71"/>
      <c r="O4528" s="71"/>
      <c r="P4528" s="4"/>
      <c r="Q4528" s="2"/>
      <c r="R4528" s="2"/>
      <c r="U4528" s="2"/>
      <c r="V4528" s="2"/>
      <c r="W4528" s="2"/>
      <c r="X4528" s="2"/>
      <c r="Y4528" s="2"/>
      <c r="Z4528" s="2"/>
      <c r="AA4528" s="2"/>
      <c r="AB4528" s="2"/>
      <c r="AE4528" s="1"/>
    </row>
    <row r="4529" spans="1:31">
      <c r="A4529" s="3"/>
      <c r="E4529" s="2"/>
      <c r="F4529" s="2"/>
      <c r="G4529" s="2"/>
      <c r="H4529" s="3"/>
      <c r="I4529" s="2"/>
      <c r="J4529" s="6"/>
      <c r="K4529" s="2"/>
      <c r="M4529" s="3"/>
      <c r="N4529" s="71"/>
      <c r="O4529" s="71"/>
      <c r="P4529" s="5"/>
      <c r="Q4529" s="2"/>
      <c r="R4529" s="2"/>
      <c r="U4529" s="2"/>
      <c r="V4529" s="2"/>
      <c r="W4529" s="2"/>
      <c r="X4529" s="2"/>
      <c r="Y4529" s="2"/>
      <c r="Z4529" s="2"/>
      <c r="AA4529" s="2"/>
      <c r="AB4529" s="2"/>
      <c r="AD4529" s="6"/>
      <c r="AE4529" s="7"/>
    </row>
    <row r="4530" spans="1:31">
      <c r="A4530" s="3"/>
      <c r="C4530" s="6"/>
      <c r="E4530" s="2"/>
      <c r="F4530" s="2"/>
      <c r="G4530" s="2"/>
      <c r="H4530" s="2"/>
      <c r="I4530" s="2"/>
      <c r="J4530" s="2"/>
      <c r="K4530" s="2"/>
      <c r="M4530" s="2"/>
      <c r="N4530" s="71"/>
      <c r="O4530" s="71"/>
      <c r="P4530" s="4"/>
      <c r="Q4530" s="2"/>
      <c r="R4530" s="2"/>
      <c r="U4530" s="2"/>
      <c r="V4530" s="2"/>
      <c r="W4530" s="2"/>
      <c r="X4530" s="2"/>
      <c r="Y4530" s="2"/>
      <c r="Z4530" s="2"/>
      <c r="AA4530" s="2"/>
      <c r="AB4530" s="2"/>
      <c r="AE4530" s="1"/>
    </row>
    <row r="4531" spans="1:31">
      <c r="A4531" s="3"/>
      <c r="C4531" s="6"/>
      <c r="E4531" s="2"/>
      <c r="F4531" s="2"/>
      <c r="G4531" s="2"/>
      <c r="H4531" s="2"/>
      <c r="I4531" s="2"/>
      <c r="J4531" s="2"/>
      <c r="K4531" s="2"/>
      <c r="M4531" s="2"/>
      <c r="N4531" s="71"/>
      <c r="O4531" s="71"/>
      <c r="P4531" s="4"/>
      <c r="Q4531" s="2"/>
      <c r="R4531" s="2"/>
      <c r="U4531" s="2"/>
      <c r="V4531" s="2"/>
      <c r="W4531" s="2"/>
      <c r="X4531" s="2"/>
      <c r="Y4531" s="2"/>
      <c r="Z4531" s="2"/>
      <c r="AA4531" s="2"/>
      <c r="AB4531" s="2"/>
      <c r="AE4531" s="1"/>
    </row>
    <row r="4532" spans="1:31">
      <c r="A4532" s="3"/>
      <c r="C4532" s="6"/>
      <c r="E4532" s="2"/>
      <c r="F4532" s="2"/>
      <c r="G4532" s="2"/>
      <c r="H4532" s="2"/>
      <c r="I4532" s="2"/>
      <c r="J4532" s="2"/>
      <c r="K4532" s="2"/>
      <c r="M4532" s="2"/>
      <c r="N4532" s="71"/>
      <c r="O4532" s="71"/>
      <c r="P4532" s="4"/>
      <c r="Q4532" s="2"/>
      <c r="R4532" s="2"/>
      <c r="U4532" s="2"/>
      <c r="V4532" s="2"/>
      <c r="W4532" s="2"/>
      <c r="X4532" s="2"/>
      <c r="Y4532" s="2"/>
      <c r="Z4532" s="2"/>
      <c r="AA4532" s="2"/>
      <c r="AB4532" s="2"/>
      <c r="AE4532" s="1"/>
    </row>
    <row r="4533" spans="1:31">
      <c r="A4533" s="3"/>
      <c r="C4533" s="6"/>
      <c r="E4533" s="2"/>
      <c r="F4533" s="2"/>
      <c r="G4533" s="2"/>
      <c r="H4533" s="2"/>
      <c r="I4533" s="2"/>
      <c r="J4533" s="2"/>
      <c r="K4533" s="2"/>
      <c r="M4533" s="2"/>
      <c r="N4533" s="71"/>
      <c r="O4533" s="71"/>
      <c r="P4533" s="4"/>
      <c r="Q4533" s="2"/>
      <c r="R4533" s="2"/>
      <c r="U4533" s="2"/>
      <c r="V4533" s="2"/>
      <c r="W4533" s="2"/>
      <c r="X4533" s="2"/>
      <c r="Y4533" s="2"/>
      <c r="Z4533" s="2"/>
      <c r="AA4533" s="2"/>
      <c r="AB4533" s="2"/>
      <c r="AE4533" s="1"/>
    </row>
    <row r="4534" spans="1:31">
      <c r="A4534" s="3"/>
      <c r="C4534" s="6"/>
      <c r="E4534" s="2"/>
      <c r="F4534" s="2"/>
      <c r="G4534" s="2"/>
      <c r="H4534" s="2"/>
      <c r="I4534" s="2"/>
      <c r="J4534" s="2"/>
      <c r="K4534" s="2"/>
      <c r="M4534" s="2"/>
      <c r="N4534" s="71"/>
      <c r="O4534" s="71"/>
      <c r="P4534" s="4"/>
      <c r="Q4534" s="2"/>
      <c r="R4534" s="2"/>
      <c r="U4534" s="2"/>
      <c r="V4534" s="2"/>
      <c r="W4534" s="2"/>
      <c r="X4534" s="2"/>
      <c r="Y4534" s="2"/>
      <c r="Z4534" s="2"/>
      <c r="AA4534" s="2"/>
      <c r="AB4534" s="2"/>
      <c r="AE4534" s="1"/>
    </row>
    <row r="4535" spans="1:31">
      <c r="A4535" s="3"/>
      <c r="E4535" s="2"/>
      <c r="F4535" s="2"/>
      <c r="G4535" s="2"/>
      <c r="H4535" s="3"/>
      <c r="I4535" s="2"/>
      <c r="J4535" s="6"/>
      <c r="K4535" s="2"/>
      <c r="M4535" s="2"/>
      <c r="N4535" s="70"/>
      <c r="O4535" s="70"/>
      <c r="P4535" s="5"/>
      <c r="Q4535" s="2"/>
      <c r="R4535" s="2"/>
      <c r="U4535" s="2"/>
      <c r="V4535" s="2"/>
      <c r="W4535" s="2"/>
      <c r="X4535" s="2"/>
      <c r="Y4535" s="2"/>
      <c r="Z4535" s="2"/>
      <c r="AA4535" s="2"/>
      <c r="AB4535" s="2"/>
      <c r="AE4535" s="1"/>
    </row>
    <row r="4536" spans="1:31">
      <c r="A4536" s="3"/>
      <c r="C4536" s="6"/>
      <c r="E4536" s="2"/>
      <c r="F4536" s="2"/>
      <c r="G4536" s="2"/>
      <c r="H4536" s="2"/>
      <c r="I4536" s="2"/>
      <c r="J4536" s="2"/>
      <c r="K4536" s="2"/>
      <c r="M4536" s="2"/>
      <c r="N4536" s="71"/>
      <c r="O4536" s="71"/>
      <c r="P4536" s="4"/>
      <c r="Q4536" s="2"/>
      <c r="R4536" s="2"/>
      <c r="U4536" s="2"/>
      <c r="V4536" s="2"/>
      <c r="W4536" s="2"/>
      <c r="X4536" s="2"/>
      <c r="Y4536" s="2"/>
      <c r="Z4536" s="2"/>
      <c r="AA4536" s="2"/>
      <c r="AB4536" s="2"/>
      <c r="AE4536" s="1"/>
    </row>
    <row r="4537" spans="1:31">
      <c r="A4537" s="3"/>
      <c r="C4537" s="6"/>
      <c r="E4537" s="2"/>
      <c r="F4537" s="2"/>
      <c r="G4537" s="2"/>
      <c r="H4537" s="2"/>
      <c r="I4537" s="2"/>
      <c r="J4537" s="2"/>
      <c r="K4537" s="2"/>
      <c r="M4537" s="2"/>
      <c r="N4537" s="71"/>
      <c r="O4537" s="71"/>
      <c r="P4537" s="4"/>
      <c r="Q4537" s="2"/>
      <c r="R4537" s="2"/>
      <c r="U4537" s="2"/>
      <c r="V4537" s="2"/>
      <c r="W4537" s="2"/>
      <c r="X4537" s="2"/>
      <c r="Y4537" s="2"/>
      <c r="Z4537" s="2"/>
      <c r="AA4537" s="2"/>
      <c r="AB4537" s="2"/>
      <c r="AE4537" s="1"/>
    </row>
    <row r="4538" spans="1:31">
      <c r="A4538" s="3"/>
      <c r="E4538" s="2"/>
      <c r="F4538" s="2"/>
      <c r="G4538" s="2"/>
      <c r="H4538" s="3"/>
      <c r="I4538" s="2"/>
      <c r="J4538" s="6"/>
      <c r="K4538" s="2"/>
      <c r="M4538" s="3"/>
      <c r="N4538" s="71"/>
      <c r="O4538" s="71"/>
      <c r="P4538" s="5"/>
      <c r="Q4538" s="2"/>
      <c r="R4538" s="2"/>
      <c r="U4538" s="2"/>
      <c r="V4538" s="2"/>
      <c r="W4538" s="2"/>
      <c r="X4538" s="2"/>
      <c r="Y4538" s="2"/>
      <c r="Z4538" s="2"/>
      <c r="AA4538" s="2"/>
      <c r="AB4538" s="2"/>
      <c r="AD4538" s="6"/>
      <c r="AE4538" s="7"/>
    </row>
    <row r="4539" spans="1:31">
      <c r="A4539" s="3"/>
      <c r="C4539" s="6"/>
      <c r="E4539" s="2"/>
      <c r="F4539" s="2"/>
      <c r="G4539" s="2"/>
      <c r="H4539" s="2"/>
      <c r="I4539" s="2"/>
      <c r="J4539" s="2"/>
      <c r="K4539" s="2"/>
      <c r="M4539" s="2"/>
      <c r="N4539" s="71"/>
      <c r="O4539" s="71"/>
      <c r="P4539" s="4"/>
      <c r="Q4539" s="2"/>
      <c r="R4539" s="2"/>
      <c r="U4539" s="2"/>
      <c r="V4539" s="2"/>
      <c r="W4539" s="2"/>
      <c r="X4539" s="2"/>
      <c r="Y4539" s="2"/>
      <c r="Z4539" s="2"/>
      <c r="AA4539" s="2"/>
      <c r="AB4539" s="2"/>
      <c r="AE4539" s="1"/>
    </row>
    <row r="4540" spans="1:31">
      <c r="A4540" s="3"/>
      <c r="C4540" s="6"/>
      <c r="E4540" s="2"/>
      <c r="F4540" s="2"/>
      <c r="G4540" s="2"/>
      <c r="H4540" s="2"/>
      <c r="I4540" s="2"/>
      <c r="J4540" s="2"/>
      <c r="K4540" s="2"/>
      <c r="M4540" s="2"/>
      <c r="N4540" s="71"/>
      <c r="O4540" s="71"/>
      <c r="P4540" s="4"/>
      <c r="Q4540" s="2"/>
      <c r="R4540" s="2"/>
      <c r="U4540" s="2"/>
      <c r="V4540" s="2"/>
      <c r="W4540" s="2"/>
      <c r="X4540" s="2"/>
      <c r="Y4540" s="2"/>
      <c r="Z4540" s="2"/>
      <c r="AA4540" s="2"/>
      <c r="AB4540" s="2"/>
      <c r="AE4540" s="1"/>
    </row>
    <row r="4541" spans="1:31">
      <c r="A4541" s="3"/>
      <c r="E4541" s="2"/>
      <c r="F4541" s="2"/>
      <c r="G4541" s="2"/>
      <c r="H4541" s="3"/>
      <c r="I4541" s="2"/>
      <c r="J4541" s="6"/>
      <c r="K4541" s="2"/>
      <c r="M4541" s="2"/>
      <c r="N4541" s="70"/>
      <c r="O4541" s="70"/>
      <c r="P4541" s="5"/>
      <c r="Q4541" s="2"/>
      <c r="R4541" s="2"/>
      <c r="U4541" s="2"/>
      <c r="V4541" s="2"/>
      <c r="W4541" s="2"/>
      <c r="X4541" s="2"/>
      <c r="Y4541" s="2"/>
      <c r="Z4541" s="2"/>
      <c r="AA4541" s="2"/>
      <c r="AB4541" s="2"/>
      <c r="AE4541" s="1"/>
    </row>
    <row r="4542" spans="1:31">
      <c r="A4542" s="3"/>
      <c r="C4542" s="6"/>
      <c r="E4542" s="2"/>
      <c r="F4542" s="2"/>
      <c r="G4542" s="2"/>
      <c r="H4542" s="2"/>
      <c r="I4542" s="2"/>
      <c r="J4542" s="2"/>
      <c r="K4542" s="2"/>
      <c r="M4542" s="2"/>
      <c r="N4542" s="71"/>
      <c r="O4542" s="71"/>
      <c r="P4542" s="4"/>
      <c r="Q4542" s="2"/>
      <c r="R4542" s="2"/>
      <c r="U4542" s="2"/>
      <c r="V4542" s="2"/>
      <c r="W4542" s="2"/>
      <c r="X4542" s="2"/>
      <c r="Y4542" s="2"/>
      <c r="Z4542" s="2"/>
      <c r="AA4542" s="2"/>
      <c r="AB4542" s="2"/>
      <c r="AE4542" s="1"/>
    </row>
    <row r="4543" spans="1:31">
      <c r="A4543" s="3"/>
      <c r="C4543" s="6"/>
      <c r="E4543" s="2"/>
      <c r="F4543" s="2"/>
      <c r="G4543" s="2"/>
      <c r="H4543" s="2"/>
      <c r="I4543" s="2"/>
      <c r="J4543" s="2"/>
      <c r="K4543" s="2"/>
      <c r="M4543" s="2"/>
      <c r="N4543" s="71"/>
      <c r="O4543" s="71"/>
      <c r="P4543" s="4"/>
      <c r="Q4543" s="2"/>
      <c r="R4543" s="2"/>
      <c r="U4543" s="2"/>
      <c r="V4543" s="2"/>
      <c r="W4543" s="2"/>
      <c r="X4543" s="2"/>
      <c r="Y4543" s="2"/>
      <c r="Z4543" s="2"/>
      <c r="AA4543" s="2"/>
      <c r="AB4543" s="2"/>
      <c r="AE4543" s="1"/>
    </row>
    <row r="4544" spans="1:31">
      <c r="A4544" s="3"/>
      <c r="C4544" s="6"/>
      <c r="E4544" s="2"/>
      <c r="F4544" s="2"/>
      <c r="G4544" s="2"/>
      <c r="H4544" s="2"/>
      <c r="I4544" s="2"/>
      <c r="J4544" s="2"/>
      <c r="K4544" s="2"/>
      <c r="M4544" s="2"/>
      <c r="N4544" s="71"/>
      <c r="O4544" s="71"/>
      <c r="P4544" s="4"/>
      <c r="Q4544" s="2"/>
      <c r="R4544" s="2"/>
      <c r="U4544" s="2"/>
      <c r="V4544" s="2"/>
      <c r="W4544" s="2"/>
      <c r="X4544" s="2"/>
      <c r="Y4544" s="2"/>
      <c r="Z4544" s="2"/>
      <c r="AA4544" s="2"/>
      <c r="AB4544" s="2"/>
      <c r="AE4544" s="1"/>
    </row>
    <row r="4545" spans="1:31">
      <c r="A4545" s="3"/>
      <c r="E4545" s="2"/>
      <c r="F4545" s="2"/>
      <c r="G4545" s="2"/>
      <c r="H4545" s="3"/>
      <c r="I4545" s="2"/>
      <c r="J4545" s="6"/>
      <c r="K4545" s="2"/>
      <c r="M4545" s="2"/>
      <c r="N4545" s="70"/>
      <c r="O4545" s="70"/>
      <c r="P4545" s="4"/>
      <c r="Q4545" s="2"/>
      <c r="R4545" s="2"/>
      <c r="U4545" s="2"/>
      <c r="V4545" s="2"/>
      <c r="W4545" s="2"/>
      <c r="X4545" s="2"/>
      <c r="Y4545" s="2"/>
      <c r="Z4545" s="2"/>
      <c r="AA4545" s="2"/>
      <c r="AB4545" s="2"/>
      <c r="AE4545" s="1"/>
    </row>
    <row r="4546" spans="1:31">
      <c r="A4546" s="3"/>
      <c r="E4546" s="2"/>
      <c r="F4546" s="2"/>
      <c r="G4546" s="2"/>
      <c r="H4546" s="3"/>
      <c r="I4546" s="2"/>
      <c r="J4546" s="6"/>
      <c r="K4546" s="2"/>
      <c r="M4546" s="3"/>
      <c r="N4546" s="71"/>
      <c r="O4546" s="71"/>
      <c r="P4546" s="4"/>
      <c r="Q4546" s="2"/>
      <c r="R4546" s="2"/>
      <c r="U4546" s="2"/>
      <c r="V4546" s="2"/>
      <c r="W4546" s="2"/>
      <c r="X4546" s="2"/>
      <c r="Y4546" s="2"/>
      <c r="Z4546" s="2"/>
      <c r="AA4546" s="2"/>
      <c r="AB4546" s="2"/>
      <c r="AD4546" s="6"/>
      <c r="AE4546" s="1"/>
    </row>
    <row r="4547" spans="1:31">
      <c r="A4547" s="3"/>
      <c r="C4547" s="6"/>
      <c r="E4547" s="2"/>
      <c r="F4547" s="2"/>
      <c r="G4547" s="2"/>
      <c r="H4547" s="2"/>
      <c r="I4547" s="2"/>
      <c r="J4547" s="2"/>
      <c r="K4547" s="2"/>
      <c r="M4547" s="2"/>
      <c r="N4547" s="71"/>
      <c r="O4547" s="71"/>
      <c r="P4547" s="4"/>
      <c r="Q4547" s="2"/>
      <c r="R4547" s="2"/>
      <c r="U4547" s="2"/>
      <c r="V4547" s="2"/>
      <c r="W4547" s="2"/>
      <c r="X4547" s="2"/>
      <c r="Y4547" s="2"/>
      <c r="Z4547" s="2"/>
      <c r="AA4547" s="2"/>
      <c r="AB4547" s="2"/>
      <c r="AE4547" s="1"/>
    </row>
    <row r="4548" spans="1:31">
      <c r="A4548" s="3"/>
      <c r="C4548" s="6"/>
      <c r="E4548" s="2"/>
      <c r="F4548" s="2"/>
      <c r="G4548" s="2"/>
      <c r="H4548" s="2"/>
      <c r="I4548" s="2"/>
      <c r="J4548" s="2"/>
      <c r="K4548" s="2"/>
      <c r="M4548" s="2"/>
      <c r="N4548" s="71"/>
      <c r="O4548" s="71"/>
      <c r="P4548" s="4"/>
      <c r="Q4548" s="2"/>
      <c r="R4548" s="2"/>
      <c r="U4548" s="2"/>
      <c r="V4548" s="2"/>
      <c r="W4548" s="2"/>
      <c r="X4548" s="2"/>
      <c r="Y4548" s="2"/>
      <c r="Z4548" s="2"/>
      <c r="AA4548" s="2"/>
      <c r="AB4548" s="2"/>
      <c r="AE4548" s="1"/>
    </row>
    <row r="4549" spans="1:31">
      <c r="A4549" s="3"/>
      <c r="C4549" s="6"/>
      <c r="E4549" s="2"/>
      <c r="F4549" s="2"/>
      <c r="G4549" s="2"/>
      <c r="H4549" s="2"/>
      <c r="I4549" s="2"/>
      <c r="J4549" s="2"/>
      <c r="K4549" s="2"/>
      <c r="M4549" s="2"/>
      <c r="N4549" s="71"/>
      <c r="O4549" s="71"/>
      <c r="P4549" s="4"/>
      <c r="Q4549" s="2"/>
      <c r="R4549" s="2"/>
      <c r="U4549" s="2"/>
      <c r="V4549" s="2"/>
      <c r="W4549" s="2"/>
      <c r="X4549" s="2"/>
      <c r="Y4549" s="2"/>
      <c r="Z4549" s="2"/>
      <c r="AA4549" s="2"/>
      <c r="AB4549" s="2"/>
      <c r="AE4549" s="1"/>
    </row>
    <row r="4550" spans="1:31">
      <c r="A4550" s="3"/>
      <c r="E4550" s="2"/>
      <c r="F4550" s="2"/>
      <c r="G4550" s="2"/>
      <c r="H4550" s="3"/>
      <c r="I4550" s="2"/>
      <c r="J4550" s="6"/>
      <c r="K4550" s="2"/>
      <c r="M4550" s="2"/>
      <c r="N4550" s="70"/>
      <c r="O4550" s="70"/>
      <c r="P4550" s="5"/>
      <c r="Q4550" s="2"/>
      <c r="R4550" s="2"/>
      <c r="U4550" s="2"/>
      <c r="V4550" s="2"/>
      <c r="W4550" s="2"/>
      <c r="X4550" s="2"/>
      <c r="Y4550" s="2"/>
      <c r="Z4550" s="2"/>
      <c r="AA4550" s="2"/>
      <c r="AB4550" s="2"/>
      <c r="AD4550" s="6"/>
      <c r="AE4550" s="1"/>
    </row>
    <row r="4551" spans="1:31">
      <c r="A4551" s="3"/>
      <c r="C4551" s="6"/>
      <c r="E4551" s="2"/>
      <c r="F4551" s="2"/>
      <c r="G4551" s="2"/>
      <c r="H4551" s="2"/>
      <c r="I4551" s="2"/>
      <c r="J4551" s="2"/>
      <c r="K4551" s="2"/>
      <c r="M4551" s="2"/>
      <c r="N4551" s="71"/>
      <c r="O4551" s="71"/>
      <c r="P4551" s="4"/>
      <c r="Q4551" s="2"/>
      <c r="R4551" s="2"/>
      <c r="U4551" s="2"/>
      <c r="V4551" s="2"/>
      <c r="W4551" s="2"/>
      <c r="X4551" s="2"/>
      <c r="Y4551" s="2"/>
      <c r="Z4551" s="2"/>
      <c r="AA4551" s="2"/>
      <c r="AB4551" s="2"/>
      <c r="AE4551" s="1"/>
    </row>
    <row r="4552" spans="1:31">
      <c r="A4552" s="3"/>
      <c r="C4552" s="6"/>
      <c r="E4552" s="2"/>
      <c r="F4552" s="2"/>
      <c r="G4552" s="2"/>
      <c r="H4552" s="2"/>
      <c r="I4552" s="2"/>
      <c r="J4552" s="2"/>
      <c r="K4552" s="2"/>
      <c r="M4552" s="2"/>
      <c r="N4552" s="71"/>
      <c r="O4552" s="71"/>
      <c r="P4552" s="4"/>
      <c r="Q4552" s="2"/>
      <c r="R4552" s="2"/>
      <c r="U4552" s="2"/>
      <c r="V4552" s="2"/>
      <c r="W4552" s="2"/>
      <c r="X4552" s="2"/>
      <c r="Y4552" s="2"/>
      <c r="Z4552" s="2"/>
      <c r="AA4552" s="2"/>
      <c r="AB4552" s="2"/>
      <c r="AE4552" s="1"/>
    </row>
    <row r="4553" spans="1:31">
      <c r="A4553" s="3"/>
      <c r="E4553" s="2"/>
      <c r="F4553" s="2"/>
      <c r="G4553" s="2"/>
      <c r="H4553" s="3"/>
      <c r="I4553" s="2"/>
      <c r="J4553" s="6"/>
      <c r="K4553" s="2"/>
      <c r="M4553" s="2"/>
      <c r="N4553" s="70"/>
      <c r="O4553" s="70"/>
      <c r="P4553" s="5"/>
      <c r="Q4553" s="2"/>
      <c r="R4553" s="2"/>
      <c r="U4553" s="2"/>
      <c r="V4553" s="2"/>
      <c r="W4553" s="2"/>
      <c r="X4553" s="2"/>
      <c r="Y4553" s="2"/>
      <c r="Z4553" s="2"/>
      <c r="AA4553" s="2"/>
      <c r="AB4553" s="2"/>
      <c r="AD4553" s="6"/>
      <c r="AE4553" s="1"/>
    </row>
    <row r="4554" spans="1:31">
      <c r="A4554" s="3"/>
      <c r="C4554" s="6"/>
      <c r="E4554" s="2"/>
      <c r="F4554" s="2"/>
      <c r="G4554" s="2"/>
      <c r="H4554" s="2"/>
      <c r="I4554" s="2"/>
      <c r="J4554" s="2"/>
      <c r="K4554" s="2"/>
      <c r="M4554" s="2"/>
      <c r="N4554" s="71"/>
      <c r="O4554" s="71"/>
      <c r="P4554" s="4"/>
      <c r="Q4554" s="2"/>
      <c r="R4554" s="2"/>
      <c r="U4554" s="2"/>
      <c r="V4554" s="2"/>
      <c r="W4554" s="2"/>
      <c r="X4554" s="2"/>
      <c r="Y4554" s="2"/>
      <c r="Z4554" s="2"/>
      <c r="AA4554" s="2"/>
      <c r="AB4554" s="2"/>
      <c r="AE4554" s="1"/>
    </row>
    <row r="4555" spans="1:31">
      <c r="A4555" s="3"/>
      <c r="E4555" s="2"/>
      <c r="F4555" s="2"/>
      <c r="G4555" s="2"/>
      <c r="H4555" s="3"/>
      <c r="I4555" s="2"/>
      <c r="J4555" s="6"/>
      <c r="K4555" s="2"/>
      <c r="M4555" s="2"/>
      <c r="N4555" s="70"/>
      <c r="O4555" s="70"/>
      <c r="P4555" s="5"/>
      <c r="Q4555" s="2"/>
      <c r="R4555" s="2"/>
      <c r="U4555" s="2"/>
      <c r="V4555" s="2"/>
      <c r="W4555" s="2"/>
      <c r="X4555" s="2"/>
      <c r="Y4555" s="2"/>
      <c r="Z4555" s="2"/>
      <c r="AA4555" s="2"/>
      <c r="AB4555" s="2"/>
      <c r="AD4555" s="6"/>
      <c r="AE4555" s="1"/>
    </row>
    <row r="4556" spans="1:31">
      <c r="A4556" s="3"/>
      <c r="C4556" s="6"/>
      <c r="E4556" s="2"/>
      <c r="F4556" s="2"/>
      <c r="G4556" s="2"/>
      <c r="H4556" s="2"/>
      <c r="I4556" s="2"/>
      <c r="J4556" s="2"/>
      <c r="K4556" s="2"/>
      <c r="M4556" s="2"/>
      <c r="N4556" s="71"/>
      <c r="O4556" s="71"/>
      <c r="P4556" s="4"/>
      <c r="Q4556" s="2"/>
      <c r="R4556" s="2"/>
      <c r="U4556" s="2"/>
      <c r="V4556" s="2"/>
      <c r="W4556" s="2"/>
      <c r="X4556" s="2"/>
      <c r="Y4556" s="2"/>
      <c r="Z4556" s="2"/>
      <c r="AA4556" s="2"/>
      <c r="AB4556" s="2"/>
      <c r="AE4556" s="1"/>
    </row>
    <row r="4557" spans="1:31">
      <c r="A4557" s="3"/>
      <c r="C4557" s="6"/>
      <c r="E4557" s="2"/>
      <c r="F4557" s="2"/>
      <c r="G4557" s="2"/>
      <c r="H4557" s="2"/>
      <c r="I4557" s="2"/>
      <c r="J4557" s="2"/>
      <c r="K4557" s="2"/>
      <c r="M4557" s="2"/>
      <c r="N4557" s="71"/>
      <c r="O4557" s="71"/>
      <c r="P4557" s="4"/>
      <c r="Q4557" s="2"/>
      <c r="R4557" s="2"/>
      <c r="U4557" s="2"/>
      <c r="V4557" s="2"/>
      <c r="W4557" s="2"/>
      <c r="X4557" s="2"/>
      <c r="Y4557" s="2"/>
      <c r="Z4557" s="2"/>
      <c r="AA4557" s="2"/>
      <c r="AB4557" s="2"/>
      <c r="AE4557" s="1"/>
    </row>
    <row r="4558" spans="1:31">
      <c r="A4558" s="3"/>
      <c r="C4558" s="6"/>
      <c r="E4558" s="2"/>
      <c r="F4558" s="2"/>
      <c r="G4558" s="2"/>
      <c r="H4558" s="2"/>
      <c r="I4558" s="2"/>
      <c r="J4558" s="2"/>
      <c r="K4558" s="2"/>
      <c r="M4558" s="2"/>
      <c r="N4558" s="71"/>
      <c r="O4558" s="71"/>
      <c r="P4558" s="4"/>
      <c r="Q4558" s="2"/>
      <c r="R4558" s="2"/>
      <c r="U4558" s="2"/>
      <c r="V4558" s="2"/>
      <c r="W4558" s="2"/>
      <c r="X4558" s="2"/>
      <c r="Y4558" s="2"/>
      <c r="Z4558" s="2"/>
      <c r="AA4558" s="2"/>
      <c r="AB4558" s="2"/>
      <c r="AE4558" s="1"/>
    </row>
    <row r="4559" spans="1:31">
      <c r="A4559" s="3"/>
      <c r="C4559" s="6"/>
      <c r="E4559" s="2"/>
      <c r="F4559" s="2"/>
      <c r="G4559" s="2"/>
      <c r="H4559" s="2"/>
      <c r="I4559" s="2"/>
      <c r="J4559" s="2"/>
      <c r="K4559" s="2"/>
      <c r="M4559" s="2"/>
      <c r="N4559" s="71"/>
      <c r="O4559" s="71"/>
      <c r="P4559" s="4"/>
      <c r="Q4559" s="2"/>
      <c r="R4559" s="2"/>
      <c r="U4559" s="2"/>
      <c r="V4559" s="2"/>
      <c r="W4559" s="2"/>
      <c r="X4559" s="2"/>
      <c r="Y4559" s="2"/>
      <c r="Z4559" s="2"/>
      <c r="AA4559" s="2"/>
      <c r="AB4559" s="2"/>
      <c r="AE4559" s="1"/>
    </row>
    <row r="4560" spans="1:31">
      <c r="A4560" s="3"/>
      <c r="E4560" s="2"/>
      <c r="F4560" s="2"/>
      <c r="G4560" s="2"/>
      <c r="H4560" s="3"/>
      <c r="I4560" s="2"/>
      <c r="J4560" s="6"/>
      <c r="K4560" s="2"/>
      <c r="M4560" s="3"/>
      <c r="N4560" s="71"/>
      <c r="O4560" s="71"/>
      <c r="P4560" s="5"/>
      <c r="Q4560" s="2"/>
      <c r="R4560" s="2"/>
      <c r="U4560" s="2"/>
      <c r="V4560" s="2"/>
      <c r="W4560" s="2"/>
      <c r="X4560" s="2"/>
      <c r="Y4560" s="2"/>
      <c r="Z4560" s="2"/>
      <c r="AA4560" s="2"/>
      <c r="AB4560" s="2"/>
      <c r="AD4560" s="6"/>
      <c r="AE4560" s="1"/>
    </row>
    <row r="4561" spans="1:31">
      <c r="A4561" s="3"/>
      <c r="C4561" s="6"/>
      <c r="E4561" s="2"/>
      <c r="F4561" s="2"/>
      <c r="G4561" s="2"/>
      <c r="H4561" s="2"/>
      <c r="I4561" s="2"/>
      <c r="J4561" s="2"/>
      <c r="K4561" s="2"/>
      <c r="M4561" s="2"/>
      <c r="N4561" s="71"/>
      <c r="O4561" s="71"/>
      <c r="P4561" s="4"/>
      <c r="Q4561" s="2"/>
      <c r="R4561" s="2"/>
      <c r="U4561" s="2"/>
      <c r="V4561" s="2"/>
      <c r="W4561" s="2"/>
      <c r="X4561" s="2"/>
      <c r="Y4561" s="2"/>
      <c r="Z4561" s="2"/>
      <c r="AA4561" s="2"/>
      <c r="AB4561" s="2"/>
      <c r="AE4561" s="1"/>
    </row>
    <row r="4562" spans="1:31">
      <c r="A4562" s="3"/>
      <c r="C4562" s="6"/>
      <c r="E4562" s="2"/>
      <c r="F4562" s="2"/>
      <c r="G4562" s="2"/>
      <c r="H4562" s="2"/>
      <c r="I4562" s="2"/>
      <c r="J4562" s="2"/>
      <c r="K4562" s="2"/>
      <c r="M4562" s="2"/>
      <c r="N4562" s="71"/>
      <c r="O4562" s="71"/>
      <c r="P4562" s="4"/>
      <c r="Q4562" s="2"/>
      <c r="R4562" s="2"/>
      <c r="U4562" s="2"/>
      <c r="V4562" s="2"/>
      <c r="W4562" s="2"/>
      <c r="X4562" s="2"/>
      <c r="Y4562" s="2"/>
      <c r="Z4562" s="2"/>
      <c r="AA4562" s="2"/>
      <c r="AB4562" s="2"/>
      <c r="AE4562" s="1"/>
    </row>
    <row r="4563" spans="1:31">
      <c r="A4563" s="3"/>
      <c r="C4563" s="6"/>
      <c r="E4563" s="2"/>
      <c r="F4563" s="2"/>
      <c r="G4563" s="2"/>
      <c r="H4563" s="2"/>
      <c r="I4563" s="2"/>
      <c r="J4563" s="2"/>
      <c r="K4563" s="2"/>
      <c r="M4563" s="2"/>
      <c r="N4563" s="71"/>
      <c r="O4563" s="71"/>
      <c r="P4563" s="4"/>
      <c r="Q4563" s="2"/>
      <c r="R4563" s="2"/>
      <c r="U4563" s="2"/>
      <c r="V4563" s="2"/>
      <c r="W4563" s="2"/>
      <c r="X4563" s="2"/>
      <c r="Y4563" s="2"/>
      <c r="Z4563" s="2"/>
      <c r="AA4563" s="2"/>
      <c r="AB4563" s="2"/>
      <c r="AE4563" s="1"/>
    </row>
    <row r="4564" spans="1:31">
      <c r="A4564" s="3"/>
      <c r="C4564" s="6"/>
      <c r="E4564" s="2"/>
      <c r="F4564" s="2"/>
      <c r="G4564" s="2"/>
      <c r="H4564" s="2"/>
      <c r="I4564" s="2"/>
      <c r="J4564" s="2"/>
      <c r="K4564" s="2"/>
      <c r="M4564" s="2"/>
      <c r="N4564" s="71"/>
      <c r="O4564" s="71"/>
      <c r="P4564" s="4"/>
      <c r="Q4564" s="2"/>
      <c r="R4564" s="2"/>
      <c r="U4564" s="2"/>
      <c r="V4564" s="2"/>
      <c r="W4564" s="2"/>
      <c r="X4564" s="2"/>
      <c r="Y4564" s="2"/>
      <c r="Z4564" s="2"/>
      <c r="AA4564" s="2"/>
      <c r="AB4564" s="2"/>
      <c r="AE4564" s="1"/>
    </row>
    <row r="4565" spans="1:31">
      <c r="A4565" s="3"/>
      <c r="E4565" s="2"/>
      <c r="F4565" s="2"/>
      <c r="G4565" s="2"/>
      <c r="H4565" s="3"/>
      <c r="I4565" s="2"/>
      <c r="J4565" s="6"/>
      <c r="K4565" s="2"/>
      <c r="M4565" s="3"/>
      <c r="N4565" s="71"/>
      <c r="O4565" s="71"/>
      <c r="P4565" s="5"/>
      <c r="Q4565" s="2"/>
      <c r="R4565" s="2"/>
      <c r="U4565" s="2"/>
      <c r="V4565" s="2"/>
      <c r="W4565" s="2"/>
      <c r="X4565" s="2"/>
      <c r="Y4565" s="2"/>
      <c r="Z4565" s="2"/>
      <c r="AA4565" s="2"/>
      <c r="AB4565" s="2"/>
      <c r="AD4565" s="6"/>
      <c r="AE4565" s="7"/>
    </row>
    <row r="4566" spans="1:31">
      <c r="A4566" s="3"/>
      <c r="E4566" s="2"/>
      <c r="F4566" s="2"/>
      <c r="G4566" s="2"/>
      <c r="H4566" s="3"/>
      <c r="I4566" s="2"/>
      <c r="J4566" s="6"/>
      <c r="K4566" s="2"/>
      <c r="M4566" s="2"/>
      <c r="N4566" s="70"/>
      <c r="O4566" s="70"/>
      <c r="P4566" s="4"/>
      <c r="Q4566" s="2"/>
      <c r="R4566" s="2"/>
      <c r="U4566" s="2"/>
      <c r="V4566" s="2"/>
      <c r="W4566" s="2"/>
      <c r="X4566" s="2"/>
      <c r="Y4566" s="2"/>
      <c r="Z4566" s="2"/>
      <c r="AA4566" s="2"/>
      <c r="AB4566" s="2"/>
      <c r="AE4566" s="1"/>
    </row>
    <row r="4567" spans="1:31">
      <c r="A4567" s="3"/>
      <c r="C4567" s="6"/>
      <c r="E4567" s="2"/>
      <c r="F4567" s="2"/>
      <c r="G4567" s="2"/>
      <c r="H4567" s="2"/>
      <c r="I4567" s="2"/>
      <c r="J4567" s="2"/>
      <c r="K4567" s="2"/>
      <c r="M4567" s="2"/>
      <c r="N4567" s="71"/>
      <c r="O4567" s="71"/>
      <c r="P4567" s="4"/>
      <c r="Q4567" s="2"/>
      <c r="R4567" s="2"/>
      <c r="U4567" s="2"/>
      <c r="V4567" s="2"/>
      <c r="W4567" s="2"/>
      <c r="X4567" s="2"/>
      <c r="Y4567" s="2"/>
      <c r="Z4567" s="2"/>
      <c r="AA4567" s="2"/>
      <c r="AB4567" s="2"/>
      <c r="AE4567" s="1"/>
    </row>
    <row r="4568" spans="1:31">
      <c r="A4568" s="3"/>
      <c r="C4568" s="6"/>
      <c r="E4568" s="2"/>
      <c r="F4568" s="2"/>
      <c r="G4568" s="2"/>
      <c r="H4568" s="2"/>
      <c r="I4568" s="2"/>
      <c r="J4568" s="2"/>
      <c r="K4568" s="2"/>
      <c r="M4568" s="2"/>
      <c r="N4568" s="71"/>
      <c r="O4568" s="71"/>
      <c r="P4568" s="4"/>
      <c r="Q4568" s="2"/>
      <c r="R4568" s="2"/>
      <c r="U4568" s="2"/>
      <c r="V4568" s="2"/>
      <c r="W4568" s="2"/>
      <c r="X4568" s="2"/>
      <c r="Y4568" s="2"/>
      <c r="Z4568" s="2"/>
      <c r="AA4568" s="2"/>
      <c r="AB4568" s="2"/>
      <c r="AE4568" s="1"/>
    </row>
    <row r="4569" spans="1:31">
      <c r="A4569" s="3"/>
      <c r="E4569" s="2"/>
      <c r="F4569" s="2"/>
      <c r="G4569" s="2"/>
      <c r="H4569" s="3"/>
      <c r="I4569" s="2"/>
      <c r="J4569" s="6"/>
      <c r="K4569" s="2"/>
      <c r="M4569" s="3"/>
      <c r="N4569" s="71"/>
      <c r="O4569" s="71"/>
      <c r="P4569" s="5"/>
      <c r="Q4569" s="2"/>
      <c r="R4569" s="2"/>
      <c r="U4569" s="2"/>
      <c r="V4569" s="2"/>
      <c r="W4569" s="2"/>
      <c r="X4569" s="2"/>
      <c r="Y4569" s="2"/>
      <c r="Z4569" s="2"/>
      <c r="AA4569" s="2"/>
      <c r="AB4569" s="2"/>
      <c r="AE4569" s="1"/>
    </row>
    <row r="4570" spans="1:31">
      <c r="A4570" s="3"/>
      <c r="C4570" s="6"/>
      <c r="E4570" s="2"/>
      <c r="F4570" s="2"/>
      <c r="G4570" s="2"/>
      <c r="H4570" s="2"/>
      <c r="I4570" s="2"/>
      <c r="J4570" s="2"/>
      <c r="K4570" s="2"/>
      <c r="M4570" s="2"/>
      <c r="N4570" s="71"/>
      <c r="O4570" s="71"/>
      <c r="P4570" s="4"/>
      <c r="Q4570" s="2"/>
      <c r="R4570" s="2"/>
      <c r="U4570" s="2"/>
      <c r="V4570" s="2"/>
      <c r="W4570" s="2"/>
      <c r="X4570" s="2"/>
      <c r="Y4570" s="2"/>
      <c r="Z4570" s="2"/>
      <c r="AA4570" s="2"/>
      <c r="AB4570" s="2"/>
      <c r="AE4570" s="1"/>
    </row>
    <row r="4571" spans="1:31">
      <c r="A4571" s="3"/>
      <c r="C4571" s="6"/>
      <c r="E4571" s="2"/>
      <c r="F4571" s="2"/>
      <c r="G4571" s="2"/>
      <c r="H4571" s="2"/>
      <c r="I4571" s="2"/>
      <c r="J4571" s="2"/>
      <c r="K4571" s="2"/>
      <c r="M4571" s="2"/>
      <c r="N4571" s="71"/>
      <c r="O4571" s="71"/>
      <c r="P4571" s="4"/>
      <c r="Q4571" s="2"/>
      <c r="R4571" s="2"/>
      <c r="U4571" s="2"/>
      <c r="V4571" s="2"/>
      <c r="W4571" s="2"/>
      <c r="X4571" s="2"/>
      <c r="Y4571" s="2"/>
      <c r="Z4571" s="2"/>
      <c r="AA4571" s="2"/>
      <c r="AB4571" s="2"/>
      <c r="AE4571" s="1"/>
    </row>
    <row r="4572" spans="1:31">
      <c r="A4572" s="3"/>
      <c r="C4572" s="6"/>
      <c r="E4572" s="2"/>
      <c r="F4572" s="2"/>
      <c r="G4572" s="2"/>
      <c r="H4572" s="2"/>
      <c r="I4572" s="2"/>
      <c r="J4572" s="2"/>
      <c r="K4572" s="2"/>
      <c r="M4572" s="2"/>
      <c r="N4572" s="71"/>
      <c r="O4572" s="71"/>
      <c r="P4572" s="4"/>
      <c r="Q4572" s="2"/>
      <c r="R4572" s="2"/>
      <c r="U4572" s="2"/>
      <c r="V4572" s="2"/>
      <c r="W4572" s="2"/>
      <c r="X4572" s="2"/>
      <c r="Y4572" s="2"/>
      <c r="Z4572" s="2"/>
      <c r="AA4572" s="2"/>
      <c r="AB4572" s="2"/>
      <c r="AE4572" s="1"/>
    </row>
    <row r="4573" spans="1:31">
      <c r="A4573" s="3"/>
      <c r="C4573" s="6"/>
      <c r="E4573" s="2"/>
      <c r="F4573" s="2"/>
      <c r="G4573" s="2"/>
      <c r="H4573" s="2"/>
      <c r="I4573" s="2"/>
      <c r="J4573" s="2"/>
      <c r="K4573" s="2"/>
      <c r="M4573" s="2"/>
      <c r="N4573" s="71"/>
      <c r="O4573" s="71"/>
      <c r="P4573" s="4"/>
      <c r="Q4573" s="2"/>
      <c r="R4573" s="2"/>
      <c r="U4573" s="2"/>
      <c r="V4573" s="2"/>
      <c r="W4573" s="2"/>
      <c r="X4573" s="2"/>
      <c r="Y4573" s="2"/>
      <c r="Z4573" s="2"/>
      <c r="AA4573" s="2"/>
      <c r="AB4573" s="2"/>
      <c r="AE4573" s="1"/>
    </row>
    <row r="4574" spans="1:31">
      <c r="A4574" s="3"/>
      <c r="C4574" s="6"/>
      <c r="E4574" s="2"/>
      <c r="F4574" s="2"/>
      <c r="G4574" s="2"/>
      <c r="H4574" s="2"/>
      <c r="I4574" s="2"/>
      <c r="J4574" s="2"/>
      <c r="K4574" s="2"/>
      <c r="M4574" s="2"/>
      <c r="N4574" s="71"/>
      <c r="O4574" s="71"/>
      <c r="P4574" s="4"/>
      <c r="Q4574" s="2"/>
      <c r="R4574" s="2"/>
      <c r="U4574" s="2"/>
      <c r="V4574" s="2"/>
      <c r="W4574" s="2"/>
      <c r="X4574" s="2"/>
      <c r="Y4574" s="2"/>
      <c r="Z4574" s="2"/>
      <c r="AA4574" s="2"/>
      <c r="AB4574" s="2"/>
      <c r="AE4574" s="1"/>
    </row>
    <row r="4575" spans="1:31">
      <c r="A4575" s="3"/>
      <c r="C4575" s="6"/>
      <c r="E4575" s="2"/>
      <c r="F4575" s="2"/>
      <c r="G4575" s="2"/>
      <c r="H4575" s="2"/>
      <c r="I4575" s="2"/>
      <c r="J4575" s="2"/>
      <c r="K4575" s="2"/>
      <c r="M4575" s="2"/>
      <c r="N4575" s="71"/>
      <c r="O4575" s="71"/>
      <c r="P4575" s="4"/>
      <c r="Q4575" s="2"/>
      <c r="R4575" s="2"/>
      <c r="U4575" s="2"/>
      <c r="V4575" s="2"/>
      <c r="W4575" s="2"/>
      <c r="X4575" s="2"/>
      <c r="Y4575" s="2"/>
      <c r="Z4575" s="2"/>
      <c r="AA4575" s="2"/>
      <c r="AB4575" s="2"/>
      <c r="AE4575" s="1"/>
    </row>
    <row r="4576" spans="1:31">
      <c r="A4576" s="3"/>
      <c r="C4576" s="6"/>
      <c r="E4576" s="2"/>
      <c r="F4576" s="2"/>
      <c r="G4576" s="2"/>
      <c r="H4576" s="2"/>
      <c r="I4576" s="2"/>
      <c r="J4576" s="2"/>
      <c r="K4576" s="2"/>
      <c r="M4576" s="2"/>
      <c r="N4576" s="71"/>
      <c r="O4576" s="71"/>
      <c r="P4576" s="4"/>
      <c r="Q4576" s="2"/>
      <c r="R4576" s="2"/>
      <c r="U4576" s="2"/>
      <c r="V4576" s="2"/>
      <c r="W4576" s="2"/>
      <c r="X4576" s="2"/>
      <c r="Y4576" s="2"/>
      <c r="Z4576" s="2"/>
      <c r="AA4576" s="2"/>
      <c r="AB4576" s="2"/>
      <c r="AE4576" s="1"/>
    </row>
    <row r="4577" spans="1:31">
      <c r="A4577" s="3"/>
      <c r="C4577" s="6"/>
      <c r="E4577" s="2"/>
      <c r="F4577" s="2"/>
      <c r="G4577" s="2"/>
      <c r="H4577" s="2"/>
      <c r="I4577" s="2"/>
      <c r="J4577" s="2"/>
      <c r="K4577" s="2"/>
      <c r="M4577" s="2"/>
      <c r="N4577" s="71"/>
      <c r="O4577" s="71"/>
      <c r="P4577" s="4"/>
      <c r="Q4577" s="2"/>
      <c r="R4577" s="2"/>
      <c r="U4577" s="2"/>
      <c r="V4577" s="2"/>
      <c r="W4577" s="2"/>
      <c r="X4577" s="2"/>
      <c r="Y4577" s="2"/>
      <c r="Z4577" s="2"/>
      <c r="AA4577" s="2"/>
      <c r="AB4577" s="2"/>
      <c r="AE4577" s="1"/>
    </row>
    <row r="4578" spans="1:31">
      <c r="A4578" s="3"/>
      <c r="C4578" s="6"/>
      <c r="E4578" s="2"/>
      <c r="F4578" s="2"/>
      <c r="G4578" s="2"/>
      <c r="H4578" s="2"/>
      <c r="I4578" s="2"/>
      <c r="J4578" s="2"/>
      <c r="K4578" s="2"/>
      <c r="M4578" s="2"/>
      <c r="N4578" s="71"/>
      <c r="O4578" s="71"/>
      <c r="P4578" s="4"/>
      <c r="Q4578" s="2"/>
      <c r="R4578" s="2"/>
      <c r="U4578" s="2"/>
      <c r="V4578" s="2"/>
      <c r="W4578" s="2"/>
      <c r="X4578" s="2"/>
      <c r="Y4578" s="2"/>
      <c r="Z4578" s="2"/>
      <c r="AA4578" s="2"/>
      <c r="AB4578" s="2"/>
      <c r="AE4578" s="1"/>
    </row>
    <row r="4579" spans="1:31">
      <c r="A4579" s="3"/>
      <c r="C4579" s="6"/>
      <c r="E4579" s="2"/>
      <c r="F4579" s="2"/>
      <c r="G4579" s="2"/>
      <c r="H4579" s="2"/>
      <c r="I4579" s="2"/>
      <c r="J4579" s="2"/>
      <c r="K4579" s="2"/>
      <c r="M4579" s="2"/>
      <c r="N4579" s="71"/>
      <c r="O4579" s="71"/>
      <c r="P4579" s="4"/>
      <c r="Q4579" s="2"/>
      <c r="R4579" s="2"/>
      <c r="U4579" s="2"/>
      <c r="V4579" s="2"/>
      <c r="W4579" s="2"/>
      <c r="X4579" s="2"/>
      <c r="Y4579" s="2"/>
      <c r="Z4579" s="2"/>
      <c r="AA4579" s="2"/>
      <c r="AB4579" s="2"/>
      <c r="AE4579" s="1"/>
    </row>
    <row r="4580" spans="1:31">
      <c r="A4580" s="3"/>
      <c r="C4580" s="6"/>
      <c r="E4580" s="2"/>
      <c r="F4580" s="2"/>
      <c r="G4580" s="2"/>
      <c r="H4580" s="2"/>
      <c r="I4580" s="2"/>
      <c r="J4580" s="2"/>
      <c r="K4580" s="2"/>
      <c r="M4580" s="2"/>
      <c r="N4580" s="71"/>
      <c r="O4580" s="71"/>
      <c r="P4580" s="4"/>
      <c r="Q4580" s="2"/>
      <c r="R4580" s="2"/>
      <c r="U4580" s="2"/>
      <c r="V4580" s="2"/>
      <c r="W4580" s="2"/>
      <c r="X4580" s="2"/>
      <c r="Y4580" s="2"/>
      <c r="Z4580" s="2"/>
      <c r="AA4580" s="2"/>
      <c r="AB4580" s="2"/>
      <c r="AE4580" s="1"/>
    </row>
    <row r="4581" spans="1:31">
      <c r="A4581" s="3"/>
      <c r="C4581" s="6"/>
      <c r="E4581" s="2"/>
      <c r="F4581" s="2"/>
      <c r="G4581" s="2"/>
      <c r="H4581" s="2"/>
      <c r="I4581" s="2"/>
      <c r="J4581" s="2"/>
      <c r="K4581" s="2"/>
      <c r="M4581" s="2"/>
      <c r="N4581" s="71"/>
      <c r="O4581" s="71"/>
      <c r="P4581" s="4"/>
      <c r="Q4581" s="2"/>
      <c r="R4581" s="2"/>
      <c r="U4581" s="2"/>
      <c r="V4581" s="2"/>
      <c r="W4581" s="2"/>
      <c r="X4581" s="2"/>
      <c r="Y4581" s="2"/>
      <c r="Z4581" s="2"/>
      <c r="AA4581" s="2"/>
      <c r="AB4581" s="2"/>
      <c r="AE4581" s="1"/>
    </row>
    <row r="4582" spans="1:31">
      <c r="A4582" s="3"/>
      <c r="C4582" s="6"/>
      <c r="E4582" s="2"/>
      <c r="F4582" s="2"/>
      <c r="G4582" s="2"/>
      <c r="H4582" s="2"/>
      <c r="I4582" s="2"/>
      <c r="J4582" s="2"/>
      <c r="K4582" s="2"/>
      <c r="M4582" s="2"/>
      <c r="N4582" s="71"/>
      <c r="O4582" s="71"/>
      <c r="P4582" s="4"/>
      <c r="Q4582" s="2"/>
      <c r="R4582" s="2"/>
      <c r="U4582" s="2"/>
      <c r="V4582" s="2"/>
      <c r="W4582" s="2"/>
      <c r="X4582" s="2"/>
      <c r="Y4582" s="2"/>
      <c r="Z4582" s="2"/>
      <c r="AA4582" s="2"/>
      <c r="AB4582" s="2"/>
      <c r="AE4582" s="1"/>
    </row>
    <row r="4583" spans="1:31">
      <c r="A4583" s="3"/>
      <c r="C4583" s="6"/>
      <c r="E4583" s="2"/>
      <c r="F4583" s="2"/>
      <c r="G4583" s="2"/>
      <c r="H4583" s="2"/>
      <c r="I4583" s="2"/>
      <c r="J4583" s="2"/>
      <c r="K4583" s="2"/>
      <c r="M4583" s="2"/>
      <c r="N4583" s="71"/>
      <c r="O4583" s="71"/>
      <c r="P4583" s="4"/>
      <c r="Q4583" s="2"/>
      <c r="R4583" s="2"/>
      <c r="U4583" s="2"/>
      <c r="V4583" s="2"/>
      <c r="W4583" s="2"/>
      <c r="X4583" s="2"/>
      <c r="Y4583" s="2"/>
      <c r="Z4583" s="2"/>
      <c r="AA4583" s="2"/>
      <c r="AB4583" s="2"/>
      <c r="AE4583" s="1"/>
    </row>
    <row r="4584" spans="1:31">
      <c r="A4584" s="3"/>
      <c r="C4584" s="6"/>
      <c r="E4584" s="2"/>
      <c r="F4584" s="2"/>
      <c r="G4584" s="2"/>
      <c r="H4584" s="2"/>
      <c r="I4584" s="2"/>
      <c r="J4584" s="2"/>
      <c r="K4584" s="2"/>
      <c r="M4584" s="2"/>
      <c r="N4584" s="71"/>
      <c r="O4584" s="71"/>
      <c r="P4584" s="4"/>
      <c r="Q4584" s="2"/>
      <c r="R4584" s="2"/>
      <c r="U4584" s="2"/>
      <c r="V4584" s="2"/>
      <c r="W4584" s="2"/>
      <c r="X4584" s="2"/>
      <c r="Y4584" s="2"/>
      <c r="Z4584" s="2"/>
      <c r="AA4584" s="2"/>
      <c r="AB4584" s="2"/>
      <c r="AE4584" s="1"/>
    </row>
    <row r="4585" spans="1:31">
      <c r="A4585" s="3"/>
      <c r="C4585" s="6"/>
      <c r="E4585" s="2"/>
      <c r="F4585" s="2"/>
      <c r="G4585" s="2"/>
      <c r="H4585" s="2"/>
      <c r="I4585" s="2"/>
      <c r="J4585" s="2"/>
      <c r="K4585" s="2"/>
      <c r="M4585" s="2"/>
      <c r="N4585" s="71"/>
      <c r="O4585" s="71"/>
      <c r="P4585" s="4"/>
      <c r="Q4585" s="2"/>
      <c r="R4585" s="2"/>
      <c r="U4585" s="2"/>
      <c r="V4585" s="2"/>
      <c r="W4585" s="2"/>
      <c r="X4585" s="2"/>
      <c r="Y4585" s="2"/>
      <c r="Z4585" s="2"/>
      <c r="AA4585" s="2"/>
      <c r="AB4585" s="2"/>
      <c r="AE4585" s="1"/>
    </row>
    <row r="4586" spans="1:31">
      <c r="A4586" s="3"/>
      <c r="C4586" s="6"/>
      <c r="E4586" s="2"/>
      <c r="F4586" s="2"/>
      <c r="G4586" s="2"/>
      <c r="H4586" s="2"/>
      <c r="I4586" s="2"/>
      <c r="J4586" s="2"/>
      <c r="K4586" s="2"/>
      <c r="M4586" s="2"/>
      <c r="N4586" s="71"/>
      <c r="O4586" s="71"/>
      <c r="P4586" s="4"/>
      <c r="Q4586" s="2"/>
      <c r="R4586" s="2"/>
      <c r="U4586" s="2"/>
      <c r="V4586" s="2"/>
      <c r="W4586" s="2"/>
      <c r="X4586" s="2"/>
      <c r="Y4586" s="2"/>
      <c r="Z4586" s="2"/>
      <c r="AA4586" s="2"/>
      <c r="AB4586" s="2"/>
      <c r="AE4586" s="1"/>
    </row>
    <row r="4587" spans="1:31">
      <c r="A4587" s="3"/>
      <c r="C4587" s="6"/>
      <c r="E4587" s="2"/>
      <c r="F4587" s="2"/>
      <c r="G4587" s="2"/>
      <c r="H4587" s="2"/>
      <c r="I4587" s="2"/>
      <c r="J4587" s="2"/>
      <c r="K4587" s="2"/>
      <c r="M4587" s="2"/>
      <c r="N4587" s="71"/>
      <c r="O4587" s="71"/>
      <c r="P4587" s="4"/>
      <c r="Q4587" s="2"/>
      <c r="R4587" s="2"/>
      <c r="U4587" s="2"/>
      <c r="V4587" s="2"/>
      <c r="W4587" s="2"/>
      <c r="X4587" s="2"/>
      <c r="Y4587" s="2"/>
      <c r="Z4587" s="2"/>
      <c r="AA4587" s="2"/>
      <c r="AB4587" s="2"/>
      <c r="AE4587" s="1"/>
    </row>
    <row r="4588" spans="1:31">
      <c r="A4588" s="3"/>
      <c r="C4588" s="6"/>
      <c r="E4588" s="2"/>
      <c r="F4588" s="2"/>
      <c r="G4588" s="2"/>
      <c r="H4588" s="2"/>
      <c r="I4588" s="2"/>
      <c r="J4588" s="2"/>
      <c r="K4588" s="2"/>
      <c r="M4588" s="2"/>
      <c r="N4588" s="71"/>
      <c r="O4588" s="71"/>
      <c r="P4588" s="4"/>
      <c r="Q4588" s="2"/>
      <c r="R4588" s="2"/>
      <c r="U4588" s="2"/>
      <c r="V4588" s="2"/>
      <c r="W4588" s="2"/>
      <c r="X4588" s="2"/>
      <c r="Y4588" s="2"/>
      <c r="Z4588" s="2"/>
      <c r="AA4588" s="2"/>
      <c r="AB4588" s="2"/>
      <c r="AE4588" s="1"/>
    </row>
    <row r="4589" spans="1:31">
      <c r="A4589" s="3"/>
      <c r="C4589" s="6"/>
      <c r="E4589" s="2"/>
      <c r="F4589" s="2"/>
      <c r="G4589" s="2"/>
      <c r="H4589" s="2"/>
      <c r="I4589" s="2"/>
      <c r="J4589" s="2"/>
      <c r="K4589" s="2"/>
      <c r="M4589" s="2"/>
      <c r="N4589" s="71"/>
      <c r="O4589" s="71"/>
      <c r="P4589" s="4"/>
      <c r="Q4589" s="2"/>
      <c r="R4589" s="2"/>
      <c r="U4589" s="2"/>
      <c r="V4589" s="2"/>
      <c r="W4589" s="2"/>
      <c r="X4589" s="2"/>
      <c r="Y4589" s="2"/>
      <c r="Z4589" s="2"/>
      <c r="AA4589" s="2"/>
      <c r="AB4589" s="2"/>
      <c r="AE4589" s="1"/>
    </row>
    <row r="4590" spans="1:31">
      <c r="A4590" s="3"/>
      <c r="C4590" s="6"/>
      <c r="E4590" s="2"/>
      <c r="F4590" s="2"/>
      <c r="G4590" s="2"/>
      <c r="H4590" s="2"/>
      <c r="I4590" s="2"/>
      <c r="J4590" s="2"/>
      <c r="K4590" s="2"/>
      <c r="M4590" s="2"/>
      <c r="N4590" s="71"/>
      <c r="O4590" s="71"/>
      <c r="P4590" s="4"/>
      <c r="Q4590" s="2"/>
      <c r="R4590" s="2"/>
      <c r="U4590" s="2"/>
      <c r="V4590" s="2"/>
      <c r="W4590" s="2"/>
      <c r="X4590" s="2"/>
      <c r="Y4590" s="2"/>
      <c r="Z4590" s="2"/>
      <c r="AA4590" s="2"/>
      <c r="AB4590" s="2"/>
      <c r="AE4590" s="1"/>
    </row>
    <row r="4591" spans="1:31">
      <c r="A4591" s="3"/>
      <c r="C4591" s="6"/>
      <c r="E4591" s="2"/>
      <c r="F4591" s="2"/>
      <c r="G4591" s="2"/>
      <c r="H4591" s="2"/>
      <c r="I4591" s="2"/>
      <c r="J4591" s="2"/>
      <c r="K4591" s="2"/>
      <c r="M4591" s="2"/>
      <c r="N4591" s="71"/>
      <c r="O4591" s="71"/>
      <c r="P4591" s="4"/>
      <c r="Q4591" s="2"/>
      <c r="R4591" s="2"/>
      <c r="U4591" s="2"/>
      <c r="V4591" s="2"/>
      <c r="W4591" s="2"/>
      <c r="X4591" s="2"/>
      <c r="Y4591" s="2"/>
      <c r="Z4591" s="2"/>
      <c r="AA4591" s="2"/>
      <c r="AB4591" s="2"/>
      <c r="AE4591" s="1"/>
    </row>
    <row r="4592" spans="1:31">
      <c r="A4592" s="3"/>
      <c r="C4592" s="6"/>
      <c r="E4592" s="2"/>
      <c r="F4592" s="2"/>
      <c r="G4592" s="2"/>
      <c r="H4592" s="2"/>
      <c r="I4592" s="2"/>
      <c r="J4592" s="2"/>
      <c r="K4592" s="2"/>
      <c r="M4592" s="2"/>
      <c r="N4592" s="71"/>
      <c r="O4592" s="71"/>
      <c r="P4592" s="4"/>
      <c r="Q4592" s="2"/>
      <c r="R4592" s="2"/>
      <c r="U4592" s="2"/>
      <c r="V4592" s="2"/>
      <c r="W4592" s="2"/>
      <c r="X4592" s="2"/>
      <c r="Y4592" s="2"/>
      <c r="Z4592" s="2"/>
      <c r="AA4592" s="2"/>
      <c r="AB4592" s="2"/>
      <c r="AE4592" s="1"/>
    </row>
    <row r="4593" spans="1:31">
      <c r="A4593" s="3"/>
      <c r="C4593" s="6"/>
      <c r="E4593" s="2"/>
      <c r="F4593" s="2"/>
      <c r="G4593" s="2"/>
      <c r="H4593" s="2"/>
      <c r="I4593" s="2"/>
      <c r="J4593" s="2"/>
      <c r="K4593" s="2"/>
      <c r="M4593" s="2"/>
      <c r="N4593" s="71"/>
      <c r="O4593" s="71"/>
      <c r="P4593" s="4"/>
      <c r="Q4593" s="2"/>
      <c r="R4593" s="2"/>
      <c r="U4593" s="2"/>
      <c r="V4593" s="2"/>
      <c r="W4593" s="2"/>
      <c r="X4593" s="2"/>
      <c r="Y4593" s="2"/>
      <c r="Z4593" s="2"/>
      <c r="AA4593" s="2"/>
      <c r="AB4593" s="2"/>
      <c r="AE4593" s="1"/>
    </row>
    <row r="4594" spans="1:31">
      <c r="A4594" s="3"/>
      <c r="C4594" s="6"/>
      <c r="E4594" s="2"/>
      <c r="F4594" s="2"/>
      <c r="G4594" s="2"/>
      <c r="H4594" s="2"/>
      <c r="I4594" s="2"/>
      <c r="J4594" s="2"/>
      <c r="K4594" s="2"/>
      <c r="M4594" s="2"/>
      <c r="N4594" s="71"/>
      <c r="O4594" s="71"/>
      <c r="P4594" s="4"/>
      <c r="Q4594" s="2"/>
      <c r="R4594" s="2"/>
      <c r="U4594" s="2"/>
      <c r="V4594" s="2"/>
      <c r="W4594" s="2"/>
      <c r="X4594" s="2"/>
      <c r="Y4594" s="2"/>
      <c r="Z4594" s="2"/>
      <c r="AA4594" s="2"/>
      <c r="AB4594" s="2"/>
      <c r="AE4594" s="1"/>
    </row>
    <row r="4595" spans="1:31">
      <c r="A4595" s="3"/>
      <c r="C4595" s="6"/>
      <c r="E4595" s="2"/>
      <c r="F4595" s="2"/>
      <c r="G4595" s="2"/>
      <c r="H4595" s="2"/>
      <c r="I4595" s="2"/>
      <c r="J4595" s="2"/>
      <c r="K4595" s="2"/>
      <c r="M4595" s="2"/>
      <c r="N4595" s="71"/>
      <c r="O4595" s="71"/>
      <c r="P4595" s="4"/>
      <c r="Q4595" s="2"/>
      <c r="R4595" s="2"/>
      <c r="U4595" s="2"/>
      <c r="V4595" s="2"/>
      <c r="W4595" s="2"/>
      <c r="X4595" s="2"/>
      <c r="Y4595" s="2"/>
      <c r="Z4595" s="2"/>
      <c r="AA4595" s="2"/>
      <c r="AB4595" s="2"/>
      <c r="AE4595" s="1"/>
    </row>
    <row r="4596" spans="1:31">
      <c r="A4596" s="3"/>
      <c r="C4596" s="6"/>
      <c r="E4596" s="2"/>
      <c r="F4596" s="2"/>
      <c r="G4596" s="2"/>
      <c r="H4596" s="2"/>
      <c r="I4596" s="2"/>
      <c r="J4596" s="2"/>
      <c r="K4596" s="2"/>
      <c r="M4596" s="2"/>
      <c r="N4596" s="71"/>
      <c r="O4596" s="71"/>
      <c r="P4596" s="4"/>
      <c r="Q4596" s="2"/>
      <c r="R4596" s="2"/>
      <c r="U4596" s="2"/>
      <c r="V4596" s="2"/>
      <c r="W4596" s="2"/>
      <c r="X4596" s="2"/>
      <c r="Y4596" s="2"/>
      <c r="Z4596" s="2"/>
      <c r="AA4596" s="2"/>
      <c r="AB4596" s="2"/>
      <c r="AE4596" s="1"/>
    </row>
    <row r="4597" spans="1:31">
      <c r="A4597" s="3"/>
      <c r="C4597" s="6"/>
      <c r="E4597" s="2"/>
      <c r="F4597" s="2"/>
      <c r="G4597" s="2"/>
      <c r="H4597" s="2"/>
      <c r="I4597" s="2"/>
      <c r="J4597" s="2"/>
      <c r="K4597" s="2"/>
      <c r="M4597" s="2"/>
      <c r="N4597" s="71"/>
      <c r="O4597" s="71"/>
      <c r="P4597" s="4"/>
      <c r="Q4597" s="2"/>
      <c r="R4597" s="2"/>
      <c r="U4597" s="2"/>
      <c r="V4597" s="2"/>
      <c r="W4597" s="2"/>
      <c r="X4597" s="2"/>
      <c r="Y4597" s="2"/>
      <c r="Z4597" s="2"/>
      <c r="AA4597" s="2"/>
      <c r="AB4597" s="2"/>
      <c r="AE4597" s="1"/>
    </row>
    <row r="4598" spans="1:31">
      <c r="A4598" s="3"/>
      <c r="C4598" s="6"/>
      <c r="E4598" s="2"/>
      <c r="F4598" s="2"/>
      <c r="G4598" s="2"/>
      <c r="H4598" s="2"/>
      <c r="I4598" s="2"/>
      <c r="J4598" s="2"/>
      <c r="K4598" s="2"/>
      <c r="M4598" s="2"/>
      <c r="N4598" s="71"/>
      <c r="O4598" s="71"/>
      <c r="P4598" s="4"/>
      <c r="Q4598" s="2"/>
      <c r="R4598" s="2"/>
      <c r="U4598" s="2"/>
      <c r="V4598" s="2"/>
      <c r="W4598" s="2"/>
      <c r="X4598" s="2"/>
      <c r="Y4598" s="2"/>
      <c r="Z4598" s="2"/>
      <c r="AA4598" s="2"/>
      <c r="AB4598" s="2"/>
      <c r="AE4598" s="1"/>
    </row>
    <row r="4599" spans="1:31">
      <c r="A4599" s="3"/>
      <c r="C4599" s="6"/>
      <c r="E4599" s="2"/>
      <c r="F4599" s="2"/>
      <c r="G4599" s="2"/>
      <c r="H4599" s="2"/>
      <c r="I4599" s="2"/>
      <c r="J4599" s="2"/>
      <c r="K4599" s="2"/>
      <c r="M4599" s="2"/>
      <c r="N4599" s="71"/>
      <c r="O4599" s="71"/>
      <c r="P4599" s="4"/>
      <c r="Q4599" s="2"/>
      <c r="R4599" s="2"/>
      <c r="U4599" s="2"/>
      <c r="V4599" s="2"/>
      <c r="W4599" s="2"/>
      <c r="X4599" s="2"/>
      <c r="Y4599" s="2"/>
      <c r="Z4599" s="2"/>
      <c r="AA4599" s="2"/>
      <c r="AB4599" s="2"/>
      <c r="AE4599" s="1"/>
    </row>
    <row r="4600" spans="1:31">
      <c r="A4600" s="3"/>
      <c r="C4600" s="6"/>
      <c r="E4600" s="2"/>
      <c r="F4600" s="2"/>
      <c r="G4600" s="2"/>
      <c r="H4600" s="2"/>
      <c r="I4600" s="2"/>
      <c r="J4600" s="2"/>
      <c r="K4600" s="2"/>
      <c r="M4600" s="2"/>
      <c r="N4600" s="71"/>
      <c r="O4600" s="71"/>
      <c r="P4600" s="4"/>
      <c r="Q4600" s="2"/>
      <c r="R4600" s="2"/>
      <c r="U4600" s="2"/>
      <c r="V4600" s="2"/>
      <c r="W4600" s="2"/>
      <c r="X4600" s="2"/>
      <c r="Y4600" s="2"/>
      <c r="Z4600" s="2"/>
      <c r="AA4600" s="2"/>
      <c r="AB4600" s="2"/>
      <c r="AE4600" s="1"/>
    </row>
    <row r="4601" spans="1:31">
      <c r="A4601" s="3"/>
      <c r="C4601" s="6"/>
      <c r="E4601" s="2"/>
      <c r="F4601" s="2"/>
      <c r="G4601" s="2"/>
      <c r="H4601" s="2"/>
      <c r="I4601" s="2"/>
      <c r="J4601" s="2"/>
      <c r="K4601" s="2"/>
      <c r="M4601" s="2"/>
      <c r="N4601" s="71"/>
      <c r="O4601" s="71"/>
      <c r="P4601" s="4"/>
      <c r="Q4601" s="2"/>
      <c r="R4601" s="2"/>
      <c r="U4601" s="2"/>
      <c r="V4601" s="2"/>
      <c r="W4601" s="2"/>
      <c r="X4601" s="2"/>
      <c r="Y4601" s="2"/>
      <c r="Z4601" s="2"/>
      <c r="AA4601" s="2"/>
      <c r="AB4601" s="2"/>
      <c r="AE4601" s="1"/>
    </row>
    <row r="4602" spans="1:31">
      <c r="A4602" s="3"/>
      <c r="C4602" s="6"/>
      <c r="E4602" s="2"/>
      <c r="F4602" s="2"/>
      <c r="G4602" s="2"/>
      <c r="H4602" s="2"/>
      <c r="I4602" s="2"/>
      <c r="J4602" s="2"/>
      <c r="K4602" s="2"/>
      <c r="M4602" s="2"/>
      <c r="N4602" s="71"/>
      <c r="O4602" s="71"/>
      <c r="P4602" s="4"/>
      <c r="Q4602" s="2"/>
      <c r="R4602" s="2"/>
      <c r="U4602" s="2"/>
      <c r="V4602" s="2"/>
      <c r="W4602" s="2"/>
      <c r="X4602" s="2"/>
      <c r="Y4602" s="2"/>
      <c r="Z4602" s="2"/>
      <c r="AA4602" s="2"/>
      <c r="AB4602" s="2"/>
      <c r="AE4602" s="1"/>
    </row>
    <row r="4603" spans="1:31">
      <c r="A4603" s="3"/>
      <c r="C4603" s="6"/>
      <c r="E4603" s="2"/>
      <c r="F4603" s="2"/>
      <c r="G4603" s="2"/>
      <c r="H4603" s="2"/>
      <c r="I4603" s="2"/>
      <c r="J4603" s="2"/>
      <c r="K4603" s="2"/>
      <c r="M4603" s="2"/>
      <c r="N4603" s="71"/>
      <c r="O4603" s="71"/>
      <c r="P4603" s="4"/>
      <c r="Q4603" s="2"/>
      <c r="R4603" s="2"/>
      <c r="U4603" s="2"/>
      <c r="V4603" s="2"/>
      <c r="W4603" s="2"/>
      <c r="X4603" s="2"/>
      <c r="Y4603" s="2"/>
      <c r="Z4603" s="2"/>
      <c r="AA4603" s="2"/>
      <c r="AB4603" s="2"/>
      <c r="AE4603" s="1"/>
    </row>
    <row r="4604" spans="1:31">
      <c r="A4604" s="3"/>
      <c r="C4604" s="6"/>
      <c r="E4604" s="2"/>
      <c r="F4604" s="2"/>
      <c r="G4604" s="2"/>
      <c r="H4604" s="2"/>
      <c r="I4604" s="2"/>
      <c r="J4604" s="2"/>
      <c r="K4604" s="2"/>
      <c r="M4604" s="2"/>
      <c r="N4604" s="71"/>
      <c r="O4604" s="71"/>
      <c r="P4604" s="4"/>
      <c r="Q4604" s="2"/>
      <c r="R4604" s="2"/>
      <c r="U4604" s="2"/>
      <c r="V4604" s="2"/>
      <c r="W4604" s="2"/>
      <c r="X4604" s="2"/>
      <c r="Y4604" s="2"/>
      <c r="Z4604" s="2"/>
      <c r="AA4604" s="2"/>
      <c r="AB4604" s="2"/>
      <c r="AE4604" s="1"/>
    </row>
    <row r="4605" spans="1:31">
      <c r="A4605" s="3"/>
      <c r="C4605" s="6"/>
      <c r="E4605" s="2"/>
      <c r="F4605" s="2"/>
      <c r="G4605" s="2"/>
      <c r="H4605" s="2"/>
      <c r="I4605" s="2"/>
      <c r="J4605" s="2"/>
      <c r="K4605" s="2"/>
      <c r="M4605" s="2"/>
      <c r="N4605" s="71"/>
      <c r="O4605" s="71"/>
      <c r="P4605" s="4"/>
      <c r="Q4605" s="2"/>
      <c r="R4605" s="2"/>
      <c r="U4605" s="2"/>
      <c r="V4605" s="2"/>
      <c r="W4605" s="2"/>
      <c r="X4605" s="2"/>
      <c r="Y4605" s="2"/>
      <c r="Z4605" s="2"/>
      <c r="AA4605" s="2"/>
      <c r="AB4605" s="2"/>
      <c r="AE4605" s="1"/>
    </row>
    <row r="4606" spans="1:31">
      <c r="A4606" s="3"/>
      <c r="C4606" s="6"/>
      <c r="E4606" s="2"/>
      <c r="F4606" s="2"/>
      <c r="G4606" s="2"/>
      <c r="H4606" s="2"/>
      <c r="I4606" s="2"/>
      <c r="J4606" s="2"/>
      <c r="K4606" s="2"/>
      <c r="M4606" s="2"/>
      <c r="N4606" s="71"/>
      <c r="O4606" s="71"/>
      <c r="P4606" s="4"/>
      <c r="Q4606" s="2"/>
      <c r="R4606" s="2"/>
      <c r="U4606" s="2"/>
      <c r="V4606" s="2"/>
      <c r="W4606" s="2"/>
      <c r="X4606" s="2"/>
      <c r="Y4606" s="2"/>
      <c r="Z4606" s="2"/>
      <c r="AA4606" s="2"/>
      <c r="AB4606" s="2"/>
      <c r="AE4606" s="1"/>
    </row>
    <row r="4607" spans="1:31">
      <c r="A4607" s="3"/>
      <c r="E4607" s="2"/>
      <c r="F4607" s="2"/>
      <c r="G4607" s="2"/>
      <c r="H4607" s="3"/>
      <c r="I4607" s="2"/>
      <c r="J4607" s="6"/>
      <c r="K4607" s="2"/>
      <c r="M4607" s="3"/>
      <c r="N4607" s="71"/>
      <c r="O4607" s="71"/>
      <c r="P4607" s="5"/>
      <c r="Q4607" s="2"/>
      <c r="R4607" s="2"/>
      <c r="U4607" s="2"/>
      <c r="V4607" s="2"/>
      <c r="W4607" s="2"/>
      <c r="X4607" s="2"/>
      <c r="Y4607" s="2"/>
      <c r="Z4607" s="2"/>
      <c r="AA4607" s="2"/>
      <c r="AB4607" s="2"/>
      <c r="AD4607" s="6"/>
      <c r="AE4607" s="1"/>
    </row>
    <row r="4608" spans="1:31">
      <c r="A4608" s="3"/>
      <c r="C4608" s="6"/>
      <c r="E4608" s="2"/>
      <c r="F4608" s="2"/>
      <c r="G4608" s="2"/>
      <c r="H4608" s="2"/>
      <c r="I4608" s="2"/>
      <c r="J4608" s="2"/>
      <c r="K4608" s="2"/>
      <c r="M4608" s="2"/>
      <c r="N4608" s="71"/>
      <c r="O4608" s="71"/>
      <c r="P4608" s="4"/>
      <c r="Q4608" s="2"/>
      <c r="R4608" s="2"/>
      <c r="U4608" s="2"/>
      <c r="V4608" s="2"/>
      <c r="W4608" s="2"/>
      <c r="X4608" s="2"/>
      <c r="Y4608" s="2"/>
      <c r="Z4608" s="2"/>
      <c r="AA4608" s="2"/>
      <c r="AB4608" s="2"/>
      <c r="AE4608" s="1"/>
    </row>
    <row r="4609" spans="1:31">
      <c r="A4609" s="3"/>
      <c r="E4609" s="2"/>
      <c r="F4609" s="2"/>
      <c r="G4609" s="2"/>
      <c r="H4609" s="2"/>
      <c r="I4609" s="2"/>
      <c r="J4609" s="6"/>
      <c r="K4609" s="2"/>
      <c r="M4609" s="2"/>
      <c r="N4609" s="70"/>
      <c r="O4609" s="70"/>
      <c r="P4609" s="4"/>
      <c r="Q4609" s="2"/>
      <c r="R4609" s="2"/>
      <c r="U4609" s="2"/>
      <c r="V4609" s="2"/>
      <c r="W4609" s="2"/>
      <c r="X4609" s="2"/>
      <c r="Y4609" s="2"/>
      <c r="Z4609" s="2"/>
      <c r="AA4609" s="2"/>
      <c r="AB4609" s="2"/>
      <c r="AD4609" s="6"/>
      <c r="AE4609" s="7"/>
    </row>
    <row r="4610" spans="1:31">
      <c r="A4610" s="3"/>
      <c r="C4610" s="6"/>
      <c r="E4610" s="2"/>
      <c r="F4610" s="2"/>
      <c r="G4610" s="2"/>
      <c r="H4610" s="2"/>
      <c r="I4610" s="2"/>
      <c r="J4610" s="2"/>
      <c r="K4610" s="2"/>
      <c r="M4610" s="2"/>
      <c r="N4610" s="71"/>
      <c r="O4610" s="71"/>
      <c r="P4610" s="4"/>
      <c r="Q4610" s="2"/>
      <c r="R4610" s="2"/>
      <c r="U4610" s="2"/>
      <c r="V4610" s="2"/>
      <c r="W4610" s="2"/>
      <c r="X4610" s="2"/>
      <c r="Y4610" s="2"/>
      <c r="Z4610" s="2"/>
      <c r="AA4610" s="2"/>
      <c r="AB4610" s="2"/>
      <c r="AE4610" s="1"/>
    </row>
    <row r="4611" spans="1:31">
      <c r="A4611" s="3"/>
      <c r="C4611" s="6"/>
      <c r="E4611" s="2"/>
      <c r="F4611" s="2"/>
      <c r="G4611" s="2"/>
      <c r="H4611" s="2"/>
      <c r="I4611" s="2"/>
      <c r="J4611" s="2"/>
      <c r="K4611" s="2"/>
      <c r="M4611" s="2"/>
      <c r="N4611" s="71"/>
      <c r="O4611" s="71"/>
      <c r="P4611" s="4"/>
      <c r="Q4611" s="2"/>
      <c r="R4611" s="2"/>
      <c r="U4611" s="2"/>
      <c r="V4611" s="2"/>
      <c r="W4611" s="2"/>
      <c r="X4611" s="2"/>
      <c r="Y4611" s="2"/>
      <c r="Z4611" s="2"/>
      <c r="AA4611" s="2"/>
      <c r="AB4611" s="2"/>
      <c r="AE4611" s="1"/>
    </row>
    <row r="4612" spans="1:31">
      <c r="A4612" s="3"/>
      <c r="C4612" s="6"/>
      <c r="E4612" s="2"/>
      <c r="F4612" s="2"/>
      <c r="G4612" s="2"/>
      <c r="H4612" s="2"/>
      <c r="I4612" s="2"/>
      <c r="J4612" s="2"/>
      <c r="K4612" s="2"/>
      <c r="M4612" s="2"/>
      <c r="N4612" s="71"/>
      <c r="O4612" s="71"/>
      <c r="P4612" s="4"/>
      <c r="Q4612" s="2"/>
      <c r="R4612" s="2"/>
      <c r="U4612" s="2"/>
      <c r="V4612" s="2"/>
      <c r="W4612" s="2"/>
      <c r="X4612" s="2"/>
      <c r="Y4612" s="2"/>
      <c r="Z4612" s="2"/>
      <c r="AA4612" s="2"/>
      <c r="AB4612" s="2"/>
      <c r="AE4612" s="1"/>
    </row>
    <row r="4613" spans="1:31">
      <c r="A4613" s="3"/>
      <c r="E4613" s="2"/>
      <c r="F4613" s="2"/>
      <c r="G4613" s="2"/>
      <c r="H4613" s="3"/>
      <c r="I4613" s="2"/>
      <c r="J4613" s="6"/>
      <c r="K4613" s="2"/>
      <c r="M4613" s="2"/>
      <c r="N4613" s="70"/>
      <c r="O4613" s="70"/>
      <c r="P4613" s="4"/>
      <c r="Q4613" s="2"/>
      <c r="R4613" s="2"/>
      <c r="U4613" s="2"/>
      <c r="V4613" s="2"/>
      <c r="W4613" s="2"/>
      <c r="X4613" s="2"/>
      <c r="Y4613" s="2"/>
      <c r="Z4613" s="2"/>
      <c r="AA4613" s="2"/>
      <c r="AB4613" s="2"/>
      <c r="AD4613" s="6"/>
      <c r="AE4613" s="1"/>
    </row>
    <row r="4614" spans="1:31">
      <c r="A4614" s="3"/>
      <c r="C4614" s="6"/>
      <c r="E4614" s="2"/>
      <c r="F4614" s="2"/>
      <c r="G4614" s="2"/>
      <c r="H4614" s="2"/>
      <c r="I4614" s="2"/>
      <c r="J4614" s="2"/>
      <c r="K4614" s="2"/>
      <c r="M4614" s="2"/>
      <c r="N4614" s="71"/>
      <c r="O4614" s="71"/>
      <c r="P4614" s="4"/>
      <c r="Q4614" s="2"/>
      <c r="R4614" s="2"/>
      <c r="U4614" s="2"/>
      <c r="V4614" s="2"/>
      <c r="W4614" s="2"/>
      <c r="X4614" s="2"/>
      <c r="Y4614" s="2"/>
      <c r="Z4614" s="2"/>
      <c r="AA4614" s="2"/>
      <c r="AB4614" s="2"/>
      <c r="AE4614" s="1"/>
    </row>
    <row r="4615" spans="1:31">
      <c r="A4615" s="3"/>
      <c r="C4615" s="6"/>
      <c r="E4615" s="2"/>
      <c r="F4615" s="2"/>
      <c r="G4615" s="2"/>
      <c r="H4615" s="2"/>
      <c r="I4615" s="2"/>
      <c r="J4615" s="2"/>
      <c r="K4615" s="2"/>
      <c r="M4615" s="2"/>
      <c r="N4615" s="71"/>
      <c r="O4615" s="71"/>
      <c r="P4615" s="4"/>
      <c r="Q4615" s="2"/>
      <c r="R4615" s="2"/>
      <c r="U4615" s="2"/>
      <c r="V4615" s="2"/>
      <c r="W4615" s="2"/>
      <c r="X4615" s="2"/>
      <c r="Y4615" s="2"/>
      <c r="Z4615" s="2"/>
      <c r="AA4615" s="2"/>
      <c r="AB4615" s="2"/>
      <c r="AE4615" s="1"/>
    </row>
    <row r="4616" spans="1:31">
      <c r="A4616" s="3"/>
      <c r="C4616" s="6"/>
      <c r="E4616" s="2"/>
      <c r="F4616" s="2"/>
      <c r="G4616" s="2"/>
      <c r="H4616" s="2"/>
      <c r="I4616" s="2"/>
      <c r="J4616" s="2"/>
      <c r="K4616" s="2"/>
      <c r="M4616" s="2"/>
      <c r="N4616" s="71"/>
      <c r="O4616" s="71"/>
      <c r="P4616" s="4"/>
      <c r="Q4616" s="2"/>
      <c r="R4616" s="2"/>
      <c r="U4616" s="2"/>
      <c r="V4616" s="2"/>
      <c r="W4616" s="2"/>
      <c r="X4616" s="2"/>
      <c r="Y4616" s="2"/>
      <c r="Z4616" s="2"/>
      <c r="AA4616" s="2"/>
      <c r="AB4616" s="2"/>
      <c r="AE4616" s="1"/>
    </row>
    <row r="4617" spans="1:31">
      <c r="A4617" s="3"/>
      <c r="C4617" s="6"/>
      <c r="E4617" s="2"/>
      <c r="F4617" s="2"/>
      <c r="G4617" s="2"/>
      <c r="H4617" s="2"/>
      <c r="I4617" s="2"/>
      <c r="J4617" s="2"/>
      <c r="K4617" s="2"/>
      <c r="M4617" s="2"/>
      <c r="N4617" s="71"/>
      <c r="O4617" s="71"/>
      <c r="P4617" s="4"/>
      <c r="Q4617" s="2"/>
      <c r="R4617" s="2"/>
      <c r="U4617" s="2"/>
      <c r="V4617" s="2"/>
      <c r="W4617" s="2"/>
      <c r="X4617" s="2"/>
      <c r="Y4617" s="2"/>
      <c r="Z4617" s="2"/>
      <c r="AA4617" s="2"/>
      <c r="AB4617" s="2"/>
      <c r="AE4617" s="1"/>
    </row>
    <row r="4618" spans="1:31">
      <c r="A4618" s="3"/>
      <c r="C4618" s="6"/>
      <c r="E4618" s="2"/>
      <c r="F4618" s="2"/>
      <c r="G4618" s="2"/>
      <c r="H4618" s="2"/>
      <c r="I4618" s="2"/>
      <c r="J4618" s="2"/>
      <c r="K4618" s="2"/>
      <c r="M4618" s="2"/>
      <c r="N4618" s="71"/>
      <c r="O4618" s="71"/>
      <c r="P4618" s="4"/>
      <c r="Q4618" s="2"/>
      <c r="R4618" s="2"/>
      <c r="U4618" s="2"/>
      <c r="V4618" s="2"/>
      <c r="W4618" s="2"/>
      <c r="X4618" s="2"/>
      <c r="Y4618" s="2"/>
      <c r="Z4618" s="2"/>
      <c r="AA4618" s="2"/>
      <c r="AB4618" s="2"/>
      <c r="AE4618" s="1"/>
    </row>
    <row r="4619" spans="1:31">
      <c r="A4619" s="3"/>
      <c r="C4619" s="6"/>
      <c r="E4619" s="2"/>
      <c r="F4619" s="2"/>
      <c r="G4619" s="2"/>
      <c r="H4619" s="2"/>
      <c r="I4619" s="2"/>
      <c r="J4619" s="2"/>
      <c r="K4619" s="2"/>
      <c r="M4619" s="2"/>
      <c r="N4619" s="71"/>
      <c r="O4619" s="71"/>
      <c r="P4619" s="4"/>
      <c r="Q4619" s="2"/>
      <c r="R4619" s="2"/>
      <c r="U4619" s="2"/>
      <c r="V4619" s="2"/>
      <c r="W4619" s="2"/>
      <c r="X4619" s="2"/>
      <c r="Y4619" s="2"/>
      <c r="Z4619" s="2"/>
      <c r="AA4619" s="2"/>
      <c r="AB4619" s="2"/>
      <c r="AE4619" s="1"/>
    </row>
    <row r="4620" spans="1:31">
      <c r="A4620" s="3"/>
      <c r="C4620" s="6"/>
      <c r="E4620" s="2"/>
      <c r="F4620" s="2"/>
      <c r="G4620" s="2"/>
      <c r="H4620" s="2"/>
      <c r="I4620" s="2"/>
      <c r="J4620" s="2"/>
      <c r="K4620" s="2"/>
      <c r="M4620" s="2"/>
      <c r="N4620" s="71"/>
      <c r="O4620" s="71"/>
      <c r="P4620" s="4"/>
      <c r="Q4620" s="2"/>
      <c r="R4620" s="2"/>
      <c r="U4620" s="2"/>
      <c r="V4620" s="2"/>
      <c r="W4620" s="2"/>
      <c r="X4620" s="2"/>
      <c r="Y4620" s="2"/>
      <c r="Z4620" s="2"/>
      <c r="AA4620" s="2"/>
      <c r="AB4620" s="2"/>
      <c r="AE4620" s="1"/>
    </row>
    <row r="4621" spans="1:31">
      <c r="A4621" s="3"/>
      <c r="C4621" s="6"/>
      <c r="E4621" s="2"/>
      <c r="F4621" s="2"/>
      <c r="G4621" s="2"/>
      <c r="H4621" s="2"/>
      <c r="I4621" s="2"/>
      <c r="J4621" s="2"/>
      <c r="K4621" s="2"/>
      <c r="M4621" s="2"/>
      <c r="N4621" s="71"/>
      <c r="O4621" s="71"/>
      <c r="P4621" s="4"/>
      <c r="Q4621" s="2"/>
      <c r="R4621" s="2"/>
      <c r="U4621" s="2"/>
      <c r="V4621" s="2"/>
      <c r="W4621" s="2"/>
      <c r="X4621" s="2"/>
      <c r="Y4621" s="2"/>
      <c r="Z4621" s="2"/>
      <c r="AA4621" s="2"/>
      <c r="AB4621" s="2"/>
      <c r="AE4621" s="1"/>
    </row>
    <row r="4622" spans="1:31">
      <c r="A4622" s="3"/>
      <c r="C4622" s="6"/>
      <c r="E4622" s="2"/>
      <c r="F4622" s="2"/>
      <c r="G4622" s="2"/>
      <c r="H4622" s="2"/>
      <c r="I4622" s="2"/>
      <c r="J4622" s="2"/>
      <c r="K4622" s="2"/>
      <c r="M4622" s="2"/>
      <c r="N4622" s="71"/>
      <c r="O4622" s="71"/>
      <c r="P4622" s="4"/>
      <c r="Q4622" s="2"/>
      <c r="R4622" s="2"/>
      <c r="U4622" s="2"/>
      <c r="V4622" s="2"/>
      <c r="W4622" s="2"/>
      <c r="X4622" s="2"/>
      <c r="Y4622" s="2"/>
      <c r="Z4622" s="2"/>
      <c r="AA4622" s="2"/>
      <c r="AB4622" s="2"/>
      <c r="AE4622" s="1"/>
    </row>
    <row r="4623" spans="1:31">
      <c r="A4623" s="3"/>
      <c r="E4623" s="2"/>
      <c r="F4623" s="2"/>
      <c r="G4623" s="2"/>
      <c r="H4623" s="2"/>
      <c r="I4623" s="2"/>
      <c r="J4623" s="6"/>
      <c r="K4623" s="2"/>
      <c r="M4623" s="3"/>
      <c r="N4623" s="71"/>
      <c r="O4623" s="71"/>
      <c r="P4623" s="4"/>
      <c r="Q4623" s="2"/>
      <c r="R4623" s="2"/>
      <c r="U4623" s="2"/>
      <c r="V4623" s="2"/>
      <c r="W4623" s="2"/>
      <c r="X4623" s="2"/>
      <c r="Y4623" s="2"/>
      <c r="Z4623" s="2"/>
      <c r="AA4623" s="2"/>
      <c r="AB4623" s="2"/>
      <c r="AD4623" s="6"/>
      <c r="AE4623" s="7"/>
    </row>
    <row r="4624" spans="1:31">
      <c r="A4624" s="3"/>
      <c r="C4624" s="6"/>
      <c r="E4624" s="2"/>
      <c r="F4624" s="2"/>
      <c r="G4624" s="2"/>
      <c r="H4624" s="2"/>
      <c r="I4624" s="2"/>
      <c r="J4624" s="2"/>
      <c r="K4624" s="2"/>
      <c r="M4624" s="2"/>
      <c r="N4624" s="71"/>
      <c r="O4624" s="71"/>
      <c r="P4624" s="4"/>
      <c r="Q4624" s="2"/>
      <c r="R4624" s="2"/>
      <c r="U4624" s="2"/>
      <c r="V4624" s="2"/>
      <c r="W4624" s="2"/>
      <c r="X4624" s="2"/>
      <c r="Y4624" s="2"/>
      <c r="Z4624" s="2"/>
      <c r="AA4624" s="2"/>
      <c r="AB4624" s="2"/>
      <c r="AE4624" s="1"/>
    </row>
    <row r="4625" spans="1:31">
      <c r="A4625" s="3"/>
      <c r="C4625" s="6"/>
      <c r="E4625" s="2"/>
      <c r="F4625" s="2"/>
      <c r="G4625" s="2"/>
      <c r="H4625" s="2"/>
      <c r="I4625" s="2"/>
      <c r="J4625" s="2"/>
      <c r="K4625" s="2"/>
      <c r="M4625" s="2"/>
      <c r="N4625" s="71"/>
      <c r="O4625" s="71"/>
      <c r="P4625" s="4"/>
      <c r="Q4625" s="2"/>
      <c r="R4625" s="2"/>
      <c r="U4625" s="2"/>
      <c r="V4625" s="2"/>
      <c r="W4625" s="2"/>
      <c r="X4625" s="2"/>
      <c r="Y4625" s="2"/>
      <c r="Z4625" s="2"/>
      <c r="AA4625" s="2"/>
      <c r="AB4625" s="2"/>
      <c r="AE4625" s="1"/>
    </row>
    <row r="4626" spans="1:31">
      <c r="A4626" s="3"/>
      <c r="C4626" s="6"/>
      <c r="E4626" s="2"/>
      <c r="F4626" s="2"/>
      <c r="G4626" s="2"/>
      <c r="H4626" s="2"/>
      <c r="I4626" s="2"/>
      <c r="J4626" s="2"/>
      <c r="K4626" s="2"/>
      <c r="M4626" s="2"/>
      <c r="N4626" s="71"/>
      <c r="O4626" s="71"/>
      <c r="P4626" s="4"/>
      <c r="Q4626" s="2"/>
      <c r="R4626" s="2"/>
      <c r="U4626" s="2"/>
      <c r="V4626" s="2"/>
      <c r="W4626" s="2"/>
      <c r="X4626" s="2"/>
      <c r="Y4626" s="2"/>
      <c r="Z4626" s="2"/>
      <c r="AA4626" s="2"/>
      <c r="AB4626" s="2"/>
      <c r="AE4626" s="1"/>
    </row>
    <row r="4627" spans="1:31">
      <c r="A4627" s="3"/>
      <c r="C4627" s="6"/>
      <c r="E4627" s="2"/>
      <c r="F4627" s="2"/>
      <c r="G4627" s="2"/>
      <c r="H4627" s="2"/>
      <c r="I4627" s="2"/>
      <c r="J4627" s="2"/>
      <c r="K4627" s="2"/>
      <c r="M4627" s="2"/>
      <c r="N4627" s="71"/>
      <c r="O4627" s="71"/>
      <c r="P4627" s="4"/>
      <c r="Q4627" s="2"/>
      <c r="R4627" s="2"/>
      <c r="U4627" s="2"/>
      <c r="V4627" s="2"/>
      <c r="W4627" s="2"/>
      <c r="X4627" s="2"/>
      <c r="Y4627" s="2"/>
      <c r="Z4627" s="2"/>
      <c r="AA4627" s="2"/>
      <c r="AB4627" s="2"/>
      <c r="AE4627" s="1"/>
    </row>
    <row r="4628" spans="1:31">
      <c r="A4628" s="3"/>
      <c r="C4628" s="6"/>
      <c r="E4628" s="2"/>
      <c r="F4628" s="2"/>
      <c r="G4628" s="2"/>
      <c r="H4628" s="2"/>
      <c r="I4628" s="2"/>
      <c r="J4628" s="2"/>
      <c r="K4628" s="2"/>
      <c r="M4628" s="2"/>
      <c r="N4628" s="71"/>
      <c r="O4628" s="71"/>
      <c r="P4628" s="4"/>
      <c r="Q4628" s="2"/>
      <c r="R4628" s="2"/>
      <c r="U4628" s="2"/>
      <c r="V4628" s="2"/>
      <c r="W4628" s="2"/>
      <c r="X4628" s="2"/>
      <c r="Y4628" s="2"/>
      <c r="Z4628" s="2"/>
      <c r="AA4628" s="2"/>
      <c r="AB4628" s="2"/>
      <c r="AE4628" s="1"/>
    </row>
    <row r="4629" spans="1:31">
      <c r="A4629" s="3"/>
      <c r="E4629" s="2"/>
      <c r="F4629" s="2"/>
      <c r="G4629" s="2"/>
      <c r="H4629" s="3"/>
      <c r="I4629" s="2"/>
      <c r="J4629" s="6"/>
      <c r="K4629" s="2"/>
      <c r="M4629" s="2"/>
      <c r="N4629" s="70"/>
      <c r="O4629" s="70"/>
      <c r="P4629" s="4"/>
      <c r="Q4629" s="2"/>
      <c r="R4629" s="2"/>
      <c r="U4629" s="2"/>
      <c r="V4629" s="2"/>
      <c r="W4629" s="2"/>
      <c r="X4629" s="2"/>
      <c r="Y4629" s="2"/>
      <c r="Z4629" s="2"/>
      <c r="AA4629" s="2"/>
      <c r="AB4629" s="2"/>
      <c r="AD4629" s="6"/>
      <c r="AE4629" s="1"/>
    </row>
    <row r="4630" spans="1:31">
      <c r="A4630" s="3"/>
      <c r="E4630" s="2"/>
      <c r="F4630" s="2"/>
      <c r="G4630" s="2"/>
      <c r="H4630" s="3"/>
      <c r="I4630" s="2"/>
      <c r="J4630" s="6"/>
      <c r="K4630" s="2"/>
      <c r="M4630" s="2"/>
      <c r="N4630" s="70"/>
      <c r="O4630" s="70"/>
      <c r="P4630" s="5"/>
      <c r="Q4630" s="2"/>
      <c r="R4630" s="2"/>
      <c r="U4630" s="2"/>
      <c r="V4630" s="2"/>
      <c r="W4630" s="2"/>
      <c r="X4630" s="2"/>
      <c r="Y4630" s="2"/>
      <c r="Z4630" s="2"/>
      <c r="AA4630" s="2"/>
      <c r="AB4630" s="2"/>
      <c r="AE4630" s="1"/>
    </row>
    <row r="4631" spans="1:31">
      <c r="A4631" s="3"/>
      <c r="E4631" s="2"/>
      <c r="F4631" s="2"/>
      <c r="G4631" s="2"/>
      <c r="H4631" s="3"/>
      <c r="I4631" s="2"/>
      <c r="J4631" s="6"/>
      <c r="K4631" s="2"/>
      <c r="M4631" s="3"/>
      <c r="N4631" s="71"/>
      <c r="O4631" s="71"/>
      <c r="P4631" s="5"/>
      <c r="Q4631" s="2"/>
      <c r="R4631" s="2"/>
      <c r="U4631" s="2"/>
      <c r="V4631" s="2"/>
      <c r="W4631" s="2"/>
      <c r="X4631" s="2"/>
      <c r="Y4631" s="2"/>
      <c r="Z4631" s="2"/>
      <c r="AA4631" s="2"/>
      <c r="AB4631" s="2"/>
      <c r="AD4631" s="6"/>
      <c r="AE4631" s="1"/>
    </row>
    <row r="4632" spans="1:31">
      <c r="A4632" s="3"/>
      <c r="C4632" s="6"/>
      <c r="E4632" s="2"/>
      <c r="F4632" s="2"/>
      <c r="G4632" s="2"/>
      <c r="H4632" s="2"/>
      <c r="I4632" s="2"/>
      <c r="J4632" s="2"/>
      <c r="K4632" s="2"/>
      <c r="M4632" s="2"/>
      <c r="N4632" s="71"/>
      <c r="O4632" s="71"/>
      <c r="P4632" s="4"/>
      <c r="Q4632" s="2"/>
      <c r="R4632" s="2"/>
      <c r="U4632" s="2"/>
      <c r="V4632" s="2"/>
      <c r="W4632" s="2"/>
      <c r="X4632" s="2"/>
      <c r="Y4632" s="2"/>
      <c r="Z4632" s="2"/>
      <c r="AA4632" s="2"/>
      <c r="AB4632" s="2"/>
      <c r="AE4632" s="1"/>
    </row>
    <row r="4633" spans="1:31">
      <c r="A4633" s="3"/>
      <c r="C4633" s="6"/>
      <c r="E4633" s="2"/>
      <c r="F4633" s="2"/>
      <c r="G4633" s="2"/>
      <c r="H4633" s="2"/>
      <c r="I4633" s="2"/>
      <c r="J4633" s="2"/>
      <c r="K4633" s="2"/>
      <c r="M4633" s="2"/>
      <c r="N4633" s="71"/>
      <c r="O4633" s="71"/>
      <c r="P4633" s="4"/>
      <c r="Q4633" s="2"/>
      <c r="R4633" s="2"/>
      <c r="U4633" s="2"/>
      <c r="V4633" s="2"/>
      <c r="W4633" s="2"/>
      <c r="X4633" s="2"/>
      <c r="Y4633" s="2"/>
      <c r="Z4633" s="2"/>
      <c r="AA4633" s="2"/>
      <c r="AB4633" s="2"/>
      <c r="AE4633" s="1"/>
    </row>
    <row r="4634" spans="1:31">
      <c r="A4634" s="3"/>
      <c r="C4634" s="6"/>
      <c r="E4634" s="2"/>
      <c r="F4634" s="2"/>
      <c r="G4634" s="2"/>
      <c r="H4634" s="2"/>
      <c r="I4634" s="2"/>
      <c r="J4634" s="2"/>
      <c r="K4634" s="2"/>
      <c r="M4634" s="2"/>
      <c r="N4634" s="71"/>
      <c r="O4634" s="71"/>
      <c r="P4634" s="4"/>
      <c r="Q4634" s="2"/>
      <c r="R4634" s="2"/>
      <c r="U4634" s="2"/>
      <c r="V4634" s="2"/>
      <c r="W4634" s="2"/>
      <c r="X4634" s="2"/>
      <c r="Y4634" s="2"/>
      <c r="Z4634" s="2"/>
      <c r="AA4634" s="2"/>
      <c r="AB4634" s="2"/>
      <c r="AE4634" s="1"/>
    </row>
    <row r="4635" spans="1:31">
      <c r="A4635" s="3"/>
      <c r="E4635" s="2"/>
      <c r="F4635" s="2"/>
      <c r="G4635" s="2"/>
      <c r="H4635" s="3"/>
      <c r="I4635" s="2"/>
      <c r="J4635" s="6"/>
      <c r="K4635" s="2"/>
      <c r="M4635" s="3"/>
      <c r="N4635" s="71"/>
      <c r="O4635" s="71"/>
      <c r="P4635" s="4"/>
      <c r="Q4635" s="2"/>
      <c r="R4635" s="2"/>
      <c r="U4635" s="2"/>
      <c r="V4635" s="2"/>
      <c r="W4635" s="2"/>
      <c r="X4635" s="2"/>
      <c r="Y4635" s="2"/>
      <c r="Z4635" s="2"/>
      <c r="AA4635" s="2"/>
      <c r="AB4635" s="2"/>
      <c r="AD4635" s="6"/>
      <c r="AE4635" s="1"/>
    </row>
    <row r="4636" spans="1:31">
      <c r="A4636" s="3"/>
      <c r="E4636" s="2"/>
      <c r="F4636" s="2"/>
      <c r="G4636" s="2"/>
      <c r="H4636" s="3"/>
      <c r="I4636" s="2"/>
      <c r="J4636" s="6"/>
      <c r="K4636" s="2"/>
      <c r="M4636" s="2"/>
      <c r="N4636" s="70"/>
      <c r="O4636" s="70"/>
      <c r="P4636" s="4"/>
      <c r="Q4636" s="2"/>
      <c r="R4636" s="2"/>
      <c r="U4636" s="2"/>
      <c r="V4636" s="2"/>
      <c r="W4636" s="2"/>
      <c r="X4636" s="2"/>
      <c r="Y4636" s="2"/>
      <c r="Z4636" s="2"/>
      <c r="AA4636" s="2"/>
      <c r="AB4636" s="2"/>
      <c r="AD4636" s="6"/>
      <c r="AE4636" s="1"/>
    </row>
    <row r="4637" spans="1:31">
      <c r="A4637" s="3"/>
      <c r="E4637" s="2"/>
      <c r="F4637" s="2"/>
      <c r="G4637" s="2"/>
      <c r="H4637" s="3"/>
      <c r="I4637" s="2"/>
      <c r="J4637" s="6"/>
      <c r="K4637" s="2"/>
      <c r="M4637" s="2"/>
      <c r="N4637" s="70"/>
      <c r="O4637" s="70"/>
      <c r="P4637" s="5"/>
      <c r="Q4637" s="2"/>
      <c r="R4637" s="2"/>
      <c r="U4637" s="2"/>
      <c r="V4637" s="2"/>
      <c r="W4637" s="2"/>
      <c r="X4637" s="2"/>
      <c r="Y4637" s="2"/>
      <c r="Z4637" s="2"/>
      <c r="AA4637" s="2"/>
      <c r="AB4637" s="2"/>
      <c r="AD4637" s="6"/>
      <c r="AE4637" s="1"/>
    </row>
    <row r="4638" spans="1:31">
      <c r="A4638" s="3"/>
      <c r="C4638" s="6"/>
      <c r="E4638" s="2"/>
      <c r="F4638" s="2"/>
      <c r="G4638" s="2"/>
      <c r="H4638" s="2"/>
      <c r="I4638" s="2"/>
      <c r="J4638" s="2"/>
      <c r="K4638" s="2"/>
      <c r="M4638" s="2"/>
      <c r="N4638" s="71"/>
      <c r="O4638" s="71"/>
      <c r="P4638" s="4"/>
      <c r="Q4638" s="2"/>
      <c r="R4638" s="2"/>
      <c r="U4638" s="2"/>
      <c r="V4638" s="2"/>
      <c r="W4638" s="2"/>
      <c r="X4638" s="2"/>
      <c r="Y4638" s="2"/>
      <c r="Z4638" s="2"/>
      <c r="AA4638" s="2"/>
      <c r="AB4638" s="2"/>
      <c r="AE4638" s="1"/>
    </row>
    <row r="4639" spans="1:31">
      <c r="A4639" s="3"/>
      <c r="E4639" s="2"/>
      <c r="F4639" s="2"/>
      <c r="G4639" s="2"/>
      <c r="H4639" s="3"/>
      <c r="I4639" s="2"/>
      <c r="J4639" s="6"/>
      <c r="K4639" s="2"/>
      <c r="M4639" s="2"/>
      <c r="N4639" s="70"/>
      <c r="O4639" s="70"/>
      <c r="P4639" s="5"/>
      <c r="Q4639" s="2"/>
      <c r="R4639" s="2"/>
      <c r="U4639" s="2"/>
      <c r="V4639" s="2"/>
      <c r="W4639" s="2"/>
      <c r="X4639" s="2"/>
      <c r="Y4639" s="2"/>
      <c r="Z4639" s="2"/>
      <c r="AA4639" s="2"/>
      <c r="AB4639" s="2"/>
      <c r="AD4639" s="6"/>
      <c r="AE4639" s="1"/>
    </row>
    <row r="4640" spans="1:31">
      <c r="A4640" s="3"/>
      <c r="C4640" s="6"/>
      <c r="E4640" s="2"/>
      <c r="F4640" s="2"/>
      <c r="G4640" s="2"/>
      <c r="H4640" s="2"/>
      <c r="I4640" s="2"/>
      <c r="J4640" s="2"/>
      <c r="K4640" s="2"/>
      <c r="M4640" s="2"/>
      <c r="N4640" s="71"/>
      <c r="O4640" s="71"/>
      <c r="P4640" s="4"/>
      <c r="Q4640" s="2"/>
      <c r="R4640" s="2"/>
      <c r="U4640" s="2"/>
      <c r="V4640" s="2"/>
      <c r="W4640" s="2"/>
      <c r="X4640" s="2"/>
      <c r="Y4640" s="2"/>
      <c r="Z4640" s="2"/>
      <c r="AA4640" s="2"/>
      <c r="AB4640" s="2"/>
      <c r="AE4640" s="1"/>
    </row>
    <row r="4641" spans="1:31">
      <c r="A4641" s="3"/>
      <c r="C4641" s="6"/>
      <c r="E4641" s="2"/>
      <c r="F4641" s="2"/>
      <c r="G4641" s="2"/>
      <c r="H4641" s="2"/>
      <c r="I4641" s="2"/>
      <c r="J4641" s="2"/>
      <c r="K4641" s="2"/>
      <c r="M4641" s="2"/>
      <c r="N4641" s="71"/>
      <c r="O4641" s="71"/>
      <c r="P4641" s="4"/>
      <c r="Q4641" s="2"/>
      <c r="R4641" s="2"/>
      <c r="U4641" s="2"/>
      <c r="V4641" s="2"/>
      <c r="W4641" s="2"/>
      <c r="X4641" s="2"/>
      <c r="Y4641" s="2"/>
      <c r="Z4641" s="2"/>
      <c r="AA4641" s="2"/>
      <c r="AB4641" s="2"/>
      <c r="AE4641" s="1"/>
    </row>
    <row r="4642" spans="1:31">
      <c r="A4642" s="3"/>
      <c r="C4642" s="6"/>
      <c r="E4642" s="2"/>
      <c r="F4642" s="2"/>
      <c r="G4642" s="2"/>
      <c r="H4642" s="2"/>
      <c r="I4642" s="2"/>
      <c r="J4642" s="2"/>
      <c r="K4642" s="2"/>
      <c r="M4642" s="2"/>
      <c r="N4642" s="71"/>
      <c r="O4642" s="71"/>
      <c r="P4642" s="4"/>
      <c r="Q4642" s="2"/>
      <c r="R4642" s="2"/>
      <c r="U4642" s="2"/>
      <c r="V4642" s="2"/>
      <c r="W4642" s="2"/>
      <c r="X4642" s="2"/>
      <c r="Y4642" s="2"/>
      <c r="Z4642" s="2"/>
      <c r="AA4642" s="2"/>
      <c r="AB4642" s="2"/>
      <c r="AE4642" s="1"/>
    </row>
    <row r="4643" spans="1:31">
      <c r="A4643" s="3"/>
      <c r="C4643" s="6"/>
      <c r="E4643" s="2"/>
      <c r="F4643" s="2"/>
      <c r="G4643" s="2"/>
      <c r="H4643" s="2"/>
      <c r="I4643" s="2"/>
      <c r="J4643" s="2"/>
      <c r="K4643" s="2"/>
      <c r="M4643" s="2"/>
      <c r="N4643" s="71"/>
      <c r="O4643" s="71"/>
      <c r="P4643" s="4"/>
      <c r="Q4643" s="2"/>
      <c r="R4643" s="2"/>
      <c r="U4643" s="2"/>
      <c r="V4643" s="2"/>
      <c r="W4643" s="2"/>
      <c r="X4643" s="2"/>
      <c r="Y4643" s="2"/>
      <c r="Z4643" s="2"/>
      <c r="AA4643" s="2"/>
      <c r="AB4643" s="2"/>
      <c r="AE4643" s="1"/>
    </row>
    <row r="4644" spans="1:31">
      <c r="A4644" s="3"/>
      <c r="C4644" s="6"/>
      <c r="E4644" s="2"/>
      <c r="F4644" s="2"/>
      <c r="G4644" s="2"/>
      <c r="H4644" s="2"/>
      <c r="I4644" s="2"/>
      <c r="J4644" s="2"/>
      <c r="K4644" s="2"/>
      <c r="M4644" s="2"/>
      <c r="N4644" s="71"/>
      <c r="O4644" s="71"/>
      <c r="P4644" s="4"/>
      <c r="Q4644" s="2"/>
      <c r="R4644" s="2"/>
      <c r="U4644" s="2"/>
      <c r="V4644" s="2"/>
      <c r="W4644" s="2"/>
      <c r="X4644" s="2"/>
      <c r="Y4644" s="2"/>
      <c r="Z4644" s="2"/>
      <c r="AA4644" s="2"/>
      <c r="AB4644" s="2"/>
      <c r="AE4644" s="1"/>
    </row>
    <row r="4645" spans="1:31">
      <c r="A4645" s="3"/>
      <c r="C4645" s="6"/>
      <c r="E4645" s="2"/>
      <c r="F4645" s="2"/>
      <c r="G4645" s="2"/>
      <c r="H4645" s="2"/>
      <c r="I4645" s="2"/>
      <c r="J4645" s="2"/>
      <c r="K4645" s="2"/>
      <c r="M4645" s="2"/>
      <c r="N4645" s="71"/>
      <c r="O4645" s="71"/>
      <c r="P4645" s="4"/>
      <c r="Q4645" s="2"/>
      <c r="R4645" s="2"/>
      <c r="U4645" s="2"/>
      <c r="V4645" s="2"/>
      <c r="W4645" s="2"/>
      <c r="X4645" s="2"/>
      <c r="Y4645" s="2"/>
      <c r="Z4645" s="2"/>
      <c r="AA4645" s="2"/>
      <c r="AB4645" s="2"/>
      <c r="AE4645" s="1"/>
    </row>
    <row r="4646" spans="1:31">
      <c r="A4646" s="3"/>
      <c r="C4646" s="6"/>
      <c r="E4646" s="2"/>
      <c r="F4646" s="2"/>
      <c r="G4646" s="2"/>
      <c r="H4646" s="2"/>
      <c r="I4646" s="2"/>
      <c r="J4646" s="2"/>
      <c r="K4646" s="2"/>
      <c r="M4646" s="2"/>
      <c r="N4646" s="71"/>
      <c r="O4646" s="71"/>
      <c r="P4646" s="4"/>
      <c r="Q4646" s="2"/>
      <c r="R4646" s="2"/>
      <c r="U4646" s="2"/>
      <c r="V4646" s="2"/>
      <c r="W4646" s="2"/>
      <c r="X4646" s="2"/>
      <c r="Y4646" s="2"/>
      <c r="Z4646" s="2"/>
      <c r="AA4646" s="2"/>
      <c r="AB4646" s="2"/>
      <c r="AE4646" s="1"/>
    </row>
    <row r="4647" spans="1:31">
      <c r="A4647" s="3"/>
      <c r="C4647" s="6"/>
      <c r="E4647" s="2"/>
      <c r="F4647" s="2"/>
      <c r="G4647" s="2"/>
      <c r="H4647" s="2"/>
      <c r="I4647" s="2"/>
      <c r="J4647" s="2"/>
      <c r="K4647" s="2"/>
      <c r="M4647" s="2"/>
      <c r="N4647" s="71"/>
      <c r="O4647" s="71"/>
      <c r="P4647" s="4"/>
      <c r="Q4647" s="2"/>
      <c r="R4647" s="2"/>
      <c r="U4647" s="2"/>
      <c r="V4647" s="2"/>
      <c r="W4647" s="2"/>
      <c r="X4647" s="2"/>
      <c r="Y4647" s="2"/>
      <c r="Z4647" s="2"/>
      <c r="AA4647" s="2"/>
      <c r="AB4647" s="2"/>
      <c r="AE4647" s="1"/>
    </row>
    <row r="4648" spans="1:31">
      <c r="A4648" s="3"/>
      <c r="C4648" s="6"/>
      <c r="E4648" s="2"/>
      <c r="F4648" s="2"/>
      <c r="G4648" s="2"/>
      <c r="H4648" s="2"/>
      <c r="I4648" s="2"/>
      <c r="J4648" s="2"/>
      <c r="K4648" s="2"/>
      <c r="M4648" s="2"/>
      <c r="N4648" s="71"/>
      <c r="O4648" s="71"/>
      <c r="P4648" s="4"/>
      <c r="Q4648" s="2"/>
      <c r="R4648" s="2"/>
      <c r="U4648" s="2"/>
      <c r="V4648" s="2"/>
      <c r="W4648" s="2"/>
      <c r="X4648" s="2"/>
      <c r="Y4648" s="2"/>
      <c r="Z4648" s="2"/>
      <c r="AA4648" s="2"/>
      <c r="AB4648" s="2"/>
      <c r="AE4648" s="1"/>
    </row>
    <row r="4649" spans="1:31">
      <c r="A4649" s="3"/>
      <c r="C4649" s="6"/>
      <c r="E4649" s="2"/>
      <c r="F4649" s="2"/>
      <c r="G4649" s="2"/>
      <c r="H4649" s="2"/>
      <c r="I4649" s="2"/>
      <c r="J4649" s="2"/>
      <c r="K4649" s="2"/>
      <c r="M4649" s="2"/>
      <c r="N4649" s="71"/>
      <c r="O4649" s="71"/>
      <c r="P4649" s="4"/>
      <c r="Q4649" s="2"/>
      <c r="R4649" s="2"/>
      <c r="U4649" s="2"/>
      <c r="V4649" s="2"/>
      <c r="W4649" s="2"/>
      <c r="X4649" s="2"/>
      <c r="Y4649" s="2"/>
      <c r="Z4649" s="2"/>
      <c r="AA4649" s="2"/>
      <c r="AB4649" s="2"/>
      <c r="AE4649" s="1"/>
    </row>
    <row r="4650" spans="1:31">
      <c r="A4650" s="3"/>
      <c r="C4650" s="6"/>
      <c r="E4650" s="2"/>
      <c r="F4650" s="2"/>
      <c r="G4650" s="2"/>
      <c r="H4650" s="2"/>
      <c r="I4650" s="2"/>
      <c r="J4650" s="2"/>
      <c r="K4650" s="2"/>
      <c r="M4650" s="2"/>
      <c r="N4650" s="71"/>
      <c r="O4650" s="71"/>
      <c r="P4650" s="4"/>
      <c r="Q4650" s="2"/>
      <c r="R4650" s="2"/>
      <c r="U4650" s="2"/>
      <c r="V4650" s="2"/>
      <c r="W4650" s="2"/>
      <c r="X4650" s="2"/>
      <c r="Y4650" s="2"/>
      <c r="Z4650" s="2"/>
      <c r="AA4650" s="2"/>
      <c r="AB4650" s="2"/>
      <c r="AE4650" s="1"/>
    </row>
    <row r="4651" spans="1:31">
      <c r="A4651" s="3"/>
      <c r="C4651" s="6"/>
      <c r="E4651" s="2"/>
      <c r="F4651" s="2"/>
      <c r="G4651" s="2"/>
      <c r="H4651" s="2"/>
      <c r="I4651" s="2"/>
      <c r="J4651" s="2"/>
      <c r="K4651" s="2"/>
      <c r="M4651" s="2"/>
      <c r="N4651" s="71"/>
      <c r="O4651" s="71"/>
      <c r="P4651" s="4"/>
      <c r="Q4651" s="2"/>
      <c r="R4651" s="2"/>
      <c r="U4651" s="2"/>
      <c r="V4651" s="2"/>
      <c r="W4651" s="2"/>
      <c r="X4651" s="2"/>
      <c r="Y4651" s="2"/>
      <c r="Z4651" s="2"/>
      <c r="AA4651" s="2"/>
      <c r="AB4651" s="2"/>
      <c r="AE4651" s="1"/>
    </row>
    <row r="4652" spans="1:31">
      <c r="A4652" s="3"/>
      <c r="E4652" s="2"/>
      <c r="F4652" s="2"/>
      <c r="G4652" s="2"/>
      <c r="H4652" s="2"/>
      <c r="I4652" s="2"/>
      <c r="J4652" s="6"/>
      <c r="K4652" s="2"/>
      <c r="M4652" s="2"/>
      <c r="N4652" s="70"/>
      <c r="O4652" s="70"/>
      <c r="P4652" s="4"/>
      <c r="Q4652" s="2"/>
      <c r="R4652" s="2"/>
      <c r="U4652" s="2"/>
      <c r="V4652" s="2"/>
      <c r="W4652" s="2"/>
      <c r="X4652" s="2"/>
      <c r="Y4652" s="2"/>
      <c r="Z4652" s="2"/>
      <c r="AA4652" s="2"/>
      <c r="AB4652" s="2"/>
      <c r="AD4652" s="6"/>
      <c r="AE4652" s="7"/>
    </row>
    <row r="4653" spans="1:31">
      <c r="A4653" s="3"/>
      <c r="C4653" s="6"/>
      <c r="E4653" s="2"/>
      <c r="F4653" s="2"/>
      <c r="G4653" s="2"/>
      <c r="H4653" s="2"/>
      <c r="I4653" s="2"/>
      <c r="J4653" s="2"/>
      <c r="K4653" s="2"/>
      <c r="M4653" s="2"/>
      <c r="N4653" s="71"/>
      <c r="O4653" s="71"/>
      <c r="P4653" s="4"/>
      <c r="Q4653" s="2"/>
      <c r="R4653" s="2"/>
      <c r="U4653" s="2"/>
      <c r="V4653" s="2"/>
      <c r="W4653" s="2"/>
      <c r="X4653" s="2"/>
      <c r="Y4653" s="2"/>
      <c r="Z4653" s="2"/>
      <c r="AA4653" s="2"/>
      <c r="AB4653" s="2"/>
      <c r="AE4653" s="1"/>
    </row>
    <row r="4654" spans="1:31">
      <c r="A4654" s="3"/>
      <c r="C4654" s="6"/>
      <c r="E4654" s="2"/>
      <c r="F4654" s="2"/>
      <c r="G4654" s="2"/>
      <c r="H4654" s="2"/>
      <c r="I4654" s="2"/>
      <c r="J4654" s="2"/>
      <c r="K4654" s="2"/>
      <c r="M4654" s="2"/>
      <c r="N4654" s="71"/>
      <c r="O4654" s="71"/>
      <c r="P4654" s="4"/>
      <c r="Q4654" s="2"/>
      <c r="R4654" s="2"/>
      <c r="U4654" s="2"/>
      <c r="V4654" s="2"/>
      <c r="W4654" s="2"/>
      <c r="X4654" s="2"/>
      <c r="Y4654" s="2"/>
      <c r="Z4654" s="2"/>
      <c r="AA4654" s="2"/>
      <c r="AB4654" s="2"/>
      <c r="AE4654" s="1"/>
    </row>
    <row r="4655" spans="1:31">
      <c r="A4655" s="3"/>
      <c r="E4655" s="2"/>
      <c r="F4655" s="2"/>
      <c r="G4655" s="2"/>
      <c r="H4655" s="3"/>
      <c r="I4655" s="2"/>
      <c r="J4655" s="6"/>
      <c r="K4655" s="2"/>
      <c r="M4655" s="3"/>
      <c r="N4655" s="71"/>
      <c r="O4655" s="71"/>
      <c r="P4655" s="4"/>
      <c r="Q4655" s="2"/>
      <c r="R4655" s="2"/>
      <c r="U4655" s="2"/>
      <c r="V4655" s="2"/>
      <c r="W4655" s="2"/>
      <c r="X4655" s="2"/>
      <c r="Y4655" s="2"/>
      <c r="Z4655" s="2"/>
      <c r="AA4655" s="2"/>
      <c r="AB4655" s="2"/>
      <c r="AD4655" s="6"/>
      <c r="AE4655" s="1"/>
    </row>
    <row r="4656" spans="1:31">
      <c r="A4656" s="3"/>
      <c r="C4656" s="6"/>
      <c r="E4656" s="2"/>
      <c r="F4656" s="2"/>
      <c r="G4656" s="2"/>
      <c r="H4656" s="2"/>
      <c r="I4656" s="2"/>
      <c r="J4656" s="2"/>
      <c r="K4656" s="2"/>
      <c r="M4656" s="2"/>
      <c r="N4656" s="71"/>
      <c r="O4656" s="71"/>
      <c r="P4656" s="4"/>
      <c r="Q4656" s="2"/>
      <c r="R4656" s="2"/>
      <c r="U4656" s="2"/>
      <c r="V4656" s="2"/>
      <c r="W4656" s="2"/>
      <c r="X4656" s="2"/>
      <c r="Y4656" s="2"/>
      <c r="Z4656" s="2"/>
      <c r="AA4656" s="2"/>
      <c r="AB4656" s="2"/>
      <c r="AE4656" s="1"/>
    </row>
    <row r="4657" spans="1:31">
      <c r="A4657" s="3"/>
      <c r="C4657" s="6"/>
      <c r="E4657" s="2"/>
      <c r="F4657" s="2"/>
      <c r="G4657" s="2"/>
      <c r="H4657" s="2"/>
      <c r="I4657" s="2"/>
      <c r="J4657" s="2"/>
      <c r="K4657" s="2"/>
      <c r="M4657" s="2"/>
      <c r="N4657" s="71"/>
      <c r="O4657" s="71"/>
      <c r="P4657" s="4"/>
      <c r="Q4657" s="2"/>
      <c r="R4657" s="2"/>
      <c r="U4657" s="2"/>
      <c r="V4657" s="2"/>
      <c r="W4657" s="2"/>
      <c r="X4657" s="2"/>
      <c r="Y4657" s="2"/>
      <c r="Z4657" s="2"/>
      <c r="AA4657" s="2"/>
      <c r="AB4657" s="2"/>
      <c r="AE4657" s="1"/>
    </row>
    <row r="4658" spans="1:31">
      <c r="A4658" s="3"/>
      <c r="E4658" s="2"/>
      <c r="F4658" s="2"/>
      <c r="G4658" s="2"/>
      <c r="H4658" s="3"/>
      <c r="I4658" s="2"/>
      <c r="J4658" s="6"/>
      <c r="K4658" s="2"/>
      <c r="M4658" s="2"/>
      <c r="N4658" s="70"/>
      <c r="O4658" s="70"/>
      <c r="P4658" s="5"/>
      <c r="Q4658" s="2"/>
      <c r="R4658" s="2"/>
      <c r="U4658" s="2"/>
      <c r="V4658" s="2"/>
      <c r="W4658" s="2"/>
      <c r="X4658" s="2"/>
      <c r="Y4658" s="2"/>
      <c r="Z4658" s="2"/>
      <c r="AA4658" s="2"/>
      <c r="AB4658" s="2"/>
      <c r="AD4658" s="6"/>
      <c r="AE4658" s="1"/>
    </row>
    <row r="4659" spans="1:31">
      <c r="A4659" s="3"/>
      <c r="C4659" s="6"/>
      <c r="E4659" s="2"/>
      <c r="F4659" s="2"/>
      <c r="G4659" s="2"/>
      <c r="H4659" s="2"/>
      <c r="I4659" s="2"/>
      <c r="J4659" s="2"/>
      <c r="K4659" s="2"/>
      <c r="M4659" s="2"/>
      <c r="N4659" s="71"/>
      <c r="O4659" s="71"/>
      <c r="P4659" s="4"/>
      <c r="Q4659" s="2"/>
      <c r="R4659" s="2"/>
      <c r="U4659" s="2"/>
      <c r="V4659" s="2"/>
      <c r="W4659" s="2"/>
      <c r="X4659" s="2"/>
      <c r="Y4659" s="2"/>
      <c r="Z4659" s="2"/>
      <c r="AA4659" s="2"/>
      <c r="AB4659" s="2"/>
      <c r="AE4659" s="1"/>
    </row>
    <row r="4660" spans="1:31">
      <c r="A4660" s="3"/>
      <c r="C4660" s="6"/>
      <c r="E4660" s="2"/>
      <c r="F4660" s="2"/>
      <c r="G4660" s="2"/>
      <c r="H4660" s="2"/>
      <c r="I4660" s="2"/>
      <c r="J4660" s="2"/>
      <c r="K4660" s="2"/>
      <c r="M4660" s="2"/>
      <c r="N4660" s="71"/>
      <c r="O4660" s="71"/>
      <c r="P4660" s="4"/>
      <c r="Q4660" s="2"/>
      <c r="R4660" s="2"/>
      <c r="U4660" s="2"/>
      <c r="V4660" s="2"/>
      <c r="W4660" s="2"/>
      <c r="X4660" s="2"/>
      <c r="Y4660" s="2"/>
      <c r="Z4660" s="2"/>
      <c r="AA4660" s="2"/>
      <c r="AB4660" s="2"/>
      <c r="AE4660" s="1"/>
    </row>
    <row r="4661" spans="1:31">
      <c r="A4661" s="3"/>
      <c r="C4661" s="6"/>
      <c r="E4661" s="2"/>
      <c r="F4661" s="2"/>
      <c r="G4661" s="2"/>
      <c r="H4661" s="2"/>
      <c r="I4661" s="2"/>
      <c r="J4661" s="2"/>
      <c r="K4661" s="2"/>
      <c r="M4661" s="2"/>
      <c r="N4661" s="71"/>
      <c r="O4661" s="71"/>
      <c r="P4661" s="4"/>
      <c r="Q4661" s="2"/>
      <c r="R4661" s="2"/>
      <c r="U4661" s="2"/>
      <c r="V4661" s="2"/>
      <c r="W4661" s="2"/>
      <c r="X4661" s="2"/>
      <c r="Y4661" s="2"/>
      <c r="Z4661" s="2"/>
      <c r="AA4661" s="2"/>
      <c r="AB4661" s="2"/>
      <c r="AE4661" s="1"/>
    </row>
    <row r="4662" spans="1:31">
      <c r="A4662" s="3"/>
      <c r="C4662" s="6"/>
      <c r="E4662" s="2"/>
      <c r="F4662" s="2"/>
      <c r="G4662" s="2"/>
      <c r="H4662" s="2"/>
      <c r="I4662" s="2"/>
      <c r="J4662" s="2"/>
      <c r="K4662" s="2"/>
      <c r="M4662" s="2"/>
      <c r="N4662" s="71"/>
      <c r="O4662" s="71"/>
      <c r="P4662" s="4"/>
      <c r="Q4662" s="2"/>
      <c r="R4662" s="2"/>
      <c r="U4662" s="2"/>
      <c r="V4662" s="2"/>
      <c r="W4662" s="2"/>
      <c r="X4662" s="2"/>
      <c r="Y4662" s="2"/>
      <c r="Z4662" s="2"/>
      <c r="AA4662" s="2"/>
      <c r="AB4662" s="2"/>
      <c r="AE4662" s="1"/>
    </row>
    <row r="4663" spans="1:31">
      <c r="A4663" s="3"/>
      <c r="C4663" s="6"/>
      <c r="E4663" s="2"/>
      <c r="F4663" s="2"/>
      <c r="G4663" s="2"/>
      <c r="H4663" s="2"/>
      <c r="I4663" s="2"/>
      <c r="J4663" s="2"/>
      <c r="K4663" s="2"/>
      <c r="M4663" s="2"/>
      <c r="N4663" s="71"/>
      <c r="O4663" s="71"/>
      <c r="P4663" s="4"/>
      <c r="Q4663" s="2"/>
      <c r="R4663" s="2"/>
      <c r="U4663" s="2"/>
      <c r="V4663" s="2"/>
      <c r="W4663" s="2"/>
      <c r="X4663" s="2"/>
      <c r="Y4663" s="2"/>
      <c r="Z4663" s="2"/>
      <c r="AA4663" s="2"/>
      <c r="AB4663" s="2"/>
      <c r="AE4663" s="1"/>
    </row>
    <row r="4664" spans="1:31">
      <c r="A4664" s="3"/>
      <c r="C4664" s="6"/>
      <c r="E4664" s="2"/>
      <c r="F4664" s="2"/>
      <c r="G4664" s="2"/>
      <c r="H4664" s="2"/>
      <c r="I4664" s="2"/>
      <c r="J4664" s="2"/>
      <c r="K4664" s="2"/>
      <c r="M4664" s="2"/>
      <c r="N4664" s="71"/>
      <c r="O4664" s="71"/>
      <c r="P4664" s="4"/>
      <c r="Q4664" s="2"/>
      <c r="R4664" s="2"/>
      <c r="U4664" s="2"/>
      <c r="V4664" s="2"/>
      <c r="W4664" s="2"/>
      <c r="X4664" s="2"/>
      <c r="Y4664" s="2"/>
      <c r="Z4664" s="2"/>
      <c r="AA4664" s="2"/>
      <c r="AB4664" s="2"/>
      <c r="AE4664" s="1"/>
    </row>
    <row r="4665" spans="1:31">
      <c r="A4665" s="3"/>
      <c r="E4665" s="2"/>
      <c r="F4665" s="2"/>
      <c r="G4665" s="2"/>
      <c r="H4665" s="3"/>
      <c r="I4665" s="2"/>
      <c r="J4665" s="6"/>
      <c r="K4665" s="2"/>
      <c r="M4665" s="2"/>
      <c r="N4665" s="70"/>
      <c r="O4665" s="70"/>
      <c r="P4665" s="4"/>
      <c r="Q4665" s="2"/>
      <c r="R4665" s="2"/>
      <c r="U4665" s="2"/>
      <c r="V4665" s="2"/>
      <c r="W4665" s="2"/>
      <c r="X4665" s="2"/>
      <c r="Y4665" s="2"/>
      <c r="Z4665" s="2"/>
      <c r="AA4665" s="2"/>
      <c r="AB4665" s="2"/>
      <c r="AE4665" s="1"/>
    </row>
    <row r="4666" spans="1:31">
      <c r="A4666" s="3"/>
      <c r="E4666" s="2"/>
      <c r="F4666" s="2"/>
      <c r="G4666" s="2"/>
      <c r="H4666" s="3"/>
      <c r="I4666" s="2"/>
      <c r="J4666" s="6"/>
      <c r="K4666" s="2"/>
      <c r="M4666" s="2"/>
      <c r="N4666" s="70"/>
      <c r="O4666" s="70"/>
      <c r="P4666" s="4"/>
      <c r="Q4666" s="2"/>
      <c r="R4666" s="2"/>
      <c r="U4666" s="2"/>
      <c r="V4666" s="2"/>
      <c r="W4666" s="2"/>
      <c r="X4666" s="2"/>
      <c r="Y4666" s="2"/>
      <c r="Z4666" s="2"/>
      <c r="AA4666" s="2"/>
      <c r="AB4666" s="2"/>
      <c r="AD4666" s="6"/>
      <c r="AE4666" s="1"/>
    </row>
    <row r="4667" spans="1:31">
      <c r="A4667" s="3"/>
      <c r="C4667" s="6"/>
      <c r="E4667" s="2"/>
      <c r="F4667" s="2"/>
      <c r="G4667" s="2"/>
      <c r="H4667" s="2"/>
      <c r="I4667" s="2"/>
      <c r="J4667" s="2"/>
      <c r="K4667" s="2"/>
      <c r="M4667" s="2"/>
      <c r="N4667" s="71"/>
      <c r="O4667" s="71"/>
      <c r="P4667" s="4"/>
      <c r="Q4667" s="2"/>
      <c r="R4667" s="2"/>
      <c r="U4667" s="2"/>
      <c r="V4667" s="2"/>
      <c r="W4667" s="2"/>
      <c r="X4667" s="2"/>
      <c r="Y4667" s="2"/>
      <c r="Z4667" s="2"/>
      <c r="AA4667" s="2"/>
      <c r="AB4667" s="2"/>
      <c r="AE4667" s="1"/>
    </row>
    <row r="4668" spans="1:31">
      <c r="A4668" s="3"/>
      <c r="C4668" s="6"/>
      <c r="E4668" s="2"/>
      <c r="F4668" s="2"/>
      <c r="G4668" s="2"/>
      <c r="H4668" s="2"/>
      <c r="I4668" s="2"/>
      <c r="J4668" s="2"/>
      <c r="K4668" s="2"/>
      <c r="M4668" s="2"/>
      <c r="N4668" s="71"/>
      <c r="O4668" s="71"/>
      <c r="P4668" s="4"/>
      <c r="Q4668" s="2"/>
      <c r="R4668" s="2"/>
      <c r="U4668" s="2"/>
      <c r="V4668" s="2"/>
      <c r="W4668" s="2"/>
      <c r="X4668" s="2"/>
      <c r="Y4668" s="2"/>
      <c r="Z4668" s="2"/>
      <c r="AA4668" s="2"/>
      <c r="AB4668" s="2"/>
      <c r="AE4668" s="1"/>
    </row>
    <row r="4669" spans="1:31">
      <c r="A4669" s="3"/>
      <c r="E4669" s="2"/>
      <c r="F4669" s="2"/>
      <c r="G4669" s="2"/>
      <c r="H4669" s="3"/>
      <c r="I4669" s="2"/>
      <c r="J4669" s="6"/>
      <c r="K4669" s="2"/>
      <c r="M4669" s="3"/>
      <c r="N4669" s="71"/>
      <c r="O4669" s="71"/>
      <c r="P4669" s="4"/>
      <c r="Q4669" s="2"/>
      <c r="R4669" s="2"/>
      <c r="U4669" s="2"/>
      <c r="V4669" s="2"/>
      <c r="W4669" s="2"/>
      <c r="X4669" s="2"/>
      <c r="Y4669" s="2"/>
      <c r="Z4669" s="2"/>
      <c r="AA4669" s="2"/>
      <c r="AB4669" s="2"/>
      <c r="AD4669" s="6"/>
      <c r="AE4669" s="1"/>
    </row>
    <row r="4670" spans="1:31">
      <c r="A4670" s="3"/>
      <c r="C4670" s="6"/>
      <c r="E4670" s="2"/>
      <c r="F4670" s="2"/>
      <c r="G4670" s="2"/>
      <c r="H4670" s="2"/>
      <c r="I4670" s="2"/>
      <c r="J4670" s="2"/>
      <c r="K4670" s="2"/>
      <c r="M4670" s="2"/>
      <c r="N4670" s="71"/>
      <c r="O4670" s="71"/>
      <c r="P4670" s="4"/>
      <c r="Q4670" s="2"/>
      <c r="R4670" s="2"/>
      <c r="U4670" s="2"/>
      <c r="V4670" s="2"/>
      <c r="W4670" s="2"/>
      <c r="X4670" s="2"/>
      <c r="Y4670" s="2"/>
      <c r="Z4670" s="2"/>
      <c r="AA4670" s="2"/>
      <c r="AB4670" s="2"/>
      <c r="AE4670" s="1"/>
    </row>
    <row r="4671" spans="1:31">
      <c r="A4671" s="3"/>
      <c r="C4671" s="6"/>
      <c r="E4671" s="2"/>
      <c r="F4671" s="2"/>
      <c r="G4671" s="2"/>
      <c r="H4671" s="2"/>
      <c r="I4671" s="2"/>
      <c r="J4671" s="2"/>
      <c r="K4671" s="2"/>
      <c r="M4671" s="2"/>
      <c r="N4671" s="71"/>
      <c r="O4671" s="71"/>
      <c r="P4671" s="4"/>
      <c r="Q4671" s="2"/>
      <c r="R4671" s="2"/>
      <c r="U4671" s="2"/>
      <c r="V4671" s="2"/>
      <c r="W4671" s="2"/>
      <c r="X4671" s="2"/>
      <c r="Y4671" s="2"/>
      <c r="Z4671" s="2"/>
      <c r="AA4671" s="2"/>
      <c r="AB4671" s="2"/>
      <c r="AE4671" s="1"/>
    </row>
    <row r="4672" spans="1:31">
      <c r="A4672" s="3"/>
      <c r="C4672" s="6"/>
      <c r="E4672" s="2"/>
      <c r="F4672" s="2"/>
      <c r="G4672" s="2"/>
      <c r="H4672" s="2"/>
      <c r="I4672" s="2"/>
      <c r="J4672" s="2"/>
      <c r="K4672" s="2"/>
      <c r="M4672" s="2"/>
      <c r="N4672" s="71"/>
      <c r="O4672" s="71"/>
      <c r="P4672" s="4"/>
      <c r="Q4672" s="2"/>
      <c r="R4672" s="2"/>
      <c r="U4672" s="2"/>
      <c r="V4672" s="2"/>
      <c r="W4672" s="2"/>
      <c r="X4672" s="2"/>
      <c r="Y4672" s="2"/>
      <c r="Z4672" s="2"/>
      <c r="AA4672" s="2"/>
      <c r="AB4672" s="2"/>
      <c r="AE4672" s="1"/>
    </row>
    <row r="4673" spans="1:31">
      <c r="A4673" s="3"/>
      <c r="C4673" s="6"/>
      <c r="E4673" s="2"/>
      <c r="F4673" s="2"/>
      <c r="G4673" s="2"/>
      <c r="H4673" s="2"/>
      <c r="I4673" s="2"/>
      <c r="J4673" s="2"/>
      <c r="K4673" s="2"/>
      <c r="M4673" s="2"/>
      <c r="N4673" s="71"/>
      <c r="O4673" s="71"/>
      <c r="P4673" s="4"/>
      <c r="Q4673" s="2"/>
      <c r="R4673" s="2"/>
      <c r="U4673" s="2"/>
      <c r="V4673" s="2"/>
      <c r="W4673" s="2"/>
      <c r="X4673" s="2"/>
      <c r="Y4673" s="2"/>
      <c r="Z4673" s="2"/>
      <c r="AA4673" s="2"/>
      <c r="AB4673" s="2"/>
      <c r="AE4673" s="1"/>
    </row>
    <row r="4674" spans="1:31">
      <c r="A4674" s="3"/>
      <c r="C4674" s="6"/>
      <c r="E4674" s="2"/>
      <c r="F4674" s="2"/>
      <c r="G4674" s="2"/>
      <c r="H4674" s="2"/>
      <c r="I4674" s="2"/>
      <c r="J4674" s="2"/>
      <c r="K4674" s="2"/>
      <c r="M4674" s="2"/>
      <c r="N4674" s="71"/>
      <c r="O4674" s="71"/>
      <c r="P4674" s="4"/>
      <c r="Q4674" s="2"/>
      <c r="R4674" s="2"/>
      <c r="U4674" s="2"/>
      <c r="V4674" s="2"/>
      <c r="W4674" s="2"/>
      <c r="X4674" s="2"/>
      <c r="Y4674" s="2"/>
      <c r="Z4674" s="2"/>
      <c r="AA4674" s="2"/>
      <c r="AB4674" s="2"/>
      <c r="AE4674" s="1"/>
    </row>
    <row r="4675" spans="1:31">
      <c r="A4675" s="3"/>
      <c r="C4675" s="6"/>
      <c r="E4675" s="2"/>
      <c r="F4675" s="2"/>
      <c r="G4675" s="2"/>
      <c r="H4675" s="2"/>
      <c r="I4675" s="2"/>
      <c r="J4675" s="2"/>
      <c r="K4675" s="2"/>
      <c r="M4675" s="2"/>
      <c r="N4675" s="71"/>
      <c r="O4675" s="71"/>
      <c r="P4675" s="4"/>
      <c r="Q4675" s="2"/>
      <c r="R4675" s="2"/>
      <c r="U4675" s="2"/>
      <c r="V4675" s="2"/>
      <c r="W4675" s="2"/>
      <c r="X4675" s="2"/>
      <c r="Y4675" s="2"/>
      <c r="Z4675" s="2"/>
      <c r="AA4675" s="2"/>
      <c r="AB4675" s="2"/>
      <c r="AE4675" s="1"/>
    </row>
    <row r="4676" spans="1:31">
      <c r="A4676" s="3"/>
      <c r="C4676" s="6"/>
      <c r="E4676" s="2"/>
      <c r="F4676" s="2"/>
      <c r="G4676" s="2"/>
      <c r="H4676" s="2"/>
      <c r="I4676" s="2"/>
      <c r="J4676" s="2"/>
      <c r="K4676" s="2"/>
      <c r="M4676" s="2"/>
      <c r="N4676" s="71"/>
      <c r="O4676" s="71"/>
      <c r="P4676" s="4"/>
      <c r="Q4676" s="2"/>
      <c r="R4676" s="2"/>
      <c r="U4676" s="2"/>
      <c r="V4676" s="2"/>
      <c r="W4676" s="2"/>
      <c r="X4676" s="2"/>
      <c r="Y4676" s="2"/>
      <c r="Z4676" s="2"/>
      <c r="AA4676" s="2"/>
      <c r="AB4676" s="2"/>
      <c r="AE4676" s="1"/>
    </row>
    <row r="4677" spans="1:31">
      <c r="A4677" s="3"/>
      <c r="E4677" s="2"/>
      <c r="F4677" s="2"/>
      <c r="G4677" s="2"/>
      <c r="H4677" s="2"/>
      <c r="I4677" s="2"/>
      <c r="J4677" s="6"/>
      <c r="K4677" s="2"/>
      <c r="M4677" s="2"/>
      <c r="N4677" s="70"/>
      <c r="O4677" s="70"/>
      <c r="P4677" s="5"/>
      <c r="Q4677" s="2"/>
      <c r="R4677" s="2"/>
      <c r="U4677" s="2"/>
      <c r="V4677" s="2"/>
      <c r="W4677" s="2"/>
      <c r="X4677" s="2"/>
      <c r="Y4677" s="2"/>
      <c r="Z4677" s="2"/>
      <c r="AA4677" s="2"/>
      <c r="AB4677" s="2"/>
      <c r="AE4677" s="1"/>
    </row>
    <row r="4678" spans="1:31">
      <c r="A4678" s="3"/>
      <c r="C4678" s="6"/>
      <c r="E4678" s="2"/>
      <c r="F4678" s="2"/>
      <c r="G4678" s="2"/>
      <c r="H4678" s="2"/>
      <c r="I4678" s="2"/>
      <c r="J4678" s="2"/>
      <c r="K4678" s="2"/>
      <c r="M4678" s="2"/>
      <c r="N4678" s="71"/>
      <c r="O4678" s="71"/>
      <c r="P4678" s="4"/>
      <c r="Q4678" s="2"/>
      <c r="R4678" s="2"/>
      <c r="U4678" s="2"/>
      <c r="V4678" s="2"/>
      <c r="W4678" s="2"/>
      <c r="X4678" s="2"/>
      <c r="Y4678" s="2"/>
      <c r="Z4678" s="2"/>
      <c r="AA4678" s="2"/>
      <c r="AB4678" s="2"/>
      <c r="AE4678" s="1"/>
    </row>
    <row r="4679" spans="1:31">
      <c r="A4679" s="3"/>
      <c r="C4679" s="6"/>
      <c r="E4679" s="2"/>
      <c r="F4679" s="2"/>
      <c r="G4679" s="2"/>
      <c r="H4679" s="2"/>
      <c r="I4679" s="2"/>
      <c r="J4679" s="2"/>
      <c r="K4679" s="2"/>
      <c r="M4679" s="2"/>
      <c r="N4679" s="71"/>
      <c r="O4679" s="71"/>
      <c r="P4679" s="4"/>
      <c r="Q4679" s="2"/>
      <c r="R4679" s="2"/>
      <c r="U4679" s="2"/>
      <c r="V4679" s="2"/>
      <c r="W4679" s="2"/>
      <c r="X4679" s="2"/>
      <c r="Y4679" s="2"/>
      <c r="Z4679" s="2"/>
      <c r="AA4679" s="2"/>
      <c r="AB4679" s="2"/>
      <c r="AE4679" s="1"/>
    </row>
    <row r="4680" spans="1:31">
      <c r="A4680" s="3"/>
      <c r="C4680" s="6"/>
      <c r="E4680" s="2"/>
      <c r="F4680" s="2"/>
      <c r="G4680" s="2"/>
      <c r="H4680" s="2"/>
      <c r="I4680" s="2"/>
      <c r="J4680" s="2"/>
      <c r="K4680" s="2"/>
      <c r="M4680" s="2"/>
      <c r="N4680" s="71"/>
      <c r="O4680" s="71"/>
      <c r="P4680" s="4"/>
      <c r="Q4680" s="2"/>
      <c r="R4680" s="2"/>
      <c r="U4680" s="2"/>
      <c r="V4680" s="2"/>
      <c r="W4680" s="2"/>
      <c r="X4680" s="2"/>
      <c r="Y4680" s="2"/>
      <c r="Z4680" s="2"/>
      <c r="AA4680" s="2"/>
      <c r="AB4680" s="2"/>
      <c r="AE4680" s="1"/>
    </row>
    <row r="4681" spans="1:31">
      <c r="A4681" s="3"/>
      <c r="E4681" s="2"/>
      <c r="F4681" s="2"/>
      <c r="G4681" s="2"/>
      <c r="H4681" s="2"/>
      <c r="I4681" s="2"/>
      <c r="J4681" s="6"/>
      <c r="K4681" s="2"/>
      <c r="M4681" s="3"/>
      <c r="N4681" s="71"/>
      <c r="O4681" s="71"/>
      <c r="P4681" s="4"/>
      <c r="Q4681" s="2"/>
      <c r="R4681" s="2"/>
      <c r="U4681" s="2"/>
      <c r="V4681" s="2"/>
      <c r="W4681" s="2"/>
      <c r="X4681" s="2"/>
      <c r="Y4681" s="2"/>
      <c r="Z4681" s="2"/>
      <c r="AA4681" s="2"/>
      <c r="AB4681" s="2"/>
      <c r="AD4681" s="6"/>
      <c r="AE4681" s="1"/>
    </row>
    <row r="4682" spans="1:31">
      <c r="A4682" s="3"/>
      <c r="E4682" s="2"/>
      <c r="F4682" s="2"/>
      <c r="G4682" s="2"/>
      <c r="H4682" s="3"/>
      <c r="I4682" s="2"/>
      <c r="J4682" s="6"/>
      <c r="K4682" s="2"/>
      <c r="M4682" s="2"/>
      <c r="N4682" s="70"/>
      <c r="O4682" s="70"/>
      <c r="P4682" s="5"/>
      <c r="Q4682" s="2"/>
      <c r="R4682" s="2"/>
      <c r="U4682" s="2"/>
      <c r="V4682" s="2"/>
      <c r="W4682" s="2"/>
      <c r="X4682" s="2"/>
      <c r="Y4682" s="2"/>
      <c r="Z4682" s="2"/>
      <c r="AA4682" s="2"/>
      <c r="AB4682" s="2"/>
      <c r="AD4682" s="6"/>
      <c r="AE4682" s="7"/>
    </row>
    <row r="4683" spans="1:31">
      <c r="A4683" s="3"/>
      <c r="C4683" s="6"/>
      <c r="E4683" s="2"/>
      <c r="F4683" s="2"/>
      <c r="G4683" s="2"/>
      <c r="H4683" s="2"/>
      <c r="I4683" s="2"/>
      <c r="J4683" s="2"/>
      <c r="K4683" s="2"/>
      <c r="M4683" s="2"/>
      <c r="N4683" s="71"/>
      <c r="O4683" s="71"/>
      <c r="P4683" s="4"/>
      <c r="Q4683" s="2"/>
      <c r="R4683" s="2"/>
      <c r="U4683" s="2"/>
      <c r="V4683" s="2"/>
      <c r="W4683" s="2"/>
      <c r="X4683" s="2"/>
      <c r="Y4683" s="2"/>
      <c r="Z4683" s="2"/>
      <c r="AA4683" s="2"/>
      <c r="AB4683" s="2"/>
      <c r="AE4683" s="1"/>
    </row>
    <row r="4684" spans="1:31">
      <c r="A4684" s="3"/>
      <c r="E4684" s="2"/>
      <c r="F4684" s="2"/>
      <c r="G4684" s="2"/>
      <c r="H4684" s="2"/>
      <c r="I4684" s="2"/>
      <c r="J4684" s="6"/>
      <c r="K4684" s="2"/>
      <c r="M4684" s="2"/>
      <c r="N4684" s="70"/>
      <c r="O4684" s="70"/>
      <c r="P4684" s="4"/>
      <c r="Q4684" s="2"/>
      <c r="R4684" s="2"/>
      <c r="U4684" s="2"/>
      <c r="V4684" s="2"/>
      <c r="W4684" s="2"/>
      <c r="X4684" s="2"/>
      <c r="Y4684" s="2"/>
      <c r="Z4684" s="2"/>
      <c r="AA4684" s="2"/>
      <c r="AB4684" s="2"/>
      <c r="AD4684" s="6"/>
      <c r="AE4684" s="1"/>
    </row>
    <row r="4685" spans="1:31">
      <c r="A4685" s="3"/>
      <c r="E4685" s="2"/>
      <c r="F4685" s="2"/>
      <c r="G4685" s="2"/>
      <c r="H4685" s="2"/>
      <c r="I4685" s="2"/>
      <c r="J4685" s="6"/>
      <c r="K4685" s="2"/>
      <c r="M4685" s="2"/>
      <c r="N4685" s="70"/>
      <c r="O4685" s="70"/>
      <c r="P4685" s="4"/>
      <c r="Q4685" s="2"/>
      <c r="R4685" s="2"/>
      <c r="U4685" s="2"/>
      <c r="V4685" s="2"/>
      <c r="W4685" s="2"/>
      <c r="X4685" s="2"/>
      <c r="Y4685" s="2"/>
      <c r="Z4685" s="2"/>
      <c r="AA4685" s="2"/>
      <c r="AB4685" s="2"/>
      <c r="AD4685" s="6"/>
      <c r="AE4685" s="7"/>
    </row>
    <row r="4686" spans="1:31">
      <c r="A4686" s="3"/>
      <c r="C4686" s="6"/>
      <c r="E4686" s="2"/>
      <c r="F4686" s="2"/>
      <c r="G4686" s="2"/>
      <c r="H4686" s="2"/>
      <c r="I4686" s="2"/>
      <c r="J4686" s="2"/>
      <c r="K4686" s="2"/>
      <c r="M4686" s="2"/>
      <c r="N4686" s="71"/>
      <c r="O4686" s="71"/>
      <c r="P4686" s="4"/>
      <c r="Q4686" s="2"/>
      <c r="R4686" s="2"/>
      <c r="U4686" s="2"/>
      <c r="V4686" s="2"/>
      <c r="W4686" s="2"/>
      <c r="X4686" s="2"/>
      <c r="Y4686" s="2"/>
      <c r="Z4686" s="2"/>
      <c r="AA4686" s="2"/>
      <c r="AB4686" s="2"/>
      <c r="AE4686" s="1"/>
    </row>
    <row r="4687" spans="1:31">
      <c r="A4687" s="3"/>
      <c r="E4687" s="2"/>
      <c r="F4687" s="2"/>
      <c r="G4687" s="2"/>
      <c r="H4687" s="2"/>
      <c r="I4687" s="2"/>
      <c r="J4687" s="6"/>
      <c r="K4687" s="2"/>
      <c r="M4687" s="2"/>
      <c r="N4687" s="70"/>
      <c r="O4687" s="70"/>
      <c r="P4687" s="4"/>
      <c r="Q4687" s="2"/>
      <c r="R4687" s="2"/>
      <c r="U4687" s="2"/>
      <c r="V4687" s="2"/>
      <c r="W4687" s="2"/>
      <c r="X4687" s="2"/>
      <c r="Y4687" s="2"/>
      <c r="Z4687" s="2"/>
      <c r="AA4687" s="2"/>
      <c r="AB4687" s="2"/>
      <c r="AE4687" s="1"/>
    </row>
    <row r="4688" spans="1:31">
      <c r="A4688" s="3"/>
      <c r="C4688" s="6"/>
      <c r="E4688" s="2"/>
      <c r="F4688" s="2"/>
      <c r="G4688" s="2"/>
      <c r="H4688" s="2"/>
      <c r="I4688" s="2"/>
      <c r="J4688" s="2"/>
      <c r="K4688" s="2"/>
      <c r="M4688" s="2"/>
      <c r="N4688" s="71"/>
      <c r="O4688" s="71"/>
      <c r="P4688" s="4"/>
      <c r="Q4688" s="2"/>
      <c r="R4688" s="2"/>
      <c r="U4688" s="2"/>
      <c r="V4688" s="2"/>
      <c r="W4688" s="2"/>
      <c r="X4688" s="2"/>
      <c r="Y4688" s="2"/>
      <c r="Z4688" s="2"/>
      <c r="AA4688" s="2"/>
      <c r="AB4688" s="2"/>
      <c r="AE4688" s="1"/>
    </row>
    <row r="4689" spans="1:31">
      <c r="A4689" s="3"/>
      <c r="C4689" s="6"/>
      <c r="E4689" s="2"/>
      <c r="F4689" s="2"/>
      <c r="G4689" s="2"/>
      <c r="H4689" s="2"/>
      <c r="I4689" s="2"/>
      <c r="J4689" s="2"/>
      <c r="K4689" s="2"/>
      <c r="M4689" s="2"/>
      <c r="N4689" s="71"/>
      <c r="O4689" s="71"/>
      <c r="P4689" s="4"/>
      <c r="Q4689" s="2"/>
      <c r="R4689" s="2"/>
      <c r="U4689" s="2"/>
      <c r="V4689" s="2"/>
      <c r="W4689" s="2"/>
      <c r="X4689" s="2"/>
      <c r="Y4689" s="2"/>
      <c r="Z4689" s="2"/>
      <c r="AA4689" s="2"/>
      <c r="AB4689" s="2"/>
      <c r="AE4689" s="1"/>
    </row>
    <row r="4690" spans="1:31">
      <c r="A4690" s="3"/>
      <c r="C4690" s="6"/>
      <c r="E4690" s="2"/>
      <c r="F4690" s="2"/>
      <c r="G4690" s="2"/>
      <c r="H4690" s="2"/>
      <c r="I4690" s="2"/>
      <c r="J4690" s="2"/>
      <c r="K4690" s="2"/>
      <c r="M4690" s="2"/>
      <c r="N4690" s="71"/>
      <c r="O4690" s="71"/>
      <c r="P4690" s="4"/>
      <c r="Q4690" s="2"/>
      <c r="R4690" s="2"/>
      <c r="U4690" s="2"/>
      <c r="V4690" s="2"/>
      <c r="W4690" s="2"/>
      <c r="X4690" s="2"/>
      <c r="Y4690" s="2"/>
      <c r="Z4690" s="2"/>
      <c r="AA4690" s="2"/>
      <c r="AB4690" s="2"/>
      <c r="AE4690" s="1"/>
    </row>
    <row r="4691" spans="1:31">
      <c r="A4691" s="3"/>
      <c r="E4691" s="2"/>
      <c r="F4691" s="2"/>
      <c r="G4691" s="2"/>
      <c r="H4691" s="3"/>
      <c r="I4691" s="2"/>
      <c r="J4691" s="6"/>
      <c r="K4691" s="2"/>
      <c r="M4691" s="2"/>
      <c r="N4691" s="70"/>
      <c r="O4691" s="70"/>
      <c r="P4691" s="4"/>
      <c r="Q4691" s="2"/>
      <c r="R4691" s="2"/>
      <c r="U4691" s="2"/>
      <c r="V4691" s="2"/>
      <c r="W4691" s="2"/>
      <c r="X4691" s="2"/>
      <c r="Y4691" s="2"/>
      <c r="Z4691" s="2"/>
      <c r="AA4691" s="2"/>
      <c r="AB4691" s="2"/>
      <c r="AD4691" s="6"/>
      <c r="AE4691" s="1"/>
    </row>
    <row r="4692" spans="1:31">
      <c r="A4692" s="3"/>
      <c r="C4692" s="6"/>
      <c r="E4692" s="2"/>
      <c r="F4692" s="2"/>
      <c r="G4692" s="2"/>
      <c r="H4692" s="2"/>
      <c r="I4692" s="2"/>
      <c r="J4692" s="2"/>
      <c r="K4692" s="2"/>
      <c r="M4692" s="2"/>
      <c r="N4692" s="71"/>
      <c r="O4692" s="71"/>
      <c r="P4692" s="4"/>
      <c r="Q4692" s="2"/>
      <c r="R4692" s="2"/>
      <c r="U4692" s="2"/>
      <c r="V4692" s="2"/>
      <c r="W4692" s="2"/>
      <c r="X4692" s="2"/>
      <c r="Y4692" s="2"/>
      <c r="Z4692" s="2"/>
      <c r="AA4692" s="2"/>
      <c r="AB4692" s="2"/>
      <c r="AE4692" s="1"/>
    </row>
    <row r="4693" spans="1:31">
      <c r="A4693" s="3"/>
      <c r="C4693" s="6"/>
      <c r="E4693" s="2"/>
      <c r="F4693" s="2"/>
      <c r="G4693" s="2"/>
      <c r="H4693" s="2"/>
      <c r="I4693" s="2"/>
      <c r="J4693" s="2"/>
      <c r="K4693" s="2"/>
      <c r="M4693" s="2"/>
      <c r="N4693" s="71"/>
      <c r="O4693" s="71"/>
      <c r="P4693" s="4"/>
      <c r="Q4693" s="2"/>
      <c r="R4693" s="2"/>
      <c r="U4693" s="2"/>
      <c r="V4693" s="2"/>
      <c r="W4693" s="2"/>
      <c r="X4693" s="2"/>
      <c r="Y4693" s="2"/>
      <c r="Z4693" s="2"/>
      <c r="AA4693" s="2"/>
      <c r="AB4693" s="2"/>
      <c r="AE4693" s="1"/>
    </row>
    <row r="4694" spans="1:31">
      <c r="A4694" s="3"/>
      <c r="E4694" s="2"/>
      <c r="F4694" s="2"/>
      <c r="G4694" s="2"/>
      <c r="H4694" s="3"/>
      <c r="I4694" s="2"/>
      <c r="J4694" s="6"/>
      <c r="K4694" s="2"/>
      <c r="M4694" s="3"/>
      <c r="N4694" s="71"/>
      <c r="O4694" s="71"/>
      <c r="P4694" s="5"/>
      <c r="Q4694" s="2"/>
      <c r="R4694" s="2"/>
      <c r="U4694" s="2"/>
      <c r="V4694" s="2"/>
      <c r="W4694" s="2"/>
      <c r="X4694" s="2"/>
      <c r="Y4694" s="2"/>
      <c r="Z4694" s="2"/>
      <c r="AA4694" s="2"/>
      <c r="AB4694" s="2"/>
      <c r="AD4694" s="6"/>
      <c r="AE4694" s="7"/>
    </row>
    <row r="4695" spans="1:31">
      <c r="A4695" s="3"/>
      <c r="E4695" s="2"/>
      <c r="F4695" s="2"/>
      <c r="G4695" s="2"/>
      <c r="H4695" s="3"/>
      <c r="I4695" s="2"/>
      <c r="J4695" s="6"/>
      <c r="K4695" s="2"/>
      <c r="M4695" s="2"/>
      <c r="N4695" s="70"/>
      <c r="O4695" s="70"/>
      <c r="P4695" s="4"/>
      <c r="Q4695" s="2"/>
      <c r="R4695" s="2"/>
      <c r="U4695" s="2"/>
      <c r="V4695" s="2"/>
      <c r="W4695" s="2"/>
      <c r="X4695" s="2"/>
      <c r="Y4695" s="2"/>
      <c r="Z4695" s="2"/>
      <c r="AA4695" s="2"/>
      <c r="AB4695" s="2"/>
      <c r="AD4695" s="6"/>
      <c r="AE4695" s="1"/>
    </row>
    <row r="4696" spans="1:31">
      <c r="A4696" s="3"/>
      <c r="C4696" s="6"/>
      <c r="E4696" s="2"/>
      <c r="F4696" s="2"/>
      <c r="G4696" s="2"/>
      <c r="H4696" s="2"/>
      <c r="I4696" s="2"/>
      <c r="J4696" s="2"/>
      <c r="K4696" s="2"/>
      <c r="M4696" s="2"/>
      <c r="N4696" s="71"/>
      <c r="O4696" s="71"/>
      <c r="P4696" s="4"/>
      <c r="Q4696" s="2"/>
      <c r="R4696" s="2"/>
      <c r="U4696" s="2"/>
      <c r="V4696" s="2"/>
      <c r="W4696" s="2"/>
      <c r="X4696" s="2"/>
      <c r="Y4696" s="2"/>
      <c r="Z4696" s="2"/>
      <c r="AA4696" s="2"/>
      <c r="AB4696" s="2"/>
      <c r="AE4696" s="1"/>
    </row>
    <row r="4697" spans="1:31">
      <c r="A4697" s="3"/>
      <c r="E4697" s="2"/>
      <c r="F4697" s="2"/>
      <c r="G4697" s="2"/>
      <c r="H4697" s="3"/>
      <c r="I4697" s="2"/>
      <c r="J4697" s="6"/>
      <c r="K4697" s="2"/>
      <c r="M4697" s="3"/>
      <c r="N4697" s="71"/>
      <c r="O4697" s="71"/>
      <c r="P4697" s="5"/>
      <c r="Q4697" s="2"/>
      <c r="R4697" s="2"/>
      <c r="U4697" s="2"/>
      <c r="V4697" s="2"/>
      <c r="W4697" s="2"/>
      <c r="X4697" s="2"/>
      <c r="Y4697" s="2"/>
      <c r="Z4697" s="2"/>
      <c r="AA4697" s="2"/>
      <c r="AB4697" s="2"/>
      <c r="AE4697" s="1"/>
    </row>
    <row r="4698" spans="1:31">
      <c r="A4698" s="3"/>
      <c r="C4698" s="6"/>
      <c r="E4698" s="2"/>
      <c r="F4698" s="2"/>
      <c r="G4698" s="2"/>
      <c r="H4698" s="2"/>
      <c r="I4698" s="2"/>
      <c r="J4698" s="2"/>
      <c r="K4698" s="2"/>
      <c r="M4698" s="2"/>
      <c r="N4698" s="71"/>
      <c r="O4698" s="71"/>
      <c r="P4698" s="4"/>
      <c r="Q4698" s="2"/>
      <c r="R4698" s="2"/>
      <c r="U4698" s="2"/>
      <c r="V4698" s="2"/>
      <c r="W4698" s="2"/>
      <c r="X4698" s="2"/>
      <c r="Y4698" s="2"/>
      <c r="Z4698" s="2"/>
      <c r="AA4698" s="2"/>
      <c r="AB4698" s="2"/>
      <c r="AE4698" s="1"/>
    </row>
    <row r="4699" spans="1:31">
      <c r="A4699" s="3"/>
      <c r="C4699" s="6"/>
      <c r="E4699" s="2"/>
      <c r="F4699" s="2"/>
      <c r="G4699" s="2"/>
      <c r="H4699" s="2"/>
      <c r="I4699" s="2"/>
      <c r="J4699" s="2"/>
      <c r="K4699" s="2"/>
      <c r="M4699" s="2"/>
      <c r="N4699" s="71"/>
      <c r="O4699" s="71"/>
      <c r="P4699" s="4"/>
      <c r="Q4699" s="2"/>
      <c r="R4699" s="2"/>
      <c r="U4699" s="2"/>
      <c r="V4699" s="2"/>
      <c r="W4699" s="2"/>
      <c r="X4699" s="2"/>
      <c r="Y4699" s="2"/>
      <c r="Z4699" s="2"/>
      <c r="AA4699" s="2"/>
      <c r="AB4699" s="2"/>
      <c r="AE4699" s="1"/>
    </row>
    <row r="4700" spans="1:31">
      <c r="A4700" s="3"/>
      <c r="C4700" s="6"/>
      <c r="E4700" s="2"/>
      <c r="F4700" s="2"/>
      <c r="G4700" s="2"/>
      <c r="H4700" s="2"/>
      <c r="I4700" s="2"/>
      <c r="J4700" s="2"/>
      <c r="K4700" s="2"/>
      <c r="M4700" s="2"/>
      <c r="N4700" s="71"/>
      <c r="O4700" s="71"/>
      <c r="P4700" s="4"/>
      <c r="Q4700" s="2"/>
      <c r="R4700" s="2"/>
      <c r="U4700" s="2"/>
      <c r="V4700" s="2"/>
      <c r="W4700" s="2"/>
      <c r="X4700" s="2"/>
      <c r="Y4700" s="2"/>
      <c r="Z4700" s="2"/>
      <c r="AA4700" s="2"/>
      <c r="AB4700" s="2"/>
      <c r="AE4700" s="1"/>
    </row>
    <row r="4701" spans="1:31">
      <c r="A4701" s="3"/>
      <c r="E4701" s="2"/>
      <c r="F4701" s="2"/>
      <c r="G4701" s="2"/>
      <c r="H4701" s="3"/>
      <c r="I4701" s="2"/>
      <c r="J4701" s="6"/>
      <c r="K4701" s="2"/>
      <c r="M4701" s="2"/>
      <c r="N4701" s="70"/>
      <c r="O4701" s="70"/>
      <c r="P4701" s="5"/>
      <c r="Q4701" s="2"/>
      <c r="R4701" s="2"/>
      <c r="U4701" s="2"/>
      <c r="V4701" s="2"/>
      <c r="W4701" s="2"/>
      <c r="X4701" s="2"/>
      <c r="Y4701" s="2"/>
      <c r="Z4701" s="2"/>
      <c r="AA4701" s="2"/>
      <c r="AB4701" s="2"/>
      <c r="AD4701" s="6"/>
      <c r="AE4701" s="1"/>
    </row>
    <row r="4702" spans="1:31">
      <c r="A4702" s="3"/>
      <c r="E4702" s="2"/>
      <c r="F4702" s="2"/>
      <c r="G4702" s="2"/>
      <c r="H4702" s="3"/>
      <c r="I4702" s="2"/>
      <c r="J4702" s="6"/>
      <c r="K4702" s="2"/>
      <c r="M4702" s="2"/>
      <c r="N4702" s="70"/>
      <c r="O4702" s="70"/>
      <c r="P4702" s="4"/>
      <c r="Q4702" s="2"/>
      <c r="R4702" s="2"/>
      <c r="U4702" s="2"/>
      <c r="V4702" s="2"/>
      <c r="W4702" s="2"/>
      <c r="X4702" s="2"/>
      <c r="Y4702" s="2"/>
      <c r="Z4702" s="2"/>
      <c r="AA4702" s="2"/>
      <c r="AB4702" s="2"/>
      <c r="AD4702" s="6"/>
      <c r="AE4702" s="1"/>
    </row>
    <row r="4703" spans="1:31">
      <c r="A4703" s="3"/>
      <c r="C4703" s="6"/>
      <c r="E4703" s="2"/>
      <c r="F4703" s="2"/>
      <c r="G4703" s="2"/>
      <c r="H4703" s="2"/>
      <c r="I4703" s="2"/>
      <c r="J4703" s="2"/>
      <c r="K4703" s="2"/>
      <c r="M4703" s="2"/>
      <c r="N4703" s="71"/>
      <c r="O4703" s="71"/>
      <c r="P4703" s="4"/>
      <c r="Q4703" s="2"/>
      <c r="R4703" s="2"/>
      <c r="U4703" s="2"/>
      <c r="V4703" s="2"/>
      <c r="W4703" s="2"/>
      <c r="X4703" s="2"/>
      <c r="Y4703" s="2"/>
      <c r="Z4703" s="2"/>
      <c r="AA4703" s="2"/>
      <c r="AB4703" s="2"/>
      <c r="AE4703" s="1"/>
    </row>
    <row r="4704" spans="1:31">
      <c r="A4704" s="3"/>
      <c r="E4704" s="2"/>
      <c r="F4704" s="2"/>
      <c r="G4704" s="2"/>
      <c r="H4704" s="3"/>
      <c r="I4704" s="2"/>
      <c r="J4704" s="6"/>
      <c r="K4704" s="2"/>
      <c r="M4704" s="2"/>
      <c r="N4704" s="70"/>
      <c r="O4704" s="70"/>
      <c r="P4704" s="4"/>
      <c r="Q4704" s="2"/>
      <c r="R4704" s="2"/>
      <c r="U4704" s="2"/>
      <c r="V4704" s="2"/>
      <c r="W4704" s="2"/>
      <c r="X4704" s="2"/>
      <c r="Y4704" s="2"/>
      <c r="Z4704" s="2"/>
      <c r="AA4704" s="2"/>
      <c r="AB4704" s="3"/>
      <c r="AD4704" s="6"/>
      <c r="AE4704" s="1"/>
    </row>
    <row r="4705" spans="1:31">
      <c r="A4705" s="3"/>
      <c r="C4705" s="6"/>
      <c r="E4705" s="2"/>
      <c r="F4705" s="2"/>
      <c r="G4705" s="2"/>
      <c r="H4705" s="2"/>
      <c r="I4705" s="2"/>
      <c r="J4705" s="2"/>
      <c r="K4705" s="2"/>
      <c r="M4705" s="2"/>
      <c r="N4705" s="71"/>
      <c r="O4705" s="71"/>
      <c r="P4705" s="4"/>
      <c r="Q4705" s="2"/>
      <c r="R4705" s="2"/>
      <c r="U4705" s="2"/>
      <c r="V4705" s="2"/>
      <c r="W4705" s="2"/>
      <c r="X4705" s="2"/>
      <c r="Y4705" s="2"/>
      <c r="Z4705" s="2"/>
      <c r="AA4705" s="2"/>
      <c r="AB4705" s="2"/>
      <c r="AE4705" s="1"/>
    </row>
    <row r="4706" spans="1:31">
      <c r="A4706" s="3"/>
      <c r="C4706" s="6"/>
      <c r="E4706" s="2"/>
      <c r="F4706" s="2"/>
      <c r="G4706" s="2"/>
      <c r="H4706" s="2"/>
      <c r="I4706" s="2"/>
      <c r="J4706" s="2"/>
      <c r="K4706" s="2"/>
      <c r="M4706" s="2"/>
      <c r="N4706" s="71"/>
      <c r="O4706" s="71"/>
      <c r="P4706" s="4"/>
      <c r="Q4706" s="2"/>
      <c r="R4706" s="2"/>
      <c r="U4706" s="2"/>
      <c r="V4706" s="2"/>
      <c r="W4706" s="2"/>
      <c r="X4706" s="2"/>
      <c r="Y4706" s="2"/>
      <c r="Z4706" s="2"/>
      <c r="AA4706" s="2"/>
      <c r="AB4706" s="2"/>
      <c r="AE4706" s="1"/>
    </row>
    <row r="4707" spans="1:31">
      <c r="A4707" s="3"/>
      <c r="C4707" s="6"/>
      <c r="E4707" s="2"/>
      <c r="F4707" s="2"/>
      <c r="G4707" s="2"/>
      <c r="H4707" s="2"/>
      <c r="I4707" s="2"/>
      <c r="J4707" s="2"/>
      <c r="K4707" s="2"/>
      <c r="M4707" s="2"/>
      <c r="N4707" s="71"/>
      <c r="O4707" s="71"/>
      <c r="P4707" s="4"/>
      <c r="Q4707" s="2"/>
      <c r="R4707" s="2"/>
      <c r="U4707" s="2"/>
      <c r="V4707" s="2"/>
      <c r="W4707" s="2"/>
      <c r="X4707" s="2"/>
      <c r="Y4707" s="2"/>
      <c r="Z4707" s="2"/>
      <c r="AA4707" s="2"/>
      <c r="AB4707" s="2"/>
      <c r="AE4707" s="1"/>
    </row>
    <row r="4708" spans="1:31">
      <c r="A4708" s="3"/>
      <c r="E4708" s="2"/>
      <c r="F4708" s="2"/>
      <c r="G4708" s="2"/>
      <c r="H4708" s="2"/>
      <c r="I4708" s="3"/>
      <c r="J4708" s="6"/>
      <c r="K4708" s="2"/>
      <c r="M4708" s="3"/>
      <c r="N4708" s="71"/>
      <c r="O4708" s="71"/>
      <c r="P4708" s="4"/>
      <c r="Q4708" s="2"/>
      <c r="R4708" s="2"/>
      <c r="U4708" s="2"/>
      <c r="V4708" s="2"/>
      <c r="W4708" s="2"/>
      <c r="X4708" s="2"/>
      <c r="Y4708" s="2"/>
      <c r="Z4708" s="2"/>
      <c r="AA4708" s="2"/>
      <c r="AB4708" s="2"/>
      <c r="AD4708" s="6"/>
      <c r="AE4708" s="1"/>
    </row>
    <row r="4709" spans="1:31">
      <c r="A4709" s="3"/>
      <c r="C4709" s="6"/>
      <c r="E4709" s="2"/>
      <c r="F4709" s="2"/>
      <c r="G4709" s="2"/>
      <c r="H4709" s="2"/>
      <c r="I4709" s="2"/>
      <c r="J4709" s="2"/>
      <c r="K4709" s="2"/>
      <c r="M4709" s="2"/>
      <c r="N4709" s="71"/>
      <c r="O4709" s="71"/>
      <c r="P4709" s="4"/>
      <c r="Q4709" s="2"/>
      <c r="R4709" s="2"/>
      <c r="U4709" s="2"/>
      <c r="V4709" s="2"/>
      <c r="W4709" s="2"/>
      <c r="X4709" s="2"/>
      <c r="Y4709" s="2"/>
      <c r="Z4709" s="2"/>
      <c r="AA4709" s="2"/>
      <c r="AB4709" s="2"/>
      <c r="AE4709" s="1"/>
    </row>
    <row r="4710" spans="1:31">
      <c r="A4710" s="3"/>
      <c r="E4710" s="2"/>
      <c r="F4710" s="2"/>
      <c r="G4710" s="2"/>
      <c r="H4710" s="3"/>
      <c r="I4710" s="2"/>
      <c r="J4710" s="6"/>
      <c r="K4710" s="2"/>
      <c r="M4710" s="2"/>
      <c r="N4710" s="70"/>
      <c r="O4710" s="70"/>
      <c r="P4710" s="4"/>
      <c r="Q4710" s="2"/>
      <c r="R4710" s="2"/>
      <c r="U4710" s="2"/>
      <c r="V4710" s="2"/>
      <c r="W4710" s="2"/>
      <c r="X4710" s="2"/>
      <c r="Y4710" s="2"/>
      <c r="Z4710" s="2"/>
      <c r="AA4710" s="2"/>
      <c r="AB4710" s="2"/>
      <c r="AD4710" s="6"/>
      <c r="AE4710" s="7"/>
    </row>
    <row r="4711" spans="1:31">
      <c r="A4711" s="3"/>
      <c r="C4711" s="6"/>
      <c r="E4711" s="2"/>
      <c r="F4711" s="2"/>
      <c r="G4711" s="2"/>
      <c r="H4711" s="2"/>
      <c r="I4711" s="2"/>
      <c r="J4711" s="2"/>
      <c r="K4711" s="2"/>
      <c r="M4711" s="2"/>
      <c r="N4711" s="71"/>
      <c r="O4711" s="71"/>
      <c r="P4711" s="4"/>
      <c r="Q4711" s="2"/>
      <c r="R4711" s="2"/>
      <c r="U4711" s="2"/>
      <c r="V4711" s="2"/>
      <c r="W4711" s="2"/>
      <c r="X4711" s="2"/>
      <c r="Y4711" s="2"/>
      <c r="Z4711" s="2"/>
      <c r="AA4711" s="2"/>
      <c r="AB4711" s="2"/>
      <c r="AE4711" s="1"/>
    </row>
    <row r="4712" spans="1:31">
      <c r="A4712" s="3"/>
      <c r="C4712" s="6"/>
      <c r="E4712" s="2"/>
      <c r="F4712" s="2"/>
      <c r="G4712" s="2"/>
      <c r="H4712" s="2"/>
      <c r="I4712" s="2"/>
      <c r="J4712" s="2"/>
      <c r="K4712" s="2"/>
      <c r="M4712" s="2"/>
      <c r="N4712" s="71"/>
      <c r="O4712" s="71"/>
      <c r="P4712" s="4"/>
      <c r="Q4712" s="2"/>
      <c r="R4712" s="2"/>
      <c r="U4712" s="2"/>
      <c r="V4712" s="2"/>
      <c r="W4712" s="2"/>
      <c r="X4712" s="2"/>
      <c r="Y4712" s="2"/>
      <c r="Z4712" s="2"/>
      <c r="AA4712" s="2"/>
      <c r="AB4712" s="2"/>
      <c r="AE4712" s="1"/>
    </row>
    <row r="4713" spans="1:31">
      <c r="A4713" s="3"/>
      <c r="C4713" s="6"/>
      <c r="E4713" s="2"/>
      <c r="F4713" s="2"/>
      <c r="G4713" s="2"/>
      <c r="H4713" s="2"/>
      <c r="I4713" s="2"/>
      <c r="J4713" s="2"/>
      <c r="K4713" s="2"/>
      <c r="M4713" s="2"/>
      <c r="N4713" s="71"/>
      <c r="O4713" s="71"/>
      <c r="P4713" s="4"/>
      <c r="Q4713" s="2"/>
      <c r="R4713" s="2"/>
      <c r="U4713" s="2"/>
      <c r="V4713" s="2"/>
      <c r="W4713" s="2"/>
      <c r="X4713" s="2"/>
      <c r="Y4713" s="2"/>
      <c r="Z4713" s="2"/>
      <c r="AA4713" s="2"/>
      <c r="AB4713" s="2"/>
      <c r="AE4713" s="1"/>
    </row>
    <row r="4714" spans="1:31">
      <c r="A4714" s="3"/>
      <c r="C4714" s="6"/>
      <c r="E4714" s="2"/>
      <c r="F4714" s="2"/>
      <c r="G4714" s="2"/>
      <c r="H4714" s="2"/>
      <c r="I4714" s="2"/>
      <c r="J4714" s="2"/>
      <c r="K4714" s="2"/>
      <c r="M4714" s="2"/>
      <c r="N4714" s="71"/>
      <c r="O4714" s="71"/>
      <c r="P4714" s="4"/>
      <c r="Q4714" s="2"/>
      <c r="R4714" s="2"/>
      <c r="U4714" s="2"/>
      <c r="V4714" s="2"/>
      <c r="W4714" s="2"/>
      <c r="X4714" s="2"/>
      <c r="Y4714" s="2"/>
      <c r="Z4714" s="2"/>
      <c r="AA4714" s="2"/>
      <c r="AB4714" s="2"/>
      <c r="AE4714" s="1"/>
    </row>
    <row r="4715" spans="1:31">
      <c r="A4715" s="3"/>
      <c r="C4715" s="6"/>
      <c r="E4715" s="2"/>
      <c r="F4715" s="2"/>
      <c r="G4715" s="2"/>
      <c r="H4715" s="2"/>
      <c r="I4715" s="2"/>
      <c r="J4715" s="2"/>
      <c r="K4715" s="2"/>
      <c r="M4715" s="2"/>
      <c r="N4715" s="71"/>
      <c r="O4715" s="71"/>
      <c r="P4715" s="4"/>
      <c r="Q4715" s="2"/>
      <c r="R4715" s="2"/>
      <c r="U4715" s="2"/>
      <c r="V4715" s="2"/>
      <c r="W4715" s="2"/>
      <c r="X4715" s="2"/>
      <c r="Y4715" s="2"/>
      <c r="Z4715" s="2"/>
      <c r="AA4715" s="2"/>
      <c r="AB4715" s="2"/>
      <c r="AE4715" s="1"/>
    </row>
    <row r="4716" spans="1:31">
      <c r="A4716" s="3"/>
      <c r="C4716" s="6"/>
      <c r="E4716" s="2"/>
      <c r="F4716" s="2"/>
      <c r="G4716" s="2"/>
      <c r="H4716" s="2"/>
      <c r="I4716" s="2"/>
      <c r="J4716" s="2"/>
      <c r="K4716" s="2"/>
      <c r="M4716" s="2"/>
      <c r="N4716" s="71"/>
      <c r="O4716" s="71"/>
      <c r="P4716" s="4"/>
      <c r="Q4716" s="2"/>
      <c r="R4716" s="2"/>
      <c r="U4716" s="2"/>
      <c r="V4716" s="2"/>
      <c r="W4716" s="2"/>
      <c r="X4716" s="2"/>
      <c r="Y4716" s="2"/>
      <c r="Z4716" s="2"/>
      <c r="AA4716" s="2"/>
      <c r="AB4716" s="2"/>
      <c r="AE4716" s="1"/>
    </row>
    <row r="4717" spans="1:31">
      <c r="A4717" s="3"/>
      <c r="C4717" s="6"/>
      <c r="E4717" s="2"/>
      <c r="F4717" s="2"/>
      <c r="G4717" s="2"/>
      <c r="H4717" s="2"/>
      <c r="I4717" s="2"/>
      <c r="J4717" s="2"/>
      <c r="K4717" s="2"/>
      <c r="M4717" s="2"/>
      <c r="N4717" s="71"/>
      <c r="O4717" s="71"/>
      <c r="P4717" s="4"/>
      <c r="Q4717" s="2"/>
      <c r="R4717" s="2"/>
      <c r="U4717" s="2"/>
      <c r="V4717" s="2"/>
      <c r="W4717" s="2"/>
      <c r="X4717" s="2"/>
      <c r="Y4717" s="2"/>
      <c r="Z4717" s="2"/>
      <c r="AA4717" s="2"/>
      <c r="AB4717" s="2"/>
      <c r="AE4717" s="1"/>
    </row>
    <row r="4718" spans="1:31">
      <c r="A4718" s="3"/>
      <c r="C4718" s="6"/>
      <c r="E4718" s="2"/>
      <c r="F4718" s="2"/>
      <c r="G4718" s="2"/>
      <c r="H4718" s="2"/>
      <c r="I4718" s="2"/>
      <c r="J4718" s="2"/>
      <c r="K4718" s="2"/>
      <c r="M4718" s="2"/>
      <c r="N4718" s="71"/>
      <c r="O4718" s="71"/>
      <c r="P4718" s="4"/>
      <c r="Q4718" s="2"/>
      <c r="R4718" s="2"/>
      <c r="U4718" s="2"/>
      <c r="V4718" s="2"/>
      <c r="W4718" s="2"/>
      <c r="X4718" s="2"/>
      <c r="Y4718" s="2"/>
      <c r="Z4718" s="2"/>
      <c r="AA4718" s="2"/>
      <c r="AB4718" s="2"/>
      <c r="AE4718" s="1"/>
    </row>
    <row r="4719" spans="1:31">
      <c r="A4719" s="3"/>
      <c r="E4719" s="2"/>
      <c r="F4719" s="2"/>
      <c r="G4719" s="2"/>
      <c r="H4719" s="3"/>
      <c r="I4719" s="2"/>
      <c r="J4719" s="6"/>
      <c r="K4719" s="2"/>
      <c r="M4719" s="3"/>
      <c r="N4719" s="71"/>
      <c r="O4719" s="71"/>
      <c r="P4719" s="4"/>
      <c r="Q4719" s="2"/>
      <c r="R4719" s="2"/>
      <c r="U4719" s="2"/>
      <c r="V4719" s="2"/>
      <c r="W4719" s="2"/>
      <c r="X4719" s="2"/>
      <c r="Y4719" s="2"/>
      <c r="Z4719" s="2"/>
      <c r="AA4719" s="2"/>
      <c r="AB4719" s="2"/>
      <c r="AD4719" s="6"/>
      <c r="AE4719" s="7"/>
    </row>
    <row r="4720" spans="1:31">
      <c r="A4720" s="3"/>
      <c r="C4720" s="6"/>
      <c r="E4720" s="2"/>
      <c r="F4720" s="2"/>
      <c r="G4720" s="2"/>
      <c r="H4720" s="2"/>
      <c r="I4720" s="2"/>
      <c r="J4720" s="2"/>
      <c r="K4720" s="2"/>
      <c r="M4720" s="2"/>
      <c r="N4720" s="71"/>
      <c r="O4720" s="71"/>
      <c r="P4720" s="4"/>
      <c r="Q4720" s="2"/>
      <c r="R4720" s="2"/>
      <c r="U4720" s="2"/>
      <c r="V4720" s="2"/>
      <c r="W4720" s="2"/>
      <c r="X4720" s="2"/>
      <c r="Y4720" s="2"/>
      <c r="Z4720" s="2"/>
      <c r="AA4720" s="2"/>
      <c r="AB4720" s="2"/>
      <c r="AE4720" s="1"/>
    </row>
    <row r="4721" spans="1:31">
      <c r="A4721" s="3"/>
      <c r="C4721" s="6"/>
      <c r="E4721" s="2"/>
      <c r="F4721" s="2"/>
      <c r="G4721" s="2"/>
      <c r="H4721" s="2"/>
      <c r="I4721" s="2"/>
      <c r="J4721" s="2"/>
      <c r="K4721" s="2"/>
      <c r="M4721" s="2"/>
      <c r="N4721" s="71"/>
      <c r="O4721" s="71"/>
      <c r="P4721" s="4"/>
      <c r="Q4721" s="2"/>
      <c r="R4721" s="2"/>
      <c r="U4721" s="2"/>
      <c r="V4721" s="2"/>
      <c r="W4721" s="2"/>
      <c r="X4721" s="2"/>
      <c r="Y4721" s="2"/>
      <c r="Z4721" s="2"/>
      <c r="AA4721" s="2"/>
      <c r="AB4721" s="2"/>
      <c r="AE4721" s="1"/>
    </row>
    <row r="4722" spans="1:31">
      <c r="A4722" s="3"/>
      <c r="C4722" s="6"/>
      <c r="E4722" s="2"/>
      <c r="F4722" s="2"/>
      <c r="G4722" s="2"/>
      <c r="H4722" s="2"/>
      <c r="I4722" s="2"/>
      <c r="J4722" s="2"/>
      <c r="K4722" s="2"/>
      <c r="M4722" s="2"/>
      <c r="N4722" s="71"/>
      <c r="O4722" s="71"/>
      <c r="P4722" s="4"/>
      <c r="Q4722" s="2"/>
      <c r="R4722" s="2"/>
      <c r="U4722" s="2"/>
      <c r="V4722" s="2"/>
      <c r="W4722" s="2"/>
      <c r="X4722" s="2"/>
      <c r="Y4722" s="2"/>
      <c r="Z4722" s="2"/>
      <c r="AA4722" s="2"/>
      <c r="AB4722" s="2"/>
      <c r="AE4722" s="1"/>
    </row>
    <row r="4723" spans="1:31">
      <c r="A4723" s="3"/>
      <c r="C4723" s="6"/>
      <c r="E4723" s="2"/>
      <c r="F4723" s="2"/>
      <c r="G4723" s="2"/>
      <c r="H4723" s="2"/>
      <c r="I4723" s="2"/>
      <c r="J4723" s="2"/>
      <c r="K4723" s="2"/>
      <c r="M4723" s="2"/>
      <c r="N4723" s="71"/>
      <c r="O4723" s="71"/>
      <c r="P4723" s="4"/>
      <c r="Q4723" s="2"/>
      <c r="R4723" s="2"/>
      <c r="U4723" s="2"/>
      <c r="V4723" s="2"/>
      <c r="W4723" s="2"/>
      <c r="X4723" s="2"/>
      <c r="Y4723" s="2"/>
      <c r="Z4723" s="2"/>
      <c r="AA4723" s="2"/>
      <c r="AB4723" s="2"/>
      <c r="AE4723" s="1"/>
    </row>
    <row r="4724" spans="1:31">
      <c r="A4724" s="3"/>
      <c r="E4724" s="2"/>
      <c r="F4724" s="2"/>
      <c r="G4724" s="2"/>
      <c r="H4724" s="3"/>
      <c r="I4724" s="2"/>
      <c r="J4724" s="6"/>
      <c r="K4724" s="2"/>
      <c r="M4724" s="3"/>
      <c r="N4724" s="71"/>
      <c r="O4724" s="71"/>
      <c r="P4724" s="5"/>
      <c r="Q4724" s="2"/>
      <c r="R4724" s="2"/>
      <c r="U4724" s="2"/>
      <c r="V4724" s="2"/>
      <c r="W4724" s="2"/>
      <c r="X4724" s="2"/>
      <c r="Y4724" s="2"/>
      <c r="Z4724" s="2"/>
      <c r="AA4724" s="2"/>
      <c r="AB4724" s="2"/>
      <c r="AE4724" s="1"/>
    </row>
    <row r="4725" spans="1:31">
      <c r="A4725" s="3"/>
      <c r="C4725" s="6"/>
      <c r="E4725" s="2"/>
      <c r="F4725" s="2"/>
      <c r="G4725" s="2"/>
      <c r="H4725" s="2"/>
      <c r="I4725" s="2"/>
      <c r="J4725" s="2"/>
      <c r="K4725" s="2"/>
      <c r="M4725" s="2"/>
      <c r="N4725" s="71"/>
      <c r="O4725" s="71"/>
      <c r="P4725" s="4"/>
      <c r="Q4725" s="2"/>
      <c r="R4725" s="2"/>
      <c r="U4725" s="2"/>
      <c r="V4725" s="2"/>
      <c r="W4725" s="2"/>
      <c r="X4725" s="2"/>
      <c r="Y4725" s="2"/>
      <c r="Z4725" s="2"/>
      <c r="AA4725" s="2"/>
      <c r="AB4725" s="2"/>
      <c r="AE4725" s="1"/>
    </row>
    <row r="4726" spans="1:31">
      <c r="A4726" s="3"/>
      <c r="C4726" s="6"/>
      <c r="E4726" s="2"/>
      <c r="F4726" s="2"/>
      <c r="G4726" s="2"/>
      <c r="H4726" s="2"/>
      <c r="I4726" s="2"/>
      <c r="J4726" s="2"/>
      <c r="K4726" s="2"/>
      <c r="M4726" s="2"/>
      <c r="N4726" s="71"/>
      <c r="O4726" s="71"/>
      <c r="P4726" s="4"/>
      <c r="Q4726" s="2"/>
      <c r="R4726" s="2"/>
      <c r="U4726" s="2"/>
      <c r="V4726" s="2"/>
      <c r="W4726" s="2"/>
      <c r="X4726" s="2"/>
      <c r="Y4726" s="2"/>
      <c r="Z4726" s="2"/>
      <c r="AA4726" s="2"/>
      <c r="AB4726" s="2"/>
      <c r="AE4726" s="1"/>
    </row>
    <row r="4727" spans="1:31">
      <c r="A4727" s="3"/>
      <c r="C4727" s="6"/>
      <c r="E4727" s="2"/>
      <c r="F4727" s="2"/>
      <c r="G4727" s="2"/>
      <c r="H4727" s="2"/>
      <c r="I4727" s="2"/>
      <c r="J4727" s="2"/>
      <c r="K4727" s="2"/>
      <c r="M4727" s="2"/>
      <c r="N4727" s="71"/>
      <c r="O4727" s="71"/>
      <c r="P4727" s="4"/>
      <c r="Q4727" s="2"/>
      <c r="R4727" s="2"/>
      <c r="U4727" s="2"/>
      <c r="V4727" s="2"/>
      <c r="W4727" s="2"/>
      <c r="X4727" s="2"/>
      <c r="Y4727" s="2"/>
      <c r="Z4727" s="2"/>
      <c r="AA4727" s="2"/>
      <c r="AB4727" s="2"/>
      <c r="AE4727" s="1"/>
    </row>
    <row r="4728" spans="1:31">
      <c r="A4728" s="3"/>
      <c r="C4728" s="6"/>
      <c r="E4728" s="2"/>
      <c r="F4728" s="2"/>
      <c r="G4728" s="2"/>
      <c r="H4728" s="2"/>
      <c r="I4728" s="2"/>
      <c r="J4728" s="2"/>
      <c r="K4728" s="2"/>
      <c r="M4728" s="2"/>
      <c r="N4728" s="71"/>
      <c r="O4728" s="71"/>
      <c r="P4728" s="4"/>
      <c r="Q4728" s="2"/>
      <c r="R4728" s="2"/>
      <c r="U4728" s="2"/>
      <c r="V4728" s="2"/>
      <c r="W4728" s="2"/>
      <c r="X4728" s="2"/>
      <c r="Y4728" s="2"/>
      <c r="Z4728" s="2"/>
      <c r="AA4728" s="2"/>
      <c r="AB4728" s="2"/>
      <c r="AE4728" s="1"/>
    </row>
    <row r="4729" spans="1:31">
      <c r="A4729" s="3"/>
      <c r="C4729" s="6"/>
      <c r="E4729" s="2"/>
      <c r="F4729" s="2"/>
      <c r="G4729" s="2"/>
      <c r="H4729" s="2"/>
      <c r="I4729" s="2"/>
      <c r="J4729" s="2"/>
      <c r="K4729" s="2"/>
      <c r="M4729" s="2"/>
      <c r="N4729" s="71"/>
      <c r="O4729" s="71"/>
      <c r="P4729" s="4"/>
      <c r="Q4729" s="2"/>
      <c r="R4729" s="2"/>
      <c r="U4729" s="2"/>
      <c r="V4729" s="2"/>
      <c r="W4729" s="2"/>
      <c r="X4729" s="2"/>
      <c r="Y4729" s="2"/>
      <c r="Z4729" s="2"/>
      <c r="AA4729" s="2"/>
      <c r="AB4729" s="2"/>
      <c r="AE4729" s="1"/>
    </row>
    <row r="4730" spans="1:31">
      <c r="A4730" s="3"/>
      <c r="C4730" s="6"/>
      <c r="E4730" s="2"/>
      <c r="F4730" s="2"/>
      <c r="G4730" s="2"/>
      <c r="H4730" s="2"/>
      <c r="I4730" s="2"/>
      <c r="J4730" s="2"/>
      <c r="K4730" s="2"/>
      <c r="M4730" s="2"/>
      <c r="N4730" s="71"/>
      <c r="O4730" s="71"/>
      <c r="P4730" s="4"/>
      <c r="Q4730" s="2"/>
      <c r="R4730" s="2"/>
      <c r="U4730" s="2"/>
      <c r="V4730" s="2"/>
      <c r="W4730" s="2"/>
      <c r="X4730" s="2"/>
      <c r="Y4730" s="2"/>
      <c r="Z4730" s="2"/>
      <c r="AA4730" s="2"/>
      <c r="AB4730" s="2"/>
      <c r="AE4730" s="1"/>
    </row>
    <row r="4731" spans="1:31">
      <c r="A4731" s="3"/>
      <c r="E4731" s="2"/>
      <c r="F4731" s="2"/>
      <c r="G4731" s="2"/>
      <c r="H4731" s="3"/>
      <c r="I4731" s="2"/>
      <c r="J4731" s="6"/>
      <c r="K4731" s="2"/>
      <c r="M4731" s="2"/>
      <c r="N4731" s="70"/>
      <c r="O4731" s="70"/>
      <c r="P4731" s="4"/>
      <c r="Q4731" s="2"/>
      <c r="R4731" s="2"/>
      <c r="U4731" s="2"/>
      <c r="V4731" s="2"/>
      <c r="W4731" s="2"/>
      <c r="X4731" s="2"/>
      <c r="Y4731" s="2"/>
      <c r="Z4731" s="2"/>
      <c r="AA4731" s="2"/>
      <c r="AB4731" s="2"/>
      <c r="AD4731" s="6"/>
      <c r="AE4731" s="7"/>
    </row>
    <row r="4732" spans="1:31">
      <c r="A4732" s="3"/>
      <c r="C4732" s="6"/>
      <c r="E4732" s="2"/>
      <c r="F4732" s="2"/>
      <c r="G4732" s="2"/>
      <c r="H4732" s="2"/>
      <c r="I4732" s="2"/>
      <c r="J4732" s="2"/>
      <c r="K4732" s="2"/>
      <c r="M4732" s="2"/>
      <c r="N4732" s="71"/>
      <c r="O4732" s="71"/>
      <c r="P4732" s="4"/>
      <c r="Q4732" s="2"/>
      <c r="R4732" s="2"/>
      <c r="U4732" s="2"/>
      <c r="V4732" s="2"/>
      <c r="W4732" s="2"/>
      <c r="X4732" s="2"/>
      <c r="Y4732" s="2"/>
      <c r="Z4732" s="2"/>
      <c r="AA4732" s="2"/>
      <c r="AB4732" s="2"/>
      <c r="AE4732" s="1"/>
    </row>
    <row r="4733" spans="1:31">
      <c r="A4733" s="3"/>
      <c r="C4733" s="6"/>
      <c r="E4733" s="2"/>
      <c r="F4733" s="2"/>
      <c r="G4733" s="2"/>
      <c r="H4733" s="2"/>
      <c r="I4733" s="2"/>
      <c r="J4733" s="2"/>
      <c r="K4733" s="2"/>
      <c r="M4733" s="2"/>
      <c r="N4733" s="71"/>
      <c r="O4733" s="71"/>
      <c r="P4733" s="4"/>
      <c r="Q4733" s="2"/>
      <c r="R4733" s="2"/>
      <c r="U4733" s="2"/>
      <c r="V4733" s="2"/>
      <c r="W4733" s="2"/>
      <c r="X4733" s="2"/>
      <c r="Y4733" s="2"/>
      <c r="Z4733" s="2"/>
      <c r="AA4733" s="2"/>
      <c r="AB4733" s="2"/>
      <c r="AE4733" s="1"/>
    </row>
    <row r="4734" spans="1:31">
      <c r="A4734" s="3"/>
      <c r="C4734" s="6"/>
      <c r="E4734" s="2"/>
      <c r="F4734" s="2"/>
      <c r="G4734" s="2"/>
      <c r="H4734" s="2"/>
      <c r="I4734" s="2"/>
      <c r="J4734" s="2"/>
      <c r="K4734" s="2"/>
      <c r="M4734" s="2"/>
      <c r="N4734" s="71"/>
      <c r="O4734" s="71"/>
      <c r="P4734" s="4"/>
      <c r="Q4734" s="2"/>
      <c r="R4734" s="2"/>
      <c r="U4734" s="2"/>
      <c r="V4734" s="2"/>
      <c r="W4734" s="2"/>
      <c r="X4734" s="2"/>
      <c r="Y4734" s="2"/>
      <c r="Z4734" s="2"/>
      <c r="AA4734" s="2"/>
      <c r="AB4734" s="2"/>
      <c r="AE4734" s="1"/>
    </row>
    <row r="4735" spans="1:31">
      <c r="A4735" s="3"/>
      <c r="C4735" s="6"/>
      <c r="E4735" s="2"/>
      <c r="F4735" s="2"/>
      <c r="G4735" s="2"/>
      <c r="H4735" s="2"/>
      <c r="I4735" s="2"/>
      <c r="J4735" s="2"/>
      <c r="K4735" s="2"/>
      <c r="M4735" s="2"/>
      <c r="N4735" s="71"/>
      <c r="O4735" s="71"/>
      <c r="P4735" s="4"/>
      <c r="Q4735" s="2"/>
      <c r="R4735" s="2"/>
      <c r="U4735" s="2"/>
      <c r="V4735" s="2"/>
      <c r="W4735" s="2"/>
      <c r="X4735" s="2"/>
      <c r="Y4735" s="2"/>
      <c r="Z4735" s="2"/>
      <c r="AA4735" s="2"/>
      <c r="AB4735" s="2"/>
      <c r="AE4735" s="1"/>
    </row>
    <row r="4736" spans="1:31">
      <c r="A4736" s="3"/>
      <c r="C4736" s="6"/>
      <c r="E4736" s="2"/>
      <c r="F4736" s="2"/>
      <c r="G4736" s="2"/>
      <c r="H4736" s="2"/>
      <c r="I4736" s="2"/>
      <c r="J4736" s="2"/>
      <c r="K4736" s="2"/>
      <c r="M4736" s="2"/>
      <c r="N4736" s="71"/>
      <c r="O4736" s="71"/>
      <c r="P4736" s="4"/>
      <c r="Q4736" s="2"/>
      <c r="R4736" s="2"/>
      <c r="U4736" s="2"/>
      <c r="V4736" s="2"/>
      <c r="W4736" s="2"/>
      <c r="X4736" s="2"/>
      <c r="Y4736" s="2"/>
      <c r="Z4736" s="2"/>
      <c r="AA4736" s="2"/>
      <c r="AB4736" s="2"/>
      <c r="AE4736" s="1"/>
    </row>
    <row r="4737" spans="1:31">
      <c r="A4737" s="3"/>
      <c r="E4737" s="2"/>
      <c r="F4737" s="2"/>
      <c r="G4737" s="2"/>
      <c r="H4737" s="3"/>
      <c r="I4737" s="2"/>
      <c r="J4737" s="6"/>
      <c r="K4737" s="2"/>
      <c r="M4737" s="2"/>
      <c r="N4737" s="70"/>
      <c r="O4737" s="70"/>
      <c r="P4737" s="4"/>
      <c r="Q4737" s="2"/>
      <c r="R4737" s="2"/>
      <c r="U4737" s="2"/>
      <c r="V4737" s="2"/>
      <c r="W4737" s="2"/>
      <c r="X4737" s="2"/>
      <c r="Y4737" s="2"/>
      <c r="Z4737" s="2"/>
      <c r="AA4737" s="2"/>
      <c r="AB4737" s="3"/>
      <c r="AD4737" s="6"/>
      <c r="AE4737" s="1"/>
    </row>
    <row r="4738" spans="1:31">
      <c r="A4738" s="3"/>
      <c r="C4738" s="6"/>
      <c r="E4738" s="2"/>
      <c r="F4738" s="2"/>
      <c r="G4738" s="2"/>
      <c r="H4738" s="2"/>
      <c r="I4738" s="2"/>
      <c r="J4738" s="2"/>
      <c r="K4738" s="2"/>
      <c r="M4738" s="2"/>
      <c r="N4738" s="71"/>
      <c r="O4738" s="71"/>
      <c r="P4738" s="4"/>
      <c r="Q4738" s="2"/>
      <c r="R4738" s="2"/>
      <c r="U4738" s="2"/>
      <c r="V4738" s="2"/>
      <c r="W4738" s="2"/>
      <c r="X4738" s="2"/>
      <c r="Y4738" s="2"/>
      <c r="Z4738" s="2"/>
      <c r="AA4738" s="2"/>
      <c r="AB4738" s="2"/>
      <c r="AE4738" s="1"/>
    </row>
    <row r="4739" spans="1:31">
      <c r="A4739" s="3"/>
      <c r="E4739" s="2"/>
      <c r="F4739" s="2"/>
      <c r="G4739" s="2"/>
      <c r="H4739" s="3"/>
      <c r="I4739" s="2"/>
      <c r="J4739" s="6"/>
      <c r="K4739" s="2"/>
      <c r="M4739" s="2"/>
      <c r="N4739" s="70"/>
      <c r="O4739" s="70"/>
      <c r="P4739" s="4"/>
      <c r="Q4739" s="2"/>
      <c r="R4739" s="2"/>
      <c r="U4739" s="2"/>
      <c r="V4739" s="2"/>
      <c r="W4739" s="2"/>
      <c r="X4739" s="2"/>
      <c r="Y4739" s="2"/>
      <c r="Z4739" s="2"/>
      <c r="AA4739" s="2"/>
      <c r="AB4739" s="2"/>
      <c r="AD4739" s="6"/>
      <c r="AE4739" s="1"/>
    </row>
    <row r="4740" spans="1:31">
      <c r="A4740" s="3"/>
      <c r="C4740" s="6"/>
      <c r="E4740" s="2"/>
      <c r="F4740" s="2"/>
      <c r="G4740" s="2"/>
      <c r="H4740" s="2"/>
      <c r="I4740" s="2"/>
      <c r="J4740" s="2"/>
      <c r="K4740" s="2"/>
      <c r="M4740" s="2"/>
      <c r="N4740" s="71"/>
      <c r="O4740" s="71"/>
      <c r="P4740" s="4"/>
      <c r="Q4740" s="2"/>
      <c r="R4740" s="2"/>
      <c r="U4740" s="2"/>
      <c r="V4740" s="2"/>
      <c r="W4740" s="2"/>
      <c r="X4740" s="2"/>
      <c r="Y4740" s="2"/>
      <c r="Z4740" s="2"/>
      <c r="AA4740" s="2"/>
      <c r="AB4740" s="2"/>
      <c r="AE4740" s="1"/>
    </row>
    <row r="4741" spans="1:31">
      <c r="A4741" s="3"/>
      <c r="E4741" s="2"/>
      <c r="F4741" s="2"/>
      <c r="G4741" s="2"/>
      <c r="H4741" s="3"/>
      <c r="I4741" s="2"/>
      <c r="J4741" s="6"/>
      <c r="K4741" s="2"/>
      <c r="M4741" s="2"/>
      <c r="N4741" s="70"/>
      <c r="O4741" s="70"/>
      <c r="P4741" s="5"/>
      <c r="Q4741" s="2"/>
      <c r="R4741" s="2"/>
      <c r="U4741" s="2"/>
      <c r="V4741" s="2"/>
      <c r="W4741" s="2"/>
      <c r="X4741" s="2"/>
      <c r="Y4741" s="2"/>
      <c r="Z4741" s="2"/>
      <c r="AA4741" s="2"/>
      <c r="AB4741" s="2"/>
      <c r="AD4741" s="6"/>
      <c r="AE4741" s="1"/>
    </row>
    <row r="4742" spans="1:31">
      <c r="A4742" s="3"/>
      <c r="C4742" s="6"/>
      <c r="E4742" s="2"/>
      <c r="F4742" s="2"/>
      <c r="G4742" s="2"/>
      <c r="H4742" s="2"/>
      <c r="I4742" s="2"/>
      <c r="J4742" s="2"/>
      <c r="K4742" s="2"/>
      <c r="M4742" s="2"/>
      <c r="N4742" s="71"/>
      <c r="O4742" s="71"/>
      <c r="P4742" s="4"/>
      <c r="Q4742" s="2"/>
      <c r="R4742" s="2"/>
      <c r="U4742" s="2"/>
      <c r="V4742" s="2"/>
      <c r="W4742" s="2"/>
      <c r="X4742" s="2"/>
      <c r="Y4742" s="2"/>
      <c r="Z4742" s="2"/>
      <c r="AA4742" s="2"/>
      <c r="AB4742" s="2"/>
      <c r="AE4742" s="1"/>
    </row>
    <row r="4743" spans="1:31">
      <c r="A4743" s="3"/>
      <c r="C4743" s="6"/>
      <c r="E4743" s="2"/>
      <c r="F4743" s="2"/>
      <c r="G4743" s="2"/>
      <c r="H4743" s="2"/>
      <c r="I4743" s="2"/>
      <c r="J4743" s="2"/>
      <c r="K4743" s="2"/>
      <c r="M4743" s="2"/>
      <c r="N4743" s="71"/>
      <c r="O4743" s="71"/>
      <c r="P4743" s="4"/>
      <c r="Q4743" s="2"/>
      <c r="R4743" s="2"/>
      <c r="U4743" s="2"/>
      <c r="V4743" s="2"/>
      <c r="W4743" s="2"/>
      <c r="X4743" s="2"/>
      <c r="Y4743" s="2"/>
      <c r="Z4743" s="2"/>
      <c r="AA4743" s="2"/>
      <c r="AB4743" s="2"/>
      <c r="AE4743" s="1"/>
    </row>
    <row r="4744" spans="1:31">
      <c r="A4744" s="3"/>
      <c r="C4744" s="6"/>
      <c r="E4744" s="2"/>
      <c r="F4744" s="2"/>
      <c r="G4744" s="2"/>
      <c r="H4744" s="2"/>
      <c r="I4744" s="2"/>
      <c r="J4744" s="2"/>
      <c r="K4744" s="2"/>
      <c r="M4744" s="2"/>
      <c r="N4744" s="71"/>
      <c r="O4744" s="71"/>
      <c r="P4744" s="4"/>
      <c r="Q4744" s="2"/>
      <c r="R4744" s="2"/>
      <c r="U4744" s="2"/>
      <c r="V4744" s="2"/>
      <c r="W4744" s="2"/>
      <c r="X4744" s="2"/>
      <c r="Y4744" s="2"/>
      <c r="Z4744" s="2"/>
      <c r="AA4744" s="2"/>
      <c r="AB4744" s="2"/>
      <c r="AE4744" s="1"/>
    </row>
    <row r="4745" spans="1:31">
      <c r="A4745" s="3"/>
      <c r="C4745" s="6"/>
      <c r="E4745" s="2"/>
      <c r="F4745" s="2"/>
      <c r="G4745" s="2"/>
      <c r="H4745" s="2"/>
      <c r="I4745" s="2"/>
      <c r="J4745" s="2"/>
      <c r="K4745" s="2"/>
      <c r="M4745" s="2"/>
      <c r="N4745" s="71"/>
      <c r="O4745" s="71"/>
      <c r="P4745" s="4"/>
      <c r="Q4745" s="2"/>
      <c r="R4745" s="2"/>
      <c r="U4745" s="2"/>
      <c r="V4745" s="2"/>
      <c r="W4745" s="2"/>
      <c r="X4745" s="2"/>
      <c r="Y4745" s="2"/>
      <c r="Z4745" s="2"/>
      <c r="AA4745" s="2"/>
      <c r="AB4745" s="2"/>
      <c r="AE4745" s="1"/>
    </row>
    <row r="4746" spans="1:31">
      <c r="A4746" s="3"/>
      <c r="C4746" s="6"/>
      <c r="E4746" s="2"/>
      <c r="F4746" s="2"/>
      <c r="G4746" s="2"/>
      <c r="H4746" s="2"/>
      <c r="I4746" s="2"/>
      <c r="J4746" s="2"/>
      <c r="K4746" s="2"/>
      <c r="M4746" s="2"/>
      <c r="N4746" s="71"/>
      <c r="O4746" s="71"/>
      <c r="P4746" s="4"/>
      <c r="Q4746" s="2"/>
      <c r="R4746" s="2"/>
      <c r="U4746" s="2"/>
      <c r="V4746" s="2"/>
      <c r="W4746" s="2"/>
      <c r="X4746" s="2"/>
      <c r="Y4746" s="2"/>
      <c r="Z4746" s="2"/>
      <c r="AA4746" s="2"/>
      <c r="AB4746" s="2"/>
      <c r="AE4746" s="1"/>
    </row>
    <row r="4747" spans="1:31">
      <c r="A4747" s="3"/>
      <c r="C4747" s="6"/>
      <c r="E4747" s="2"/>
      <c r="F4747" s="2"/>
      <c r="G4747" s="2"/>
      <c r="H4747" s="2"/>
      <c r="I4747" s="2"/>
      <c r="J4747" s="2"/>
      <c r="K4747" s="2"/>
      <c r="M4747" s="2"/>
      <c r="N4747" s="71"/>
      <c r="O4747" s="71"/>
      <c r="P4747" s="4"/>
      <c r="Q4747" s="2"/>
      <c r="R4747" s="2"/>
      <c r="U4747" s="2"/>
      <c r="V4747" s="2"/>
      <c r="W4747" s="2"/>
      <c r="X4747" s="2"/>
      <c r="Y4747" s="2"/>
      <c r="Z4747" s="2"/>
      <c r="AA4747" s="2"/>
      <c r="AB4747" s="2"/>
      <c r="AE4747" s="1"/>
    </row>
    <row r="4748" spans="1:31">
      <c r="A4748" s="3"/>
      <c r="C4748" s="6"/>
      <c r="E4748" s="2"/>
      <c r="F4748" s="2"/>
      <c r="G4748" s="2"/>
      <c r="H4748" s="2"/>
      <c r="I4748" s="2"/>
      <c r="J4748" s="2"/>
      <c r="K4748" s="2"/>
      <c r="M4748" s="2"/>
      <c r="N4748" s="71"/>
      <c r="O4748" s="71"/>
      <c r="P4748" s="4"/>
      <c r="Q4748" s="2"/>
      <c r="R4748" s="2"/>
      <c r="U4748" s="2"/>
      <c r="V4748" s="2"/>
      <c r="W4748" s="2"/>
      <c r="X4748" s="2"/>
      <c r="Y4748" s="2"/>
      <c r="Z4748" s="2"/>
      <c r="AA4748" s="2"/>
      <c r="AB4748" s="2"/>
      <c r="AE4748" s="1"/>
    </row>
    <row r="4749" spans="1:31">
      <c r="A4749" s="3"/>
      <c r="C4749" s="6"/>
      <c r="E4749" s="2"/>
      <c r="F4749" s="2"/>
      <c r="G4749" s="2"/>
      <c r="H4749" s="2"/>
      <c r="I4749" s="2"/>
      <c r="J4749" s="2"/>
      <c r="K4749" s="2"/>
      <c r="M4749" s="2"/>
      <c r="N4749" s="71"/>
      <c r="O4749" s="71"/>
      <c r="P4749" s="4"/>
      <c r="Q4749" s="2"/>
      <c r="R4749" s="2"/>
      <c r="U4749" s="2"/>
      <c r="V4749" s="2"/>
      <c r="W4749" s="2"/>
      <c r="X4749" s="2"/>
      <c r="Y4749" s="2"/>
      <c r="Z4749" s="2"/>
      <c r="AA4749" s="2"/>
      <c r="AB4749" s="2"/>
      <c r="AE4749" s="1"/>
    </row>
    <row r="4750" spans="1:31">
      <c r="A4750" s="3"/>
      <c r="C4750" s="6"/>
      <c r="E4750" s="2"/>
      <c r="F4750" s="2"/>
      <c r="G4750" s="2"/>
      <c r="H4750" s="2"/>
      <c r="I4750" s="2"/>
      <c r="J4750" s="2"/>
      <c r="K4750" s="2"/>
      <c r="M4750" s="2"/>
      <c r="N4750" s="71"/>
      <c r="O4750" s="71"/>
      <c r="P4750" s="4"/>
      <c r="Q4750" s="2"/>
      <c r="R4750" s="2"/>
      <c r="U4750" s="2"/>
      <c r="V4750" s="2"/>
      <c r="W4750" s="2"/>
      <c r="X4750" s="2"/>
      <c r="Y4750" s="2"/>
      <c r="Z4750" s="2"/>
      <c r="AA4750" s="2"/>
      <c r="AB4750" s="2"/>
      <c r="AE4750" s="1"/>
    </row>
    <row r="4751" spans="1:31">
      <c r="A4751" s="3"/>
      <c r="E4751" s="2"/>
      <c r="F4751" s="2"/>
      <c r="G4751" s="2"/>
      <c r="H4751" s="3"/>
      <c r="I4751" s="2"/>
      <c r="J4751" s="6"/>
      <c r="K4751" s="2"/>
      <c r="M4751" s="2"/>
      <c r="N4751" s="70"/>
      <c r="O4751" s="70"/>
      <c r="P4751" s="4"/>
      <c r="Q4751" s="2"/>
      <c r="R4751" s="2"/>
      <c r="U4751" s="2"/>
      <c r="V4751" s="2"/>
      <c r="W4751" s="2"/>
      <c r="X4751" s="2"/>
      <c r="Y4751" s="2"/>
      <c r="Z4751" s="2"/>
      <c r="AA4751" s="2"/>
      <c r="AB4751" s="2"/>
      <c r="AD4751" s="6"/>
      <c r="AE4751" s="1"/>
    </row>
    <row r="4752" spans="1:31">
      <c r="A4752" s="3"/>
      <c r="C4752" s="6"/>
      <c r="E4752" s="2"/>
      <c r="F4752" s="2"/>
      <c r="G4752" s="2"/>
      <c r="H4752" s="2"/>
      <c r="I4752" s="2"/>
      <c r="J4752" s="2"/>
      <c r="K4752" s="2"/>
      <c r="M4752" s="2"/>
      <c r="N4752" s="71"/>
      <c r="O4752" s="71"/>
      <c r="P4752" s="4"/>
      <c r="Q4752" s="2"/>
      <c r="R4752" s="2"/>
      <c r="U4752" s="2"/>
      <c r="V4752" s="2"/>
      <c r="W4752" s="2"/>
      <c r="X4752" s="2"/>
      <c r="Y4752" s="2"/>
      <c r="Z4752" s="2"/>
      <c r="AA4752" s="2"/>
      <c r="AB4752" s="2"/>
      <c r="AE4752" s="1"/>
    </row>
    <row r="4753" spans="1:31">
      <c r="A4753" s="3"/>
      <c r="C4753" s="6"/>
      <c r="E4753" s="2"/>
      <c r="F4753" s="2"/>
      <c r="G4753" s="2"/>
      <c r="H4753" s="2"/>
      <c r="I4753" s="2"/>
      <c r="J4753" s="2"/>
      <c r="K4753" s="2"/>
      <c r="M4753" s="2"/>
      <c r="N4753" s="71"/>
      <c r="O4753" s="71"/>
      <c r="P4753" s="4"/>
      <c r="Q4753" s="2"/>
      <c r="R4753" s="2"/>
      <c r="U4753" s="2"/>
      <c r="V4753" s="2"/>
      <c r="W4753" s="2"/>
      <c r="X4753" s="2"/>
      <c r="Y4753" s="2"/>
      <c r="Z4753" s="2"/>
      <c r="AA4753" s="2"/>
      <c r="AB4753" s="2"/>
      <c r="AE4753" s="1"/>
    </row>
    <row r="4754" spans="1:31">
      <c r="A4754" s="3"/>
      <c r="C4754" s="6"/>
      <c r="E4754" s="2"/>
      <c r="F4754" s="2"/>
      <c r="G4754" s="2"/>
      <c r="H4754" s="2"/>
      <c r="I4754" s="2"/>
      <c r="J4754" s="2"/>
      <c r="K4754" s="2"/>
      <c r="M4754" s="2"/>
      <c r="N4754" s="71"/>
      <c r="O4754" s="71"/>
      <c r="P4754" s="4"/>
      <c r="Q4754" s="2"/>
      <c r="R4754" s="2"/>
      <c r="U4754" s="2"/>
      <c r="V4754" s="2"/>
      <c r="W4754" s="2"/>
      <c r="X4754" s="2"/>
      <c r="Y4754" s="2"/>
      <c r="Z4754" s="2"/>
      <c r="AA4754" s="2"/>
      <c r="AB4754" s="2"/>
      <c r="AE4754" s="1"/>
    </row>
    <row r="4755" spans="1:31">
      <c r="A4755" s="3"/>
      <c r="C4755" s="6"/>
      <c r="E4755" s="2"/>
      <c r="F4755" s="2"/>
      <c r="G4755" s="2"/>
      <c r="H4755" s="2"/>
      <c r="I4755" s="2"/>
      <c r="J4755" s="2"/>
      <c r="K4755" s="2"/>
      <c r="M4755" s="2"/>
      <c r="N4755" s="71"/>
      <c r="O4755" s="71"/>
      <c r="P4755" s="4"/>
      <c r="Q4755" s="2"/>
      <c r="R4755" s="2"/>
      <c r="U4755" s="2"/>
      <c r="V4755" s="2"/>
      <c r="W4755" s="2"/>
      <c r="X4755" s="2"/>
      <c r="Y4755" s="2"/>
      <c r="Z4755" s="2"/>
      <c r="AA4755" s="2"/>
      <c r="AB4755" s="2"/>
      <c r="AE4755" s="1"/>
    </row>
    <row r="4756" spans="1:31">
      <c r="A4756" s="3"/>
      <c r="C4756" s="6"/>
      <c r="E4756" s="2"/>
      <c r="F4756" s="2"/>
      <c r="G4756" s="2"/>
      <c r="H4756" s="2"/>
      <c r="I4756" s="2"/>
      <c r="J4756" s="2"/>
      <c r="K4756" s="2"/>
      <c r="M4756" s="2"/>
      <c r="N4756" s="71"/>
      <c r="O4756" s="71"/>
      <c r="P4756" s="4"/>
      <c r="Q4756" s="2"/>
      <c r="R4756" s="2"/>
      <c r="U4756" s="2"/>
      <c r="V4756" s="2"/>
      <c r="W4756" s="2"/>
      <c r="X4756" s="2"/>
      <c r="Y4756" s="2"/>
      <c r="Z4756" s="2"/>
      <c r="AA4756" s="2"/>
      <c r="AB4756" s="2"/>
      <c r="AE4756" s="1"/>
    </row>
    <row r="4757" spans="1:31">
      <c r="A4757" s="3"/>
      <c r="C4757" s="6"/>
      <c r="E4757" s="2"/>
      <c r="F4757" s="2"/>
      <c r="G4757" s="2"/>
      <c r="H4757" s="2"/>
      <c r="I4757" s="2"/>
      <c r="J4757" s="2"/>
      <c r="K4757" s="2"/>
      <c r="M4757" s="2"/>
      <c r="N4757" s="71"/>
      <c r="O4757" s="71"/>
      <c r="P4757" s="4"/>
      <c r="Q4757" s="2"/>
      <c r="R4757" s="2"/>
      <c r="U4757" s="2"/>
      <c r="V4757" s="2"/>
      <c r="W4757" s="2"/>
      <c r="X4757" s="2"/>
      <c r="Y4757" s="2"/>
      <c r="Z4757" s="2"/>
      <c r="AA4757" s="2"/>
      <c r="AB4757" s="2"/>
      <c r="AE4757" s="1"/>
    </row>
    <row r="4758" spans="1:31">
      <c r="A4758" s="3"/>
      <c r="E4758" s="2"/>
      <c r="F4758" s="2"/>
      <c r="G4758" s="2"/>
      <c r="H4758" s="3"/>
      <c r="I4758" s="2"/>
      <c r="J4758" s="6"/>
      <c r="K4758" s="2"/>
      <c r="M4758" s="3"/>
      <c r="N4758" s="71"/>
      <c r="O4758" s="71"/>
      <c r="P4758" s="5"/>
      <c r="Q4758" s="2"/>
      <c r="R4758" s="2"/>
      <c r="U4758" s="2"/>
      <c r="V4758" s="2"/>
      <c r="W4758" s="2"/>
      <c r="X4758" s="2"/>
      <c r="Y4758" s="2"/>
      <c r="Z4758" s="2"/>
      <c r="AA4758" s="2"/>
      <c r="AB4758" s="2"/>
      <c r="AD4758" s="6"/>
      <c r="AE4758" s="7"/>
    </row>
    <row r="4759" spans="1:31">
      <c r="A4759" s="3"/>
      <c r="C4759" s="6"/>
      <c r="E4759" s="2"/>
      <c r="F4759" s="2"/>
      <c r="G4759" s="2"/>
      <c r="H4759" s="2"/>
      <c r="I4759" s="2"/>
      <c r="J4759" s="2"/>
      <c r="K4759" s="2"/>
      <c r="M4759" s="2"/>
      <c r="N4759" s="71"/>
      <c r="O4759" s="71"/>
      <c r="P4759" s="4"/>
      <c r="Q4759" s="2"/>
      <c r="R4759" s="2"/>
      <c r="U4759" s="2"/>
      <c r="V4759" s="2"/>
      <c r="W4759" s="2"/>
      <c r="X4759" s="2"/>
      <c r="Y4759" s="2"/>
      <c r="Z4759" s="2"/>
      <c r="AA4759" s="2"/>
      <c r="AB4759" s="2"/>
      <c r="AE4759" s="1"/>
    </row>
    <row r="4760" spans="1:31">
      <c r="A4760" s="3"/>
      <c r="C4760" s="6"/>
      <c r="E4760" s="2"/>
      <c r="F4760" s="2"/>
      <c r="G4760" s="2"/>
      <c r="H4760" s="2"/>
      <c r="I4760" s="2"/>
      <c r="J4760" s="2"/>
      <c r="K4760" s="2"/>
      <c r="M4760" s="2"/>
      <c r="N4760" s="71"/>
      <c r="O4760" s="71"/>
      <c r="P4760" s="4"/>
      <c r="Q4760" s="2"/>
      <c r="R4760" s="2"/>
      <c r="U4760" s="2"/>
      <c r="V4760" s="2"/>
      <c r="W4760" s="2"/>
      <c r="X4760" s="2"/>
      <c r="Y4760" s="2"/>
      <c r="Z4760" s="2"/>
      <c r="AA4760" s="2"/>
      <c r="AB4760" s="2"/>
      <c r="AE4760" s="1"/>
    </row>
    <row r="4761" spans="1:31">
      <c r="A4761" s="3"/>
      <c r="E4761" s="2"/>
      <c r="F4761" s="2"/>
      <c r="G4761" s="2"/>
      <c r="H4761" s="3"/>
      <c r="I4761" s="2"/>
      <c r="J4761" s="6"/>
      <c r="K4761" s="2"/>
      <c r="M4761" s="3"/>
      <c r="N4761" s="71"/>
      <c r="O4761" s="71"/>
      <c r="P4761" s="5"/>
      <c r="Q4761" s="2"/>
      <c r="R4761" s="2"/>
      <c r="U4761" s="2"/>
      <c r="V4761" s="2"/>
      <c r="W4761" s="2"/>
      <c r="X4761" s="2"/>
      <c r="Y4761" s="2"/>
      <c r="Z4761" s="2"/>
      <c r="AA4761" s="2"/>
      <c r="AB4761" s="2"/>
      <c r="AE4761" s="1"/>
    </row>
    <row r="4762" spans="1:31">
      <c r="A4762" s="3"/>
      <c r="C4762" s="6"/>
      <c r="E4762" s="2"/>
      <c r="F4762" s="2"/>
      <c r="G4762" s="2"/>
      <c r="H4762" s="2"/>
      <c r="I4762" s="2"/>
      <c r="J4762" s="2"/>
      <c r="K4762" s="2"/>
      <c r="M4762" s="2"/>
      <c r="N4762" s="71"/>
      <c r="O4762" s="71"/>
      <c r="P4762" s="4"/>
      <c r="Q4762" s="2"/>
      <c r="R4762" s="2"/>
      <c r="U4762" s="2"/>
      <c r="V4762" s="2"/>
      <c r="W4762" s="2"/>
      <c r="X4762" s="2"/>
      <c r="Y4762" s="2"/>
      <c r="Z4762" s="2"/>
      <c r="AA4762" s="2"/>
      <c r="AB4762" s="2"/>
      <c r="AE4762" s="1"/>
    </row>
    <row r="4763" spans="1:31">
      <c r="A4763" s="3"/>
      <c r="C4763" s="6"/>
      <c r="E4763" s="2"/>
      <c r="F4763" s="2"/>
      <c r="G4763" s="2"/>
      <c r="H4763" s="2"/>
      <c r="I4763" s="2"/>
      <c r="J4763" s="2"/>
      <c r="K4763" s="2"/>
      <c r="M4763" s="2"/>
      <c r="N4763" s="71"/>
      <c r="O4763" s="71"/>
      <c r="P4763" s="4"/>
      <c r="Q4763" s="2"/>
      <c r="R4763" s="2"/>
      <c r="U4763" s="2"/>
      <c r="V4763" s="2"/>
      <c r="W4763" s="2"/>
      <c r="X4763" s="2"/>
      <c r="Y4763" s="2"/>
      <c r="Z4763" s="2"/>
      <c r="AA4763" s="2"/>
      <c r="AB4763" s="2"/>
      <c r="AE4763" s="1"/>
    </row>
    <row r="4764" spans="1:31">
      <c r="A4764" s="3"/>
      <c r="C4764" s="6"/>
      <c r="E4764" s="2"/>
      <c r="F4764" s="2"/>
      <c r="G4764" s="2"/>
      <c r="H4764" s="2"/>
      <c r="I4764" s="2"/>
      <c r="J4764" s="2"/>
      <c r="K4764" s="2"/>
      <c r="M4764" s="2"/>
      <c r="N4764" s="71"/>
      <c r="O4764" s="71"/>
      <c r="P4764" s="4"/>
      <c r="Q4764" s="2"/>
      <c r="R4764" s="2"/>
      <c r="U4764" s="2"/>
      <c r="V4764" s="2"/>
      <c r="W4764" s="2"/>
      <c r="X4764" s="2"/>
      <c r="Y4764" s="2"/>
      <c r="Z4764" s="2"/>
      <c r="AA4764" s="2"/>
      <c r="AB4764" s="2"/>
      <c r="AE4764" s="1"/>
    </row>
    <row r="4765" spans="1:31">
      <c r="A4765" s="3"/>
      <c r="C4765" s="6"/>
      <c r="E4765" s="2"/>
      <c r="F4765" s="2"/>
      <c r="G4765" s="2"/>
      <c r="H4765" s="2"/>
      <c r="I4765" s="2"/>
      <c r="J4765" s="2"/>
      <c r="K4765" s="2"/>
      <c r="M4765" s="2"/>
      <c r="N4765" s="71"/>
      <c r="O4765" s="71"/>
      <c r="P4765" s="4"/>
      <c r="Q4765" s="2"/>
      <c r="R4765" s="2"/>
      <c r="U4765" s="2"/>
      <c r="V4765" s="2"/>
      <c r="W4765" s="2"/>
      <c r="X4765" s="2"/>
      <c r="Y4765" s="2"/>
      <c r="Z4765" s="2"/>
      <c r="AA4765" s="2"/>
      <c r="AB4765" s="2"/>
      <c r="AE4765" s="1"/>
    </row>
    <row r="4766" spans="1:31">
      <c r="A4766" s="3"/>
      <c r="C4766" s="6"/>
      <c r="E4766" s="2"/>
      <c r="F4766" s="2"/>
      <c r="G4766" s="2"/>
      <c r="H4766" s="2"/>
      <c r="I4766" s="2"/>
      <c r="J4766" s="2"/>
      <c r="K4766" s="2"/>
      <c r="M4766" s="2"/>
      <c r="N4766" s="71"/>
      <c r="O4766" s="71"/>
      <c r="P4766" s="4"/>
      <c r="Q4766" s="2"/>
      <c r="R4766" s="2"/>
      <c r="U4766" s="2"/>
      <c r="V4766" s="2"/>
      <c r="W4766" s="2"/>
      <c r="X4766" s="2"/>
      <c r="Y4766" s="2"/>
      <c r="Z4766" s="2"/>
      <c r="AA4766" s="2"/>
      <c r="AB4766" s="2"/>
      <c r="AE4766" s="1"/>
    </row>
    <row r="4767" spans="1:31">
      <c r="A4767" s="3"/>
      <c r="C4767" s="6"/>
      <c r="E4767" s="2"/>
      <c r="F4767" s="2"/>
      <c r="G4767" s="2"/>
      <c r="H4767" s="2"/>
      <c r="I4767" s="2"/>
      <c r="J4767" s="2"/>
      <c r="K4767" s="2"/>
      <c r="M4767" s="2"/>
      <c r="N4767" s="71"/>
      <c r="O4767" s="71"/>
      <c r="P4767" s="4"/>
      <c r="Q4767" s="2"/>
      <c r="R4767" s="2"/>
      <c r="U4767" s="2"/>
      <c r="V4767" s="2"/>
      <c r="W4767" s="2"/>
      <c r="X4767" s="2"/>
      <c r="Y4767" s="2"/>
      <c r="Z4767" s="2"/>
      <c r="AA4767" s="2"/>
      <c r="AB4767" s="2"/>
      <c r="AE4767" s="1"/>
    </row>
    <row r="4768" spans="1:31">
      <c r="A4768" s="3"/>
      <c r="C4768" s="6"/>
      <c r="E4768" s="2"/>
      <c r="F4768" s="2"/>
      <c r="G4768" s="2"/>
      <c r="H4768" s="2"/>
      <c r="I4768" s="2"/>
      <c r="J4768" s="2"/>
      <c r="K4768" s="2"/>
      <c r="M4768" s="2"/>
      <c r="N4768" s="71"/>
      <c r="O4768" s="71"/>
      <c r="P4768" s="4"/>
      <c r="Q4768" s="2"/>
      <c r="R4768" s="2"/>
      <c r="U4768" s="2"/>
      <c r="V4768" s="2"/>
      <c r="W4768" s="2"/>
      <c r="X4768" s="2"/>
      <c r="Y4768" s="2"/>
      <c r="Z4768" s="2"/>
      <c r="AA4768" s="2"/>
      <c r="AB4768" s="2"/>
      <c r="AE4768" s="1"/>
    </row>
    <row r="4769" spans="1:31">
      <c r="A4769" s="3"/>
      <c r="C4769" s="6"/>
      <c r="E4769" s="2"/>
      <c r="F4769" s="2"/>
      <c r="G4769" s="2"/>
      <c r="H4769" s="2"/>
      <c r="I4769" s="2"/>
      <c r="J4769" s="2"/>
      <c r="K4769" s="2"/>
      <c r="M4769" s="2"/>
      <c r="N4769" s="71"/>
      <c r="O4769" s="71"/>
      <c r="P4769" s="4"/>
      <c r="Q4769" s="2"/>
      <c r="R4769" s="2"/>
      <c r="U4769" s="2"/>
      <c r="V4769" s="2"/>
      <c r="W4769" s="2"/>
      <c r="X4769" s="2"/>
      <c r="Y4769" s="2"/>
      <c r="Z4769" s="2"/>
      <c r="AA4769" s="2"/>
      <c r="AB4769" s="2"/>
      <c r="AE4769" s="1"/>
    </row>
    <row r="4770" spans="1:31">
      <c r="A4770" s="3"/>
      <c r="C4770" s="6"/>
      <c r="E4770" s="2"/>
      <c r="F4770" s="2"/>
      <c r="G4770" s="2"/>
      <c r="H4770" s="2"/>
      <c r="I4770" s="2"/>
      <c r="J4770" s="2"/>
      <c r="K4770" s="2"/>
      <c r="M4770" s="2"/>
      <c r="N4770" s="71"/>
      <c r="O4770" s="71"/>
      <c r="P4770" s="4"/>
      <c r="Q4770" s="2"/>
      <c r="R4770" s="2"/>
      <c r="U4770" s="2"/>
      <c r="V4770" s="2"/>
      <c r="W4770" s="2"/>
      <c r="X4770" s="2"/>
      <c r="Y4770" s="2"/>
      <c r="Z4770" s="2"/>
      <c r="AA4770" s="2"/>
      <c r="AB4770" s="2"/>
      <c r="AE4770" s="1"/>
    </row>
    <row r="4771" spans="1:31">
      <c r="A4771" s="3"/>
      <c r="C4771" s="6"/>
      <c r="E4771" s="2"/>
      <c r="F4771" s="2"/>
      <c r="G4771" s="2"/>
      <c r="H4771" s="2"/>
      <c r="I4771" s="2"/>
      <c r="J4771" s="2"/>
      <c r="K4771" s="2"/>
      <c r="M4771" s="2"/>
      <c r="N4771" s="71"/>
      <c r="O4771" s="71"/>
      <c r="P4771" s="4"/>
      <c r="Q4771" s="2"/>
      <c r="R4771" s="2"/>
      <c r="U4771" s="2"/>
      <c r="V4771" s="2"/>
      <c r="W4771" s="2"/>
      <c r="X4771" s="2"/>
      <c r="Y4771" s="2"/>
      <c r="Z4771" s="2"/>
      <c r="AA4771" s="2"/>
      <c r="AB4771" s="2"/>
      <c r="AE4771" s="1"/>
    </row>
    <row r="4772" spans="1:31">
      <c r="A4772" s="3"/>
      <c r="E4772" s="2"/>
      <c r="F4772" s="2"/>
      <c r="G4772" s="2"/>
      <c r="H4772" s="3"/>
      <c r="I4772" s="2"/>
      <c r="J4772" s="6"/>
      <c r="K4772" s="2"/>
      <c r="M4772" s="2"/>
      <c r="N4772" s="70"/>
      <c r="O4772" s="70"/>
      <c r="P4772" s="5"/>
      <c r="Q4772" s="2"/>
      <c r="R4772" s="2"/>
      <c r="U4772" s="2"/>
      <c r="V4772" s="2"/>
      <c r="W4772" s="2"/>
      <c r="X4772" s="2"/>
      <c r="Y4772" s="2"/>
      <c r="Z4772" s="2"/>
      <c r="AA4772" s="2"/>
      <c r="AB4772" s="2"/>
      <c r="AD4772" s="6"/>
      <c r="AE4772" s="1"/>
    </row>
    <row r="4773" spans="1:31">
      <c r="A4773" s="3"/>
      <c r="E4773" s="2"/>
      <c r="F4773" s="2"/>
      <c r="G4773" s="2"/>
      <c r="H4773" s="3"/>
      <c r="I4773" s="2"/>
      <c r="J4773" s="6"/>
      <c r="K4773" s="2"/>
      <c r="M4773" s="3"/>
      <c r="N4773" s="71"/>
      <c r="O4773" s="71"/>
      <c r="P4773" s="5"/>
      <c r="Q4773" s="2"/>
      <c r="R4773" s="2"/>
      <c r="U4773" s="2"/>
      <c r="V4773" s="2"/>
      <c r="W4773" s="2"/>
      <c r="X4773" s="2"/>
      <c r="Y4773" s="2"/>
      <c r="Z4773" s="2"/>
      <c r="AA4773" s="2"/>
      <c r="AB4773" s="2"/>
      <c r="AD4773" s="6"/>
      <c r="AE4773" s="1"/>
    </row>
    <row r="4774" spans="1:31">
      <c r="A4774" s="3"/>
      <c r="C4774" s="6"/>
      <c r="E4774" s="2"/>
      <c r="F4774" s="2"/>
      <c r="G4774" s="2"/>
      <c r="H4774" s="2"/>
      <c r="I4774" s="2"/>
      <c r="J4774" s="2"/>
      <c r="K4774" s="2"/>
      <c r="M4774" s="2"/>
      <c r="N4774" s="71"/>
      <c r="O4774" s="71"/>
      <c r="P4774" s="4"/>
      <c r="Q4774" s="2"/>
      <c r="R4774" s="2"/>
      <c r="U4774" s="2"/>
      <c r="V4774" s="2"/>
      <c r="W4774" s="2"/>
      <c r="X4774" s="2"/>
      <c r="Y4774" s="2"/>
      <c r="Z4774" s="2"/>
      <c r="AA4774" s="2"/>
      <c r="AB4774" s="2"/>
      <c r="AE4774" s="1"/>
    </row>
    <row r="4775" spans="1:31">
      <c r="A4775" s="3"/>
      <c r="C4775" s="6"/>
      <c r="E4775" s="2"/>
      <c r="F4775" s="2"/>
      <c r="G4775" s="2"/>
      <c r="H4775" s="2"/>
      <c r="I4775" s="2"/>
      <c r="J4775" s="2"/>
      <c r="K4775" s="2"/>
      <c r="M4775" s="2"/>
      <c r="N4775" s="71"/>
      <c r="O4775" s="71"/>
      <c r="P4775" s="4"/>
      <c r="Q4775" s="2"/>
      <c r="R4775" s="2"/>
      <c r="U4775" s="2"/>
      <c r="V4775" s="2"/>
      <c r="W4775" s="2"/>
      <c r="X4775" s="2"/>
      <c r="Y4775" s="2"/>
      <c r="Z4775" s="2"/>
      <c r="AA4775" s="2"/>
      <c r="AB4775" s="2"/>
      <c r="AE4775" s="1"/>
    </row>
    <row r="4776" spans="1:31">
      <c r="A4776" s="3"/>
      <c r="C4776" s="6"/>
      <c r="E4776" s="2"/>
      <c r="F4776" s="2"/>
      <c r="G4776" s="2"/>
      <c r="H4776" s="2"/>
      <c r="I4776" s="2"/>
      <c r="J4776" s="2"/>
      <c r="K4776" s="2"/>
      <c r="M4776" s="2"/>
      <c r="N4776" s="71"/>
      <c r="O4776" s="71"/>
      <c r="P4776" s="4"/>
      <c r="Q4776" s="2"/>
      <c r="R4776" s="2"/>
      <c r="U4776" s="2"/>
      <c r="V4776" s="2"/>
      <c r="W4776" s="2"/>
      <c r="X4776" s="2"/>
      <c r="Y4776" s="2"/>
      <c r="Z4776" s="2"/>
      <c r="AA4776" s="2"/>
      <c r="AB4776" s="2"/>
      <c r="AE4776" s="1"/>
    </row>
    <row r="4777" spans="1:31">
      <c r="A4777" s="3"/>
      <c r="C4777" s="6"/>
      <c r="E4777" s="2"/>
      <c r="F4777" s="2"/>
      <c r="G4777" s="2"/>
      <c r="H4777" s="2"/>
      <c r="I4777" s="2"/>
      <c r="J4777" s="2"/>
      <c r="K4777" s="2"/>
      <c r="M4777" s="2"/>
      <c r="N4777" s="71"/>
      <c r="O4777" s="71"/>
      <c r="P4777" s="4"/>
      <c r="Q4777" s="2"/>
      <c r="R4777" s="2"/>
      <c r="U4777" s="2"/>
      <c r="V4777" s="2"/>
      <c r="W4777" s="2"/>
      <c r="X4777" s="2"/>
      <c r="Y4777" s="2"/>
      <c r="Z4777" s="2"/>
      <c r="AA4777" s="2"/>
      <c r="AB4777" s="2"/>
      <c r="AE4777" s="1"/>
    </row>
    <row r="4778" spans="1:31">
      <c r="A4778" s="3"/>
      <c r="E4778" s="2"/>
      <c r="F4778" s="2"/>
      <c r="G4778" s="2"/>
      <c r="H4778" s="2"/>
      <c r="I4778" s="2"/>
      <c r="J4778" s="6"/>
      <c r="K4778" s="2"/>
      <c r="M4778" s="3"/>
      <c r="N4778" s="71"/>
      <c r="O4778" s="71"/>
      <c r="P4778" s="4"/>
      <c r="Q4778" s="2"/>
      <c r="R4778" s="2"/>
      <c r="U4778" s="2"/>
      <c r="V4778" s="2"/>
      <c r="W4778" s="2"/>
      <c r="X4778" s="2"/>
      <c r="Y4778" s="2"/>
      <c r="Z4778" s="2"/>
      <c r="AA4778" s="2"/>
      <c r="AB4778" s="2"/>
      <c r="AD4778" s="6"/>
      <c r="AE4778" s="1"/>
    </row>
    <row r="4779" spans="1:31">
      <c r="A4779" s="3"/>
      <c r="C4779" s="6"/>
      <c r="E4779" s="2"/>
      <c r="F4779" s="2"/>
      <c r="G4779" s="2"/>
      <c r="H4779" s="2"/>
      <c r="I4779" s="2"/>
      <c r="J4779" s="2"/>
      <c r="K4779" s="2"/>
      <c r="M4779" s="2"/>
      <c r="N4779" s="71"/>
      <c r="O4779" s="71"/>
      <c r="P4779" s="4"/>
      <c r="Q4779" s="2"/>
      <c r="R4779" s="2"/>
      <c r="U4779" s="2"/>
      <c r="V4779" s="2"/>
      <c r="W4779" s="2"/>
      <c r="X4779" s="2"/>
      <c r="Y4779" s="2"/>
      <c r="Z4779" s="2"/>
      <c r="AA4779" s="2"/>
      <c r="AB4779" s="2"/>
      <c r="AE4779" s="1"/>
    </row>
    <row r="4780" spans="1:31">
      <c r="A4780" s="3"/>
      <c r="C4780" s="6"/>
      <c r="E4780" s="2"/>
      <c r="F4780" s="2"/>
      <c r="G4780" s="2"/>
      <c r="H4780" s="2"/>
      <c r="I4780" s="2"/>
      <c r="J4780" s="2"/>
      <c r="K4780" s="2"/>
      <c r="M4780" s="2"/>
      <c r="N4780" s="71"/>
      <c r="O4780" s="71"/>
      <c r="P4780" s="4"/>
      <c r="Q4780" s="2"/>
      <c r="R4780" s="2"/>
      <c r="U4780" s="2"/>
      <c r="V4780" s="2"/>
      <c r="W4780" s="2"/>
      <c r="X4780" s="2"/>
      <c r="Y4780" s="2"/>
      <c r="Z4780" s="2"/>
      <c r="AA4780" s="2"/>
      <c r="AB4780" s="2"/>
      <c r="AE4780" s="1"/>
    </row>
    <row r="4781" spans="1:31">
      <c r="A4781" s="3"/>
      <c r="C4781" s="6"/>
      <c r="E4781" s="2"/>
      <c r="F4781" s="2"/>
      <c r="G4781" s="2"/>
      <c r="H4781" s="2"/>
      <c r="I4781" s="2"/>
      <c r="J4781" s="2"/>
      <c r="K4781" s="2"/>
      <c r="M4781" s="2"/>
      <c r="N4781" s="71"/>
      <c r="O4781" s="71"/>
      <c r="P4781" s="4"/>
      <c r="Q4781" s="2"/>
      <c r="R4781" s="2"/>
      <c r="U4781" s="2"/>
      <c r="V4781" s="2"/>
      <c r="W4781" s="2"/>
      <c r="X4781" s="2"/>
      <c r="Y4781" s="2"/>
      <c r="Z4781" s="2"/>
      <c r="AA4781" s="2"/>
      <c r="AB4781" s="2"/>
      <c r="AE4781" s="1"/>
    </row>
    <row r="4782" spans="1:31">
      <c r="A4782" s="3"/>
      <c r="C4782" s="6"/>
      <c r="E4782" s="2"/>
      <c r="F4782" s="2"/>
      <c r="G4782" s="2"/>
      <c r="H4782" s="2"/>
      <c r="I4782" s="2"/>
      <c r="J4782" s="2"/>
      <c r="K4782" s="2"/>
      <c r="M4782" s="2"/>
      <c r="N4782" s="71"/>
      <c r="O4782" s="71"/>
      <c r="P4782" s="4"/>
      <c r="Q4782" s="2"/>
      <c r="R4782" s="2"/>
      <c r="U4782" s="2"/>
      <c r="V4782" s="2"/>
      <c r="W4782" s="2"/>
      <c r="X4782" s="2"/>
      <c r="Y4782" s="2"/>
      <c r="Z4782" s="2"/>
      <c r="AA4782" s="2"/>
      <c r="AB4782" s="2"/>
      <c r="AE4782" s="1"/>
    </row>
    <row r="4783" spans="1:31">
      <c r="A4783" s="3"/>
      <c r="C4783" s="6"/>
      <c r="E4783" s="2"/>
      <c r="F4783" s="2"/>
      <c r="G4783" s="2"/>
      <c r="H4783" s="2"/>
      <c r="I4783" s="2"/>
      <c r="J4783" s="2"/>
      <c r="K4783" s="2"/>
      <c r="M4783" s="2"/>
      <c r="N4783" s="71"/>
      <c r="O4783" s="71"/>
      <c r="P4783" s="4"/>
      <c r="Q4783" s="2"/>
      <c r="R4783" s="2"/>
      <c r="U4783" s="2"/>
      <c r="V4783" s="2"/>
      <c r="W4783" s="2"/>
      <c r="X4783" s="2"/>
      <c r="Y4783" s="2"/>
      <c r="Z4783" s="2"/>
      <c r="AA4783" s="2"/>
      <c r="AB4783" s="2"/>
      <c r="AE4783" s="1"/>
    </row>
    <row r="4784" spans="1:31">
      <c r="A4784" s="3"/>
      <c r="C4784" s="6"/>
      <c r="E4784" s="2"/>
      <c r="F4784" s="2"/>
      <c r="G4784" s="2"/>
      <c r="H4784" s="2"/>
      <c r="I4784" s="2"/>
      <c r="J4784" s="2"/>
      <c r="K4784" s="2"/>
      <c r="M4784" s="2"/>
      <c r="N4784" s="71"/>
      <c r="O4784" s="71"/>
      <c r="P4784" s="4"/>
      <c r="Q4784" s="2"/>
      <c r="R4784" s="2"/>
      <c r="U4784" s="2"/>
      <c r="V4784" s="2"/>
      <c r="W4784" s="2"/>
      <c r="X4784" s="2"/>
      <c r="Y4784" s="2"/>
      <c r="Z4784" s="2"/>
      <c r="AA4784" s="2"/>
      <c r="AB4784" s="2"/>
      <c r="AE4784" s="1"/>
    </row>
    <row r="4785" spans="1:31">
      <c r="A4785" s="3"/>
      <c r="C4785" s="6"/>
      <c r="E4785" s="2"/>
      <c r="F4785" s="2"/>
      <c r="G4785" s="2"/>
      <c r="H4785" s="2"/>
      <c r="I4785" s="2"/>
      <c r="J4785" s="2"/>
      <c r="K4785" s="2"/>
      <c r="M4785" s="2"/>
      <c r="N4785" s="71"/>
      <c r="O4785" s="71"/>
      <c r="P4785" s="4"/>
      <c r="Q4785" s="2"/>
      <c r="R4785" s="2"/>
      <c r="U4785" s="2"/>
      <c r="V4785" s="2"/>
      <c r="W4785" s="2"/>
      <c r="X4785" s="2"/>
      <c r="Y4785" s="2"/>
      <c r="Z4785" s="2"/>
      <c r="AA4785" s="2"/>
      <c r="AB4785" s="2"/>
      <c r="AE4785" s="1"/>
    </row>
    <row r="4786" spans="1:31">
      <c r="A4786" s="3"/>
      <c r="C4786" s="6"/>
      <c r="E4786" s="2"/>
      <c r="F4786" s="2"/>
      <c r="G4786" s="2"/>
      <c r="H4786" s="2"/>
      <c r="I4786" s="2"/>
      <c r="J4786" s="2"/>
      <c r="K4786" s="2"/>
      <c r="M4786" s="2"/>
      <c r="N4786" s="71"/>
      <c r="O4786" s="71"/>
      <c r="P4786" s="4"/>
      <c r="Q4786" s="2"/>
      <c r="R4786" s="2"/>
      <c r="U4786" s="2"/>
      <c r="V4786" s="2"/>
      <c r="W4786" s="2"/>
      <c r="X4786" s="2"/>
      <c r="Y4786" s="2"/>
      <c r="Z4786" s="2"/>
      <c r="AA4786" s="2"/>
      <c r="AB4786" s="2"/>
      <c r="AE4786" s="1"/>
    </row>
    <row r="4787" spans="1:31">
      <c r="A4787" s="3"/>
      <c r="C4787" s="6"/>
      <c r="E4787" s="2"/>
      <c r="F4787" s="2"/>
      <c r="G4787" s="2"/>
      <c r="H4787" s="2"/>
      <c r="I4787" s="2"/>
      <c r="J4787" s="2"/>
      <c r="K4787" s="2"/>
      <c r="M4787" s="2"/>
      <c r="N4787" s="71"/>
      <c r="O4787" s="71"/>
      <c r="P4787" s="4"/>
      <c r="Q4787" s="2"/>
      <c r="R4787" s="2"/>
      <c r="U4787" s="2"/>
      <c r="V4787" s="2"/>
      <c r="W4787" s="2"/>
      <c r="X4787" s="2"/>
      <c r="Y4787" s="2"/>
      <c r="Z4787" s="2"/>
      <c r="AA4787" s="2"/>
      <c r="AB4787" s="2"/>
      <c r="AE4787" s="1"/>
    </row>
    <row r="4788" spans="1:31">
      <c r="A4788" s="3"/>
      <c r="C4788" s="6"/>
      <c r="E4788" s="2"/>
      <c r="F4788" s="2"/>
      <c r="G4788" s="2"/>
      <c r="H4788" s="2"/>
      <c r="I4788" s="2"/>
      <c r="J4788" s="2"/>
      <c r="K4788" s="2"/>
      <c r="M4788" s="2"/>
      <c r="N4788" s="71"/>
      <c r="O4788" s="71"/>
      <c r="P4788" s="4"/>
      <c r="Q4788" s="2"/>
      <c r="R4788" s="2"/>
      <c r="U4788" s="2"/>
      <c r="V4788" s="2"/>
      <c r="W4788" s="2"/>
      <c r="X4788" s="2"/>
      <c r="Y4788" s="2"/>
      <c r="Z4788" s="2"/>
      <c r="AA4788" s="2"/>
      <c r="AB4788" s="2"/>
      <c r="AE4788" s="1"/>
    </row>
    <row r="4789" spans="1:31">
      <c r="A4789" s="3"/>
      <c r="C4789" s="6"/>
      <c r="E4789" s="2"/>
      <c r="F4789" s="2"/>
      <c r="G4789" s="2"/>
      <c r="H4789" s="2"/>
      <c r="I4789" s="2"/>
      <c r="J4789" s="2"/>
      <c r="K4789" s="2"/>
      <c r="M4789" s="2"/>
      <c r="N4789" s="71"/>
      <c r="O4789" s="71"/>
      <c r="P4789" s="4"/>
      <c r="Q4789" s="2"/>
      <c r="R4789" s="2"/>
      <c r="U4789" s="2"/>
      <c r="V4789" s="2"/>
      <c r="W4789" s="2"/>
      <c r="X4789" s="2"/>
      <c r="Y4789" s="2"/>
      <c r="Z4789" s="2"/>
      <c r="AA4789" s="2"/>
      <c r="AB4789" s="2"/>
      <c r="AE4789" s="1"/>
    </row>
    <row r="4790" spans="1:31">
      <c r="A4790" s="3"/>
      <c r="C4790" s="6"/>
      <c r="E4790" s="2"/>
      <c r="F4790" s="2"/>
      <c r="G4790" s="2"/>
      <c r="H4790" s="2"/>
      <c r="I4790" s="2"/>
      <c r="J4790" s="2"/>
      <c r="K4790" s="2"/>
      <c r="M4790" s="2"/>
      <c r="N4790" s="71"/>
      <c r="O4790" s="71"/>
      <c r="P4790" s="4"/>
      <c r="Q4790" s="2"/>
      <c r="R4790" s="2"/>
      <c r="U4790" s="2"/>
      <c r="V4790" s="2"/>
      <c r="W4790" s="2"/>
      <c r="X4790" s="2"/>
      <c r="Y4790" s="2"/>
      <c r="Z4790" s="2"/>
      <c r="AA4790" s="2"/>
      <c r="AB4790" s="2"/>
      <c r="AE4790" s="1"/>
    </row>
    <row r="4791" spans="1:31">
      <c r="A4791" s="3"/>
      <c r="C4791" s="6"/>
      <c r="E4791" s="2"/>
      <c r="F4791" s="2"/>
      <c r="G4791" s="2"/>
      <c r="H4791" s="2"/>
      <c r="I4791" s="2"/>
      <c r="J4791" s="2"/>
      <c r="K4791" s="2"/>
      <c r="M4791" s="2"/>
      <c r="N4791" s="71"/>
      <c r="O4791" s="71"/>
      <c r="P4791" s="4"/>
      <c r="Q4791" s="2"/>
      <c r="R4791" s="2"/>
      <c r="U4791" s="2"/>
      <c r="V4791" s="2"/>
      <c r="W4791" s="2"/>
      <c r="X4791" s="2"/>
      <c r="Y4791" s="2"/>
      <c r="Z4791" s="2"/>
      <c r="AA4791" s="2"/>
      <c r="AB4791" s="2"/>
      <c r="AE4791" s="1"/>
    </row>
    <row r="4792" spans="1:31">
      <c r="A4792" s="3"/>
      <c r="E4792" s="2"/>
      <c r="F4792" s="2"/>
      <c r="G4792" s="2"/>
      <c r="H4792" s="3"/>
      <c r="I4792" s="2"/>
      <c r="J4792" s="6"/>
      <c r="K4792" s="2"/>
      <c r="M4792" s="3"/>
      <c r="N4792" s="71"/>
      <c r="O4792" s="71"/>
      <c r="P4792" s="5"/>
      <c r="Q4792" s="2"/>
      <c r="R4792" s="2"/>
      <c r="U4792" s="2"/>
      <c r="V4792" s="2"/>
      <c r="W4792" s="2"/>
      <c r="X4792" s="2"/>
      <c r="Y4792" s="2"/>
      <c r="Z4792" s="2"/>
      <c r="AA4792" s="2"/>
      <c r="AB4792" s="2"/>
      <c r="AD4792" s="6"/>
      <c r="AE4792" s="1"/>
    </row>
    <row r="4793" spans="1:31">
      <c r="A4793" s="3"/>
      <c r="C4793" s="6"/>
      <c r="E4793" s="2"/>
      <c r="F4793" s="2"/>
      <c r="G4793" s="2"/>
      <c r="H4793" s="2"/>
      <c r="I4793" s="2"/>
      <c r="J4793" s="2"/>
      <c r="K4793" s="2"/>
      <c r="M4793" s="2"/>
      <c r="N4793" s="71"/>
      <c r="O4793" s="71"/>
      <c r="P4793" s="4"/>
      <c r="Q4793" s="2"/>
      <c r="R4793" s="2"/>
      <c r="U4793" s="2"/>
      <c r="V4793" s="2"/>
      <c r="W4793" s="2"/>
      <c r="X4793" s="2"/>
      <c r="Y4793" s="2"/>
      <c r="Z4793" s="2"/>
      <c r="AA4793" s="2"/>
      <c r="AB4793" s="2"/>
      <c r="AE4793" s="1"/>
    </row>
    <row r="4794" spans="1:31">
      <c r="A4794" s="3"/>
      <c r="E4794" s="2"/>
      <c r="F4794" s="2"/>
      <c r="G4794" s="2"/>
      <c r="H4794" s="3"/>
      <c r="I4794" s="2"/>
      <c r="J4794" s="6"/>
      <c r="K4794" s="2"/>
      <c r="M4794" s="2"/>
      <c r="N4794" s="70"/>
      <c r="O4794" s="70"/>
      <c r="P4794" s="5"/>
      <c r="Q4794" s="2"/>
      <c r="R4794" s="2"/>
      <c r="U4794" s="2"/>
      <c r="V4794" s="2"/>
      <c r="W4794" s="2"/>
      <c r="X4794" s="2"/>
      <c r="Y4794" s="2"/>
      <c r="Z4794" s="2"/>
      <c r="AA4794" s="2"/>
      <c r="AB4794" s="2"/>
      <c r="AE4794" s="1"/>
    </row>
    <row r="4795" spans="1:31">
      <c r="A4795" s="3"/>
      <c r="C4795" s="6"/>
      <c r="E4795" s="2"/>
      <c r="F4795" s="2"/>
      <c r="G4795" s="2"/>
      <c r="H4795" s="2"/>
      <c r="I4795" s="2"/>
      <c r="J4795" s="2"/>
      <c r="K4795" s="2"/>
      <c r="M4795" s="2"/>
      <c r="N4795" s="71"/>
      <c r="O4795" s="71"/>
      <c r="P4795" s="4"/>
      <c r="Q4795" s="2"/>
      <c r="R4795" s="2"/>
      <c r="U4795" s="2"/>
      <c r="V4795" s="2"/>
      <c r="W4795" s="2"/>
      <c r="X4795" s="2"/>
      <c r="Y4795" s="2"/>
      <c r="Z4795" s="2"/>
      <c r="AA4795" s="2"/>
      <c r="AB4795" s="2"/>
      <c r="AE4795" s="1"/>
    </row>
    <row r="4796" spans="1:31">
      <c r="A4796" s="3"/>
      <c r="E4796" s="2"/>
      <c r="F4796" s="2"/>
      <c r="G4796" s="2"/>
      <c r="H4796" s="2"/>
      <c r="I4796" s="2"/>
      <c r="J4796" s="6"/>
      <c r="K4796" s="2"/>
      <c r="M4796" s="2"/>
      <c r="N4796" s="70"/>
      <c r="O4796" s="70"/>
      <c r="P4796" s="5"/>
      <c r="Q4796" s="2"/>
      <c r="R4796" s="2"/>
      <c r="U4796" s="2"/>
      <c r="V4796" s="2"/>
      <c r="W4796" s="2"/>
      <c r="X4796" s="2"/>
      <c r="Y4796" s="2"/>
      <c r="Z4796" s="2"/>
      <c r="AA4796" s="2"/>
      <c r="AB4796" s="2"/>
      <c r="AD4796" s="6"/>
      <c r="AE4796" s="1"/>
    </row>
    <row r="4797" spans="1:31">
      <c r="A4797" s="3"/>
      <c r="C4797" s="6"/>
      <c r="E4797" s="2"/>
      <c r="F4797" s="2"/>
      <c r="G4797" s="2"/>
      <c r="H4797" s="2"/>
      <c r="I4797" s="2"/>
      <c r="J4797" s="2"/>
      <c r="K4797" s="2"/>
      <c r="M4797" s="2"/>
      <c r="N4797" s="71"/>
      <c r="O4797" s="71"/>
      <c r="P4797" s="4"/>
      <c r="Q4797" s="2"/>
      <c r="R4797" s="2"/>
      <c r="U4797" s="2"/>
      <c r="V4797" s="2"/>
      <c r="W4797" s="2"/>
      <c r="X4797" s="2"/>
      <c r="Y4797" s="2"/>
      <c r="Z4797" s="2"/>
      <c r="AA4797" s="2"/>
      <c r="AB4797" s="2"/>
      <c r="AE4797" s="1"/>
    </row>
    <row r="4798" spans="1:31">
      <c r="A4798" s="3"/>
      <c r="C4798" s="6"/>
      <c r="E4798" s="2"/>
      <c r="F4798" s="2"/>
      <c r="G4798" s="2"/>
      <c r="H4798" s="2"/>
      <c r="I4798" s="2"/>
      <c r="J4798" s="2"/>
      <c r="K4798" s="2"/>
      <c r="M4798" s="2"/>
      <c r="N4798" s="71"/>
      <c r="O4798" s="71"/>
      <c r="P4798" s="4"/>
      <c r="Q4798" s="2"/>
      <c r="R4798" s="2"/>
      <c r="U4798" s="2"/>
      <c r="V4798" s="2"/>
      <c r="W4798" s="2"/>
      <c r="X4798" s="2"/>
      <c r="Y4798" s="2"/>
      <c r="Z4798" s="2"/>
      <c r="AA4798" s="2"/>
      <c r="AB4798" s="2"/>
      <c r="AE4798" s="1"/>
    </row>
    <row r="4799" spans="1:31">
      <c r="A4799" s="3"/>
      <c r="C4799" s="6"/>
      <c r="E4799" s="2"/>
      <c r="F4799" s="2"/>
      <c r="G4799" s="2"/>
      <c r="H4799" s="2"/>
      <c r="I4799" s="2"/>
      <c r="J4799" s="2"/>
      <c r="K4799" s="2"/>
      <c r="M4799" s="2"/>
      <c r="N4799" s="71"/>
      <c r="O4799" s="71"/>
      <c r="P4799" s="4"/>
      <c r="Q4799" s="2"/>
      <c r="R4799" s="2"/>
      <c r="U4799" s="2"/>
      <c r="V4799" s="2"/>
      <c r="W4799" s="2"/>
      <c r="X4799" s="2"/>
      <c r="Y4799" s="2"/>
      <c r="Z4799" s="2"/>
      <c r="AA4799" s="2"/>
      <c r="AB4799" s="2"/>
      <c r="AE4799" s="1"/>
    </row>
    <row r="4800" spans="1:31">
      <c r="A4800" s="3"/>
      <c r="C4800" s="6"/>
      <c r="E4800" s="2"/>
      <c r="F4800" s="2"/>
      <c r="G4800" s="2"/>
      <c r="H4800" s="2"/>
      <c r="I4800" s="2"/>
      <c r="J4800" s="2"/>
      <c r="K4800" s="2"/>
      <c r="M4800" s="2"/>
      <c r="N4800" s="71"/>
      <c r="O4800" s="71"/>
      <c r="P4800" s="4"/>
      <c r="Q4800" s="2"/>
      <c r="R4800" s="2"/>
      <c r="U4800" s="2"/>
      <c r="V4800" s="2"/>
      <c r="W4800" s="2"/>
      <c r="X4800" s="2"/>
      <c r="Y4800" s="2"/>
      <c r="Z4800" s="2"/>
      <c r="AA4800" s="2"/>
      <c r="AB4800" s="2"/>
      <c r="AE4800" s="1"/>
    </row>
    <row r="4801" spans="1:31">
      <c r="A4801" s="3"/>
      <c r="C4801" s="6"/>
      <c r="E4801" s="2"/>
      <c r="F4801" s="2"/>
      <c r="G4801" s="2"/>
      <c r="H4801" s="2"/>
      <c r="I4801" s="2"/>
      <c r="J4801" s="2"/>
      <c r="K4801" s="2"/>
      <c r="M4801" s="2"/>
      <c r="N4801" s="71"/>
      <c r="O4801" s="71"/>
      <c r="P4801" s="4"/>
      <c r="Q4801" s="2"/>
      <c r="R4801" s="2"/>
      <c r="U4801" s="2"/>
      <c r="V4801" s="2"/>
      <c r="W4801" s="2"/>
      <c r="X4801" s="2"/>
      <c r="Y4801" s="2"/>
      <c r="Z4801" s="2"/>
      <c r="AA4801" s="2"/>
      <c r="AB4801" s="2"/>
      <c r="AE4801" s="1"/>
    </row>
    <row r="4802" spans="1:31">
      <c r="A4802" s="3"/>
      <c r="C4802" s="6"/>
      <c r="E4802" s="2"/>
      <c r="F4802" s="2"/>
      <c r="G4802" s="2"/>
      <c r="H4802" s="2"/>
      <c r="I4802" s="2"/>
      <c r="J4802" s="2"/>
      <c r="K4802" s="2"/>
      <c r="M4802" s="2"/>
      <c r="N4802" s="71"/>
      <c r="O4802" s="71"/>
      <c r="P4802" s="4"/>
      <c r="Q4802" s="2"/>
      <c r="R4802" s="2"/>
      <c r="U4802" s="2"/>
      <c r="V4802" s="2"/>
      <c r="W4802" s="2"/>
      <c r="X4802" s="2"/>
      <c r="Y4802" s="2"/>
      <c r="Z4802" s="2"/>
      <c r="AA4802" s="2"/>
      <c r="AB4802" s="2"/>
      <c r="AE4802" s="1"/>
    </row>
    <row r="4803" spans="1:31">
      <c r="A4803" s="3"/>
      <c r="E4803" s="2"/>
      <c r="F4803" s="2"/>
      <c r="G4803" s="2"/>
      <c r="H4803" s="3"/>
      <c r="I4803" s="2"/>
      <c r="J4803" s="6"/>
      <c r="K4803" s="2"/>
      <c r="M4803" s="3"/>
      <c r="N4803" s="71"/>
      <c r="O4803" s="71"/>
      <c r="P4803" s="5"/>
      <c r="Q4803" s="2"/>
      <c r="R4803" s="2"/>
      <c r="U4803" s="2"/>
      <c r="V4803" s="2"/>
      <c r="W4803" s="2"/>
      <c r="X4803" s="2"/>
      <c r="Y4803" s="2"/>
      <c r="Z4803" s="2"/>
      <c r="AA4803" s="2"/>
      <c r="AB4803" s="2"/>
      <c r="AE4803" s="1"/>
    </row>
    <row r="4804" spans="1:31">
      <c r="A4804" s="3"/>
      <c r="C4804" s="6"/>
      <c r="E4804" s="2"/>
      <c r="F4804" s="2"/>
      <c r="G4804" s="2"/>
      <c r="H4804" s="2"/>
      <c r="I4804" s="2"/>
      <c r="J4804" s="2"/>
      <c r="K4804" s="2"/>
      <c r="M4804" s="2"/>
      <c r="N4804" s="71"/>
      <c r="O4804" s="71"/>
      <c r="P4804" s="4"/>
      <c r="Q4804" s="2"/>
      <c r="R4804" s="2"/>
      <c r="U4804" s="2"/>
      <c r="V4804" s="2"/>
      <c r="W4804" s="2"/>
      <c r="X4804" s="2"/>
      <c r="Y4804" s="2"/>
      <c r="Z4804" s="2"/>
      <c r="AA4804" s="2"/>
      <c r="AB4804" s="2"/>
      <c r="AE4804" s="1"/>
    </row>
    <row r="4805" spans="1:31">
      <c r="A4805" s="3"/>
      <c r="C4805" s="6"/>
      <c r="E4805" s="2"/>
      <c r="F4805" s="2"/>
      <c r="G4805" s="2"/>
      <c r="H4805" s="2"/>
      <c r="I4805" s="2"/>
      <c r="J4805" s="2"/>
      <c r="K4805" s="2"/>
      <c r="M4805" s="2"/>
      <c r="N4805" s="71"/>
      <c r="O4805" s="71"/>
      <c r="P4805" s="4"/>
      <c r="Q4805" s="2"/>
      <c r="R4805" s="2"/>
      <c r="U4805" s="2"/>
      <c r="V4805" s="2"/>
      <c r="W4805" s="2"/>
      <c r="X4805" s="2"/>
      <c r="Y4805" s="2"/>
      <c r="Z4805" s="2"/>
      <c r="AA4805" s="2"/>
      <c r="AB4805" s="2"/>
      <c r="AE4805" s="1"/>
    </row>
    <row r="4806" spans="1:31">
      <c r="A4806" s="3"/>
      <c r="E4806" s="2"/>
      <c r="F4806" s="2"/>
      <c r="G4806" s="2"/>
      <c r="H4806" s="2"/>
      <c r="I4806" s="2"/>
      <c r="J4806" s="6"/>
      <c r="K4806" s="2"/>
      <c r="M4806" s="2"/>
      <c r="N4806" s="70"/>
      <c r="O4806" s="71"/>
      <c r="P4806" s="5"/>
      <c r="Q4806" s="2"/>
      <c r="R4806" s="2"/>
      <c r="U4806" s="2"/>
      <c r="V4806" s="2"/>
      <c r="W4806" s="2"/>
      <c r="X4806" s="2"/>
      <c r="Y4806" s="2"/>
      <c r="Z4806" s="2"/>
      <c r="AA4806" s="2"/>
      <c r="AB4806" s="2"/>
      <c r="AE4806" s="1"/>
    </row>
    <row r="4807" spans="1:31">
      <c r="A4807" s="3"/>
      <c r="C4807" s="6"/>
      <c r="E4807" s="2"/>
      <c r="F4807" s="2"/>
      <c r="G4807" s="2"/>
      <c r="H4807" s="2"/>
      <c r="I4807" s="2"/>
      <c r="J4807" s="2"/>
      <c r="K4807" s="2"/>
      <c r="M4807" s="2"/>
      <c r="N4807" s="71"/>
      <c r="O4807" s="71"/>
      <c r="P4807" s="4"/>
      <c r="Q4807" s="2"/>
      <c r="R4807" s="2"/>
      <c r="U4807" s="2"/>
      <c r="V4807" s="2"/>
      <c r="W4807" s="2"/>
      <c r="X4807" s="2"/>
      <c r="Y4807" s="2"/>
      <c r="Z4807" s="2"/>
      <c r="AA4807" s="2"/>
      <c r="AB4807" s="2"/>
      <c r="AE4807" s="1"/>
    </row>
    <row r="4808" spans="1:31">
      <c r="A4808" s="3"/>
      <c r="C4808" s="6"/>
      <c r="E4808" s="2"/>
      <c r="F4808" s="2"/>
      <c r="G4808" s="2"/>
      <c r="H4808" s="2"/>
      <c r="I4808" s="2"/>
      <c r="J4808" s="2"/>
      <c r="K4808" s="2"/>
      <c r="M4808" s="2"/>
      <c r="N4808" s="71"/>
      <c r="O4808" s="71"/>
      <c r="P4808" s="4"/>
      <c r="Q4808" s="2"/>
      <c r="R4808" s="2"/>
      <c r="U4808" s="2"/>
      <c r="V4808" s="2"/>
      <c r="W4808" s="2"/>
      <c r="X4808" s="2"/>
      <c r="Y4808" s="2"/>
      <c r="Z4808" s="2"/>
      <c r="AA4808" s="2"/>
      <c r="AB4808" s="2"/>
      <c r="AE4808" s="1"/>
    </row>
    <row r="4809" spans="1:31">
      <c r="A4809" s="3"/>
      <c r="E4809" s="2"/>
      <c r="F4809" s="2"/>
      <c r="G4809" s="2"/>
      <c r="H4809" s="3"/>
      <c r="I4809" s="2"/>
      <c r="J4809" s="6"/>
      <c r="K4809" s="2"/>
      <c r="M4809" s="3"/>
      <c r="N4809" s="71"/>
      <c r="O4809" s="71"/>
      <c r="P4809" s="4"/>
      <c r="Q4809" s="2"/>
      <c r="R4809" s="2"/>
      <c r="U4809" s="2"/>
      <c r="V4809" s="2"/>
      <c r="W4809" s="2"/>
      <c r="X4809" s="2"/>
      <c r="Y4809" s="2"/>
      <c r="Z4809" s="2"/>
      <c r="AA4809" s="2"/>
      <c r="AB4809" s="2"/>
      <c r="AD4809" s="6"/>
      <c r="AE4809" s="1"/>
    </row>
    <row r="4810" spans="1:31">
      <c r="A4810" s="3"/>
      <c r="C4810" s="6"/>
      <c r="E4810" s="2"/>
      <c r="F4810" s="2"/>
      <c r="G4810" s="2"/>
      <c r="H4810" s="2"/>
      <c r="I4810" s="2"/>
      <c r="J4810" s="2"/>
      <c r="K4810" s="2"/>
      <c r="M4810" s="2"/>
      <c r="N4810" s="71"/>
      <c r="O4810" s="71"/>
      <c r="P4810" s="4"/>
      <c r="Q4810" s="2"/>
      <c r="R4810" s="2"/>
      <c r="U4810" s="2"/>
      <c r="V4810" s="2"/>
      <c r="W4810" s="2"/>
      <c r="X4810" s="2"/>
      <c r="Y4810" s="2"/>
      <c r="Z4810" s="2"/>
      <c r="AA4810" s="2"/>
      <c r="AB4810" s="2"/>
      <c r="AE4810" s="1"/>
    </row>
    <row r="4811" spans="1:31">
      <c r="A4811" s="3"/>
      <c r="C4811" s="6"/>
      <c r="E4811" s="2"/>
      <c r="F4811" s="2"/>
      <c r="G4811" s="2"/>
      <c r="H4811" s="2"/>
      <c r="I4811" s="2"/>
      <c r="J4811" s="2"/>
      <c r="K4811" s="2"/>
      <c r="M4811" s="2"/>
      <c r="N4811" s="71"/>
      <c r="O4811" s="71"/>
      <c r="P4811" s="4"/>
      <c r="Q4811" s="2"/>
      <c r="R4811" s="2"/>
      <c r="U4811" s="2"/>
      <c r="V4811" s="2"/>
      <c r="W4811" s="2"/>
      <c r="X4811" s="2"/>
      <c r="Y4811" s="2"/>
      <c r="Z4811" s="2"/>
      <c r="AA4811" s="2"/>
      <c r="AB4811" s="2"/>
      <c r="AE4811" s="1"/>
    </row>
    <row r="4812" spans="1:31">
      <c r="A4812" s="3"/>
      <c r="C4812" s="6"/>
      <c r="E4812" s="2"/>
      <c r="F4812" s="2"/>
      <c r="G4812" s="2"/>
      <c r="H4812" s="2"/>
      <c r="I4812" s="2"/>
      <c r="J4812" s="2"/>
      <c r="K4812" s="2"/>
      <c r="M4812" s="2"/>
      <c r="N4812" s="71"/>
      <c r="O4812" s="71"/>
      <c r="P4812" s="4"/>
      <c r="Q4812" s="2"/>
      <c r="R4812" s="2"/>
      <c r="U4812" s="2"/>
      <c r="V4812" s="2"/>
      <c r="W4812" s="2"/>
      <c r="X4812" s="2"/>
      <c r="Y4812" s="2"/>
      <c r="Z4812" s="2"/>
      <c r="AA4812" s="2"/>
      <c r="AB4812" s="2"/>
      <c r="AE4812" s="1"/>
    </row>
    <row r="4813" spans="1:31">
      <c r="A4813" s="3"/>
      <c r="C4813" s="6"/>
      <c r="E4813" s="2"/>
      <c r="F4813" s="2"/>
      <c r="G4813" s="2"/>
      <c r="H4813" s="2"/>
      <c r="I4813" s="2"/>
      <c r="J4813" s="2"/>
      <c r="K4813" s="2"/>
      <c r="M4813" s="2"/>
      <c r="N4813" s="71"/>
      <c r="O4813" s="71"/>
      <c r="P4813" s="4"/>
      <c r="Q4813" s="2"/>
      <c r="R4813" s="2"/>
      <c r="U4813" s="2"/>
      <c r="V4813" s="2"/>
      <c r="W4813" s="2"/>
      <c r="X4813" s="2"/>
      <c r="Y4813" s="2"/>
      <c r="Z4813" s="2"/>
      <c r="AA4813" s="2"/>
      <c r="AB4813" s="2"/>
      <c r="AE4813" s="1"/>
    </row>
    <row r="4814" spans="1:31">
      <c r="A4814" s="3"/>
      <c r="C4814" s="6"/>
      <c r="E4814" s="2"/>
      <c r="F4814" s="2"/>
      <c r="G4814" s="2"/>
      <c r="H4814" s="2"/>
      <c r="I4814" s="2"/>
      <c r="J4814" s="2"/>
      <c r="K4814" s="2"/>
      <c r="M4814" s="2"/>
      <c r="N4814" s="71"/>
      <c r="O4814" s="71"/>
      <c r="P4814" s="4"/>
      <c r="Q4814" s="2"/>
      <c r="R4814" s="2"/>
      <c r="U4814" s="2"/>
      <c r="V4814" s="2"/>
      <c r="W4814" s="2"/>
      <c r="X4814" s="2"/>
      <c r="Y4814" s="2"/>
      <c r="Z4814" s="2"/>
      <c r="AA4814" s="2"/>
      <c r="AB4814" s="2"/>
      <c r="AE4814" s="1"/>
    </row>
    <row r="4815" spans="1:31">
      <c r="A4815" s="3"/>
      <c r="C4815" s="6"/>
      <c r="E4815" s="2"/>
      <c r="F4815" s="2"/>
      <c r="G4815" s="2"/>
      <c r="H4815" s="2"/>
      <c r="I4815" s="2"/>
      <c r="J4815" s="2"/>
      <c r="K4815" s="2"/>
      <c r="M4815" s="2"/>
      <c r="N4815" s="71"/>
      <c r="O4815" s="71"/>
      <c r="P4815" s="4"/>
      <c r="Q4815" s="2"/>
      <c r="R4815" s="2"/>
      <c r="U4815" s="2"/>
      <c r="V4815" s="2"/>
      <c r="W4815" s="2"/>
      <c r="X4815" s="2"/>
      <c r="Y4815" s="2"/>
      <c r="Z4815" s="2"/>
      <c r="AA4815" s="2"/>
      <c r="AB4815" s="2"/>
      <c r="AE4815" s="1"/>
    </row>
    <row r="4816" spans="1:31">
      <c r="A4816" s="3"/>
      <c r="C4816" s="6"/>
      <c r="E4816" s="2"/>
      <c r="F4816" s="2"/>
      <c r="G4816" s="2"/>
      <c r="H4816" s="2"/>
      <c r="I4816" s="2"/>
      <c r="J4816" s="2"/>
      <c r="K4816" s="2"/>
      <c r="M4816" s="2"/>
      <c r="N4816" s="71"/>
      <c r="O4816" s="71"/>
      <c r="P4816" s="4"/>
      <c r="Q4816" s="2"/>
      <c r="R4816" s="2"/>
      <c r="U4816" s="2"/>
      <c r="V4816" s="2"/>
      <c r="W4816" s="2"/>
      <c r="X4816" s="2"/>
      <c r="Y4816" s="2"/>
      <c r="Z4816" s="2"/>
      <c r="AA4816" s="2"/>
      <c r="AB4816" s="2"/>
      <c r="AE4816" s="1"/>
    </row>
    <row r="4817" spans="1:31">
      <c r="A4817" s="3"/>
      <c r="C4817" s="6"/>
      <c r="E4817" s="2"/>
      <c r="F4817" s="2"/>
      <c r="G4817" s="2"/>
      <c r="H4817" s="2"/>
      <c r="I4817" s="2"/>
      <c r="J4817" s="2"/>
      <c r="K4817" s="2"/>
      <c r="M4817" s="2"/>
      <c r="N4817" s="71"/>
      <c r="O4817" s="71"/>
      <c r="P4817" s="4"/>
      <c r="Q4817" s="2"/>
      <c r="R4817" s="2"/>
      <c r="U4817" s="2"/>
      <c r="V4817" s="2"/>
      <c r="W4817" s="2"/>
      <c r="X4817" s="2"/>
      <c r="Y4817" s="2"/>
      <c r="Z4817" s="2"/>
      <c r="AA4817" s="2"/>
      <c r="AB4817" s="2"/>
      <c r="AE4817" s="1"/>
    </row>
    <row r="4818" spans="1:31">
      <c r="A4818" s="3"/>
      <c r="C4818" s="6"/>
      <c r="E4818" s="2"/>
      <c r="F4818" s="2"/>
      <c r="G4818" s="2"/>
      <c r="H4818" s="2"/>
      <c r="I4818" s="2"/>
      <c r="J4818" s="2"/>
      <c r="K4818" s="2"/>
      <c r="M4818" s="2"/>
      <c r="N4818" s="71"/>
      <c r="O4818" s="71"/>
      <c r="P4818" s="4"/>
      <c r="Q4818" s="2"/>
      <c r="R4818" s="2"/>
      <c r="U4818" s="2"/>
      <c r="V4818" s="2"/>
      <c r="W4818" s="2"/>
      <c r="X4818" s="2"/>
      <c r="Y4818" s="2"/>
      <c r="Z4818" s="2"/>
      <c r="AA4818" s="2"/>
      <c r="AB4818" s="2"/>
      <c r="AE4818" s="1"/>
    </row>
    <row r="4819" spans="1:31">
      <c r="A4819" s="3"/>
      <c r="C4819" s="6"/>
      <c r="E4819" s="2"/>
      <c r="F4819" s="2"/>
      <c r="G4819" s="2"/>
      <c r="H4819" s="2"/>
      <c r="I4819" s="2"/>
      <c r="J4819" s="2"/>
      <c r="K4819" s="2"/>
      <c r="M4819" s="2"/>
      <c r="N4819" s="71"/>
      <c r="O4819" s="71"/>
      <c r="P4819" s="4"/>
      <c r="Q4819" s="2"/>
      <c r="R4819" s="2"/>
      <c r="U4819" s="2"/>
      <c r="V4819" s="2"/>
      <c r="W4819" s="2"/>
      <c r="X4819" s="2"/>
      <c r="Y4819" s="2"/>
      <c r="Z4819" s="2"/>
      <c r="AA4819" s="2"/>
      <c r="AB4819" s="2"/>
      <c r="AE4819" s="1"/>
    </row>
    <row r="4820" spans="1:31">
      <c r="A4820" s="3"/>
      <c r="E4820" s="2"/>
      <c r="F4820" s="2"/>
      <c r="G4820" s="2"/>
      <c r="H4820" s="3"/>
      <c r="I4820" s="2"/>
      <c r="J4820" s="6"/>
      <c r="K4820" s="2"/>
      <c r="M4820" s="2"/>
      <c r="N4820" s="70"/>
      <c r="O4820" s="70"/>
      <c r="P4820" s="4"/>
      <c r="Q4820" s="2"/>
      <c r="R4820" s="2"/>
      <c r="U4820" s="2"/>
      <c r="V4820" s="2"/>
      <c r="W4820" s="2"/>
      <c r="X4820" s="2"/>
      <c r="Y4820" s="2"/>
      <c r="Z4820" s="2"/>
      <c r="AA4820" s="2"/>
      <c r="AB4820" s="2"/>
      <c r="AD4820" s="6"/>
      <c r="AE4820" s="1"/>
    </row>
    <row r="4821" spans="1:31">
      <c r="A4821" s="3"/>
      <c r="E4821" s="2"/>
      <c r="F4821" s="2"/>
      <c r="G4821" s="2"/>
      <c r="H4821" s="3"/>
      <c r="I4821" s="2"/>
      <c r="J4821" s="6"/>
      <c r="K4821" s="2"/>
      <c r="M4821" s="2"/>
      <c r="N4821" s="70"/>
      <c r="O4821" s="70"/>
      <c r="P4821" s="5"/>
      <c r="Q4821" s="2"/>
      <c r="R4821" s="2"/>
      <c r="U4821" s="2"/>
      <c r="V4821" s="2"/>
      <c r="W4821" s="2"/>
      <c r="X4821" s="2"/>
      <c r="Y4821" s="2"/>
      <c r="Z4821" s="2"/>
      <c r="AA4821" s="2"/>
      <c r="AB4821" s="2"/>
      <c r="AD4821" s="6"/>
      <c r="AE4821" s="1"/>
    </row>
    <row r="4822" spans="1:31">
      <c r="A4822" s="3"/>
      <c r="C4822" s="6"/>
      <c r="E4822" s="2"/>
      <c r="F4822" s="2"/>
      <c r="G4822" s="2"/>
      <c r="H4822" s="2"/>
      <c r="I4822" s="2"/>
      <c r="J4822" s="2"/>
      <c r="K4822" s="2"/>
      <c r="M4822" s="2"/>
      <c r="N4822" s="71"/>
      <c r="O4822" s="71"/>
      <c r="P4822" s="4"/>
      <c r="Q4822" s="2"/>
      <c r="R4822" s="2"/>
      <c r="U4822" s="2"/>
      <c r="V4822" s="2"/>
      <c r="W4822" s="2"/>
      <c r="X4822" s="2"/>
      <c r="Y4822" s="2"/>
      <c r="Z4822" s="2"/>
      <c r="AA4822" s="2"/>
      <c r="AB4822" s="2"/>
      <c r="AE4822" s="1"/>
    </row>
    <row r="4823" spans="1:31">
      <c r="A4823" s="3"/>
      <c r="C4823" s="6"/>
      <c r="E4823" s="2"/>
      <c r="F4823" s="2"/>
      <c r="G4823" s="2"/>
      <c r="H4823" s="2"/>
      <c r="I4823" s="2"/>
      <c r="J4823" s="2"/>
      <c r="K4823" s="2"/>
      <c r="M4823" s="2"/>
      <c r="N4823" s="71"/>
      <c r="O4823" s="71"/>
      <c r="P4823" s="4"/>
      <c r="Q4823" s="2"/>
      <c r="R4823" s="2"/>
      <c r="U4823" s="2"/>
      <c r="V4823" s="2"/>
      <c r="W4823" s="2"/>
      <c r="X4823" s="2"/>
      <c r="Y4823" s="2"/>
      <c r="Z4823" s="2"/>
      <c r="AA4823" s="2"/>
      <c r="AB4823" s="2"/>
      <c r="AE4823" s="1"/>
    </row>
    <row r="4824" spans="1:31">
      <c r="A4824" s="3"/>
      <c r="E4824" s="2"/>
      <c r="F4824" s="2"/>
      <c r="G4824" s="2"/>
      <c r="H4824" s="3"/>
      <c r="I4824" s="2"/>
      <c r="J4824" s="6"/>
      <c r="K4824" s="2"/>
      <c r="M4824" s="3"/>
      <c r="N4824" s="71"/>
      <c r="O4824" s="71"/>
      <c r="P4824" s="5"/>
      <c r="Q4824" s="2"/>
      <c r="R4824" s="2"/>
      <c r="U4824" s="2"/>
      <c r="V4824" s="2"/>
      <c r="W4824" s="2"/>
      <c r="X4824" s="2"/>
      <c r="Y4824" s="2"/>
      <c r="Z4824" s="2"/>
      <c r="AA4824" s="2"/>
      <c r="AB4824" s="2"/>
      <c r="AD4824" s="6"/>
      <c r="AE4824" s="1"/>
    </row>
    <row r="4825" spans="1:31">
      <c r="A4825" s="3"/>
      <c r="C4825" s="6"/>
      <c r="E4825" s="2"/>
      <c r="F4825" s="2"/>
      <c r="G4825" s="2"/>
      <c r="H4825" s="2"/>
      <c r="I4825" s="2"/>
      <c r="J4825" s="2"/>
      <c r="K4825" s="2"/>
      <c r="M4825" s="2"/>
      <c r="N4825" s="71"/>
      <c r="O4825" s="71"/>
      <c r="P4825" s="4"/>
      <c r="Q4825" s="2"/>
      <c r="R4825" s="2"/>
      <c r="U4825" s="2"/>
      <c r="V4825" s="2"/>
      <c r="W4825" s="2"/>
      <c r="X4825" s="2"/>
      <c r="Y4825" s="2"/>
      <c r="Z4825" s="2"/>
      <c r="AA4825" s="2"/>
      <c r="AB4825" s="2"/>
      <c r="AE4825" s="1"/>
    </row>
    <row r="4826" spans="1:31">
      <c r="A4826" s="3"/>
      <c r="C4826" s="6"/>
      <c r="E4826" s="2"/>
      <c r="F4826" s="2"/>
      <c r="G4826" s="2"/>
      <c r="H4826" s="2"/>
      <c r="I4826" s="2"/>
      <c r="J4826" s="2"/>
      <c r="K4826" s="2"/>
      <c r="M4826" s="2"/>
      <c r="N4826" s="71"/>
      <c r="O4826" s="71"/>
      <c r="P4826" s="4"/>
      <c r="Q4826" s="2"/>
      <c r="R4826" s="2"/>
      <c r="U4826" s="2"/>
      <c r="V4826" s="2"/>
      <c r="W4826" s="2"/>
      <c r="X4826" s="2"/>
      <c r="Y4826" s="2"/>
      <c r="Z4826" s="2"/>
      <c r="AA4826" s="2"/>
      <c r="AB4826" s="2"/>
      <c r="AE4826" s="1"/>
    </row>
    <row r="4827" spans="1:31">
      <c r="A4827" s="3"/>
      <c r="C4827" s="6"/>
      <c r="E4827" s="2"/>
      <c r="F4827" s="2"/>
      <c r="G4827" s="2"/>
      <c r="H4827" s="2"/>
      <c r="I4827" s="2"/>
      <c r="J4827" s="2"/>
      <c r="K4827" s="2"/>
      <c r="M4827" s="2"/>
      <c r="N4827" s="71"/>
      <c r="O4827" s="71"/>
      <c r="P4827" s="4"/>
      <c r="Q4827" s="2"/>
      <c r="R4827" s="2"/>
      <c r="U4827" s="2"/>
      <c r="V4827" s="2"/>
      <c r="W4827" s="2"/>
      <c r="X4827" s="2"/>
      <c r="Y4827" s="2"/>
      <c r="Z4827" s="2"/>
      <c r="AA4827" s="2"/>
      <c r="AB4827" s="2"/>
      <c r="AE4827" s="1"/>
    </row>
    <row r="4828" spans="1:31">
      <c r="A4828" s="3"/>
      <c r="C4828" s="6"/>
      <c r="E4828" s="2"/>
      <c r="F4828" s="2"/>
      <c r="G4828" s="2"/>
      <c r="H4828" s="2"/>
      <c r="I4828" s="2"/>
      <c r="J4828" s="2"/>
      <c r="K4828" s="2"/>
      <c r="M4828" s="2"/>
      <c r="N4828" s="71"/>
      <c r="O4828" s="71"/>
      <c r="P4828" s="4"/>
      <c r="Q4828" s="2"/>
      <c r="R4828" s="2"/>
      <c r="U4828" s="2"/>
      <c r="V4828" s="2"/>
      <c r="W4828" s="2"/>
      <c r="X4828" s="2"/>
      <c r="Y4828" s="2"/>
      <c r="Z4828" s="2"/>
      <c r="AA4828" s="2"/>
      <c r="AB4828" s="2"/>
      <c r="AE4828" s="1"/>
    </row>
    <row r="4829" spans="1:31">
      <c r="A4829" s="3"/>
      <c r="C4829" s="6"/>
      <c r="E4829" s="2"/>
      <c r="F4829" s="2"/>
      <c r="G4829" s="2"/>
      <c r="H4829" s="2"/>
      <c r="I4829" s="2"/>
      <c r="J4829" s="2"/>
      <c r="K4829" s="2"/>
      <c r="M4829" s="2"/>
      <c r="N4829" s="71"/>
      <c r="O4829" s="71"/>
      <c r="P4829" s="4"/>
      <c r="Q4829" s="2"/>
      <c r="R4829" s="2"/>
      <c r="U4829" s="2"/>
      <c r="V4829" s="2"/>
      <c r="W4829" s="2"/>
      <c r="X4829" s="2"/>
      <c r="Y4829" s="2"/>
      <c r="Z4829" s="2"/>
      <c r="AA4829" s="2"/>
      <c r="AB4829" s="2"/>
      <c r="AE4829" s="1"/>
    </row>
    <row r="4830" spans="1:31">
      <c r="A4830" s="3"/>
      <c r="C4830" s="6"/>
      <c r="E4830" s="2"/>
      <c r="F4830" s="2"/>
      <c r="G4830" s="2"/>
      <c r="H4830" s="2"/>
      <c r="I4830" s="2"/>
      <c r="J4830" s="2"/>
      <c r="K4830" s="2"/>
      <c r="M4830" s="2"/>
      <c r="N4830" s="71"/>
      <c r="O4830" s="71"/>
      <c r="P4830" s="4"/>
      <c r="Q4830" s="2"/>
      <c r="R4830" s="2"/>
      <c r="U4830" s="2"/>
      <c r="V4830" s="2"/>
      <c r="W4830" s="2"/>
      <c r="X4830" s="2"/>
      <c r="Y4830" s="2"/>
      <c r="Z4830" s="2"/>
      <c r="AA4830" s="2"/>
      <c r="AB4830" s="2"/>
      <c r="AE4830" s="1"/>
    </row>
    <row r="4831" spans="1:31">
      <c r="A4831" s="3"/>
      <c r="C4831" s="6"/>
      <c r="E4831" s="2"/>
      <c r="F4831" s="2"/>
      <c r="G4831" s="2"/>
      <c r="H4831" s="2"/>
      <c r="I4831" s="2"/>
      <c r="J4831" s="2"/>
      <c r="K4831" s="2"/>
      <c r="M4831" s="2"/>
      <c r="N4831" s="71"/>
      <c r="O4831" s="71"/>
      <c r="P4831" s="4"/>
      <c r="Q4831" s="2"/>
      <c r="R4831" s="2"/>
      <c r="U4831" s="2"/>
      <c r="V4831" s="2"/>
      <c r="W4831" s="2"/>
      <c r="X4831" s="2"/>
      <c r="Y4831" s="2"/>
      <c r="Z4831" s="2"/>
      <c r="AA4831" s="2"/>
      <c r="AB4831" s="2"/>
      <c r="AE4831" s="1"/>
    </row>
    <row r="4832" spans="1:31">
      <c r="A4832" s="3"/>
      <c r="C4832" s="6"/>
      <c r="E4832" s="2"/>
      <c r="F4832" s="2"/>
      <c r="G4832" s="2"/>
      <c r="H4832" s="2"/>
      <c r="I4832" s="2"/>
      <c r="J4832" s="2"/>
      <c r="K4832" s="2"/>
      <c r="M4832" s="2"/>
      <c r="N4832" s="71"/>
      <c r="O4832" s="71"/>
      <c r="P4832" s="4"/>
      <c r="Q4832" s="2"/>
      <c r="R4832" s="2"/>
      <c r="U4832" s="2"/>
      <c r="V4832" s="2"/>
      <c r="W4832" s="2"/>
      <c r="X4832" s="2"/>
      <c r="Y4832" s="2"/>
      <c r="Z4832" s="2"/>
      <c r="AA4832" s="2"/>
      <c r="AB4832" s="2"/>
      <c r="AE4832" s="1"/>
    </row>
    <row r="4833" spans="1:31">
      <c r="A4833" s="3"/>
      <c r="C4833" s="6"/>
      <c r="E4833" s="2"/>
      <c r="F4833" s="2"/>
      <c r="G4833" s="2"/>
      <c r="H4833" s="2"/>
      <c r="I4833" s="2"/>
      <c r="J4833" s="2"/>
      <c r="K4833" s="2"/>
      <c r="M4833" s="2"/>
      <c r="N4833" s="71"/>
      <c r="O4833" s="71"/>
      <c r="P4833" s="4"/>
      <c r="Q4833" s="2"/>
      <c r="R4833" s="2"/>
      <c r="U4833" s="2"/>
      <c r="V4833" s="2"/>
      <c r="W4833" s="2"/>
      <c r="X4833" s="2"/>
      <c r="Y4833" s="2"/>
      <c r="Z4833" s="2"/>
      <c r="AA4833" s="2"/>
      <c r="AB4833" s="2"/>
      <c r="AE4833" s="1"/>
    </row>
    <row r="4834" spans="1:31">
      <c r="A4834" s="3"/>
      <c r="C4834" s="6"/>
      <c r="E4834" s="2"/>
      <c r="F4834" s="2"/>
      <c r="G4834" s="2"/>
      <c r="H4834" s="2"/>
      <c r="I4834" s="2"/>
      <c r="J4834" s="2"/>
      <c r="K4834" s="2"/>
      <c r="M4834" s="2"/>
      <c r="N4834" s="71"/>
      <c r="O4834" s="71"/>
      <c r="P4834" s="4"/>
      <c r="Q4834" s="2"/>
      <c r="R4834" s="2"/>
      <c r="U4834" s="2"/>
      <c r="V4834" s="2"/>
      <c r="W4834" s="2"/>
      <c r="X4834" s="2"/>
      <c r="Y4834" s="2"/>
      <c r="Z4834" s="2"/>
      <c r="AA4834" s="2"/>
      <c r="AB4834" s="2"/>
      <c r="AE4834" s="1"/>
    </row>
    <row r="4835" spans="1:31">
      <c r="A4835" s="3"/>
      <c r="C4835" s="6"/>
      <c r="E4835" s="2"/>
      <c r="F4835" s="2"/>
      <c r="G4835" s="2"/>
      <c r="H4835" s="2"/>
      <c r="I4835" s="2"/>
      <c r="J4835" s="2"/>
      <c r="K4835" s="2"/>
      <c r="M4835" s="2"/>
      <c r="N4835" s="71"/>
      <c r="O4835" s="71"/>
      <c r="P4835" s="4"/>
      <c r="Q4835" s="2"/>
      <c r="R4835" s="2"/>
      <c r="U4835" s="2"/>
      <c r="V4835" s="2"/>
      <c r="W4835" s="2"/>
      <c r="X4835" s="2"/>
      <c r="Y4835" s="2"/>
      <c r="Z4835" s="2"/>
      <c r="AA4835" s="2"/>
      <c r="AB4835" s="2"/>
      <c r="AE4835" s="1"/>
    </row>
    <row r="4836" spans="1:31">
      <c r="A4836" s="3"/>
      <c r="C4836" s="6"/>
      <c r="E4836" s="2"/>
      <c r="F4836" s="2"/>
      <c r="G4836" s="2"/>
      <c r="H4836" s="2"/>
      <c r="I4836" s="2"/>
      <c r="J4836" s="2"/>
      <c r="K4836" s="2"/>
      <c r="M4836" s="2"/>
      <c r="N4836" s="71"/>
      <c r="O4836" s="71"/>
      <c r="P4836" s="4"/>
      <c r="Q4836" s="2"/>
      <c r="R4836" s="2"/>
      <c r="U4836" s="2"/>
      <c r="V4836" s="2"/>
      <c r="W4836" s="2"/>
      <c r="X4836" s="2"/>
      <c r="Y4836" s="2"/>
      <c r="Z4836" s="2"/>
      <c r="AA4836" s="2"/>
      <c r="AB4836" s="2"/>
      <c r="AE4836" s="1"/>
    </row>
    <row r="4837" spans="1:31">
      <c r="A4837" s="3"/>
      <c r="C4837" s="6"/>
      <c r="E4837" s="2"/>
      <c r="F4837" s="2"/>
      <c r="G4837" s="2"/>
      <c r="H4837" s="2"/>
      <c r="I4837" s="2"/>
      <c r="J4837" s="2"/>
      <c r="K4837" s="2"/>
      <c r="M4837" s="2"/>
      <c r="N4837" s="71"/>
      <c r="O4837" s="71"/>
      <c r="P4837" s="4"/>
      <c r="Q4837" s="2"/>
      <c r="R4837" s="2"/>
      <c r="U4837" s="2"/>
      <c r="V4837" s="2"/>
      <c r="W4837" s="2"/>
      <c r="X4837" s="2"/>
      <c r="Y4837" s="2"/>
      <c r="Z4837" s="2"/>
      <c r="AA4837" s="2"/>
      <c r="AB4837" s="2"/>
      <c r="AE4837" s="1"/>
    </row>
    <row r="4838" spans="1:31">
      <c r="A4838" s="3"/>
      <c r="C4838" s="6"/>
      <c r="E4838" s="2"/>
      <c r="F4838" s="2"/>
      <c r="G4838" s="2"/>
      <c r="H4838" s="2"/>
      <c r="I4838" s="2"/>
      <c r="J4838" s="2"/>
      <c r="K4838" s="2"/>
      <c r="M4838" s="2"/>
      <c r="N4838" s="71"/>
      <c r="O4838" s="71"/>
      <c r="P4838" s="4"/>
      <c r="Q4838" s="2"/>
      <c r="R4838" s="2"/>
      <c r="U4838" s="2"/>
      <c r="V4838" s="2"/>
      <c r="W4838" s="2"/>
      <c r="X4838" s="2"/>
      <c r="Y4838" s="2"/>
      <c r="Z4838" s="2"/>
      <c r="AA4838" s="2"/>
      <c r="AB4838" s="2"/>
      <c r="AE4838" s="1"/>
    </row>
    <row r="4839" spans="1:31">
      <c r="A4839" s="3"/>
      <c r="C4839" s="6"/>
      <c r="E4839" s="2"/>
      <c r="F4839" s="2"/>
      <c r="G4839" s="2"/>
      <c r="H4839" s="2"/>
      <c r="I4839" s="2"/>
      <c r="J4839" s="2"/>
      <c r="K4839" s="2"/>
      <c r="M4839" s="2"/>
      <c r="N4839" s="71"/>
      <c r="O4839" s="71"/>
      <c r="P4839" s="4"/>
      <c r="Q4839" s="2"/>
      <c r="R4839" s="2"/>
      <c r="U4839" s="2"/>
      <c r="V4839" s="2"/>
      <c r="W4839" s="2"/>
      <c r="X4839" s="2"/>
      <c r="Y4839" s="2"/>
      <c r="Z4839" s="2"/>
      <c r="AA4839" s="2"/>
      <c r="AB4839" s="2"/>
      <c r="AE4839" s="1"/>
    </row>
    <row r="4840" spans="1:31">
      <c r="A4840" s="3"/>
      <c r="E4840" s="2"/>
      <c r="F4840" s="2"/>
      <c r="G4840" s="2"/>
      <c r="H4840" s="3"/>
      <c r="I4840" s="2"/>
      <c r="J4840" s="6"/>
      <c r="K4840" s="2"/>
      <c r="M4840" s="2"/>
      <c r="N4840" s="70"/>
      <c r="O4840" s="70"/>
      <c r="P4840" s="5"/>
      <c r="Q4840" s="2"/>
      <c r="R4840" s="2"/>
      <c r="U4840" s="2"/>
      <c r="V4840" s="2"/>
      <c r="W4840" s="2"/>
      <c r="X4840" s="2"/>
      <c r="Y4840" s="2"/>
      <c r="Z4840" s="2"/>
      <c r="AA4840" s="2"/>
      <c r="AB4840" s="2"/>
      <c r="AD4840" s="6"/>
      <c r="AE4840" s="1"/>
    </row>
    <row r="4841" spans="1:31">
      <c r="A4841" s="3"/>
      <c r="C4841" s="6"/>
      <c r="E4841" s="2"/>
      <c r="F4841" s="2"/>
      <c r="G4841" s="2"/>
      <c r="H4841" s="2"/>
      <c r="I4841" s="2"/>
      <c r="J4841" s="2"/>
      <c r="K4841" s="2"/>
      <c r="M4841" s="2"/>
      <c r="N4841" s="71"/>
      <c r="O4841" s="71"/>
      <c r="P4841" s="4"/>
      <c r="Q4841" s="2"/>
      <c r="R4841" s="2"/>
      <c r="U4841" s="2"/>
      <c r="V4841" s="2"/>
      <c r="W4841" s="2"/>
      <c r="X4841" s="2"/>
      <c r="Y4841" s="2"/>
      <c r="Z4841" s="2"/>
      <c r="AA4841" s="2"/>
      <c r="AB4841" s="2"/>
      <c r="AE4841" s="1"/>
    </row>
    <row r="4842" spans="1:31">
      <c r="A4842" s="3"/>
      <c r="E4842" s="2"/>
      <c r="F4842" s="2"/>
      <c r="G4842" s="2"/>
      <c r="H4842" s="3"/>
      <c r="I4842" s="2"/>
      <c r="J4842" s="6"/>
      <c r="K4842" s="2"/>
      <c r="M4842" s="2"/>
      <c r="N4842" s="70"/>
      <c r="O4842" s="70"/>
      <c r="P4842" s="4"/>
      <c r="Q4842" s="2"/>
      <c r="R4842" s="2"/>
      <c r="U4842" s="2"/>
      <c r="V4842" s="2"/>
      <c r="W4842" s="2"/>
      <c r="X4842" s="2"/>
      <c r="Y4842" s="2"/>
      <c r="Z4842" s="2"/>
      <c r="AA4842" s="2"/>
      <c r="AB4842" s="2"/>
      <c r="AD4842" s="6"/>
      <c r="AE4842" s="1"/>
    </row>
  </sheetData>
  <phoneticPr fontId="15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FA9B2-87B1-431F-8D32-71F5BE2032B6}">
  <dimension ref="B2:P34"/>
  <sheetViews>
    <sheetView workbookViewId="0">
      <selection activeCell="B33" sqref="B33"/>
    </sheetView>
  </sheetViews>
  <sheetFormatPr defaultRowHeight="14.4"/>
  <cols>
    <col min="2" max="2" width="20.44140625" bestFit="1" customWidth="1"/>
  </cols>
  <sheetData>
    <row r="2" spans="2:8">
      <c r="B2" t="s">
        <v>2</v>
      </c>
    </row>
    <row r="3" spans="2:8">
      <c r="B3" t="s">
        <v>0</v>
      </c>
    </row>
    <row r="4" spans="2:8">
      <c r="B4" t="s">
        <v>123</v>
      </c>
    </row>
    <row r="5" spans="2:8">
      <c r="B5" t="s">
        <v>71</v>
      </c>
    </row>
    <row r="6" spans="2:8">
      <c r="B6" t="s">
        <v>66</v>
      </c>
      <c r="C6" t="s">
        <v>137</v>
      </c>
      <c r="E6" t="s">
        <v>136</v>
      </c>
    </row>
    <row r="7" spans="2:8">
      <c r="B7" t="s">
        <v>54</v>
      </c>
      <c r="C7" t="s">
        <v>97</v>
      </c>
      <c r="E7" t="s">
        <v>98</v>
      </c>
    </row>
    <row r="8" spans="2:8">
      <c r="B8" t="s">
        <v>47</v>
      </c>
      <c r="C8" t="s">
        <v>97</v>
      </c>
      <c r="E8" t="s">
        <v>98</v>
      </c>
    </row>
    <row r="9" spans="2:8">
      <c r="B9" t="s">
        <v>46</v>
      </c>
      <c r="C9" t="s">
        <v>97</v>
      </c>
      <c r="D9" t="s">
        <v>99</v>
      </c>
      <c r="E9" t="s">
        <v>98</v>
      </c>
    </row>
    <row r="10" spans="2:8">
      <c r="B10" t="s">
        <v>56</v>
      </c>
      <c r="C10" t="s">
        <v>98</v>
      </c>
      <c r="D10" t="s">
        <v>99</v>
      </c>
      <c r="E10" t="s">
        <v>97</v>
      </c>
    </row>
    <row r="11" spans="2:8">
      <c r="B11" t="s">
        <v>55</v>
      </c>
      <c r="C11" t="s">
        <v>144</v>
      </c>
      <c r="D11" t="s">
        <v>145</v>
      </c>
      <c r="E11" t="s">
        <v>146</v>
      </c>
      <c r="F11" t="s">
        <v>147</v>
      </c>
      <c r="G11" t="s">
        <v>148</v>
      </c>
      <c r="H11" t="s">
        <v>149</v>
      </c>
    </row>
    <row r="12" spans="2:8">
      <c r="B12" t="s">
        <v>65</v>
      </c>
      <c r="C12" t="s">
        <v>98</v>
      </c>
      <c r="D12" t="s">
        <v>99</v>
      </c>
      <c r="E12" t="s">
        <v>97</v>
      </c>
    </row>
    <row r="13" spans="2:8">
      <c r="B13" t="s">
        <v>126</v>
      </c>
      <c r="C13" t="s">
        <v>135</v>
      </c>
      <c r="E13" t="s">
        <v>134</v>
      </c>
    </row>
    <row r="14" spans="2:8">
      <c r="B14" t="s">
        <v>159</v>
      </c>
      <c r="C14" t="s">
        <v>138</v>
      </c>
      <c r="D14" t="s">
        <v>139</v>
      </c>
      <c r="E14" t="s">
        <v>140</v>
      </c>
    </row>
    <row r="15" spans="2:8">
      <c r="B15" t="s">
        <v>44</v>
      </c>
      <c r="C15" t="s">
        <v>101</v>
      </c>
      <c r="D15" t="s">
        <v>100</v>
      </c>
      <c r="E15" t="s">
        <v>99</v>
      </c>
    </row>
    <row r="16" spans="2:8">
      <c r="B16" t="s">
        <v>116</v>
      </c>
      <c r="C16" t="s">
        <v>98</v>
      </c>
      <c r="D16" t="s">
        <v>97</v>
      </c>
      <c r="E16" t="s">
        <v>99</v>
      </c>
    </row>
    <row r="17" spans="2:16">
      <c r="B17" t="s">
        <v>81</v>
      </c>
      <c r="C17" t="s">
        <v>133</v>
      </c>
      <c r="D17" t="s">
        <v>132</v>
      </c>
      <c r="E17" t="s">
        <v>99</v>
      </c>
    </row>
    <row r="18" spans="2:16">
      <c r="B18" t="s">
        <v>115</v>
      </c>
      <c r="C18" t="s">
        <v>97</v>
      </c>
      <c r="D18" t="s">
        <v>98</v>
      </c>
    </row>
    <row r="19" spans="2:16">
      <c r="B19" t="s">
        <v>57</v>
      </c>
      <c r="C19" t="s">
        <v>97</v>
      </c>
      <c r="D19" t="s">
        <v>98</v>
      </c>
    </row>
    <row r="20" spans="2:16">
      <c r="B20" t="s">
        <v>58</v>
      </c>
      <c r="C20" t="s">
        <v>97</v>
      </c>
      <c r="D20" t="s">
        <v>98</v>
      </c>
    </row>
    <row r="21" spans="2:16">
      <c r="B21" t="s">
        <v>114</v>
      </c>
      <c r="C21" t="s">
        <v>97</v>
      </c>
      <c r="D21" t="s">
        <v>98</v>
      </c>
    </row>
    <row r="22" spans="2:16">
      <c r="B22" t="s">
        <v>45</v>
      </c>
      <c r="C22" t="s">
        <v>97</v>
      </c>
      <c r="D22" t="s">
        <v>98</v>
      </c>
    </row>
    <row r="23" spans="2:16">
      <c r="B23" t="s">
        <v>59</v>
      </c>
      <c r="C23" t="s">
        <v>97</v>
      </c>
      <c r="D23" t="s">
        <v>98</v>
      </c>
    </row>
    <row r="24" spans="2:16">
      <c r="B24" t="s">
        <v>53</v>
      </c>
      <c r="C24" t="s">
        <v>97</v>
      </c>
      <c r="D24" t="s">
        <v>98</v>
      </c>
    </row>
    <row r="25" spans="2:16">
      <c r="B25" t="s">
        <v>52</v>
      </c>
      <c r="C25" t="s">
        <v>97</v>
      </c>
      <c r="D25" t="s">
        <v>98</v>
      </c>
    </row>
    <row r="26" spans="2:16">
      <c r="B26" t="s">
        <v>60</v>
      </c>
      <c r="C26" t="s">
        <v>97</v>
      </c>
      <c r="D26" t="s">
        <v>98</v>
      </c>
    </row>
    <row r="27" spans="2:16">
      <c r="B27" t="s">
        <v>48</v>
      </c>
      <c r="C27" t="s">
        <v>97</v>
      </c>
      <c r="D27" t="s">
        <v>98</v>
      </c>
    </row>
    <row r="28" spans="2:16">
      <c r="B28" t="s">
        <v>141</v>
      </c>
      <c r="C28" t="s">
        <v>97</v>
      </c>
      <c r="D28" t="s">
        <v>98</v>
      </c>
    </row>
    <row r="29" spans="2:16">
      <c r="B29" t="s">
        <v>142</v>
      </c>
      <c r="C29" t="s">
        <v>97</v>
      </c>
      <c r="D29" t="s">
        <v>98</v>
      </c>
    </row>
    <row r="30" spans="2:16">
      <c r="B30" t="s">
        <v>49</v>
      </c>
      <c r="C30" t="s">
        <v>97</v>
      </c>
      <c r="D30" t="s">
        <v>98</v>
      </c>
      <c r="E30" t="s">
        <v>99</v>
      </c>
    </row>
    <row r="31" spans="2:16">
      <c r="B31" t="s">
        <v>50</v>
      </c>
      <c r="C31" t="s">
        <v>103</v>
      </c>
      <c r="D31" t="s">
        <v>104</v>
      </c>
      <c r="E31" t="s">
        <v>105</v>
      </c>
      <c r="F31" t="s">
        <v>106</v>
      </c>
      <c r="G31" t="s">
        <v>107</v>
      </c>
      <c r="H31" t="s">
        <v>108</v>
      </c>
      <c r="I31" t="s">
        <v>109</v>
      </c>
      <c r="J31" t="s">
        <v>110</v>
      </c>
      <c r="K31" t="s">
        <v>111</v>
      </c>
      <c r="L31" t="s">
        <v>112</v>
      </c>
      <c r="M31" t="s">
        <v>113</v>
      </c>
      <c r="N31" t="s">
        <v>131</v>
      </c>
      <c r="O31" t="s">
        <v>157</v>
      </c>
      <c r="P31" t="s">
        <v>158</v>
      </c>
    </row>
    <row r="32" spans="2:16">
      <c r="B32" t="s">
        <v>42</v>
      </c>
      <c r="C32" t="s">
        <v>97</v>
      </c>
      <c r="D32" t="s">
        <v>98</v>
      </c>
    </row>
    <row r="33" spans="2:5">
      <c r="B33" t="s">
        <v>51</v>
      </c>
      <c r="C33" t="s">
        <v>97</v>
      </c>
      <c r="D33" t="s">
        <v>98</v>
      </c>
    </row>
    <row r="34" spans="2:5">
      <c r="B34" t="s">
        <v>124</v>
      </c>
      <c r="C34" t="s">
        <v>98</v>
      </c>
      <c r="D34" t="s">
        <v>97</v>
      </c>
      <c r="E34" t="s">
        <v>99</v>
      </c>
    </row>
  </sheetData>
  <sortState xmlns:xlrd2="http://schemas.microsoft.com/office/spreadsheetml/2017/richdata2" ref="D11:H11">
    <sortCondition ref="D1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DataStore_LT32w</vt:lpstr>
      <vt:lpstr>Karta</vt:lpstr>
      <vt:lpstr>Instruktion (swe.)</vt:lpstr>
      <vt:lpstr>Tutorial (eng.)</vt:lpstr>
      <vt:lpstr>Data1</vt:lpstr>
      <vt:lpstr>Variabler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StHa .</dc:creator>
  <cp:lastModifiedBy>StHa .</cp:lastModifiedBy>
  <dcterms:created xsi:type="dcterms:W3CDTF">2018-11-27T08:51:10Z</dcterms:created>
  <dcterms:modified xsi:type="dcterms:W3CDTF">2023-11-17T11:34:49Z</dcterms:modified>
</cp:coreProperties>
</file>